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nergyinnovation.sharepoint.com/sites/ExternalSharing-PolicyExternal2/Shared Documents/Policy - Modeling and Analysis External/South Korea EPS/New Files_June/"/>
    </mc:Choice>
  </mc:AlternateContent>
  <xr:revisionPtr revIDLastSave="0" documentId="8_{EB9325F5-5374-43A1-BB00-3220985C266D}" xr6:coauthVersionLast="47" xr6:coauthVersionMax="47" xr10:uidLastSave="{00000000-0000-0000-0000-000000000000}"/>
  <bookViews>
    <workbookView xWindow="-19305" yWindow="-4650" windowWidth="19410" windowHeight="20985" tabRatio="892" firstSheet="12" activeTab="17" xr2:uid="{9DA7FCEA-5A1C-4F4D-B571-DEE990F477EE}"/>
  </bookViews>
  <sheets>
    <sheet name="About" sheetId="2" r:id="rId1"/>
    <sheet name="KRW" sheetId="9" r:id="rId2"/>
    <sheet name="NREL ATB" sheetId="45" r:id="rId3"/>
    <sheet name="Calculation" sheetId="30" r:id="rId4"/>
    <sheet name="US Values &gt;" sheetId="31" r:id="rId5"/>
    <sheet name="CCaMC-ACAPEXpUC US" sheetId="41" r:id="rId6"/>
    <sheet name="CCaMC-AFOaMCpUC US" sheetId="32" r:id="rId7"/>
    <sheet name="CCaMC-VOaMCpUC US" sheetId="36" r:id="rId8"/>
    <sheet name="CCaMC-BSCpUC US" sheetId="39" r:id="rId9"/>
    <sheet name="CCaMC-BCCpUC US" sheetId="38" r:id="rId10"/>
    <sheet name="CCaMC-BCCUSRCpUC US" sheetId="44" r:id="rId11"/>
    <sheet name="CCaMC-ACAPEXpUC" sheetId="40" r:id="rId12"/>
    <sheet name="CCaMC-AFOaMCpUC" sheetId="7" r:id="rId13"/>
    <sheet name="CCaMC-VOaMCpUC" sheetId="8" r:id="rId14"/>
    <sheet name="CCaMC-BCCpUC" sheetId="18" r:id="rId15"/>
    <sheet name="CCaMC-SLCCpUC" sheetId="42" r:id="rId16"/>
    <sheet name="CCaMC-BSCpUC" sheetId="19" r:id="rId17"/>
    <sheet name="CCaMC-BCCUSRCpUC" sheetId="43" r:id="rId18"/>
  </sheets>
  <externalReferences>
    <externalReference r:id="rId19"/>
  </externalReferences>
  <definedNames>
    <definedName name="_xlnm._FilterDatabase" localSheetId="2" hidden="1">'NREL ATB'!$A$73:$AE$94</definedName>
    <definedName name="cpi_2019_to_2012">About!$A$96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Y2" i="40" l="1"/>
  <c r="DX2" i="40" s="1"/>
  <c r="DW2" i="40" s="1"/>
  <c r="DV2" i="40" s="1"/>
  <c r="DU2" i="40" s="1"/>
  <c r="DT2" i="40" s="1"/>
  <c r="DS2" i="40" s="1"/>
  <c r="DR2" i="40" s="1"/>
  <c r="DQ2" i="40" s="1"/>
  <c r="DP2" i="40" s="1"/>
  <c r="DO2" i="40" s="1"/>
  <c r="DN2" i="40" s="1"/>
  <c r="DM2" i="40" s="1"/>
  <c r="DL2" i="40" s="1"/>
  <c r="DK2" i="40" s="1"/>
  <c r="DJ2" i="40" s="1"/>
  <c r="DI2" i="40" s="1"/>
  <c r="DH2" i="40" s="1"/>
  <c r="DG2" i="40" s="1"/>
  <c r="DF2" i="40" s="1"/>
  <c r="DE2" i="40" s="1"/>
  <c r="DD2" i="40" s="1"/>
  <c r="DC2" i="40" s="1"/>
  <c r="DB2" i="40" s="1"/>
  <c r="DA2" i="40" s="1"/>
  <c r="CZ2" i="40" s="1"/>
  <c r="CY2" i="40" s="1"/>
  <c r="CX2" i="40" s="1"/>
  <c r="CW2" i="40" s="1"/>
  <c r="CV2" i="40" s="1"/>
  <c r="CU2" i="40" s="1"/>
  <c r="CT2" i="40" s="1"/>
  <c r="CS2" i="40" s="1"/>
  <c r="CR2" i="40" s="1"/>
  <c r="CQ2" i="40" s="1"/>
  <c r="CP2" i="40" s="1"/>
  <c r="CO2" i="40" s="1"/>
  <c r="CN2" i="40" s="1"/>
  <c r="CM2" i="40" s="1"/>
  <c r="CL2" i="40" s="1"/>
  <c r="CK2" i="40" s="1"/>
  <c r="CJ2" i="40" s="1"/>
  <c r="CI2" i="40" s="1"/>
  <c r="CH2" i="40" s="1"/>
  <c r="CG2" i="40" s="1"/>
  <c r="CF2" i="40" s="1"/>
  <c r="CE2" i="40" s="1"/>
  <c r="CD2" i="40" s="1"/>
  <c r="CC2" i="40" s="1"/>
  <c r="CB2" i="40" s="1"/>
  <c r="CA2" i="40" s="1"/>
  <c r="BZ2" i="40" s="1"/>
  <c r="BY2" i="40" s="1"/>
  <c r="BX2" i="40" s="1"/>
  <c r="BW2" i="40" s="1"/>
  <c r="BV2" i="40" s="1"/>
  <c r="BU2" i="40" s="1"/>
  <c r="BT2" i="40" s="1"/>
  <c r="BS2" i="40" s="1"/>
  <c r="BR2" i="40" s="1"/>
  <c r="BQ2" i="40" s="1"/>
  <c r="BP2" i="40" s="1"/>
  <c r="BO2" i="40" s="1"/>
  <c r="BN2" i="40" s="1"/>
  <c r="BM2" i="40" s="1"/>
  <c r="BL2" i="40" s="1"/>
  <c r="BK2" i="40" s="1"/>
  <c r="BJ2" i="40" s="1"/>
  <c r="BI2" i="40" s="1"/>
  <c r="BH2" i="40" s="1"/>
  <c r="BG2" i="40" s="1"/>
  <c r="BF2" i="40" s="1"/>
  <c r="BE2" i="40" s="1"/>
  <c r="BD2" i="40" s="1"/>
  <c r="BC2" i="40" s="1"/>
  <c r="BB2" i="40" s="1"/>
  <c r="BA2" i="40" s="1"/>
  <c r="AZ2" i="40" s="1"/>
  <c r="AY2" i="40" s="1"/>
  <c r="AX2" i="40" s="1"/>
  <c r="AW2" i="40" s="1"/>
  <c r="AV2" i="40" s="1"/>
  <c r="AU2" i="40" s="1"/>
  <c r="AT2" i="40" s="1"/>
  <c r="AS2" i="40" s="1"/>
  <c r="AR2" i="40" s="1"/>
  <c r="AQ2" i="40" s="1"/>
  <c r="AP2" i="40" s="1"/>
  <c r="AO2" i="40" s="1"/>
  <c r="AN2" i="40" s="1"/>
  <c r="AM2" i="40" s="1"/>
  <c r="AL2" i="40" s="1"/>
  <c r="AK2" i="40" s="1"/>
  <c r="AJ2" i="40" s="1"/>
  <c r="AI2" i="40" s="1"/>
  <c r="AH2" i="40" s="1"/>
  <c r="AG2" i="40" s="1"/>
  <c r="AF2" i="40" s="1"/>
  <c r="AE2" i="40" s="1"/>
  <c r="AD2" i="40" s="1"/>
  <c r="AC2" i="40" s="1"/>
  <c r="AB2" i="40" s="1"/>
  <c r="AA2" i="40" s="1"/>
  <c r="Z2" i="40" s="1"/>
  <c r="Y2" i="40" s="1"/>
  <c r="X2" i="40" s="1"/>
  <c r="W2" i="40" s="1"/>
  <c r="V2" i="40" s="1"/>
  <c r="U2" i="40" s="1"/>
  <c r="T2" i="40" s="1"/>
  <c r="S2" i="40" s="1"/>
  <c r="R2" i="40" s="1"/>
  <c r="Q2" i="40" s="1"/>
  <c r="P2" i="40" s="1"/>
  <c r="O2" i="40" s="1"/>
  <c r="N2" i="40" s="1"/>
  <c r="M2" i="40" s="1"/>
  <c r="L2" i="40" s="1"/>
  <c r="K2" i="40" s="1"/>
  <c r="J2" i="40" s="1"/>
  <c r="I2" i="40" s="1"/>
  <c r="H2" i="40" s="1"/>
  <c r="G2" i="40" s="1"/>
  <c r="F2" i="40" s="1"/>
  <c r="E2" i="40" s="1"/>
  <c r="D2" i="40" s="1"/>
  <c r="C2" i="40" s="1"/>
  <c r="B2" i="40" s="1"/>
  <c r="CP3" i="40"/>
  <c r="CO3" i="40" s="1"/>
  <c r="CN3" i="40" s="1"/>
  <c r="CM3" i="40" s="1"/>
  <c r="CL3" i="40" s="1"/>
  <c r="CK3" i="40" s="1"/>
  <c r="CJ3" i="40" s="1"/>
  <c r="CI3" i="40" s="1"/>
  <c r="CH3" i="40" s="1"/>
  <c r="CG3" i="40" s="1"/>
  <c r="CF3" i="40" s="1"/>
  <c r="CE3" i="40" s="1"/>
  <c r="CD3" i="40" s="1"/>
  <c r="CC3" i="40" s="1"/>
  <c r="CB3" i="40" s="1"/>
  <c r="CA3" i="40" s="1"/>
  <c r="BZ3" i="40" s="1"/>
  <c r="BY3" i="40" s="1"/>
  <c r="BX3" i="40" s="1"/>
  <c r="BW3" i="40" s="1"/>
  <c r="BV3" i="40" s="1"/>
  <c r="BU3" i="40" s="1"/>
  <c r="BT3" i="40" s="1"/>
  <c r="BS3" i="40" s="1"/>
  <c r="BR3" i="40" s="1"/>
  <c r="BQ3" i="40" s="1"/>
  <c r="BP3" i="40" s="1"/>
  <c r="BO3" i="40" s="1"/>
  <c r="BN3" i="40" s="1"/>
  <c r="BM3" i="40" s="1"/>
  <c r="BL3" i="40" s="1"/>
  <c r="BK3" i="40" s="1"/>
  <c r="BJ3" i="40" s="1"/>
  <c r="BI3" i="40" s="1"/>
  <c r="BH3" i="40" s="1"/>
  <c r="BG3" i="40" s="1"/>
  <c r="BF3" i="40" s="1"/>
  <c r="BE3" i="40" s="1"/>
  <c r="BD3" i="40" s="1"/>
  <c r="BC3" i="40" s="1"/>
  <c r="BB3" i="40" s="1"/>
  <c r="BA3" i="40" s="1"/>
  <c r="AZ3" i="40" s="1"/>
  <c r="AY3" i="40" s="1"/>
  <c r="AX3" i="40" s="1"/>
  <c r="AW3" i="40" s="1"/>
  <c r="AV3" i="40" s="1"/>
  <c r="AU3" i="40" s="1"/>
  <c r="AT3" i="40" s="1"/>
  <c r="AS3" i="40" s="1"/>
  <c r="AR3" i="40" s="1"/>
  <c r="AQ3" i="40" s="1"/>
  <c r="AP3" i="40" s="1"/>
  <c r="AO3" i="40" s="1"/>
  <c r="AN3" i="40" s="1"/>
  <c r="AM3" i="40" s="1"/>
  <c r="AL3" i="40" s="1"/>
  <c r="AK3" i="40" s="1"/>
  <c r="AJ3" i="40" s="1"/>
  <c r="AI3" i="40" s="1"/>
  <c r="AH3" i="40" s="1"/>
  <c r="AG3" i="40" s="1"/>
  <c r="AF3" i="40" s="1"/>
  <c r="AE3" i="40" s="1"/>
  <c r="AD3" i="40" s="1"/>
  <c r="AC3" i="40" s="1"/>
  <c r="AB3" i="40" s="1"/>
  <c r="AA3" i="40" s="1"/>
  <c r="Z3" i="40" s="1"/>
  <c r="Y3" i="40" s="1"/>
  <c r="X3" i="40" s="1"/>
  <c r="W3" i="40" s="1"/>
  <c r="V3" i="40" s="1"/>
  <c r="U3" i="40" s="1"/>
  <c r="T3" i="40" s="1"/>
  <c r="S3" i="40" s="1"/>
  <c r="R3" i="40" s="1"/>
  <c r="Q3" i="40" s="1"/>
  <c r="P3" i="40" s="1"/>
  <c r="O3" i="40" s="1"/>
  <c r="N3" i="40" s="1"/>
  <c r="M3" i="40" s="1"/>
  <c r="L3" i="40" s="1"/>
  <c r="K3" i="40" s="1"/>
  <c r="J3" i="40" s="1"/>
  <c r="I3" i="40" s="1"/>
  <c r="H3" i="40" s="1"/>
  <c r="G3" i="40" s="1"/>
  <c r="F3" i="40" s="1"/>
  <c r="E3" i="40" s="1"/>
  <c r="D3" i="40" s="1"/>
  <c r="C3" i="40" s="1"/>
  <c r="B3" i="40" s="1"/>
  <c r="CQ3" i="40"/>
  <c r="DX3" i="40"/>
  <c r="DW3" i="40" s="1"/>
  <c r="DV3" i="40" s="1"/>
  <c r="DU3" i="40" s="1"/>
  <c r="DT3" i="40" s="1"/>
  <c r="DS3" i="40" s="1"/>
  <c r="DR3" i="40" s="1"/>
  <c r="DQ3" i="40" s="1"/>
  <c r="DP3" i="40" s="1"/>
  <c r="DO3" i="40" s="1"/>
  <c r="DN3" i="40" s="1"/>
  <c r="DM3" i="40" s="1"/>
  <c r="DL3" i="40" s="1"/>
  <c r="DK3" i="40" s="1"/>
  <c r="DJ3" i="40" s="1"/>
  <c r="DI3" i="40" s="1"/>
  <c r="DH3" i="40" s="1"/>
  <c r="DG3" i="40" s="1"/>
  <c r="DF3" i="40" s="1"/>
  <c r="DE3" i="40" s="1"/>
  <c r="DD3" i="40" s="1"/>
  <c r="DC3" i="40" s="1"/>
  <c r="DB3" i="40" s="1"/>
  <c r="DA3" i="40" s="1"/>
  <c r="CZ3" i="40" s="1"/>
  <c r="CY3" i="40" s="1"/>
  <c r="CX3" i="40" s="1"/>
  <c r="CW3" i="40" s="1"/>
  <c r="CV3" i="40" s="1"/>
  <c r="CU3" i="40" s="1"/>
  <c r="CT3" i="40" s="1"/>
  <c r="CS3" i="40" s="1"/>
  <c r="CR3" i="40" s="1"/>
  <c r="DY3" i="40"/>
  <c r="DA4" i="40"/>
  <c r="CZ4" i="40" s="1"/>
  <c r="CY4" i="40" s="1"/>
  <c r="CX4" i="40" s="1"/>
  <c r="CW4" i="40" s="1"/>
  <c r="CV4" i="40" s="1"/>
  <c r="CU4" i="40" s="1"/>
  <c r="CT4" i="40" s="1"/>
  <c r="CS4" i="40" s="1"/>
  <c r="CR4" i="40" s="1"/>
  <c r="CQ4" i="40" s="1"/>
  <c r="CP4" i="40" s="1"/>
  <c r="CO4" i="40" s="1"/>
  <c r="CN4" i="40" s="1"/>
  <c r="CM4" i="40" s="1"/>
  <c r="CL4" i="40" s="1"/>
  <c r="CK4" i="40" s="1"/>
  <c r="CJ4" i="40" s="1"/>
  <c r="CI4" i="40" s="1"/>
  <c r="CH4" i="40" s="1"/>
  <c r="CG4" i="40" s="1"/>
  <c r="CF4" i="40" s="1"/>
  <c r="CE4" i="40" s="1"/>
  <c r="CD4" i="40" s="1"/>
  <c r="CC4" i="40" s="1"/>
  <c r="CB4" i="40" s="1"/>
  <c r="CA4" i="40" s="1"/>
  <c r="BZ4" i="40" s="1"/>
  <c r="BY4" i="40" s="1"/>
  <c r="BX4" i="40" s="1"/>
  <c r="BW4" i="40" s="1"/>
  <c r="BV4" i="40" s="1"/>
  <c r="BU4" i="40" s="1"/>
  <c r="BT4" i="40" s="1"/>
  <c r="BS4" i="40" s="1"/>
  <c r="BR4" i="40" s="1"/>
  <c r="BQ4" i="40" s="1"/>
  <c r="BP4" i="40" s="1"/>
  <c r="BO4" i="40" s="1"/>
  <c r="BN4" i="40" s="1"/>
  <c r="BM4" i="40" s="1"/>
  <c r="BL4" i="40" s="1"/>
  <c r="BK4" i="40" s="1"/>
  <c r="BJ4" i="40" s="1"/>
  <c r="BI4" i="40" s="1"/>
  <c r="BH4" i="40" s="1"/>
  <c r="BG4" i="40" s="1"/>
  <c r="BF4" i="40" s="1"/>
  <c r="BE4" i="40" s="1"/>
  <c r="BD4" i="40" s="1"/>
  <c r="BC4" i="40" s="1"/>
  <c r="BB4" i="40" s="1"/>
  <c r="BA4" i="40" s="1"/>
  <c r="AZ4" i="40" s="1"/>
  <c r="AY4" i="40" s="1"/>
  <c r="AX4" i="40" s="1"/>
  <c r="AW4" i="40" s="1"/>
  <c r="AV4" i="40" s="1"/>
  <c r="AU4" i="40" s="1"/>
  <c r="AT4" i="40" s="1"/>
  <c r="AS4" i="40" s="1"/>
  <c r="AR4" i="40" s="1"/>
  <c r="AQ4" i="40" s="1"/>
  <c r="AP4" i="40" s="1"/>
  <c r="AO4" i="40" s="1"/>
  <c r="AN4" i="40" s="1"/>
  <c r="AM4" i="40" s="1"/>
  <c r="AL4" i="40" s="1"/>
  <c r="AK4" i="40" s="1"/>
  <c r="AJ4" i="40" s="1"/>
  <c r="AI4" i="40" s="1"/>
  <c r="AH4" i="40" s="1"/>
  <c r="AG4" i="40" s="1"/>
  <c r="AF4" i="40" s="1"/>
  <c r="AE4" i="40" s="1"/>
  <c r="AD4" i="40" s="1"/>
  <c r="AC4" i="40" s="1"/>
  <c r="AB4" i="40" s="1"/>
  <c r="AA4" i="40" s="1"/>
  <c r="Z4" i="40" s="1"/>
  <c r="Y4" i="40" s="1"/>
  <c r="X4" i="40" s="1"/>
  <c r="W4" i="40" s="1"/>
  <c r="V4" i="40" s="1"/>
  <c r="U4" i="40" s="1"/>
  <c r="T4" i="40" s="1"/>
  <c r="S4" i="40" s="1"/>
  <c r="R4" i="40" s="1"/>
  <c r="Q4" i="40" s="1"/>
  <c r="P4" i="40" s="1"/>
  <c r="O4" i="40" s="1"/>
  <c r="N4" i="40" s="1"/>
  <c r="M4" i="40" s="1"/>
  <c r="L4" i="40" s="1"/>
  <c r="K4" i="40" s="1"/>
  <c r="J4" i="40" s="1"/>
  <c r="I4" i="40" s="1"/>
  <c r="H4" i="40" s="1"/>
  <c r="G4" i="40" s="1"/>
  <c r="F4" i="40" s="1"/>
  <c r="E4" i="40" s="1"/>
  <c r="D4" i="40" s="1"/>
  <c r="C4" i="40" s="1"/>
  <c r="B4" i="40" s="1"/>
  <c r="DY4" i="40"/>
  <c r="DX4" i="40" s="1"/>
  <c r="DW4" i="40" s="1"/>
  <c r="DV4" i="40" s="1"/>
  <c r="DU4" i="40" s="1"/>
  <c r="DT4" i="40" s="1"/>
  <c r="DS4" i="40" s="1"/>
  <c r="DR4" i="40" s="1"/>
  <c r="DQ4" i="40" s="1"/>
  <c r="DP4" i="40" s="1"/>
  <c r="DO4" i="40" s="1"/>
  <c r="DN4" i="40" s="1"/>
  <c r="DM4" i="40" s="1"/>
  <c r="DL4" i="40" s="1"/>
  <c r="DK4" i="40" s="1"/>
  <c r="DJ4" i="40" s="1"/>
  <c r="DI4" i="40" s="1"/>
  <c r="DH4" i="40" s="1"/>
  <c r="DG4" i="40" s="1"/>
  <c r="DF4" i="40" s="1"/>
  <c r="DE4" i="40" s="1"/>
  <c r="DD4" i="40" s="1"/>
  <c r="DC4" i="40" s="1"/>
  <c r="DB4" i="40" s="1"/>
  <c r="DU5" i="40"/>
  <c r="DT5" i="40" s="1"/>
  <c r="DS5" i="40" s="1"/>
  <c r="DR5" i="40" s="1"/>
  <c r="DQ5" i="40" s="1"/>
  <c r="DP5" i="40" s="1"/>
  <c r="DO5" i="40" s="1"/>
  <c r="DN5" i="40" s="1"/>
  <c r="DM5" i="40" s="1"/>
  <c r="DL5" i="40" s="1"/>
  <c r="DK5" i="40" s="1"/>
  <c r="DJ5" i="40" s="1"/>
  <c r="DI5" i="40" s="1"/>
  <c r="DH5" i="40" s="1"/>
  <c r="DG5" i="40" s="1"/>
  <c r="DF5" i="40" s="1"/>
  <c r="DE5" i="40" s="1"/>
  <c r="DD5" i="40" s="1"/>
  <c r="DC5" i="40" s="1"/>
  <c r="DB5" i="40" s="1"/>
  <c r="DA5" i="40" s="1"/>
  <c r="CZ5" i="40" s="1"/>
  <c r="CY5" i="40" s="1"/>
  <c r="CX5" i="40" s="1"/>
  <c r="CW5" i="40" s="1"/>
  <c r="CV5" i="40" s="1"/>
  <c r="CU5" i="40" s="1"/>
  <c r="CT5" i="40" s="1"/>
  <c r="CS5" i="40" s="1"/>
  <c r="CR5" i="40" s="1"/>
  <c r="CQ5" i="40" s="1"/>
  <c r="CP5" i="40" s="1"/>
  <c r="CO5" i="40" s="1"/>
  <c r="CN5" i="40" s="1"/>
  <c r="CM5" i="40" s="1"/>
  <c r="CL5" i="40" s="1"/>
  <c r="CK5" i="40" s="1"/>
  <c r="CJ5" i="40" s="1"/>
  <c r="CI5" i="40" s="1"/>
  <c r="CH5" i="40" s="1"/>
  <c r="CG5" i="40" s="1"/>
  <c r="CF5" i="40" s="1"/>
  <c r="CE5" i="40" s="1"/>
  <c r="CD5" i="40" s="1"/>
  <c r="CC5" i="40" s="1"/>
  <c r="CB5" i="40" s="1"/>
  <c r="CA5" i="40" s="1"/>
  <c r="BZ5" i="40" s="1"/>
  <c r="BY5" i="40" s="1"/>
  <c r="BX5" i="40" s="1"/>
  <c r="BW5" i="40" s="1"/>
  <c r="BV5" i="40" s="1"/>
  <c r="BU5" i="40" s="1"/>
  <c r="BT5" i="40" s="1"/>
  <c r="BS5" i="40" s="1"/>
  <c r="BR5" i="40" s="1"/>
  <c r="BQ5" i="40" s="1"/>
  <c r="BP5" i="40" s="1"/>
  <c r="BO5" i="40" s="1"/>
  <c r="BN5" i="40" s="1"/>
  <c r="BM5" i="40" s="1"/>
  <c r="BL5" i="40" s="1"/>
  <c r="BK5" i="40" s="1"/>
  <c r="BJ5" i="40" s="1"/>
  <c r="BI5" i="40" s="1"/>
  <c r="BH5" i="40" s="1"/>
  <c r="BG5" i="40" s="1"/>
  <c r="BF5" i="40" s="1"/>
  <c r="BE5" i="40" s="1"/>
  <c r="BD5" i="40" s="1"/>
  <c r="BC5" i="40" s="1"/>
  <c r="BB5" i="40" s="1"/>
  <c r="BA5" i="40" s="1"/>
  <c r="AZ5" i="40" s="1"/>
  <c r="AY5" i="40" s="1"/>
  <c r="AX5" i="40" s="1"/>
  <c r="AW5" i="40" s="1"/>
  <c r="AV5" i="40" s="1"/>
  <c r="AU5" i="40" s="1"/>
  <c r="AT5" i="40" s="1"/>
  <c r="AS5" i="40" s="1"/>
  <c r="AR5" i="40" s="1"/>
  <c r="AQ5" i="40" s="1"/>
  <c r="AP5" i="40" s="1"/>
  <c r="AO5" i="40" s="1"/>
  <c r="AN5" i="40" s="1"/>
  <c r="AM5" i="40" s="1"/>
  <c r="AL5" i="40" s="1"/>
  <c r="AK5" i="40" s="1"/>
  <c r="AJ5" i="40" s="1"/>
  <c r="AI5" i="40" s="1"/>
  <c r="AH5" i="40" s="1"/>
  <c r="AG5" i="40" s="1"/>
  <c r="AF5" i="40" s="1"/>
  <c r="AE5" i="40" s="1"/>
  <c r="AD5" i="40" s="1"/>
  <c r="AC5" i="40" s="1"/>
  <c r="AB5" i="40" s="1"/>
  <c r="AA5" i="40" s="1"/>
  <c r="Z5" i="40" s="1"/>
  <c r="Y5" i="40" s="1"/>
  <c r="X5" i="40" s="1"/>
  <c r="W5" i="40" s="1"/>
  <c r="V5" i="40" s="1"/>
  <c r="U5" i="40" s="1"/>
  <c r="T5" i="40" s="1"/>
  <c r="S5" i="40" s="1"/>
  <c r="R5" i="40" s="1"/>
  <c r="Q5" i="40" s="1"/>
  <c r="P5" i="40" s="1"/>
  <c r="O5" i="40" s="1"/>
  <c r="N5" i="40" s="1"/>
  <c r="M5" i="40" s="1"/>
  <c r="L5" i="40" s="1"/>
  <c r="K5" i="40" s="1"/>
  <c r="J5" i="40" s="1"/>
  <c r="I5" i="40" s="1"/>
  <c r="H5" i="40" s="1"/>
  <c r="G5" i="40" s="1"/>
  <c r="F5" i="40" s="1"/>
  <c r="E5" i="40" s="1"/>
  <c r="D5" i="40" s="1"/>
  <c r="C5" i="40" s="1"/>
  <c r="B5" i="40" s="1"/>
  <c r="DY5" i="40"/>
  <c r="DX5" i="40" s="1"/>
  <c r="DW5" i="40" s="1"/>
  <c r="DV5" i="40" s="1"/>
  <c r="DW6" i="40"/>
  <c r="DV6" i="40" s="1"/>
  <c r="DU6" i="40" s="1"/>
  <c r="DT6" i="40" s="1"/>
  <c r="DS6" i="40" s="1"/>
  <c r="DR6" i="40" s="1"/>
  <c r="DQ6" i="40" s="1"/>
  <c r="DP6" i="40" s="1"/>
  <c r="DO6" i="40" s="1"/>
  <c r="DN6" i="40" s="1"/>
  <c r="DM6" i="40" s="1"/>
  <c r="DL6" i="40" s="1"/>
  <c r="DK6" i="40" s="1"/>
  <c r="DJ6" i="40" s="1"/>
  <c r="DI6" i="40" s="1"/>
  <c r="DH6" i="40" s="1"/>
  <c r="DG6" i="40" s="1"/>
  <c r="DF6" i="40" s="1"/>
  <c r="DE6" i="40" s="1"/>
  <c r="DD6" i="40" s="1"/>
  <c r="DC6" i="40" s="1"/>
  <c r="DB6" i="40" s="1"/>
  <c r="DA6" i="40" s="1"/>
  <c r="CZ6" i="40" s="1"/>
  <c r="CY6" i="40" s="1"/>
  <c r="CX6" i="40" s="1"/>
  <c r="CW6" i="40" s="1"/>
  <c r="CV6" i="40" s="1"/>
  <c r="CU6" i="40" s="1"/>
  <c r="CT6" i="40" s="1"/>
  <c r="CS6" i="40" s="1"/>
  <c r="CR6" i="40" s="1"/>
  <c r="CQ6" i="40" s="1"/>
  <c r="CP6" i="40" s="1"/>
  <c r="CO6" i="40" s="1"/>
  <c r="CN6" i="40" s="1"/>
  <c r="CM6" i="40" s="1"/>
  <c r="CL6" i="40" s="1"/>
  <c r="CK6" i="40" s="1"/>
  <c r="CJ6" i="40" s="1"/>
  <c r="CI6" i="40" s="1"/>
  <c r="CH6" i="40" s="1"/>
  <c r="CG6" i="40" s="1"/>
  <c r="CF6" i="40" s="1"/>
  <c r="CE6" i="40" s="1"/>
  <c r="CD6" i="40" s="1"/>
  <c r="CC6" i="40" s="1"/>
  <c r="CB6" i="40" s="1"/>
  <c r="CA6" i="40" s="1"/>
  <c r="BZ6" i="40" s="1"/>
  <c r="BY6" i="40" s="1"/>
  <c r="BX6" i="40" s="1"/>
  <c r="BW6" i="40" s="1"/>
  <c r="BV6" i="40" s="1"/>
  <c r="BU6" i="40" s="1"/>
  <c r="BT6" i="40" s="1"/>
  <c r="BS6" i="40" s="1"/>
  <c r="BR6" i="40" s="1"/>
  <c r="BQ6" i="40" s="1"/>
  <c r="BP6" i="40" s="1"/>
  <c r="BO6" i="40" s="1"/>
  <c r="BN6" i="40" s="1"/>
  <c r="BM6" i="40" s="1"/>
  <c r="BL6" i="40" s="1"/>
  <c r="BK6" i="40" s="1"/>
  <c r="BJ6" i="40" s="1"/>
  <c r="BI6" i="40" s="1"/>
  <c r="BH6" i="40" s="1"/>
  <c r="BG6" i="40" s="1"/>
  <c r="BF6" i="40" s="1"/>
  <c r="BE6" i="40" s="1"/>
  <c r="BD6" i="40" s="1"/>
  <c r="BC6" i="40" s="1"/>
  <c r="BB6" i="40" s="1"/>
  <c r="BA6" i="40" s="1"/>
  <c r="AZ6" i="40" s="1"/>
  <c r="AY6" i="40" s="1"/>
  <c r="AX6" i="40" s="1"/>
  <c r="AW6" i="40" s="1"/>
  <c r="AV6" i="40" s="1"/>
  <c r="AU6" i="40" s="1"/>
  <c r="AT6" i="40" s="1"/>
  <c r="AS6" i="40" s="1"/>
  <c r="AR6" i="40" s="1"/>
  <c r="AQ6" i="40" s="1"/>
  <c r="AP6" i="40" s="1"/>
  <c r="AO6" i="40" s="1"/>
  <c r="AN6" i="40" s="1"/>
  <c r="AM6" i="40" s="1"/>
  <c r="AL6" i="40" s="1"/>
  <c r="AK6" i="40" s="1"/>
  <c r="AJ6" i="40" s="1"/>
  <c r="AI6" i="40" s="1"/>
  <c r="AH6" i="40" s="1"/>
  <c r="AG6" i="40" s="1"/>
  <c r="AF6" i="40" s="1"/>
  <c r="AE6" i="40" s="1"/>
  <c r="AD6" i="40" s="1"/>
  <c r="AC6" i="40" s="1"/>
  <c r="AB6" i="40" s="1"/>
  <c r="AA6" i="40" s="1"/>
  <c r="Z6" i="40" s="1"/>
  <c r="Y6" i="40" s="1"/>
  <c r="X6" i="40" s="1"/>
  <c r="W6" i="40" s="1"/>
  <c r="V6" i="40" s="1"/>
  <c r="U6" i="40" s="1"/>
  <c r="T6" i="40" s="1"/>
  <c r="S6" i="40" s="1"/>
  <c r="R6" i="40" s="1"/>
  <c r="Q6" i="40" s="1"/>
  <c r="P6" i="40" s="1"/>
  <c r="O6" i="40" s="1"/>
  <c r="N6" i="40" s="1"/>
  <c r="M6" i="40" s="1"/>
  <c r="L6" i="40" s="1"/>
  <c r="K6" i="40" s="1"/>
  <c r="J6" i="40" s="1"/>
  <c r="I6" i="40" s="1"/>
  <c r="H6" i="40" s="1"/>
  <c r="G6" i="40" s="1"/>
  <c r="F6" i="40" s="1"/>
  <c r="E6" i="40" s="1"/>
  <c r="D6" i="40" s="1"/>
  <c r="C6" i="40" s="1"/>
  <c r="B6" i="40" s="1"/>
  <c r="DX6" i="40"/>
  <c r="DY6" i="40"/>
  <c r="DX7" i="40"/>
  <c r="DW7" i="40" s="1"/>
  <c r="DV7" i="40" s="1"/>
  <c r="DU7" i="40" s="1"/>
  <c r="DT7" i="40" s="1"/>
  <c r="DS7" i="40" s="1"/>
  <c r="DR7" i="40" s="1"/>
  <c r="DQ7" i="40" s="1"/>
  <c r="DP7" i="40" s="1"/>
  <c r="DO7" i="40" s="1"/>
  <c r="DN7" i="40" s="1"/>
  <c r="DM7" i="40" s="1"/>
  <c r="DL7" i="40" s="1"/>
  <c r="DK7" i="40" s="1"/>
  <c r="DJ7" i="40" s="1"/>
  <c r="DI7" i="40" s="1"/>
  <c r="DH7" i="40" s="1"/>
  <c r="DG7" i="40" s="1"/>
  <c r="DF7" i="40" s="1"/>
  <c r="DE7" i="40" s="1"/>
  <c r="DD7" i="40" s="1"/>
  <c r="DC7" i="40" s="1"/>
  <c r="DB7" i="40" s="1"/>
  <c r="DA7" i="40" s="1"/>
  <c r="CZ7" i="40" s="1"/>
  <c r="CY7" i="40" s="1"/>
  <c r="CX7" i="40" s="1"/>
  <c r="CW7" i="40" s="1"/>
  <c r="CV7" i="40" s="1"/>
  <c r="CU7" i="40" s="1"/>
  <c r="CT7" i="40" s="1"/>
  <c r="CS7" i="40" s="1"/>
  <c r="CR7" i="40" s="1"/>
  <c r="CQ7" i="40" s="1"/>
  <c r="CP7" i="40" s="1"/>
  <c r="CO7" i="40" s="1"/>
  <c r="CN7" i="40" s="1"/>
  <c r="CM7" i="40" s="1"/>
  <c r="CL7" i="40" s="1"/>
  <c r="CK7" i="40" s="1"/>
  <c r="CJ7" i="40" s="1"/>
  <c r="CI7" i="40" s="1"/>
  <c r="CH7" i="40" s="1"/>
  <c r="CG7" i="40" s="1"/>
  <c r="CF7" i="40" s="1"/>
  <c r="CE7" i="40" s="1"/>
  <c r="CD7" i="40" s="1"/>
  <c r="CC7" i="40" s="1"/>
  <c r="CB7" i="40" s="1"/>
  <c r="CA7" i="40" s="1"/>
  <c r="BZ7" i="40" s="1"/>
  <c r="BY7" i="40" s="1"/>
  <c r="BX7" i="40" s="1"/>
  <c r="BW7" i="40" s="1"/>
  <c r="BV7" i="40" s="1"/>
  <c r="BU7" i="40" s="1"/>
  <c r="BT7" i="40" s="1"/>
  <c r="BS7" i="40" s="1"/>
  <c r="BR7" i="40" s="1"/>
  <c r="BQ7" i="40" s="1"/>
  <c r="BP7" i="40" s="1"/>
  <c r="BO7" i="40" s="1"/>
  <c r="BN7" i="40" s="1"/>
  <c r="BM7" i="40" s="1"/>
  <c r="BL7" i="40" s="1"/>
  <c r="BK7" i="40" s="1"/>
  <c r="BJ7" i="40" s="1"/>
  <c r="BI7" i="40" s="1"/>
  <c r="BH7" i="40" s="1"/>
  <c r="BG7" i="40" s="1"/>
  <c r="BF7" i="40" s="1"/>
  <c r="BE7" i="40" s="1"/>
  <c r="BD7" i="40" s="1"/>
  <c r="BC7" i="40" s="1"/>
  <c r="BB7" i="40" s="1"/>
  <c r="BA7" i="40" s="1"/>
  <c r="AZ7" i="40" s="1"/>
  <c r="AY7" i="40" s="1"/>
  <c r="AX7" i="40" s="1"/>
  <c r="AW7" i="40" s="1"/>
  <c r="AV7" i="40" s="1"/>
  <c r="AU7" i="40" s="1"/>
  <c r="AT7" i="40" s="1"/>
  <c r="AS7" i="40" s="1"/>
  <c r="AR7" i="40" s="1"/>
  <c r="AQ7" i="40" s="1"/>
  <c r="AP7" i="40" s="1"/>
  <c r="AO7" i="40" s="1"/>
  <c r="AN7" i="40" s="1"/>
  <c r="AM7" i="40" s="1"/>
  <c r="AL7" i="40" s="1"/>
  <c r="AK7" i="40" s="1"/>
  <c r="AJ7" i="40" s="1"/>
  <c r="AI7" i="40" s="1"/>
  <c r="AH7" i="40" s="1"/>
  <c r="AG7" i="40" s="1"/>
  <c r="AF7" i="40" s="1"/>
  <c r="AE7" i="40" s="1"/>
  <c r="AD7" i="40" s="1"/>
  <c r="AC7" i="40" s="1"/>
  <c r="AB7" i="40" s="1"/>
  <c r="AA7" i="40" s="1"/>
  <c r="Z7" i="40" s="1"/>
  <c r="Y7" i="40" s="1"/>
  <c r="X7" i="40" s="1"/>
  <c r="W7" i="40" s="1"/>
  <c r="V7" i="40" s="1"/>
  <c r="U7" i="40" s="1"/>
  <c r="T7" i="40" s="1"/>
  <c r="S7" i="40" s="1"/>
  <c r="R7" i="40" s="1"/>
  <c r="Q7" i="40" s="1"/>
  <c r="P7" i="40" s="1"/>
  <c r="O7" i="40" s="1"/>
  <c r="N7" i="40" s="1"/>
  <c r="M7" i="40" s="1"/>
  <c r="L7" i="40" s="1"/>
  <c r="K7" i="40" s="1"/>
  <c r="J7" i="40" s="1"/>
  <c r="I7" i="40" s="1"/>
  <c r="H7" i="40" s="1"/>
  <c r="G7" i="40" s="1"/>
  <c r="F7" i="40" s="1"/>
  <c r="E7" i="40" s="1"/>
  <c r="D7" i="40" s="1"/>
  <c r="C7" i="40" s="1"/>
  <c r="B7" i="40" s="1"/>
  <c r="DY7" i="40"/>
  <c r="DN8" i="40"/>
  <c r="DM8" i="40" s="1"/>
  <c r="DL8" i="40" s="1"/>
  <c r="DK8" i="40" s="1"/>
  <c r="DJ8" i="40" s="1"/>
  <c r="DI8" i="40" s="1"/>
  <c r="DH8" i="40" s="1"/>
  <c r="DG8" i="40" s="1"/>
  <c r="DF8" i="40" s="1"/>
  <c r="DE8" i="40" s="1"/>
  <c r="DD8" i="40" s="1"/>
  <c r="DC8" i="40" s="1"/>
  <c r="DB8" i="40" s="1"/>
  <c r="DA8" i="40" s="1"/>
  <c r="CZ8" i="40" s="1"/>
  <c r="CY8" i="40" s="1"/>
  <c r="CX8" i="40" s="1"/>
  <c r="CW8" i="40" s="1"/>
  <c r="CV8" i="40" s="1"/>
  <c r="CU8" i="40" s="1"/>
  <c r="CT8" i="40" s="1"/>
  <c r="CS8" i="40" s="1"/>
  <c r="CR8" i="40" s="1"/>
  <c r="CQ8" i="40" s="1"/>
  <c r="CP8" i="40" s="1"/>
  <c r="CO8" i="40" s="1"/>
  <c r="CN8" i="40" s="1"/>
  <c r="CM8" i="40" s="1"/>
  <c r="CL8" i="40" s="1"/>
  <c r="CK8" i="40" s="1"/>
  <c r="CJ8" i="40" s="1"/>
  <c r="CI8" i="40" s="1"/>
  <c r="CH8" i="40" s="1"/>
  <c r="CG8" i="40" s="1"/>
  <c r="CF8" i="40" s="1"/>
  <c r="CE8" i="40" s="1"/>
  <c r="CD8" i="40" s="1"/>
  <c r="CC8" i="40" s="1"/>
  <c r="CB8" i="40" s="1"/>
  <c r="CA8" i="40" s="1"/>
  <c r="BZ8" i="40" s="1"/>
  <c r="BY8" i="40" s="1"/>
  <c r="BX8" i="40" s="1"/>
  <c r="BW8" i="40" s="1"/>
  <c r="BV8" i="40" s="1"/>
  <c r="BU8" i="40" s="1"/>
  <c r="BT8" i="40" s="1"/>
  <c r="BS8" i="40" s="1"/>
  <c r="BR8" i="40" s="1"/>
  <c r="BQ8" i="40" s="1"/>
  <c r="BP8" i="40" s="1"/>
  <c r="BO8" i="40" s="1"/>
  <c r="BN8" i="40" s="1"/>
  <c r="BM8" i="40" s="1"/>
  <c r="BL8" i="40" s="1"/>
  <c r="BK8" i="40" s="1"/>
  <c r="BJ8" i="40" s="1"/>
  <c r="BI8" i="40" s="1"/>
  <c r="BH8" i="40" s="1"/>
  <c r="BG8" i="40" s="1"/>
  <c r="BF8" i="40" s="1"/>
  <c r="BE8" i="40" s="1"/>
  <c r="BD8" i="40" s="1"/>
  <c r="BC8" i="40" s="1"/>
  <c r="BB8" i="40" s="1"/>
  <c r="BA8" i="40" s="1"/>
  <c r="AZ8" i="40" s="1"/>
  <c r="AY8" i="40" s="1"/>
  <c r="AX8" i="40" s="1"/>
  <c r="AW8" i="40" s="1"/>
  <c r="AV8" i="40" s="1"/>
  <c r="AU8" i="40" s="1"/>
  <c r="AT8" i="40" s="1"/>
  <c r="AS8" i="40" s="1"/>
  <c r="AR8" i="40" s="1"/>
  <c r="AQ8" i="40" s="1"/>
  <c r="AP8" i="40" s="1"/>
  <c r="AO8" i="40" s="1"/>
  <c r="AN8" i="40" s="1"/>
  <c r="AM8" i="40" s="1"/>
  <c r="AL8" i="40" s="1"/>
  <c r="AK8" i="40" s="1"/>
  <c r="AJ8" i="40" s="1"/>
  <c r="AI8" i="40" s="1"/>
  <c r="AH8" i="40" s="1"/>
  <c r="AG8" i="40" s="1"/>
  <c r="AF8" i="40" s="1"/>
  <c r="AE8" i="40" s="1"/>
  <c r="AD8" i="40" s="1"/>
  <c r="AC8" i="40" s="1"/>
  <c r="AB8" i="40" s="1"/>
  <c r="AA8" i="40" s="1"/>
  <c r="Z8" i="40" s="1"/>
  <c r="Y8" i="40" s="1"/>
  <c r="X8" i="40" s="1"/>
  <c r="W8" i="40" s="1"/>
  <c r="V8" i="40" s="1"/>
  <c r="U8" i="40" s="1"/>
  <c r="T8" i="40" s="1"/>
  <c r="S8" i="40" s="1"/>
  <c r="R8" i="40" s="1"/>
  <c r="Q8" i="40" s="1"/>
  <c r="P8" i="40" s="1"/>
  <c r="O8" i="40" s="1"/>
  <c r="N8" i="40" s="1"/>
  <c r="M8" i="40" s="1"/>
  <c r="L8" i="40" s="1"/>
  <c r="K8" i="40" s="1"/>
  <c r="J8" i="40" s="1"/>
  <c r="I8" i="40" s="1"/>
  <c r="H8" i="40" s="1"/>
  <c r="G8" i="40" s="1"/>
  <c r="F8" i="40" s="1"/>
  <c r="E8" i="40" s="1"/>
  <c r="D8" i="40" s="1"/>
  <c r="C8" i="40" s="1"/>
  <c r="B8" i="40" s="1"/>
  <c r="DX8" i="40"/>
  <c r="DW8" i="40" s="1"/>
  <c r="DV8" i="40" s="1"/>
  <c r="DU8" i="40" s="1"/>
  <c r="DT8" i="40" s="1"/>
  <c r="DS8" i="40" s="1"/>
  <c r="DR8" i="40" s="1"/>
  <c r="DQ8" i="40" s="1"/>
  <c r="DP8" i="40" s="1"/>
  <c r="DO8" i="40" s="1"/>
  <c r="DY8" i="40"/>
  <c r="DG9" i="40"/>
  <c r="DF9" i="40" s="1"/>
  <c r="DE9" i="40" s="1"/>
  <c r="DD9" i="40" s="1"/>
  <c r="DC9" i="40" s="1"/>
  <c r="DB9" i="40" s="1"/>
  <c r="DA9" i="40" s="1"/>
  <c r="CZ9" i="40" s="1"/>
  <c r="CY9" i="40" s="1"/>
  <c r="CX9" i="40" s="1"/>
  <c r="CW9" i="40" s="1"/>
  <c r="CV9" i="40" s="1"/>
  <c r="CU9" i="40" s="1"/>
  <c r="CT9" i="40" s="1"/>
  <c r="CS9" i="40" s="1"/>
  <c r="CR9" i="40" s="1"/>
  <c r="CQ9" i="40" s="1"/>
  <c r="CP9" i="40" s="1"/>
  <c r="CO9" i="40" s="1"/>
  <c r="CN9" i="40" s="1"/>
  <c r="CM9" i="40" s="1"/>
  <c r="CL9" i="40" s="1"/>
  <c r="CK9" i="40" s="1"/>
  <c r="CJ9" i="40" s="1"/>
  <c r="CI9" i="40" s="1"/>
  <c r="CH9" i="40" s="1"/>
  <c r="CG9" i="40" s="1"/>
  <c r="CF9" i="40" s="1"/>
  <c r="CE9" i="40" s="1"/>
  <c r="CD9" i="40" s="1"/>
  <c r="CC9" i="40" s="1"/>
  <c r="CB9" i="40" s="1"/>
  <c r="CA9" i="40" s="1"/>
  <c r="BZ9" i="40" s="1"/>
  <c r="BY9" i="40" s="1"/>
  <c r="BX9" i="40" s="1"/>
  <c r="BW9" i="40" s="1"/>
  <c r="BV9" i="40" s="1"/>
  <c r="BU9" i="40" s="1"/>
  <c r="BT9" i="40" s="1"/>
  <c r="BS9" i="40" s="1"/>
  <c r="BR9" i="40" s="1"/>
  <c r="BQ9" i="40" s="1"/>
  <c r="BP9" i="40" s="1"/>
  <c r="BO9" i="40" s="1"/>
  <c r="BN9" i="40" s="1"/>
  <c r="BM9" i="40" s="1"/>
  <c r="BL9" i="40" s="1"/>
  <c r="BK9" i="40" s="1"/>
  <c r="BJ9" i="40" s="1"/>
  <c r="BI9" i="40" s="1"/>
  <c r="BH9" i="40" s="1"/>
  <c r="BG9" i="40" s="1"/>
  <c r="BF9" i="40" s="1"/>
  <c r="BE9" i="40" s="1"/>
  <c r="BD9" i="40" s="1"/>
  <c r="BC9" i="40" s="1"/>
  <c r="BB9" i="40" s="1"/>
  <c r="BA9" i="40" s="1"/>
  <c r="AZ9" i="40" s="1"/>
  <c r="AY9" i="40" s="1"/>
  <c r="AX9" i="40" s="1"/>
  <c r="AW9" i="40" s="1"/>
  <c r="AV9" i="40" s="1"/>
  <c r="AU9" i="40" s="1"/>
  <c r="AT9" i="40" s="1"/>
  <c r="AS9" i="40" s="1"/>
  <c r="AR9" i="40" s="1"/>
  <c r="AQ9" i="40" s="1"/>
  <c r="AP9" i="40" s="1"/>
  <c r="AO9" i="40" s="1"/>
  <c r="AN9" i="40" s="1"/>
  <c r="AM9" i="40" s="1"/>
  <c r="AL9" i="40" s="1"/>
  <c r="AK9" i="40" s="1"/>
  <c r="AJ9" i="40" s="1"/>
  <c r="AI9" i="40" s="1"/>
  <c r="AH9" i="40" s="1"/>
  <c r="AG9" i="40" s="1"/>
  <c r="AF9" i="40" s="1"/>
  <c r="AE9" i="40" s="1"/>
  <c r="AD9" i="40" s="1"/>
  <c r="AC9" i="40" s="1"/>
  <c r="AB9" i="40" s="1"/>
  <c r="AA9" i="40" s="1"/>
  <c r="Z9" i="40" s="1"/>
  <c r="Y9" i="40" s="1"/>
  <c r="X9" i="40" s="1"/>
  <c r="W9" i="40" s="1"/>
  <c r="V9" i="40" s="1"/>
  <c r="U9" i="40" s="1"/>
  <c r="T9" i="40" s="1"/>
  <c r="S9" i="40" s="1"/>
  <c r="R9" i="40" s="1"/>
  <c r="Q9" i="40" s="1"/>
  <c r="P9" i="40" s="1"/>
  <c r="O9" i="40" s="1"/>
  <c r="N9" i="40" s="1"/>
  <c r="M9" i="40" s="1"/>
  <c r="L9" i="40" s="1"/>
  <c r="K9" i="40" s="1"/>
  <c r="J9" i="40" s="1"/>
  <c r="I9" i="40" s="1"/>
  <c r="H9" i="40" s="1"/>
  <c r="G9" i="40" s="1"/>
  <c r="F9" i="40" s="1"/>
  <c r="E9" i="40" s="1"/>
  <c r="D9" i="40" s="1"/>
  <c r="C9" i="40" s="1"/>
  <c r="B9" i="40" s="1"/>
  <c r="DY9" i="40"/>
  <c r="DX9" i="40" s="1"/>
  <c r="DW9" i="40" s="1"/>
  <c r="DV9" i="40" s="1"/>
  <c r="DU9" i="40" s="1"/>
  <c r="DT9" i="40" s="1"/>
  <c r="DS9" i="40" s="1"/>
  <c r="DR9" i="40" s="1"/>
  <c r="DQ9" i="40" s="1"/>
  <c r="DP9" i="40" s="1"/>
  <c r="DO9" i="40" s="1"/>
  <c r="DN9" i="40" s="1"/>
  <c r="DM9" i="40" s="1"/>
  <c r="DL9" i="40" s="1"/>
  <c r="DK9" i="40" s="1"/>
  <c r="DJ9" i="40" s="1"/>
  <c r="DI9" i="40" s="1"/>
  <c r="DH9" i="40" s="1"/>
  <c r="DY10" i="40"/>
  <c r="DX10" i="40" s="1"/>
  <c r="DW10" i="40" s="1"/>
  <c r="DV10" i="40" s="1"/>
  <c r="DU10" i="40" s="1"/>
  <c r="DT10" i="40" s="1"/>
  <c r="DS10" i="40" s="1"/>
  <c r="DR10" i="40" s="1"/>
  <c r="DQ10" i="40" s="1"/>
  <c r="DP10" i="40" s="1"/>
  <c r="DO10" i="40" s="1"/>
  <c r="DN10" i="40" s="1"/>
  <c r="DM10" i="40" s="1"/>
  <c r="DL10" i="40" s="1"/>
  <c r="DK10" i="40" s="1"/>
  <c r="DJ10" i="40" s="1"/>
  <c r="DI10" i="40" s="1"/>
  <c r="DH10" i="40" s="1"/>
  <c r="DG10" i="40" s="1"/>
  <c r="DF10" i="40" s="1"/>
  <c r="DE10" i="40" s="1"/>
  <c r="DD10" i="40" s="1"/>
  <c r="DC10" i="40" s="1"/>
  <c r="DB10" i="40" s="1"/>
  <c r="DA10" i="40" s="1"/>
  <c r="CZ10" i="40" s="1"/>
  <c r="CY10" i="40" s="1"/>
  <c r="CX10" i="40" s="1"/>
  <c r="CW10" i="40" s="1"/>
  <c r="CV10" i="40" s="1"/>
  <c r="CU10" i="40" s="1"/>
  <c r="CT10" i="40" s="1"/>
  <c r="CS10" i="40" s="1"/>
  <c r="CR10" i="40" s="1"/>
  <c r="CQ10" i="40" s="1"/>
  <c r="CP10" i="40" s="1"/>
  <c r="CO10" i="40" s="1"/>
  <c r="CN10" i="40" s="1"/>
  <c r="CM10" i="40" s="1"/>
  <c r="CL10" i="40" s="1"/>
  <c r="CK10" i="40" s="1"/>
  <c r="CJ10" i="40" s="1"/>
  <c r="CI10" i="40" s="1"/>
  <c r="CH10" i="40" s="1"/>
  <c r="CG10" i="40" s="1"/>
  <c r="CF10" i="40" s="1"/>
  <c r="CE10" i="40" s="1"/>
  <c r="CD10" i="40" s="1"/>
  <c r="CC10" i="40" s="1"/>
  <c r="CB10" i="40" s="1"/>
  <c r="CA10" i="40" s="1"/>
  <c r="BZ10" i="40" s="1"/>
  <c r="BY10" i="40" s="1"/>
  <c r="BX10" i="40" s="1"/>
  <c r="BW10" i="40" s="1"/>
  <c r="BV10" i="40" s="1"/>
  <c r="BU10" i="40" s="1"/>
  <c r="BT10" i="40" s="1"/>
  <c r="BS10" i="40" s="1"/>
  <c r="BR10" i="40" s="1"/>
  <c r="BQ10" i="40" s="1"/>
  <c r="BP10" i="40" s="1"/>
  <c r="BO10" i="40" s="1"/>
  <c r="BN10" i="40" s="1"/>
  <c r="BM10" i="40" s="1"/>
  <c r="BL10" i="40" s="1"/>
  <c r="BK10" i="40" s="1"/>
  <c r="BJ10" i="40" s="1"/>
  <c r="BI10" i="40" s="1"/>
  <c r="BH10" i="40" s="1"/>
  <c r="BG10" i="40" s="1"/>
  <c r="BF10" i="40" s="1"/>
  <c r="BE10" i="40" s="1"/>
  <c r="BD10" i="40" s="1"/>
  <c r="BC10" i="40" s="1"/>
  <c r="BB10" i="40" s="1"/>
  <c r="BA10" i="40" s="1"/>
  <c r="AZ10" i="40" s="1"/>
  <c r="AY10" i="40" s="1"/>
  <c r="AX10" i="40" s="1"/>
  <c r="AW10" i="40" s="1"/>
  <c r="AV10" i="40" s="1"/>
  <c r="AU10" i="40" s="1"/>
  <c r="AT10" i="40" s="1"/>
  <c r="AS10" i="40" s="1"/>
  <c r="AR10" i="40" s="1"/>
  <c r="AQ10" i="40" s="1"/>
  <c r="AP10" i="40" s="1"/>
  <c r="AO10" i="40" s="1"/>
  <c r="AN10" i="40" s="1"/>
  <c r="AM10" i="40" s="1"/>
  <c r="AL10" i="40" s="1"/>
  <c r="AK10" i="40" s="1"/>
  <c r="AJ10" i="40" s="1"/>
  <c r="AI10" i="40" s="1"/>
  <c r="AH10" i="40" s="1"/>
  <c r="AG10" i="40" s="1"/>
  <c r="AF10" i="40" s="1"/>
  <c r="AE10" i="40" s="1"/>
  <c r="AD10" i="40" s="1"/>
  <c r="AC10" i="40" s="1"/>
  <c r="AB10" i="40" s="1"/>
  <c r="AA10" i="40" s="1"/>
  <c r="Z10" i="40" s="1"/>
  <c r="Y10" i="40" s="1"/>
  <c r="X10" i="40" s="1"/>
  <c r="W10" i="40" s="1"/>
  <c r="V10" i="40" s="1"/>
  <c r="U10" i="40" s="1"/>
  <c r="T10" i="40" s="1"/>
  <c r="S10" i="40" s="1"/>
  <c r="R10" i="40" s="1"/>
  <c r="Q10" i="40" s="1"/>
  <c r="P10" i="40" s="1"/>
  <c r="O10" i="40" s="1"/>
  <c r="N10" i="40" s="1"/>
  <c r="M10" i="40" s="1"/>
  <c r="L10" i="40" s="1"/>
  <c r="K10" i="40" s="1"/>
  <c r="J10" i="40" s="1"/>
  <c r="I10" i="40" s="1"/>
  <c r="H10" i="40" s="1"/>
  <c r="G10" i="40" s="1"/>
  <c r="F10" i="40" s="1"/>
  <c r="E10" i="40" s="1"/>
  <c r="D10" i="40" s="1"/>
  <c r="C10" i="40" s="1"/>
  <c r="B10" i="40" s="1"/>
  <c r="CG11" i="40"/>
  <c r="CF11" i="40" s="1"/>
  <c r="CE11" i="40" s="1"/>
  <c r="CD11" i="40" s="1"/>
  <c r="CC11" i="40" s="1"/>
  <c r="CB11" i="40" s="1"/>
  <c r="CA11" i="40" s="1"/>
  <c r="BZ11" i="40" s="1"/>
  <c r="BY11" i="40" s="1"/>
  <c r="BX11" i="40" s="1"/>
  <c r="BW11" i="40" s="1"/>
  <c r="BV11" i="40" s="1"/>
  <c r="BU11" i="40" s="1"/>
  <c r="BT11" i="40" s="1"/>
  <c r="BS11" i="40" s="1"/>
  <c r="BR11" i="40" s="1"/>
  <c r="BQ11" i="40" s="1"/>
  <c r="BP11" i="40" s="1"/>
  <c r="BO11" i="40" s="1"/>
  <c r="BN11" i="40" s="1"/>
  <c r="BM11" i="40" s="1"/>
  <c r="BL11" i="40" s="1"/>
  <c r="BK11" i="40" s="1"/>
  <c r="BJ11" i="40" s="1"/>
  <c r="BI11" i="40" s="1"/>
  <c r="BH11" i="40" s="1"/>
  <c r="BG11" i="40" s="1"/>
  <c r="BF11" i="40" s="1"/>
  <c r="BE11" i="40" s="1"/>
  <c r="BD11" i="40" s="1"/>
  <c r="BC11" i="40" s="1"/>
  <c r="BB11" i="40" s="1"/>
  <c r="BA11" i="40" s="1"/>
  <c r="AZ11" i="40" s="1"/>
  <c r="AY11" i="40" s="1"/>
  <c r="AX11" i="40" s="1"/>
  <c r="AW11" i="40" s="1"/>
  <c r="AV11" i="40" s="1"/>
  <c r="AU11" i="40" s="1"/>
  <c r="AT11" i="40" s="1"/>
  <c r="AS11" i="40" s="1"/>
  <c r="AR11" i="40" s="1"/>
  <c r="AQ11" i="40" s="1"/>
  <c r="AP11" i="40" s="1"/>
  <c r="AO11" i="40" s="1"/>
  <c r="AN11" i="40" s="1"/>
  <c r="AM11" i="40" s="1"/>
  <c r="AL11" i="40" s="1"/>
  <c r="AK11" i="40" s="1"/>
  <c r="AJ11" i="40" s="1"/>
  <c r="AI11" i="40" s="1"/>
  <c r="AH11" i="40" s="1"/>
  <c r="AG11" i="40" s="1"/>
  <c r="AF11" i="40" s="1"/>
  <c r="AE11" i="40" s="1"/>
  <c r="AD11" i="40" s="1"/>
  <c r="AC11" i="40" s="1"/>
  <c r="AB11" i="40" s="1"/>
  <c r="AA11" i="40" s="1"/>
  <c r="Z11" i="40" s="1"/>
  <c r="Y11" i="40" s="1"/>
  <c r="X11" i="40" s="1"/>
  <c r="W11" i="40" s="1"/>
  <c r="V11" i="40" s="1"/>
  <c r="U11" i="40" s="1"/>
  <c r="T11" i="40" s="1"/>
  <c r="S11" i="40" s="1"/>
  <c r="R11" i="40" s="1"/>
  <c r="Q11" i="40" s="1"/>
  <c r="P11" i="40" s="1"/>
  <c r="O11" i="40" s="1"/>
  <c r="N11" i="40" s="1"/>
  <c r="M11" i="40" s="1"/>
  <c r="L11" i="40" s="1"/>
  <c r="K11" i="40" s="1"/>
  <c r="J11" i="40" s="1"/>
  <c r="I11" i="40" s="1"/>
  <c r="H11" i="40" s="1"/>
  <c r="G11" i="40" s="1"/>
  <c r="F11" i="40" s="1"/>
  <c r="E11" i="40" s="1"/>
  <c r="D11" i="40" s="1"/>
  <c r="C11" i="40" s="1"/>
  <c r="B11" i="40" s="1"/>
  <c r="DW11" i="40"/>
  <c r="DV11" i="40" s="1"/>
  <c r="DU11" i="40" s="1"/>
  <c r="DT11" i="40" s="1"/>
  <c r="DS11" i="40" s="1"/>
  <c r="DR11" i="40" s="1"/>
  <c r="DQ11" i="40" s="1"/>
  <c r="DP11" i="40" s="1"/>
  <c r="DO11" i="40" s="1"/>
  <c r="DN11" i="40" s="1"/>
  <c r="DM11" i="40" s="1"/>
  <c r="DL11" i="40" s="1"/>
  <c r="DK11" i="40" s="1"/>
  <c r="DJ11" i="40" s="1"/>
  <c r="DI11" i="40" s="1"/>
  <c r="DH11" i="40" s="1"/>
  <c r="DG11" i="40" s="1"/>
  <c r="DF11" i="40" s="1"/>
  <c r="DE11" i="40" s="1"/>
  <c r="DD11" i="40" s="1"/>
  <c r="DC11" i="40" s="1"/>
  <c r="DB11" i="40" s="1"/>
  <c r="DA11" i="40" s="1"/>
  <c r="CZ11" i="40" s="1"/>
  <c r="CY11" i="40" s="1"/>
  <c r="CX11" i="40" s="1"/>
  <c r="CW11" i="40" s="1"/>
  <c r="CV11" i="40" s="1"/>
  <c r="CU11" i="40" s="1"/>
  <c r="CT11" i="40" s="1"/>
  <c r="CS11" i="40" s="1"/>
  <c r="CR11" i="40" s="1"/>
  <c r="CQ11" i="40" s="1"/>
  <c r="CP11" i="40" s="1"/>
  <c r="CO11" i="40" s="1"/>
  <c r="CN11" i="40" s="1"/>
  <c r="CM11" i="40" s="1"/>
  <c r="CL11" i="40" s="1"/>
  <c r="CK11" i="40" s="1"/>
  <c r="CJ11" i="40" s="1"/>
  <c r="CI11" i="40" s="1"/>
  <c r="CH11" i="40" s="1"/>
  <c r="DY11" i="40"/>
  <c r="DX11" i="40" s="1"/>
  <c r="DU12" i="40"/>
  <c r="DT12" i="40" s="1"/>
  <c r="DS12" i="40" s="1"/>
  <c r="DR12" i="40" s="1"/>
  <c r="DQ12" i="40" s="1"/>
  <c r="DP12" i="40" s="1"/>
  <c r="DO12" i="40" s="1"/>
  <c r="DN12" i="40" s="1"/>
  <c r="DM12" i="40" s="1"/>
  <c r="DL12" i="40" s="1"/>
  <c r="DK12" i="40" s="1"/>
  <c r="DJ12" i="40" s="1"/>
  <c r="DI12" i="40" s="1"/>
  <c r="DH12" i="40" s="1"/>
  <c r="DG12" i="40" s="1"/>
  <c r="DF12" i="40" s="1"/>
  <c r="DE12" i="40" s="1"/>
  <c r="DD12" i="40" s="1"/>
  <c r="DC12" i="40" s="1"/>
  <c r="DB12" i="40" s="1"/>
  <c r="DA12" i="40" s="1"/>
  <c r="CZ12" i="40" s="1"/>
  <c r="CY12" i="40" s="1"/>
  <c r="CX12" i="40" s="1"/>
  <c r="CW12" i="40" s="1"/>
  <c r="CV12" i="40" s="1"/>
  <c r="CU12" i="40" s="1"/>
  <c r="CT12" i="40" s="1"/>
  <c r="CS12" i="40" s="1"/>
  <c r="CR12" i="40" s="1"/>
  <c r="CQ12" i="40" s="1"/>
  <c r="CP12" i="40" s="1"/>
  <c r="CO12" i="40" s="1"/>
  <c r="CN12" i="40" s="1"/>
  <c r="CM12" i="40" s="1"/>
  <c r="CL12" i="40" s="1"/>
  <c r="CK12" i="40" s="1"/>
  <c r="CJ12" i="40" s="1"/>
  <c r="CI12" i="40" s="1"/>
  <c r="CH12" i="40" s="1"/>
  <c r="CG12" i="40" s="1"/>
  <c r="CF12" i="40" s="1"/>
  <c r="CE12" i="40" s="1"/>
  <c r="CD12" i="40" s="1"/>
  <c r="CC12" i="40" s="1"/>
  <c r="CB12" i="40" s="1"/>
  <c r="CA12" i="40" s="1"/>
  <c r="BZ12" i="40" s="1"/>
  <c r="BY12" i="40" s="1"/>
  <c r="BX12" i="40" s="1"/>
  <c r="BW12" i="40" s="1"/>
  <c r="BV12" i="40" s="1"/>
  <c r="BU12" i="40" s="1"/>
  <c r="BT12" i="40" s="1"/>
  <c r="BS12" i="40" s="1"/>
  <c r="BR12" i="40" s="1"/>
  <c r="BQ12" i="40" s="1"/>
  <c r="BP12" i="40" s="1"/>
  <c r="BO12" i="40" s="1"/>
  <c r="BN12" i="40" s="1"/>
  <c r="BM12" i="40" s="1"/>
  <c r="BL12" i="40" s="1"/>
  <c r="BK12" i="40" s="1"/>
  <c r="BJ12" i="40" s="1"/>
  <c r="BI12" i="40" s="1"/>
  <c r="BH12" i="40" s="1"/>
  <c r="BG12" i="40" s="1"/>
  <c r="BF12" i="40" s="1"/>
  <c r="BE12" i="40" s="1"/>
  <c r="BD12" i="40" s="1"/>
  <c r="BC12" i="40" s="1"/>
  <c r="BB12" i="40" s="1"/>
  <c r="BA12" i="40" s="1"/>
  <c r="AZ12" i="40" s="1"/>
  <c r="AY12" i="40" s="1"/>
  <c r="AX12" i="40" s="1"/>
  <c r="AW12" i="40" s="1"/>
  <c r="AV12" i="40" s="1"/>
  <c r="AU12" i="40" s="1"/>
  <c r="AT12" i="40" s="1"/>
  <c r="AS12" i="40" s="1"/>
  <c r="AR12" i="40" s="1"/>
  <c r="AQ12" i="40" s="1"/>
  <c r="AP12" i="40" s="1"/>
  <c r="AO12" i="40" s="1"/>
  <c r="AN12" i="40" s="1"/>
  <c r="AM12" i="40" s="1"/>
  <c r="AL12" i="40" s="1"/>
  <c r="AK12" i="40" s="1"/>
  <c r="AJ12" i="40" s="1"/>
  <c r="AI12" i="40" s="1"/>
  <c r="AH12" i="40" s="1"/>
  <c r="AG12" i="40" s="1"/>
  <c r="AF12" i="40" s="1"/>
  <c r="AE12" i="40" s="1"/>
  <c r="AD12" i="40" s="1"/>
  <c r="AC12" i="40" s="1"/>
  <c r="AB12" i="40" s="1"/>
  <c r="AA12" i="40" s="1"/>
  <c r="Z12" i="40" s="1"/>
  <c r="Y12" i="40" s="1"/>
  <c r="X12" i="40" s="1"/>
  <c r="W12" i="40" s="1"/>
  <c r="V12" i="40" s="1"/>
  <c r="U12" i="40" s="1"/>
  <c r="T12" i="40" s="1"/>
  <c r="S12" i="40" s="1"/>
  <c r="R12" i="40" s="1"/>
  <c r="Q12" i="40" s="1"/>
  <c r="P12" i="40" s="1"/>
  <c r="O12" i="40" s="1"/>
  <c r="N12" i="40" s="1"/>
  <c r="M12" i="40" s="1"/>
  <c r="L12" i="40" s="1"/>
  <c r="K12" i="40" s="1"/>
  <c r="J12" i="40" s="1"/>
  <c r="I12" i="40" s="1"/>
  <c r="H12" i="40" s="1"/>
  <c r="G12" i="40" s="1"/>
  <c r="F12" i="40" s="1"/>
  <c r="E12" i="40" s="1"/>
  <c r="D12" i="40" s="1"/>
  <c r="C12" i="40" s="1"/>
  <c r="B12" i="40" s="1"/>
  <c r="DY12" i="40"/>
  <c r="DX12" i="40" s="1"/>
  <c r="DW12" i="40" s="1"/>
  <c r="DV12" i="40" s="1"/>
  <c r="DK13" i="40"/>
  <c r="DJ13" i="40" s="1"/>
  <c r="DI13" i="40" s="1"/>
  <c r="DH13" i="40" s="1"/>
  <c r="DG13" i="40" s="1"/>
  <c r="DF13" i="40" s="1"/>
  <c r="DE13" i="40" s="1"/>
  <c r="DD13" i="40" s="1"/>
  <c r="DC13" i="40" s="1"/>
  <c r="DB13" i="40" s="1"/>
  <c r="DA13" i="40" s="1"/>
  <c r="CZ13" i="40" s="1"/>
  <c r="CY13" i="40" s="1"/>
  <c r="CX13" i="40" s="1"/>
  <c r="CW13" i="40" s="1"/>
  <c r="CV13" i="40" s="1"/>
  <c r="CU13" i="40" s="1"/>
  <c r="CT13" i="40" s="1"/>
  <c r="CS13" i="40" s="1"/>
  <c r="CR13" i="40" s="1"/>
  <c r="CQ13" i="40" s="1"/>
  <c r="CP13" i="40" s="1"/>
  <c r="CO13" i="40" s="1"/>
  <c r="CN13" i="40" s="1"/>
  <c r="CM13" i="40" s="1"/>
  <c r="CL13" i="40" s="1"/>
  <c r="CK13" i="40" s="1"/>
  <c r="CJ13" i="40" s="1"/>
  <c r="CI13" i="40" s="1"/>
  <c r="CH13" i="40" s="1"/>
  <c r="CG13" i="40" s="1"/>
  <c r="CF13" i="40" s="1"/>
  <c r="CE13" i="40" s="1"/>
  <c r="CD13" i="40" s="1"/>
  <c r="CC13" i="40" s="1"/>
  <c r="CB13" i="40" s="1"/>
  <c r="CA13" i="40" s="1"/>
  <c r="BZ13" i="40" s="1"/>
  <c r="BY13" i="40" s="1"/>
  <c r="BX13" i="40" s="1"/>
  <c r="BW13" i="40" s="1"/>
  <c r="BV13" i="40" s="1"/>
  <c r="BU13" i="40" s="1"/>
  <c r="BT13" i="40" s="1"/>
  <c r="BS13" i="40" s="1"/>
  <c r="BR13" i="40" s="1"/>
  <c r="BQ13" i="40" s="1"/>
  <c r="BP13" i="40" s="1"/>
  <c r="BO13" i="40" s="1"/>
  <c r="BN13" i="40" s="1"/>
  <c r="BM13" i="40" s="1"/>
  <c r="BL13" i="40" s="1"/>
  <c r="BK13" i="40" s="1"/>
  <c r="BJ13" i="40" s="1"/>
  <c r="BI13" i="40" s="1"/>
  <c r="BH13" i="40" s="1"/>
  <c r="BG13" i="40" s="1"/>
  <c r="BF13" i="40" s="1"/>
  <c r="BE13" i="40" s="1"/>
  <c r="BD13" i="40" s="1"/>
  <c r="BC13" i="40" s="1"/>
  <c r="BB13" i="40" s="1"/>
  <c r="BA13" i="40" s="1"/>
  <c r="AZ13" i="40" s="1"/>
  <c r="AY13" i="40" s="1"/>
  <c r="AX13" i="40" s="1"/>
  <c r="AW13" i="40" s="1"/>
  <c r="AV13" i="40" s="1"/>
  <c r="AU13" i="40" s="1"/>
  <c r="AT13" i="40" s="1"/>
  <c r="AS13" i="40" s="1"/>
  <c r="AR13" i="40" s="1"/>
  <c r="AQ13" i="40" s="1"/>
  <c r="AP13" i="40" s="1"/>
  <c r="AO13" i="40" s="1"/>
  <c r="AN13" i="40" s="1"/>
  <c r="AM13" i="40" s="1"/>
  <c r="AL13" i="40" s="1"/>
  <c r="AK13" i="40" s="1"/>
  <c r="AJ13" i="40" s="1"/>
  <c r="AI13" i="40" s="1"/>
  <c r="AH13" i="40" s="1"/>
  <c r="AG13" i="40" s="1"/>
  <c r="AF13" i="40" s="1"/>
  <c r="AE13" i="40" s="1"/>
  <c r="AD13" i="40" s="1"/>
  <c r="AC13" i="40" s="1"/>
  <c r="AB13" i="40" s="1"/>
  <c r="AA13" i="40" s="1"/>
  <c r="Z13" i="40" s="1"/>
  <c r="Y13" i="40" s="1"/>
  <c r="X13" i="40" s="1"/>
  <c r="W13" i="40" s="1"/>
  <c r="V13" i="40" s="1"/>
  <c r="U13" i="40" s="1"/>
  <c r="T13" i="40" s="1"/>
  <c r="S13" i="40" s="1"/>
  <c r="R13" i="40" s="1"/>
  <c r="Q13" i="40" s="1"/>
  <c r="P13" i="40" s="1"/>
  <c r="O13" i="40" s="1"/>
  <c r="N13" i="40" s="1"/>
  <c r="M13" i="40" s="1"/>
  <c r="L13" i="40" s="1"/>
  <c r="K13" i="40" s="1"/>
  <c r="J13" i="40" s="1"/>
  <c r="I13" i="40" s="1"/>
  <c r="H13" i="40" s="1"/>
  <c r="G13" i="40" s="1"/>
  <c r="F13" i="40" s="1"/>
  <c r="E13" i="40" s="1"/>
  <c r="D13" i="40" s="1"/>
  <c r="C13" i="40" s="1"/>
  <c r="B13" i="40" s="1"/>
  <c r="DL13" i="40"/>
  <c r="DX13" i="40"/>
  <c r="DW13" i="40" s="1"/>
  <c r="DV13" i="40" s="1"/>
  <c r="DU13" i="40" s="1"/>
  <c r="DT13" i="40" s="1"/>
  <c r="DS13" i="40" s="1"/>
  <c r="DR13" i="40" s="1"/>
  <c r="DQ13" i="40" s="1"/>
  <c r="DP13" i="40" s="1"/>
  <c r="DO13" i="40" s="1"/>
  <c r="DN13" i="40" s="1"/>
  <c r="DM13" i="40" s="1"/>
  <c r="DY13" i="40"/>
  <c r="DG14" i="40"/>
  <c r="DF14" i="40" s="1"/>
  <c r="DE14" i="40" s="1"/>
  <c r="DD14" i="40" s="1"/>
  <c r="DC14" i="40" s="1"/>
  <c r="DB14" i="40" s="1"/>
  <c r="DA14" i="40" s="1"/>
  <c r="CZ14" i="40" s="1"/>
  <c r="CY14" i="40" s="1"/>
  <c r="CX14" i="40" s="1"/>
  <c r="CW14" i="40" s="1"/>
  <c r="CV14" i="40" s="1"/>
  <c r="CU14" i="40" s="1"/>
  <c r="CT14" i="40" s="1"/>
  <c r="CS14" i="40" s="1"/>
  <c r="CR14" i="40" s="1"/>
  <c r="CQ14" i="40" s="1"/>
  <c r="CP14" i="40" s="1"/>
  <c r="CO14" i="40" s="1"/>
  <c r="CN14" i="40" s="1"/>
  <c r="CM14" i="40" s="1"/>
  <c r="CL14" i="40" s="1"/>
  <c r="CK14" i="40" s="1"/>
  <c r="CJ14" i="40" s="1"/>
  <c r="CI14" i="40" s="1"/>
  <c r="CH14" i="40" s="1"/>
  <c r="CG14" i="40" s="1"/>
  <c r="CF14" i="40" s="1"/>
  <c r="CE14" i="40" s="1"/>
  <c r="CD14" i="40" s="1"/>
  <c r="CC14" i="40" s="1"/>
  <c r="CB14" i="40" s="1"/>
  <c r="CA14" i="40" s="1"/>
  <c r="BZ14" i="40" s="1"/>
  <c r="BY14" i="40" s="1"/>
  <c r="BX14" i="40" s="1"/>
  <c r="BW14" i="40" s="1"/>
  <c r="BV14" i="40" s="1"/>
  <c r="BU14" i="40" s="1"/>
  <c r="BT14" i="40" s="1"/>
  <c r="BS14" i="40" s="1"/>
  <c r="BR14" i="40" s="1"/>
  <c r="BQ14" i="40" s="1"/>
  <c r="BP14" i="40" s="1"/>
  <c r="BO14" i="40" s="1"/>
  <c r="BN14" i="40" s="1"/>
  <c r="BM14" i="40" s="1"/>
  <c r="BL14" i="40" s="1"/>
  <c r="BK14" i="40" s="1"/>
  <c r="BJ14" i="40" s="1"/>
  <c r="BI14" i="40" s="1"/>
  <c r="BH14" i="40" s="1"/>
  <c r="BG14" i="40" s="1"/>
  <c r="BF14" i="40" s="1"/>
  <c r="BE14" i="40" s="1"/>
  <c r="BD14" i="40" s="1"/>
  <c r="BC14" i="40" s="1"/>
  <c r="BB14" i="40" s="1"/>
  <c r="BA14" i="40" s="1"/>
  <c r="AZ14" i="40" s="1"/>
  <c r="AY14" i="40" s="1"/>
  <c r="AX14" i="40" s="1"/>
  <c r="AW14" i="40" s="1"/>
  <c r="AV14" i="40" s="1"/>
  <c r="AU14" i="40" s="1"/>
  <c r="AT14" i="40" s="1"/>
  <c r="AS14" i="40" s="1"/>
  <c r="AR14" i="40" s="1"/>
  <c r="AQ14" i="40" s="1"/>
  <c r="AP14" i="40" s="1"/>
  <c r="AO14" i="40" s="1"/>
  <c r="AN14" i="40" s="1"/>
  <c r="AM14" i="40" s="1"/>
  <c r="AL14" i="40" s="1"/>
  <c r="AK14" i="40" s="1"/>
  <c r="AJ14" i="40" s="1"/>
  <c r="AI14" i="40" s="1"/>
  <c r="AH14" i="40" s="1"/>
  <c r="AG14" i="40" s="1"/>
  <c r="AF14" i="40" s="1"/>
  <c r="AE14" i="40" s="1"/>
  <c r="AD14" i="40" s="1"/>
  <c r="AC14" i="40" s="1"/>
  <c r="AB14" i="40" s="1"/>
  <c r="AA14" i="40" s="1"/>
  <c r="Z14" i="40" s="1"/>
  <c r="Y14" i="40" s="1"/>
  <c r="X14" i="40" s="1"/>
  <c r="W14" i="40" s="1"/>
  <c r="V14" i="40" s="1"/>
  <c r="U14" i="40" s="1"/>
  <c r="T14" i="40" s="1"/>
  <c r="S14" i="40" s="1"/>
  <c r="R14" i="40" s="1"/>
  <c r="Q14" i="40" s="1"/>
  <c r="P14" i="40" s="1"/>
  <c r="O14" i="40" s="1"/>
  <c r="N14" i="40" s="1"/>
  <c r="M14" i="40" s="1"/>
  <c r="L14" i="40" s="1"/>
  <c r="K14" i="40" s="1"/>
  <c r="J14" i="40" s="1"/>
  <c r="I14" i="40" s="1"/>
  <c r="H14" i="40" s="1"/>
  <c r="G14" i="40" s="1"/>
  <c r="F14" i="40" s="1"/>
  <c r="E14" i="40" s="1"/>
  <c r="D14" i="40" s="1"/>
  <c r="C14" i="40" s="1"/>
  <c r="B14" i="40" s="1"/>
  <c r="DT14" i="40"/>
  <c r="DS14" i="40" s="1"/>
  <c r="DR14" i="40" s="1"/>
  <c r="DQ14" i="40" s="1"/>
  <c r="DP14" i="40" s="1"/>
  <c r="DO14" i="40" s="1"/>
  <c r="DN14" i="40" s="1"/>
  <c r="DM14" i="40" s="1"/>
  <c r="DL14" i="40" s="1"/>
  <c r="DK14" i="40" s="1"/>
  <c r="DJ14" i="40" s="1"/>
  <c r="DI14" i="40" s="1"/>
  <c r="DH14" i="40" s="1"/>
  <c r="DY14" i="40"/>
  <c r="DX14" i="40" s="1"/>
  <c r="DW14" i="40" s="1"/>
  <c r="DV14" i="40" s="1"/>
  <c r="DU14" i="40" s="1"/>
  <c r="DY15" i="40"/>
  <c r="DX15" i="40" s="1"/>
  <c r="DW15" i="40" s="1"/>
  <c r="DV15" i="40" s="1"/>
  <c r="DU15" i="40" s="1"/>
  <c r="DT15" i="40" s="1"/>
  <c r="DS15" i="40" s="1"/>
  <c r="DR15" i="40" s="1"/>
  <c r="DQ15" i="40" s="1"/>
  <c r="DP15" i="40" s="1"/>
  <c r="DO15" i="40" s="1"/>
  <c r="DN15" i="40" s="1"/>
  <c r="DM15" i="40" s="1"/>
  <c r="DL15" i="40" s="1"/>
  <c r="DK15" i="40" s="1"/>
  <c r="DJ15" i="40" s="1"/>
  <c r="DI15" i="40" s="1"/>
  <c r="DH15" i="40" s="1"/>
  <c r="DG15" i="40" s="1"/>
  <c r="DF15" i="40" s="1"/>
  <c r="DE15" i="40" s="1"/>
  <c r="DD15" i="40" s="1"/>
  <c r="DC15" i="40" s="1"/>
  <c r="DB15" i="40" s="1"/>
  <c r="DA15" i="40" s="1"/>
  <c r="CZ15" i="40" s="1"/>
  <c r="CY15" i="40" s="1"/>
  <c r="CX15" i="40" s="1"/>
  <c r="CW15" i="40" s="1"/>
  <c r="CV15" i="40" s="1"/>
  <c r="CU15" i="40" s="1"/>
  <c r="CT15" i="40" s="1"/>
  <c r="CS15" i="40" s="1"/>
  <c r="CR15" i="40" s="1"/>
  <c r="CQ15" i="40" s="1"/>
  <c r="CP15" i="40" s="1"/>
  <c r="CO15" i="40" s="1"/>
  <c r="CN15" i="40" s="1"/>
  <c r="CM15" i="40" s="1"/>
  <c r="CL15" i="40" s="1"/>
  <c r="CK15" i="40" s="1"/>
  <c r="CJ15" i="40" s="1"/>
  <c r="CI15" i="40" s="1"/>
  <c r="CH15" i="40" s="1"/>
  <c r="CG15" i="40" s="1"/>
  <c r="CF15" i="40" s="1"/>
  <c r="CE15" i="40" s="1"/>
  <c r="CD15" i="40" s="1"/>
  <c r="CC15" i="40" s="1"/>
  <c r="CB15" i="40" s="1"/>
  <c r="CA15" i="40" s="1"/>
  <c r="BZ15" i="40" s="1"/>
  <c r="BY15" i="40" s="1"/>
  <c r="BX15" i="40" s="1"/>
  <c r="BW15" i="40" s="1"/>
  <c r="BV15" i="40" s="1"/>
  <c r="BU15" i="40" s="1"/>
  <c r="BT15" i="40" s="1"/>
  <c r="BS15" i="40" s="1"/>
  <c r="BR15" i="40" s="1"/>
  <c r="BQ15" i="40" s="1"/>
  <c r="BP15" i="40" s="1"/>
  <c r="BO15" i="40" s="1"/>
  <c r="BN15" i="40" s="1"/>
  <c r="BM15" i="40" s="1"/>
  <c r="BL15" i="40" s="1"/>
  <c r="BK15" i="40" s="1"/>
  <c r="BJ15" i="40" s="1"/>
  <c r="BI15" i="40" s="1"/>
  <c r="BH15" i="40" s="1"/>
  <c r="BG15" i="40" s="1"/>
  <c r="BF15" i="40" s="1"/>
  <c r="BE15" i="40" s="1"/>
  <c r="BD15" i="40" s="1"/>
  <c r="BC15" i="40" s="1"/>
  <c r="BB15" i="40" s="1"/>
  <c r="BA15" i="40" s="1"/>
  <c r="AZ15" i="40" s="1"/>
  <c r="AY15" i="40" s="1"/>
  <c r="AX15" i="40" s="1"/>
  <c r="AW15" i="40" s="1"/>
  <c r="AV15" i="40" s="1"/>
  <c r="AU15" i="40" s="1"/>
  <c r="AT15" i="40" s="1"/>
  <c r="AS15" i="40" s="1"/>
  <c r="AR15" i="40" s="1"/>
  <c r="AQ15" i="40" s="1"/>
  <c r="AP15" i="40" s="1"/>
  <c r="AO15" i="40" s="1"/>
  <c r="AN15" i="40" s="1"/>
  <c r="AM15" i="40" s="1"/>
  <c r="AL15" i="40" s="1"/>
  <c r="AK15" i="40" s="1"/>
  <c r="AJ15" i="40" s="1"/>
  <c r="AI15" i="40" s="1"/>
  <c r="AH15" i="40" s="1"/>
  <c r="AG15" i="40" s="1"/>
  <c r="AF15" i="40" s="1"/>
  <c r="AE15" i="40" s="1"/>
  <c r="AD15" i="40" s="1"/>
  <c r="AC15" i="40" s="1"/>
  <c r="AB15" i="40" s="1"/>
  <c r="AA15" i="40" s="1"/>
  <c r="Z15" i="40" s="1"/>
  <c r="Y15" i="40" s="1"/>
  <c r="X15" i="40" s="1"/>
  <c r="W15" i="40" s="1"/>
  <c r="V15" i="40" s="1"/>
  <c r="U15" i="40" s="1"/>
  <c r="T15" i="40" s="1"/>
  <c r="S15" i="40" s="1"/>
  <c r="R15" i="40" s="1"/>
  <c r="Q15" i="40" s="1"/>
  <c r="P15" i="40" s="1"/>
  <c r="O15" i="40" s="1"/>
  <c r="N15" i="40" s="1"/>
  <c r="M15" i="40" s="1"/>
  <c r="L15" i="40" s="1"/>
  <c r="K15" i="40" s="1"/>
  <c r="J15" i="40" s="1"/>
  <c r="I15" i="40" s="1"/>
  <c r="H15" i="40" s="1"/>
  <c r="G15" i="40" s="1"/>
  <c r="F15" i="40" s="1"/>
  <c r="E15" i="40" s="1"/>
  <c r="D15" i="40" s="1"/>
  <c r="C15" i="40" s="1"/>
  <c r="B15" i="40" s="1"/>
  <c r="DR16" i="40"/>
  <c r="DQ16" i="40" s="1"/>
  <c r="DP16" i="40" s="1"/>
  <c r="DO16" i="40" s="1"/>
  <c r="DN16" i="40" s="1"/>
  <c r="DM16" i="40" s="1"/>
  <c r="DL16" i="40" s="1"/>
  <c r="DK16" i="40" s="1"/>
  <c r="DJ16" i="40" s="1"/>
  <c r="DI16" i="40" s="1"/>
  <c r="DH16" i="40" s="1"/>
  <c r="DG16" i="40" s="1"/>
  <c r="DF16" i="40" s="1"/>
  <c r="DE16" i="40" s="1"/>
  <c r="DD16" i="40" s="1"/>
  <c r="DC16" i="40" s="1"/>
  <c r="DB16" i="40" s="1"/>
  <c r="DA16" i="40" s="1"/>
  <c r="CZ16" i="40" s="1"/>
  <c r="CY16" i="40" s="1"/>
  <c r="CX16" i="40" s="1"/>
  <c r="CW16" i="40" s="1"/>
  <c r="CV16" i="40" s="1"/>
  <c r="CU16" i="40" s="1"/>
  <c r="CT16" i="40" s="1"/>
  <c r="CS16" i="40" s="1"/>
  <c r="CR16" i="40" s="1"/>
  <c r="CQ16" i="40" s="1"/>
  <c r="CP16" i="40" s="1"/>
  <c r="CO16" i="40" s="1"/>
  <c r="CN16" i="40" s="1"/>
  <c r="CM16" i="40" s="1"/>
  <c r="CL16" i="40" s="1"/>
  <c r="CK16" i="40" s="1"/>
  <c r="CJ16" i="40" s="1"/>
  <c r="CI16" i="40" s="1"/>
  <c r="CH16" i="40" s="1"/>
  <c r="CG16" i="40" s="1"/>
  <c r="CF16" i="40" s="1"/>
  <c r="CE16" i="40" s="1"/>
  <c r="CD16" i="40" s="1"/>
  <c r="CC16" i="40" s="1"/>
  <c r="CB16" i="40" s="1"/>
  <c r="CA16" i="40" s="1"/>
  <c r="BZ16" i="40" s="1"/>
  <c r="BY16" i="40" s="1"/>
  <c r="BX16" i="40" s="1"/>
  <c r="BW16" i="40" s="1"/>
  <c r="BV16" i="40" s="1"/>
  <c r="BU16" i="40" s="1"/>
  <c r="BT16" i="40" s="1"/>
  <c r="BS16" i="40" s="1"/>
  <c r="BR16" i="40" s="1"/>
  <c r="BQ16" i="40" s="1"/>
  <c r="BP16" i="40" s="1"/>
  <c r="BO16" i="40" s="1"/>
  <c r="BN16" i="40" s="1"/>
  <c r="BM16" i="40" s="1"/>
  <c r="BL16" i="40" s="1"/>
  <c r="BK16" i="40" s="1"/>
  <c r="BJ16" i="40" s="1"/>
  <c r="BI16" i="40" s="1"/>
  <c r="BH16" i="40" s="1"/>
  <c r="BG16" i="40" s="1"/>
  <c r="BF16" i="40" s="1"/>
  <c r="BE16" i="40" s="1"/>
  <c r="BD16" i="40" s="1"/>
  <c r="BC16" i="40" s="1"/>
  <c r="BB16" i="40" s="1"/>
  <c r="BA16" i="40" s="1"/>
  <c r="AZ16" i="40" s="1"/>
  <c r="AY16" i="40" s="1"/>
  <c r="AX16" i="40" s="1"/>
  <c r="AW16" i="40" s="1"/>
  <c r="AV16" i="40" s="1"/>
  <c r="AU16" i="40" s="1"/>
  <c r="AT16" i="40" s="1"/>
  <c r="AS16" i="40" s="1"/>
  <c r="AR16" i="40" s="1"/>
  <c r="AQ16" i="40" s="1"/>
  <c r="AP16" i="40" s="1"/>
  <c r="AO16" i="40" s="1"/>
  <c r="AN16" i="40" s="1"/>
  <c r="AM16" i="40" s="1"/>
  <c r="AL16" i="40" s="1"/>
  <c r="AK16" i="40" s="1"/>
  <c r="AJ16" i="40" s="1"/>
  <c r="AI16" i="40" s="1"/>
  <c r="AH16" i="40" s="1"/>
  <c r="AG16" i="40" s="1"/>
  <c r="AF16" i="40" s="1"/>
  <c r="AE16" i="40" s="1"/>
  <c r="AD16" i="40" s="1"/>
  <c r="AC16" i="40" s="1"/>
  <c r="AB16" i="40" s="1"/>
  <c r="AA16" i="40" s="1"/>
  <c r="Z16" i="40" s="1"/>
  <c r="Y16" i="40" s="1"/>
  <c r="X16" i="40" s="1"/>
  <c r="W16" i="40" s="1"/>
  <c r="V16" i="40" s="1"/>
  <c r="U16" i="40" s="1"/>
  <c r="T16" i="40" s="1"/>
  <c r="S16" i="40" s="1"/>
  <c r="R16" i="40" s="1"/>
  <c r="Q16" i="40" s="1"/>
  <c r="P16" i="40" s="1"/>
  <c r="O16" i="40" s="1"/>
  <c r="N16" i="40" s="1"/>
  <c r="M16" i="40" s="1"/>
  <c r="L16" i="40" s="1"/>
  <c r="K16" i="40" s="1"/>
  <c r="J16" i="40" s="1"/>
  <c r="I16" i="40" s="1"/>
  <c r="H16" i="40" s="1"/>
  <c r="G16" i="40" s="1"/>
  <c r="F16" i="40" s="1"/>
  <c r="E16" i="40" s="1"/>
  <c r="D16" i="40" s="1"/>
  <c r="C16" i="40" s="1"/>
  <c r="B16" i="40" s="1"/>
  <c r="DT16" i="40"/>
  <c r="DS16" i="40" s="1"/>
  <c r="DU16" i="40"/>
  <c r="DV16" i="40"/>
  <c r="DY16" i="40"/>
  <c r="DX16" i="40" s="1"/>
  <c r="DW16" i="40" s="1"/>
  <c r="DY17" i="40"/>
  <c r="DX17" i="40" s="1"/>
  <c r="DW17" i="40" s="1"/>
  <c r="DV17" i="40" s="1"/>
  <c r="DU17" i="40" s="1"/>
  <c r="DT17" i="40" s="1"/>
  <c r="DS17" i="40" s="1"/>
  <c r="DR17" i="40" s="1"/>
  <c r="DQ17" i="40" s="1"/>
  <c r="DP17" i="40" s="1"/>
  <c r="DO17" i="40" s="1"/>
  <c r="DN17" i="40" s="1"/>
  <c r="DM17" i="40" s="1"/>
  <c r="DL17" i="40" s="1"/>
  <c r="DK17" i="40" s="1"/>
  <c r="DJ17" i="40" s="1"/>
  <c r="DI17" i="40" s="1"/>
  <c r="DH17" i="40" s="1"/>
  <c r="DG17" i="40" s="1"/>
  <c r="DF17" i="40" s="1"/>
  <c r="DE17" i="40" s="1"/>
  <c r="DD17" i="40" s="1"/>
  <c r="DC17" i="40" s="1"/>
  <c r="DB17" i="40" s="1"/>
  <c r="DA17" i="40" s="1"/>
  <c r="CZ17" i="40" s="1"/>
  <c r="CY17" i="40" s="1"/>
  <c r="CX17" i="40" s="1"/>
  <c r="CW17" i="40" s="1"/>
  <c r="CV17" i="40" s="1"/>
  <c r="CU17" i="40" s="1"/>
  <c r="CT17" i="40" s="1"/>
  <c r="CS17" i="40" s="1"/>
  <c r="CR17" i="40" s="1"/>
  <c r="CQ17" i="40" s="1"/>
  <c r="CP17" i="40" s="1"/>
  <c r="CO17" i="40" s="1"/>
  <c r="CN17" i="40" s="1"/>
  <c r="CM17" i="40" s="1"/>
  <c r="CL17" i="40" s="1"/>
  <c r="CK17" i="40" s="1"/>
  <c r="CJ17" i="40" s="1"/>
  <c r="CI17" i="40" s="1"/>
  <c r="CH17" i="40" s="1"/>
  <c r="CG17" i="40" s="1"/>
  <c r="CF17" i="40" s="1"/>
  <c r="CE17" i="40" s="1"/>
  <c r="CD17" i="40" s="1"/>
  <c r="CC17" i="40" s="1"/>
  <c r="CB17" i="40" s="1"/>
  <c r="CA17" i="40" s="1"/>
  <c r="BZ17" i="40" s="1"/>
  <c r="BY17" i="40" s="1"/>
  <c r="BX17" i="40" s="1"/>
  <c r="BW17" i="40" s="1"/>
  <c r="BV17" i="40" s="1"/>
  <c r="BU17" i="40" s="1"/>
  <c r="BT17" i="40" s="1"/>
  <c r="BS17" i="40" s="1"/>
  <c r="BR17" i="40" s="1"/>
  <c r="BQ17" i="40" s="1"/>
  <c r="BP17" i="40" s="1"/>
  <c r="BO17" i="40" s="1"/>
  <c r="BN17" i="40" s="1"/>
  <c r="BM17" i="40" s="1"/>
  <c r="BL17" i="40" s="1"/>
  <c r="BK17" i="40" s="1"/>
  <c r="BJ17" i="40" s="1"/>
  <c r="BI17" i="40" s="1"/>
  <c r="BH17" i="40" s="1"/>
  <c r="BG17" i="40" s="1"/>
  <c r="BF17" i="40" s="1"/>
  <c r="BE17" i="40" s="1"/>
  <c r="BD17" i="40" s="1"/>
  <c r="BC17" i="40" s="1"/>
  <c r="BB17" i="40" s="1"/>
  <c r="BA17" i="40" s="1"/>
  <c r="AZ17" i="40" s="1"/>
  <c r="AY17" i="40" s="1"/>
  <c r="AX17" i="40" s="1"/>
  <c r="AW17" i="40" s="1"/>
  <c r="AV17" i="40" s="1"/>
  <c r="AU17" i="40" s="1"/>
  <c r="AT17" i="40" s="1"/>
  <c r="AS17" i="40" s="1"/>
  <c r="AR17" i="40" s="1"/>
  <c r="AQ17" i="40" s="1"/>
  <c r="AP17" i="40" s="1"/>
  <c r="AO17" i="40" s="1"/>
  <c r="AN17" i="40" s="1"/>
  <c r="AM17" i="40" s="1"/>
  <c r="AL17" i="40" s="1"/>
  <c r="AK17" i="40" s="1"/>
  <c r="AJ17" i="40" s="1"/>
  <c r="AI17" i="40" s="1"/>
  <c r="AH17" i="40" s="1"/>
  <c r="AG17" i="40" s="1"/>
  <c r="AF17" i="40" s="1"/>
  <c r="AE17" i="40" s="1"/>
  <c r="AD17" i="40" s="1"/>
  <c r="AC17" i="40" s="1"/>
  <c r="AB17" i="40" s="1"/>
  <c r="AA17" i="40" s="1"/>
  <c r="Z17" i="40" s="1"/>
  <c r="Y17" i="40" s="1"/>
  <c r="X17" i="40" s="1"/>
  <c r="W17" i="40" s="1"/>
  <c r="V17" i="40" s="1"/>
  <c r="U17" i="40" s="1"/>
  <c r="T17" i="40" s="1"/>
  <c r="S17" i="40" s="1"/>
  <c r="R17" i="40" s="1"/>
  <c r="Q17" i="40" s="1"/>
  <c r="P17" i="40" s="1"/>
  <c r="O17" i="40" s="1"/>
  <c r="N17" i="40" s="1"/>
  <c r="M17" i="40" s="1"/>
  <c r="L17" i="40" s="1"/>
  <c r="K17" i="40" s="1"/>
  <c r="J17" i="40" s="1"/>
  <c r="I17" i="40" s="1"/>
  <c r="H17" i="40" s="1"/>
  <c r="G17" i="40" s="1"/>
  <c r="F17" i="40" s="1"/>
  <c r="E17" i="40" s="1"/>
  <c r="D17" i="40" s="1"/>
  <c r="C17" i="40" s="1"/>
  <c r="B17" i="40" s="1"/>
  <c r="DY18" i="40"/>
  <c r="DX18" i="40" s="1"/>
  <c r="DW18" i="40" s="1"/>
  <c r="DV18" i="40" s="1"/>
  <c r="DU18" i="40" s="1"/>
  <c r="DT18" i="40" s="1"/>
  <c r="DS18" i="40" s="1"/>
  <c r="DR18" i="40" s="1"/>
  <c r="DQ18" i="40" s="1"/>
  <c r="DP18" i="40" s="1"/>
  <c r="DO18" i="40" s="1"/>
  <c r="DN18" i="40" s="1"/>
  <c r="DM18" i="40" s="1"/>
  <c r="DL18" i="40" s="1"/>
  <c r="DK18" i="40" s="1"/>
  <c r="DJ18" i="40" s="1"/>
  <c r="DI18" i="40" s="1"/>
  <c r="DH18" i="40" s="1"/>
  <c r="DG18" i="40" s="1"/>
  <c r="DF18" i="40" s="1"/>
  <c r="DE18" i="40" s="1"/>
  <c r="DD18" i="40" s="1"/>
  <c r="DC18" i="40" s="1"/>
  <c r="DB18" i="40" s="1"/>
  <c r="DA18" i="40" s="1"/>
  <c r="CZ18" i="40" s="1"/>
  <c r="CY18" i="40" s="1"/>
  <c r="CX18" i="40" s="1"/>
  <c r="CW18" i="40" s="1"/>
  <c r="CV18" i="40" s="1"/>
  <c r="CU18" i="40" s="1"/>
  <c r="CT18" i="40" s="1"/>
  <c r="CS18" i="40" s="1"/>
  <c r="CR18" i="40" s="1"/>
  <c r="CQ18" i="40" s="1"/>
  <c r="CP18" i="40" s="1"/>
  <c r="CO18" i="40" s="1"/>
  <c r="CN18" i="40" s="1"/>
  <c r="CM18" i="40" s="1"/>
  <c r="CL18" i="40" s="1"/>
  <c r="CK18" i="40" s="1"/>
  <c r="CJ18" i="40" s="1"/>
  <c r="CI18" i="40" s="1"/>
  <c r="CH18" i="40" s="1"/>
  <c r="CG18" i="40" s="1"/>
  <c r="CF18" i="40" s="1"/>
  <c r="CE18" i="40" s="1"/>
  <c r="CD18" i="40" s="1"/>
  <c r="CC18" i="40" s="1"/>
  <c r="CB18" i="40" s="1"/>
  <c r="CA18" i="40" s="1"/>
  <c r="BZ18" i="40" s="1"/>
  <c r="BY18" i="40" s="1"/>
  <c r="BX18" i="40" s="1"/>
  <c r="BW18" i="40" s="1"/>
  <c r="BV18" i="40" s="1"/>
  <c r="BU18" i="40" s="1"/>
  <c r="BT18" i="40" s="1"/>
  <c r="BS18" i="40" s="1"/>
  <c r="BR18" i="40" s="1"/>
  <c r="BQ18" i="40" s="1"/>
  <c r="BP18" i="40" s="1"/>
  <c r="BO18" i="40" s="1"/>
  <c r="BN18" i="40" s="1"/>
  <c r="BM18" i="40" s="1"/>
  <c r="BL18" i="40" s="1"/>
  <c r="BK18" i="40" s="1"/>
  <c r="BJ18" i="40" s="1"/>
  <c r="BI18" i="40" s="1"/>
  <c r="BH18" i="40" s="1"/>
  <c r="BG18" i="40" s="1"/>
  <c r="BF18" i="40" s="1"/>
  <c r="BE18" i="40" s="1"/>
  <c r="BD18" i="40" s="1"/>
  <c r="BC18" i="40" s="1"/>
  <c r="BB18" i="40" s="1"/>
  <c r="BA18" i="40" s="1"/>
  <c r="AZ18" i="40" s="1"/>
  <c r="AY18" i="40" s="1"/>
  <c r="AX18" i="40" s="1"/>
  <c r="AW18" i="40" s="1"/>
  <c r="AV18" i="40" s="1"/>
  <c r="AU18" i="40" s="1"/>
  <c r="AT18" i="40" s="1"/>
  <c r="AS18" i="40" s="1"/>
  <c r="AR18" i="40" s="1"/>
  <c r="AQ18" i="40" s="1"/>
  <c r="AP18" i="40" s="1"/>
  <c r="AO18" i="40" s="1"/>
  <c r="AN18" i="40" s="1"/>
  <c r="AM18" i="40" s="1"/>
  <c r="AL18" i="40" s="1"/>
  <c r="AK18" i="40" s="1"/>
  <c r="AJ18" i="40" s="1"/>
  <c r="AI18" i="40" s="1"/>
  <c r="AH18" i="40" s="1"/>
  <c r="AG18" i="40" s="1"/>
  <c r="AF18" i="40" s="1"/>
  <c r="AE18" i="40" s="1"/>
  <c r="AD18" i="40" s="1"/>
  <c r="AC18" i="40" s="1"/>
  <c r="AB18" i="40" s="1"/>
  <c r="AA18" i="40" s="1"/>
  <c r="Z18" i="40" s="1"/>
  <c r="Y18" i="40" s="1"/>
  <c r="X18" i="40" s="1"/>
  <c r="W18" i="40" s="1"/>
  <c r="V18" i="40" s="1"/>
  <c r="U18" i="40" s="1"/>
  <c r="T18" i="40" s="1"/>
  <c r="S18" i="40" s="1"/>
  <c r="R18" i="40" s="1"/>
  <c r="Q18" i="40" s="1"/>
  <c r="P18" i="40" s="1"/>
  <c r="O18" i="40" s="1"/>
  <c r="N18" i="40" s="1"/>
  <c r="M18" i="40" s="1"/>
  <c r="L18" i="40" s="1"/>
  <c r="K18" i="40" s="1"/>
  <c r="J18" i="40" s="1"/>
  <c r="I18" i="40" s="1"/>
  <c r="H18" i="40" s="1"/>
  <c r="G18" i="40" s="1"/>
  <c r="F18" i="40" s="1"/>
  <c r="E18" i="40" s="1"/>
  <c r="D18" i="40" s="1"/>
  <c r="C18" i="40" s="1"/>
  <c r="B18" i="40" s="1"/>
  <c r="DT19" i="40"/>
  <c r="DS19" i="40" s="1"/>
  <c r="DR19" i="40" s="1"/>
  <c r="DQ19" i="40" s="1"/>
  <c r="DP19" i="40" s="1"/>
  <c r="DO19" i="40" s="1"/>
  <c r="DN19" i="40" s="1"/>
  <c r="DM19" i="40" s="1"/>
  <c r="DL19" i="40" s="1"/>
  <c r="DK19" i="40" s="1"/>
  <c r="DJ19" i="40" s="1"/>
  <c r="DI19" i="40" s="1"/>
  <c r="DH19" i="40" s="1"/>
  <c r="DG19" i="40" s="1"/>
  <c r="DF19" i="40" s="1"/>
  <c r="DE19" i="40" s="1"/>
  <c r="DD19" i="40" s="1"/>
  <c r="DC19" i="40" s="1"/>
  <c r="DB19" i="40" s="1"/>
  <c r="DA19" i="40" s="1"/>
  <c r="CZ19" i="40" s="1"/>
  <c r="CY19" i="40" s="1"/>
  <c r="CX19" i="40" s="1"/>
  <c r="CW19" i="40" s="1"/>
  <c r="CV19" i="40" s="1"/>
  <c r="CU19" i="40" s="1"/>
  <c r="CT19" i="40" s="1"/>
  <c r="CS19" i="40" s="1"/>
  <c r="CR19" i="40" s="1"/>
  <c r="CQ19" i="40" s="1"/>
  <c r="CP19" i="40" s="1"/>
  <c r="CO19" i="40" s="1"/>
  <c r="CN19" i="40" s="1"/>
  <c r="CM19" i="40" s="1"/>
  <c r="CL19" i="40" s="1"/>
  <c r="CK19" i="40" s="1"/>
  <c r="CJ19" i="40" s="1"/>
  <c r="CI19" i="40" s="1"/>
  <c r="CH19" i="40" s="1"/>
  <c r="CG19" i="40" s="1"/>
  <c r="CF19" i="40" s="1"/>
  <c r="CE19" i="40" s="1"/>
  <c r="CD19" i="40" s="1"/>
  <c r="CC19" i="40" s="1"/>
  <c r="CB19" i="40" s="1"/>
  <c r="CA19" i="40" s="1"/>
  <c r="BZ19" i="40" s="1"/>
  <c r="BY19" i="40" s="1"/>
  <c r="BX19" i="40" s="1"/>
  <c r="BW19" i="40" s="1"/>
  <c r="BV19" i="40" s="1"/>
  <c r="BU19" i="40" s="1"/>
  <c r="BT19" i="40" s="1"/>
  <c r="BS19" i="40" s="1"/>
  <c r="BR19" i="40" s="1"/>
  <c r="BQ19" i="40" s="1"/>
  <c r="BP19" i="40" s="1"/>
  <c r="BO19" i="40" s="1"/>
  <c r="BN19" i="40" s="1"/>
  <c r="BM19" i="40" s="1"/>
  <c r="BL19" i="40" s="1"/>
  <c r="BK19" i="40" s="1"/>
  <c r="BJ19" i="40" s="1"/>
  <c r="BI19" i="40" s="1"/>
  <c r="BH19" i="40" s="1"/>
  <c r="BG19" i="40" s="1"/>
  <c r="BF19" i="40" s="1"/>
  <c r="BE19" i="40" s="1"/>
  <c r="BD19" i="40" s="1"/>
  <c r="BC19" i="40" s="1"/>
  <c r="BB19" i="40" s="1"/>
  <c r="BA19" i="40" s="1"/>
  <c r="AZ19" i="40" s="1"/>
  <c r="AY19" i="40" s="1"/>
  <c r="AX19" i="40" s="1"/>
  <c r="AW19" i="40" s="1"/>
  <c r="AV19" i="40" s="1"/>
  <c r="AU19" i="40" s="1"/>
  <c r="AT19" i="40" s="1"/>
  <c r="AS19" i="40" s="1"/>
  <c r="AR19" i="40" s="1"/>
  <c r="AQ19" i="40" s="1"/>
  <c r="AP19" i="40" s="1"/>
  <c r="AO19" i="40" s="1"/>
  <c r="AN19" i="40" s="1"/>
  <c r="AM19" i="40" s="1"/>
  <c r="AL19" i="40" s="1"/>
  <c r="AK19" i="40" s="1"/>
  <c r="AJ19" i="40" s="1"/>
  <c r="AI19" i="40" s="1"/>
  <c r="AH19" i="40" s="1"/>
  <c r="AG19" i="40" s="1"/>
  <c r="AF19" i="40" s="1"/>
  <c r="AE19" i="40" s="1"/>
  <c r="AD19" i="40" s="1"/>
  <c r="AC19" i="40" s="1"/>
  <c r="AB19" i="40" s="1"/>
  <c r="AA19" i="40" s="1"/>
  <c r="Z19" i="40" s="1"/>
  <c r="Y19" i="40" s="1"/>
  <c r="X19" i="40" s="1"/>
  <c r="W19" i="40" s="1"/>
  <c r="V19" i="40" s="1"/>
  <c r="U19" i="40" s="1"/>
  <c r="T19" i="40" s="1"/>
  <c r="S19" i="40" s="1"/>
  <c r="R19" i="40" s="1"/>
  <c r="Q19" i="40" s="1"/>
  <c r="P19" i="40" s="1"/>
  <c r="O19" i="40" s="1"/>
  <c r="N19" i="40" s="1"/>
  <c r="M19" i="40" s="1"/>
  <c r="L19" i="40" s="1"/>
  <c r="K19" i="40" s="1"/>
  <c r="J19" i="40" s="1"/>
  <c r="I19" i="40" s="1"/>
  <c r="H19" i="40" s="1"/>
  <c r="G19" i="40" s="1"/>
  <c r="F19" i="40" s="1"/>
  <c r="E19" i="40" s="1"/>
  <c r="D19" i="40" s="1"/>
  <c r="C19" i="40" s="1"/>
  <c r="B19" i="40" s="1"/>
  <c r="DX19" i="40"/>
  <c r="DW19" i="40" s="1"/>
  <c r="DV19" i="40" s="1"/>
  <c r="DU19" i="40" s="1"/>
  <c r="DY19" i="40"/>
  <c r="DM20" i="40"/>
  <c r="DL20" i="40" s="1"/>
  <c r="DK20" i="40" s="1"/>
  <c r="DJ20" i="40" s="1"/>
  <c r="DI20" i="40" s="1"/>
  <c r="DH20" i="40" s="1"/>
  <c r="DG20" i="40" s="1"/>
  <c r="DF20" i="40" s="1"/>
  <c r="DE20" i="40" s="1"/>
  <c r="DD20" i="40" s="1"/>
  <c r="DC20" i="40" s="1"/>
  <c r="DB20" i="40" s="1"/>
  <c r="DA20" i="40" s="1"/>
  <c r="CZ20" i="40" s="1"/>
  <c r="CY20" i="40" s="1"/>
  <c r="CX20" i="40" s="1"/>
  <c r="CW20" i="40" s="1"/>
  <c r="CV20" i="40" s="1"/>
  <c r="CU20" i="40" s="1"/>
  <c r="CT20" i="40" s="1"/>
  <c r="CS20" i="40" s="1"/>
  <c r="CR20" i="40" s="1"/>
  <c r="CQ20" i="40" s="1"/>
  <c r="CP20" i="40" s="1"/>
  <c r="CO20" i="40" s="1"/>
  <c r="CN20" i="40" s="1"/>
  <c r="CM20" i="40" s="1"/>
  <c r="CL20" i="40" s="1"/>
  <c r="CK20" i="40" s="1"/>
  <c r="CJ20" i="40" s="1"/>
  <c r="CI20" i="40" s="1"/>
  <c r="CH20" i="40" s="1"/>
  <c r="CG20" i="40" s="1"/>
  <c r="CF20" i="40" s="1"/>
  <c r="CE20" i="40" s="1"/>
  <c r="CD20" i="40" s="1"/>
  <c r="CC20" i="40" s="1"/>
  <c r="CB20" i="40" s="1"/>
  <c r="CA20" i="40" s="1"/>
  <c r="BZ20" i="40" s="1"/>
  <c r="BY20" i="40" s="1"/>
  <c r="BX20" i="40" s="1"/>
  <c r="BW20" i="40" s="1"/>
  <c r="BV20" i="40" s="1"/>
  <c r="BU20" i="40" s="1"/>
  <c r="BT20" i="40" s="1"/>
  <c r="BS20" i="40" s="1"/>
  <c r="BR20" i="40" s="1"/>
  <c r="BQ20" i="40" s="1"/>
  <c r="BP20" i="40" s="1"/>
  <c r="BO20" i="40" s="1"/>
  <c r="BN20" i="40" s="1"/>
  <c r="BM20" i="40" s="1"/>
  <c r="BL20" i="40" s="1"/>
  <c r="BK20" i="40" s="1"/>
  <c r="BJ20" i="40" s="1"/>
  <c r="BI20" i="40" s="1"/>
  <c r="BH20" i="40" s="1"/>
  <c r="BG20" i="40" s="1"/>
  <c r="BF20" i="40" s="1"/>
  <c r="BE20" i="40" s="1"/>
  <c r="BD20" i="40" s="1"/>
  <c r="BC20" i="40" s="1"/>
  <c r="BB20" i="40" s="1"/>
  <c r="BA20" i="40" s="1"/>
  <c r="AZ20" i="40" s="1"/>
  <c r="AY20" i="40" s="1"/>
  <c r="AX20" i="40" s="1"/>
  <c r="AW20" i="40" s="1"/>
  <c r="AV20" i="40" s="1"/>
  <c r="AU20" i="40" s="1"/>
  <c r="AT20" i="40" s="1"/>
  <c r="AS20" i="40" s="1"/>
  <c r="AR20" i="40" s="1"/>
  <c r="AQ20" i="40" s="1"/>
  <c r="AP20" i="40" s="1"/>
  <c r="AO20" i="40" s="1"/>
  <c r="AN20" i="40" s="1"/>
  <c r="AM20" i="40" s="1"/>
  <c r="AL20" i="40" s="1"/>
  <c r="AK20" i="40" s="1"/>
  <c r="AJ20" i="40" s="1"/>
  <c r="AI20" i="40" s="1"/>
  <c r="AH20" i="40" s="1"/>
  <c r="AG20" i="40" s="1"/>
  <c r="AF20" i="40" s="1"/>
  <c r="AE20" i="40" s="1"/>
  <c r="AD20" i="40" s="1"/>
  <c r="AC20" i="40" s="1"/>
  <c r="AB20" i="40" s="1"/>
  <c r="AA20" i="40" s="1"/>
  <c r="Z20" i="40" s="1"/>
  <c r="Y20" i="40" s="1"/>
  <c r="X20" i="40" s="1"/>
  <c r="W20" i="40" s="1"/>
  <c r="V20" i="40" s="1"/>
  <c r="U20" i="40" s="1"/>
  <c r="T20" i="40" s="1"/>
  <c r="S20" i="40" s="1"/>
  <c r="R20" i="40" s="1"/>
  <c r="Q20" i="40" s="1"/>
  <c r="P20" i="40" s="1"/>
  <c r="O20" i="40" s="1"/>
  <c r="N20" i="40" s="1"/>
  <c r="M20" i="40" s="1"/>
  <c r="L20" i="40" s="1"/>
  <c r="K20" i="40" s="1"/>
  <c r="J20" i="40" s="1"/>
  <c r="I20" i="40" s="1"/>
  <c r="H20" i="40" s="1"/>
  <c r="G20" i="40" s="1"/>
  <c r="F20" i="40" s="1"/>
  <c r="E20" i="40" s="1"/>
  <c r="D20" i="40" s="1"/>
  <c r="C20" i="40" s="1"/>
  <c r="B20" i="40" s="1"/>
  <c r="DW20" i="40"/>
  <c r="DV20" i="40" s="1"/>
  <c r="DU20" i="40" s="1"/>
  <c r="DT20" i="40" s="1"/>
  <c r="DS20" i="40" s="1"/>
  <c r="DR20" i="40" s="1"/>
  <c r="DQ20" i="40" s="1"/>
  <c r="DP20" i="40" s="1"/>
  <c r="DO20" i="40" s="1"/>
  <c r="DN20" i="40" s="1"/>
  <c r="DX20" i="40"/>
  <c r="DY20" i="40"/>
  <c r="DU21" i="40"/>
  <c r="DT21" i="40" s="1"/>
  <c r="DS21" i="40" s="1"/>
  <c r="DR21" i="40" s="1"/>
  <c r="DQ21" i="40" s="1"/>
  <c r="DP21" i="40" s="1"/>
  <c r="DO21" i="40" s="1"/>
  <c r="DN21" i="40" s="1"/>
  <c r="DM21" i="40" s="1"/>
  <c r="DL21" i="40" s="1"/>
  <c r="DK21" i="40" s="1"/>
  <c r="DJ21" i="40" s="1"/>
  <c r="DI21" i="40" s="1"/>
  <c r="DH21" i="40" s="1"/>
  <c r="DG21" i="40" s="1"/>
  <c r="DF21" i="40" s="1"/>
  <c r="DE21" i="40" s="1"/>
  <c r="DD21" i="40" s="1"/>
  <c r="DC21" i="40" s="1"/>
  <c r="DB21" i="40" s="1"/>
  <c r="DA21" i="40" s="1"/>
  <c r="CZ21" i="40" s="1"/>
  <c r="CY21" i="40" s="1"/>
  <c r="CX21" i="40" s="1"/>
  <c r="CW21" i="40" s="1"/>
  <c r="CV21" i="40" s="1"/>
  <c r="CU21" i="40" s="1"/>
  <c r="CT21" i="40" s="1"/>
  <c r="CS21" i="40" s="1"/>
  <c r="CR21" i="40" s="1"/>
  <c r="CQ21" i="40" s="1"/>
  <c r="CP21" i="40" s="1"/>
  <c r="CO21" i="40" s="1"/>
  <c r="CN21" i="40" s="1"/>
  <c r="CM21" i="40" s="1"/>
  <c r="CL21" i="40" s="1"/>
  <c r="CK21" i="40" s="1"/>
  <c r="CJ21" i="40" s="1"/>
  <c r="CI21" i="40" s="1"/>
  <c r="CH21" i="40" s="1"/>
  <c r="CG21" i="40" s="1"/>
  <c r="CF21" i="40" s="1"/>
  <c r="CE21" i="40" s="1"/>
  <c r="CD21" i="40" s="1"/>
  <c r="CC21" i="40" s="1"/>
  <c r="CB21" i="40" s="1"/>
  <c r="CA21" i="40" s="1"/>
  <c r="BZ21" i="40" s="1"/>
  <c r="BY21" i="40" s="1"/>
  <c r="BX21" i="40" s="1"/>
  <c r="BW21" i="40" s="1"/>
  <c r="BV21" i="40" s="1"/>
  <c r="BU21" i="40" s="1"/>
  <c r="BT21" i="40" s="1"/>
  <c r="BS21" i="40" s="1"/>
  <c r="BR21" i="40" s="1"/>
  <c r="BQ21" i="40" s="1"/>
  <c r="BP21" i="40" s="1"/>
  <c r="BO21" i="40" s="1"/>
  <c r="BN21" i="40" s="1"/>
  <c r="BM21" i="40" s="1"/>
  <c r="BL21" i="40" s="1"/>
  <c r="BK21" i="40" s="1"/>
  <c r="BJ21" i="40" s="1"/>
  <c r="BI21" i="40" s="1"/>
  <c r="BH21" i="40" s="1"/>
  <c r="BG21" i="40" s="1"/>
  <c r="BF21" i="40" s="1"/>
  <c r="BE21" i="40" s="1"/>
  <c r="BD21" i="40" s="1"/>
  <c r="BC21" i="40" s="1"/>
  <c r="BB21" i="40" s="1"/>
  <c r="BA21" i="40" s="1"/>
  <c r="AZ21" i="40" s="1"/>
  <c r="AY21" i="40" s="1"/>
  <c r="AX21" i="40" s="1"/>
  <c r="AW21" i="40" s="1"/>
  <c r="AV21" i="40" s="1"/>
  <c r="AU21" i="40" s="1"/>
  <c r="AT21" i="40" s="1"/>
  <c r="AS21" i="40" s="1"/>
  <c r="AR21" i="40" s="1"/>
  <c r="AQ21" i="40" s="1"/>
  <c r="AP21" i="40" s="1"/>
  <c r="AO21" i="40" s="1"/>
  <c r="AN21" i="40" s="1"/>
  <c r="AM21" i="40" s="1"/>
  <c r="AL21" i="40" s="1"/>
  <c r="AK21" i="40" s="1"/>
  <c r="AJ21" i="40" s="1"/>
  <c r="AI21" i="40" s="1"/>
  <c r="AH21" i="40" s="1"/>
  <c r="AG21" i="40" s="1"/>
  <c r="AF21" i="40" s="1"/>
  <c r="AE21" i="40" s="1"/>
  <c r="AD21" i="40" s="1"/>
  <c r="AC21" i="40" s="1"/>
  <c r="AB21" i="40" s="1"/>
  <c r="AA21" i="40" s="1"/>
  <c r="Z21" i="40" s="1"/>
  <c r="Y21" i="40" s="1"/>
  <c r="X21" i="40" s="1"/>
  <c r="W21" i="40" s="1"/>
  <c r="V21" i="40" s="1"/>
  <c r="U21" i="40" s="1"/>
  <c r="T21" i="40" s="1"/>
  <c r="S21" i="40" s="1"/>
  <c r="R21" i="40" s="1"/>
  <c r="Q21" i="40" s="1"/>
  <c r="P21" i="40" s="1"/>
  <c r="O21" i="40" s="1"/>
  <c r="N21" i="40" s="1"/>
  <c r="M21" i="40" s="1"/>
  <c r="L21" i="40" s="1"/>
  <c r="K21" i="40" s="1"/>
  <c r="J21" i="40" s="1"/>
  <c r="I21" i="40" s="1"/>
  <c r="H21" i="40" s="1"/>
  <c r="G21" i="40" s="1"/>
  <c r="F21" i="40" s="1"/>
  <c r="E21" i="40" s="1"/>
  <c r="D21" i="40" s="1"/>
  <c r="C21" i="40" s="1"/>
  <c r="B21" i="40" s="1"/>
  <c r="DY21" i="40"/>
  <c r="DX21" i="40" s="1"/>
  <c r="DW21" i="40" s="1"/>
  <c r="DV21" i="40" s="1"/>
  <c r="DY22" i="40"/>
  <c r="DX22" i="40" s="1"/>
  <c r="DW22" i="40" s="1"/>
  <c r="DV22" i="40" s="1"/>
  <c r="DU22" i="40" s="1"/>
  <c r="DT22" i="40" s="1"/>
  <c r="DS22" i="40" s="1"/>
  <c r="DR22" i="40" s="1"/>
  <c r="DQ22" i="40" s="1"/>
  <c r="DP22" i="40" s="1"/>
  <c r="DO22" i="40" s="1"/>
  <c r="DN22" i="40" s="1"/>
  <c r="DM22" i="40" s="1"/>
  <c r="DL22" i="40" s="1"/>
  <c r="DK22" i="40" s="1"/>
  <c r="DJ22" i="40" s="1"/>
  <c r="DI22" i="40" s="1"/>
  <c r="DH22" i="40" s="1"/>
  <c r="DG22" i="40" s="1"/>
  <c r="DF22" i="40" s="1"/>
  <c r="DE22" i="40" s="1"/>
  <c r="DD22" i="40" s="1"/>
  <c r="DC22" i="40" s="1"/>
  <c r="DB22" i="40" s="1"/>
  <c r="DA22" i="40" s="1"/>
  <c r="CZ22" i="40" s="1"/>
  <c r="CY22" i="40" s="1"/>
  <c r="CX22" i="40" s="1"/>
  <c r="CW22" i="40" s="1"/>
  <c r="CV22" i="40" s="1"/>
  <c r="CU22" i="40" s="1"/>
  <c r="CT22" i="40" s="1"/>
  <c r="CS22" i="40" s="1"/>
  <c r="CR22" i="40" s="1"/>
  <c r="CQ22" i="40" s="1"/>
  <c r="CP22" i="40" s="1"/>
  <c r="CO22" i="40" s="1"/>
  <c r="CN22" i="40" s="1"/>
  <c r="CM22" i="40" s="1"/>
  <c r="CL22" i="40" s="1"/>
  <c r="CK22" i="40" s="1"/>
  <c r="CJ22" i="40" s="1"/>
  <c r="CI22" i="40" s="1"/>
  <c r="CH22" i="40" s="1"/>
  <c r="CG22" i="40" s="1"/>
  <c r="CF22" i="40" s="1"/>
  <c r="CE22" i="40" s="1"/>
  <c r="CD22" i="40" s="1"/>
  <c r="CC22" i="40" s="1"/>
  <c r="CB22" i="40" s="1"/>
  <c r="CA22" i="40" s="1"/>
  <c r="BZ22" i="40" s="1"/>
  <c r="BY22" i="40" s="1"/>
  <c r="BX22" i="40" s="1"/>
  <c r="BW22" i="40" s="1"/>
  <c r="BV22" i="40" s="1"/>
  <c r="BU22" i="40" s="1"/>
  <c r="BT22" i="40" s="1"/>
  <c r="BS22" i="40" s="1"/>
  <c r="BR22" i="40" s="1"/>
  <c r="BQ22" i="40" s="1"/>
  <c r="BP22" i="40" s="1"/>
  <c r="BO22" i="40" s="1"/>
  <c r="BN22" i="40" s="1"/>
  <c r="BM22" i="40" s="1"/>
  <c r="BL22" i="40" s="1"/>
  <c r="BK22" i="40" s="1"/>
  <c r="BJ22" i="40" s="1"/>
  <c r="BI22" i="40" s="1"/>
  <c r="BH22" i="40" s="1"/>
  <c r="BG22" i="40" s="1"/>
  <c r="BF22" i="40" s="1"/>
  <c r="BE22" i="40" s="1"/>
  <c r="BD22" i="40" s="1"/>
  <c r="BC22" i="40" s="1"/>
  <c r="BB22" i="40" s="1"/>
  <c r="BA22" i="40" s="1"/>
  <c r="AZ22" i="40" s="1"/>
  <c r="AY22" i="40" s="1"/>
  <c r="AX22" i="40" s="1"/>
  <c r="AW22" i="40" s="1"/>
  <c r="AV22" i="40" s="1"/>
  <c r="AU22" i="40" s="1"/>
  <c r="AT22" i="40" s="1"/>
  <c r="AS22" i="40" s="1"/>
  <c r="AR22" i="40" s="1"/>
  <c r="AQ22" i="40" s="1"/>
  <c r="AP22" i="40" s="1"/>
  <c r="AO22" i="40" s="1"/>
  <c r="AN22" i="40" s="1"/>
  <c r="AM22" i="40" s="1"/>
  <c r="AL22" i="40" s="1"/>
  <c r="AK22" i="40" s="1"/>
  <c r="AJ22" i="40" s="1"/>
  <c r="AI22" i="40" s="1"/>
  <c r="AH22" i="40" s="1"/>
  <c r="AG22" i="40" s="1"/>
  <c r="AF22" i="40" s="1"/>
  <c r="AE22" i="40" s="1"/>
  <c r="AD22" i="40" s="1"/>
  <c r="AC22" i="40" s="1"/>
  <c r="AB22" i="40" s="1"/>
  <c r="AA22" i="40" s="1"/>
  <c r="Z22" i="40" s="1"/>
  <c r="Y22" i="40" s="1"/>
  <c r="X22" i="40" s="1"/>
  <c r="W22" i="40" s="1"/>
  <c r="V22" i="40" s="1"/>
  <c r="U22" i="40" s="1"/>
  <c r="T22" i="40" s="1"/>
  <c r="S22" i="40" s="1"/>
  <c r="R22" i="40" s="1"/>
  <c r="Q22" i="40" s="1"/>
  <c r="P22" i="40" s="1"/>
  <c r="O22" i="40" s="1"/>
  <c r="N22" i="40" s="1"/>
  <c r="M22" i="40" s="1"/>
  <c r="L22" i="40" s="1"/>
  <c r="K22" i="40" s="1"/>
  <c r="J22" i="40" s="1"/>
  <c r="I22" i="40" s="1"/>
  <c r="H22" i="40" s="1"/>
  <c r="G22" i="40" s="1"/>
  <c r="F22" i="40" s="1"/>
  <c r="E22" i="40" s="1"/>
  <c r="D22" i="40" s="1"/>
  <c r="C22" i="40" s="1"/>
  <c r="B22" i="40" s="1"/>
  <c r="DW23" i="40"/>
  <c r="DV23" i="40" s="1"/>
  <c r="DU23" i="40" s="1"/>
  <c r="DT23" i="40" s="1"/>
  <c r="DS23" i="40" s="1"/>
  <c r="DR23" i="40" s="1"/>
  <c r="DQ23" i="40" s="1"/>
  <c r="DP23" i="40" s="1"/>
  <c r="DO23" i="40" s="1"/>
  <c r="DN23" i="40" s="1"/>
  <c r="DM23" i="40" s="1"/>
  <c r="DL23" i="40" s="1"/>
  <c r="DK23" i="40" s="1"/>
  <c r="DJ23" i="40" s="1"/>
  <c r="DI23" i="40" s="1"/>
  <c r="DH23" i="40" s="1"/>
  <c r="DG23" i="40" s="1"/>
  <c r="DF23" i="40" s="1"/>
  <c r="DE23" i="40" s="1"/>
  <c r="DD23" i="40" s="1"/>
  <c r="DC23" i="40" s="1"/>
  <c r="DB23" i="40" s="1"/>
  <c r="DA23" i="40" s="1"/>
  <c r="CZ23" i="40" s="1"/>
  <c r="CY23" i="40" s="1"/>
  <c r="CX23" i="40" s="1"/>
  <c r="CW23" i="40" s="1"/>
  <c r="CV23" i="40" s="1"/>
  <c r="CU23" i="40" s="1"/>
  <c r="CT23" i="40" s="1"/>
  <c r="CS23" i="40" s="1"/>
  <c r="CR23" i="40" s="1"/>
  <c r="CQ23" i="40" s="1"/>
  <c r="CP23" i="40" s="1"/>
  <c r="CO23" i="40" s="1"/>
  <c r="CN23" i="40" s="1"/>
  <c r="CM23" i="40" s="1"/>
  <c r="CL23" i="40" s="1"/>
  <c r="CK23" i="40" s="1"/>
  <c r="CJ23" i="40" s="1"/>
  <c r="CI23" i="40" s="1"/>
  <c r="CH23" i="40" s="1"/>
  <c r="CG23" i="40" s="1"/>
  <c r="CF23" i="40" s="1"/>
  <c r="CE23" i="40" s="1"/>
  <c r="CD23" i="40" s="1"/>
  <c r="CC23" i="40" s="1"/>
  <c r="CB23" i="40" s="1"/>
  <c r="CA23" i="40" s="1"/>
  <c r="BZ23" i="40" s="1"/>
  <c r="BY23" i="40" s="1"/>
  <c r="BX23" i="40" s="1"/>
  <c r="BW23" i="40" s="1"/>
  <c r="BV23" i="40" s="1"/>
  <c r="BU23" i="40" s="1"/>
  <c r="BT23" i="40" s="1"/>
  <c r="BS23" i="40" s="1"/>
  <c r="BR23" i="40" s="1"/>
  <c r="BQ23" i="40" s="1"/>
  <c r="BP23" i="40" s="1"/>
  <c r="BO23" i="40" s="1"/>
  <c r="BN23" i="40" s="1"/>
  <c r="BM23" i="40" s="1"/>
  <c r="BL23" i="40" s="1"/>
  <c r="BK23" i="40" s="1"/>
  <c r="BJ23" i="40" s="1"/>
  <c r="BI23" i="40" s="1"/>
  <c r="BH23" i="40" s="1"/>
  <c r="BG23" i="40" s="1"/>
  <c r="BF23" i="40" s="1"/>
  <c r="BE23" i="40" s="1"/>
  <c r="BD23" i="40" s="1"/>
  <c r="BC23" i="40" s="1"/>
  <c r="BB23" i="40" s="1"/>
  <c r="BA23" i="40" s="1"/>
  <c r="AZ23" i="40" s="1"/>
  <c r="AY23" i="40" s="1"/>
  <c r="AX23" i="40" s="1"/>
  <c r="AW23" i="40" s="1"/>
  <c r="AV23" i="40" s="1"/>
  <c r="AU23" i="40" s="1"/>
  <c r="AT23" i="40" s="1"/>
  <c r="AS23" i="40" s="1"/>
  <c r="AR23" i="40" s="1"/>
  <c r="AQ23" i="40" s="1"/>
  <c r="AP23" i="40" s="1"/>
  <c r="AO23" i="40" s="1"/>
  <c r="AN23" i="40" s="1"/>
  <c r="AM23" i="40" s="1"/>
  <c r="AL23" i="40" s="1"/>
  <c r="AK23" i="40" s="1"/>
  <c r="AJ23" i="40" s="1"/>
  <c r="AI23" i="40" s="1"/>
  <c r="AH23" i="40" s="1"/>
  <c r="AG23" i="40" s="1"/>
  <c r="AF23" i="40" s="1"/>
  <c r="AE23" i="40" s="1"/>
  <c r="AD23" i="40" s="1"/>
  <c r="AC23" i="40" s="1"/>
  <c r="AB23" i="40" s="1"/>
  <c r="AA23" i="40" s="1"/>
  <c r="Z23" i="40" s="1"/>
  <c r="Y23" i="40" s="1"/>
  <c r="X23" i="40" s="1"/>
  <c r="W23" i="40" s="1"/>
  <c r="V23" i="40" s="1"/>
  <c r="U23" i="40" s="1"/>
  <c r="T23" i="40" s="1"/>
  <c r="S23" i="40" s="1"/>
  <c r="R23" i="40" s="1"/>
  <c r="Q23" i="40" s="1"/>
  <c r="P23" i="40" s="1"/>
  <c r="O23" i="40" s="1"/>
  <c r="N23" i="40" s="1"/>
  <c r="M23" i="40" s="1"/>
  <c r="L23" i="40" s="1"/>
  <c r="K23" i="40" s="1"/>
  <c r="J23" i="40" s="1"/>
  <c r="I23" i="40" s="1"/>
  <c r="H23" i="40" s="1"/>
  <c r="G23" i="40" s="1"/>
  <c r="F23" i="40" s="1"/>
  <c r="E23" i="40" s="1"/>
  <c r="D23" i="40" s="1"/>
  <c r="C23" i="40" s="1"/>
  <c r="B23" i="40" s="1"/>
  <c r="DY23" i="40"/>
  <c r="DX23" i="40" s="1"/>
  <c r="DV24" i="40"/>
  <c r="DU24" i="40" s="1"/>
  <c r="DT24" i="40" s="1"/>
  <c r="DS24" i="40" s="1"/>
  <c r="DR24" i="40" s="1"/>
  <c r="DQ24" i="40" s="1"/>
  <c r="DP24" i="40" s="1"/>
  <c r="DO24" i="40" s="1"/>
  <c r="DN24" i="40" s="1"/>
  <c r="DM24" i="40" s="1"/>
  <c r="DL24" i="40" s="1"/>
  <c r="DK24" i="40" s="1"/>
  <c r="DJ24" i="40" s="1"/>
  <c r="DI24" i="40" s="1"/>
  <c r="DH24" i="40" s="1"/>
  <c r="DG24" i="40" s="1"/>
  <c r="DF24" i="40" s="1"/>
  <c r="DE24" i="40" s="1"/>
  <c r="DD24" i="40" s="1"/>
  <c r="DC24" i="40" s="1"/>
  <c r="DB24" i="40" s="1"/>
  <c r="DA24" i="40" s="1"/>
  <c r="CZ24" i="40" s="1"/>
  <c r="CY24" i="40" s="1"/>
  <c r="CX24" i="40" s="1"/>
  <c r="CW24" i="40" s="1"/>
  <c r="CV24" i="40" s="1"/>
  <c r="CU24" i="40" s="1"/>
  <c r="CT24" i="40" s="1"/>
  <c r="CS24" i="40" s="1"/>
  <c r="CR24" i="40" s="1"/>
  <c r="CQ24" i="40" s="1"/>
  <c r="CP24" i="40" s="1"/>
  <c r="CO24" i="40" s="1"/>
  <c r="CN24" i="40" s="1"/>
  <c r="CM24" i="40" s="1"/>
  <c r="CL24" i="40" s="1"/>
  <c r="CK24" i="40" s="1"/>
  <c r="CJ24" i="40" s="1"/>
  <c r="CI24" i="40" s="1"/>
  <c r="CH24" i="40" s="1"/>
  <c r="CG24" i="40" s="1"/>
  <c r="CF24" i="40" s="1"/>
  <c r="CE24" i="40" s="1"/>
  <c r="CD24" i="40" s="1"/>
  <c r="CC24" i="40" s="1"/>
  <c r="CB24" i="40" s="1"/>
  <c r="CA24" i="40" s="1"/>
  <c r="BZ24" i="40" s="1"/>
  <c r="BY24" i="40" s="1"/>
  <c r="BX24" i="40" s="1"/>
  <c r="BW24" i="40" s="1"/>
  <c r="BV24" i="40" s="1"/>
  <c r="BU24" i="40" s="1"/>
  <c r="BT24" i="40" s="1"/>
  <c r="BS24" i="40" s="1"/>
  <c r="BR24" i="40" s="1"/>
  <c r="BQ24" i="40" s="1"/>
  <c r="BP24" i="40" s="1"/>
  <c r="BO24" i="40" s="1"/>
  <c r="BN24" i="40" s="1"/>
  <c r="BM24" i="40" s="1"/>
  <c r="BL24" i="40" s="1"/>
  <c r="BK24" i="40" s="1"/>
  <c r="BJ24" i="40" s="1"/>
  <c r="BI24" i="40" s="1"/>
  <c r="BH24" i="40" s="1"/>
  <c r="BG24" i="40" s="1"/>
  <c r="BF24" i="40" s="1"/>
  <c r="BE24" i="40" s="1"/>
  <c r="BD24" i="40" s="1"/>
  <c r="BC24" i="40" s="1"/>
  <c r="BB24" i="40" s="1"/>
  <c r="BA24" i="40" s="1"/>
  <c r="AZ24" i="40" s="1"/>
  <c r="AY24" i="40" s="1"/>
  <c r="AX24" i="40" s="1"/>
  <c r="AW24" i="40" s="1"/>
  <c r="AV24" i="40" s="1"/>
  <c r="AU24" i="40" s="1"/>
  <c r="AT24" i="40" s="1"/>
  <c r="AS24" i="40" s="1"/>
  <c r="AR24" i="40" s="1"/>
  <c r="AQ24" i="40" s="1"/>
  <c r="AP24" i="40" s="1"/>
  <c r="AO24" i="40" s="1"/>
  <c r="AN24" i="40" s="1"/>
  <c r="AM24" i="40" s="1"/>
  <c r="AL24" i="40" s="1"/>
  <c r="AK24" i="40" s="1"/>
  <c r="AJ24" i="40" s="1"/>
  <c r="AI24" i="40" s="1"/>
  <c r="AH24" i="40" s="1"/>
  <c r="AG24" i="40" s="1"/>
  <c r="AF24" i="40" s="1"/>
  <c r="AE24" i="40" s="1"/>
  <c r="AD24" i="40" s="1"/>
  <c r="AC24" i="40" s="1"/>
  <c r="AB24" i="40" s="1"/>
  <c r="AA24" i="40" s="1"/>
  <c r="Z24" i="40" s="1"/>
  <c r="Y24" i="40" s="1"/>
  <c r="X24" i="40" s="1"/>
  <c r="W24" i="40" s="1"/>
  <c r="V24" i="40" s="1"/>
  <c r="U24" i="40" s="1"/>
  <c r="T24" i="40" s="1"/>
  <c r="S24" i="40" s="1"/>
  <c r="R24" i="40" s="1"/>
  <c r="Q24" i="40" s="1"/>
  <c r="P24" i="40" s="1"/>
  <c r="O24" i="40" s="1"/>
  <c r="N24" i="40" s="1"/>
  <c r="M24" i="40" s="1"/>
  <c r="L24" i="40" s="1"/>
  <c r="K24" i="40" s="1"/>
  <c r="J24" i="40" s="1"/>
  <c r="I24" i="40" s="1"/>
  <c r="H24" i="40" s="1"/>
  <c r="G24" i="40" s="1"/>
  <c r="F24" i="40" s="1"/>
  <c r="E24" i="40" s="1"/>
  <c r="D24" i="40" s="1"/>
  <c r="C24" i="40" s="1"/>
  <c r="B24" i="40" s="1"/>
  <c r="DW24" i="40"/>
  <c r="DX24" i="40"/>
  <c r="DY24" i="40"/>
  <c r="DY25" i="40"/>
  <c r="DX25" i="40" s="1"/>
  <c r="DW25" i="40" s="1"/>
  <c r="DV25" i="40" s="1"/>
  <c r="DU25" i="40" s="1"/>
  <c r="DT25" i="40" s="1"/>
  <c r="DS25" i="40" s="1"/>
  <c r="DR25" i="40" s="1"/>
  <c r="DQ25" i="40" s="1"/>
  <c r="DP25" i="40" s="1"/>
  <c r="DO25" i="40" s="1"/>
  <c r="DN25" i="40" s="1"/>
  <c r="DM25" i="40" s="1"/>
  <c r="DL25" i="40" s="1"/>
  <c r="DK25" i="40" s="1"/>
  <c r="DJ25" i="40" s="1"/>
  <c r="DI25" i="40" s="1"/>
  <c r="DH25" i="40" s="1"/>
  <c r="DG25" i="40" s="1"/>
  <c r="DF25" i="40" s="1"/>
  <c r="DE25" i="40" s="1"/>
  <c r="DD25" i="40" s="1"/>
  <c r="DC25" i="40" s="1"/>
  <c r="DB25" i="40" s="1"/>
  <c r="DA25" i="40" s="1"/>
  <c r="CZ25" i="40" s="1"/>
  <c r="CY25" i="40" s="1"/>
  <c r="CX25" i="40" s="1"/>
  <c r="CW25" i="40" s="1"/>
  <c r="CV25" i="40" s="1"/>
  <c r="CU25" i="40" s="1"/>
  <c r="CT25" i="40" s="1"/>
  <c r="CS25" i="40" s="1"/>
  <c r="CR25" i="40" s="1"/>
  <c r="CQ25" i="40" s="1"/>
  <c r="CP25" i="40" s="1"/>
  <c r="CO25" i="40" s="1"/>
  <c r="CN25" i="40" s="1"/>
  <c r="CM25" i="40" s="1"/>
  <c r="CL25" i="40" s="1"/>
  <c r="CK25" i="40" s="1"/>
  <c r="CJ25" i="40" s="1"/>
  <c r="CI25" i="40" s="1"/>
  <c r="CH25" i="40" s="1"/>
  <c r="CG25" i="40" s="1"/>
  <c r="CF25" i="40" s="1"/>
  <c r="CE25" i="40" s="1"/>
  <c r="CD25" i="40" s="1"/>
  <c r="CC25" i="40" s="1"/>
  <c r="CB25" i="40" s="1"/>
  <c r="CA25" i="40" s="1"/>
  <c r="BZ25" i="40" s="1"/>
  <c r="BY25" i="40" s="1"/>
  <c r="BX25" i="40" s="1"/>
  <c r="BW25" i="40" s="1"/>
  <c r="BV25" i="40" s="1"/>
  <c r="BU25" i="40" s="1"/>
  <c r="BT25" i="40" s="1"/>
  <c r="BS25" i="40" s="1"/>
  <c r="BR25" i="40" s="1"/>
  <c r="BQ25" i="40" s="1"/>
  <c r="BP25" i="40" s="1"/>
  <c r="BO25" i="40" s="1"/>
  <c r="BN25" i="40" s="1"/>
  <c r="BM25" i="40" s="1"/>
  <c r="BL25" i="40" s="1"/>
  <c r="BK25" i="40" s="1"/>
  <c r="BJ25" i="40" s="1"/>
  <c r="BI25" i="40" s="1"/>
  <c r="BH25" i="40" s="1"/>
  <c r="BG25" i="40" s="1"/>
  <c r="BF25" i="40" s="1"/>
  <c r="BE25" i="40" s="1"/>
  <c r="BD25" i="40" s="1"/>
  <c r="BC25" i="40" s="1"/>
  <c r="BB25" i="40" s="1"/>
  <c r="BA25" i="40" s="1"/>
  <c r="AZ25" i="40" s="1"/>
  <c r="AY25" i="40" s="1"/>
  <c r="AX25" i="40" s="1"/>
  <c r="AW25" i="40" s="1"/>
  <c r="AV25" i="40" s="1"/>
  <c r="AU25" i="40" s="1"/>
  <c r="AT25" i="40" s="1"/>
  <c r="AS25" i="40" s="1"/>
  <c r="AR25" i="40" s="1"/>
  <c r="AQ25" i="40" s="1"/>
  <c r="AP25" i="40" s="1"/>
  <c r="AO25" i="40" s="1"/>
  <c r="AN25" i="40" s="1"/>
  <c r="AM25" i="40" s="1"/>
  <c r="AL25" i="40" s="1"/>
  <c r="AK25" i="40" s="1"/>
  <c r="AJ25" i="40" s="1"/>
  <c r="AI25" i="40" s="1"/>
  <c r="AH25" i="40" s="1"/>
  <c r="AG25" i="40" s="1"/>
  <c r="AF25" i="40" s="1"/>
  <c r="AE25" i="40" s="1"/>
  <c r="AD25" i="40" s="1"/>
  <c r="AC25" i="40" s="1"/>
  <c r="AB25" i="40" s="1"/>
  <c r="AA25" i="40" s="1"/>
  <c r="Z25" i="40" s="1"/>
  <c r="Y25" i="40" s="1"/>
  <c r="X25" i="40" s="1"/>
  <c r="W25" i="40" s="1"/>
  <c r="V25" i="40" s="1"/>
  <c r="U25" i="40" s="1"/>
  <c r="T25" i="40" s="1"/>
  <c r="S25" i="40" s="1"/>
  <c r="R25" i="40" s="1"/>
  <c r="Q25" i="40" s="1"/>
  <c r="P25" i="40" s="1"/>
  <c r="O25" i="40" s="1"/>
  <c r="N25" i="40" s="1"/>
  <c r="M25" i="40" s="1"/>
  <c r="L25" i="40" s="1"/>
  <c r="K25" i="40" s="1"/>
  <c r="J25" i="40" s="1"/>
  <c r="I25" i="40" s="1"/>
  <c r="H25" i="40" s="1"/>
  <c r="G25" i="40" s="1"/>
  <c r="F25" i="40" s="1"/>
  <c r="E25" i="40" s="1"/>
  <c r="D25" i="40" s="1"/>
  <c r="C25" i="40" s="1"/>
  <c r="B25" i="40" s="1"/>
  <c r="DZ2" i="40"/>
  <c r="DZ3" i="40"/>
  <c r="DZ4" i="40"/>
  <c r="DZ5" i="40"/>
  <c r="DZ6" i="40"/>
  <c r="DZ7" i="40"/>
  <c r="DZ8" i="40"/>
  <c r="DZ9" i="40"/>
  <c r="DZ10" i="40"/>
  <c r="DZ11" i="40"/>
  <c r="DZ12" i="40"/>
  <c r="DZ13" i="40"/>
  <c r="DZ14" i="40"/>
  <c r="DZ15" i="40"/>
  <c r="DZ16" i="40"/>
  <c r="DZ17" i="40"/>
  <c r="DZ18" i="40"/>
  <c r="DZ19" i="40"/>
  <c r="DZ20" i="40"/>
  <c r="DZ21" i="40"/>
  <c r="DZ22" i="40"/>
  <c r="DZ23" i="40"/>
  <c r="DZ24" i="40"/>
  <c r="DZ25" i="40"/>
  <c r="EA3" i="40"/>
  <c r="EA4" i="40"/>
  <c r="EA5" i="40"/>
  <c r="EA6" i="40"/>
  <c r="EA7" i="40"/>
  <c r="EA8" i="40"/>
  <c r="EA9" i="40"/>
  <c r="EA10" i="40"/>
  <c r="EA11" i="40"/>
  <c r="EA12" i="40"/>
  <c r="EA13" i="40"/>
  <c r="EA14" i="40"/>
  <c r="EA15" i="40"/>
  <c r="EA16" i="40"/>
  <c r="EA17" i="40"/>
  <c r="EA18" i="40"/>
  <c r="EA19" i="40"/>
  <c r="EA20" i="40"/>
  <c r="EA21" i="40"/>
  <c r="EA22" i="40"/>
  <c r="EA23" i="40"/>
  <c r="EA24" i="40"/>
  <c r="EA25" i="40"/>
  <c r="EA2" i="40"/>
  <c r="A39" i="2" l="1"/>
  <c r="C36" i="2"/>
  <c r="C9" i="18" l="1"/>
  <c r="D9" i="18"/>
  <c r="E9" i="18"/>
  <c r="F9" i="18"/>
  <c r="G9" i="18"/>
  <c r="H9" i="18"/>
  <c r="I9" i="18"/>
  <c r="J9" i="18"/>
  <c r="K9" i="18"/>
  <c r="L9" i="18"/>
  <c r="M9" i="18"/>
  <c r="N9" i="18"/>
  <c r="O9" i="18"/>
  <c r="P9" i="18"/>
  <c r="Q9" i="18"/>
  <c r="R9" i="18"/>
  <c r="S9" i="18"/>
  <c r="T9" i="18"/>
  <c r="U9" i="18"/>
  <c r="V9" i="18"/>
  <c r="W9" i="18"/>
  <c r="X9" i="18"/>
  <c r="Y9" i="18"/>
  <c r="Z9" i="18"/>
  <c r="AA9" i="18"/>
  <c r="AB9" i="18"/>
  <c r="AC9" i="18"/>
  <c r="AD9" i="18"/>
  <c r="AE9" i="18"/>
  <c r="B9" i="18"/>
  <c r="AH6" i="8"/>
  <c r="AI6" i="8"/>
  <c r="AJ6" i="8"/>
  <c r="AK6" i="8"/>
  <c r="AL6" i="8"/>
  <c r="AM6" i="8"/>
  <c r="AN6" i="8"/>
  <c r="AO6" i="8"/>
  <c r="AP6" i="8"/>
  <c r="AQ6" i="8"/>
  <c r="AR6" i="8"/>
  <c r="AS6" i="8"/>
  <c r="AT6" i="8"/>
  <c r="AU6" i="8"/>
  <c r="AV6" i="8"/>
  <c r="AW6" i="8"/>
  <c r="AX6" i="8"/>
  <c r="AY6" i="8"/>
  <c r="AZ6" i="8"/>
  <c r="BA6" i="8"/>
  <c r="BB6" i="8"/>
  <c r="BC6" i="8"/>
  <c r="BD6" i="8"/>
  <c r="BE6" i="8"/>
  <c r="BF6" i="8"/>
  <c r="BG6" i="8"/>
  <c r="BH6" i="8"/>
  <c r="BI6" i="8"/>
  <c r="BJ6" i="8"/>
  <c r="BK6" i="8"/>
  <c r="BL6" i="8"/>
  <c r="BM6" i="8"/>
  <c r="BN6" i="8"/>
  <c r="BO6" i="8"/>
  <c r="BP6" i="8"/>
  <c r="BQ6" i="8"/>
  <c r="BR6" i="8"/>
  <c r="BS6" i="8"/>
  <c r="BT6" i="8"/>
  <c r="BU6" i="8"/>
  <c r="BV6" i="8"/>
  <c r="BW6" i="8"/>
  <c r="BX6" i="8"/>
  <c r="BY6" i="8"/>
  <c r="BZ6" i="8"/>
  <c r="CA6" i="8"/>
  <c r="CB6" i="8"/>
  <c r="CC6" i="8"/>
  <c r="CD6" i="8"/>
  <c r="CE6" i="8"/>
  <c r="CF6" i="8"/>
  <c r="CG6" i="8"/>
  <c r="CH6" i="8"/>
  <c r="CI6" i="8"/>
  <c r="CJ6" i="8"/>
  <c r="CK6" i="8"/>
  <c r="CL6" i="8"/>
  <c r="CM6" i="8"/>
  <c r="CN6" i="8"/>
  <c r="CO6" i="8"/>
  <c r="CP6" i="8"/>
  <c r="CQ6" i="8"/>
  <c r="CR6" i="8"/>
  <c r="CS6" i="8"/>
  <c r="CT6" i="8"/>
  <c r="CU6" i="8"/>
  <c r="CV6" i="8"/>
  <c r="CW6" i="8"/>
  <c r="CX6" i="8"/>
  <c r="CY6" i="8"/>
  <c r="CZ6" i="8"/>
  <c r="DA6" i="8"/>
  <c r="DB6" i="8"/>
  <c r="DC6" i="8"/>
  <c r="DD6" i="8"/>
  <c r="DE6" i="8"/>
  <c r="DF6" i="8"/>
  <c r="DG6" i="8"/>
  <c r="DH6" i="8"/>
  <c r="DI6" i="8"/>
  <c r="DJ6" i="8"/>
  <c r="DK6" i="8"/>
  <c r="DL6" i="8"/>
  <c r="DM6" i="8"/>
  <c r="DN6" i="8"/>
  <c r="DO6" i="8"/>
  <c r="DP6" i="8"/>
  <c r="DQ6" i="8"/>
  <c r="DR6" i="8"/>
  <c r="DS6" i="8"/>
  <c r="DT6" i="8"/>
  <c r="DU6" i="8"/>
  <c r="DV6" i="8"/>
  <c r="DW6" i="8"/>
  <c r="DX6" i="8"/>
  <c r="DY6" i="8"/>
  <c r="DZ6" i="8"/>
  <c r="EA6" i="8"/>
  <c r="EB6" i="8"/>
  <c r="EC6" i="8"/>
  <c r="ED6" i="8"/>
  <c r="EE6" i="8"/>
  <c r="EF6" i="8"/>
  <c r="EG6" i="8"/>
  <c r="EH6" i="8"/>
  <c r="EI6" i="8"/>
  <c r="EJ6" i="8"/>
  <c r="EK6" i="8"/>
  <c r="EL6" i="8"/>
  <c r="EM6" i="8"/>
  <c r="EN6" i="8"/>
  <c r="EO6" i="8"/>
  <c r="EP6" i="8"/>
  <c r="EQ6" i="8"/>
  <c r="ER6" i="8"/>
  <c r="ES6" i="8"/>
  <c r="ET6" i="8"/>
  <c r="EU6" i="8"/>
  <c r="EV6" i="8"/>
  <c r="EW6" i="8"/>
  <c r="EX6" i="8"/>
  <c r="EY6" i="8"/>
  <c r="EZ6" i="8"/>
  <c r="FA6" i="8"/>
  <c r="FB6" i="8"/>
  <c r="FC6" i="8"/>
  <c r="FD6" i="8"/>
  <c r="FE6" i="8"/>
  <c r="FF6" i="8"/>
  <c r="FG6" i="8"/>
  <c r="FH6" i="8"/>
  <c r="FI6" i="8"/>
  <c r="FJ6" i="8"/>
  <c r="FK6" i="8"/>
  <c r="FL6" i="8"/>
  <c r="FM6" i="8"/>
  <c r="FN6" i="8"/>
  <c r="FO6" i="8"/>
  <c r="FP6" i="8"/>
  <c r="FQ6" i="8"/>
  <c r="FR6" i="8"/>
  <c r="FS6" i="8"/>
  <c r="FT6" i="8"/>
  <c r="FU6" i="8"/>
  <c r="FV6" i="8"/>
  <c r="FW6" i="8"/>
  <c r="FX6" i="8"/>
  <c r="FY6" i="8"/>
  <c r="FZ6" i="8"/>
  <c r="GA6" i="8"/>
  <c r="GB6" i="8"/>
  <c r="GC6" i="8"/>
  <c r="GD6" i="8"/>
  <c r="GE6" i="8"/>
  <c r="GF6" i="8"/>
  <c r="GG6" i="8"/>
  <c r="GH6" i="8"/>
  <c r="GI6" i="8"/>
  <c r="GJ6" i="8"/>
  <c r="GK6" i="8"/>
  <c r="GL6" i="8"/>
  <c r="GM6" i="8"/>
  <c r="GN6" i="8"/>
  <c r="GO6" i="8"/>
  <c r="GP6" i="8"/>
  <c r="GQ6" i="8"/>
  <c r="GR6" i="8"/>
  <c r="GS6" i="8"/>
  <c r="GT6" i="8"/>
  <c r="GU6" i="8"/>
  <c r="GV6" i="8"/>
  <c r="GW6" i="8"/>
  <c r="GX6" i="8"/>
  <c r="GY6" i="8"/>
  <c r="GZ6" i="8"/>
  <c r="HA6" i="8"/>
  <c r="HB6" i="8"/>
  <c r="HC6" i="8"/>
  <c r="AH9" i="8"/>
  <c r="AI9" i="8"/>
  <c r="AJ9" i="8"/>
  <c r="AK9" i="8"/>
  <c r="AL9" i="8"/>
  <c r="AM9" i="8"/>
  <c r="AN9" i="8"/>
  <c r="AO9" i="8"/>
  <c r="AP9" i="8"/>
  <c r="AQ9" i="8"/>
  <c r="AR9" i="8"/>
  <c r="AS9" i="8"/>
  <c r="AT9" i="8"/>
  <c r="AU9" i="8"/>
  <c r="AV9" i="8"/>
  <c r="AW9" i="8"/>
  <c r="AX9" i="8"/>
  <c r="AY9" i="8"/>
  <c r="AZ9" i="8"/>
  <c r="BA9" i="8"/>
  <c r="BB9" i="8"/>
  <c r="BC9" i="8"/>
  <c r="BD9" i="8"/>
  <c r="BE9" i="8"/>
  <c r="BF9" i="8"/>
  <c r="BG9" i="8"/>
  <c r="BH9" i="8"/>
  <c r="BI9" i="8"/>
  <c r="BJ9" i="8"/>
  <c r="BK9" i="8"/>
  <c r="BL9" i="8"/>
  <c r="BM9" i="8"/>
  <c r="BN9" i="8"/>
  <c r="BO9" i="8"/>
  <c r="BP9" i="8"/>
  <c r="BQ9" i="8"/>
  <c r="BR9" i="8"/>
  <c r="BS9" i="8"/>
  <c r="BT9" i="8"/>
  <c r="BU9" i="8"/>
  <c r="BV9" i="8"/>
  <c r="BW9" i="8"/>
  <c r="BX9" i="8"/>
  <c r="BY9" i="8"/>
  <c r="BZ9" i="8"/>
  <c r="CA9" i="8"/>
  <c r="CB9" i="8"/>
  <c r="CC9" i="8"/>
  <c r="CD9" i="8"/>
  <c r="CE9" i="8"/>
  <c r="CF9" i="8"/>
  <c r="CG9" i="8"/>
  <c r="CH9" i="8"/>
  <c r="CI9" i="8"/>
  <c r="CJ9" i="8"/>
  <c r="CK9" i="8"/>
  <c r="CL9" i="8"/>
  <c r="CM9" i="8"/>
  <c r="CN9" i="8"/>
  <c r="CO9" i="8"/>
  <c r="CP9" i="8"/>
  <c r="CQ9" i="8"/>
  <c r="CR9" i="8"/>
  <c r="CS9" i="8"/>
  <c r="CT9" i="8"/>
  <c r="CU9" i="8"/>
  <c r="CV9" i="8"/>
  <c r="CW9" i="8"/>
  <c r="CX9" i="8"/>
  <c r="CY9" i="8"/>
  <c r="CZ9" i="8"/>
  <c r="DA9" i="8"/>
  <c r="DB9" i="8"/>
  <c r="DC9" i="8"/>
  <c r="DD9" i="8"/>
  <c r="DE9" i="8"/>
  <c r="DF9" i="8"/>
  <c r="DG9" i="8"/>
  <c r="DH9" i="8"/>
  <c r="DI9" i="8"/>
  <c r="DJ9" i="8"/>
  <c r="DK9" i="8"/>
  <c r="DL9" i="8"/>
  <c r="DM9" i="8"/>
  <c r="DN9" i="8"/>
  <c r="DO9" i="8"/>
  <c r="DP9" i="8"/>
  <c r="DQ9" i="8"/>
  <c r="DR9" i="8"/>
  <c r="DS9" i="8"/>
  <c r="DT9" i="8"/>
  <c r="DU9" i="8"/>
  <c r="DV9" i="8"/>
  <c r="DW9" i="8"/>
  <c r="DX9" i="8"/>
  <c r="DY9" i="8"/>
  <c r="DZ9" i="8"/>
  <c r="EA9" i="8"/>
  <c r="EB9" i="8"/>
  <c r="EC9" i="8"/>
  <c r="ED9" i="8"/>
  <c r="EE9" i="8"/>
  <c r="EF9" i="8"/>
  <c r="EG9" i="8"/>
  <c r="EH9" i="8"/>
  <c r="EI9" i="8"/>
  <c r="EJ9" i="8"/>
  <c r="EK9" i="8"/>
  <c r="EL9" i="8"/>
  <c r="EM9" i="8"/>
  <c r="EN9" i="8"/>
  <c r="EO9" i="8"/>
  <c r="EP9" i="8"/>
  <c r="EQ9" i="8"/>
  <c r="ER9" i="8"/>
  <c r="ES9" i="8"/>
  <c r="ET9" i="8"/>
  <c r="EU9" i="8"/>
  <c r="EV9" i="8"/>
  <c r="EW9" i="8"/>
  <c r="EX9" i="8"/>
  <c r="EY9" i="8"/>
  <c r="EZ9" i="8"/>
  <c r="FA9" i="8"/>
  <c r="FB9" i="8"/>
  <c r="FC9" i="8"/>
  <c r="FD9" i="8"/>
  <c r="FE9" i="8"/>
  <c r="FF9" i="8"/>
  <c r="FG9" i="8"/>
  <c r="FH9" i="8"/>
  <c r="FI9" i="8"/>
  <c r="FJ9" i="8"/>
  <c r="FK9" i="8"/>
  <c r="FL9" i="8"/>
  <c r="FM9" i="8"/>
  <c r="FN9" i="8"/>
  <c r="FO9" i="8"/>
  <c r="FP9" i="8"/>
  <c r="FQ9" i="8"/>
  <c r="FR9" i="8"/>
  <c r="FS9" i="8"/>
  <c r="FT9" i="8"/>
  <c r="FU9" i="8"/>
  <c r="FV9" i="8"/>
  <c r="FW9" i="8"/>
  <c r="FX9" i="8"/>
  <c r="FY9" i="8"/>
  <c r="FZ9" i="8"/>
  <c r="GA9" i="8"/>
  <c r="GB9" i="8"/>
  <c r="GC9" i="8"/>
  <c r="GD9" i="8"/>
  <c r="GE9" i="8"/>
  <c r="GF9" i="8"/>
  <c r="GG9" i="8"/>
  <c r="GH9" i="8"/>
  <c r="GI9" i="8"/>
  <c r="GJ9" i="8"/>
  <c r="GK9" i="8"/>
  <c r="GL9" i="8"/>
  <c r="GM9" i="8"/>
  <c r="GN9" i="8"/>
  <c r="GO9" i="8"/>
  <c r="GP9" i="8"/>
  <c r="GQ9" i="8"/>
  <c r="GR9" i="8"/>
  <c r="GS9" i="8"/>
  <c r="GT9" i="8"/>
  <c r="GU9" i="8"/>
  <c r="GV9" i="8"/>
  <c r="GW9" i="8"/>
  <c r="GX9" i="8"/>
  <c r="GY9" i="8"/>
  <c r="GZ9" i="8"/>
  <c r="HA9" i="8"/>
  <c r="HB9" i="8"/>
  <c r="HC9" i="8"/>
  <c r="AH10" i="8"/>
  <c r="AI10" i="8"/>
  <c r="AJ10" i="8"/>
  <c r="AK10" i="8"/>
  <c r="AL10" i="8"/>
  <c r="AM10" i="8"/>
  <c r="AN10" i="8"/>
  <c r="AO10" i="8"/>
  <c r="AP10" i="8"/>
  <c r="AQ10" i="8"/>
  <c r="AR10" i="8"/>
  <c r="AS10" i="8"/>
  <c r="AT10" i="8"/>
  <c r="AU10" i="8"/>
  <c r="AV10" i="8"/>
  <c r="AW10" i="8"/>
  <c r="AX10" i="8"/>
  <c r="AY10" i="8"/>
  <c r="AZ10" i="8"/>
  <c r="BA10" i="8"/>
  <c r="BB10" i="8"/>
  <c r="BC10" i="8"/>
  <c r="BD10" i="8"/>
  <c r="BE10" i="8"/>
  <c r="BF10" i="8"/>
  <c r="BG10" i="8"/>
  <c r="BH10" i="8"/>
  <c r="BI10" i="8"/>
  <c r="BJ10" i="8"/>
  <c r="BK10" i="8"/>
  <c r="BL10" i="8"/>
  <c r="BM10" i="8"/>
  <c r="BN10" i="8"/>
  <c r="BO10" i="8"/>
  <c r="BP10" i="8"/>
  <c r="BQ10" i="8"/>
  <c r="BR10" i="8"/>
  <c r="BS10" i="8"/>
  <c r="BT10" i="8"/>
  <c r="BU10" i="8"/>
  <c r="BV10" i="8"/>
  <c r="BW10" i="8"/>
  <c r="BX10" i="8"/>
  <c r="BY10" i="8"/>
  <c r="BZ10" i="8"/>
  <c r="CA10" i="8"/>
  <c r="CB10" i="8"/>
  <c r="CC10" i="8"/>
  <c r="CD10" i="8"/>
  <c r="CE10" i="8"/>
  <c r="CF10" i="8"/>
  <c r="CG10" i="8"/>
  <c r="CH10" i="8"/>
  <c r="CI10" i="8"/>
  <c r="CJ10" i="8"/>
  <c r="CK10" i="8"/>
  <c r="CL10" i="8"/>
  <c r="CM10" i="8"/>
  <c r="CN10" i="8"/>
  <c r="CO10" i="8"/>
  <c r="CP10" i="8"/>
  <c r="CQ10" i="8"/>
  <c r="CR10" i="8"/>
  <c r="CS10" i="8"/>
  <c r="CT10" i="8"/>
  <c r="CU10" i="8"/>
  <c r="CV10" i="8"/>
  <c r="CW10" i="8"/>
  <c r="CX10" i="8"/>
  <c r="CY10" i="8"/>
  <c r="CZ10" i="8"/>
  <c r="DA10" i="8"/>
  <c r="DB10" i="8"/>
  <c r="DC10" i="8"/>
  <c r="DD10" i="8"/>
  <c r="DE10" i="8"/>
  <c r="DF10" i="8"/>
  <c r="DG10" i="8"/>
  <c r="DH10" i="8"/>
  <c r="DI10" i="8"/>
  <c r="DJ10" i="8"/>
  <c r="DK10" i="8"/>
  <c r="DL10" i="8"/>
  <c r="DM10" i="8"/>
  <c r="DN10" i="8"/>
  <c r="DO10" i="8"/>
  <c r="DP10" i="8"/>
  <c r="DQ10" i="8"/>
  <c r="DR10" i="8"/>
  <c r="DS10" i="8"/>
  <c r="DT10" i="8"/>
  <c r="DU10" i="8"/>
  <c r="DV10" i="8"/>
  <c r="DW10" i="8"/>
  <c r="DX10" i="8"/>
  <c r="DY10" i="8"/>
  <c r="DZ10" i="8"/>
  <c r="EA10" i="8"/>
  <c r="EB10" i="8"/>
  <c r="EC10" i="8"/>
  <c r="ED10" i="8"/>
  <c r="EE10" i="8"/>
  <c r="EF10" i="8"/>
  <c r="EG10" i="8"/>
  <c r="EH10" i="8"/>
  <c r="EI10" i="8"/>
  <c r="EJ10" i="8"/>
  <c r="EK10" i="8"/>
  <c r="EL10" i="8"/>
  <c r="EM10" i="8"/>
  <c r="EN10" i="8"/>
  <c r="EO10" i="8"/>
  <c r="EP10" i="8"/>
  <c r="EQ10" i="8"/>
  <c r="ER10" i="8"/>
  <c r="ES10" i="8"/>
  <c r="ET10" i="8"/>
  <c r="EU10" i="8"/>
  <c r="EV10" i="8"/>
  <c r="EW10" i="8"/>
  <c r="EX10" i="8"/>
  <c r="EY10" i="8"/>
  <c r="EZ10" i="8"/>
  <c r="FA10" i="8"/>
  <c r="FB10" i="8"/>
  <c r="FC10" i="8"/>
  <c r="FD10" i="8"/>
  <c r="FE10" i="8"/>
  <c r="FF10" i="8"/>
  <c r="FG10" i="8"/>
  <c r="FH10" i="8"/>
  <c r="FI10" i="8"/>
  <c r="FJ10" i="8"/>
  <c r="FK10" i="8"/>
  <c r="FL10" i="8"/>
  <c r="FM10" i="8"/>
  <c r="FN10" i="8"/>
  <c r="FO10" i="8"/>
  <c r="FP10" i="8"/>
  <c r="FQ10" i="8"/>
  <c r="FR10" i="8"/>
  <c r="FS10" i="8"/>
  <c r="FT10" i="8"/>
  <c r="FU10" i="8"/>
  <c r="FV10" i="8"/>
  <c r="FW10" i="8"/>
  <c r="FX10" i="8"/>
  <c r="FY10" i="8"/>
  <c r="FZ10" i="8"/>
  <c r="GA10" i="8"/>
  <c r="GB10" i="8"/>
  <c r="GC10" i="8"/>
  <c r="GD10" i="8"/>
  <c r="GE10" i="8"/>
  <c r="GF10" i="8"/>
  <c r="GG10" i="8"/>
  <c r="GH10" i="8"/>
  <c r="GI10" i="8"/>
  <c r="GJ10" i="8"/>
  <c r="GK10" i="8"/>
  <c r="GL10" i="8"/>
  <c r="GM10" i="8"/>
  <c r="GN10" i="8"/>
  <c r="GO10" i="8"/>
  <c r="GP10" i="8"/>
  <c r="GQ10" i="8"/>
  <c r="GR10" i="8"/>
  <c r="GS10" i="8"/>
  <c r="GT10" i="8"/>
  <c r="GU10" i="8"/>
  <c r="GV10" i="8"/>
  <c r="GW10" i="8"/>
  <c r="GX10" i="8"/>
  <c r="GY10" i="8"/>
  <c r="GZ10" i="8"/>
  <c r="HA10" i="8"/>
  <c r="HB10" i="8"/>
  <c r="HC10" i="8"/>
  <c r="AH11" i="8"/>
  <c r="AI11" i="8"/>
  <c r="AJ11" i="8"/>
  <c r="AK11" i="8"/>
  <c r="AL11" i="8"/>
  <c r="AM11" i="8"/>
  <c r="AN11" i="8"/>
  <c r="AO11" i="8"/>
  <c r="AP11" i="8"/>
  <c r="AQ11" i="8"/>
  <c r="AR11" i="8"/>
  <c r="AS11" i="8"/>
  <c r="AT11" i="8"/>
  <c r="AU11" i="8"/>
  <c r="AV11" i="8"/>
  <c r="AW11" i="8"/>
  <c r="AX11" i="8"/>
  <c r="AY11" i="8"/>
  <c r="AZ11" i="8"/>
  <c r="BA11" i="8"/>
  <c r="BB11" i="8"/>
  <c r="BC11" i="8"/>
  <c r="BD11" i="8"/>
  <c r="BE11" i="8"/>
  <c r="BF11" i="8"/>
  <c r="BG11" i="8"/>
  <c r="BH11" i="8"/>
  <c r="BI11" i="8"/>
  <c r="BJ11" i="8"/>
  <c r="BK11" i="8"/>
  <c r="BL11" i="8"/>
  <c r="BM11" i="8"/>
  <c r="BN11" i="8"/>
  <c r="BO11" i="8"/>
  <c r="BP11" i="8"/>
  <c r="BQ11" i="8"/>
  <c r="BR11" i="8"/>
  <c r="BS11" i="8"/>
  <c r="BT11" i="8"/>
  <c r="BU11" i="8"/>
  <c r="BV11" i="8"/>
  <c r="BW11" i="8"/>
  <c r="BX11" i="8"/>
  <c r="BY11" i="8"/>
  <c r="BZ11" i="8"/>
  <c r="CA11" i="8"/>
  <c r="CB11" i="8"/>
  <c r="CC11" i="8"/>
  <c r="CD11" i="8"/>
  <c r="CE11" i="8"/>
  <c r="CF11" i="8"/>
  <c r="CG11" i="8"/>
  <c r="CH11" i="8"/>
  <c r="CI11" i="8"/>
  <c r="CJ11" i="8"/>
  <c r="CK11" i="8"/>
  <c r="CL11" i="8"/>
  <c r="CM11" i="8"/>
  <c r="CN11" i="8"/>
  <c r="CO11" i="8"/>
  <c r="CP11" i="8"/>
  <c r="CQ11" i="8"/>
  <c r="CR11" i="8"/>
  <c r="CS11" i="8"/>
  <c r="CT11" i="8"/>
  <c r="CU11" i="8"/>
  <c r="CV11" i="8"/>
  <c r="CW11" i="8"/>
  <c r="CX11" i="8"/>
  <c r="CY11" i="8"/>
  <c r="CZ11" i="8"/>
  <c r="DA11" i="8"/>
  <c r="DB11" i="8"/>
  <c r="DC11" i="8"/>
  <c r="DD11" i="8"/>
  <c r="DE11" i="8"/>
  <c r="DF11" i="8"/>
  <c r="DG11" i="8"/>
  <c r="DH11" i="8"/>
  <c r="DI11" i="8"/>
  <c r="DJ11" i="8"/>
  <c r="DK11" i="8"/>
  <c r="DL11" i="8"/>
  <c r="DM11" i="8"/>
  <c r="DN11" i="8"/>
  <c r="DO11" i="8"/>
  <c r="DP11" i="8"/>
  <c r="DQ11" i="8"/>
  <c r="DR11" i="8"/>
  <c r="DS11" i="8"/>
  <c r="DT11" i="8"/>
  <c r="DU11" i="8"/>
  <c r="DV11" i="8"/>
  <c r="DW11" i="8"/>
  <c r="DX11" i="8"/>
  <c r="DY11" i="8"/>
  <c r="DZ11" i="8"/>
  <c r="EA11" i="8"/>
  <c r="EB11" i="8"/>
  <c r="EC11" i="8"/>
  <c r="ED11" i="8"/>
  <c r="EE11" i="8"/>
  <c r="EF11" i="8"/>
  <c r="EG11" i="8"/>
  <c r="EH11" i="8"/>
  <c r="EI11" i="8"/>
  <c r="EJ11" i="8"/>
  <c r="EK11" i="8"/>
  <c r="EL11" i="8"/>
  <c r="EM11" i="8"/>
  <c r="EN11" i="8"/>
  <c r="EO11" i="8"/>
  <c r="EP11" i="8"/>
  <c r="EQ11" i="8"/>
  <c r="ER11" i="8"/>
  <c r="ES11" i="8"/>
  <c r="ET11" i="8"/>
  <c r="EU11" i="8"/>
  <c r="EV11" i="8"/>
  <c r="EW11" i="8"/>
  <c r="EX11" i="8"/>
  <c r="EY11" i="8"/>
  <c r="EZ11" i="8"/>
  <c r="FA11" i="8"/>
  <c r="FB11" i="8"/>
  <c r="FC11" i="8"/>
  <c r="FD11" i="8"/>
  <c r="FE11" i="8"/>
  <c r="FF11" i="8"/>
  <c r="FG11" i="8"/>
  <c r="FH11" i="8"/>
  <c r="FI11" i="8"/>
  <c r="FJ11" i="8"/>
  <c r="FK11" i="8"/>
  <c r="FL11" i="8"/>
  <c r="FM11" i="8"/>
  <c r="FN11" i="8"/>
  <c r="FO11" i="8"/>
  <c r="FP11" i="8"/>
  <c r="FQ11" i="8"/>
  <c r="FR11" i="8"/>
  <c r="FS11" i="8"/>
  <c r="FT11" i="8"/>
  <c r="FU11" i="8"/>
  <c r="FV11" i="8"/>
  <c r="FW11" i="8"/>
  <c r="FX11" i="8"/>
  <c r="FY11" i="8"/>
  <c r="FZ11" i="8"/>
  <c r="GA11" i="8"/>
  <c r="GB11" i="8"/>
  <c r="GC11" i="8"/>
  <c r="GD11" i="8"/>
  <c r="GE11" i="8"/>
  <c r="GF11" i="8"/>
  <c r="GG11" i="8"/>
  <c r="GH11" i="8"/>
  <c r="GI11" i="8"/>
  <c r="GJ11" i="8"/>
  <c r="GK11" i="8"/>
  <c r="GL11" i="8"/>
  <c r="GM11" i="8"/>
  <c r="GN11" i="8"/>
  <c r="GO11" i="8"/>
  <c r="GP11" i="8"/>
  <c r="GQ11" i="8"/>
  <c r="GR11" i="8"/>
  <c r="GS11" i="8"/>
  <c r="GT11" i="8"/>
  <c r="GU11" i="8"/>
  <c r="GV11" i="8"/>
  <c r="GW11" i="8"/>
  <c r="GX11" i="8"/>
  <c r="GY11" i="8"/>
  <c r="GZ11" i="8"/>
  <c r="HA11" i="8"/>
  <c r="HB11" i="8"/>
  <c r="HC11" i="8"/>
  <c r="AH12" i="8"/>
  <c r="AI12" i="8"/>
  <c r="AJ12" i="8"/>
  <c r="AK12" i="8"/>
  <c r="AL12" i="8"/>
  <c r="AM12" i="8"/>
  <c r="AN12" i="8"/>
  <c r="AO12" i="8"/>
  <c r="AP12" i="8"/>
  <c r="AQ12" i="8"/>
  <c r="AR12" i="8"/>
  <c r="AS12" i="8"/>
  <c r="AT12" i="8"/>
  <c r="AU12" i="8"/>
  <c r="AV12" i="8"/>
  <c r="AW12" i="8"/>
  <c r="AX12" i="8"/>
  <c r="AY12" i="8"/>
  <c r="AZ12" i="8"/>
  <c r="BA12" i="8"/>
  <c r="BB12" i="8"/>
  <c r="BC12" i="8"/>
  <c r="BD12" i="8"/>
  <c r="BE12" i="8"/>
  <c r="BF12" i="8"/>
  <c r="BG12" i="8"/>
  <c r="BH12" i="8"/>
  <c r="BI12" i="8"/>
  <c r="BJ12" i="8"/>
  <c r="BK12" i="8"/>
  <c r="BL12" i="8"/>
  <c r="BM12" i="8"/>
  <c r="BN12" i="8"/>
  <c r="BO12" i="8"/>
  <c r="BP12" i="8"/>
  <c r="BQ12" i="8"/>
  <c r="BR12" i="8"/>
  <c r="BS12" i="8"/>
  <c r="BT12" i="8"/>
  <c r="BU12" i="8"/>
  <c r="BV12" i="8"/>
  <c r="BW12" i="8"/>
  <c r="BX12" i="8"/>
  <c r="BY12" i="8"/>
  <c r="BZ12" i="8"/>
  <c r="CA12" i="8"/>
  <c r="CB12" i="8"/>
  <c r="CC12" i="8"/>
  <c r="CD12" i="8"/>
  <c r="CE12" i="8"/>
  <c r="CF12" i="8"/>
  <c r="CG12" i="8"/>
  <c r="CH12" i="8"/>
  <c r="CI12" i="8"/>
  <c r="CJ12" i="8"/>
  <c r="CK12" i="8"/>
  <c r="CL12" i="8"/>
  <c r="CM12" i="8"/>
  <c r="CN12" i="8"/>
  <c r="CO12" i="8"/>
  <c r="CP12" i="8"/>
  <c r="CQ12" i="8"/>
  <c r="CR12" i="8"/>
  <c r="CS12" i="8"/>
  <c r="CT12" i="8"/>
  <c r="CU12" i="8"/>
  <c r="CV12" i="8"/>
  <c r="CW12" i="8"/>
  <c r="CX12" i="8"/>
  <c r="CY12" i="8"/>
  <c r="CZ12" i="8"/>
  <c r="DA12" i="8"/>
  <c r="DB12" i="8"/>
  <c r="DC12" i="8"/>
  <c r="DD12" i="8"/>
  <c r="DE12" i="8"/>
  <c r="DF12" i="8"/>
  <c r="DG12" i="8"/>
  <c r="DH12" i="8"/>
  <c r="DI12" i="8"/>
  <c r="DJ12" i="8"/>
  <c r="DK12" i="8"/>
  <c r="DL12" i="8"/>
  <c r="DM12" i="8"/>
  <c r="DN12" i="8"/>
  <c r="DO12" i="8"/>
  <c r="DP12" i="8"/>
  <c r="DQ12" i="8"/>
  <c r="DR12" i="8"/>
  <c r="DS12" i="8"/>
  <c r="DT12" i="8"/>
  <c r="DU12" i="8"/>
  <c r="DV12" i="8"/>
  <c r="DW12" i="8"/>
  <c r="DX12" i="8"/>
  <c r="DY12" i="8"/>
  <c r="DZ12" i="8"/>
  <c r="EA12" i="8"/>
  <c r="EB12" i="8"/>
  <c r="EC12" i="8"/>
  <c r="ED12" i="8"/>
  <c r="EE12" i="8"/>
  <c r="EF12" i="8"/>
  <c r="EG12" i="8"/>
  <c r="EH12" i="8"/>
  <c r="EI12" i="8"/>
  <c r="EJ12" i="8"/>
  <c r="EK12" i="8"/>
  <c r="EL12" i="8"/>
  <c r="EM12" i="8"/>
  <c r="EN12" i="8"/>
  <c r="EO12" i="8"/>
  <c r="EP12" i="8"/>
  <c r="EQ12" i="8"/>
  <c r="ER12" i="8"/>
  <c r="ES12" i="8"/>
  <c r="ET12" i="8"/>
  <c r="EU12" i="8"/>
  <c r="EV12" i="8"/>
  <c r="EW12" i="8"/>
  <c r="EX12" i="8"/>
  <c r="EY12" i="8"/>
  <c r="EZ12" i="8"/>
  <c r="FA12" i="8"/>
  <c r="FB12" i="8"/>
  <c r="FC12" i="8"/>
  <c r="FD12" i="8"/>
  <c r="FE12" i="8"/>
  <c r="FF12" i="8"/>
  <c r="FG12" i="8"/>
  <c r="FH12" i="8"/>
  <c r="FI12" i="8"/>
  <c r="FJ12" i="8"/>
  <c r="FK12" i="8"/>
  <c r="FL12" i="8"/>
  <c r="FM12" i="8"/>
  <c r="FN12" i="8"/>
  <c r="FO12" i="8"/>
  <c r="FP12" i="8"/>
  <c r="FQ12" i="8"/>
  <c r="FR12" i="8"/>
  <c r="FS12" i="8"/>
  <c r="FT12" i="8"/>
  <c r="FU12" i="8"/>
  <c r="FV12" i="8"/>
  <c r="FW12" i="8"/>
  <c r="FX12" i="8"/>
  <c r="FY12" i="8"/>
  <c r="FZ12" i="8"/>
  <c r="GA12" i="8"/>
  <c r="GB12" i="8"/>
  <c r="GC12" i="8"/>
  <c r="GD12" i="8"/>
  <c r="GE12" i="8"/>
  <c r="GF12" i="8"/>
  <c r="GG12" i="8"/>
  <c r="GH12" i="8"/>
  <c r="GI12" i="8"/>
  <c r="GJ12" i="8"/>
  <c r="GK12" i="8"/>
  <c r="GL12" i="8"/>
  <c r="GM12" i="8"/>
  <c r="GN12" i="8"/>
  <c r="GO12" i="8"/>
  <c r="GP12" i="8"/>
  <c r="GQ12" i="8"/>
  <c r="GR12" i="8"/>
  <c r="GS12" i="8"/>
  <c r="GT12" i="8"/>
  <c r="GU12" i="8"/>
  <c r="GV12" i="8"/>
  <c r="GW12" i="8"/>
  <c r="GX12" i="8"/>
  <c r="GY12" i="8"/>
  <c r="GZ12" i="8"/>
  <c r="HA12" i="8"/>
  <c r="HB12" i="8"/>
  <c r="HC12" i="8"/>
  <c r="AH13" i="8"/>
  <c r="AI13" i="8"/>
  <c r="AJ13" i="8"/>
  <c r="AK13" i="8"/>
  <c r="AL13" i="8"/>
  <c r="AM13" i="8"/>
  <c r="AN13" i="8"/>
  <c r="AO13" i="8"/>
  <c r="AP13" i="8"/>
  <c r="AQ13" i="8"/>
  <c r="AR13" i="8"/>
  <c r="AS13" i="8"/>
  <c r="AT13" i="8"/>
  <c r="AU13" i="8"/>
  <c r="AV13" i="8"/>
  <c r="AW13" i="8"/>
  <c r="AX13" i="8"/>
  <c r="AY13" i="8"/>
  <c r="AZ13" i="8"/>
  <c r="BA13" i="8"/>
  <c r="BB13" i="8"/>
  <c r="BC13" i="8"/>
  <c r="BD13" i="8"/>
  <c r="BE13" i="8"/>
  <c r="BF13" i="8"/>
  <c r="BG13" i="8"/>
  <c r="BH13" i="8"/>
  <c r="BI13" i="8"/>
  <c r="BJ13" i="8"/>
  <c r="BK13" i="8"/>
  <c r="BL13" i="8"/>
  <c r="BM13" i="8"/>
  <c r="BN13" i="8"/>
  <c r="BO13" i="8"/>
  <c r="BP13" i="8"/>
  <c r="BQ13" i="8"/>
  <c r="BR13" i="8"/>
  <c r="BS13" i="8"/>
  <c r="BT13" i="8"/>
  <c r="BU13" i="8"/>
  <c r="BV13" i="8"/>
  <c r="BW13" i="8"/>
  <c r="BX13" i="8"/>
  <c r="BY13" i="8"/>
  <c r="BZ13" i="8"/>
  <c r="CA13" i="8"/>
  <c r="CB13" i="8"/>
  <c r="CC13" i="8"/>
  <c r="CD13" i="8"/>
  <c r="CE13" i="8"/>
  <c r="CF13" i="8"/>
  <c r="CG13" i="8"/>
  <c r="CH13" i="8"/>
  <c r="CI13" i="8"/>
  <c r="CJ13" i="8"/>
  <c r="CK13" i="8"/>
  <c r="CL13" i="8"/>
  <c r="CM13" i="8"/>
  <c r="CN13" i="8"/>
  <c r="CO13" i="8"/>
  <c r="CP13" i="8"/>
  <c r="CQ13" i="8"/>
  <c r="CR13" i="8"/>
  <c r="CS13" i="8"/>
  <c r="CT13" i="8"/>
  <c r="CU13" i="8"/>
  <c r="CV13" i="8"/>
  <c r="CW13" i="8"/>
  <c r="CX13" i="8"/>
  <c r="CY13" i="8"/>
  <c r="CZ13" i="8"/>
  <c r="DA13" i="8"/>
  <c r="DB13" i="8"/>
  <c r="DC13" i="8"/>
  <c r="DD13" i="8"/>
  <c r="DE13" i="8"/>
  <c r="DF13" i="8"/>
  <c r="DG13" i="8"/>
  <c r="DH13" i="8"/>
  <c r="DI13" i="8"/>
  <c r="DJ13" i="8"/>
  <c r="DK13" i="8"/>
  <c r="DL13" i="8"/>
  <c r="DM13" i="8"/>
  <c r="DN13" i="8"/>
  <c r="DO13" i="8"/>
  <c r="DP13" i="8"/>
  <c r="DQ13" i="8"/>
  <c r="DR13" i="8"/>
  <c r="DS13" i="8"/>
  <c r="DT13" i="8"/>
  <c r="DU13" i="8"/>
  <c r="DV13" i="8"/>
  <c r="DW13" i="8"/>
  <c r="DX13" i="8"/>
  <c r="DY13" i="8"/>
  <c r="DZ13" i="8"/>
  <c r="EA13" i="8"/>
  <c r="EB13" i="8"/>
  <c r="EC13" i="8"/>
  <c r="ED13" i="8"/>
  <c r="EE13" i="8"/>
  <c r="EF13" i="8"/>
  <c r="EG13" i="8"/>
  <c r="EH13" i="8"/>
  <c r="EI13" i="8"/>
  <c r="EJ13" i="8"/>
  <c r="EK13" i="8"/>
  <c r="EL13" i="8"/>
  <c r="EM13" i="8"/>
  <c r="EN13" i="8"/>
  <c r="EO13" i="8"/>
  <c r="EP13" i="8"/>
  <c r="EQ13" i="8"/>
  <c r="ER13" i="8"/>
  <c r="ES13" i="8"/>
  <c r="ET13" i="8"/>
  <c r="EU13" i="8"/>
  <c r="EV13" i="8"/>
  <c r="EW13" i="8"/>
  <c r="EX13" i="8"/>
  <c r="EY13" i="8"/>
  <c r="EZ13" i="8"/>
  <c r="FA13" i="8"/>
  <c r="FB13" i="8"/>
  <c r="FC13" i="8"/>
  <c r="FD13" i="8"/>
  <c r="FE13" i="8"/>
  <c r="FF13" i="8"/>
  <c r="FG13" i="8"/>
  <c r="FH13" i="8"/>
  <c r="FI13" i="8"/>
  <c r="FJ13" i="8"/>
  <c r="FK13" i="8"/>
  <c r="FL13" i="8"/>
  <c r="FM13" i="8"/>
  <c r="FN13" i="8"/>
  <c r="FO13" i="8"/>
  <c r="FP13" i="8"/>
  <c r="FQ13" i="8"/>
  <c r="FR13" i="8"/>
  <c r="FS13" i="8"/>
  <c r="FT13" i="8"/>
  <c r="FU13" i="8"/>
  <c r="FV13" i="8"/>
  <c r="FW13" i="8"/>
  <c r="FX13" i="8"/>
  <c r="FY13" i="8"/>
  <c r="FZ13" i="8"/>
  <c r="GA13" i="8"/>
  <c r="GB13" i="8"/>
  <c r="GC13" i="8"/>
  <c r="GD13" i="8"/>
  <c r="GE13" i="8"/>
  <c r="GF13" i="8"/>
  <c r="GG13" i="8"/>
  <c r="GH13" i="8"/>
  <c r="GI13" i="8"/>
  <c r="GJ13" i="8"/>
  <c r="GK13" i="8"/>
  <c r="GL13" i="8"/>
  <c r="GM13" i="8"/>
  <c r="GN13" i="8"/>
  <c r="GO13" i="8"/>
  <c r="GP13" i="8"/>
  <c r="GQ13" i="8"/>
  <c r="GR13" i="8"/>
  <c r="GS13" i="8"/>
  <c r="GT13" i="8"/>
  <c r="GU13" i="8"/>
  <c r="GV13" i="8"/>
  <c r="GW13" i="8"/>
  <c r="GX13" i="8"/>
  <c r="GY13" i="8"/>
  <c r="GZ13" i="8"/>
  <c r="HA13" i="8"/>
  <c r="HB13" i="8"/>
  <c r="HC13" i="8"/>
  <c r="AH14" i="8"/>
  <c r="AI14" i="8"/>
  <c r="AJ14" i="8"/>
  <c r="AK14" i="8"/>
  <c r="AL14" i="8"/>
  <c r="AM14" i="8"/>
  <c r="AN14" i="8"/>
  <c r="AO14" i="8"/>
  <c r="AP14" i="8"/>
  <c r="AQ14" i="8"/>
  <c r="AR14" i="8"/>
  <c r="AS14" i="8"/>
  <c r="AT14" i="8"/>
  <c r="AU14" i="8"/>
  <c r="AV14" i="8"/>
  <c r="AW14" i="8"/>
  <c r="AX14" i="8"/>
  <c r="AY14" i="8"/>
  <c r="AZ14" i="8"/>
  <c r="BA14" i="8"/>
  <c r="BB14" i="8"/>
  <c r="BC14" i="8"/>
  <c r="BD14" i="8"/>
  <c r="BE14" i="8"/>
  <c r="BF14" i="8"/>
  <c r="BG14" i="8"/>
  <c r="BH14" i="8"/>
  <c r="BI14" i="8"/>
  <c r="BJ14" i="8"/>
  <c r="BK14" i="8"/>
  <c r="BL14" i="8"/>
  <c r="BM14" i="8"/>
  <c r="BN14" i="8"/>
  <c r="BO14" i="8"/>
  <c r="BP14" i="8"/>
  <c r="BQ14" i="8"/>
  <c r="BR14" i="8"/>
  <c r="BS14" i="8"/>
  <c r="BT14" i="8"/>
  <c r="BU14" i="8"/>
  <c r="BV14" i="8"/>
  <c r="BW14" i="8"/>
  <c r="BX14" i="8"/>
  <c r="BY14" i="8"/>
  <c r="BZ14" i="8"/>
  <c r="CA14" i="8"/>
  <c r="CB14" i="8"/>
  <c r="CC14" i="8"/>
  <c r="CD14" i="8"/>
  <c r="CE14" i="8"/>
  <c r="CF14" i="8"/>
  <c r="CG14" i="8"/>
  <c r="CH14" i="8"/>
  <c r="CI14" i="8"/>
  <c r="CJ14" i="8"/>
  <c r="CK14" i="8"/>
  <c r="CL14" i="8"/>
  <c r="CM14" i="8"/>
  <c r="CN14" i="8"/>
  <c r="CO14" i="8"/>
  <c r="CP14" i="8"/>
  <c r="CQ14" i="8"/>
  <c r="CR14" i="8"/>
  <c r="CS14" i="8"/>
  <c r="CT14" i="8"/>
  <c r="CU14" i="8"/>
  <c r="CV14" i="8"/>
  <c r="CW14" i="8"/>
  <c r="CX14" i="8"/>
  <c r="CY14" i="8"/>
  <c r="CZ14" i="8"/>
  <c r="DA14" i="8"/>
  <c r="DB14" i="8"/>
  <c r="DC14" i="8"/>
  <c r="DD14" i="8"/>
  <c r="DE14" i="8"/>
  <c r="DF14" i="8"/>
  <c r="DG14" i="8"/>
  <c r="DH14" i="8"/>
  <c r="DI14" i="8"/>
  <c r="DJ14" i="8"/>
  <c r="DK14" i="8"/>
  <c r="DL14" i="8"/>
  <c r="DM14" i="8"/>
  <c r="DN14" i="8"/>
  <c r="DO14" i="8"/>
  <c r="DP14" i="8"/>
  <c r="DQ14" i="8"/>
  <c r="DR14" i="8"/>
  <c r="DS14" i="8"/>
  <c r="DT14" i="8"/>
  <c r="DU14" i="8"/>
  <c r="DV14" i="8"/>
  <c r="DW14" i="8"/>
  <c r="DX14" i="8"/>
  <c r="DY14" i="8"/>
  <c r="DZ14" i="8"/>
  <c r="EA14" i="8"/>
  <c r="EB14" i="8"/>
  <c r="EC14" i="8"/>
  <c r="ED14" i="8"/>
  <c r="EE14" i="8"/>
  <c r="EF14" i="8"/>
  <c r="EG14" i="8"/>
  <c r="EH14" i="8"/>
  <c r="EI14" i="8"/>
  <c r="EJ14" i="8"/>
  <c r="EK14" i="8"/>
  <c r="EL14" i="8"/>
  <c r="EM14" i="8"/>
  <c r="EN14" i="8"/>
  <c r="EO14" i="8"/>
  <c r="EP14" i="8"/>
  <c r="EQ14" i="8"/>
  <c r="ER14" i="8"/>
  <c r="ES14" i="8"/>
  <c r="ET14" i="8"/>
  <c r="EU14" i="8"/>
  <c r="EV14" i="8"/>
  <c r="EW14" i="8"/>
  <c r="EX14" i="8"/>
  <c r="EY14" i="8"/>
  <c r="EZ14" i="8"/>
  <c r="FA14" i="8"/>
  <c r="FB14" i="8"/>
  <c r="FC14" i="8"/>
  <c r="FD14" i="8"/>
  <c r="FE14" i="8"/>
  <c r="FF14" i="8"/>
  <c r="FG14" i="8"/>
  <c r="FH14" i="8"/>
  <c r="FI14" i="8"/>
  <c r="FJ14" i="8"/>
  <c r="FK14" i="8"/>
  <c r="FL14" i="8"/>
  <c r="FM14" i="8"/>
  <c r="FN14" i="8"/>
  <c r="FO14" i="8"/>
  <c r="FP14" i="8"/>
  <c r="FQ14" i="8"/>
  <c r="FR14" i="8"/>
  <c r="FS14" i="8"/>
  <c r="FT14" i="8"/>
  <c r="FU14" i="8"/>
  <c r="FV14" i="8"/>
  <c r="FW14" i="8"/>
  <c r="FX14" i="8"/>
  <c r="FY14" i="8"/>
  <c r="FZ14" i="8"/>
  <c r="GA14" i="8"/>
  <c r="GB14" i="8"/>
  <c r="GC14" i="8"/>
  <c r="GD14" i="8"/>
  <c r="GE14" i="8"/>
  <c r="GF14" i="8"/>
  <c r="GG14" i="8"/>
  <c r="GH14" i="8"/>
  <c r="GI14" i="8"/>
  <c r="GJ14" i="8"/>
  <c r="GK14" i="8"/>
  <c r="GL14" i="8"/>
  <c r="GM14" i="8"/>
  <c r="GN14" i="8"/>
  <c r="GO14" i="8"/>
  <c r="GP14" i="8"/>
  <c r="GQ14" i="8"/>
  <c r="GR14" i="8"/>
  <c r="GS14" i="8"/>
  <c r="GT14" i="8"/>
  <c r="GU14" i="8"/>
  <c r="GV14" i="8"/>
  <c r="GW14" i="8"/>
  <c r="GX14" i="8"/>
  <c r="GY14" i="8"/>
  <c r="GZ14" i="8"/>
  <c r="HA14" i="8"/>
  <c r="HB14" i="8"/>
  <c r="HC14" i="8"/>
  <c r="AH15" i="8"/>
  <c r="AI15" i="8"/>
  <c r="AJ15" i="8"/>
  <c r="AK15" i="8"/>
  <c r="AL15" i="8"/>
  <c r="AM15" i="8"/>
  <c r="AN15" i="8"/>
  <c r="AO15" i="8"/>
  <c r="AP15" i="8"/>
  <c r="AQ15" i="8"/>
  <c r="AR15" i="8"/>
  <c r="AS15" i="8"/>
  <c r="AT15" i="8"/>
  <c r="AU15" i="8"/>
  <c r="AV15" i="8"/>
  <c r="AW15" i="8"/>
  <c r="AX15" i="8"/>
  <c r="AY15" i="8"/>
  <c r="AZ15" i="8"/>
  <c r="BA15" i="8"/>
  <c r="BB15" i="8"/>
  <c r="BC15" i="8"/>
  <c r="BD15" i="8"/>
  <c r="BE15" i="8"/>
  <c r="BF15" i="8"/>
  <c r="BG15" i="8"/>
  <c r="BH15" i="8"/>
  <c r="BI15" i="8"/>
  <c r="BJ15" i="8"/>
  <c r="BK15" i="8"/>
  <c r="BL15" i="8"/>
  <c r="BM15" i="8"/>
  <c r="BN15" i="8"/>
  <c r="BO15" i="8"/>
  <c r="BP15" i="8"/>
  <c r="BQ15" i="8"/>
  <c r="BR15" i="8"/>
  <c r="BS15" i="8"/>
  <c r="BT15" i="8"/>
  <c r="BU15" i="8"/>
  <c r="BV15" i="8"/>
  <c r="BW15" i="8"/>
  <c r="BX15" i="8"/>
  <c r="BY15" i="8"/>
  <c r="BZ15" i="8"/>
  <c r="CA15" i="8"/>
  <c r="CB15" i="8"/>
  <c r="CC15" i="8"/>
  <c r="CD15" i="8"/>
  <c r="CE15" i="8"/>
  <c r="CF15" i="8"/>
  <c r="CG15" i="8"/>
  <c r="CH15" i="8"/>
  <c r="CI15" i="8"/>
  <c r="CJ15" i="8"/>
  <c r="CK15" i="8"/>
  <c r="CL15" i="8"/>
  <c r="CM15" i="8"/>
  <c r="CN15" i="8"/>
  <c r="CO15" i="8"/>
  <c r="CP15" i="8"/>
  <c r="CQ15" i="8"/>
  <c r="CR15" i="8"/>
  <c r="CS15" i="8"/>
  <c r="CT15" i="8"/>
  <c r="CU15" i="8"/>
  <c r="CV15" i="8"/>
  <c r="CW15" i="8"/>
  <c r="CX15" i="8"/>
  <c r="CY15" i="8"/>
  <c r="CZ15" i="8"/>
  <c r="DA15" i="8"/>
  <c r="DB15" i="8"/>
  <c r="DC15" i="8"/>
  <c r="DD15" i="8"/>
  <c r="DE15" i="8"/>
  <c r="DF15" i="8"/>
  <c r="DG15" i="8"/>
  <c r="DH15" i="8"/>
  <c r="DI15" i="8"/>
  <c r="DJ15" i="8"/>
  <c r="DK15" i="8"/>
  <c r="DL15" i="8"/>
  <c r="DM15" i="8"/>
  <c r="DN15" i="8"/>
  <c r="DO15" i="8"/>
  <c r="DP15" i="8"/>
  <c r="DQ15" i="8"/>
  <c r="DR15" i="8"/>
  <c r="DS15" i="8"/>
  <c r="DT15" i="8"/>
  <c r="DU15" i="8"/>
  <c r="DV15" i="8"/>
  <c r="DW15" i="8"/>
  <c r="DX15" i="8"/>
  <c r="DY15" i="8"/>
  <c r="DZ15" i="8"/>
  <c r="EA15" i="8"/>
  <c r="EB15" i="8"/>
  <c r="EC15" i="8"/>
  <c r="ED15" i="8"/>
  <c r="EE15" i="8"/>
  <c r="EF15" i="8"/>
  <c r="EG15" i="8"/>
  <c r="EH15" i="8"/>
  <c r="EI15" i="8"/>
  <c r="EJ15" i="8"/>
  <c r="EK15" i="8"/>
  <c r="EL15" i="8"/>
  <c r="EM15" i="8"/>
  <c r="EN15" i="8"/>
  <c r="EO15" i="8"/>
  <c r="EP15" i="8"/>
  <c r="EQ15" i="8"/>
  <c r="ER15" i="8"/>
  <c r="ES15" i="8"/>
  <c r="ET15" i="8"/>
  <c r="EU15" i="8"/>
  <c r="EV15" i="8"/>
  <c r="EW15" i="8"/>
  <c r="EX15" i="8"/>
  <c r="EY15" i="8"/>
  <c r="EZ15" i="8"/>
  <c r="FA15" i="8"/>
  <c r="FB15" i="8"/>
  <c r="FC15" i="8"/>
  <c r="FD15" i="8"/>
  <c r="FE15" i="8"/>
  <c r="FF15" i="8"/>
  <c r="FG15" i="8"/>
  <c r="FH15" i="8"/>
  <c r="FI15" i="8"/>
  <c r="FJ15" i="8"/>
  <c r="FK15" i="8"/>
  <c r="FL15" i="8"/>
  <c r="FM15" i="8"/>
  <c r="FN15" i="8"/>
  <c r="FO15" i="8"/>
  <c r="FP15" i="8"/>
  <c r="FQ15" i="8"/>
  <c r="FR15" i="8"/>
  <c r="FS15" i="8"/>
  <c r="FT15" i="8"/>
  <c r="FU15" i="8"/>
  <c r="FV15" i="8"/>
  <c r="FW15" i="8"/>
  <c r="FX15" i="8"/>
  <c r="FY15" i="8"/>
  <c r="FZ15" i="8"/>
  <c r="GA15" i="8"/>
  <c r="GB15" i="8"/>
  <c r="GC15" i="8"/>
  <c r="GD15" i="8"/>
  <c r="GE15" i="8"/>
  <c r="GF15" i="8"/>
  <c r="GG15" i="8"/>
  <c r="GH15" i="8"/>
  <c r="GI15" i="8"/>
  <c r="GJ15" i="8"/>
  <c r="GK15" i="8"/>
  <c r="GL15" i="8"/>
  <c r="GM15" i="8"/>
  <c r="GN15" i="8"/>
  <c r="GO15" i="8"/>
  <c r="GP15" i="8"/>
  <c r="GQ15" i="8"/>
  <c r="GR15" i="8"/>
  <c r="GS15" i="8"/>
  <c r="GT15" i="8"/>
  <c r="GU15" i="8"/>
  <c r="GV15" i="8"/>
  <c r="GW15" i="8"/>
  <c r="GX15" i="8"/>
  <c r="GY15" i="8"/>
  <c r="GZ15" i="8"/>
  <c r="HA15" i="8"/>
  <c r="HB15" i="8"/>
  <c r="HC15" i="8"/>
  <c r="AH16" i="8"/>
  <c r="AI16" i="8"/>
  <c r="AJ16" i="8"/>
  <c r="AK16" i="8"/>
  <c r="AL16" i="8"/>
  <c r="AM16" i="8"/>
  <c r="AN16" i="8"/>
  <c r="AO16" i="8"/>
  <c r="AP16" i="8"/>
  <c r="AQ16" i="8"/>
  <c r="AR16" i="8"/>
  <c r="AS16" i="8"/>
  <c r="AT16" i="8"/>
  <c r="AU16" i="8"/>
  <c r="AV16" i="8"/>
  <c r="AW16" i="8"/>
  <c r="AX16" i="8"/>
  <c r="AY16" i="8"/>
  <c r="AZ16" i="8"/>
  <c r="BA16" i="8"/>
  <c r="BB16" i="8"/>
  <c r="BC16" i="8"/>
  <c r="BD16" i="8"/>
  <c r="BE16" i="8"/>
  <c r="BF16" i="8"/>
  <c r="BG16" i="8"/>
  <c r="BH16" i="8"/>
  <c r="BI16" i="8"/>
  <c r="BJ16" i="8"/>
  <c r="BK16" i="8"/>
  <c r="BL16" i="8"/>
  <c r="BM16" i="8"/>
  <c r="BN16" i="8"/>
  <c r="BO16" i="8"/>
  <c r="BP16" i="8"/>
  <c r="BQ16" i="8"/>
  <c r="BR16" i="8"/>
  <c r="BS16" i="8"/>
  <c r="BT16" i="8"/>
  <c r="BU16" i="8"/>
  <c r="BV16" i="8"/>
  <c r="BW16" i="8"/>
  <c r="BX16" i="8"/>
  <c r="BY16" i="8"/>
  <c r="BZ16" i="8"/>
  <c r="CA16" i="8"/>
  <c r="CB16" i="8"/>
  <c r="CC16" i="8"/>
  <c r="CD16" i="8"/>
  <c r="CE16" i="8"/>
  <c r="CF16" i="8"/>
  <c r="CG16" i="8"/>
  <c r="CH16" i="8"/>
  <c r="CI16" i="8"/>
  <c r="CJ16" i="8"/>
  <c r="CK16" i="8"/>
  <c r="CL16" i="8"/>
  <c r="CM16" i="8"/>
  <c r="CN16" i="8"/>
  <c r="CO16" i="8"/>
  <c r="CP16" i="8"/>
  <c r="CQ16" i="8"/>
  <c r="CR16" i="8"/>
  <c r="CS16" i="8"/>
  <c r="CT16" i="8"/>
  <c r="CU16" i="8"/>
  <c r="CV16" i="8"/>
  <c r="CW16" i="8"/>
  <c r="CX16" i="8"/>
  <c r="CY16" i="8"/>
  <c r="CZ16" i="8"/>
  <c r="DA16" i="8"/>
  <c r="DB16" i="8"/>
  <c r="DC16" i="8"/>
  <c r="DD16" i="8"/>
  <c r="DE16" i="8"/>
  <c r="DF16" i="8"/>
  <c r="DG16" i="8"/>
  <c r="DH16" i="8"/>
  <c r="DI16" i="8"/>
  <c r="DJ16" i="8"/>
  <c r="DK16" i="8"/>
  <c r="DL16" i="8"/>
  <c r="DM16" i="8"/>
  <c r="DN16" i="8"/>
  <c r="DO16" i="8"/>
  <c r="DP16" i="8"/>
  <c r="DQ16" i="8"/>
  <c r="DR16" i="8"/>
  <c r="DS16" i="8"/>
  <c r="DT16" i="8"/>
  <c r="DU16" i="8"/>
  <c r="DV16" i="8"/>
  <c r="DW16" i="8"/>
  <c r="DX16" i="8"/>
  <c r="DY16" i="8"/>
  <c r="DZ16" i="8"/>
  <c r="EA16" i="8"/>
  <c r="EB16" i="8"/>
  <c r="EC16" i="8"/>
  <c r="ED16" i="8"/>
  <c r="EE16" i="8"/>
  <c r="EF16" i="8"/>
  <c r="EG16" i="8"/>
  <c r="EH16" i="8"/>
  <c r="EI16" i="8"/>
  <c r="EJ16" i="8"/>
  <c r="EK16" i="8"/>
  <c r="EL16" i="8"/>
  <c r="EM16" i="8"/>
  <c r="EN16" i="8"/>
  <c r="EO16" i="8"/>
  <c r="EP16" i="8"/>
  <c r="EQ16" i="8"/>
  <c r="ER16" i="8"/>
  <c r="ES16" i="8"/>
  <c r="ET16" i="8"/>
  <c r="EU16" i="8"/>
  <c r="EV16" i="8"/>
  <c r="EW16" i="8"/>
  <c r="EX16" i="8"/>
  <c r="EY16" i="8"/>
  <c r="EZ16" i="8"/>
  <c r="FA16" i="8"/>
  <c r="FB16" i="8"/>
  <c r="FC16" i="8"/>
  <c r="FD16" i="8"/>
  <c r="FE16" i="8"/>
  <c r="FF16" i="8"/>
  <c r="FG16" i="8"/>
  <c r="FH16" i="8"/>
  <c r="FI16" i="8"/>
  <c r="FJ16" i="8"/>
  <c r="FK16" i="8"/>
  <c r="FL16" i="8"/>
  <c r="FM16" i="8"/>
  <c r="FN16" i="8"/>
  <c r="FO16" i="8"/>
  <c r="FP16" i="8"/>
  <c r="FQ16" i="8"/>
  <c r="FR16" i="8"/>
  <c r="FS16" i="8"/>
  <c r="FT16" i="8"/>
  <c r="FU16" i="8"/>
  <c r="FV16" i="8"/>
  <c r="FW16" i="8"/>
  <c r="FX16" i="8"/>
  <c r="FY16" i="8"/>
  <c r="FZ16" i="8"/>
  <c r="GA16" i="8"/>
  <c r="GB16" i="8"/>
  <c r="GC16" i="8"/>
  <c r="GD16" i="8"/>
  <c r="GE16" i="8"/>
  <c r="GF16" i="8"/>
  <c r="GG16" i="8"/>
  <c r="GH16" i="8"/>
  <c r="GI16" i="8"/>
  <c r="GJ16" i="8"/>
  <c r="GK16" i="8"/>
  <c r="GL16" i="8"/>
  <c r="GM16" i="8"/>
  <c r="GN16" i="8"/>
  <c r="GO16" i="8"/>
  <c r="GP16" i="8"/>
  <c r="GQ16" i="8"/>
  <c r="GR16" i="8"/>
  <c r="GS16" i="8"/>
  <c r="GT16" i="8"/>
  <c r="GU16" i="8"/>
  <c r="GV16" i="8"/>
  <c r="GW16" i="8"/>
  <c r="GX16" i="8"/>
  <c r="GY16" i="8"/>
  <c r="GZ16" i="8"/>
  <c r="HA16" i="8"/>
  <c r="HB16" i="8"/>
  <c r="HC16" i="8"/>
  <c r="AH17" i="8"/>
  <c r="AI17" i="8"/>
  <c r="AJ17" i="8"/>
  <c r="AK17" i="8"/>
  <c r="AL17" i="8"/>
  <c r="AM17" i="8"/>
  <c r="AN17" i="8"/>
  <c r="AO17" i="8"/>
  <c r="AP17" i="8"/>
  <c r="AQ17" i="8"/>
  <c r="AR17" i="8"/>
  <c r="AS17" i="8"/>
  <c r="AT17" i="8"/>
  <c r="AU17" i="8"/>
  <c r="AV17" i="8"/>
  <c r="AW17" i="8"/>
  <c r="AX17" i="8"/>
  <c r="AY17" i="8"/>
  <c r="AZ17" i="8"/>
  <c r="BA17" i="8"/>
  <c r="BB17" i="8"/>
  <c r="BC17" i="8"/>
  <c r="BD17" i="8"/>
  <c r="BE17" i="8"/>
  <c r="BF17" i="8"/>
  <c r="BG17" i="8"/>
  <c r="BH17" i="8"/>
  <c r="BI17" i="8"/>
  <c r="BJ17" i="8"/>
  <c r="BK17" i="8"/>
  <c r="BL17" i="8"/>
  <c r="BM17" i="8"/>
  <c r="BN17" i="8"/>
  <c r="BO17" i="8"/>
  <c r="BP17" i="8"/>
  <c r="BQ17" i="8"/>
  <c r="BR17" i="8"/>
  <c r="BS17" i="8"/>
  <c r="BT17" i="8"/>
  <c r="BU17" i="8"/>
  <c r="BV17" i="8"/>
  <c r="BW17" i="8"/>
  <c r="BX17" i="8"/>
  <c r="BY17" i="8"/>
  <c r="BZ17" i="8"/>
  <c r="CA17" i="8"/>
  <c r="CB17" i="8"/>
  <c r="CC17" i="8"/>
  <c r="CD17" i="8"/>
  <c r="CE17" i="8"/>
  <c r="CF17" i="8"/>
  <c r="CG17" i="8"/>
  <c r="CH17" i="8"/>
  <c r="CI17" i="8"/>
  <c r="CJ17" i="8"/>
  <c r="CK17" i="8"/>
  <c r="CL17" i="8"/>
  <c r="CM17" i="8"/>
  <c r="CN17" i="8"/>
  <c r="CO17" i="8"/>
  <c r="CP17" i="8"/>
  <c r="CQ17" i="8"/>
  <c r="CR17" i="8"/>
  <c r="CS17" i="8"/>
  <c r="CT17" i="8"/>
  <c r="CU17" i="8"/>
  <c r="CV17" i="8"/>
  <c r="CW17" i="8"/>
  <c r="CX17" i="8"/>
  <c r="CY17" i="8"/>
  <c r="CZ17" i="8"/>
  <c r="DA17" i="8"/>
  <c r="DB17" i="8"/>
  <c r="DC17" i="8"/>
  <c r="DD17" i="8"/>
  <c r="DE17" i="8"/>
  <c r="DF17" i="8"/>
  <c r="DG17" i="8"/>
  <c r="DH17" i="8"/>
  <c r="DI17" i="8"/>
  <c r="DJ17" i="8"/>
  <c r="DK17" i="8"/>
  <c r="DL17" i="8"/>
  <c r="DM17" i="8"/>
  <c r="DN17" i="8"/>
  <c r="DO17" i="8"/>
  <c r="DP17" i="8"/>
  <c r="DQ17" i="8"/>
  <c r="DR17" i="8"/>
  <c r="DS17" i="8"/>
  <c r="DT17" i="8"/>
  <c r="DU17" i="8"/>
  <c r="DV17" i="8"/>
  <c r="DW17" i="8"/>
  <c r="DX17" i="8"/>
  <c r="DY17" i="8"/>
  <c r="DZ17" i="8"/>
  <c r="EA17" i="8"/>
  <c r="EB17" i="8"/>
  <c r="EC17" i="8"/>
  <c r="ED17" i="8"/>
  <c r="EE17" i="8"/>
  <c r="EF17" i="8"/>
  <c r="EG17" i="8"/>
  <c r="EH17" i="8"/>
  <c r="EI17" i="8"/>
  <c r="EJ17" i="8"/>
  <c r="EK17" i="8"/>
  <c r="EL17" i="8"/>
  <c r="EM17" i="8"/>
  <c r="EN17" i="8"/>
  <c r="EO17" i="8"/>
  <c r="EP17" i="8"/>
  <c r="EQ17" i="8"/>
  <c r="ER17" i="8"/>
  <c r="ES17" i="8"/>
  <c r="ET17" i="8"/>
  <c r="EU17" i="8"/>
  <c r="EV17" i="8"/>
  <c r="EW17" i="8"/>
  <c r="EX17" i="8"/>
  <c r="EY17" i="8"/>
  <c r="EZ17" i="8"/>
  <c r="FA17" i="8"/>
  <c r="FB17" i="8"/>
  <c r="FC17" i="8"/>
  <c r="FD17" i="8"/>
  <c r="FE17" i="8"/>
  <c r="FF17" i="8"/>
  <c r="FG17" i="8"/>
  <c r="FH17" i="8"/>
  <c r="FI17" i="8"/>
  <c r="FJ17" i="8"/>
  <c r="FK17" i="8"/>
  <c r="FL17" i="8"/>
  <c r="FM17" i="8"/>
  <c r="FN17" i="8"/>
  <c r="FO17" i="8"/>
  <c r="FP17" i="8"/>
  <c r="FQ17" i="8"/>
  <c r="FR17" i="8"/>
  <c r="FS17" i="8"/>
  <c r="FT17" i="8"/>
  <c r="FU17" i="8"/>
  <c r="FV17" i="8"/>
  <c r="FW17" i="8"/>
  <c r="FX17" i="8"/>
  <c r="FY17" i="8"/>
  <c r="FZ17" i="8"/>
  <c r="GA17" i="8"/>
  <c r="GB17" i="8"/>
  <c r="GC17" i="8"/>
  <c r="GD17" i="8"/>
  <c r="GE17" i="8"/>
  <c r="GF17" i="8"/>
  <c r="GG17" i="8"/>
  <c r="GH17" i="8"/>
  <c r="GI17" i="8"/>
  <c r="GJ17" i="8"/>
  <c r="GK17" i="8"/>
  <c r="GL17" i="8"/>
  <c r="GM17" i="8"/>
  <c r="GN17" i="8"/>
  <c r="GO17" i="8"/>
  <c r="GP17" i="8"/>
  <c r="GQ17" i="8"/>
  <c r="GR17" i="8"/>
  <c r="GS17" i="8"/>
  <c r="GT17" i="8"/>
  <c r="GU17" i="8"/>
  <c r="GV17" i="8"/>
  <c r="GW17" i="8"/>
  <c r="GX17" i="8"/>
  <c r="GY17" i="8"/>
  <c r="GZ17" i="8"/>
  <c r="HA17" i="8"/>
  <c r="HB17" i="8"/>
  <c r="HC17" i="8"/>
  <c r="AH18" i="8"/>
  <c r="AI18" i="8"/>
  <c r="AJ18" i="8"/>
  <c r="AK18" i="8"/>
  <c r="AL18" i="8"/>
  <c r="AM18" i="8"/>
  <c r="AN18" i="8"/>
  <c r="AO18" i="8"/>
  <c r="AP18" i="8"/>
  <c r="AQ18" i="8"/>
  <c r="AR18" i="8"/>
  <c r="AS18" i="8"/>
  <c r="AT18" i="8"/>
  <c r="AU18" i="8"/>
  <c r="AV18" i="8"/>
  <c r="AW18" i="8"/>
  <c r="AX18" i="8"/>
  <c r="AY18" i="8"/>
  <c r="AZ18" i="8"/>
  <c r="BA18" i="8"/>
  <c r="BB18" i="8"/>
  <c r="BC18" i="8"/>
  <c r="BD18" i="8"/>
  <c r="BE18" i="8"/>
  <c r="BF18" i="8"/>
  <c r="BG18" i="8"/>
  <c r="BH18" i="8"/>
  <c r="BI18" i="8"/>
  <c r="BJ18" i="8"/>
  <c r="BK18" i="8"/>
  <c r="BL18" i="8"/>
  <c r="BM18" i="8"/>
  <c r="BN18" i="8"/>
  <c r="BO18" i="8"/>
  <c r="BP18" i="8"/>
  <c r="BQ18" i="8"/>
  <c r="BR18" i="8"/>
  <c r="BS18" i="8"/>
  <c r="BT18" i="8"/>
  <c r="BU18" i="8"/>
  <c r="BV18" i="8"/>
  <c r="BW18" i="8"/>
  <c r="BX18" i="8"/>
  <c r="BY18" i="8"/>
  <c r="BZ18" i="8"/>
  <c r="CA18" i="8"/>
  <c r="CB18" i="8"/>
  <c r="CC18" i="8"/>
  <c r="CD18" i="8"/>
  <c r="CE18" i="8"/>
  <c r="CF18" i="8"/>
  <c r="CG18" i="8"/>
  <c r="CH18" i="8"/>
  <c r="CI18" i="8"/>
  <c r="CJ18" i="8"/>
  <c r="CK18" i="8"/>
  <c r="CL18" i="8"/>
  <c r="CM18" i="8"/>
  <c r="CN18" i="8"/>
  <c r="CO18" i="8"/>
  <c r="CP18" i="8"/>
  <c r="CQ18" i="8"/>
  <c r="CR18" i="8"/>
  <c r="CS18" i="8"/>
  <c r="CT18" i="8"/>
  <c r="CU18" i="8"/>
  <c r="CV18" i="8"/>
  <c r="CW18" i="8"/>
  <c r="CX18" i="8"/>
  <c r="CY18" i="8"/>
  <c r="CZ18" i="8"/>
  <c r="DA18" i="8"/>
  <c r="DB18" i="8"/>
  <c r="DC18" i="8"/>
  <c r="DD18" i="8"/>
  <c r="DE18" i="8"/>
  <c r="DF18" i="8"/>
  <c r="DG18" i="8"/>
  <c r="DH18" i="8"/>
  <c r="DI18" i="8"/>
  <c r="DJ18" i="8"/>
  <c r="DK18" i="8"/>
  <c r="DL18" i="8"/>
  <c r="DM18" i="8"/>
  <c r="DN18" i="8"/>
  <c r="DO18" i="8"/>
  <c r="DP18" i="8"/>
  <c r="DQ18" i="8"/>
  <c r="DR18" i="8"/>
  <c r="DS18" i="8"/>
  <c r="DT18" i="8"/>
  <c r="DU18" i="8"/>
  <c r="DV18" i="8"/>
  <c r="DW18" i="8"/>
  <c r="DX18" i="8"/>
  <c r="DY18" i="8"/>
  <c r="DZ18" i="8"/>
  <c r="EA18" i="8"/>
  <c r="EB18" i="8"/>
  <c r="EC18" i="8"/>
  <c r="ED18" i="8"/>
  <c r="EE18" i="8"/>
  <c r="EF18" i="8"/>
  <c r="EG18" i="8"/>
  <c r="EH18" i="8"/>
  <c r="EI18" i="8"/>
  <c r="EJ18" i="8"/>
  <c r="EK18" i="8"/>
  <c r="EL18" i="8"/>
  <c r="EM18" i="8"/>
  <c r="EN18" i="8"/>
  <c r="EO18" i="8"/>
  <c r="EP18" i="8"/>
  <c r="EQ18" i="8"/>
  <c r="ER18" i="8"/>
  <c r="ES18" i="8"/>
  <c r="ET18" i="8"/>
  <c r="EU18" i="8"/>
  <c r="EV18" i="8"/>
  <c r="EW18" i="8"/>
  <c r="EX18" i="8"/>
  <c r="EY18" i="8"/>
  <c r="EZ18" i="8"/>
  <c r="FA18" i="8"/>
  <c r="FB18" i="8"/>
  <c r="FC18" i="8"/>
  <c r="FD18" i="8"/>
  <c r="FE18" i="8"/>
  <c r="FF18" i="8"/>
  <c r="FG18" i="8"/>
  <c r="FH18" i="8"/>
  <c r="FI18" i="8"/>
  <c r="FJ18" i="8"/>
  <c r="FK18" i="8"/>
  <c r="FL18" i="8"/>
  <c r="FM18" i="8"/>
  <c r="FN18" i="8"/>
  <c r="FO18" i="8"/>
  <c r="FP18" i="8"/>
  <c r="FQ18" i="8"/>
  <c r="FR18" i="8"/>
  <c r="FS18" i="8"/>
  <c r="FT18" i="8"/>
  <c r="FU18" i="8"/>
  <c r="FV18" i="8"/>
  <c r="FW18" i="8"/>
  <c r="FX18" i="8"/>
  <c r="FY18" i="8"/>
  <c r="FZ18" i="8"/>
  <c r="GA18" i="8"/>
  <c r="GB18" i="8"/>
  <c r="GC18" i="8"/>
  <c r="GD18" i="8"/>
  <c r="GE18" i="8"/>
  <c r="GF18" i="8"/>
  <c r="GG18" i="8"/>
  <c r="GH18" i="8"/>
  <c r="GI18" i="8"/>
  <c r="GJ18" i="8"/>
  <c r="GK18" i="8"/>
  <c r="GL18" i="8"/>
  <c r="GM18" i="8"/>
  <c r="GN18" i="8"/>
  <c r="GO18" i="8"/>
  <c r="GP18" i="8"/>
  <c r="GQ18" i="8"/>
  <c r="GR18" i="8"/>
  <c r="GS18" i="8"/>
  <c r="GT18" i="8"/>
  <c r="GU18" i="8"/>
  <c r="GV18" i="8"/>
  <c r="GW18" i="8"/>
  <c r="GX18" i="8"/>
  <c r="GY18" i="8"/>
  <c r="GZ18" i="8"/>
  <c r="HA18" i="8"/>
  <c r="HB18" i="8"/>
  <c r="HC18" i="8"/>
  <c r="AH19" i="8"/>
  <c r="AI19" i="8"/>
  <c r="AJ19" i="8"/>
  <c r="AK19" i="8"/>
  <c r="AL19" i="8"/>
  <c r="AM19" i="8"/>
  <c r="AN19" i="8"/>
  <c r="AO19" i="8"/>
  <c r="AP19" i="8"/>
  <c r="AQ19" i="8"/>
  <c r="AR19" i="8"/>
  <c r="AS19" i="8"/>
  <c r="AT19" i="8"/>
  <c r="AU19" i="8"/>
  <c r="AV19" i="8"/>
  <c r="AW19" i="8"/>
  <c r="AX19" i="8"/>
  <c r="AY19" i="8"/>
  <c r="AZ19" i="8"/>
  <c r="BA19" i="8"/>
  <c r="BB19" i="8"/>
  <c r="BC19" i="8"/>
  <c r="BD19" i="8"/>
  <c r="BE19" i="8"/>
  <c r="BF19" i="8"/>
  <c r="BG19" i="8"/>
  <c r="BH19" i="8"/>
  <c r="BI19" i="8"/>
  <c r="BJ19" i="8"/>
  <c r="BK19" i="8"/>
  <c r="BL19" i="8"/>
  <c r="BM19" i="8"/>
  <c r="BN19" i="8"/>
  <c r="BO19" i="8"/>
  <c r="BP19" i="8"/>
  <c r="BQ19" i="8"/>
  <c r="BR19" i="8"/>
  <c r="BS19" i="8"/>
  <c r="BT19" i="8"/>
  <c r="BU19" i="8"/>
  <c r="BV19" i="8"/>
  <c r="BW19" i="8"/>
  <c r="BX19" i="8"/>
  <c r="BY19" i="8"/>
  <c r="BZ19" i="8"/>
  <c r="CA19" i="8"/>
  <c r="CB19" i="8"/>
  <c r="CC19" i="8"/>
  <c r="CD19" i="8"/>
  <c r="CE19" i="8"/>
  <c r="CF19" i="8"/>
  <c r="CG19" i="8"/>
  <c r="CH19" i="8"/>
  <c r="CI19" i="8"/>
  <c r="CJ19" i="8"/>
  <c r="CK19" i="8"/>
  <c r="CL19" i="8"/>
  <c r="CM19" i="8"/>
  <c r="CN19" i="8"/>
  <c r="CO19" i="8"/>
  <c r="CP19" i="8"/>
  <c r="CQ19" i="8"/>
  <c r="CR19" i="8"/>
  <c r="CS19" i="8"/>
  <c r="CT19" i="8"/>
  <c r="CU19" i="8"/>
  <c r="CV19" i="8"/>
  <c r="CW19" i="8"/>
  <c r="CX19" i="8"/>
  <c r="CY19" i="8"/>
  <c r="CZ19" i="8"/>
  <c r="DA19" i="8"/>
  <c r="DB19" i="8"/>
  <c r="DC19" i="8"/>
  <c r="DD19" i="8"/>
  <c r="DE19" i="8"/>
  <c r="DF19" i="8"/>
  <c r="DG19" i="8"/>
  <c r="DH19" i="8"/>
  <c r="DI19" i="8"/>
  <c r="DJ19" i="8"/>
  <c r="DK19" i="8"/>
  <c r="DL19" i="8"/>
  <c r="DM19" i="8"/>
  <c r="DN19" i="8"/>
  <c r="DO19" i="8"/>
  <c r="DP19" i="8"/>
  <c r="DQ19" i="8"/>
  <c r="DR19" i="8"/>
  <c r="DS19" i="8"/>
  <c r="DT19" i="8"/>
  <c r="DU19" i="8"/>
  <c r="DV19" i="8"/>
  <c r="DW19" i="8"/>
  <c r="DX19" i="8"/>
  <c r="DY19" i="8"/>
  <c r="DZ19" i="8"/>
  <c r="EA19" i="8"/>
  <c r="EB19" i="8"/>
  <c r="EC19" i="8"/>
  <c r="ED19" i="8"/>
  <c r="EE19" i="8"/>
  <c r="EF19" i="8"/>
  <c r="EG19" i="8"/>
  <c r="EH19" i="8"/>
  <c r="EI19" i="8"/>
  <c r="EJ19" i="8"/>
  <c r="EK19" i="8"/>
  <c r="EL19" i="8"/>
  <c r="EM19" i="8"/>
  <c r="EN19" i="8"/>
  <c r="EO19" i="8"/>
  <c r="EP19" i="8"/>
  <c r="EQ19" i="8"/>
  <c r="ER19" i="8"/>
  <c r="ES19" i="8"/>
  <c r="ET19" i="8"/>
  <c r="EU19" i="8"/>
  <c r="EV19" i="8"/>
  <c r="EW19" i="8"/>
  <c r="EX19" i="8"/>
  <c r="EY19" i="8"/>
  <c r="EZ19" i="8"/>
  <c r="FA19" i="8"/>
  <c r="FB19" i="8"/>
  <c r="FC19" i="8"/>
  <c r="FD19" i="8"/>
  <c r="FE19" i="8"/>
  <c r="FF19" i="8"/>
  <c r="FG19" i="8"/>
  <c r="FH19" i="8"/>
  <c r="FI19" i="8"/>
  <c r="FJ19" i="8"/>
  <c r="FK19" i="8"/>
  <c r="FL19" i="8"/>
  <c r="FM19" i="8"/>
  <c r="FN19" i="8"/>
  <c r="FO19" i="8"/>
  <c r="FP19" i="8"/>
  <c r="FQ19" i="8"/>
  <c r="FR19" i="8"/>
  <c r="FS19" i="8"/>
  <c r="FT19" i="8"/>
  <c r="FU19" i="8"/>
  <c r="FV19" i="8"/>
  <c r="FW19" i="8"/>
  <c r="FX19" i="8"/>
  <c r="FY19" i="8"/>
  <c r="FZ19" i="8"/>
  <c r="GA19" i="8"/>
  <c r="GB19" i="8"/>
  <c r="GC19" i="8"/>
  <c r="GD19" i="8"/>
  <c r="GE19" i="8"/>
  <c r="GF19" i="8"/>
  <c r="GG19" i="8"/>
  <c r="GH19" i="8"/>
  <c r="GI19" i="8"/>
  <c r="GJ19" i="8"/>
  <c r="GK19" i="8"/>
  <c r="GL19" i="8"/>
  <c r="GM19" i="8"/>
  <c r="GN19" i="8"/>
  <c r="GO19" i="8"/>
  <c r="GP19" i="8"/>
  <c r="GQ19" i="8"/>
  <c r="GR19" i="8"/>
  <c r="GS19" i="8"/>
  <c r="GT19" i="8"/>
  <c r="GU19" i="8"/>
  <c r="GV19" i="8"/>
  <c r="GW19" i="8"/>
  <c r="GX19" i="8"/>
  <c r="GY19" i="8"/>
  <c r="GZ19" i="8"/>
  <c r="HA19" i="8"/>
  <c r="HB19" i="8"/>
  <c r="HC19" i="8"/>
  <c r="AH20" i="8"/>
  <c r="AI20" i="8"/>
  <c r="AJ20" i="8"/>
  <c r="AK20" i="8"/>
  <c r="AL20" i="8"/>
  <c r="AM20" i="8"/>
  <c r="AN20" i="8"/>
  <c r="AO20" i="8"/>
  <c r="AP20" i="8"/>
  <c r="AQ20" i="8"/>
  <c r="AR20" i="8"/>
  <c r="AS20" i="8"/>
  <c r="AT20" i="8"/>
  <c r="AU20" i="8"/>
  <c r="AV20" i="8"/>
  <c r="AW20" i="8"/>
  <c r="AX20" i="8"/>
  <c r="AY20" i="8"/>
  <c r="AZ20" i="8"/>
  <c r="BA20" i="8"/>
  <c r="BB20" i="8"/>
  <c r="BC20" i="8"/>
  <c r="BD20" i="8"/>
  <c r="BE20" i="8"/>
  <c r="BF20" i="8"/>
  <c r="BG20" i="8"/>
  <c r="BH20" i="8"/>
  <c r="BI20" i="8"/>
  <c r="BJ20" i="8"/>
  <c r="BK20" i="8"/>
  <c r="BL20" i="8"/>
  <c r="BM20" i="8"/>
  <c r="BN20" i="8"/>
  <c r="BO20" i="8"/>
  <c r="BP20" i="8"/>
  <c r="BQ20" i="8"/>
  <c r="BR20" i="8"/>
  <c r="BS20" i="8"/>
  <c r="BT20" i="8"/>
  <c r="BU20" i="8"/>
  <c r="BV20" i="8"/>
  <c r="BW20" i="8"/>
  <c r="BX20" i="8"/>
  <c r="BY20" i="8"/>
  <c r="BZ20" i="8"/>
  <c r="CA20" i="8"/>
  <c r="CB20" i="8"/>
  <c r="CC20" i="8"/>
  <c r="CD20" i="8"/>
  <c r="CE20" i="8"/>
  <c r="CF20" i="8"/>
  <c r="CG20" i="8"/>
  <c r="CH20" i="8"/>
  <c r="CI20" i="8"/>
  <c r="CJ20" i="8"/>
  <c r="CK20" i="8"/>
  <c r="CL20" i="8"/>
  <c r="CM20" i="8"/>
  <c r="CN20" i="8"/>
  <c r="CO20" i="8"/>
  <c r="CP20" i="8"/>
  <c r="CQ20" i="8"/>
  <c r="CR20" i="8"/>
  <c r="CS20" i="8"/>
  <c r="CT20" i="8"/>
  <c r="CU20" i="8"/>
  <c r="CV20" i="8"/>
  <c r="CW20" i="8"/>
  <c r="CX20" i="8"/>
  <c r="CY20" i="8"/>
  <c r="CZ20" i="8"/>
  <c r="DA20" i="8"/>
  <c r="DB20" i="8"/>
  <c r="DC20" i="8"/>
  <c r="DD20" i="8"/>
  <c r="DE20" i="8"/>
  <c r="DF20" i="8"/>
  <c r="DG20" i="8"/>
  <c r="DH20" i="8"/>
  <c r="DI20" i="8"/>
  <c r="DJ20" i="8"/>
  <c r="DK20" i="8"/>
  <c r="DL20" i="8"/>
  <c r="DM20" i="8"/>
  <c r="DN20" i="8"/>
  <c r="DO20" i="8"/>
  <c r="DP20" i="8"/>
  <c r="DQ20" i="8"/>
  <c r="DR20" i="8"/>
  <c r="DS20" i="8"/>
  <c r="DT20" i="8"/>
  <c r="DU20" i="8"/>
  <c r="DV20" i="8"/>
  <c r="DW20" i="8"/>
  <c r="DX20" i="8"/>
  <c r="DY20" i="8"/>
  <c r="DZ20" i="8"/>
  <c r="EA20" i="8"/>
  <c r="EB20" i="8"/>
  <c r="EC20" i="8"/>
  <c r="ED20" i="8"/>
  <c r="EE20" i="8"/>
  <c r="EF20" i="8"/>
  <c r="EG20" i="8"/>
  <c r="EH20" i="8"/>
  <c r="EI20" i="8"/>
  <c r="EJ20" i="8"/>
  <c r="EK20" i="8"/>
  <c r="EL20" i="8"/>
  <c r="EM20" i="8"/>
  <c r="EN20" i="8"/>
  <c r="EO20" i="8"/>
  <c r="EP20" i="8"/>
  <c r="EQ20" i="8"/>
  <c r="ER20" i="8"/>
  <c r="ES20" i="8"/>
  <c r="ET20" i="8"/>
  <c r="EU20" i="8"/>
  <c r="EV20" i="8"/>
  <c r="EW20" i="8"/>
  <c r="EX20" i="8"/>
  <c r="EY20" i="8"/>
  <c r="EZ20" i="8"/>
  <c r="FA20" i="8"/>
  <c r="FB20" i="8"/>
  <c r="FC20" i="8"/>
  <c r="FD20" i="8"/>
  <c r="FE20" i="8"/>
  <c r="FF20" i="8"/>
  <c r="FG20" i="8"/>
  <c r="FH20" i="8"/>
  <c r="FI20" i="8"/>
  <c r="FJ20" i="8"/>
  <c r="FK20" i="8"/>
  <c r="FL20" i="8"/>
  <c r="FM20" i="8"/>
  <c r="FN20" i="8"/>
  <c r="FO20" i="8"/>
  <c r="FP20" i="8"/>
  <c r="FQ20" i="8"/>
  <c r="FR20" i="8"/>
  <c r="FS20" i="8"/>
  <c r="FT20" i="8"/>
  <c r="FU20" i="8"/>
  <c r="FV20" i="8"/>
  <c r="FW20" i="8"/>
  <c r="FX20" i="8"/>
  <c r="FY20" i="8"/>
  <c r="FZ20" i="8"/>
  <c r="GA20" i="8"/>
  <c r="GB20" i="8"/>
  <c r="GC20" i="8"/>
  <c r="GD20" i="8"/>
  <c r="GE20" i="8"/>
  <c r="GF20" i="8"/>
  <c r="GG20" i="8"/>
  <c r="GH20" i="8"/>
  <c r="GI20" i="8"/>
  <c r="GJ20" i="8"/>
  <c r="GK20" i="8"/>
  <c r="GL20" i="8"/>
  <c r="GM20" i="8"/>
  <c r="GN20" i="8"/>
  <c r="GO20" i="8"/>
  <c r="GP20" i="8"/>
  <c r="GQ20" i="8"/>
  <c r="GR20" i="8"/>
  <c r="GS20" i="8"/>
  <c r="GT20" i="8"/>
  <c r="GU20" i="8"/>
  <c r="GV20" i="8"/>
  <c r="GW20" i="8"/>
  <c r="GX20" i="8"/>
  <c r="GY20" i="8"/>
  <c r="GZ20" i="8"/>
  <c r="HA20" i="8"/>
  <c r="HB20" i="8"/>
  <c r="HC20" i="8"/>
  <c r="AH21" i="8"/>
  <c r="AI21" i="8"/>
  <c r="AJ21" i="8"/>
  <c r="AK21" i="8"/>
  <c r="AL21" i="8"/>
  <c r="AM21" i="8"/>
  <c r="AN21" i="8"/>
  <c r="AO21" i="8"/>
  <c r="AP21" i="8"/>
  <c r="AQ21" i="8"/>
  <c r="AR21" i="8"/>
  <c r="AS21" i="8"/>
  <c r="AT21" i="8"/>
  <c r="AU21" i="8"/>
  <c r="AV21" i="8"/>
  <c r="AW21" i="8"/>
  <c r="AX21" i="8"/>
  <c r="AY21" i="8"/>
  <c r="AZ21" i="8"/>
  <c r="BA21" i="8"/>
  <c r="BB21" i="8"/>
  <c r="BC21" i="8"/>
  <c r="BD21" i="8"/>
  <c r="BE21" i="8"/>
  <c r="BF21" i="8"/>
  <c r="BG21" i="8"/>
  <c r="BH21" i="8"/>
  <c r="BI21" i="8"/>
  <c r="BJ21" i="8"/>
  <c r="BK21" i="8"/>
  <c r="BL21" i="8"/>
  <c r="BM21" i="8"/>
  <c r="BN21" i="8"/>
  <c r="BO21" i="8"/>
  <c r="BP21" i="8"/>
  <c r="BQ21" i="8"/>
  <c r="BR21" i="8"/>
  <c r="BS21" i="8"/>
  <c r="BT21" i="8"/>
  <c r="BU21" i="8"/>
  <c r="BV21" i="8"/>
  <c r="BW21" i="8"/>
  <c r="BX21" i="8"/>
  <c r="BY21" i="8"/>
  <c r="BZ21" i="8"/>
  <c r="CA21" i="8"/>
  <c r="CB21" i="8"/>
  <c r="CC21" i="8"/>
  <c r="CD21" i="8"/>
  <c r="CE21" i="8"/>
  <c r="CF21" i="8"/>
  <c r="CG21" i="8"/>
  <c r="CH21" i="8"/>
  <c r="CI21" i="8"/>
  <c r="CJ21" i="8"/>
  <c r="CK21" i="8"/>
  <c r="CL21" i="8"/>
  <c r="CM21" i="8"/>
  <c r="CN21" i="8"/>
  <c r="CO21" i="8"/>
  <c r="CP21" i="8"/>
  <c r="CQ21" i="8"/>
  <c r="CR21" i="8"/>
  <c r="CS21" i="8"/>
  <c r="CT21" i="8"/>
  <c r="CU21" i="8"/>
  <c r="CV21" i="8"/>
  <c r="CW21" i="8"/>
  <c r="CX21" i="8"/>
  <c r="CY21" i="8"/>
  <c r="CZ21" i="8"/>
  <c r="DA21" i="8"/>
  <c r="DB21" i="8"/>
  <c r="DC21" i="8"/>
  <c r="DD21" i="8"/>
  <c r="DE21" i="8"/>
  <c r="DF21" i="8"/>
  <c r="DG21" i="8"/>
  <c r="DH21" i="8"/>
  <c r="DI21" i="8"/>
  <c r="DJ21" i="8"/>
  <c r="DK21" i="8"/>
  <c r="DL21" i="8"/>
  <c r="DM21" i="8"/>
  <c r="DN21" i="8"/>
  <c r="DO21" i="8"/>
  <c r="DP21" i="8"/>
  <c r="DQ21" i="8"/>
  <c r="DR21" i="8"/>
  <c r="DS21" i="8"/>
  <c r="DT21" i="8"/>
  <c r="DU21" i="8"/>
  <c r="DV21" i="8"/>
  <c r="DW21" i="8"/>
  <c r="DX21" i="8"/>
  <c r="DY21" i="8"/>
  <c r="DZ21" i="8"/>
  <c r="EA21" i="8"/>
  <c r="EB21" i="8"/>
  <c r="EC21" i="8"/>
  <c r="ED21" i="8"/>
  <c r="EE21" i="8"/>
  <c r="EF21" i="8"/>
  <c r="EG21" i="8"/>
  <c r="EH21" i="8"/>
  <c r="EI21" i="8"/>
  <c r="EJ21" i="8"/>
  <c r="EK21" i="8"/>
  <c r="EL21" i="8"/>
  <c r="EM21" i="8"/>
  <c r="EN21" i="8"/>
  <c r="EO21" i="8"/>
  <c r="EP21" i="8"/>
  <c r="EQ21" i="8"/>
  <c r="ER21" i="8"/>
  <c r="ES21" i="8"/>
  <c r="ET21" i="8"/>
  <c r="EU21" i="8"/>
  <c r="EV21" i="8"/>
  <c r="EW21" i="8"/>
  <c r="EX21" i="8"/>
  <c r="EY21" i="8"/>
  <c r="EZ21" i="8"/>
  <c r="FA21" i="8"/>
  <c r="FB21" i="8"/>
  <c r="FC21" i="8"/>
  <c r="FD21" i="8"/>
  <c r="FE21" i="8"/>
  <c r="FF21" i="8"/>
  <c r="FG21" i="8"/>
  <c r="FH21" i="8"/>
  <c r="FI21" i="8"/>
  <c r="FJ21" i="8"/>
  <c r="FK21" i="8"/>
  <c r="FL21" i="8"/>
  <c r="FM21" i="8"/>
  <c r="FN21" i="8"/>
  <c r="FO21" i="8"/>
  <c r="FP21" i="8"/>
  <c r="FQ21" i="8"/>
  <c r="FR21" i="8"/>
  <c r="FS21" i="8"/>
  <c r="FT21" i="8"/>
  <c r="FU21" i="8"/>
  <c r="FV21" i="8"/>
  <c r="FW21" i="8"/>
  <c r="FX21" i="8"/>
  <c r="FY21" i="8"/>
  <c r="FZ21" i="8"/>
  <c r="GA21" i="8"/>
  <c r="GB21" i="8"/>
  <c r="GC21" i="8"/>
  <c r="GD21" i="8"/>
  <c r="GE21" i="8"/>
  <c r="GF21" i="8"/>
  <c r="GG21" i="8"/>
  <c r="GH21" i="8"/>
  <c r="GI21" i="8"/>
  <c r="GJ21" i="8"/>
  <c r="GK21" i="8"/>
  <c r="GL21" i="8"/>
  <c r="GM21" i="8"/>
  <c r="GN21" i="8"/>
  <c r="GO21" i="8"/>
  <c r="GP21" i="8"/>
  <c r="GQ21" i="8"/>
  <c r="GR21" i="8"/>
  <c r="GS21" i="8"/>
  <c r="GT21" i="8"/>
  <c r="GU21" i="8"/>
  <c r="GV21" i="8"/>
  <c r="GW21" i="8"/>
  <c r="GX21" i="8"/>
  <c r="GY21" i="8"/>
  <c r="GZ21" i="8"/>
  <c r="HA21" i="8"/>
  <c r="HB21" i="8"/>
  <c r="HC21" i="8"/>
  <c r="AH22" i="8"/>
  <c r="AI22" i="8"/>
  <c r="AJ22" i="8"/>
  <c r="AK22" i="8"/>
  <c r="AL22" i="8"/>
  <c r="AM22" i="8"/>
  <c r="AN22" i="8"/>
  <c r="AO22" i="8"/>
  <c r="AP22" i="8"/>
  <c r="AQ22" i="8"/>
  <c r="AR22" i="8"/>
  <c r="AS22" i="8"/>
  <c r="AT22" i="8"/>
  <c r="AU22" i="8"/>
  <c r="AV22" i="8"/>
  <c r="AW22" i="8"/>
  <c r="AX22" i="8"/>
  <c r="AY22" i="8"/>
  <c r="AZ22" i="8"/>
  <c r="BA22" i="8"/>
  <c r="BB22" i="8"/>
  <c r="BC22" i="8"/>
  <c r="BD22" i="8"/>
  <c r="BE22" i="8"/>
  <c r="BF22" i="8"/>
  <c r="BG22" i="8"/>
  <c r="BH22" i="8"/>
  <c r="BI22" i="8"/>
  <c r="BJ22" i="8"/>
  <c r="BK22" i="8"/>
  <c r="BL22" i="8"/>
  <c r="BM22" i="8"/>
  <c r="BN22" i="8"/>
  <c r="BO22" i="8"/>
  <c r="BP22" i="8"/>
  <c r="BQ22" i="8"/>
  <c r="BR22" i="8"/>
  <c r="BS22" i="8"/>
  <c r="BT22" i="8"/>
  <c r="BU22" i="8"/>
  <c r="BV22" i="8"/>
  <c r="BW22" i="8"/>
  <c r="BX22" i="8"/>
  <c r="BY22" i="8"/>
  <c r="BZ22" i="8"/>
  <c r="CA22" i="8"/>
  <c r="CB22" i="8"/>
  <c r="CC22" i="8"/>
  <c r="CD22" i="8"/>
  <c r="CE22" i="8"/>
  <c r="CF22" i="8"/>
  <c r="CG22" i="8"/>
  <c r="CH22" i="8"/>
  <c r="CI22" i="8"/>
  <c r="CJ22" i="8"/>
  <c r="CK22" i="8"/>
  <c r="CL22" i="8"/>
  <c r="CM22" i="8"/>
  <c r="CN22" i="8"/>
  <c r="CO22" i="8"/>
  <c r="CP22" i="8"/>
  <c r="CQ22" i="8"/>
  <c r="CR22" i="8"/>
  <c r="CS22" i="8"/>
  <c r="CT22" i="8"/>
  <c r="CU22" i="8"/>
  <c r="CV22" i="8"/>
  <c r="CW22" i="8"/>
  <c r="CX22" i="8"/>
  <c r="CY22" i="8"/>
  <c r="CZ22" i="8"/>
  <c r="DA22" i="8"/>
  <c r="DB22" i="8"/>
  <c r="DC22" i="8"/>
  <c r="DD22" i="8"/>
  <c r="DE22" i="8"/>
  <c r="DF22" i="8"/>
  <c r="DG22" i="8"/>
  <c r="DH22" i="8"/>
  <c r="DI22" i="8"/>
  <c r="DJ22" i="8"/>
  <c r="DK22" i="8"/>
  <c r="DL22" i="8"/>
  <c r="DM22" i="8"/>
  <c r="DN22" i="8"/>
  <c r="DO22" i="8"/>
  <c r="DP22" i="8"/>
  <c r="DQ22" i="8"/>
  <c r="DR22" i="8"/>
  <c r="DS22" i="8"/>
  <c r="DT22" i="8"/>
  <c r="DU22" i="8"/>
  <c r="DV22" i="8"/>
  <c r="DW22" i="8"/>
  <c r="DX22" i="8"/>
  <c r="DY22" i="8"/>
  <c r="DZ22" i="8"/>
  <c r="EA22" i="8"/>
  <c r="EB22" i="8"/>
  <c r="EC22" i="8"/>
  <c r="ED22" i="8"/>
  <c r="EE22" i="8"/>
  <c r="EF22" i="8"/>
  <c r="EG22" i="8"/>
  <c r="EH22" i="8"/>
  <c r="EI22" i="8"/>
  <c r="EJ22" i="8"/>
  <c r="EK22" i="8"/>
  <c r="EL22" i="8"/>
  <c r="EM22" i="8"/>
  <c r="EN22" i="8"/>
  <c r="EO22" i="8"/>
  <c r="EP22" i="8"/>
  <c r="EQ22" i="8"/>
  <c r="ER22" i="8"/>
  <c r="ES22" i="8"/>
  <c r="ET22" i="8"/>
  <c r="EU22" i="8"/>
  <c r="EV22" i="8"/>
  <c r="EW22" i="8"/>
  <c r="EX22" i="8"/>
  <c r="EY22" i="8"/>
  <c r="EZ22" i="8"/>
  <c r="FA22" i="8"/>
  <c r="FB22" i="8"/>
  <c r="FC22" i="8"/>
  <c r="FD22" i="8"/>
  <c r="FE22" i="8"/>
  <c r="FF22" i="8"/>
  <c r="FG22" i="8"/>
  <c r="FH22" i="8"/>
  <c r="FI22" i="8"/>
  <c r="FJ22" i="8"/>
  <c r="FK22" i="8"/>
  <c r="FL22" i="8"/>
  <c r="FM22" i="8"/>
  <c r="FN22" i="8"/>
  <c r="FO22" i="8"/>
  <c r="FP22" i="8"/>
  <c r="FQ22" i="8"/>
  <c r="FR22" i="8"/>
  <c r="FS22" i="8"/>
  <c r="FT22" i="8"/>
  <c r="FU22" i="8"/>
  <c r="FV22" i="8"/>
  <c r="FW22" i="8"/>
  <c r="FX22" i="8"/>
  <c r="FY22" i="8"/>
  <c r="FZ22" i="8"/>
  <c r="GA22" i="8"/>
  <c r="GB22" i="8"/>
  <c r="GC22" i="8"/>
  <c r="GD22" i="8"/>
  <c r="GE22" i="8"/>
  <c r="GF22" i="8"/>
  <c r="GG22" i="8"/>
  <c r="GH22" i="8"/>
  <c r="GI22" i="8"/>
  <c r="GJ22" i="8"/>
  <c r="GK22" i="8"/>
  <c r="GL22" i="8"/>
  <c r="GM22" i="8"/>
  <c r="GN22" i="8"/>
  <c r="GO22" i="8"/>
  <c r="GP22" i="8"/>
  <c r="GQ22" i="8"/>
  <c r="GR22" i="8"/>
  <c r="GS22" i="8"/>
  <c r="GT22" i="8"/>
  <c r="GU22" i="8"/>
  <c r="GV22" i="8"/>
  <c r="GW22" i="8"/>
  <c r="GX22" i="8"/>
  <c r="GY22" i="8"/>
  <c r="GZ22" i="8"/>
  <c r="HA22" i="8"/>
  <c r="HB22" i="8"/>
  <c r="HC22" i="8"/>
  <c r="AH23" i="8"/>
  <c r="AI23" i="8"/>
  <c r="AJ23" i="8"/>
  <c r="AK23" i="8"/>
  <c r="AL23" i="8"/>
  <c r="AM23" i="8"/>
  <c r="AN23" i="8"/>
  <c r="AO23" i="8"/>
  <c r="AP23" i="8"/>
  <c r="AQ23" i="8"/>
  <c r="AR23" i="8"/>
  <c r="AS23" i="8"/>
  <c r="AT23" i="8"/>
  <c r="AU23" i="8"/>
  <c r="AV23" i="8"/>
  <c r="AW23" i="8"/>
  <c r="AX23" i="8"/>
  <c r="AY23" i="8"/>
  <c r="AZ23" i="8"/>
  <c r="BA23" i="8"/>
  <c r="BB23" i="8"/>
  <c r="BC23" i="8"/>
  <c r="BD23" i="8"/>
  <c r="BE23" i="8"/>
  <c r="BF23" i="8"/>
  <c r="BG23" i="8"/>
  <c r="BH23" i="8"/>
  <c r="BI23" i="8"/>
  <c r="BJ23" i="8"/>
  <c r="BK23" i="8"/>
  <c r="BL23" i="8"/>
  <c r="BM23" i="8"/>
  <c r="BN23" i="8"/>
  <c r="BO23" i="8"/>
  <c r="BP23" i="8"/>
  <c r="BQ23" i="8"/>
  <c r="BR23" i="8"/>
  <c r="BS23" i="8"/>
  <c r="BT23" i="8"/>
  <c r="BU23" i="8"/>
  <c r="BV23" i="8"/>
  <c r="BW23" i="8"/>
  <c r="BX23" i="8"/>
  <c r="BY23" i="8"/>
  <c r="BZ23" i="8"/>
  <c r="CA23" i="8"/>
  <c r="CB23" i="8"/>
  <c r="CC23" i="8"/>
  <c r="CD23" i="8"/>
  <c r="CE23" i="8"/>
  <c r="CF23" i="8"/>
  <c r="CG23" i="8"/>
  <c r="CH23" i="8"/>
  <c r="CI23" i="8"/>
  <c r="CJ23" i="8"/>
  <c r="CK23" i="8"/>
  <c r="CL23" i="8"/>
  <c r="CM23" i="8"/>
  <c r="CN23" i="8"/>
  <c r="CO23" i="8"/>
  <c r="CP23" i="8"/>
  <c r="CQ23" i="8"/>
  <c r="CR23" i="8"/>
  <c r="CS23" i="8"/>
  <c r="CT23" i="8"/>
  <c r="CU23" i="8"/>
  <c r="CV23" i="8"/>
  <c r="CW23" i="8"/>
  <c r="CX23" i="8"/>
  <c r="CY23" i="8"/>
  <c r="CZ23" i="8"/>
  <c r="DA23" i="8"/>
  <c r="DB23" i="8"/>
  <c r="DC23" i="8"/>
  <c r="DD23" i="8"/>
  <c r="DE23" i="8"/>
  <c r="DF23" i="8"/>
  <c r="DG23" i="8"/>
  <c r="DH23" i="8"/>
  <c r="DI23" i="8"/>
  <c r="DJ23" i="8"/>
  <c r="DK23" i="8"/>
  <c r="DL23" i="8"/>
  <c r="DM23" i="8"/>
  <c r="DN23" i="8"/>
  <c r="DO23" i="8"/>
  <c r="DP23" i="8"/>
  <c r="DQ23" i="8"/>
  <c r="DR23" i="8"/>
  <c r="DS23" i="8"/>
  <c r="DT23" i="8"/>
  <c r="DU23" i="8"/>
  <c r="DV23" i="8"/>
  <c r="DW23" i="8"/>
  <c r="DX23" i="8"/>
  <c r="DY23" i="8"/>
  <c r="DZ23" i="8"/>
  <c r="EA23" i="8"/>
  <c r="EB23" i="8"/>
  <c r="EC23" i="8"/>
  <c r="ED23" i="8"/>
  <c r="EE23" i="8"/>
  <c r="EF23" i="8"/>
  <c r="EG23" i="8"/>
  <c r="EH23" i="8"/>
  <c r="EI23" i="8"/>
  <c r="EJ23" i="8"/>
  <c r="EK23" i="8"/>
  <c r="EL23" i="8"/>
  <c r="EM23" i="8"/>
  <c r="EN23" i="8"/>
  <c r="EO23" i="8"/>
  <c r="EP23" i="8"/>
  <c r="EQ23" i="8"/>
  <c r="ER23" i="8"/>
  <c r="ES23" i="8"/>
  <c r="ET23" i="8"/>
  <c r="EU23" i="8"/>
  <c r="EV23" i="8"/>
  <c r="EW23" i="8"/>
  <c r="EX23" i="8"/>
  <c r="EY23" i="8"/>
  <c r="EZ23" i="8"/>
  <c r="FA23" i="8"/>
  <c r="FB23" i="8"/>
  <c r="FC23" i="8"/>
  <c r="FD23" i="8"/>
  <c r="FE23" i="8"/>
  <c r="FF23" i="8"/>
  <c r="FG23" i="8"/>
  <c r="FH23" i="8"/>
  <c r="FI23" i="8"/>
  <c r="FJ23" i="8"/>
  <c r="FK23" i="8"/>
  <c r="FL23" i="8"/>
  <c r="FM23" i="8"/>
  <c r="FN23" i="8"/>
  <c r="FO23" i="8"/>
  <c r="FP23" i="8"/>
  <c r="FQ23" i="8"/>
  <c r="FR23" i="8"/>
  <c r="FS23" i="8"/>
  <c r="FT23" i="8"/>
  <c r="FU23" i="8"/>
  <c r="FV23" i="8"/>
  <c r="FW23" i="8"/>
  <c r="FX23" i="8"/>
  <c r="FY23" i="8"/>
  <c r="FZ23" i="8"/>
  <c r="GA23" i="8"/>
  <c r="GB23" i="8"/>
  <c r="GC23" i="8"/>
  <c r="GD23" i="8"/>
  <c r="GE23" i="8"/>
  <c r="GF23" i="8"/>
  <c r="GG23" i="8"/>
  <c r="GH23" i="8"/>
  <c r="GI23" i="8"/>
  <c r="GJ23" i="8"/>
  <c r="GK23" i="8"/>
  <c r="GL23" i="8"/>
  <c r="GM23" i="8"/>
  <c r="GN23" i="8"/>
  <c r="GO23" i="8"/>
  <c r="GP23" i="8"/>
  <c r="GQ23" i="8"/>
  <c r="GR23" i="8"/>
  <c r="GS23" i="8"/>
  <c r="GT23" i="8"/>
  <c r="GU23" i="8"/>
  <c r="GV23" i="8"/>
  <c r="GW23" i="8"/>
  <c r="GX23" i="8"/>
  <c r="GY23" i="8"/>
  <c r="GZ23" i="8"/>
  <c r="HA23" i="8"/>
  <c r="HB23" i="8"/>
  <c r="HC23" i="8"/>
  <c r="AH24" i="8"/>
  <c r="AI24" i="8"/>
  <c r="AJ24" i="8"/>
  <c r="AK24" i="8"/>
  <c r="AL24" i="8"/>
  <c r="AM24" i="8"/>
  <c r="AN24" i="8"/>
  <c r="AO24" i="8"/>
  <c r="AP24" i="8"/>
  <c r="AQ24" i="8"/>
  <c r="AR24" i="8"/>
  <c r="AS24" i="8"/>
  <c r="AT24" i="8"/>
  <c r="AU24" i="8"/>
  <c r="AV24" i="8"/>
  <c r="AW24" i="8"/>
  <c r="AX24" i="8"/>
  <c r="AY24" i="8"/>
  <c r="AZ24" i="8"/>
  <c r="BA24" i="8"/>
  <c r="BB24" i="8"/>
  <c r="BC24" i="8"/>
  <c r="BD24" i="8"/>
  <c r="BE24" i="8"/>
  <c r="BF24" i="8"/>
  <c r="BG24" i="8"/>
  <c r="BH24" i="8"/>
  <c r="BI24" i="8"/>
  <c r="BJ24" i="8"/>
  <c r="BK24" i="8"/>
  <c r="BL24" i="8"/>
  <c r="BM24" i="8"/>
  <c r="BN24" i="8"/>
  <c r="BO24" i="8"/>
  <c r="BP24" i="8"/>
  <c r="BQ24" i="8"/>
  <c r="BR24" i="8"/>
  <c r="BS24" i="8"/>
  <c r="BT24" i="8"/>
  <c r="BU24" i="8"/>
  <c r="BV24" i="8"/>
  <c r="BW24" i="8"/>
  <c r="BX24" i="8"/>
  <c r="BY24" i="8"/>
  <c r="BZ24" i="8"/>
  <c r="CA24" i="8"/>
  <c r="CB24" i="8"/>
  <c r="CC24" i="8"/>
  <c r="CD24" i="8"/>
  <c r="CE24" i="8"/>
  <c r="CF24" i="8"/>
  <c r="CG24" i="8"/>
  <c r="CH24" i="8"/>
  <c r="CI24" i="8"/>
  <c r="CJ24" i="8"/>
  <c r="CK24" i="8"/>
  <c r="CL24" i="8"/>
  <c r="CM24" i="8"/>
  <c r="CN24" i="8"/>
  <c r="CO24" i="8"/>
  <c r="CP24" i="8"/>
  <c r="CQ24" i="8"/>
  <c r="CR24" i="8"/>
  <c r="CS24" i="8"/>
  <c r="CT24" i="8"/>
  <c r="CU24" i="8"/>
  <c r="CV24" i="8"/>
  <c r="CW24" i="8"/>
  <c r="CX24" i="8"/>
  <c r="CY24" i="8"/>
  <c r="CZ24" i="8"/>
  <c r="DA24" i="8"/>
  <c r="DB24" i="8"/>
  <c r="DC24" i="8"/>
  <c r="DD24" i="8"/>
  <c r="DE24" i="8"/>
  <c r="DF24" i="8"/>
  <c r="DG24" i="8"/>
  <c r="DH24" i="8"/>
  <c r="DI24" i="8"/>
  <c r="DJ24" i="8"/>
  <c r="DK24" i="8"/>
  <c r="DL24" i="8"/>
  <c r="DM24" i="8"/>
  <c r="DN24" i="8"/>
  <c r="DO24" i="8"/>
  <c r="DP24" i="8"/>
  <c r="DQ24" i="8"/>
  <c r="DR24" i="8"/>
  <c r="DS24" i="8"/>
  <c r="DT24" i="8"/>
  <c r="DU24" i="8"/>
  <c r="DV24" i="8"/>
  <c r="DW24" i="8"/>
  <c r="DX24" i="8"/>
  <c r="DY24" i="8"/>
  <c r="DZ24" i="8"/>
  <c r="EA24" i="8"/>
  <c r="EB24" i="8"/>
  <c r="EC24" i="8"/>
  <c r="ED24" i="8"/>
  <c r="EE24" i="8"/>
  <c r="EF24" i="8"/>
  <c r="EG24" i="8"/>
  <c r="EH24" i="8"/>
  <c r="EI24" i="8"/>
  <c r="EJ24" i="8"/>
  <c r="EK24" i="8"/>
  <c r="EL24" i="8"/>
  <c r="EM24" i="8"/>
  <c r="EN24" i="8"/>
  <c r="EO24" i="8"/>
  <c r="EP24" i="8"/>
  <c r="EQ24" i="8"/>
  <c r="ER24" i="8"/>
  <c r="ES24" i="8"/>
  <c r="ET24" i="8"/>
  <c r="EU24" i="8"/>
  <c r="EV24" i="8"/>
  <c r="EW24" i="8"/>
  <c r="EX24" i="8"/>
  <c r="EY24" i="8"/>
  <c r="EZ24" i="8"/>
  <c r="FA24" i="8"/>
  <c r="FB24" i="8"/>
  <c r="FC24" i="8"/>
  <c r="FD24" i="8"/>
  <c r="FE24" i="8"/>
  <c r="FF24" i="8"/>
  <c r="FG24" i="8"/>
  <c r="FH24" i="8"/>
  <c r="FI24" i="8"/>
  <c r="FJ24" i="8"/>
  <c r="FK24" i="8"/>
  <c r="FL24" i="8"/>
  <c r="FM24" i="8"/>
  <c r="FN24" i="8"/>
  <c r="FO24" i="8"/>
  <c r="FP24" i="8"/>
  <c r="FQ24" i="8"/>
  <c r="FR24" i="8"/>
  <c r="FS24" i="8"/>
  <c r="FT24" i="8"/>
  <c r="FU24" i="8"/>
  <c r="FV24" i="8"/>
  <c r="FW24" i="8"/>
  <c r="FX24" i="8"/>
  <c r="FY24" i="8"/>
  <c r="FZ24" i="8"/>
  <c r="GA24" i="8"/>
  <c r="GB24" i="8"/>
  <c r="GC24" i="8"/>
  <c r="GD24" i="8"/>
  <c r="GE24" i="8"/>
  <c r="GF24" i="8"/>
  <c r="GG24" i="8"/>
  <c r="GH24" i="8"/>
  <c r="GI24" i="8"/>
  <c r="GJ24" i="8"/>
  <c r="GK24" i="8"/>
  <c r="GL24" i="8"/>
  <c r="GM24" i="8"/>
  <c r="GN24" i="8"/>
  <c r="GO24" i="8"/>
  <c r="GP24" i="8"/>
  <c r="GQ24" i="8"/>
  <c r="GR24" i="8"/>
  <c r="GS24" i="8"/>
  <c r="GT24" i="8"/>
  <c r="GU24" i="8"/>
  <c r="GV24" i="8"/>
  <c r="GW24" i="8"/>
  <c r="GX24" i="8"/>
  <c r="GY24" i="8"/>
  <c r="GZ24" i="8"/>
  <c r="HA24" i="8"/>
  <c r="HB24" i="8"/>
  <c r="HC24" i="8"/>
  <c r="AH25" i="8"/>
  <c r="AI25" i="8"/>
  <c r="AJ25" i="8"/>
  <c r="AK25" i="8"/>
  <c r="AL25" i="8"/>
  <c r="AM25" i="8"/>
  <c r="AN25" i="8"/>
  <c r="AO25" i="8"/>
  <c r="AP25" i="8"/>
  <c r="AQ25" i="8"/>
  <c r="AR25" i="8"/>
  <c r="AS25" i="8"/>
  <c r="AT25" i="8"/>
  <c r="AU25" i="8"/>
  <c r="AV25" i="8"/>
  <c r="AW25" i="8"/>
  <c r="AX25" i="8"/>
  <c r="AY25" i="8"/>
  <c r="AZ25" i="8"/>
  <c r="BA25" i="8"/>
  <c r="BB25" i="8"/>
  <c r="BC25" i="8"/>
  <c r="BD25" i="8"/>
  <c r="BE25" i="8"/>
  <c r="BF25" i="8"/>
  <c r="BG25" i="8"/>
  <c r="BH25" i="8"/>
  <c r="BI25" i="8"/>
  <c r="BJ25" i="8"/>
  <c r="BK25" i="8"/>
  <c r="BL25" i="8"/>
  <c r="BM25" i="8"/>
  <c r="BN25" i="8"/>
  <c r="BO25" i="8"/>
  <c r="BP25" i="8"/>
  <c r="BQ25" i="8"/>
  <c r="BR25" i="8"/>
  <c r="BS25" i="8"/>
  <c r="BT25" i="8"/>
  <c r="BU25" i="8"/>
  <c r="BV25" i="8"/>
  <c r="BW25" i="8"/>
  <c r="BX25" i="8"/>
  <c r="BY25" i="8"/>
  <c r="BZ25" i="8"/>
  <c r="CA25" i="8"/>
  <c r="CB25" i="8"/>
  <c r="CC25" i="8"/>
  <c r="CD25" i="8"/>
  <c r="CE25" i="8"/>
  <c r="CF25" i="8"/>
  <c r="CG25" i="8"/>
  <c r="CH25" i="8"/>
  <c r="CI25" i="8"/>
  <c r="CJ25" i="8"/>
  <c r="CK25" i="8"/>
  <c r="CL25" i="8"/>
  <c r="CM25" i="8"/>
  <c r="CN25" i="8"/>
  <c r="CO25" i="8"/>
  <c r="CP25" i="8"/>
  <c r="CQ25" i="8"/>
  <c r="CR25" i="8"/>
  <c r="CS25" i="8"/>
  <c r="CT25" i="8"/>
  <c r="CU25" i="8"/>
  <c r="CV25" i="8"/>
  <c r="CW25" i="8"/>
  <c r="CX25" i="8"/>
  <c r="CY25" i="8"/>
  <c r="CZ25" i="8"/>
  <c r="DA25" i="8"/>
  <c r="DB25" i="8"/>
  <c r="DC25" i="8"/>
  <c r="DD25" i="8"/>
  <c r="DE25" i="8"/>
  <c r="DF25" i="8"/>
  <c r="DG25" i="8"/>
  <c r="DH25" i="8"/>
  <c r="DI25" i="8"/>
  <c r="DJ25" i="8"/>
  <c r="DK25" i="8"/>
  <c r="DL25" i="8"/>
  <c r="DM25" i="8"/>
  <c r="DN25" i="8"/>
  <c r="DO25" i="8"/>
  <c r="DP25" i="8"/>
  <c r="DQ25" i="8"/>
  <c r="DR25" i="8"/>
  <c r="DS25" i="8"/>
  <c r="DT25" i="8"/>
  <c r="DU25" i="8"/>
  <c r="DV25" i="8"/>
  <c r="DW25" i="8"/>
  <c r="DX25" i="8"/>
  <c r="DY25" i="8"/>
  <c r="DZ25" i="8"/>
  <c r="EA25" i="8"/>
  <c r="EB25" i="8"/>
  <c r="EC25" i="8"/>
  <c r="ED25" i="8"/>
  <c r="EE25" i="8"/>
  <c r="EF25" i="8"/>
  <c r="EG25" i="8"/>
  <c r="EH25" i="8"/>
  <c r="EI25" i="8"/>
  <c r="EJ25" i="8"/>
  <c r="EK25" i="8"/>
  <c r="EL25" i="8"/>
  <c r="EM25" i="8"/>
  <c r="EN25" i="8"/>
  <c r="EO25" i="8"/>
  <c r="EP25" i="8"/>
  <c r="EQ25" i="8"/>
  <c r="ER25" i="8"/>
  <c r="ES25" i="8"/>
  <c r="ET25" i="8"/>
  <c r="EU25" i="8"/>
  <c r="EV25" i="8"/>
  <c r="EW25" i="8"/>
  <c r="EX25" i="8"/>
  <c r="EY25" i="8"/>
  <c r="EZ25" i="8"/>
  <c r="FA25" i="8"/>
  <c r="FB25" i="8"/>
  <c r="FC25" i="8"/>
  <c r="FD25" i="8"/>
  <c r="FE25" i="8"/>
  <c r="FF25" i="8"/>
  <c r="FG25" i="8"/>
  <c r="FH25" i="8"/>
  <c r="FI25" i="8"/>
  <c r="FJ25" i="8"/>
  <c r="FK25" i="8"/>
  <c r="FL25" i="8"/>
  <c r="FM25" i="8"/>
  <c r="FN25" i="8"/>
  <c r="FO25" i="8"/>
  <c r="FP25" i="8"/>
  <c r="FQ25" i="8"/>
  <c r="FR25" i="8"/>
  <c r="FS25" i="8"/>
  <c r="FT25" i="8"/>
  <c r="FU25" i="8"/>
  <c r="FV25" i="8"/>
  <c r="FW25" i="8"/>
  <c r="FX25" i="8"/>
  <c r="FY25" i="8"/>
  <c r="FZ25" i="8"/>
  <c r="GA25" i="8"/>
  <c r="GB25" i="8"/>
  <c r="GC25" i="8"/>
  <c r="GD25" i="8"/>
  <c r="GE25" i="8"/>
  <c r="GF25" i="8"/>
  <c r="GG25" i="8"/>
  <c r="GH25" i="8"/>
  <c r="GI25" i="8"/>
  <c r="GJ25" i="8"/>
  <c r="GK25" i="8"/>
  <c r="GL25" i="8"/>
  <c r="GM25" i="8"/>
  <c r="GN25" i="8"/>
  <c r="GO25" i="8"/>
  <c r="GP25" i="8"/>
  <c r="GQ25" i="8"/>
  <c r="GR25" i="8"/>
  <c r="GS25" i="8"/>
  <c r="GT25" i="8"/>
  <c r="GU25" i="8"/>
  <c r="GV25" i="8"/>
  <c r="GW25" i="8"/>
  <c r="GX25" i="8"/>
  <c r="GY25" i="8"/>
  <c r="GZ25" i="8"/>
  <c r="HA25" i="8"/>
  <c r="HB25" i="8"/>
  <c r="HC25" i="8"/>
  <c r="FH25" i="40"/>
  <c r="FI25" i="40" s="1"/>
  <c r="FJ25" i="40" s="1"/>
  <c r="FK25" i="40" s="1"/>
  <c r="FL25" i="40" s="1"/>
  <c r="FM25" i="40" s="1"/>
  <c r="FN25" i="40" s="1"/>
  <c r="FO25" i="40" s="1"/>
  <c r="FP25" i="40" s="1"/>
  <c r="FQ25" i="40" s="1"/>
  <c r="FR25" i="40" s="1"/>
  <c r="FS25" i="40" s="1"/>
  <c r="FT25" i="40" s="1"/>
  <c r="FU25" i="40" s="1"/>
  <c r="FV25" i="40" s="1"/>
  <c r="FW25" i="40" s="1"/>
  <c r="FX25" i="40" s="1"/>
  <c r="FY25" i="40" s="1"/>
  <c r="FZ25" i="40" s="1"/>
  <c r="GA25" i="40" s="1"/>
  <c r="GB25" i="40" s="1"/>
  <c r="GC25" i="40" s="1"/>
  <c r="GD25" i="40" s="1"/>
  <c r="GE25" i="40" s="1"/>
  <c r="GF25" i="40" s="1"/>
  <c r="GG25" i="40" s="1"/>
  <c r="GH25" i="40" s="1"/>
  <c r="GI25" i="40" s="1"/>
  <c r="GJ25" i="40" s="1"/>
  <c r="GK25" i="40" s="1"/>
  <c r="GL25" i="40" s="1"/>
  <c r="GM25" i="40" s="1"/>
  <c r="GN25" i="40" s="1"/>
  <c r="GO25" i="40" s="1"/>
  <c r="GP25" i="40" s="1"/>
  <c r="GQ25" i="40" s="1"/>
  <c r="GR25" i="40" s="1"/>
  <c r="GS25" i="40" s="1"/>
  <c r="GT25" i="40" s="1"/>
  <c r="GU25" i="40" s="1"/>
  <c r="GV25" i="40" s="1"/>
  <c r="GW25" i="40" s="1"/>
  <c r="GX25" i="40" s="1"/>
  <c r="GY25" i="40" s="1"/>
  <c r="GZ25" i="40" s="1"/>
  <c r="HA25" i="40" s="1"/>
  <c r="HB25" i="40" s="1"/>
  <c r="HC25" i="40" s="1"/>
  <c r="FF25" i="40"/>
  <c r="FG25" i="40" s="1"/>
  <c r="FF24" i="40"/>
  <c r="FG24" i="40" s="1"/>
  <c r="FH24" i="40" s="1"/>
  <c r="FI24" i="40" s="1"/>
  <c r="FJ24" i="40" s="1"/>
  <c r="FK24" i="40" s="1"/>
  <c r="FL24" i="40" s="1"/>
  <c r="FM24" i="40" s="1"/>
  <c r="FN24" i="40" s="1"/>
  <c r="FO24" i="40" s="1"/>
  <c r="FP24" i="40" s="1"/>
  <c r="FQ24" i="40" s="1"/>
  <c r="FR24" i="40" s="1"/>
  <c r="FS24" i="40" s="1"/>
  <c r="FT24" i="40" s="1"/>
  <c r="FU24" i="40" s="1"/>
  <c r="FV24" i="40" s="1"/>
  <c r="FW24" i="40" s="1"/>
  <c r="FX24" i="40" s="1"/>
  <c r="FY24" i="40" s="1"/>
  <c r="FZ24" i="40" s="1"/>
  <c r="GA24" i="40" s="1"/>
  <c r="GB24" i="40" s="1"/>
  <c r="GC24" i="40" s="1"/>
  <c r="GD24" i="40" s="1"/>
  <c r="GE24" i="40" s="1"/>
  <c r="GF24" i="40" s="1"/>
  <c r="GG24" i="40" s="1"/>
  <c r="GH24" i="40" s="1"/>
  <c r="GI24" i="40" s="1"/>
  <c r="GJ24" i="40" s="1"/>
  <c r="GK24" i="40" s="1"/>
  <c r="GL24" i="40" s="1"/>
  <c r="GM24" i="40" s="1"/>
  <c r="GN24" i="40" s="1"/>
  <c r="GO24" i="40" s="1"/>
  <c r="GP24" i="40" s="1"/>
  <c r="GQ24" i="40" s="1"/>
  <c r="GR24" i="40" s="1"/>
  <c r="GS24" i="40" s="1"/>
  <c r="GT24" i="40" s="1"/>
  <c r="GU24" i="40" s="1"/>
  <c r="GV24" i="40" s="1"/>
  <c r="GW24" i="40" s="1"/>
  <c r="GX24" i="40" s="1"/>
  <c r="GY24" i="40" s="1"/>
  <c r="GZ24" i="40" s="1"/>
  <c r="HA24" i="40" s="1"/>
  <c r="HB24" i="40" s="1"/>
  <c r="HC24" i="40" s="1"/>
  <c r="FP23" i="40"/>
  <c r="FQ23" i="40" s="1"/>
  <c r="FR23" i="40" s="1"/>
  <c r="FS23" i="40" s="1"/>
  <c r="FT23" i="40" s="1"/>
  <c r="FU23" i="40" s="1"/>
  <c r="FV23" i="40" s="1"/>
  <c r="FW23" i="40" s="1"/>
  <c r="FX23" i="40" s="1"/>
  <c r="FY23" i="40" s="1"/>
  <c r="FZ23" i="40" s="1"/>
  <c r="GA23" i="40" s="1"/>
  <c r="GB23" i="40" s="1"/>
  <c r="GC23" i="40" s="1"/>
  <c r="GD23" i="40" s="1"/>
  <c r="GE23" i="40" s="1"/>
  <c r="GF23" i="40" s="1"/>
  <c r="GG23" i="40" s="1"/>
  <c r="GH23" i="40" s="1"/>
  <c r="GI23" i="40" s="1"/>
  <c r="GJ23" i="40" s="1"/>
  <c r="GK23" i="40" s="1"/>
  <c r="GL23" i="40" s="1"/>
  <c r="GM23" i="40" s="1"/>
  <c r="GN23" i="40" s="1"/>
  <c r="GO23" i="40" s="1"/>
  <c r="GP23" i="40" s="1"/>
  <c r="GQ23" i="40" s="1"/>
  <c r="GR23" i="40" s="1"/>
  <c r="GS23" i="40" s="1"/>
  <c r="GT23" i="40" s="1"/>
  <c r="GU23" i="40" s="1"/>
  <c r="GV23" i="40" s="1"/>
  <c r="GW23" i="40" s="1"/>
  <c r="GX23" i="40" s="1"/>
  <c r="GY23" i="40" s="1"/>
  <c r="GZ23" i="40" s="1"/>
  <c r="HA23" i="40" s="1"/>
  <c r="HB23" i="40" s="1"/>
  <c r="HC23" i="40" s="1"/>
  <c r="FO23" i="40"/>
  <c r="FF23" i="40"/>
  <c r="FG23" i="40" s="1"/>
  <c r="FH23" i="40" s="1"/>
  <c r="FI23" i="40" s="1"/>
  <c r="FJ23" i="40" s="1"/>
  <c r="FK23" i="40" s="1"/>
  <c r="FL23" i="40" s="1"/>
  <c r="FM23" i="40" s="1"/>
  <c r="FN23" i="40" s="1"/>
  <c r="FO22" i="40"/>
  <c r="FP22" i="40" s="1"/>
  <c r="FQ22" i="40" s="1"/>
  <c r="FR22" i="40" s="1"/>
  <c r="FS22" i="40" s="1"/>
  <c r="FT22" i="40" s="1"/>
  <c r="FU22" i="40" s="1"/>
  <c r="FV22" i="40" s="1"/>
  <c r="FW22" i="40" s="1"/>
  <c r="FX22" i="40" s="1"/>
  <c r="FY22" i="40" s="1"/>
  <c r="FZ22" i="40" s="1"/>
  <c r="GA22" i="40" s="1"/>
  <c r="GB22" i="40" s="1"/>
  <c r="GC22" i="40" s="1"/>
  <c r="GD22" i="40" s="1"/>
  <c r="GE22" i="40" s="1"/>
  <c r="GF22" i="40" s="1"/>
  <c r="GG22" i="40" s="1"/>
  <c r="GH22" i="40" s="1"/>
  <c r="GI22" i="40" s="1"/>
  <c r="GJ22" i="40" s="1"/>
  <c r="GK22" i="40" s="1"/>
  <c r="GL22" i="40" s="1"/>
  <c r="GM22" i="40" s="1"/>
  <c r="GN22" i="40" s="1"/>
  <c r="GO22" i="40" s="1"/>
  <c r="GP22" i="40" s="1"/>
  <c r="GQ22" i="40" s="1"/>
  <c r="GR22" i="40" s="1"/>
  <c r="GS22" i="40" s="1"/>
  <c r="GT22" i="40" s="1"/>
  <c r="GU22" i="40" s="1"/>
  <c r="GV22" i="40" s="1"/>
  <c r="GW22" i="40" s="1"/>
  <c r="GX22" i="40" s="1"/>
  <c r="GY22" i="40" s="1"/>
  <c r="GZ22" i="40" s="1"/>
  <c r="HA22" i="40" s="1"/>
  <c r="HB22" i="40" s="1"/>
  <c r="HC22" i="40" s="1"/>
  <c r="FN22" i="40"/>
  <c r="FL22" i="40"/>
  <c r="FM22" i="40" s="1"/>
  <c r="FF22" i="40"/>
  <c r="FG22" i="40" s="1"/>
  <c r="FH22" i="40" s="1"/>
  <c r="FI22" i="40" s="1"/>
  <c r="FJ22" i="40" s="1"/>
  <c r="FK22" i="40" s="1"/>
  <c r="FG21" i="40"/>
  <c r="FH21" i="40" s="1"/>
  <c r="FI21" i="40" s="1"/>
  <c r="FJ21" i="40" s="1"/>
  <c r="FK21" i="40" s="1"/>
  <c r="FL21" i="40" s="1"/>
  <c r="FM21" i="40" s="1"/>
  <c r="FN21" i="40" s="1"/>
  <c r="FO21" i="40" s="1"/>
  <c r="FP21" i="40" s="1"/>
  <c r="FQ21" i="40" s="1"/>
  <c r="FR21" i="40" s="1"/>
  <c r="FS21" i="40" s="1"/>
  <c r="FT21" i="40" s="1"/>
  <c r="FU21" i="40" s="1"/>
  <c r="FV21" i="40" s="1"/>
  <c r="FW21" i="40" s="1"/>
  <c r="FX21" i="40" s="1"/>
  <c r="FY21" i="40" s="1"/>
  <c r="FZ21" i="40" s="1"/>
  <c r="GA21" i="40" s="1"/>
  <c r="GB21" i="40" s="1"/>
  <c r="GC21" i="40" s="1"/>
  <c r="GD21" i="40" s="1"/>
  <c r="GE21" i="40" s="1"/>
  <c r="GF21" i="40" s="1"/>
  <c r="GG21" i="40" s="1"/>
  <c r="GH21" i="40" s="1"/>
  <c r="GI21" i="40" s="1"/>
  <c r="GJ21" i="40" s="1"/>
  <c r="GK21" i="40" s="1"/>
  <c r="GL21" i="40" s="1"/>
  <c r="GM21" i="40" s="1"/>
  <c r="GN21" i="40" s="1"/>
  <c r="GO21" i="40" s="1"/>
  <c r="GP21" i="40" s="1"/>
  <c r="GQ21" i="40" s="1"/>
  <c r="GR21" i="40" s="1"/>
  <c r="GS21" i="40" s="1"/>
  <c r="GT21" i="40" s="1"/>
  <c r="GU21" i="40" s="1"/>
  <c r="GV21" i="40" s="1"/>
  <c r="GW21" i="40" s="1"/>
  <c r="GX21" i="40" s="1"/>
  <c r="GY21" i="40" s="1"/>
  <c r="GZ21" i="40" s="1"/>
  <c r="HA21" i="40" s="1"/>
  <c r="HB21" i="40" s="1"/>
  <c r="HC21" i="40" s="1"/>
  <c r="FF21" i="40"/>
  <c r="FF20" i="40"/>
  <c r="FG20" i="40" s="1"/>
  <c r="FH20" i="40" s="1"/>
  <c r="FI20" i="40" s="1"/>
  <c r="FJ20" i="40" s="1"/>
  <c r="FK20" i="40" s="1"/>
  <c r="FL20" i="40" s="1"/>
  <c r="FM20" i="40" s="1"/>
  <c r="FN20" i="40" s="1"/>
  <c r="FO20" i="40" s="1"/>
  <c r="FP20" i="40" s="1"/>
  <c r="FQ20" i="40" s="1"/>
  <c r="FR20" i="40" s="1"/>
  <c r="FS20" i="40" s="1"/>
  <c r="FT20" i="40" s="1"/>
  <c r="FU20" i="40" s="1"/>
  <c r="FV20" i="40" s="1"/>
  <c r="FW20" i="40" s="1"/>
  <c r="FX20" i="40" s="1"/>
  <c r="FY20" i="40" s="1"/>
  <c r="FZ20" i="40" s="1"/>
  <c r="GA20" i="40" s="1"/>
  <c r="GB20" i="40" s="1"/>
  <c r="GC20" i="40" s="1"/>
  <c r="GD20" i="40" s="1"/>
  <c r="GE20" i="40" s="1"/>
  <c r="GF20" i="40" s="1"/>
  <c r="GG20" i="40" s="1"/>
  <c r="GH20" i="40" s="1"/>
  <c r="GI20" i="40" s="1"/>
  <c r="GJ20" i="40" s="1"/>
  <c r="GK20" i="40" s="1"/>
  <c r="GL20" i="40" s="1"/>
  <c r="GM20" i="40" s="1"/>
  <c r="GN20" i="40" s="1"/>
  <c r="GO20" i="40" s="1"/>
  <c r="GP20" i="40" s="1"/>
  <c r="GQ20" i="40" s="1"/>
  <c r="GR20" i="40" s="1"/>
  <c r="GS20" i="40" s="1"/>
  <c r="GT20" i="40" s="1"/>
  <c r="GU20" i="40" s="1"/>
  <c r="GV20" i="40" s="1"/>
  <c r="GW20" i="40" s="1"/>
  <c r="GX20" i="40" s="1"/>
  <c r="GY20" i="40" s="1"/>
  <c r="GZ20" i="40" s="1"/>
  <c r="HA20" i="40" s="1"/>
  <c r="HB20" i="40" s="1"/>
  <c r="HC20" i="40" s="1"/>
  <c r="FH19" i="40"/>
  <c r="FI19" i="40" s="1"/>
  <c r="FJ19" i="40" s="1"/>
  <c r="FK19" i="40" s="1"/>
  <c r="FL19" i="40" s="1"/>
  <c r="FM19" i="40" s="1"/>
  <c r="FN19" i="40" s="1"/>
  <c r="FO19" i="40" s="1"/>
  <c r="FP19" i="40" s="1"/>
  <c r="FQ19" i="40" s="1"/>
  <c r="FR19" i="40" s="1"/>
  <c r="FS19" i="40" s="1"/>
  <c r="FT19" i="40" s="1"/>
  <c r="FU19" i="40" s="1"/>
  <c r="FV19" i="40" s="1"/>
  <c r="FW19" i="40" s="1"/>
  <c r="FX19" i="40" s="1"/>
  <c r="FY19" i="40" s="1"/>
  <c r="FZ19" i="40" s="1"/>
  <c r="GA19" i="40" s="1"/>
  <c r="GB19" i="40" s="1"/>
  <c r="GC19" i="40" s="1"/>
  <c r="GD19" i="40" s="1"/>
  <c r="GE19" i="40" s="1"/>
  <c r="GF19" i="40" s="1"/>
  <c r="GG19" i="40" s="1"/>
  <c r="GH19" i="40" s="1"/>
  <c r="GI19" i="40" s="1"/>
  <c r="GJ19" i="40" s="1"/>
  <c r="GK19" i="40" s="1"/>
  <c r="GL19" i="40" s="1"/>
  <c r="GM19" i="40" s="1"/>
  <c r="GN19" i="40" s="1"/>
  <c r="GO19" i="40" s="1"/>
  <c r="GP19" i="40" s="1"/>
  <c r="GQ19" i="40" s="1"/>
  <c r="GR19" i="40" s="1"/>
  <c r="GS19" i="40" s="1"/>
  <c r="GT19" i="40" s="1"/>
  <c r="GU19" i="40" s="1"/>
  <c r="GV19" i="40" s="1"/>
  <c r="GW19" i="40" s="1"/>
  <c r="GX19" i="40" s="1"/>
  <c r="GY19" i="40" s="1"/>
  <c r="GZ19" i="40" s="1"/>
  <c r="HA19" i="40" s="1"/>
  <c r="HB19" i="40" s="1"/>
  <c r="HC19" i="40" s="1"/>
  <c r="FF19" i="40"/>
  <c r="FG19" i="40" s="1"/>
  <c r="FF6" i="7"/>
  <c r="FG6" i="7"/>
  <c r="FH6" i="7"/>
  <c r="FI6" i="7"/>
  <c r="FJ6" i="7"/>
  <c r="FK6" i="7"/>
  <c r="FL6" i="7"/>
  <c r="FM6" i="7"/>
  <c r="FN6" i="7"/>
  <c r="FO6" i="7"/>
  <c r="FP6" i="7"/>
  <c r="FQ6" i="7"/>
  <c r="FR6" i="7"/>
  <c r="FS6" i="7"/>
  <c r="FT6" i="7"/>
  <c r="FU6" i="7"/>
  <c r="FV6" i="7"/>
  <c r="FW6" i="7"/>
  <c r="FX6" i="7"/>
  <c r="FY6" i="7"/>
  <c r="FZ6" i="7"/>
  <c r="GA6" i="7"/>
  <c r="GB6" i="7"/>
  <c r="GC6" i="7"/>
  <c r="GD6" i="7"/>
  <c r="GE6" i="7"/>
  <c r="GF6" i="7"/>
  <c r="GG6" i="7"/>
  <c r="GH6" i="7"/>
  <c r="GI6" i="7"/>
  <c r="GJ6" i="7"/>
  <c r="GK6" i="7"/>
  <c r="GL6" i="7"/>
  <c r="GM6" i="7"/>
  <c r="GN6" i="7"/>
  <c r="GO6" i="7"/>
  <c r="GP6" i="7"/>
  <c r="GQ6" i="7"/>
  <c r="GR6" i="7"/>
  <c r="GS6" i="7"/>
  <c r="GT6" i="7"/>
  <c r="GU6" i="7"/>
  <c r="GV6" i="7"/>
  <c r="GW6" i="7"/>
  <c r="GX6" i="7"/>
  <c r="GY6" i="7"/>
  <c r="GZ6" i="7"/>
  <c r="HA6" i="7"/>
  <c r="HB6" i="7"/>
  <c r="HC6" i="7"/>
  <c r="FF8" i="7"/>
  <c r="FH8" i="7"/>
  <c r="FJ8" i="7"/>
  <c r="FK8" i="7"/>
  <c r="GE8" i="7"/>
  <c r="GF8" i="7"/>
  <c r="GP8" i="7"/>
  <c r="FF9" i="7"/>
  <c r="FG9" i="7"/>
  <c r="FH9" i="7"/>
  <c r="FI9" i="7"/>
  <c r="FJ9" i="7"/>
  <c r="FK9" i="7"/>
  <c r="FL9" i="7"/>
  <c r="FM9" i="7"/>
  <c r="FN9" i="7"/>
  <c r="FO9" i="7"/>
  <c r="FP9" i="7"/>
  <c r="FQ9" i="7"/>
  <c r="FR9" i="7"/>
  <c r="FS9" i="7"/>
  <c r="FT9" i="7"/>
  <c r="FU9" i="7"/>
  <c r="FV9" i="7"/>
  <c r="FW9" i="7"/>
  <c r="FX9" i="7"/>
  <c r="FY9" i="7"/>
  <c r="FZ9" i="7"/>
  <c r="GA9" i="7"/>
  <c r="GB9" i="7"/>
  <c r="GC9" i="7"/>
  <c r="GD9" i="7"/>
  <c r="GE9" i="7"/>
  <c r="GF9" i="7"/>
  <c r="GG9" i="7"/>
  <c r="GH9" i="7"/>
  <c r="GI9" i="7"/>
  <c r="GJ9" i="7"/>
  <c r="GK9" i="7"/>
  <c r="GL9" i="7"/>
  <c r="GM9" i="7"/>
  <c r="GN9" i="7"/>
  <c r="GO9" i="7"/>
  <c r="GP9" i="7"/>
  <c r="GQ9" i="7"/>
  <c r="GR9" i="7"/>
  <c r="GS9" i="7"/>
  <c r="GT9" i="7"/>
  <c r="GU9" i="7"/>
  <c r="GV9" i="7"/>
  <c r="GW9" i="7"/>
  <c r="GX9" i="7"/>
  <c r="GY9" i="7"/>
  <c r="GZ9" i="7"/>
  <c r="HA9" i="7"/>
  <c r="HB9" i="7"/>
  <c r="HC9" i="7"/>
  <c r="FF11" i="7"/>
  <c r="FG11" i="7"/>
  <c r="FH11" i="7"/>
  <c r="FI11" i="7"/>
  <c r="FJ11" i="7"/>
  <c r="FK11" i="7"/>
  <c r="FL11" i="7"/>
  <c r="FM11" i="7"/>
  <c r="FN11" i="7"/>
  <c r="FO11" i="7"/>
  <c r="FP11" i="7"/>
  <c r="FQ11" i="7"/>
  <c r="FR11" i="7"/>
  <c r="FS11" i="7"/>
  <c r="FT11" i="7"/>
  <c r="FU11" i="7"/>
  <c r="FV11" i="7"/>
  <c r="FW11" i="7"/>
  <c r="FX11" i="7"/>
  <c r="FY11" i="7"/>
  <c r="FZ11" i="7"/>
  <c r="GA11" i="7"/>
  <c r="GB11" i="7"/>
  <c r="GC11" i="7"/>
  <c r="GD11" i="7"/>
  <c r="GE11" i="7"/>
  <c r="GF11" i="7"/>
  <c r="GG11" i="7"/>
  <c r="GH11" i="7"/>
  <c r="GI11" i="7"/>
  <c r="GJ11" i="7"/>
  <c r="GK11" i="7"/>
  <c r="GL11" i="7"/>
  <c r="GM11" i="7"/>
  <c r="GN11" i="7"/>
  <c r="GO11" i="7"/>
  <c r="GP11" i="7"/>
  <c r="GQ11" i="7"/>
  <c r="GR11" i="7"/>
  <c r="GS11" i="7"/>
  <c r="GT11" i="7"/>
  <c r="GU11" i="7"/>
  <c r="GV11" i="7"/>
  <c r="GW11" i="7"/>
  <c r="GX11" i="7"/>
  <c r="GY11" i="7"/>
  <c r="GZ11" i="7"/>
  <c r="HA11" i="7"/>
  <c r="HB11" i="7"/>
  <c r="HC11" i="7"/>
  <c r="FF12" i="7"/>
  <c r="FG12" i="7"/>
  <c r="FH12" i="7"/>
  <c r="FI12" i="7"/>
  <c r="FJ12" i="7"/>
  <c r="FK12" i="7"/>
  <c r="FL12" i="7"/>
  <c r="FM12" i="7"/>
  <c r="FN12" i="7"/>
  <c r="FO12" i="7"/>
  <c r="FP12" i="7"/>
  <c r="FQ12" i="7"/>
  <c r="FR12" i="7"/>
  <c r="FS12" i="7"/>
  <c r="FT12" i="7"/>
  <c r="FU12" i="7"/>
  <c r="FV12" i="7"/>
  <c r="FW12" i="7"/>
  <c r="FX12" i="7"/>
  <c r="FY12" i="7"/>
  <c r="FZ12" i="7"/>
  <c r="GA12" i="7"/>
  <c r="GB12" i="7"/>
  <c r="GC12" i="7"/>
  <c r="GD12" i="7"/>
  <c r="GE12" i="7"/>
  <c r="GF12" i="7"/>
  <c r="GG12" i="7"/>
  <c r="GH12" i="7"/>
  <c r="GI12" i="7"/>
  <c r="GJ12" i="7"/>
  <c r="GK12" i="7"/>
  <c r="GL12" i="7"/>
  <c r="GM12" i="7"/>
  <c r="GN12" i="7"/>
  <c r="GO12" i="7"/>
  <c r="GP12" i="7"/>
  <c r="GQ12" i="7"/>
  <c r="GR12" i="7"/>
  <c r="GS12" i="7"/>
  <c r="GT12" i="7"/>
  <c r="GU12" i="7"/>
  <c r="GV12" i="7"/>
  <c r="GW12" i="7"/>
  <c r="GX12" i="7"/>
  <c r="GY12" i="7"/>
  <c r="GZ12" i="7"/>
  <c r="HA12" i="7"/>
  <c r="HB12" i="7"/>
  <c r="HC12" i="7"/>
  <c r="FF13" i="7"/>
  <c r="FG13" i="7"/>
  <c r="FH13" i="7"/>
  <c r="FI13" i="7"/>
  <c r="FJ13" i="7"/>
  <c r="FK13" i="7"/>
  <c r="FL13" i="7"/>
  <c r="FM13" i="7"/>
  <c r="FN13" i="7"/>
  <c r="FO13" i="7"/>
  <c r="FP13" i="7"/>
  <c r="FQ13" i="7"/>
  <c r="FR13" i="7"/>
  <c r="FS13" i="7"/>
  <c r="FT13" i="7"/>
  <c r="FU13" i="7"/>
  <c r="FV13" i="7"/>
  <c r="FW13" i="7"/>
  <c r="FX13" i="7"/>
  <c r="FY13" i="7"/>
  <c r="FZ13" i="7"/>
  <c r="GA13" i="7"/>
  <c r="GB13" i="7"/>
  <c r="GC13" i="7"/>
  <c r="GD13" i="7"/>
  <c r="GE13" i="7"/>
  <c r="GF13" i="7"/>
  <c r="GG13" i="7"/>
  <c r="GH13" i="7"/>
  <c r="GI13" i="7"/>
  <c r="GJ13" i="7"/>
  <c r="GK13" i="7"/>
  <c r="GL13" i="7"/>
  <c r="GM13" i="7"/>
  <c r="GN13" i="7"/>
  <c r="GO13" i="7"/>
  <c r="GP13" i="7"/>
  <c r="GQ13" i="7"/>
  <c r="GR13" i="7"/>
  <c r="GS13" i="7"/>
  <c r="GT13" i="7"/>
  <c r="GU13" i="7"/>
  <c r="GV13" i="7"/>
  <c r="GW13" i="7"/>
  <c r="GX13" i="7"/>
  <c r="GY13" i="7"/>
  <c r="GZ13" i="7"/>
  <c r="HA13" i="7"/>
  <c r="HB13" i="7"/>
  <c r="HC13" i="7"/>
  <c r="FF15" i="7"/>
  <c r="FG15" i="7"/>
  <c r="FH15" i="7"/>
  <c r="FI15" i="7"/>
  <c r="FJ15" i="7"/>
  <c r="FK15" i="7"/>
  <c r="FL15" i="7"/>
  <c r="FM15" i="7"/>
  <c r="FN15" i="7"/>
  <c r="FO15" i="7"/>
  <c r="FP15" i="7"/>
  <c r="FQ15" i="7"/>
  <c r="FR15" i="7"/>
  <c r="FS15" i="7"/>
  <c r="FT15" i="7"/>
  <c r="FU15" i="7"/>
  <c r="FV15" i="7"/>
  <c r="FW15" i="7"/>
  <c r="FX15" i="7"/>
  <c r="FY15" i="7"/>
  <c r="FZ15" i="7"/>
  <c r="GA15" i="7"/>
  <c r="GB15" i="7"/>
  <c r="GC15" i="7"/>
  <c r="GD15" i="7"/>
  <c r="GE15" i="7"/>
  <c r="GF15" i="7"/>
  <c r="GG15" i="7"/>
  <c r="GH15" i="7"/>
  <c r="GI15" i="7"/>
  <c r="GJ15" i="7"/>
  <c r="GK15" i="7"/>
  <c r="GL15" i="7"/>
  <c r="GM15" i="7"/>
  <c r="GN15" i="7"/>
  <c r="GO15" i="7"/>
  <c r="GP15" i="7"/>
  <c r="GQ15" i="7"/>
  <c r="GR15" i="7"/>
  <c r="GS15" i="7"/>
  <c r="GT15" i="7"/>
  <c r="GU15" i="7"/>
  <c r="GV15" i="7"/>
  <c r="GW15" i="7"/>
  <c r="GX15" i="7"/>
  <c r="GY15" i="7"/>
  <c r="GZ15" i="7"/>
  <c r="HA15" i="7"/>
  <c r="HB15" i="7"/>
  <c r="HC15" i="7"/>
  <c r="FF16" i="7"/>
  <c r="FG16" i="7"/>
  <c r="FH16" i="7"/>
  <c r="FI16" i="7"/>
  <c r="FJ16" i="7"/>
  <c r="FK16" i="7"/>
  <c r="FL16" i="7"/>
  <c r="FM16" i="7"/>
  <c r="FN16" i="7"/>
  <c r="FO16" i="7"/>
  <c r="FP16" i="7"/>
  <c r="FQ16" i="7"/>
  <c r="FR16" i="7"/>
  <c r="FS16" i="7"/>
  <c r="FT16" i="7"/>
  <c r="FU16" i="7"/>
  <c r="FV16" i="7"/>
  <c r="FW16" i="7"/>
  <c r="FX16" i="7"/>
  <c r="FY16" i="7"/>
  <c r="FZ16" i="7"/>
  <c r="GA16" i="7"/>
  <c r="GB16" i="7"/>
  <c r="GC16" i="7"/>
  <c r="GD16" i="7"/>
  <c r="GE16" i="7"/>
  <c r="GF16" i="7"/>
  <c r="GG16" i="7"/>
  <c r="GH16" i="7"/>
  <c r="GI16" i="7"/>
  <c r="GJ16" i="7"/>
  <c r="GK16" i="7"/>
  <c r="GL16" i="7"/>
  <c r="GM16" i="7"/>
  <c r="GN16" i="7"/>
  <c r="GO16" i="7"/>
  <c r="GP16" i="7"/>
  <c r="GQ16" i="7"/>
  <c r="GR16" i="7"/>
  <c r="GS16" i="7"/>
  <c r="GT16" i="7"/>
  <c r="GU16" i="7"/>
  <c r="GV16" i="7"/>
  <c r="GW16" i="7"/>
  <c r="GX16" i="7"/>
  <c r="GY16" i="7"/>
  <c r="GZ16" i="7"/>
  <c r="HA16" i="7"/>
  <c r="HB16" i="7"/>
  <c r="HC16" i="7"/>
  <c r="FF17" i="7"/>
  <c r="FG17" i="7"/>
  <c r="FH17" i="7"/>
  <c r="FI17" i="7"/>
  <c r="FJ17" i="7"/>
  <c r="FK17" i="7"/>
  <c r="FL17" i="7"/>
  <c r="FM17" i="7"/>
  <c r="FN17" i="7"/>
  <c r="FO17" i="7"/>
  <c r="FP17" i="7"/>
  <c r="FQ17" i="7"/>
  <c r="FR17" i="7"/>
  <c r="FS17" i="7"/>
  <c r="FT17" i="7"/>
  <c r="FU17" i="7"/>
  <c r="FV17" i="7"/>
  <c r="FW17" i="7"/>
  <c r="FX17" i="7"/>
  <c r="FY17" i="7"/>
  <c r="FZ17" i="7"/>
  <c r="GA17" i="7"/>
  <c r="GB17" i="7"/>
  <c r="GC17" i="7"/>
  <c r="GD17" i="7"/>
  <c r="GE17" i="7"/>
  <c r="GF17" i="7"/>
  <c r="GG17" i="7"/>
  <c r="GH17" i="7"/>
  <c r="GI17" i="7"/>
  <c r="GJ17" i="7"/>
  <c r="GK17" i="7"/>
  <c r="GL17" i="7"/>
  <c r="GM17" i="7"/>
  <c r="GN17" i="7"/>
  <c r="GO17" i="7"/>
  <c r="GP17" i="7"/>
  <c r="GQ17" i="7"/>
  <c r="GR17" i="7"/>
  <c r="GS17" i="7"/>
  <c r="GT17" i="7"/>
  <c r="GU17" i="7"/>
  <c r="GV17" i="7"/>
  <c r="GW17" i="7"/>
  <c r="GX17" i="7"/>
  <c r="GY17" i="7"/>
  <c r="GZ17" i="7"/>
  <c r="HA17" i="7"/>
  <c r="HB17" i="7"/>
  <c r="HC17" i="7"/>
  <c r="FF18" i="7"/>
  <c r="FG18" i="7"/>
  <c r="FH18" i="7"/>
  <c r="FI18" i="7"/>
  <c r="FJ18" i="7"/>
  <c r="FK18" i="7"/>
  <c r="FL18" i="7"/>
  <c r="FM18" i="7"/>
  <c r="FN18" i="7"/>
  <c r="FO18" i="7"/>
  <c r="FP18" i="7"/>
  <c r="FQ18" i="7"/>
  <c r="FR18" i="7"/>
  <c r="FS18" i="7"/>
  <c r="FT18" i="7"/>
  <c r="FU18" i="7"/>
  <c r="FV18" i="7"/>
  <c r="FW18" i="7"/>
  <c r="FX18" i="7"/>
  <c r="FY18" i="7"/>
  <c r="FZ18" i="7"/>
  <c r="GA18" i="7"/>
  <c r="GB18" i="7"/>
  <c r="GC18" i="7"/>
  <c r="GD18" i="7"/>
  <c r="GE18" i="7"/>
  <c r="GF18" i="7"/>
  <c r="GG18" i="7"/>
  <c r="GH18" i="7"/>
  <c r="GI18" i="7"/>
  <c r="GJ18" i="7"/>
  <c r="GK18" i="7"/>
  <c r="GL18" i="7"/>
  <c r="GM18" i="7"/>
  <c r="GN18" i="7"/>
  <c r="GO18" i="7"/>
  <c r="GP18" i="7"/>
  <c r="GQ18" i="7"/>
  <c r="GR18" i="7"/>
  <c r="GS18" i="7"/>
  <c r="GT18" i="7"/>
  <c r="GU18" i="7"/>
  <c r="GV18" i="7"/>
  <c r="GW18" i="7"/>
  <c r="GX18" i="7"/>
  <c r="GY18" i="7"/>
  <c r="GZ18" i="7"/>
  <c r="HA18" i="7"/>
  <c r="HB18" i="7"/>
  <c r="HC18" i="7"/>
  <c r="FF19" i="7"/>
  <c r="FG19" i="7"/>
  <c r="FH19" i="7"/>
  <c r="FI19" i="7"/>
  <c r="FJ19" i="7"/>
  <c r="FK19" i="7"/>
  <c r="FL19" i="7"/>
  <c r="FM19" i="7"/>
  <c r="FN19" i="7"/>
  <c r="FO19" i="7"/>
  <c r="FP19" i="7"/>
  <c r="FQ19" i="7"/>
  <c r="FR19" i="7"/>
  <c r="FS19" i="7"/>
  <c r="FT19" i="7"/>
  <c r="FU19" i="7"/>
  <c r="FV19" i="7"/>
  <c r="FW19" i="7"/>
  <c r="FX19" i="7"/>
  <c r="FY19" i="7"/>
  <c r="FZ19" i="7"/>
  <c r="GA19" i="7"/>
  <c r="GB19" i="7"/>
  <c r="GC19" i="7"/>
  <c r="GD19" i="7"/>
  <c r="GE19" i="7"/>
  <c r="GF19" i="7"/>
  <c r="GG19" i="7"/>
  <c r="GH19" i="7"/>
  <c r="GI19" i="7"/>
  <c r="GJ19" i="7"/>
  <c r="GK19" i="7"/>
  <c r="GL19" i="7"/>
  <c r="GM19" i="7"/>
  <c r="GN19" i="7"/>
  <c r="GO19" i="7"/>
  <c r="GP19" i="7"/>
  <c r="GQ19" i="7"/>
  <c r="GR19" i="7"/>
  <c r="GS19" i="7"/>
  <c r="GT19" i="7"/>
  <c r="GU19" i="7"/>
  <c r="GV19" i="7"/>
  <c r="GW19" i="7"/>
  <c r="GX19" i="7"/>
  <c r="GY19" i="7"/>
  <c r="GZ19" i="7"/>
  <c r="HA19" i="7"/>
  <c r="HB19" i="7"/>
  <c r="HC19" i="7"/>
  <c r="FF20" i="7"/>
  <c r="FG20" i="7"/>
  <c r="FH20" i="7"/>
  <c r="FI20" i="7"/>
  <c r="FJ20" i="7"/>
  <c r="FK20" i="7"/>
  <c r="FL20" i="7"/>
  <c r="FM20" i="7"/>
  <c r="FN20" i="7"/>
  <c r="FO20" i="7"/>
  <c r="FP20" i="7"/>
  <c r="FQ20" i="7"/>
  <c r="FR20" i="7"/>
  <c r="FS20" i="7"/>
  <c r="FT20" i="7"/>
  <c r="FU20" i="7"/>
  <c r="FV20" i="7"/>
  <c r="FW20" i="7"/>
  <c r="FX20" i="7"/>
  <c r="FY20" i="7"/>
  <c r="FZ20" i="7"/>
  <c r="GA20" i="7"/>
  <c r="GB20" i="7"/>
  <c r="GC20" i="7"/>
  <c r="GD20" i="7"/>
  <c r="GE20" i="7"/>
  <c r="GF20" i="7"/>
  <c r="GG20" i="7"/>
  <c r="GH20" i="7"/>
  <c r="GI20" i="7"/>
  <c r="GJ20" i="7"/>
  <c r="GK20" i="7"/>
  <c r="GL20" i="7"/>
  <c r="GM20" i="7"/>
  <c r="GN20" i="7"/>
  <c r="GO20" i="7"/>
  <c r="GP20" i="7"/>
  <c r="GQ20" i="7"/>
  <c r="GR20" i="7"/>
  <c r="GS20" i="7"/>
  <c r="GT20" i="7"/>
  <c r="GU20" i="7"/>
  <c r="GV20" i="7"/>
  <c r="GW20" i="7"/>
  <c r="GX20" i="7"/>
  <c r="GY20" i="7"/>
  <c r="GZ20" i="7"/>
  <c r="HA20" i="7"/>
  <c r="HB20" i="7"/>
  <c r="HC20" i="7"/>
  <c r="FF21" i="7"/>
  <c r="FG21" i="7"/>
  <c r="FH21" i="7"/>
  <c r="FI21" i="7"/>
  <c r="FJ21" i="7"/>
  <c r="FK21" i="7"/>
  <c r="FL21" i="7"/>
  <c r="FM21" i="7"/>
  <c r="FN21" i="7"/>
  <c r="FO21" i="7"/>
  <c r="FP21" i="7"/>
  <c r="FQ21" i="7"/>
  <c r="FR21" i="7"/>
  <c r="FS21" i="7"/>
  <c r="FT21" i="7"/>
  <c r="FU21" i="7"/>
  <c r="FV21" i="7"/>
  <c r="FW21" i="7"/>
  <c r="FX21" i="7"/>
  <c r="FY21" i="7"/>
  <c r="FZ21" i="7"/>
  <c r="GA21" i="7"/>
  <c r="GB21" i="7"/>
  <c r="GC21" i="7"/>
  <c r="GD21" i="7"/>
  <c r="GE21" i="7"/>
  <c r="GF21" i="7"/>
  <c r="GG21" i="7"/>
  <c r="GH21" i="7"/>
  <c r="GI21" i="7"/>
  <c r="GJ21" i="7"/>
  <c r="GK21" i="7"/>
  <c r="GL21" i="7"/>
  <c r="GM21" i="7"/>
  <c r="GN21" i="7"/>
  <c r="GO21" i="7"/>
  <c r="GP21" i="7"/>
  <c r="GQ21" i="7"/>
  <c r="GR21" i="7"/>
  <c r="GS21" i="7"/>
  <c r="GT21" i="7"/>
  <c r="GU21" i="7"/>
  <c r="GV21" i="7"/>
  <c r="GW21" i="7"/>
  <c r="GX21" i="7"/>
  <c r="GY21" i="7"/>
  <c r="GZ21" i="7"/>
  <c r="HA21" i="7"/>
  <c r="HB21" i="7"/>
  <c r="HC21" i="7"/>
  <c r="FF22" i="7"/>
  <c r="FG22" i="7"/>
  <c r="FH22" i="7"/>
  <c r="FI22" i="7"/>
  <c r="FJ22" i="7"/>
  <c r="FK22" i="7"/>
  <c r="FL22" i="7"/>
  <c r="FM22" i="7"/>
  <c r="FN22" i="7"/>
  <c r="FO22" i="7"/>
  <c r="FP22" i="7"/>
  <c r="FQ22" i="7"/>
  <c r="FR22" i="7"/>
  <c r="FS22" i="7"/>
  <c r="FT22" i="7"/>
  <c r="FU22" i="7"/>
  <c r="FV22" i="7"/>
  <c r="FW22" i="7"/>
  <c r="FX22" i="7"/>
  <c r="FY22" i="7"/>
  <c r="FZ22" i="7"/>
  <c r="GA22" i="7"/>
  <c r="GB22" i="7"/>
  <c r="GC22" i="7"/>
  <c r="GD22" i="7"/>
  <c r="GE22" i="7"/>
  <c r="GF22" i="7"/>
  <c r="GG22" i="7"/>
  <c r="GH22" i="7"/>
  <c r="GI22" i="7"/>
  <c r="GJ22" i="7"/>
  <c r="GK22" i="7"/>
  <c r="GL22" i="7"/>
  <c r="GM22" i="7"/>
  <c r="GN22" i="7"/>
  <c r="GO22" i="7"/>
  <c r="GP22" i="7"/>
  <c r="GQ22" i="7"/>
  <c r="GR22" i="7"/>
  <c r="GS22" i="7"/>
  <c r="GT22" i="7"/>
  <c r="GU22" i="7"/>
  <c r="GV22" i="7"/>
  <c r="GW22" i="7"/>
  <c r="GX22" i="7"/>
  <c r="GY22" i="7"/>
  <c r="GZ22" i="7"/>
  <c r="HA22" i="7"/>
  <c r="HB22" i="7"/>
  <c r="HC22" i="7"/>
  <c r="FF23" i="7"/>
  <c r="FG23" i="7"/>
  <c r="FH23" i="7"/>
  <c r="FI23" i="7"/>
  <c r="FJ23" i="7"/>
  <c r="FK23" i="7"/>
  <c r="FL23" i="7"/>
  <c r="FM23" i="7"/>
  <c r="FN23" i="7"/>
  <c r="FO23" i="7"/>
  <c r="FP23" i="7"/>
  <c r="FQ23" i="7"/>
  <c r="FR23" i="7"/>
  <c r="FS23" i="7"/>
  <c r="FT23" i="7"/>
  <c r="FU23" i="7"/>
  <c r="FV23" i="7"/>
  <c r="FW23" i="7"/>
  <c r="FX23" i="7"/>
  <c r="FY23" i="7"/>
  <c r="FZ23" i="7"/>
  <c r="GA23" i="7"/>
  <c r="GB23" i="7"/>
  <c r="GC23" i="7"/>
  <c r="GD23" i="7"/>
  <c r="GE23" i="7"/>
  <c r="GF23" i="7"/>
  <c r="GG23" i="7"/>
  <c r="GH23" i="7"/>
  <c r="GI23" i="7"/>
  <c r="GJ23" i="7"/>
  <c r="GK23" i="7"/>
  <c r="GL23" i="7"/>
  <c r="GM23" i="7"/>
  <c r="GN23" i="7"/>
  <c r="GO23" i="7"/>
  <c r="GP23" i="7"/>
  <c r="GQ23" i="7"/>
  <c r="GR23" i="7"/>
  <c r="GS23" i="7"/>
  <c r="GT23" i="7"/>
  <c r="GU23" i="7"/>
  <c r="GV23" i="7"/>
  <c r="GW23" i="7"/>
  <c r="GX23" i="7"/>
  <c r="GY23" i="7"/>
  <c r="GZ23" i="7"/>
  <c r="HA23" i="7"/>
  <c r="HB23" i="7"/>
  <c r="HC23" i="7"/>
  <c r="FF24" i="7"/>
  <c r="FG24" i="7"/>
  <c r="FH24" i="7"/>
  <c r="FI24" i="7"/>
  <c r="FJ24" i="7"/>
  <c r="FK24" i="7"/>
  <c r="FL24" i="7"/>
  <c r="FM24" i="7"/>
  <c r="FN24" i="7"/>
  <c r="FO24" i="7"/>
  <c r="FP24" i="7"/>
  <c r="FQ24" i="7"/>
  <c r="FR24" i="7"/>
  <c r="FS24" i="7"/>
  <c r="FT24" i="7"/>
  <c r="FU24" i="7"/>
  <c r="FV24" i="7"/>
  <c r="FW24" i="7"/>
  <c r="FX24" i="7"/>
  <c r="FY24" i="7"/>
  <c r="FZ24" i="7"/>
  <c r="GA24" i="7"/>
  <c r="GB24" i="7"/>
  <c r="GC24" i="7"/>
  <c r="GD24" i="7"/>
  <c r="GE24" i="7"/>
  <c r="GF24" i="7"/>
  <c r="GG24" i="7"/>
  <c r="GH24" i="7"/>
  <c r="GI24" i="7"/>
  <c r="GJ24" i="7"/>
  <c r="GK24" i="7"/>
  <c r="GL24" i="7"/>
  <c r="GM24" i="7"/>
  <c r="GN24" i="7"/>
  <c r="GO24" i="7"/>
  <c r="GP24" i="7"/>
  <c r="GQ24" i="7"/>
  <c r="GR24" i="7"/>
  <c r="GS24" i="7"/>
  <c r="GT24" i="7"/>
  <c r="GU24" i="7"/>
  <c r="GV24" i="7"/>
  <c r="GW24" i="7"/>
  <c r="GX24" i="7"/>
  <c r="GY24" i="7"/>
  <c r="GZ24" i="7"/>
  <c r="HA24" i="7"/>
  <c r="HB24" i="7"/>
  <c r="HC24" i="7"/>
  <c r="FF25" i="7"/>
  <c r="FG25" i="7"/>
  <c r="FH25" i="7"/>
  <c r="FI25" i="7"/>
  <c r="FJ25" i="7"/>
  <c r="FK25" i="7"/>
  <c r="FL25" i="7"/>
  <c r="FM25" i="7"/>
  <c r="FN25" i="7"/>
  <c r="FO25" i="7"/>
  <c r="FP25" i="7"/>
  <c r="FQ25" i="7"/>
  <c r="FR25" i="7"/>
  <c r="FS25" i="7"/>
  <c r="FT25" i="7"/>
  <c r="FU25" i="7"/>
  <c r="FV25" i="7"/>
  <c r="FW25" i="7"/>
  <c r="FX25" i="7"/>
  <c r="FY25" i="7"/>
  <c r="FZ25" i="7"/>
  <c r="GA25" i="7"/>
  <c r="GB25" i="7"/>
  <c r="GC25" i="7"/>
  <c r="GD25" i="7"/>
  <c r="GE25" i="7"/>
  <c r="GF25" i="7"/>
  <c r="GG25" i="7"/>
  <c r="GH25" i="7"/>
  <c r="GI25" i="7"/>
  <c r="GJ25" i="7"/>
  <c r="GK25" i="7"/>
  <c r="GL25" i="7"/>
  <c r="GM25" i="7"/>
  <c r="GN25" i="7"/>
  <c r="GO25" i="7"/>
  <c r="GP25" i="7"/>
  <c r="GQ25" i="7"/>
  <c r="GR25" i="7"/>
  <c r="GS25" i="7"/>
  <c r="GT25" i="7"/>
  <c r="GU25" i="7"/>
  <c r="GV25" i="7"/>
  <c r="GW25" i="7"/>
  <c r="GX25" i="7"/>
  <c r="GY25" i="7"/>
  <c r="GZ25" i="7"/>
  <c r="HA25" i="7"/>
  <c r="HB25" i="7"/>
  <c r="HC25" i="7"/>
  <c r="DW2" i="7"/>
  <c r="DW14" i="7" s="1"/>
  <c r="DY18" i="7"/>
  <c r="DX18" i="7"/>
  <c r="DW18" i="7"/>
  <c r="DV18" i="7"/>
  <c r="DU18" i="7"/>
  <c r="DT18" i="7"/>
  <c r="DS18" i="7"/>
  <c r="DR18" i="7"/>
  <c r="DQ18" i="7"/>
  <c r="DP18" i="7"/>
  <c r="DO18" i="7"/>
  <c r="DN18" i="7"/>
  <c r="DM18" i="7"/>
  <c r="DL18" i="7"/>
  <c r="DK18" i="7"/>
  <c r="DJ18" i="7"/>
  <c r="DI18" i="7"/>
  <c r="DH18" i="7"/>
  <c r="DG18" i="7"/>
  <c r="DF18" i="7"/>
  <c r="DE18" i="7"/>
  <c r="DD18" i="7"/>
  <c r="DC18" i="7"/>
  <c r="DB18" i="7"/>
  <c r="DA18" i="7"/>
  <c r="CZ18" i="7"/>
  <c r="CY18" i="7"/>
  <c r="CX18" i="7"/>
  <c r="CW18" i="7"/>
  <c r="CV18" i="7"/>
  <c r="CU18" i="7"/>
  <c r="CT18" i="7"/>
  <c r="CS18" i="7"/>
  <c r="CR18" i="7"/>
  <c r="CQ18" i="7"/>
  <c r="CP18" i="7"/>
  <c r="CO18" i="7"/>
  <c r="CN18" i="7"/>
  <c r="CM18" i="7"/>
  <c r="CL18" i="7"/>
  <c r="CK18" i="7"/>
  <c r="CJ18" i="7"/>
  <c r="CI18" i="7"/>
  <c r="CH18" i="7"/>
  <c r="CG18" i="7"/>
  <c r="CF18" i="7"/>
  <c r="CE18" i="7"/>
  <c r="CD18" i="7"/>
  <c r="CC18" i="7"/>
  <c r="CB18" i="7"/>
  <c r="CA18" i="7"/>
  <c r="BZ18" i="7"/>
  <c r="BY18" i="7"/>
  <c r="BX18" i="7"/>
  <c r="BW18" i="7"/>
  <c r="BV18" i="7"/>
  <c r="BU18" i="7"/>
  <c r="BT18" i="7"/>
  <c r="BS18" i="7"/>
  <c r="BR18" i="7"/>
  <c r="BQ18" i="7"/>
  <c r="BP18" i="7"/>
  <c r="BO18" i="7"/>
  <c r="BN18" i="7"/>
  <c r="BM18" i="7"/>
  <c r="BL18" i="7"/>
  <c r="BK18" i="7"/>
  <c r="BJ18" i="7"/>
  <c r="BI18" i="7"/>
  <c r="BH18" i="7"/>
  <c r="BG18" i="7"/>
  <c r="BF18" i="7"/>
  <c r="BE18" i="7"/>
  <c r="BD18" i="7"/>
  <c r="BC18" i="7"/>
  <c r="BB18" i="7"/>
  <c r="BA18" i="7"/>
  <c r="AZ18" i="7"/>
  <c r="AY18" i="7"/>
  <c r="AX18" i="7"/>
  <c r="AW18" i="7"/>
  <c r="AV18" i="7"/>
  <c r="AU18" i="7"/>
  <c r="AT18" i="7"/>
  <c r="AS18" i="7"/>
  <c r="AR18" i="7"/>
  <c r="AQ18" i="7"/>
  <c r="AP18" i="7"/>
  <c r="AO18" i="7"/>
  <c r="AN18" i="7"/>
  <c r="AM18" i="7"/>
  <c r="AL18" i="7"/>
  <c r="AK18" i="7"/>
  <c r="AJ18" i="7"/>
  <c r="AI18" i="7"/>
  <c r="AH18" i="7"/>
  <c r="AG18" i="7"/>
  <c r="AF18" i="7"/>
  <c r="AE18" i="7"/>
  <c r="AD18" i="7"/>
  <c r="AC18" i="7"/>
  <c r="AB18" i="7"/>
  <c r="AA18" i="7"/>
  <c r="Z18" i="7"/>
  <c r="Y18" i="7"/>
  <c r="X18" i="7"/>
  <c r="W18" i="7"/>
  <c r="V18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C18" i="7"/>
  <c r="DY15" i="7"/>
  <c r="DX15" i="7"/>
  <c r="DW15" i="7"/>
  <c r="DV15" i="7"/>
  <c r="DU15" i="7"/>
  <c r="DT15" i="7"/>
  <c r="DS15" i="7"/>
  <c r="DR15" i="7"/>
  <c r="DQ15" i="7"/>
  <c r="DP15" i="7"/>
  <c r="DO15" i="7"/>
  <c r="DN15" i="7"/>
  <c r="DM15" i="7"/>
  <c r="DL15" i="7"/>
  <c r="DK15" i="7"/>
  <c r="DJ15" i="7"/>
  <c r="DI15" i="7"/>
  <c r="DH15" i="7"/>
  <c r="DG15" i="7"/>
  <c r="DF15" i="7"/>
  <c r="DE15" i="7"/>
  <c r="DD15" i="7"/>
  <c r="DC15" i="7"/>
  <c r="DB15" i="7"/>
  <c r="DA15" i="7"/>
  <c r="CZ15" i="7"/>
  <c r="CY15" i="7"/>
  <c r="CX15" i="7"/>
  <c r="CW15" i="7"/>
  <c r="CV15" i="7"/>
  <c r="CU15" i="7"/>
  <c r="CT15" i="7"/>
  <c r="CS15" i="7"/>
  <c r="CR15" i="7"/>
  <c r="CQ15" i="7"/>
  <c r="CP15" i="7"/>
  <c r="CO15" i="7"/>
  <c r="CN15" i="7"/>
  <c r="CM15" i="7"/>
  <c r="CL15" i="7"/>
  <c r="CK15" i="7"/>
  <c r="CJ15" i="7"/>
  <c r="CI15" i="7"/>
  <c r="CH15" i="7"/>
  <c r="CG15" i="7"/>
  <c r="CF15" i="7"/>
  <c r="CE15" i="7"/>
  <c r="CD15" i="7"/>
  <c r="CC15" i="7"/>
  <c r="CB15" i="7"/>
  <c r="CA15" i="7"/>
  <c r="BZ15" i="7"/>
  <c r="BY15" i="7"/>
  <c r="BX15" i="7"/>
  <c r="BW15" i="7"/>
  <c r="BV15" i="7"/>
  <c r="BU15" i="7"/>
  <c r="BT15" i="7"/>
  <c r="BS15" i="7"/>
  <c r="BR15" i="7"/>
  <c r="BQ15" i="7"/>
  <c r="BP15" i="7"/>
  <c r="BO15" i="7"/>
  <c r="BN15" i="7"/>
  <c r="BM15" i="7"/>
  <c r="BL15" i="7"/>
  <c r="BK15" i="7"/>
  <c r="BJ15" i="7"/>
  <c r="BI15" i="7"/>
  <c r="BH15" i="7"/>
  <c r="BG15" i="7"/>
  <c r="BF15" i="7"/>
  <c r="BE15" i="7"/>
  <c r="BD15" i="7"/>
  <c r="BC15" i="7"/>
  <c r="BB15" i="7"/>
  <c r="BA15" i="7"/>
  <c r="AZ15" i="7"/>
  <c r="AY15" i="7"/>
  <c r="AX15" i="7"/>
  <c r="AW15" i="7"/>
  <c r="AV15" i="7"/>
  <c r="AU15" i="7"/>
  <c r="AT15" i="7"/>
  <c r="AS15" i="7"/>
  <c r="AR15" i="7"/>
  <c r="AQ15" i="7"/>
  <c r="AP15" i="7"/>
  <c r="AO15" i="7"/>
  <c r="AN15" i="7"/>
  <c r="AM15" i="7"/>
  <c r="AL15" i="7"/>
  <c r="AK15" i="7"/>
  <c r="AJ15" i="7"/>
  <c r="AI15" i="7"/>
  <c r="AH15" i="7"/>
  <c r="AG15" i="7"/>
  <c r="AF15" i="7"/>
  <c r="AE15" i="7"/>
  <c r="AD15" i="7"/>
  <c r="AC15" i="7"/>
  <c r="AB15" i="7"/>
  <c r="AA15" i="7"/>
  <c r="Z15" i="7"/>
  <c r="Y15" i="7"/>
  <c r="X15" i="7"/>
  <c r="W15" i="7"/>
  <c r="V15" i="7"/>
  <c r="U15" i="7"/>
  <c r="T15" i="7"/>
  <c r="S15" i="7"/>
  <c r="R15" i="7"/>
  <c r="Q15" i="7"/>
  <c r="P15" i="7"/>
  <c r="O15" i="7"/>
  <c r="N15" i="7"/>
  <c r="M15" i="7"/>
  <c r="L15" i="7"/>
  <c r="K15" i="7"/>
  <c r="J15" i="7"/>
  <c r="I15" i="7"/>
  <c r="H15" i="7"/>
  <c r="G15" i="7"/>
  <c r="F15" i="7"/>
  <c r="E15" i="7"/>
  <c r="D15" i="7"/>
  <c r="C15" i="7"/>
  <c r="DY13" i="7"/>
  <c r="DY24" i="7" s="1"/>
  <c r="DX13" i="7"/>
  <c r="DX24" i="7" s="1"/>
  <c r="DW13" i="7"/>
  <c r="DW24" i="7" s="1"/>
  <c r="DV13" i="7"/>
  <c r="DV24" i="7" s="1"/>
  <c r="DU13" i="7"/>
  <c r="DU24" i="7" s="1"/>
  <c r="DT13" i="7"/>
  <c r="DT24" i="7" s="1"/>
  <c r="DS13" i="7"/>
  <c r="DS24" i="7" s="1"/>
  <c r="DR13" i="7"/>
  <c r="DR24" i="7" s="1"/>
  <c r="DQ13" i="7"/>
  <c r="DQ24" i="7" s="1"/>
  <c r="DP13" i="7"/>
  <c r="DP24" i="7" s="1"/>
  <c r="DO13" i="7"/>
  <c r="DO24" i="7" s="1"/>
  <c r="DN13" i="7"/>
  <c r="DN24" i="7" s="1"/>
  <c r="DM13" i="7"/>
  <c r="DM24" i="7" s="1"/>
  <c r="DL13" i="7"/>
  <c r="DL24" i="7" s="1"/>
  <c r="DK13" i="7"/>
  <c r="DK24" i="7" s="1"/>
  <c r="DJ13" i="7"/>
  <c r="DJ24" i="7" s="1"/>
  <c r="DI13" i="7"/>
  <c r="DI24" i="7" s="1"/>
  <c r="DH13" i="7"/>
  <c r="DH24" i="7" s="1"/>
  <c r="DG13" i="7"/>
  <c r="DG24" i="7" s="1"/>
  <c r="DF13" i="7"/>
  <c r="DF24" i="7" s="1"/>
  <c r="DE13" i="7"/>
  <c r="DE24" i="7" s="1"/>
  <c r="DD13" i="7"/>
  <c r="DD24" i="7" s="1"/>
  <c r="DC13" i="7"/>
  <c r="DC24" i="7" s="1"/>
  <c r="DB13" i="7"/>
  <c r="DB24" i="7" s="1"/>
  <c r="DA13" i="7"/>
  <c r="DA24" i="7" s="1"/>
  <c r="CZ13" i="7"/>
  <c r="CZ24" i="7" s="1"/>
  <c r="CY13" i="7"/>
  <c r="CY24" i="7" s="1"/>
  <c r="CX13" i="7"/>
  <c r="CX24" i="7" s="1"/>
  <c r="CW13" i="7"/>
  <c r="CW24" i="7" s="1"/>
  <c r="CV13" i="7"/>
  <c r="CV24" i="7" s="1"/>
  <c r="CU13" i="7"/>
  <c r="CU24" i="7" s="1"/>
  <c r="CT13" i="7"/>
  <c r="CT24" i="7" s="1"/>
  <c r="CS13" i="7"/>
  <c r="CS24" i="7" s="1"/>
  <c r="CR13" i="7"/>
  <c r="CR24" i="7" s="1"/>
  <c r="CQ13" i="7"/>
  <c r="CQ24" i="7" s="1"/>
  <c r="CP13" i="7"/>
  <c r="CP24" i="7" s="1"/>
  <c r="CO13" i="7"/>
  <c r="CO24" i="7" s="1"/>
  <c r="CN13" i="7"/>
  <c r="CN24" i="7" s="1"/>
  <c r="CM13" i="7"/>
  <c r="CM24" i="7" s="1"/>
  <c r="CL13" i="7"/>
  <c r="CL24" i="7" s="1"/>
  <c r="CK13" i="7"/>
  <c r="CK24" i="7" s="1"/>
  <c r="CJ13" i="7"/>
  <c r="CJ24" i="7" s="1"/>
  <c r="CI13" i="7"/>
  <c r="CI24" i="7" s="1"/>
  <c r="CH13" i="7"/>
  <c r="CH24" i="7" s="1"/>
  <c r="CG13" i="7"/>
  <c r="CG24" i="7" s="1"/>
  <c r="CF13" i="7"/>
  <c r="CF24" i="7" s="1"/>
  <c r="CE13" i="7"/>
  <c r="CE24" i="7" s="1"/>
  <c r="CD13" i="7"/>
  <c r="CD24" i="7" s="1"/>
  <c r="CC13" i="7"/>
  <c r="CC24" i="7" s="1"/>
  <c r="CB13" i="7"/>
  <c r="CB24" i="7" s="1"/>
  <c r="CA13" i="7"/>
  <c r="CA24" i="7" s="1"/>
  <c r="BZ13" i="7"/>
  <c r="BZ24" i="7" s="1"/>
  <c r="BY13" i="7"/>
  <c r="BY24" i="7" s="1"/>
  <c r="BX13" i="7"/>
  <c r="BX24" i="7" s="1"/>
  <c r="BW13" i="7"/>
  <c r="BW24" i="7" s="1"/>
  <c r="BV13" i="7"/>
  <c r="BV24" i="7" s="1"/>
  <c r="BU13" i="7"/>
  <c r="BU24" i="7" s="1"/>
  <c r="BT13" i="7"/>
  <c r="BT24" i="7" s="1"/>
  <c r="BS13" i="7"/>
  <c r="BS24" i="7" s="1"/>
  <c r="BR13" i="7"/>
  <c r="BR24" i="7" s="1"/>
  <c r="BQ13" i="7"/>
  <c r="BQ24" i="7" s="1"/>
  <c r="BP13" i="7"/>
  <c r="BP24" i="7" s="1"/>
  <c r="BO13" i="7"/>
  <c r="BO24" i="7" s="1"/>
  <c r="BN13" i="7"/>
  <c r="BN24" i="7" s="1"/>
  <c r="BM13" i="7"/>
  <c r="BM24" i="7" s="1"/>
  <c r="BL13" i="7"/>
  <c r="BL24" i="7" s="1"/>
  <c r="BK13" i="7"/>
  <c r="BK24" i="7" s="1"/>
  <c r="BJ13" i="7"/>
  <c r="BJ24" i="7" s="1"/>
  <c r="BI13" i="7"/>
  <c r="BI24" i="7" s="1"/>
  <c r="BH13" i="7"/>
  <c r="BH24" i="7" s="1"/>
  <c r="BG13" i="7"/>
  <c r="BG24" i="7" s="1"/>
  <c r="BF13" i="7"/>
  <c r="BF24" i="7" s="1"/>
  <c r="BE13" i="7"/>
  <c r="BE24" i="7" s="1"/>
  <c r="BD13" i="7"/>
  <c r="BD24" i="7" s="1"/>
  <c r="BC13" i="7"/>
  <c r="BC24" i="7" s="1"/>
  <c r="BB13" i="7"/>
  <c r="BB24" i="7" s="1"/>
  <c r="BA13" i="7"/>
  <c r="BA24" i="7" s="1"/>
  <c r="AZ13" i="7"/>
  <c r="AZ24" i="7" s="1"/>
  <c r="AY13" i="7"/>
  <c r="AY24" i="7" s="1"/>
  <c r="AX13" i="7"/>
  <c r="AX24" i="7" s="1"/>
  <c r="AW13" i="7"/>
  <c r="AW24" i="7" s="1"/>
  <c r="AV13" i="7"/>
  <c r="AV24" i="7" s="1"/>
  <c r="AU13" i="7"/>
  <c r="AU24" i="7" s="1"/>
  <c r="AT13" i="7"/>
  <c r="AT24" i="7" s="1"/>
  <c r="AS13" i="7"/>
  <c r="AS24" i="7" s="1"/>
  <c r="AR13" i="7"/>
  <c r="AR24" i="7" s="1"/>
  <c r="AQ13" i="7"/>
  <c r="AQ24" i="7" s="1"/>
  <c r="AP13" i="7"/>
  <c r="AP24" i="7" s="1"/>
  <c r="AO13" i="7"/>
  <c r="AO24" i="7" s="1"/>
  <c r="AN13" i="7"/>
  <c r="AN24" i="7" s="1"/>
  <c r="AM13" i="7"/>
  <c r="AM24" i="7" s="1"/>
  <c r="AL13" i="7"/>
  <c r="AL24" i="7" s="1"/>
  <c r="AK13" i="7"/>
  <c r="AK24" i="7" s="1"/>
  <c r="AJ13" i="7"/>
  <c r="AJ24" i="7" s="1"/>
  <c r="AI13" i="7"/>
  <c r="AI24" i="7" s="1"/>
  <c r="AH13" i="7"/>
  <c r="AH24" i="7" s="1"/>
  <c r="AG13" i="7"/>
  <c r="AG24" i="7" s="1"/>
  <c r="AF13" i="7"/>
  <c r="AF24" i="7" s="1"/>
  <c r="AE13" i="7"/>
  <c r="AE24" i="7" s="1"/>
  <c r="AD13" i="7"/>
  <c r="AD24" i="7" s="1"/>
  <c r="AC13" i="7"/>
  <c r="AC24" i="7" s="1"/>
  <c r="AB13" i="7"/>
  <c r="AB24" i="7" s="1"/>
  <c r="AA13" i="7"/>
  <c r="AA24" i="7" s="1"/>
  <c r="Z13" i="7"/>
  <c r="Z24" i="7" s="1"/>
  <c r="Y13" i="7"/>
  <c r="Y24" i="7" s="1"/>
  <c r="X13" i="7"/>
  <c r="X24" i="7" s="1"/>
  <c r="W13" i="7"/>
  <c r="W24" i="7" s="1"/>
  <c r="V13" i="7"/>
  <c r="V24" i="7" s="1"/>
  <c r="U13" i="7"/>
  <c r="U24" i="7" s="1"/>
  <c r="T13" i="7"/>
  <c r="T24" i="7" s="1"/>
  <c r="S13" i="7"/>
  <c r="S24" i="7" s="1"/>
  <c r="R13" i="7"/>
  <c r="R24" i="7" s="1"/>
  <c r="Q13" i="7"/>
  <c r="Q24" i="7" s="1"/>
  <c r="P13" i="7"/>
  <c r="P24" i="7" s="1"/>
  <c r="O13" i="7"/>
  <c r="O24" i="7" s="1"/>
  <c r="N13" i="7"/>
  <c r="N24" i="7" s="1"/>
  <c r="M13" i="7"/>
  <c r="M24" i="7" s="1"/>
  <c r="L13" i="7"/>
  <c r="L24" i="7" s="1"/>
  <c r="K13" i="7"/>
  <c r="K24" i="7" s="1"/>
  <c r="J13" i="7"/>
  <c r="J24" i="7" s="1"/>
  <c r="I13" i="7"/>
  <c r="I24" i="7" s="1"/>
  <c r="H13" i="7"/>
  <c r="H24" i="7" s="1"/>
  <c r="G13" i="7"/>
  <c r="G24" i="7" s="1"/>
  <c r="F13" i="7"/>
  <c r="F24" i="7" s="1"/>
  <c r="E13" i="7"/>
  <c r="E24" i="7" s="1"/>
  <c r="D13" i="7"/>
  <c r="D24" i="7" s="1"/>
  <c r="C13" i="7"/>
  <c r="C24" i="7" s="1"/>
  <c r="DY11" i="7"/>
  <c r="DX11" i="7"/>
  <c r="DW11" i="7"/>
  <c r="DV11" i="7"/>
  <c r="DU11" i="7"/>
  <c r="DT11" i="7"/>
  <c r="DS11" i="7"/>
  <c r="DR11" i="7"/>
  <c r="DQ11" i="7"/>
  <c r="DP11" i="7"/>
  <c r="DO11" i="7"/>
  <c r="DN11" i="7"/>
  <c r="DM11" i="7"/>
  <c r="DL11" i="7"/>
  <c r="DK11" i="7"/>
  <c r="DJ11" i="7"/>
  <c r="DI11" i="7"/>
  <c r="DH11" i="7"/>
  <c r="DG11" i="7"/>
  <c r="DF11" i="7"/>
  <c r="DE11" i="7"/>
  <c r="DD11" i="7"/>
  <c r="DC11" i="7"/>
  <c r="DB11" i="7"/>
  <c r="DA11" i="7"/>
  <c r="CZ11" i="7"/>
  <c r="CY11" i="7"/>
  <c r="CX11" i="7"/>
  <c r="CW11" i="7"/>
  <c r="CV11" i="7"/>
  <c r="CU11" i="7"/>
  <c r="CT11" i="7"/>
  <c r="CS11" i="7"/>
  <c r="CR11" i="7"/>
  <c r="CQ11" i="7"/>
  <c r="CP11" i="7"/>
  <c r="CO11" i="7"/>
  <c r="CN11" i="7"/>
  <c r="CM11" i="7"/>
  <c r="CL11" i="7"/>
  <c r="CK11" i="7"/>
  <c r="CJ11" i="7"/>
  <c r="CI11" i="7"/>
  <c r="CH11" i="7"/>
  <c r="CG11" i="7"/>
  <c r="CF11" i="7"/>
  <c r="CE11" i="7"/>
  <c r="CD11" i="7"/>
  <c r="CC11" i="7"/>
  <c r="CB11" i="7"/>
  <c r="CA11" i="7"/>
  <c r="BZ11" i="7"/>
  <c r="BY11" i="7"/>
  <c r="BX11" i="7"/>
  <c r="BW11" i="7"/>
  <c r="BV11" i="7"/>
  <c r="BU11" i="7"/>
  <c r="BT11" i="7"/>
  <c r="BS11" i="7"/>
  <c r="BR11" i="7"/>
  <c r="BQ11" i="7"/>
  <c r="BP11" i="7"/>
  <c r="BO11" i="7"/>
  <c r="BN11" i="7"/>
  <c r="BM11" i="7"/>
  <c r="BL11" i="7"/>
  <c r="BK11" i="7"/>
  <c r="BJ11" i="7"/>
  <c r="BI11" i="7"/>
  <c r="BH11" i="7"/>
  <c r="BG11" i="7"/>
  <c r="BF11" i="7"/>
  <c r="BE11" i="7"/>
  <c r="BD11" i="7"/>
  <c r="BC11" i="7"/>
  <c r="BB11" i="7"/>
  <c r="BA11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AN11" i="7"/>
  <c r="AM11" i="7"/>
  <c r="AL11" i="7"/>
  <c r="AK11" i="7"/>
  <c r="AJ11" i="7"/>
  <c r="AI11" i="7"/>
  <c r="AH11" i="7"/>
  <c r="AG11" i="7"/>
  <c r="AF11" i="7"/>
  <c r="AE11" i="7"/>
  <c r="AD11" i="7"/>
  <c r="AC11" i="7"/>
  <c r="AB11" i="7"/>
  <c r="AA11" i="7"/>
  <c r="Z11" i="7"/>
  <c r="Y11" i="7"/>
  <c r="X11" i="7"/>
  <c r="W11" i="7"/>
  <c r="V11" i="7"/>
  <c r="U11" i="7"/>
  <c r="T11" i="7"/>
  <c r="S11" i="7"/>
  <c r="R11" i="7"/>
  <c r="Q11" i="7"/>
  <c r="P11" i="7"/>
  <c r="O11" i="7"/>
  <c r="N11" i="7"/>
  <c r="M11" i="7"/>
  <c r="L11" i="7"/>
  <c r="K11" i="7"/>
  <c r="J11" i="7"/>
  <c r="I11" i="7"/>
  <c r="H11" i="7"/>
  <c r="G11" i="7"/>
  <c r="F11" i="7"/>
  <c r="E11" i="7"/>
  <c r="D11" i="7"/>
  <c r="C11" i="7"/>
  <c r="DY10" i="7"/>
  <c r="DX10" i="7"/>
  <c r="DW10" i="7"/>
  <c r="DV10" i="7"/>
  <c r="DU10" i="7"/>
  <c r="DT10" i="7"/>
  <c r="DS10" i="7"/>
  <c r="DR10" i="7"/>
  <c r="DQ10" i="7"/>
  <c r="DP10" i="7"/>
  <c r="DO10" i="7"/>
  <c r="DN10" i="7"/>
  <c r="DM10" i="7"/>
  <c r="DL10" i="7"/>
  <c r="DK10" i="7"/>
  <c r="DJ10" i="7"/>
  <c r="DI10" i="7"/>
  <c r="DH10" i="7"/>
  <c r="DG10" i="7"/>
  <c r="DF10" i="7"/>
  <c r="DE10" i="7"/>
  <c r="DD10" i="7"/>
  <c r="DC10" i="7"/>
  <c r="DB10" i="7"/>
  <c r="DA10" i="7"/>
  <c r="CZ10" i="7"/>
  <c r="CY10" i="7"/>
  <c r="CX10" i="7"/>
  <c r="CW10" i="7"/>
  <c r="CV10" i="7"/>
  <c r="CU10" i="7"/>
  <c r="CT10" i="7"/>
  <c r="CS10" i="7"/>
  <c r="CR10" i="7"/>
  <c r="CQ10" i="7"/>
  <c r="CP10" i="7"/>
  <c r="CO10" i="7"/>
  <c r="CN10" i="7"/>
  <c r="CM10" i="7"/>
  <c r="CL10" i="7"/>
  <c r="CK10" i="7"/>
  <c r="CJ10" i="7"/>
  <c r="CI10" i="7"/>
  <c r="CH10" i="7"/>
  <c r="CG10" i="7"/>
  <c r="CF10" i="7"/>
  <c r="CE10" i="7"/>
  <c r="CD10" i="7"/>
  <c r="CC10" i="7"/>
  <c r="CB10" i="7"/>
  <c r="CA10" i="7"/>
  <c r="BZ10" i="7"/>
  <c r="BY10" i="7"/>
  <c r="BX10" i="7"/>
  <c r="BW10" i="7"/>
  <c r="BV10" i="7"/>
  <c r="BU10" i="7"/>
  <c r="BT10" i="7"/>
  <c r="BS10" i="7"/>
  <c r="BR10" i="7"/>
  <c r="BQ10" i="7"/>
  <c r="BP10" i="7"/>
  <c r="BO10" i="7"/>
  <c r="BN10" i="7"/>
  <c r="BM10" i="7"/>
  <c r="BL10" i="7"/>
  <c r="BK10" i="7"/>
  <c r="BJ10" i="7"/>
  <c r="BI10" i="7"/>
  <c r="BH10" i="7"/>
  <c r="BG10" i="7"/>
  <c r="BF10" i="7"/>
  <c r="BE10" i="7"/>
  <c r="BD10" i="7"/>
  <c r="BC10" i="7"/>
  <c r="BB10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AN10" i="7"/>
  <c r="AM10" i="7"/>
  <c r="AL10" i="7"/>
  <c r="AK10" i="7"/>
  <c r="AJ10" i="7"/>
  <c r="AI10" i="7"/>
  <c r="AH10" i="7"/>
  <c r="AG10" i="7"/>
  <c r="AF10" i="7"/>
  <c r="AE10" i="7"/>
  <c r="AD10" i="7"/>
  <c r="AC10" i="7"/>
  <c r="AB10" i="7"/>
  <c r="AA10" i="7"/>
  <c r="Z10" i="7"/>
  <c r="Y10" i="7"/>
  <c r="X10" i="7"/>
  <c r="W10" i="7"/>
  <c r="V10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D10" i="7"/>
  <c r="C10" i="7"/>
  <c r="DY9" i="7"/>
  <c r="DX9" i="7"/>
  <c r="DW9" i="7"/>
  <c r="DV9" i="7"/>
  <c r="DU9" i="7"/>
  <c r="DT9" i="7"/>
  <c r="DS9" i="7"/>
  <c r="DR9" i="7"/>
  <c r="DQ9" i="7"/>
  <c r="DP9" i="7"/>
  <c r="DO9" i="7"/>
  <c r="DN9" i="7"/>
  <c r="DM9" i="7"/>
  <c r="DL9" i="7"/>
  <c r="DK9" i="7"/>
  <c r="DJ9" i="7"/>
  <c r="DI9" i="7"/>
  <c r="DH9" i="7"/>
  <c r="DG9" i="7"/>
  <c r="DF9" i="7"/>
  <c r="DE9" i="7"/>
  <c r="DD9" i="7"/>
  <c r="DC9" i="7"/>
  <c r="DB9" i="7"/>
  <c r="DA9" i="7"/>
  <c r="CZ9" i="7"/>
  <c r="CY9" i="7"/>
  <c r="CX9" i="7"/>
  <c r="CW9" i="7"/>
  <c r="CV9" i="7"/>
  <c r="CU9" i="7"/>
  <c r="CT9" i="7"/>
  <c r="CS9" i="7"/>
  <c r="CR9" i="7"/>
  <c r="CQ9" i="7"/>
  <c r="CP9" i="7"/>
  <c r="CO9" i="7"/>
  <c r="CN9" i="7"/>
  <c r="CM9" i="7"/>
  <c r="CL9" i="7"/>
  <c r="CK9" i="7"/>
  <c r="CJ9" i="7"/>
  <c r="CI9" i="7"/>
  <c r="CH9" i="7"/>
  <c r="CG9" i="7"/>
  <c r="CF9" i="7"/>
  <c r="CE9" i="7"/>
  <c r="CD9" i="7"/>
  <c r="CC9" i="7"/>
  <c r="CB9" i="7"/>
  <c r="CA9" i="7"/>
  <c r="BZ9" i="7"/>
  <c r="BY9" i="7"/>
  <c r="BX9" i="7"/>
  <c r="BW9" i="7"/>
  <c r="BV9" i="7"/>
  <c r="BU9" i="7"/>
  <c r="BT9" i="7"/>
  <c r="BS9" i="7"/>
  <c r="BR9" i="7"/>
  <c r="BQ9" i="7"/>
  <c r="BP9" i="7"/>
  <c r="BO9" i="7"/>
  <c r="BN9" i="7"/>
  <c r="BM9" i="7"/>
  <c r="BL9" i="7"/>
  <c r="BK9" i="7"/>
  <c r="BJ9" i="7"/>
  <c r="BI9" i="7"/>
  <c r="BH9" i="7"/>
  <c r="BG9" i="7"/>
  <c r="BF9" i="7"/>
  <c r="BE9" i="7"/>
  <c r="BD9" i="7"/>
  <c r="BC9" i="7"/>
  <c r="BB9" i="7"/>
  <c r="BA9" i="7"/>
  <c r="AZ9" i="7"/>
  <c r="AY9" i="7"/>
  <c r="AX9" i="7"/>
  <c r="AW9" i="7"/>
  <c r="AV9" i="7"/>
  <c r="AU9" i="7"/>
  <c r="AT9" i="7"/>
  <c r="AS9" i="7"/>
  <c r="AR9" i="7"/>
  <c r="AQ9" i="7"/>
  <c r="AP9" i="7"/>
  <c r="AO9" i="7"/>
  <c r="AN9" i="7"/>
  <c r="AM9" i="7"/>
  <c r="AL9" i="7"/>
  <c r="AK9" i="7"/>
  <c r="AJ9" i="7"/>
  <c r="AI9" i="7"/>
  <c r="AH9" i="7"/>
  <c r="AG9" i="7"/>
  <c r="AF9" i="7"/>
  <c r="AE9" i="7"/>
  <c r="AD9" i="7"/>
  <c r="AC9" i="7"/>
  <c r="AB9" i="7"/>
  <c r="AA9" i="7"/>
  <c r="Z9" i="7"/>
  <c r="Y9" i="7"/>
  <c r="X9" i="7"/>
  <c r="W9" i="7"/>
  <c r="V9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F9" i="7"/>
  <c r="E9" i="7"/>
  <c r="D9" i="7"/>
  <c r="C9" i="7"/>
  <c r="DY8" i="7"/>
  <c r="DX8" i="7"/>
  <c r="DW8" i="7"/>
  <c r="DV8" i="7"/>
  <c r="DU8" i="7"/>
  <c r="DT8" i="7"/>
  <c r="DS8" i="7"/>
  <c r="DR8" i="7"/>
  <c r="DQ8" i="7"/>
  <c r="DP8" i="7"/>
  <c r="DO8" i="7"/>
  <c r="DN8" i="7"/>
  <c r="DM8" i="7"/>
  <c r="DL8" i="7"/>
  <c r="DK8" i="7"/>
  <c r="DJ8" i="7"/>
  <c r="DI8" i="7"/>
  <c r="DH8" i="7"/>
  <c r="DG8" i="7"/>
  <c r="DF8" i="7"/>
  <c r="DE8" i="7"/>
  <c r="DD8" i="7"/>
  <c r="DC8" i="7"/>
  <c r="DB8" i="7"/>
  <c r="DA8" i="7"/>
  <c r="CZ8" i="7"/>
  <c r="CY8" i="7"/>
  <c r="CX8" i="7"/>
  <c r="CW8" i="7"/>
  <c r="CV8" i="7"/>
  <c r="CU8" i="7"/>
  <c r="CT8" i="7"/>
  <c r="CS8" i="7"/>
  <c r="CR8" i="7"/>
  <c r="CQ8" i="7"/>
  <c r="CP8" i="7"/>
  <c r="CO8" i="7"/>
  <c r="CN8" i="7"/>
  <c r="CM8" i="7"/>
  <c r="CL8" i="7"/>
  <c r="CK8" i="7"/>
  <c r="CJ8" i="7"/>
  <c r="CI8" i="7"/>
  <c r="CH8" i="7"/>
  <c r="CG8" i="7"/>
  <c r="CF8" i="7"/>
  <c r="CE8" i="7"/>
  <c r="CD8" i="7"/>
  <c r="CC8" i="7"/>
  <c r="CB8" i="7"/>
  <c r="CA8" i="7"/>
  <c r="BZ8" i="7"/>
  <c r="BY8" i="7"/>
  <c r="BX8" i="7"/>
  <c r="BW8" i="7"/>
  <c r="BV8" i="7"/>
  <c r="BU8" i="7"/>
  <c r="BT8" i="7"/>
  <c r="BS8" i="7"/>
  <c r="BR8" i="7"/>
  <c r="BQ8" i="7"/>
  <c r="BP8" i="7"/>
  <c r="BO8" i="7"/>
  <c r="BN8" i="7"/>
  <c r="BM8" i="7"/>
  <c r="BL8" i="7"/>
  <c r="BK8" i="7"/>
  <c r="BJ8" i="7"/>
  <c r="BI8" i="7"/>
  <c r="BH8" i="7"/>
  <c r="BG8" i="7"/>
  <c r="BF8" i="7"/>
  <c r="BE8" i="7"/>
  <c r="BD8" i="7"/>
  <c r="BC8" i="7"/>
  <c r="BB8" i="7"/>
  <c r="BA8" i="7"/>
  <c r="AZ8" i="7"/>
  <c r="AY8" i="7"/>
  <c r="AX8" i="7"/>
  <c r="AW8" i="7"/>
  <c r="AV8" i="7"/>
  <c r="AU8" i="7"/>
  <c r="AT8" i="7"/>
  <c r="AS8" i="7"/>
  <c r="AR8" i="7"/>
  <c r="AQ8" i="7"/>
  <c r="AP8" i="7"/>
  <c r="AO8" i="7"/>
  <c r="AN8" i="7"/>
  <c r="AM8" i="7"/>
  <c r="AL8" i="7"/>
  <c r="AK8" i="7"/>
  <c r="AJ8" i="7"/>
  <c r="AI8" i="7"/>
  <c r="AH8" i="7"/>
  <c r="AG8" i="7"/>
  <c r="AF8" i="7"/>
  <c r="AE8" i="7"/>
  <c r="AD8" i="7"/>
  <c r="AC8" i="7"/>
  <c r="AB8" i="7"/>
  <c r="AA8" i="7"/>
  <c r="Z8" i="7"/>
  <c r="Y8" i="7"/>
  <c r="X8" i="7"/>
  <c r="W8" i="7"/>
  <c r="V8" i="7"/>
  <c r="U8" i="7"/>
  <c r="T8" i="7"/>
  <c r="S8" i="7"/>
  <c r="R8" i="7"/>
  <c r="Q8" i="7"/>
  <c r="P8" i="7"/>
  <c r="O8" i="7"/>
  <c r="N8" i="7"/>
  <c r="M8" i="7"/>
  <c r="L8" i="7"/>
  <c r="K8" i="7"/>
  <c r="J8" i="7"/>
  <c r="I8" i="7"/>
  <c r="H8" i="7"/>
  <c r="G8" i="7"/>
  <c r="F8" i="7"/>
  <c r="E8" i="7"/>
  <c r="D8" i="7"/>
  <c r="C8" i="7"/>
  <c r="DY7" i="7"/>
  <c r="DX7" i="7"/>
  <c r="DW7" i="7"/>
  <c r="DV7" i="7"/>
  <c r="DU7" i="7"/>
  <c r="DT7" i="7"/>
  <c r="DS7" i="7"/>
  <c r="DR7" i="7"/>
  <c r="DQ7" i="7"/>
  <c r="DP7" i="7"/>
  <c r="DO7" i="7"/>
  <c r="DN7" i="7"/>
  <c r="DM7" i="7"/>
  <c r="DL7" i="7"/>
  <c r="DK7" i="7"/>
  <c r="DJ7" i="7"/>
  <c r="DI7" i="7"/>
  <c r="DH7" i="7"/>
  <c r="DG7" i="7"/>
  <c r="DF7" i="7"/>
  <c r="DE7" i="7"/>
  <c r="DD7" i="7"/>
  <c r="DC7" i="7"/>
  <c r="DB7" i="7"/>
  <c r="DA7" i="7"/>
  <c r="CZ7" i="7"/>
  <c r="CY7" i="7"/>
  <c r="CX7" i="7"/>
  <c r="CW7" i="7"/>
  <c r="CV7" i="7"/>
  <c r="CU7" i="7"/>
  <c r="CT7" i="7"/>
  <c r="CS7" i="7"/>
  <c r="CR7" i="7"/>
  <c r="CQ7" i="7"/>
  <c r="CP7" i="7"/>
  <c r="CO7" i="7"/>
  <c r="CN7" i="7"/>
  <c r="CM7" i="7"/>
  <c r="CL7" i="7"/>
  <c r="CK7" i="7"/>
  <c r="CJ7" i="7"/>
  <c r="CI7" i="7"/>
  <c r="CH7" i="7"/>
  <c r="CG7" i="7"/>
  <c r="CF7" i="7"/>
  <c r="CE7" i="7"/>
  <c r="CD7" i="7"/>
  <c r="CC7" i="7"/>
  <c r="CB7" i="7"/>
  <c r="CA7" i="7"/>
  <c r="BZ7" i="7"/>
  <c r="BY7" i="7"/>
  <c r="BX7" i="7"/>
  <c r="BW7" i="7"/>
  <c r="BV7" i="7"/>
  <c r="BU7" i="7"/>
  <c r="BT7" i="7"/>
  <c r="BS7" i="7"/>
  <c r="BR7" i="7"/>
  <c r="BQ7" i="7"/>
  <c r="BP7" i="7"/>
  <c r="BO7" i="7"/>
  <c r="BN7" i="7"/>
  <c r="BM7" i="7"/>
  <c r="BL7" i="7"/>
  <c r="BK7" i="7"/>
  <c r="BJ7" i="7"/>
  <c r="BI7" i="7"/>
  <c r="BH7" i="7"/>
  <c r="BG7" i="7"/>
  <c r="BF7" i="7"/>
  <c r="BE7" i="7"/>
  <c r="BD7" i="7"/>
  <c r="BC7" i="7"/>
  <c r="BB7" i="7"/>
  <c r="BA7" i="7"/>
  <c r="AZ7" i="7"/>
  <c r="AY7" i="7"/>
  <c r="AX7" i="7"/>
  <c r="AW7" i="7"/>
  <c r="AV7" i="7"/>
  <c r="AU7" i="7"/>
  <c r="AT7" i="7"/>
  <c r="AS7" i="7"/>
  <c r="AR7" i="7"/>
  <c r="AQ7" i="7"/>
  <c r="AP7" i="7"/>
  <c r="AO7" i="7"/>
  <c r="AN7" i="7"/>
  <c r="AM7" i="7"/>
  <c r="AL7" i="7"/>
  <c r="AK7" i="7"/>
  <c r="AJ7" i="7"/>
  <c r="AI7" i="7"/>
  <c r="AH7" i="7"/>
  <c r="AG7" i="7"/>
  <c r="AF7" i="7"/>
  <c r="AE7" i="7"/>
  <c r="AD7" i="7"/>
  <c r="AC7" i="7"/>
  <c r="AB7" i="7"/>
  <c r="AA7" i="7"/>
  <c r="Z7" i="7"/>
  <c r="Y7" i="7"/>
  <c r="X7" i="7"/>
  <c r="W7" i="7"/>
  <c r="V7" i="7"/>
  <c r="U7" i="7"/>
  <c r="T7" i="7"/>
  <c r="S7" i="7"/>
  <c r="R7" i="7"/>
  <c r="Q7" i="7"/>
  <c r="P7" i="7"/>
  <c r="O7" i="7"/>
  <c r="N7" i="7"/>
  <c r="M7" i="7"/>
  <c r="L7" i="7"/>
  <c r="K7" i="7"/>
  <c r="J7" i="7"/>
  <c r="I7" i="7"/>
  <c r="H7" i="7"/>
  <c r="G7" i="7"/>
  <c r="F7" i="7"/>
  <c r="E7" i="7"/>
  <c r="D7" i="7"/>
  <c r="C7" i="7"/>
  <c r="DY6" i="7"/>
  <c r="DX6" i="7"/>
  <c r="DW6" i="7"/>
  <c r="DV6" i="7"/>
  <c r="DU6" i="7"/>
  <c r="DT6" i="7"/>
  <c r="DS6" i="7"/>
  <c r="DR6" i="7"/>
  <c r="DQ6" i="7"/>
  <c r="DP6" i="7"/>
  <c r="DO6" i="7"/>
  <c r="DN6" i="7"/>
  <c r="DM6" i="7"/>
  <c r="DL6" i="7"/>
  <c r="DK6" i="7"/>
  <c r="DJ6" i="7"/>
  <c r="DI6" i="7"/>
  <c r="DH6" i="7"/>
  <c r="DG6" i="7"/>
  <c r="DF6" i="7"/>
  <c r="DE6" i="7"/>
  <c r="DD6" i="7"/>
  <c r="DC6" i="7"/>
  <c r="DB6" i="7"/>
  <c r="DA6" i="7"/>
  <c r="CZ6" i="7"/>
  <c r="CY6" i="7"/>
  <c r="CX6" i="7"/>
  <c r="CW6" i="7"/>
  <c r="CV6" i="7"/>
  <c r="CU6" i="7"/>
  <c r="CT6" i="7"/>
  <c r="CS6" i="7"/>
  <c r="CR6" i="7"/>
  <c r="CQ6" i="7"/>
  <c r="CP6" i="7"/>
  <c r="CO6" i="7"/>
  <c r="CN6" i="7"/>
  <c r="CM6" i="7"/>
  <c r="CL6" i="7"/>
  <c r="CK6" i="7"/>
  <c r="CJ6" i="7"/>
  <c r="CI6" i="7"/>
  <c r="CH6" i="7"/>
  <c r="CG6" i="7"/>
  <c r="CF6" i="7"/>
  <c r="CE6" i="7"/>
  <c r="CD6" i="7"/>
  <c r="CC6" i="7"/>
  <c r="CB6" i="7"/>
  <c r="CA6" i="7"/>
  <c r="BZ6" i="7"/>
  <c r="BY6" i="7"/>
  <c r="BX6" i="7"/>
  <c r="BW6" i="7"/>
  <c r="BV6" i="7"/>
  <c r="BU6" i="7"/>
  <c r="BT6" i="7"/>
  <c r="BS6" i="7"/>
  <c r="BR6" i="7"/>
  <c r="BQ6" i="7"/>
  <c r="BP6" i="7"/>
  <c r="BO6" i="7"/>
  <c r="BN6" i="7"/>
  <c r="BM6" i="7"/>
  <c r="BL6" i="7"/>
  <c r="BK6" i="7"/>
  <c r="BJ6" i="7"/>
  <c r="BI6" i="7"/>
  <c r="BH6" i="7"/>
  <c r="BG6" i="7"/>
  <c r="BF6" i="7"/>
  <c r="BE6" i="7"/>
  <c r="BD6" i="7"/>
  <c r="BC6" i="7"/>
  <c r="BB6" i="7"/>
  <c r="BA6" i="7"/>
  <c r="AZ6" i="7"/>
  <c r="AY6" i="7"/>
  <c r="AX6" i="7"/>
  <c r="AW6" i="7"/>
  <c r="AV6" i="7"/>
  <c r="AU6" i="7"/>
  <c r="AT6" i="7"/>
  <c r="AS6" i="7"/>
  <c r="AR6" i="7"/>
  <c r="AQ6" i="7"/>
  <c r="AP6" i="7"/>
  <c r="AO6" i="7"/>
  <c r="AN6" i="7"/>
  <c r="AM6" i="7"/>
  <c r="AL6" i="7"/>
  <c r="AK6" i="7"/>
  <c r="AJ6" i="7"/>
  <c r="AI6" i="7"/>
  <c r="AH6" i="7"/>
  <c r="AG6" i="7"/>
  <c r="AF6" i="7"/>
  <c r="AE6" i="7"/>
  <c r="AD6" i="7"/>
  <c r="AC6" i="7"/>
  <c r="AB6" i="7"/>
  <c r="AA6" i="7"/>
  <c r="Z6" i="7"/>
  <c r="Y6" i="7"/>
  <c r="X6" i="7"/>
  <c r="W6" i="7"/>
  <c r="V6" i="7"/>
  <c r="U6" i="7"/>
  <c r="T6" i="7"/>
  <c r="S6" i="7"/>
  <c r="R6" i="7"/>
  <c r="Q6" i="7"/>
  <c r="P6" i="7"/>
  <c r="O6" i="7"/>
  <c r="N6" i="7"/>
  <c r="M6" i="7"/>
  <c r="L6" i="7"/>
  <c r="K6" i="7"/>
  <c r="J6" i="7"/>
  <c r="I6" i="7"/>
  <c r="H6" i="7"/>
  <c r="G6" i="7"/>
  <c r="F6" i="7"/>
  <c r="E6" i="7"/>
  <c r="D6" i="7"/>
  <c r="C6" i="7"/>
  <c r="DY5" i="7"/>
  <c r="DX5" i="7"/>
  <c r="DW5" i="7"/>
  <c r="DV5" i="7"/>
  <c r="DU5" i="7"/>
  <c r="DT5" i="7"/>
  <c r="DS5" i="7"/>
  <c r="DR5" i="7"/>
  <c r="DQ5" i="7"/>
  <c r="DP5" i="7"/>
  <c r="DO5" i="7"/>
  <c r="DN5" i="7"/>
  <c r="DM5" i="7"/>
  <c r="DL5" i="7"/>
  <c r="DK5" i="7"/>
  <c r="DJ5" i="7"/>
  <c r="DI5" i="7"/>
  <c r="DH5" i="7"/>
  <c r="DG5" i="7"/>
  <c r="DF5" i="7"/>
  <c r="DE5" i="7"/>
  <c r="DD5" i="7"/>
  <c r="DC5" i="7"/>
  <c r="DB5" i="7"/>
  <c r="DA5" i="7"/>
  <c r="CZ5" i="7"/>
  <c r="CY5" i="7"/>
  <c r="CX5" i="7"/>
  <c r="CW5" i="7"/>
  <c r="CV5" i="7"/>
  <c r="CU5" i="7"/>
  <c r="CT5" i="7"/>
  <c r="CS5" i="7"/>
  <c r="CR5" i="7"/>
  <c r="CQ5" i="7"/>
  <c r="CP5" i="7"/>
  <c r="CO5" i="7"/>
  <c r="CN5" i="7"/>
  <c r="CM5" i="7"/>
  <c r="CL5" i="7"/>
  <c r="CK5" i="7"/>
  <c r="CJ5" i="7"/>
  <c r="CI5" i="7"/>
  <c r="CH5" i="7"/>
  <c r="CG5" i="7"/>
  <c r="CF5" i="7"/>
  <c r="CE5" i="7"/>
  <c r="CD5" i="7"/>
  <c r="CC5" i="7"/>
  <c r="CB5" i="7"/>
  <c r="CA5" i="7"/>
  <c r="BZ5" i="7"/>
  <c r="BY5" i="7"/>
  <c r="BX5" i="7"/>
  <c r="BW5" i="7"/>
  <c r="BV5" i="7"/>
  <c r="BU5" i="7"/>
  <c r="BT5" i="7"/>
  <c r="BS5" i="7"/>
  <c r="BR5" i="7"/>
  <c r="BQ5" i="7"/>
  <c r="BP5" i="7"/>
  <c r="BO5" i="7"/>
  <c r="BN5" i="7"/>
  <c r="BM5" i="7"/>
  <c r="BL5" i="7"/>
  <c r="BK5" i="7"/>
  <c r="BJ5" i="7"/>
  <c r="BI5" i="7"/>
  <c r="BH5" i="7"/>
  <c r="BG5" i="7"/>
  <c r="BF5" i="7"/>
  <c r="BE5" i="7"/>
  <c r="BD5" i="7"/>
  <c r="BC5" i="7"/>
  <c r="BB5" i="7"/>
  <c r="BA5" i="7"/>
  <c r="AZ5" i="7"/>
  <c r="AY5" i="7"/>
  <c r="AX5" i="7"/>
  <c r="AW5" i="7"/>
  <c r="AV5" i="7"/>
  <c r="AU5" i="7"/>
  <c r="AT5" i="7"/>
  <c r="AS5" i="7"/>
  <c r="AR5" i="7"/>
  <c r="AQ5" i="7"/>
  <c r="AP5" i="7"/>
  <c r="AO5" i="7"/>
  <c r="AN5" i="7"/>
  <c r="AM5" i="7"/>
  <c r="AL5" i="7"/>
  <c r="AK5" i="7"/>
  <c r="AJ5" i="7"/>
  <c r="AI5" i="7"/>
  <c r="AH5" i="7"/>
  <c r="AG5" i="7"/>
  <c r="AF5" i="7"/>
  <c r="AE5" i="7"/>
  <c r="AD5" i="7"/>
  <c r="AC5" i="7"/>
  <c r="AB5" i="7"/>
  <c r="AA5" i="7"/>
  <c r="Z5" i="7"/>
  <c r="Y5" i="7"/>
  <c r="X5" i="7"/>
  <c r="W5" i="7"/>
  <c r="V5" i="7"/>
  <c r="U5" i="7"/>
  <c r="T5" i="7"/>
  <c r="S5" i="7"/>
  <c r="R5" i="7"/>
  <c r="Q5" i="7"/>
  <c r="P5" i="7"/>
  <c r="O5" i="7"/>
  <c r="N5" i="7"/>
  <c r="M5" i="7"/>
  <c r="L5" i="7"/>
  <c r="K5" i="7"/>
  <c r="J5" i="7"/>
  <c r="I5" i="7"/>
  <c r="H5" i="7"/>
  <c r="G5" i="7"/>
  <c r="F5" i="7"/>
  <c r="E5" i="7"/>
  <c r="D5" i="7"/>
  <c r="C5" i="7"/>
  <c r="DY4" i="7"/>
  <c r="DY25" i="7" s="1"/>
  <c r="DX4" i="7"/>
  <c r="DX25" i="7" s="1"/>
  <c r="DW4" i="7"/>
  <c r="DW25" i="7" s="1"/>
  <c r="DV4" i="7"/>
  <c r="DV25" i="7" s="1"/>
  <c r="DU4" i="7"/>
  <c r="DU25" i="7" s="1"/>
  <c r="DT4" i="7"/>
  <c r="DT25" i="7" s="1"/>
  <c r="DS4" i="7"/>
  <c r="DS25" i="7" s="1"/>
  <c r="DR4" i="7"/>
  <c r="DR25" i="7" s="1"/>
  <c r="DQ4" i="7"/>
  <c r="DQ25" i="7" s="1"/>
  <c r="DP4" i="7"/>
  <c r="DP25" i="7" s="1"/>
  <c r="DO4" i="7"/>
  <c r="DO25" i="7" s="1"/>
  <c r="DN4" i="7"/>
  <c r="DN25" i="7" s="1"/>
  <c r="DM4" i="7"/>
  <c r="DM25" i="7" s="1"/>
  <c r="DL4" i="7"/>
  <c r="DL25" i="7" s="1"/>
  <c r="DK4" i="7"/>
  <c r="DK25" i="7" s="1"/>
  <c r="DJ4" i="7"/>
  <c r="DJ25" i="7" s="1"/>
  <c r="DI4" i="7"/>
  <c r="DI25" i="7" s="1"/>
  <c r="DH4" i="7"/>
  <c r="DH25" i="7" s="1"/>
  <c r="DG4" i="7"/>
  <c r="DG25" i="7" s="1"/>
  <c r="DF4" i="7"/>
  <c r="DF25" i="7" s="1"/>
  <c r="DE4" i="7"/>
  <c r="DE25" i="7" s="1"/>
  <c r="DD4" i="7"/>
  <c r="DD25" i="7" s="1"/>
  <c r="DC4" i="7"/>
  <c r="DC25" i="7" s="1"/>
  <c r="DB4" i="7"/>
  <c r="DB25" i="7" s="1"/>
  <c r="DA4" i="7"/>
  <c r="DA25" i="7" s="1"/>
  <c r="CZ4" i="7"/>
  <c r="CZ25" i="7" s="1"/>
  <c r="CY4" i="7"/>
  <c r="CY25" i="7" s="1"/>
  <c r="CX4" i="7"/>
  <c r="CX25" i="7" s="1"/>
  <c r="CW4" i="7"/>
  <c r="CW25" i="7" s="1"/>
  <c r="CV4" i="7"/>
  <c r="CV25" i="7" s="1"/>
  <c r="CU4" i="7"/>
  <c r="CU25" i="7" s="1"/>
  <c r="CT4" i="7"/>
  <c r="CT25" i="7" s="1"/>
  <c r="CS4" i="7"/>
  <c r="CS25" i="7" s="1"/>
  <c r="CR4" i="7"/>
  <c r="CR25" i="7" s="1"/>
  <c r="CQ4" i="7"/>
  <c r="CQ25" i="7" s="1"/>
  <c r="CP4" i="7"/>
  <c r="CP25" i="7" s="1"/>
  <c r="CO4" i="7"/>
  <c r="CO25" i="7" s="1"/>
  <c r="CN4" i="7"/>
  <c r="CN25" i="7" s="1"/>
  <c r="CM4" i="7"/>
  <c r="CM25" i="7" s="1"/>
  <c r="CL4" i="7"/>
  <c r="CL25" i="7" s="1"/>
  <c r="CK4" i="7"/>
  <c r="CK25" i="7" s="1"/>
  <c r="CJ4" i="7"/>
  <c r="CJ25" i="7" s="1"/>
  <c r="CI4" i="7"/>
  <c r="CI25" i="7" s="1"/>
  <c r="CH4" i="7"/>
  <c r="CH25" i="7" s="1"/>
  <c r="CG4" i="7"/>
  <c r="CG25" i="7" s="1"/>
  <c r="CF4" i="7"/>
  <c r="CF25" i="7" s="1"/>
  <c r="CE4" i="7"/>
  <c r="CE25" i="7" s="1"/>
  <c r="CD4" i="7"/>
  <c r="CD25" i="7" s="1"/>
  <c r="CC4" i="7"/>
  <c r="CC25" i="7" s="1"/>
  <c r="CB4" i="7"/>
  <c r="CB25" i="7" s="1"/>
  <c r="CA4" i="7"/>
  <c r="CA25" i="7" s="1"/>
  <c r="BZ4" i="7"/>
  <c r="BZ25" i="7" s="1"/>
  <c r="BY4" i="7"/>
  <c r="BY25" i="7" s="1"/>
  <c r="BX4" i="7"/>
  <c r="BX25" i="7" s="1"/>
  <c r="BW4" i="7"/>
  <c r="BW25" i="7" s="1"/>
  <c r="BV4" i="7"/>
  <c r="BV25" i="7" s="1"/>
  <c r="BU4" i="7"/>
  <c r="BU25" i="7" s="1"/>
  <c r="BT4" i="7"/>
  <c r="BT25" i="7" s="1"/>
  <c r="BS4" i="7"/>
  <c r="BS25" i="7" s="1"/>
  <c r="BR4" i="7"/>
  <c r="BR25" i="7" s="1"/>
  <c r="BQ4" i="7"/>
  <c r="BQ25" i="7" s="1"/>
  <c r="BP4" i="7"/>
  <c r="BP25" i="7" s="1"/>
  <c r="BO4" i="7"/>
  <c r="BO25" i="7" s="1"/>
  <c r="BN4" i="7"/>
  <c r="BN25" i="7" s="1"/>
  <c r="BM4" i="7"/>
  <c r="BM25" i="7" s="1"/>
  <c r="BL4" i="7"/>
  <c r="BL25" i="7" s="1"/>
  <c r="BK4" i="7"/>
  <c r="BK25" i="7" s="1"/>
  <c r="BJ4" i="7"/>
  <c r="BJ25" i="7" s="1"/>
  <c r="BI4" i="7"/>
  <c r="BI25" i="7" s="1"/>
  <c r="BH4" i="7"/>
  <c r="BH25" i="7" s="1"/>
  <c r="BG4" i="7"/>
  <c r="BG25" i="7" s="1"/>
  <c r="BF4" i="7"/>
  <c r="BF25" i="7" s="1"/>
  <c r="BE4" i="7"/>
  <c r="BE25" i="7" s="1"/>
  <c r="BD4" i="7"/>
  <c r="BD25" i="7" s="1"/>
  <c r="BC4" i="7"/>
  <c r="BC25" i="7" s="1"/>
  <c r="BB4" i="7"/>
  <c r="BB25" i="7" s="1"/>
  <c r="BA4" i="7"/>
  <c r="BA25" i="7" s="1"/>
  <c r="AZ4" i="7"/>
  <c r="AZ25" i="7" s="1"/>
  <c r="AY4" i="7"/>
  <c r="AY25" i="7" s="1"/>
  <c r="AX4" i="7"/>
  <c r="AX25" i="7" s="1"/>
  <c r="AW4" i="7"/>
  <c r="AW25" i="7" s="1"/>
  <c r="AV4" i="7"/>
  <c r="AV25" i="7" s="1"/>
  <c r="AU4" i="7"/>
  <c r="AU25" i="7" s="1"/>
  <c r="AT4" i="7"/>
  <c r="AT25" i="7" s="1"/>
  <c r="AS4" i="7"/>
  <c r="AS25" i="7" s="1"/>
  <c r="AR4" i="7"/>
  <c r="AR25" i="7" s="1"/>
  <c r="AQ4" i="7"/>
  <c r="AQ25" i="7" s="1"/>
  <c r="AP4" i="7"/>
  <c r="AP25" i="7" s="1"/>
  <c r="AO4" i="7"/>
  <c r="AO25" i="7" s="1"/>
  <c r="AN4" i="7"/>
  <c r="AN25" i="7" s="1"/>
  <c r="AM4" i="7"/>
  <c r="AM25" i="7" s="1"/>
  <c r="AL4" i="7"/>
  <c r="AL25" i="7" s="1"/>
  <c r="AK4" i="7"/>
  <c r="AK25" i="7" s="1"/>
  <c r="AJ4" i="7"/>
  <c r="AJ25" i="7" s="1"/>
  <c r="AI4" i="7"/>
  <c r="AI25" i="7" s="1"/>
  <c r="AH4" i="7"/>
  <c r="AH25" i="7" s="1"/>
  <c r="AG4" i="7"/>
  <c r="AG25" i="7" s="1"/>
  <c r="AF4" i="7"/>
  <c r="AF25" i="7" s="1"/>
  <c r="AE4" i="7"/>
  <c r="AE25" i="7" s="1"/>
  <c r="AD4" i="7"/>
  <c r="AD25" i="7" s="1"/>
  <c r="AC4" i="7"/>
  <c r="AC25" i="7" s="1"/>
  <c r="AB4" i="7"/>
  <c r="AB25" i="7" s="1"/>
  <c r="AA4" i="7"/>
  <c r="AA25" i="7" s="1"/>
  <c r="Z4" i="7"/>
  <c r="Z25" i="7" s="1"/>
  <c r="Y4" i="7"/>
  <c r="Y25" i="7" s="1"/>
  <c r="X4" i="7"/>
  <c r="X25" i="7" s="1"/>
  <c r="W4" i="7"/>
  <c r="W25" i="7" s="1"/>
  <c r="V4" i="7"/>
  <c r="V25" i="7" s="1"/>
  <c r="U4" i="7"/>
  <c r="U25" i="7" s="1"/>
  <c r="T4" i="7"/>
  <c r="T25" i="7" s="1"/>
  <c r="S4" i="7"/>
  <c r="S25" i="7" s="1"/>
  <c r="R4" i="7"/>
  <c r="R25" i="7" s="1"/>
  <c r="Q4" i="7"/>
  <c r="Q25" i="7" s="1"/>
  <c r="P4" i="7"/>
  <c r="P25" i="7" s="1"/>
  <c r="O4" i="7"/>
  <c r="O25" i="7" s="1"/>
  <c r="N4" i="7"/>
  <c r="N25" i="7" s="1"/>
  <c r="M4" i="7"/>
  <c r="M25" i="7" s="1"/>
  <c r="L4" i="7"/>
  <c r="L25" i="7" s="1"/>
  <c r="K4" i="7"/>
  <c r="K25" i="7" s="1"/>
  <c r="J4" i="7"/>
  <c r="J25" i="7" s="1"/>
  <c r="I4" i="7"/>
  <c r="I25" i="7" s="1"/>
  <c r="H4" i="7"/>
  <c r="H25" i="7" s="1"/>
  <c r="G4" i="7"/>
  <c r="G25" i="7" s="1"/>
  <c r="F4" i="7"/>
  <c r="F25" i="7" s="1"/>
  <c r="E4" i="7"/>
  <c r="E25" i="7" s="1"/>
  <c r="D4" i="7"/>
  <c r="D25" i="7" s="1"/>
  <c r="C4" i="7"/>
  <c r="C25" i="7" s="1"/>
  <c r="DY3" i="7"/>
  <c r="DY12" i="7" s="1"/>
  <c r="DX3" i="7"/>
  <c r="DX12" i="7" s="1"/>
  <c r="DW3" i="7"/>
  <c r="DW12" i="7" s="1"/>
  <c r="DV3" i="7"/>
  <c r="DV17" i="7" s="1"/>
  <c r="DU3" i="7"/>
  <c r="DU12" i="7" s="1"/>
  <c r="DT3" i="7"/>
  <c r="DT17" i="7" s="1"/>
  <c r="DS3" i="7"/>
  <c r="DS16" i="7" s="1"/>
  <c r="DR3" i="7"/>
  <c r="DR16" i="7" s="1"/>
  <c r="DQ3" i="7"/>
  <c r="DQ16" i="7" s="1"/>
  <c r="DP3" i="7"/>
  <c r="DP16" i="7" s="1"/>
  <c r="DO3" i="7"/>
  <c r="DO12" i="7" s="1"/>
  <c r="DN3" i="7"/>
  <c r="DN12" i="7" s="1"/>
  <c r="DM3" i="7"/>
  <c r="DM12" i="7" s="1"/>
  <c r="DL3" i="7"/>
  <c r="DL12" i="7" s="1"/>
  <c r="DK3" i="7"/>
  <c r="DK12" i="7" s="1"/>
  <c r="DJ3" i="7"/>
  <c r="DJ17" i="7" s="1"/>
  <c r="DI3" i="7"/>
  <c r="DI12" i="7" s="1"/>
  <c r="DH3" i="7"/>
  <c r="DH12" i="7" s="1"/>
  <c r="DG3" i="7"/>
  <c r="DG17" i="7" s="1"/>
  <c r="DF3" i="7"/>
  <c r="DF17" i="7" s="1"/>
  <c r="DE3" i="7"/>
  <c r="DE17" i="7" s="1"/>
  <c r="DD3" i="7"/>
  <c r="DD17" i="7" s="1"/>
  <c r="DC3" i="7"/>
  <c r="DC12" i="7" s="1"/>
  <c r="DB3" i="7"/>
  <c r="DB12" i="7" s="1"/>
  <c r="DA3" i="7"/>
  <c r="DA12" i="7" s="1"/>
  <c r="CZ3" i="7"/>
  <c r="CZ12" i="7" s="1"/>
  <c r="CY3" i="7"/>
  <c r="CY12" i="7" s="1"/>
  <c r="CX3" i="7"/>
  <c r="CX17" i="7" s="1"/>
  <c r="CW3" i="7"/>
  <c r="CW12" i="7" s="1"/>
  <c r="CV3" i="7"/>
  <c r="CV12" i="7" s="1"/>
  <c r="CU3" i="7"/>
  <c r="CU16" i="7" s="1"/>
  <c r="CT3" i="7"/>
  <c r="CT17" i="7" s="1"/>
  <c r="CS3" i="7"/>
  <c r="CS17" i="7" s="1"/>
  <c r="CR3" i="7"/>
  <c r="CR17" i="7" s="1"/>
  <c r="CQ3" i="7"/>
  <c r="CQ12" i="7" s="1"/>
  <c r="CP3" i="7"/>
  <c r="CP12" i="7" s="1"/>
  <c r="CO3" i="7"/>
  <c r="CO12" i="7" s="1"/>
  <c r="CN3" i="7"/>
  <c r="CN12" i="7" s="1"/>
  <c r="CM3" i="7"/>
  <c r="CM12" i="7" s="1"/>
  <c r="CL3" i="7"/>
  <c r="CL17" i="7" s="1"/>
  <c r="CK3" i="7"/>
  <c r="CK12" i="7" s="1"/>
  <c r="CJ3" i="7"/>
  <c r="CJ12" i="7" s="1"/>
  <c r="CI3" i="7"/>
  <c r="CI16" i="7" s="1"/>
  <c r="CH3" i="7"/>
  <c r="CH16" i="7" s="1"/>
  <c r="CG3" i="7"/>
  <c r="CG17" i="7" s="1"/>
  <c r="CF3" i="7"/>
  <c r="CF17" i="7" s="1"/>
  <c r="CE3" i="7"/>
  <c r="CE12" i="7" s="1"/>
  <c r="CD3" i="7"/>
  <c r="CD12" i="7" s="1"/>
  <c r="CC3" i="7"/>
  <c r="CC12" i="7" s="1"/>
  <c r="CB3" i="7"/>
  <c r="CB12" i="7" s="1"/>
  <c r="CA3" i="7"/>
  <c r="CA12" i="7" s="1"/>
  <c r="BZ3" i="7"/>
  <c r="BZ17" i="7" s="1"/>
  <c r="BY3" i="7"/>
  <c r="BY12" i="7" s="1"/>
  <c r="BX3" i="7"/>
  <c r="BX12" i="7" s="1"/>
  <c r="BW3" i="7"/>
  <c r="BW16" i="7" s="1"/>
  <c r="BV3" i="7"/>
  <c r="BV16" i="7" s="1"/>
  <c r="BU3" i="7"/>
  <c r="BU16" i="7" s="1"/>
  <c r="BT3" i="7"/>
  <c r="BT17" i="7" s="1"/>
  <c r="BS3" i="7"/>
  <c r="BS12" i="7" s="1"/>
  <c r="BR3" i="7"/>
  <c r="BR12" i="7" s="1"/>
  <c r="BQ3" i="7"/>
  <c r="BQ12" i="7" s="1"/>
  <c r="BP3" i="7"/>
  <c r="BP12" i="7" s="1"/>
  <c r="BO3" i="7"/>
  <c r="BO12" i="7" s="1"/>
  <c r="BN3" i="7"/>
  <c r="BN17" i="7" s="1"/>
  <c r="BM3" i="7"/>
  <c r="BM17" i="7" s="1"/>
  <c r="BL3" i="7"/>
  <c r="BL17" i="7" s="1"/>
  <c r="BK3" i="7"/>
  <c r="BK16" i="7" s="1"/>
  <c r="BJ3" i="7"/>
  <c r="BJ16" i="7" s="1"/>
  <c r="BI3" i="7"/>
  <c r="BI16" i="7" s="1"/>
  <c r="BH3" i="7"/>
  <c r="BH16" i="7" s="1"/>
  <c r="BG3" i="7"/>
  <c r="BG17" i="7" s="1"/>
  <c r="BF3" i="7"/>
  <c r="BF17" i="7" s="1"/>
  <c r="BE3" i="7"/>
  <c r="BE17" i="7" s="1"/>
  <c r="BD3" i="7"/>
  <c r="BD17" i="7" s="1"/>
  <c r="BC3" i="7"/>
  <c r="BC17" i="7" s="1"/>
  <c r="BB3" i="7"/>
  <c r="BB17" i="7" s="1"/>
  <c r="BA3" i="7"/>
  <c r="BA17" i="7" s="1"/>
  <c r="AZ3" i="7"/>
  <c r="AZ17" i="7" s="1"/>
  <c r="AY3" i="7"/>
  <c r="AY16" i="7" s="1"/>
  <c r="AX3" i="7"/>
  <c r="AX16" i="7" s="1"/>
  <c r="AW3" i="7"/>
  <c r="AW16" i="7" s="1"/>
  <c r="AV3" i="7"/>
  <c r="AV16" i="7" s="1"/>
  <c r="AU3" i="7"/>
  <c r="AU12" i="7" s="1"/>
  <c r="AT3" i="7"/>
  <c r="AT17" i="7" s="1"/>
  <c r="AS3" i="7"/>
  <c r="AS17" i="7" s="1"/>
  <c r="AR3" i="7"/>
  <c r="AR17" i="7" s="1"/>
  <c r="AQ3" i="7"/>
  <c r="AQ17" i="7" s="1"/>
  <c r="AP3" i="7"/>
  <c r="AP17" i="7" s="1"/>
  <c r="AO3" i="7"/>
  <c r="AO17" i="7" s="1"/>
  <c r="AN3" i="7"/>
  <c r="AN17" i="7" s="1"/>
  <c r="AM3" i="7"/>
  <c r="AM16" i="7" s="1"/>
  <c r="AL3" i="7"/>
  <c r="AL16" i="7" s="1"/>
  <c r="AK3" i="7"/>
  <c r="AK16" i="7" s="1"/>
  <c r="AJ3" i="7"/>
  <c r="AJ16" i="7" s="1"/>
  <c r="AI3" i="7"/>
  <c r="AI12" i="7" s="1"/>
  <c r="AH3" i="7"/>
  <c r="AH12" i="7" s="1"/>
  <c r="AG3" i="7"/>
  <c r="AG17" i="7" s="1"/>
  <c r="AF3" i="7"/>
  <c r="AF17" i="7" s="1"/>
  <c r="AE3" i="7"/>
  <c r="AE17" i="7" s="1"/>
  <c r="AD3" i="7"/>
  <c r="AD17" i="7" s="1"/>
  <c r="AC3" i="7"/>
  <c r="AC17" i="7" s="1"/>
  <c r="AB3" i="7"/>
  <c r="AB17" i="7" s="1"/>
  <c r="AA3" i="7"/>
  <c r="AA16" i="7" s="1"/>
  <c r="Z3" i="7"/>
  <c r="Z16" i="7" s="1"/>
  <c r="Y3" i="7"/>
  <c r="Y16" i="7" s="1"/>
  <c r="X3" i="7"/>
  <c r="X16" i="7" s="1"/>
  <c r="W3" i="7"/>
  <c r="W12" i="7" s="1"/>
  <c r="V3" i="7"/>
  <c r="V12" i="7" s="1"/>
  <c r="U3" i="7"/>
  <c r="U12" i="7" s="1"/>
  <c r="T3" i="7"/>
  <c r="T17" i="7" s="1"/>
  <c r="S3" i="7"/>
  <c r="S17" i="7" s="1"/>
  <c r="R3" i="7"/>
  <c r="R17" i="7" s="1"/>
  <c r="Q3" i="7"/>
  <c r="Q17" i="7" s="1"/>
  <c r="P3" i="7"/>
  <c r="P17" i="7" s="1"/>
  <c r="O3" i="7"/>
  <c r="O16" i="7" s="1"/>
  <c r="N3" i="7"/>
  <c r="N16" i="7" s="1"/>
  <c r="M3" i="7"/>
  <c r="M16" i="7" s="1"/>
  <c r="L3" i="7"/>
  <c r="L16" i="7" s="1"/>
  <c r="K3" i="7"/>
  <c r="K12" i="7" s="1"/>
  <c r="J3" i="7"/>
  <c r="J12" i="7" s="1"/>
  <c r="I3" i="7"/>
  <c r="I12" i="7" s="1"/>
  <c r="H3" i="7"/>
  <c r="H12" i="7" s="1"/>
  <c r="G3" i="7"/>
  <c r="G17" i="7" s="1"/>
  <c r="F3" i="7"/>
  <c r="F17" i="7" s="1"/>
  <c r="E3" i="7"/>
  <c r="E17" i="7" s="1"/>
  <c r="D3" i="7"/>
  <c r="D17" i="7" s="1"/>
  <c r="C3" i="7"/>
  <c r="C16" i="7" s="1"/>
  <c r="BG2" i="7"/>
  <c r="BG14" i="7" s="1"/>
  <c r="DZ6" i="7"/>
  <c r="ED6" i="7" s="1"/>
  <c r="DZ9" i="7"/>
  <c r="ED9" i="7" s="1"/>
  <c r="DZ11" i="7"/>
  <c r="EA11" i="7" s="1"/>
  <c r="DZ12" i="7"/>
  <c r="DZ13" i="7"/>
  <c r="EH13" i="7" s="1"/>
  <c r="DZ15" i="7"/>
  <c r="EA15" i="7" s="1"/>
  <c r="DZ16" i="7"/>
  <c r="EH16" i="7" s="1"/>
  <c r="DZ17" i="7"/>
  <c r="EA17" i="7" s="1"/>
  <c r="EB17" i="7"/>
  <c r="ED17" i="7"/>
  <c r="EF17" i="7"/>
  <c r="DZ18" i="7"/>
  <c r="EA18" i="7" s="1"/>
  <c r="EC18" i="7"/>
  <c r="DZ19" i="7"/>
  <c r="EH19" i="7" s="1"/>
  <c r="EC19" i="7"/>
  <c r="ED19" i="7"/>
  <c r="DZ20" i="7"/>
  <c r="EA20" i="7" s="1"/>
  <c r="ED20" i="7"/>
  <c r="EE20" i="7"/>
  <c r="EF20" i="7"/>
  <c r="EU20" i="7"/>
  <c r="DZ21" i="7"/>
  <c r="EL21" i="7" s="1"/>
  <c r="DZ22" i="7"/>
  <c r="EH22" i="7" s="1"/>
  <c r="EC22" i="7"/>
  <c r="ED22" i="7"/>
  <c r="EF22" i="7"/>
  <c r="EG22" i="7"/>
  <c r="ES22" i="7"/>
  <c r="EX22" i="7"/>
  <c r="FA22" i="7"/>
  <c r="DZ23" i="7"/>
  <c r="EA23" i="7" s="1"/>
  <c r="EB23" i="7"/>
  <c r="EG23" i="7"/>
  <c r="EU23" i="7"/>
  <c r="EW23" i="7"/>
  <c r="FB23" i="7"/>
  <c r="FD23" i="7"/>
  <c r="DZ24" i="7"/>
  <c r="EX24" i="7" s="1"/>
  <c r="DZ25" i="7"/>
  <c r="EH25" i="7" s="1"/>
  <c r="B80" i="30"/>
  <c r="DZ8" i="7" s="1"/>
  <c r="GN8" i="7" s="1"/>
  <c r="B62" i="30"/>
  <c r="C15" i="9"/>
  <c r="D15" i="9"/>
  <c r="F96" i="45"/>
  <c r="K96" i="45"/>
  <c r="K95" i="45"/>
  <c r="C95" i="45"/>
  <c r="F95" i="45"/>
  <c r="D7" i="9"/>
  <c r="C7" i="9"/>
  <c r="F69" i="45"/>
  <c r="F70" i="45"/>
  <c r="K70" i="45"/>
  <c r="C69" i="45"/>
  <c r="K69" i="45"/>
  <c r="D8" i="9"/>
  <c r="F34" i="45"/>
  <c r="F35" i="45"/>
  <c r="K35" i="45"/>
  <c r="C34" i="45"/>
  <c r="K34" i="45"/>
  <c r="C33" i="9"/>
  <c r="C25" i="9"/>
  <c r="C8" i="9"/>
  <c r="G8" i="30" s="1"/>
  <c r="GW8" i="7" l="1"/>
  <c r="GQ8" i="7"/>
  <c r="FV8" i="7"/>
  <c r="GD8" i="7"/>
  <c r="FY8" i="7"/>
  <c r="EJ8" i="7"/>
  <c r="FU8" i="7"/>
  <c r="GJ8" i="7"/>
  <c r="FD8" i="7"/>
  <c r="GI8" i="7"/>
  <c r="FT8" i="7"/>
  <c r="GR8" i="7"/>
  <c r="GO8" i="7"/>
  <c r="EA8" i="7"/>
  <c r="FO8" i="7"/>
  <c r="GG8" i="7"/>
  <c r="GY8" i="7"/>
  <c r="FG8" i="7"/>
  <c r="FZ8" i="7"/>
  <c r="GS8" i="7"/>
  <c r="FI8" i="7"/>
  <c r="GB8" i="7"/>
  <c r="GU8" i="7"/>
  <c r="FN8" i="7"/>
  <c r="GH8" i="7"/>
  <c r="HA8" i="7"/>
  <c r="FX8" i="7"/>
  <c r="GV8" i="7"/>
  <c r="GA8" i="7"/>
  <c r="GX8" i="7"/>
  <c r="GC8" i="7"/>
  <c r="GZ8" i="7"/>
  <c r="FM8" i="7"/>
  <c r="GK8" i="7"/>
  <c r="FP8" i="7"/>
  <c r="GL8" i="7"/>
  <c r="FQ8" i="7"/>
  <c r="GM8" i="7"/>
  <c r="EF8" i="7"/>
  <c r="FW8" i="7"/>
  <c r="GT8" i="7"/>
  <c r="FS8" i="7"/>
  <c r="HC8" i="7"/>
  <c r="FR8" i="7"/>
  <c r="HB8" i="7"/>
  <c r="FL8" i="7"/>
  <c r="BI2" i="7"/>
  <c r="BI14" i="7" s="1"/>
  <c r="BT2" i="7"/>
  <c r="BT14" i="7" s="1"/>
  <c r="BW2" i="7"/>
  <c r="BW14" i="7" s="1"/>
  <c r="G2" i="7"/>
  <c r="G14" i="7" s="1"/>
  <c r="CG2" i="7"/>
  <c r="CG14" i="7" s="1"/>
  <c r="I2" i="7"/>
  <c r="I14" i="7" s="1"/>
  <c r="CJ2" i="7"/>
  <c r="CJ14" i="7" s="1"/>
  <c r="T2" i="7"/>
  <c r="T14" i="7" s="1"/>
  <c r="CU2" i="7"/>
  <c r="CU14" i="7" s="1"/>
  <c r="V2" i="7"/>
  <c r="V14" i="7" s="1"/>
  <c r="CW2" i="7"/>
  <c r="CW14" i="7" s="1"/>
  <c r="AG2" i="7"/>
  <c r="AG14" i="7" s="1"/>
  <c r="DH2" i="7"/>
  <c r="DH14" i="7" s="1"/>
  <c r="AI2" i="7"/>
  <c r="AI14" i="7" s="1"/>
  <c r="DJ2" i="7"/>
  <c r="DJ14" i="7" s="1"/>
  <c r="AT2" i="7"/>
  <c r="AT14" i="7" s="1"/>
  <c r="DU2" i="7"/>
  <c r="DU14" i="7" s="1"/>
  <c r="AV2" i="7"/>
  <c r="AV14" i="7" s="1"/>
  <c r="L2" i="7"/>
  <c r="L14" i="7" s="1"/>
  <c r="Y2" i="7"/>
  <c r="Y14" i="7" s="1"/>
  <c r="AM2" i="7"/>
  <c r="AM14" i="7" s="1"/>
  <c r="AZ2" i="7"/>
  <c r="AZ14" i="7" s="1"/>
  <c r="BM2" i="7"/>
  <c r="BM14" i="7" s="1"/>
  <c r="BZ2" i="7"/>
  <c r="BZ14" i="7" s="1"/>
  <c r="CM2" i="7"/>
  <c r="CM14" i="7" s="1"/>
  <c r="CZ2" i="7"/>
  <c r="CZ14" i="7" s="1"/>
  <c r="DM2" i="7"/>
  <c r="DM14" i="7" s="1"/>
  <c r="EV23" i="7"/>
  <c r="M2" i="7"/>
  <c r="M14" i="7" s="1"/>
  <c r="AA2" i="7"/>
  <c r="AA14" i="7" s="1"/>
  <c r="AN2" i="7"/>
  <c r="AN14" i="7" s="1"/>
  <c r="BA2" i="7"/>
  <c r="BA14" i="7" s="1"/>
  <c r="BN2" i="7"/>
  <c r="BN14" i="7" s="1"/>
  <c r="CA2" i="7"/>
  <c r="CA14" i="7" s="1"/>
  <c r="CN2" i="7"/>
  <c r="CN14" i="7" s="1"/>
  <c r="DA2" i="7"/>
  <c r="DA14" i="7" s="1"/>
  <c r="DN2" i="7"/>
  <c r="DN14" i="7" s="1"/>
  <c r="O2" i="7"/>
  <c r="O14" i="7" s="1"/>
  <c r="AB2" i="7"/>
  <c r="AB14" i="7" s="1"/>
  <c r="AO2" i="7"/>
  <c r="AO14" i="7" s="1"/>
  <c r="BB2" i="7"/>
  <c r="BB14" i="7" s="1"/>
  <c r="BO2" i="7"/>
  <c r="BO14" i="7" s="1"/>
  <c r="CB2" i="7"/>
  <c r="CB14" i="7" s="1"/>
  <c r="CO2" i="7"/>
  <c r="CO14" i="7" s="1"/>
  <c r="DB2" i="7"/>
  <c r="DB14" i="7" s="1"/>
  <c r="DO2" i="7"/>
  <c r="DO14" i="7" s="1"/>
  <c r="EX8" i="7"/>
  <c r="C2" i="7"/>
  <c r="C14" i="7" s="1"/>
  <c r="P2" i="7"/>
  <c r="P14" i="7" s="1"/>
  <c r="AC2" i="7"/>
  <c r="AC14" i="7" s="1"/>
  <c r="AP2" i="7"/>
  <c r="AP14" i="7" s="1"/>
  <c r="BC2" i="7"/>
  <c r="BC14" i="7" s="1"/>
  <c r="BP2" i="7"/>
  <c r="BP14" i="7" s="1"/>
  <c r="CC2" i="7"/>
  <c r="CC14" i="7" s="1"/>
  <c r="CP2" i="7"/>
  <c r="CP14" i="7" s="1"/>
  <c r="DC2" i="7"/>
  <c r="DC14" i="7" s="1"/>
  <c r="DP2" i="7"/>
  <c r="DP14" i="7" s="1"/>
  <c r="EL23" i="7"/>
  <c r="EK23" i="7"/>
  <c r="EV8" i="7"/>
  <c r="D2" i="7"/>
  <c r="D14" i="7" s="1"/>
  <c r="Q2" i="7"/>
  <c r="Q14" i="7" s="1"/>
  <c r="AD2" i="7"/>
  <c r="AD14" i="7" s="1"/>
  <c r="AQ2" i="7"/>
  <c r="AQ14" i="7" s="1"/>
  <c r="BD2" i="7"/>
  <c r="BD14" i="7" s="1"/>
  <c r="BQ2" i="7"/>
  <c r="BQ14" i="7" s="1"/>
  <c r="CD2" i="7"/>
  <c r="CD14" i="7" s="1"/>
  <c r="CQ2" i="7"/>
  <c r="CQ14" i="7" s="1"/>
  <c r="DD2" i="7"/>
  <c r="DD14" i="7" s="1"/>
  <c r="DQ2" i="7"/>
  <c r="DQ14" i="7" s="1"/>
  <c r="EI23" i="7"/>
  <c r="EU8" i="7"/>
  <c r="E2" i="7"/>
  <c r="E14" i="7" s="1"/>
  <c r="R2" i="7"/>
  <c r="R14" i="7" s="1"/>
  <c r="AE2" i="7"/>
  <c r="AE14" i="7" s="1"/>
  <c r="AR2" i="7"/>
  <c r="AR14" i="7" s="1"/>
  <c r="BE2" i="7"/>
  <c r="BE14" i="7" s="1"/>
  <c r="BR2" i="7"/>
  <c r="BR14" i="7" s="1"/>
  <c r="CE2" i="7"/>
  <c r="CE14" i="7" s="1"/>
  <c r="CR2" i="7"/>
  <c r="CR14" i="7" s="1"/>
  <c r="DE2" i="7"/>
  <c r="DE14" i="7" s="1"/>
  <c r="DS2" i="7"/>
  <c r="DS14" i="7" s="1"/>
  <c r="EC25" i="7"/>
  <c r="EH23" i="7"/>
  <c r="ER13" i="7"/>
  <c r="EP8" i="7"/>
  <c r="F2" i="7"/>
  <c r="F14" i="7" s="1"/>
  <c r="S2" i="7"/>
  <c r="S14" i="7" s="1"/>
  <c r="AF2" i="7"/>
  <c r="AF14" i="7" s="1"/>
  <c r="AS2" i="7"/>
  <c r="AS14" i="7" s="1"/>
  <c r="BF2" i="7"/>
  <c r="BF14" i="7" s="1"/>
  <c r="BS2" i="7"/>
  <c r="BS14" i="7" s="1"/>
  <c r="CF2" i="7"/>
  <c r="CF14" i="7" s="1"/>
  <c r="CS2" i="7"/>
  <c r="CS14" i="7" s="1"/>
  <c r="DG2" i="7"/>
  <c r="DG14" i="7" s="1"/>
  <c r="DT2" i="7"/>
  <c r="DT14" i="7" s="1"/>
  <c r="EQ13" i="7"/>
  <c r="ED23" i="7"/>
  <c r="EV20" i="7"/>
  <c r="EE17" i="7"/>
  <c r="EB13" i="7"/>
  <c r="EG8" i="7"/>
  <c r="H2" i="7"/>
  <c r="H14" i="7" s="1"/>
  <c r="U2" i="7"/>
  <c r="U14" i="7" s="1"/>
  <c r="AH2" i="7"/>
  <c r="AH14" i="7" s="1"/>
  <c r="AU2" i="7"/>
  <c r="AU14" i="7" s="1"/>
  <c r="BH2" i="7"/>
  <c r="BH14" i="7" s="1"/>
  <c r="BU2" i="7"/>
  <c r="BU14" i="7" s="1"/>
  <c r="CI2" i="7"/>
  <c r="CI14" i="7" s="1"/>
  <c r="CV2" i="7"/>
  <c r="CV14" i="7" s="1"/>
  <c r="DI2" i="7"/>
  <c r="DI14" i="7" s="1"/>
  <c r="DV2" i="7"/>
  <c r="DV14" i="7" s="1"/>
  <c r="EE8" i="7"/>
  <c r="J2" i="7"/>
  <c r="J14" i="7" s="1"/>
  <c r="W2" i="7"/>
  <c r="W14" i="7" s="1"/>
  <c r="AJ2" i="7"/>
  <c r="AJ14" i="7" s="1"/>
  <c r="AW2" i="7"/>
  <c r="AW14" i="7" s="1"/>
  <c r="BK2" i="7"/>
  <c r="BK14" i="7" s="1"/>
  <c r="BX2" i="7"/>
  <c r="BX14" i="7" s="1"/>
  <c r="CK2" i="7"/>
  <c r="CK14" i="7" s="1"/>
  <c r="CX2" i="7"/>
  <c r="CX14" i="7" s="1"/>
  <c r="DK2" i="7"/>
  <c r="DK14" i="7" s="1"/>
  <c r="DX2" i="7"/>
  <c r="DX14" i="7" s="1"/>
  <c r="EZ23" i="7"/>
  <c r="EB8" i="7"/>
  <c r="K2" i="7"/>
  <c r="K14" i="7" s="1"/>
  <c r="X2" i="7"/>
  <c r="X14" i="7" s="1"/>
  <c r="AK2" i="7"/>
  <c r="AK14" i="7" s="1"/>
  <c r="AY2" i="7"/>
  <c r="AY14" i="7" s="1"/>
  <c r="BL2" i="7"/>
  <c r="BL14" i="7" s="1"/>
  <c r="BY2" i="7"/>
  <c r="BY14" i="7" s="1"/>
  <c r="CL2" i="7"/>
  <c r="CL14" i="7" s="1"/>
  <c r="CY2" i="7"/>
  <c r="CY14" i="7" s="1"/>
  <c r="DL2" i="7"/>
  <c r="DL14" i="7" s="1"/>
  <c r="DY2" i="7"/>
  <c r="DY14" i="7" s="1"/>
  <c r="L12" i="7"/>
  <c r="X12" i="7"/>
  <c r="AJ12" i="7"/>
  <c r="AV12" i="7"/>
  <c r="BH12" i="7"/>
  <c r="BT12" i="7"/>
  <c r="CF12" i="7"/>
  <c r="CR12" i="7"/>
  <c r="DD12" i="7"/>
  <c r="DP12" i="7"/>
  <c r="D16" i="7"/>
  <c r="P16" i="7"/>
  <c r="AB16" i="7"/>
  <c r="AN16" i="7"/>
  <c r="AZ16" i="7"/>
  <c r="BL16" i="7"/>
  <c r="BX16" i="7"/>
  <c r="CJ16" i="7"/>
  <c r="CV16" i="7"/>
  <c r="DH16" i="7"/>
  <c r="DT16" i="7"/>
  <c r="H17" i="7"/>
  <c r="U17" i="7"/>
  <c r="AH17" i="7"/>
  <c r="AU17" i="7"/>
  <c r="BH17" i="7"/>
  <c r="BU17" i="7"/>
  <c r="CH17" i="7"/>
  <c r="CU17" i="7"/>
  <c r="DH17" i="7"/>
  <c r="DU17" i="7"/>
  <c r="M12" i="7"/>
  <c r="Y12" i="7"/>
  <c r="AK12" i="7"/>
  <c r="AW12" i="7"/>
  <c r="BI12" i="7"/>
  <c r="BU12" i="7"/>
  <c r="CG12" i="7"/>
  <c r="CS12" i="7"/>
  <c r="DE12" i="7"/>
  <c r="DQ12" i="7"/>
  <c r="E16" i="7"/>
  <c r="Q16" i="7"/>
  <c r="AC16" i="7"/>
  <c r="AO16" i="7"/>
  <c r="BA16" i="7"/>
  <c r="BM16" i="7"/>
  <c r="BY16" i="7"/>
  <c r="CK16" i="7"/>
  <c r="CW16" i="7"/>
  <c r="DI16" i="7"/>
  <c r="DU16" i="7"/>
  <c r="I17" i="7"/>
  <c r="V17" i="7"/>
  <c r="AI17" i="7"/>
  <c r="AV17" i="7"/>
  <c r="BI17" i="7"/>
  <c r="BV17" i="7"/>
  <c r="CI17" i="7"/>
  <c r="CV17" i="7"/>
  <c r="DI17" i="7"/>
  <c r="DW17" i="7"/>
  <c r="FA25" i="7"/>
  <c r="EX23" i="7"/>
  <c r="EF23" i="7"/>
  <c r="EE22" i="7"/>
  <c r="EB20" i="7"/>
  <c r="EW8" i="7"/>
  <c r="ED8" i="7"/>
  <c r="N12" i="7"/>
  <c r="Z12" i="7"/>
  <c r="AL12" i="7"/>
  <c r="AX12" i="7"/>
  <c r="BJ12" i="7"/>
  <c r="BV12" i="7"/>
  <c r="CH12" i="7"/>
  <c r="CT12" i="7"/>
  <c r="DF12" i="7"/>
  <c r="DR12" i="7"/>
  <c r="F16" i="7"/>
  <c r="R16" i="7"/>
  <c r="AD16" i="7"/>
  <c r="AP16" i="7"/>
  <c r="BB16" i="7"/>
  <c r="BN16" i="7"/>
  <c r="BZ16" i="7"/>
  <c r="CL16" i="7"/>
  <c r="CX16" i="7"/>
  <c r="DJ16" i="7"/>
  <c r="DV16" i="7"/>
  <c r="J17" i="7"/>
  <c r="W17" i="7"/>
  <c r="AJ17" i="7"/>
  <c r="AW17" i="7"/>
  <c r="BJ17" i="7"/>
  <c r="BW17" i="7"/>
  <c r="CJ17" i="7"/>
  <c r="CW17" i="7"/>
  <c r="DK17" i="7"/>
  <c r="DX17" i="7"/>
  <c r="EV25" i="7"/>
  <c r="DQ20" i="7"/>
  <c r="DE20" i="7"/>
  <c r="CS20" i="7"/>
  <c r="CG20" i="7"/>
  <c r="BU20" i="7"/>
  <c r="BI20" i="7"/>
  <c r="AW20" i="7"/>
  <c r="AK20" i="7"/>
  <c r="Y20" i="7"/>
  <c r="M20" i="7"/>
  <c r="DP20" i="7"/>
  <c r="DD20" i="7"/>
  <c r="CR20" i="7"/>
  <c r="CF20" i="7"/>
  <c r="BT20" i="7"/>
  <c r="BH20" i="7"/>
  <c r="AV20" i="7"/>
  <c r="AJ20" i="7"/>
  <c r="X20" i="7"/>
  <c r="L20" i="7"/>
  <c r="DO20" i="7"/>
  <c r="DC20" i="7"/>
  <c r="CQ20" i="7"/>
  <c r="CE20" i="7"/>
  <c r="BS20" i="7"/>
  <c r="BG20" i="7"/>
  <c r="AU20" i="7"/>
  <c r="AI20" i="7"/>
  <c r="W20" i="7"/>
  <c r="K20" i="7"/>
  <c r="DN20" i="7"/>
  <c r="DB20" i="7"/>
  <c r="CP20" i="7"/>
  <c r="CD20" i="7"/>
  <c r="BR20" i="7"/>
  <c r="BF20" i="7"/>
  <c r="AT20" i="7"/>
  <c r="AH20" i="7"/>
  <c r="V20" i="7"/>
  <c r="J20" i="7"/>
  <c r="DY20" i="7"/>
  <c r="DM20" i="7"/>
  <c r="DA20" i="7"/>
  <c r="CO20" i="7"/>
  <c r="CC20" i="7"/>
  <c r="BQ20" i="7"/>
  <c r="BE20" i="7"/>
  <c r="AS20" i="7"/>
  <c r="AG20" i="7"/>
  <c r="U20" i="7"/>
  <c r="I20" i="7"/>
  <c r="DX20" i="7"/>
  <c r="DL20" i="7"/>
  <c r="CZ20" i="7"/>
  <c r="CN20" i="7"/>
  <c r="CB20" i="7"/>
  <c r="BP20" i="7"/>
  <c r="BD20" i="7"/>
  <c r="AR20" i="7"/>
  <c r="AF20" i="7"/>
  <c r="T20" i="7"/>
  <c r="H20" i="7"/>
  <c r="DW20" i="7"/>
  <c r="DK20" i="7"/>
  <c r="CY20" i="7"/>
  <c r="CM20" i="7"/>
  <c r="CA20" i="7"/>
  <c r="BO20" i="7"/>
  <c r="BC20" i="7"/>
  <c r="AQ20" i="7"/>
  <c r="AE20" i="7"/>
  <c r="S20" i="7"/>
  <c r="G20" i="7"/>
  <c r="DV20" i="7"/>
  <c r="DJ20" i="7"/>
  <c r="CX20" i="7"/>
  <c r="CL20" i="7"/>
  <c r="BZ20" i="7"/>
  <c r="BN20" i="7"/>
  <c r="BB20" i="7"/>
  <c r="AP20" i="7"/>
  <c r="AD20" i="7"/>
  <c r="R20" i="7"/>
  <c r="F20" i="7"/>
  <c r="DU20" i="7"/>
  <c r="DI20" i="7"/>
  <c r="CW20" i="7"/>
  <c r="CK20" i="7"/>
  <c r="BY20" i="7"/>
  <c r="BM20" i="7"/>
  <c r="BA20" i="7"/>
  <c r="AO20" i="7"/>
  <c r="AC20" i="7"/>
  <c r="Q20" i="7"/>
  <c r="E20" i="7"/>
  <c r="DT20" i="7"/>
  <c r="DH20" i="7"/>
  <c r="CV20" i="7"/>
  <c r="CJ20" i="7"/>
  <c r="BX20" i="7"/>
  <c r="BL20" i="7"/>
  <c r="AZ20" i="7"/>
  <c r="AN20" i="7"/>
  <c r="AB20" i="7"/>
  <c r="P20" i="7"/>
  <c r="D20" i="7"/>
  <c r="DS20" i="7"/>
  <c r="DG20" i="7"/>
  <c r="CU20" i="7"/>
  <c r="CI20" i="7"/>
  <c r="BW20" i="7"/>
  <c r="BK20" i="7"/>
  <c r="AY20" i="7"/>
  <c r="AM20" i="7"/>
  <c r="AA20" i="7"/>
  <c r="O20" i="7"/>
  <c r="C20" i="7"/>
  <c r="DR20" i="7"/>
  <c r="DF20" i="7"/>
  <c r="CT20" i="7"/>
  <c r="CH20" i="7"/>
  <c r="BV20" i="7"/>
  <c r="BJ20" i="7"/>
  <c r="AX20" i="7"/>
  <c r="AL20" i="7"/>
  <c r="Z20" i="7"/>
  <c r="N20" i="7"/>
  <c r="C12" i="7"/>
  <c r="O12" i="7"/>
  <c r="AA12" i="7"/>
  <c r="AM12" i="7"/>
  <c r="AY12" i="7"/>
  <c r="BK12" i="7"/>
  <c r="BW12" i="7"/>
  <c r="CI12" i="7"/>
  <c r="CU12" i="7"/>
  <c r="DG12" i="7"/>
  <c r="DS12" i="7"/>
  <c r="G16" i="7"/>
  <c r="S16" i="7"/>
  <c r="AE16" i="7"/>
  <c r="AQ16" i="7"/>
  <c r="BC16" i="7"/>
  <c r="BO16" i="7"/>
  <c r="CA16" i="7"/>
  <c r="CM16" i="7"/>
  <c r="CY16" i="7"/>
  <c r="DK16" i="7"/>
  <c r="DW16" i="7"/>
  <c r="K17" i="7"/>
  <c r="X17" i="7"/>
  <c r="AK17" i="7"/>
  <c r="AX17" i="7"/>
  <c r="BK17" i="7"/>
  <c r="BX17" i="7"/>
  <c r="CK17" i="7"/>
  <c r="CY17" i="7"/>
  <c r="DL17" i="7"/>
  <c r="DY17" i="7"/>
  <c r="D12" i="7"/>
  <c r="P12" i="7"/>
  <c r="AB12" i="7"/>
  <c r="AN12" i="7"/>
  <c r="AZ12" i="7"/>
  <c r="BL12" i="7"/>
  <c r="DT12" i="7"/>
  <c r="H16" i="7"/>
  <c r="T16" i="7"/>
  <c r="AF16" i="7"/>
  <c r="AR16" i="7"/>
  <c r="BD16" i="7"/>
  <c r="BP16" i="7"/>
  <c r="CB16" i="7"/>
  <c r="CN16" i="7"/>
  <c r="CZ16" i="7"/>
  <c r="DL16" i="7"/>
  <c r="DX16" i="7"/>
  <c r="L17" i="7"/>
  <c r="Y17" i="7"/>
  <c r="AL17" i="7"/>
  <c r="AY17" i="7"/>
  <c r="BY17" i="7"/>
  <c r="CM17" i="7"/>
  <c r="CZ17" i="7"/>
  <c r="DM17" i="7"/>
  <c r="ES25" i="7"/>
  <c r="E12" i="7"/>
  <c r="Q12" i="7"/>
  <c r="AC12" i="7"/>
  <c r="AO12" i="7"/>
  <c r="BA12" i="7"/>
  <c r="BM12" i="7"/>
  <c r="I16" i="7"/>
  <c r="U16" i="7"/>
  <c r="AG16" i="7"/>
  <c r="AS16" i="7"/>
  <c r="BE16" i="7"/>
  <c r="BQ16" i="7"/>
  <c r="CC16" i="7"/>
  <c r="CO16" i="7"/>
  <c r="DA16" i="7"/>
  <c r="DM16" i="7"/>
  <c r="DY16" i="7"/>
  <c r="M17" i="7"/>
  <c r="Z17" i="7"/>
  <c r="AM17" i="7"/>
  <c r="CA17" i="7"/>
  <c r="CN17" i="7"/>
  <c r="DA17" i="7"/>
  <c r="DN17" i="7"/>
  <c r="EF25" i="7"/>
  <c r="DQ23" i="7"/>
  <c r="DE23" i="7"/>
  <c r="CS23" i="7"/>
  <c r="CG23" i="7"/>
  <c r="BU23" i="7"/>
  <c r="BI23" i="7"/>
  <c r="AW23" i="7"/>
  <c r="AK23" i="7"/>
  <c r="Y23" i="7"/>
  <c r="M23" i="7"/>
  <c r="DP23" i="7"/>
  <c r="DD23" i="7"/>
  <c r="CR23" i="7"/>
  <c r="CF23" i="7"/>
  <c r="BT23" i="7"/>
  <c r="BH23" i="7"/>
  <c r="AV23" i="7"/>
  <c r="AJ23" i="7"/>
  <c r="X23" i="7"/>
  <c r="L23" i="7"/>
  <c r="DO23" i="7"/>
  <c r="DC23" i="7"/>
  <c r="CQ23" i="7"/>
  <c r="CE23" i="7"/>
  <c r="BS23" i="7"/>
  <c r="BG23" i="7"/>
  <c r="AU23" i="7"/>
  <c r="AI23" i="7"/>
  <c r="W23" i="7"/>
  <c r="K23" i="7"/>
  <c r="DN23" i="7"/>
  <c r="DB23" i="7"/>
  <c r="CP23" i="7"/>
  <c r="CD23" i="7"/>
  <c r="BR23" i="7"/>
  <c r="BF23" i="7"/>
  <c r="AT23" i="7"/>
  <c r="AH23" i="7"/>
  <c r="V23" i="7"/>
  <c r="J23" i="7"/>
  <c r="DY23" i="7"/>
  <c r="DM23" i="7"/>
  <c r="DA23" i="7"/>
  <c r="CO23" i="7"/>
  <c r="CC23" i="7"/>
  <c r="BQ23" i="7"/>
  <c r="BE23" i="7"/>
  <c r="AS23" i="7"/>
  <c r="AG23" i="7"/>
  <c r="U23" i="7"/>
  <c r="I23" i="7"/>
  <c r="DX23" i="7"/>
  <c r="DL23" i="7"/>
  <c r="CZ23" i="7"/>
  <c r="CN23" i="7"/>
  <c r="CB23" i="7"/>
  <c r="BP23" i="7"/>
  <c r="BD23" i="7"/>
  <c r="AR23" i="7"/>
  <c r="AF23" i="7"/>
  <c r="T23" i="7"/>
  <c r="H23" i="7"/>
  <c r="DW23" i="7"/>
  <c r="DK23" i="7"/>
  <c r="CY23" i="7"/>
  <c r="CM23" i="7"/>
  <c r="CA23" i="7"/>
  <c r="BO23" i="7"/>
  <c r="BC23" i="7"/>
  <c r="AQ23" i="7"/>
  <c r="AE23" i="7"/>
  <c r="S23" i="7"/>
  <c r="G23" i="7"/>
  <c r="DV23" i="7"/>
  <c r="DJ23" i="7"/>
  <c r="CX23" i="7"/>
  <c r="CL23" i="7"/>
  <c r="BZ23" i="7"/>
  <c r="BN23" i="7"/>
  <c r="BB23" i="7"/>
  <c r="AP23" i="7"/>
  <c r="AD23" i="7"/>
  <c r="R23" i="7"/>
  <c r="F23" i="7"/>
  <c r="DU23" i="7"/>
  <c r="DI23" i="7"/>
  <c r="CW23" i="7"/>
  <c r="CK23" i="7"/>
  <c r="BY23" i="7"/>
  <c r="BM23" i="7"/>
  <c r="BA23" i="7"/>
  <c r="AO23" i="7"/>
  <c r="AC23" i="7"/>
  <c r="Q23" i="7"/>
  <c r="E23" i="7"/>
  <c r="DT23" i="7"/>
  <c r="DH23" i="7"/>
  <c r="CV23" i="7"/>
  <c r="CJ23" i="7"/>
  <c r="BX23" i="7"/>
  <c r="BL23" i="7"/>
  <c r="AZ23" i="7"/>
  <c r="AN23" i="7"/>
  <c r="AB23" i="7"/>
  <c r="P23" i="7"/>
  <c r="D23" i="7"/>
  <c r="DS23" i="7"/>
  <c r="DG23" i="7"/>
  <c r="CU23" i="7"/>
  <c r="CI23" i="7"/>
  <c r="BW23" i="7"/>
  <c r="BK23" i="7"/>
  <c r="AY23" i="7"/>
  <c r="AM23" i="7"/>
  <c r="AA23" i="7"/>
  <c r="O23" i="7"/>
  <c r="C23" i="7"/>
  <c r="DR23" i="7"/>
  <c r="DF23" i="7"/>
  <c r="CT23" i="7"/>
  <c r="CH23" i="7"/>
  <c r="BV23" i="7"/>
  <c r="BJ23" i="7"/>
  <c r="AX23" i="7"/>
  <c r="AL23" i="7"/>
  <c r="Z23" i="7"/>
  <c r="N23" i="7"/>
  <c r="ET8" i="7"/>
  <c r="EE25" i="7"/>
  <c r="ET23" i="7"/>
  <c r="FC22" i="7"/>
  <c r="EX9" i="7"/>
  <c r="ES8" i="7"/>
  <c r="EN6" i="7"/>
  <c r="N2" i="7"/>
  <c r="N14" i="7" s="1"/>
  <c r="Z2" i="7"/>
  <c r="Z14" i="7" s="1"/>
  <c r="AL2" i="7"/>
  <c r="AL14" i="7" s="1"/>
  <c r="AX2" i="7"/>
  <c r="AX14" i="7" s="1"/>
  <c r="BJ2" i="7"/>
  <c r="BJ14" i="7" s="1"/>
  <c r="BV2" i="7"/>
  <c r="BV14" i="7" s="1"/>
  <c r="CH2" i="7"/>
  <c r="CH14" i="7" s="1"/>
  <c r="CT2" i="7"/>
  <c r="CT14" i="7" s="1"/>
  <c r="DF2" i="7"/>
  <c r="DF14" i="7" s="1"/>
  <c r="DR2" i="7"/>
  <c r="DR14" i="7" s="1"/>
  <c r="F12" i="7"/>
  <c r="R12" i="7"/>
  <c r="AD12" i="7"/>
  <c r="AP12" i="7"/>
  <c r="BB12" i="7"/>
  <c r="BN12" i="7"/>
  <c r="BZ12" i="7"/>
  <c r="CL12" i="7"/>
  <c r="CX12" i="7"/>
  <c r="DJ12" i="7"/>
  <c r="DV12" i="7"/>
  <c r="J16" i="7"/>
  <c r="V16" i="7"/>
  <c r="AH16" i="7"/>
  <c r="AT16" i="7"/>
  <c r="BF16" i="7"/>
  <c r="BR16" i="7"/>
  <c r="CD16" i="7"/>
  <c r="CP16" i="7"/>
  <c r="DB16" i="7"/>
  <c r="DN16" i="7"/>
  <c r="N17" i="7"/>
  <c r="AA17" i="7"/>
  <c r="BO17" i="7"/>
  <c r="CB17" i="7"/>
  <c r="CO17" i="7"/>
  <c r="DB17" i="7"/>
  <c r="DO17" i="7"/>
  <c r="ED25" i="7"/>
  <c r="ES23" i="7"/>
  <c r="FB22" i="7"/>
  <c r="EW20" i="7"/>
  <c r="EL18" i="7"/>
  <c r="EO9" i="7"/>
  <c r="ER8" i="7"/>
  <c r="EM6" i="7"/>
  <c r="G12" i="7"/>
  <c r="S12" i="7"/>
  <c r="AE12" i="7"/>
  <c r="AQ12" i="7"/>
  <c r="BC12" i="7"/>
  <c r="K16" i="7"/>
  <c r="W16" i="7"/>
  <c r="AI16" i="7"/>
  <c r="AU16" i="7"/>
  <c r="BG16" i="7"/>
  <c r="BS16" i="7"/>
  <c r="CE16" i="7"/>
  <c r="CQ16" i="7"/>
  <c r="DC16" i="7"/>
  <c r="DO16" i="7"/>
  <c r="C17" i="7"/>
  <c r="O17" i="7"/>
  <c r="BP17" i="7"/>
  <c r="CC17" i="7"/>
  <c r="CP17" i="7"/>
  <c r="DC17" i="7"/>
  <c r="DP17" i="7"/>
  <c r="T12" i="7"/>
  <c r="AF12" i="7"/>
  <c r="AR12" i="7"/>
  <c r="BD12" i="7"/>
  <c r="BT16" i="7"/>
  <c r="CF16" i="7"/>
  <c r="CR16" i="7"/>
  <c r="DD16" i="7"/>
  <c r="BQ17" i="7"/>
  <c r="CD17" i="7"/>
  <c r="CQ17" i="7"/>
  <c r="DQ17" i="7"/>
  <c r="EM9" i="7"/>
  <c r="EB6" i="7"/>
  <c r="AG12" i="7"/>
  <c r="AS12" i="7"/>
  <c r="BE12" i="7"/>
  <c r="CG16" i="7"/>
  <c r="CS16" i="7"/>
  <c r="DE16" i="7"/>
  <c r="BR17" i="7"/>
  <c r="CE17" i="7"/>
  <c r="DR17" i="7"/>
  <c r="EN9" i="7"/>
  <c r="EC6" i="7"/>
  <c r="EJ23" i="7"/>
  <c r="EV22" i="7"/>
  <c r="ET20" i="7"/>
  <c r="EC9" i="7"/>
  <c r="EH8" i="7"/>
  <c r="EA6" i="7"/>
  <c r="AT12" i="7"/>
  <c r="BF12" i="7"/>
  <c r="CT16" i="7"/>
  <c r="DF16" i="7"/>
  <c r="BS17" i="7"/>
  <c r="DS17" i="7"/>
  <c r="BG12" i="7"/>
  <c r="DG16" i="7"/>
  <c r="EL24" i="7"/>
  <c r="EJ20" i="7"/>
  <c r="EV19" i="7"/>
  <c r="ET17" i="7"/>
  <c r="EQ16" i="7"/>
  <c r="EF11" i="7"/>
  <c r="FA6" i="7"/>
  <c r="FB25" i="7"/>
  <c r="EC24" i="7"/>
  <c r="FE20" i="7"/>
  <c r="EI20" i="7"/>
  <c r="ES19" i="7"/>
  <c r="ES17" i="7"/>
  <c r="ED16" i="7"/>
  <c r="EE11" i="7"/>
  <c r="FE8" i="7"/>
  <c r="EK8" i="7"/>
  <c r="EZ6" i="7"/>
  <c r="FD11" i="7"/>
  <c r="ES20" i="7"/>
  <c r="ES11" i="7"/>
  <c r="EB24" i="7"/>
  <c r="FD20" i="7"/>
  <c r="EH20" i="7"/>
  <c r="EF19" i="7"/>
  <c r="ER17" i="7"/>
  <c r="EC16" i="7"/>
  <c r="ED11" i="7"/>
  <c r="EY6" i="7"/>
  <c r="EX25" i="7"/>
  <c r="EA24" i="7"/>
  <c r="EX20" i="7"/>
  <c r="EG20" i="7"/>
  <c r="EE19" i="7"/>
  <c r="EQ17" i="7"/>
  <c r="EB16" i="7"/>
  <c r="EB11" i="7"/>
  <c r="EZ8" i="7"/>
  <c r="EI8" i="7"/>
  <c r="EO6" i="7"/>
  <c r="FE11" i="7"/>
  <c r="ET11" i="7"/>
  <c r="ER20" i="7"/>
  <c r="FB19" i="7"/>
  <c r="ER11" i="7"/>
  <c r="EQ20" i="7"/>
  <c r="FA19" i="7"/>
  <c r="ES16" i="7"/>
  <c r="EQ11" i="7"/>
  <c r="EB9" i="7"/>
  <c r="EV16" i="7"/>
  <c r="FE17" i="7"/>
  <c r="EM24" i="7"/>
  <c r="EP20" i="7"/>
  <c r="EX19" i="7"/>
  <c r="FD17" i="7"/>
  <c r="ER16" i="7"/>
  <c r="EP11" i="7"/>
  <c r="EA9" i="7"/>
  <c r="EQ8" i="7"/>
  <c r="EO13" i="7"/>
  <c r="EP17" i="7"/>
  <c r="EP16" i="7"/>
  <c r="EN13" i="7"/>
  <c r="ER25" i="7"/>
  <c r="ER19" i="7"/>
  <c r="FC17" i="7"/>
  <c r="EN17" i="7"/>
  <c r="EO16" i="7"/>
  <c r="EL13" i="7"/>
  <c r="EN11" i="7"/>
  <c r="EQ25" i="7"/>
  <c r="FB17" i="7"/>
  <c r="EL17" i="7"/>
  <c r="EN16" i="7"/>
  <c r="FB13" i="7"/>
  <c r="FB11" i="7"/>
  <c r="EP25" i="7"/>
  <c r="EQ22" i="7"/>
  <c r="EY18" i="7"/>
  <c r="EZ17" i="7"/>
  <c r="FC16" i="7"/>
  <c r="EX15" i="7"/>
  <c r="FA13" i="7"/>
  <c r="EZ11" i="7"/>
  <c r="EK11" i="7"/>
  <c r="EP22" i="7"/>
  <c r="EO19" i="7"/>
  <c r="EX18" i="7"/>
  <c r="FB16" i="7"/>
  <c r="EJ16" i="7"/>
  <c r="EF13" i="7"/>
  <c r="EX11" i="7"/>
  <c r="EO22" i="7"/>
  <c r="FE19" i="7"/>
  <c r="EL19" i="7"/>
  <c r="EO18" i="7"/>
  <c r="EW17" i="7"/>
  <c r="EG16" i="7"/>
  <c r="EN15" i="7"/>
  <c r="EX13" i="7"/>
  <c r="EE13" i="7"/>
  <c r="EW11" i="7"/>
  <c r="EI11" i="7"/>
  <c r="FA9" i="7"/>
  <c r="EP13" i="7"/>
  <c r="FA18" i="7"/>
  <c r="EZ15" i="7"/>
  <c r="FC11" i="7"/>
  <c r="ER22" i="7"/>
  <c r="EZ18" i="7"/>
  <c r="EY15" i="7"/>
  <c r="EJ13" i="7"/>
  <c r="EK17" i="7"/>
  <c r="EO25" i="7"/>
  <c r="EJ17" i="7"/>
  <c r="EL25" i="7"/>
  <c r="ER23" i="7"/>
  <c r="FC20" i="7"/>
  <c r="FA16" i="7"/>
  <c r="FD25" i="7"/>
  <c r="EJ25" i="7"/>
  <c r="EP23" i="7"/>
  <c r="FE22" i="7"/>
  <c r="EL22" i="7"/>
  <c r="FB20" i="7"/>
  <c r="EL20" i="7"/>
  <c r="FD19" i="7"/>
  <c r="EJ19" i="7"/>
  <c r="EN18" i="7"/>
  <c r="EV17" i="7"/>
  <c r="EH17" i="7"/>
  <c r="EZ16" i="7"/>
  <c r="EF16" i="7"/>
  <c r="EM15" i="7"/>
  <c r="EV13" i="7"/>
  <c r="ED13" i="7"/>
  <c r="EV11" i="7"/>
  <c r="EH11" i="7"/>
  <c r="EZ9" i="7"/>
  <c r="FC8" i="7"/>
  <c r="EN8" i="7"/>
  <c r="FE13" i="7"/>
  <c r="FA15" i="7"/>
  <c r="FD13" i="7"/>
  <c r="FE16" i="7"/>
  <c r="FC13" i="7"/>
  <c r="EQ19" i="7"/>
  <c r="FD16" i="7"/>
  <c r="EL11" i="7"/>
  <c r="EP19" i="7"/>
  <c r="EL16" i="7"/>
  <c r="EG13" i="7"/>
  <c r="EX17" i="7"/>
  <c r="EO15" i="7"/>
  <c r="EZ13" i="7"/>
  <c r="EJ11" i="7"/>
  <c r="FE25" i="7"/>
  <c r="EN20" i="7"/>
  <c r="EI17" i="7"/>
  <c r="FC25" i="7"/>
  <c r="EG25" i="7"/>
  <c r="FE23" i="7"/>
  <c r="EN23" i="7"/>
  <c r="FD22" i="7"/>
  <c r="EJ22" i="7"/>
  <c r="EZ20" i="7"/>
  <c r="EK20" i="7"/>
  <c r="FC19" i="7"/>
  <c r="EG19" i="7"/>
  <c r="EM18" i="7"/>
  <c r="EU17" i="7"/>
  <c r="EG17" i="7"/>
  <c r="EX16" i="7"/>
  <c r="EE16" i="7"/>
  <c r="EL15" i="7"/>
  <c r="ES13" i="7"/>
  <c r="EC13" i="7"/>
  <c r="EU11" i="7"/>
  <c r="EG11" i="7"/>
  <c r="EY9" i="7"/>
  <c r="FB8" i="7"/>
  <c r="EL8" i="7"/>
  <c r="ED12" i="7"/>
  <c r="EP12" i="7"/>
  <c r="FB12" i="7"/>
  <c r="EE12" i="7"/>
  <c r="EQ12" i="7"/>
  <c r="FC12" i="7"/>
  <c r="EF12" i="7"/>
  <c r="ER12" i="7"/>
  <c r="FD12" i="7"/>
  <c r="EG12" i="7"/>
  <c r="ES12" i="7"/>
  <c r="FE12" i="7"/>
  <c r="EH12" i="7"/>
  <c r="ET12" i="7"/>
  <c r="EI12" i="7"/>
  <c r="EU12" i="7"/>
  <c r="EJ12" i="7"/>
  <c r="EV12" i="7"/>
  <c r="EK12" i="7"/>
  <c r="EW12" i="7"/>
  <c r="FA12" i="7"/>
  <c r="EZ12" i="7"/>
  <c r="FA21" i="7"/>
  <c r="EZ21" i="7"/>
  <c r="EY12" i="7"/>
  <c r="EX21" i="7"/>
  <c r="EX12" i="7"/>
  <c r="EO21" i="7"/>
  <c r="EY24" i="7"/>
  <c r="EB18" i="7"/>
  <c r="EC15" i="7"/>
  <c r="EL12" i="7"/>
  <c r="ED21" i="7"/>
  <c r="EP21" i="7"/>
  <c r="FB21" i="7"/>
  <c r="ER21" i="7"/>
  <c r="EE21" i="7"/>
  <c r="EQ21" i="7"/>
  <c r="FC21" i="7"/>
  <c r="EF21" i="7"/>
  <c r="FD21" i="7"/>
  <c r="EG21" i="7"/>
  <c r="ES21" i="7"/>
  <c r="FE21" i="7"/>
  <c r="EH21" i="7"/>
  <c r="ET21" i="7"/>
  <c r="EI21" i="7"/>
  <c r="EU21" i="7"/>
  <c r="EJ21" i="7"/>
  <c r="EV21" i="7"/>
  <c r="EK21" i="7"/>
  <c r="EW21" i="7"/>
  <c r="EY21" i="7"/>
  <c r="EZ24" i="7"/>
  <c r="EC21" i="7"/>
  <c r="EB15" i="7"/>
  <c r="EC12" i="7"/>
  <c r="ED24" i="7"/>
  <c r="EP24" i="7"/>
  <c r="FB24" i="7"/>
  <c r="ER24" i="7"/>
  <c r="EE24" i="7"/>
  <c r="EQ24" i="7"/>
  <c r="FC24" i="7"/>
  <c r="EF24" i="7"/>
  <c r="FD24" i="7"/>
  <c r="EW24" i="7"/>
  <c r="EG24" i="7"/>
  <c r="ES24" i="7"/>
  <c r="FE24" i="7"/>
  <c r="EH24" i="7"/>
  <c r="ET24" i="7"/>
  <c r="EI24" i="7"/>
  <c r="EU24" i="7"/>
  <c r="EJ24" i="7"/>
  <c r="EV24" i="7"/>
  <c r="EK24" i="7"/>
  <c r="EO24" i="7"/>
  <c r="EB21" i="7"/>
  <c r="ED18" i="7"/>
  <c r="EP18" i="7"/>
  <c r="FB18" i="7"/>
  <c r="EE18" i="7"/>
  <c r="EQ18" i="7"/>
  <c r="FC18" i="7"/>
  <c r="EF18" i="7"/>
  <c r="FD18" i="7"/>
  <c r="ER18" i="7"/>
  <c r="EG18" i="7"/>
  <c r="ES18" i="7"/>
  <c r="FE18" i="7"/>
  <c r="EH18" i="7"/>
  <c r="ET18" i="7"/>
  <c r="EK18" i="7"/>
  <c r="EI18" i="7"/>
  <c r="EU18" i="7"/>
  <c r="EJ18" i="7"/>
  <c r="EV18" i="7"/>
  <c r="EW18" i="7"/>
  <c r="EB12" i="7"/>
  <c r="EO12" i="7"/>
  <c r="FA24" i="7"/>
  <c r="EN21" i="7"/>
  <c r="EN12" i="7"/>
  <c r="EM21" i="7"/>
  <c r="EM12" i="7"/>
  <c r="EN24" i="7"/>
  <c r="EA21" i="7"/>
  <c r="ED15" i="7"/>
  <c r="EP15" i="7"/>
  <c r="FB15" i="7"/>
  <c r="EE15" i="7"/>
  <c r="EQ15" i="7"/>
  <c r="FC15" i="7"/>
  <c r="EF15" i="7"/>
  <c r="FD15" i="7"/>
  <c r="ER15" i="7"/>
  <c r="EG15" i="7"/>
  <c r="ES15" i="7"/>
  <c r="FE15" i="7"/>
  <c r="EH15" i="7"/>
  <c r="ET15" i="7"/>
  <c r="EI15" i="7"/>
  <c r="EU15" i="7"/>
  <c r="EJ15" i="7"/>
  <c r="EV15" i="7"/>
  <c r="EK15" i="7"/>
  <c r="EW15" i="7"/>
  <c r="EA12" i="7"/>
  <c r="EW9" i="7"/>
  <c r="EK9" i="7"/>
  <c r="EW6" i="7"/>
  <c r="EK6" i="7"/>
  <c r="EZ25" i="7"/>
  <c r="EN25" i="7"/>
  <c r="EB25" i="7"/>
  <c r="EZ22" i="7"/>
  <c r="EN22" i="7"/>
  <c r="EB22" i="7"/>
  <c r="EZ19" i="7"/>
  <c r="EN19" i="7"/>
  <c r="EB19" i="7"/>
  <c r="EV9" i="7"/>
  <c r="EJ9" i="7"/>
  <c r="EV6" i="7"/>
  <c r="EJ6" i="7"/>
  <c r="EY25" i="7"/>
  <c r="EM25" i="7"/>
  <c r="EA25" i="7"/>
  <c r="FC23" i="7"/>
  <c r="EQ23" i="7"/>
  <c r="EE23" i="7"/>
  <c r="EY22" i="7"/>
  <c r="EM22" i="7"/>
  <c r="EA22" i="7"/>
  <c r="EY19" i="7"/>
  <c r="EM19" i="7"/>
  <c r="EA19" i="7"/>
  <c r="EY16" i="7"/>
  <c r="EM16" i="7"/>
  <c r="EA16" i="7"/>
  <c r="EY13" i="7"/>
  <c r="EM13" i="7"/>
  <c r="EA13" i="7"/>
  <c r="EU9" i="7"/>
  <c r="EI9" i="7"/>
  <c r="EU6" i="7"/>
  <c r="EI6" i="7"/>
  <c r="EL9" i="7"/>
  <c r="EX6" i="7"/>
  <c r="EL6" i="7"/>
  <c r="ET9" i="7"/>
  <c r="EH9" i="7"/>
  <c r="ET6" i="7"/>
  <c r="EH6" i="7"/>
  <c r="EW25" i="7"/>
  <c r="EK25" i="7"/>
  <c r="FA23" i="7"/>
  <c r="EO23" i="7"/>
  <c r="EC23" i="7"/>
  <c r="EW22" i="7"/>
  <c r="EK22" i="7"/>
  <c r="FA20" i="7"/>
  <c r="EO20" i="7"/>
  <c r="EC20" i="7"/>
  <c r="EW19" i="7"/>
  <c r="EK19" i="7"/>
  <c r="FA17" i="7"/>
  <c r="EO17" i="7"/>
  <c r="EC17" i="7"/>
  <c r="EW16" i="7"/>
  <c r="EK16" i="7"/>
  <c r="EW13" i="7"/>
  <c r="EK13" i="7"/>
  <c r="FA11" i="7"/>
  <c r="EO11" i="7"/>
  <c r="EC11" i="7"/>
  <c r="FE9" i="7"/>
  <c r="ES9" i="7"/>
  <c r="EG9" i="7"/>
  <c r="FA8" i="7"/>
  <c r="EO8" i="7"/>
  <c r="EC8" i="7"/>
  <c r="FE6" i="7"/>
  <c r="ES6" i="7"/>
  <c r="EG6" i="7"/>
  <c r="ER9" i="7"/>
  <c r="FD9" i="7"/>
  <c r="EF9" i="7"/>
  <c r="FD6" i="7"/>
  <c r="ER6" i="7"/>
  <c r="EF6" i="7"/>
  <c r="EU25" i="7"/>
  <c r="EI25" i="7"/>
  <c r="EY23" i="7"/>
  <c r="EM23" i="7"/>
  <c r="EU22" i="7"/>
  <c r="EI22" i="7"/>
  <c r="EY20" i="7"/>
  <c r="EM20" i="7"/>
  <c r="EU19" i="7"/>
  <c r="EI19" i="7"/>
  <c r="EY17" i="7"/>
  <c r="EM17" i="7"/>
  <c r="EU16" i="7"/>
  <c r="EI16" i="7"/>
  <c r="EU13" i="7"/>
  <c r="EI13" i="7"/>
  <c r="EY11" i="7"/>
  <c r="EM11" i="7"/>
  <c r="FC9" i="7"/>
  <c r="EQ9" i="7"/>
  <c r="EE9" i="7"/>
  <c r="EY8" i="7"/>
  <c r="EM8" i="7"/>
  <c r="FC6" i="7"/>
  <c r="EQ6" i="7"/>
  <c r="EE6" i="7"/>
  <c r="ET25" i="7"/>
  <c r="ET22" i="7"/>
  <c r="ET19" i="7"/>
  <c r="ET16" i="7"/>
  <c r="ET13" i="7"/>
  <c r="FB9" i="7"/>
  <c r="EP9" i="7"/>
  <c r="FB6" i="7"/>
  <c r="EP6" i="7"/>
  <c r="B33" i="9"/>
  <c r="B8" i="9"/>
  <c r="B7" i="9"/>
  <c r="B15" i="9"/>
  <c r="B13" i="9"/>
  <c r="B11" i="9"/>
  <c r="D11" i="9" s="1"/>
  <c r="D25" i="9"/>
  <c r="D26" i="9"/>
  <c r="C26" i="9"/>
  <c r="D14" i="9"/>
  <c r="B14" i="9"/>
  <c r="D13" i="9"/>
  <c r="B10" i="9"/>
  <c r="B5" i="9"/>
  <c r="D3" i="9"/>
  <c r="B3" i="9"/>
  <c r="B3" i="30"/>
  <c r="L3" i="30"/>
  <c r="C2" i="43"/>
  <c r="D2" i="43"/>
  <c r="E2" i="43"/>
  <c r="F2" i="43"/>
  <c r="G2" i="43"/>
  <c r="H2" i="43"/>
  <c r="I2" i="43"/>
  <c r="J2" i="43"/>
  <c r="K2" i="43"/>
  <c r="L2" i="43"/>
  <c r="M2" i="43"/>
  <c r="N2" i="43"/>
  <c r="O2" i="43"/>
  <c r="P2" i="43"/>
  <c r="Q2" i="43"/>
  <c r="R2" i="43"/>
  <c r="S2" i="43"/>
  <c r="T2" i="43"/>
  <c r="U2" i="43"/>
  <c r="V2" i="43"/>
  <c r="W2" i="43"/>
  <c r="X2" i="43"/>
  <c r="Y2" i="43"/>
  <c r="Z2" i="43"/>
  <c r="AA2" i="43"/>
  <c r="AB2" i="43"/>
  <c r="AC2" i="43"/>
  <c r="AD2" i="43"/>
  <c r="AE2" i="43"/>
  <c r="C3" i="43"/>
  <c r="D3" i="43"/>
  <c r="E3" i="43"/>
  <c r="F3" i="43"/>
  <c r="G3" i="43"/>
  <c r="H3" i="43"/>
  <c r="I3" i="43"/>
  <c r="J3" i="43"/>
  <c r="K3" i="43"/>
  <c r="L3" i="43"/>
  <c r="M3" i="43"/>
  <c r="N3" i="43"/>
  <c r="O3" i="43"/>
  <c r="P3" i="43"/>
  <c r="Q3" i="43"/>
  <c r="R3" i="43"/>
  <c r="S3" i="43"/>
  <c r="T3" i="43"/>
  <c r="U3" i="43"/>
  <c r="V3" i="43"/>
  <c r="W3" i="43"/>
  <c r="X3" i="43"/>
  <c r="Y3" i="43"/>
  <c r="Z3" i="43"/>
  <c r="AA3" i="43"/>
  <c r="AB3" i="43"/>
  <c r="AC3" i="43"/>
  <c r="AD3" i="43"/>
  <c r="AE3" i="43"/>
  <c r="C4" i="43"/>
  <c r="D4" i="43"/>
  <c r="E4" i="43"/>
  <c r="F4" i="43"/>
  <c r="G4" i="43"/>
  <c r="H4" i="43"/>
  <c r="I4" i="43"/>
  <c r="J4" i="43"/>
  <c r="K4" i="43"/>
  <c r="L4" i="43"/>
  <c r="M4" i="43"/>
  <c r="N4" i="43"/>
  <c r="O4" i="43"/>
  <c r="P4" i="43"/>
  <c r="Q4" i="43"/>
  <c r="R4" i="43"/>
  <c r="S4" i="43"/>
  <c r="T4" i="43"/>
  <c r="U4" i="43"/>
  <c r="V4" i="43"/>
  <c r="W4" i="43"/>
  <c r="X4" i="43"/>
  <c r="Y4" i="43"/>
  <c r="Z4" i="43"/>
  <c r="AA4" i="43"/>
  <c r="AB4" i="43"/>
  <c r="AC4" i="43"/>
  <c r="AD4" i="43"/>
  <c r="AE4" i="43"/>
  <c r="C5" i="43"/>
  <c r="D5" i="43"/>
  <c r="E5" i="43"/>
  <c r="F5" i="43"/>
  <c r="G5" i="43"/>
  <c r="H5" i="43"/>
  <c r="I5" i="43"/>
  <c r="J5" i="43"/>
  <c r="K5" i="43"/>
  <c r="L5" i="43"/>
  <c r="M5" i="43"/>
  <c r="N5" i="43"/>
  <c r="O5" i="43"/>
  <c r="P5" i="43"/>
  <c r="Q5" i="43"/>
  <c r="R5" i="43"/>
  <c r="S5" i="43"/>
  <c r="T5" i="43"/>
  <c r="U5" i="43"/>
  <c r="V5" i="43"/>
  <c r="W5" i="43"/>
  <c r="X5" i="43"/>
  <c r="Y5" i="43"/>
  <c r="Z5" i="43"/>
  <c r="AA5" i="43"/>
  <c r="AB5" i="43"/>
  <c r="AC5" i="43"/>
  <c r="AD5" i="43"/>
  <c r="AE5" i="43"/>
  <c r="C6" i="43"/>
  <c r="D6" i="43"/>
  <c r="E6" i="43"/>
  <c r="F6" i="43"/>
  <c r="G6" i="43"/>
  <c r="H6" i="43"/>
  <c r="I6" i="43"/>
  <c r="J6" i="43"/>
  <c r="K6" i="43"/>
  <c r="L6" i="43"/>
  <c r="M6" i="43"/>
  <c r="N6" i="43"/>
  <c r="O6" i="43"/>
  <c r="P6" i="43"/>
  <c r="Q6" i="43"/>
  <c r="R6" i="43"/>
  <c r="S6" i="43"/>
  <c r="T6" i="43"/>
  <c r="U6" i="43"/>
  <c r="V6" i="43"/>
  <c r="W6" i="43"/>
  <c r="X6" i="43"/>
  <c r="Y6" i="43"/>
  <c r="Z6" i="43"/>
  <c r="AA6" i="43"/>
  <c r="AB6" i="43"/>
  <c r="AC6" i="43"/>
  <c r="AD6" i="43"/>
  <c r="AE6" i="43"/>
  <c r="C7" i="43"/>
  <c r="D7" i="43"/>
  <c r="E7" i="43"/>
  <c r="F7" i="43"/>
  <c r="G7" i="43"/>
  <c r="H7" i="43"/>
  <c r="I7" i="43"/>
  <c r="J7" i="43"/>
  <c r="K7" i="43"/>
  <c r="L7" i="43"/>
  <c r="M7" i="43"/>
  <c r="N7" i="43"/>
  <c r="O7" i="43"/>
  <c r="P7" i="43"/>
  <c r="Q7" i="43"/>
  <c r="R7" i="43"/>
  <c r="S7" i="43"/>
  <c r="T7" i="43"/>
  <c r="U7" i="43"/>
  <c r="V7" i="43"/>
  <c r="W7" i="43"/>
  <c r="X7" i="43"/>
  <c r="Y7" i="43"/>
  <c r="Z7" i="43"/>
  <c r="AA7" i="43"/>
  <c r="AB7" i="43"/>
  <c r="AC7" i="43"/>
  <c r="AD7" i="43"/>
  <c r="AE7" i="43"/>
  <c r="C8" i="43"/>
  <c r="D8" i="43"/>
  <c r="E8" i="43"/>
  <c r="F8" i="43"/>
  <c r="G8" i="43"/>
  <c r="H8" i="43"/>
  <c r="I8" i="43"/>
  <c r="J8" i="43"/>
  <c r="K8" i="43"/>
  <c r="L8" i="43"/>
  <c r="M8" i="43"/>
  <c r="N8" i="43"/>
  <c r="O8" i="43"/>
  <c r="P8" i="43"/>
  <c r="Q8" i="43"/>
  <c r="R8" i="43"/>
  <c r="S8" i="43"/>
  <c r="T8" i="43"/>
  <c r="U8" i="43"/>
  <c r="V8" i="43"/>
  <c r="W8" i="43"/>
  <c r="X8" i="43"/>
  <c r="Y8" i="43"/>
  <c r="Z8" i="43"/>
  <c r="AA8" i="43"/>
  <c r="AB8" i="43"/>
  <c r="AC8" i="43"/>
  <c r="AD8" i="43"/>
  <c r="AE8" i="43"/>
  <c r="C9" i="43"/>
  <c r="D9" i="43"/>
  <c r="E9" i="43"/>
  <c r="F9" i="43"/>
  <c r="G9" i="43"/>
  <c r="H9" i="43"/>
  <c r="I9" i="43"/>
  <c r="J9" i="43"/>
  <c r="K9" i="43"/>
  <c r="L9" i="43"/>
  <c r="M9" i="43"/>
  <c r="N9" i="43"/>
  <c r="O9" i="43"/>
  <c r="P9" i="43"/>
  <c r="Q9" i="43"/>
  <c r="R9" i="43"/>
  <c r="S9" i="43"/>
  <c r="T9" i="43"/>
  <c r="U9" i="43"/>
  <c r="V9" i="43"/>
  <c r="W9" i="43"/>
  <c r="X9" i="43"/>
  <c r="Y9" i="43"/>
  <c r="Z9" i="43"/>
  <c r="AA9" i="43"/>
  <c r="AB9" i="43"/>
  <c r="AC9" i="43"/>
  <c r="AD9" i="43"/>
  <c r="AE9" i="43"/>
  <c r="C10" i="43"/>
  <c r="D10" i="43"/>
  <c r="E10" i="43"/>
  <c r="F10" i="43"/>
  <c r="G10" i="43"/>
  <c r="H10" i="43"/>
  <c r="I10" i="43"/>
  <c r="J10" i="43"/>
  <c r="K10" i="43"/>
  <c r="L10" i="43"/>
  <c r="M10" i="43"/>
  <c r="N10" i="43"/>
  <c r="O10" i="43"/>
  <c r="P10" i="43"/>
  <c r="Q10" i="43"/>
  <c r="R10" i="43"/>
  <c r="S10" i="43"/>
  <c r="T10" i="43"/>
  <c r="U10" i="43"/>
  <c r="V10" i="43"/>
  <c r="W10" i="43"/>
  <c r="X10" i="43"/>
  <c r="Y10" i="43"/>
  <c r="Z10" i="43"/>
  <c r="AA10" i="43"/>
  <c r="AB10" i="43"/>
  <c r="AC10" i="43"/>
  <c r="AD10" i="43"/>
  <c r="AE10" i="43"/>
  <c r="C11" i="43"/>
  <c r="D11" i="43"/>
  <c r="E11" i="43"/>
  <c r="F11" i="43"/>
  <c r="G11" i="43"/>
  <c r="H11" i="43"/>
  <c r="I11" i="43"/>
  <c r="J11" i="43"/>
  <c r="K11" i="43"/>
  <c r="L11" i="43"/>
  <c r="M11" i="43"/>
  <c r="N11" i="43"/>
  <c r="O11" i="43"/>
  <c r="P11" i="43"/>
  <c r="Q11" i="43"/>
  <c r="R11" i="43"/>
  <c r="S11" i="43"/>
  <c r="T11" i="43"/>
  <c r="U11" i="43"/>
  <c r="V11" i="43"/>
  <c r="W11" i="43"/>
  <c r="X11" i="43"/>
  <c r="Y11" i="43"/>
  <c r="Z11" i="43"/>
  <c r="AA11" i="43"/>
  <c r="AB11" i="43"/>
  <c r="AC11" i="43"/>
  <c r="AD11" i="43"/>
  <c r="AE11" i="43"/>
  <c r="C12" i="43"/>
  <c r="D12" i="43"/>
  <c r="E12" i="43"/>
  <c r="F12" i="43"/>
  <c r="G12" i="43"/>
  <c r="H12" i="43"/>
  <c r="I12" i="43"/>
  <c r="J12" i="43"/>
  <c r="K12" i="43"/>
  <c r="L12" i="43"/>
  <c r="M12" i="43"/>
  <c r="N12" i="43"/>
  <c r="O12" i="43"/>
  <c r="P12" i="43"/>
  <c r="Q12" i="43"/>
  <c r="R12" i="43"/>
  <c r="S12" i="43"/>
  <c r="T12" i="43"/>
  <c r="U12" i="43"/>
  <c r="V12" i="43"/>
  <c r="W12" i="43"/>
  <c r="X12" i="43"/>
  <c r="Y12" i="43"/>
  <c r="Z12" i="43"/>
  <c r="AA12" i="43"/>
  <c r="AB12" i="43"/>
  <c r="AC12" i="43"/>
  <c r="AD12" i="43"/>
  <c r="AE12" i="43"/>
  <c r="C13" i="43"/>
  <c r="D13" i="43"/>
  <c r="E13" i="43"/>
  <c r="F13" i="43"/>
  <c r="G13" i="43"/>
  <c r="H13" i="43"/>
  <c r="I13" i="43"/>
  <c r="J13" i="43"/>
  <c r="K13" i="43"/>
  <c r="L13" i="43"/>
  <c r="M13" i="43"/>
  <c r="N13" i="43"/>
  <c r="O13" i="43"/>
  <c r="P13" i="43"/>
  <c r="Q13" i="43"/>
  <c r="R13" i="43"/>
  <c r="S13" i="43"/>
  <c r="T13" i="43"/>
  <c r="U13" i="43"/>
  <c r="V13" i="43"/>
  <c r="W13" i="43"/>
  <c r="X13" i="43"/>
  <c r="Y13" i="43"/>
  <c r="Z13" i="43"/>
  <c r="AA13" i="43"/>
  <c r="AB13" i="43"/>
  <c r="AC13" i="43"/>
  <c r="AD13" i="43"/>
  <c r="AE13" i="43"/>
  <c r="C14" i="43"/>
  <c r="D14" i="43"/>
  <c r="E14" i="43"/>
  <c r="F14" i="43"/>
  <c r="G14" i="43"/>
  <c r="H14" i="43"/>
  <c r="I14" i="43"/>
  <c r="J14" i="43"/>
  <c r="K14" i="43"/>
  <c r="L14" i="43"/>
  <c r="M14" i="43"/>
  <c r="N14" i="43"/>
  <c r="O14" i="43"/>
  <c r="P14" i="43"/>
  <c r="Q14" i="43"/>
  <c r="R14" i="43"/>
  <c r="S14" i="43"/>
  <c r="T14" i="43"/>
  <c r="U14" i="43"/>
  <c r="V14" i="43"/>
  <c r="W14" i="43"/>
  <c r="X14" i="43"/>
  <c r="Y14" i="43"/>
  <c r="Z14" i="43"/>
  <c r="AA14" i="43"/>
  <c r="AB14" i="43"/>
  <c r="AC14" i="43"/>
  <c r="AD14" i="43"/>
  <c r="AE14" i="43"/>
  <c r="C15" i="43"/>
  <c r="D15" i="43"/>
  <c r="E15" i="43"/>
  <c r="F15" i="43"/>
  <c r="G15" i="43"/>
  <c r="H15" i="43"/>
  <c r="I15" i="43"/>
  <c r="J15" i="43"/>
  <c r="K15" i="43"/>
  <c r="L15" i="43"/>
  <c r="M15" i="43"/>
  <c r="N15" i="43"/>
  <c r="O15" i="43"/>
  <c r="P15" i="43"/>
  <c r="Q15" i="43"/>
  <c r="R15" i="43"/>
  <c r="S15" i="43"/>
  <c r="T15" i="43"/>
  <c r="U15" i="43"/>
  <c r="V15" i="43"/>
  <c r="W15" i="43"/>
  <c r="X15" i="43"/>
  <c r="Y15" i="43"/>
  <c r="Z15" i="43"/>
  <c r="AA15" i="43"/>
  <c r="AB15" i="43"/>
  <c r="AC15" i="43"/>
  <c r="AD15" i="43"/>
  <c r="AE15" i="43"/>
  <c r="C16" i="43"/>
  <c r="D16" i="43"/>
  <c r="E16" i="43"/>
  <c r="F16" i="43"/>
  <c r="G16" i="43"/>
  <c r="H16" i="43"/>
  <c r="I16" i="43"/>
  <c r="J16" i="43"/>
  <c r="K16" i="43"/>
  <c r="L16" i="43"/>
  <c r="M16" i="43"/>
  <c r="N16" i="43"/>
  <c r="O16" i="43"/>
  <c r="P16" i="43"/>
  <c r="Q16" i="43"/>
  <c r="R16" i="43"/>
  <c r="S16" i="43"/>
  <c r="T16" i="43"/>
  <c r="U16" i="43"/>
  <c r="V16" i="43"/>
  <c r="W16" i="43"/>
  <c r="X16" i="43"/>
  <c r="Y16" i="43"/>
  <c r="Z16" i="43"/>
  <c r="AA16" i="43"/>
  <c r="AB16" i="43"/>
  <c r="AC16" i="43"/>
  <c r="AD16" i="43"/>
  <c r="AE16" i="43"/>
  <c r="C17" i="43"/>
  <c r="D17" i="43"/>
  <c r="E17" i="43"/>
  <c r="F17" i="43"/>
  <c r="G17" i="43"/>
  <c r="H17" i="43"/>
  <c r="I17" i="43"/>
  <c r="J17" i="43"/>
  <c r="K17" i="43"/>
  <c r="L17" i="43"/>
  <c r="M17" i="43"/>
  <c r="N17" i="43"/>
  <c r="O17" i="43"/>
  <c r="P17" i="43"/>
  <c r="Q17" i="43"/>
  <c r="R17" i="43"/>
  <c r="S17" i="43"/>
  <c r="T17" i="43"/>
  <c r="U17" i="43"/>
  <c r="V17" i="43"/>
  <c r="W17" i="43"/>
  <c r="X17" i="43"/>
  <c r="Y17" i="43"/>
  <c r="Z17" i="43"/>
  <c r="AA17" i="43"/>
  <c r="AB17" i="43"/>
  <c r="AC17" i="43"/>
  <c r="AD17" i="43"/>
  <c r="AE17" i="43"/>
  <c r="C18" i="43"/>
  <c r="D18" i="43"/>
  <c r="E18" i="43"/>
  <c r="F18" i="43"/>
  <c r="G18" i="43"/>
  <c r="H18" i="43"/>
  <c r="I18" i="43"/>
  <c r="J18" i="43"/>
  <c r="K18" i="43"/>
  <c r="L18" i="43"/>
  <c r="M18" i="43"/>
  <c r="N18" i="43"/>
  <c r="O18" i="43"/>
  <c r="P18" i="43"/>
  <c r="Q18" i="43"/>
  <c r="R18" i="43"/>
  <c r="S18" i="43"/>
  <c r="T18" i="43"/>
  <c r="U18" i="43"/>
  <c r="V18" i="43"/>
  <c r="W18" i="43"/>
  <c r="X18" i="43"/>
  <c r="Y18" i="43"/>
  <c r="Z18" i="43"/>
  <c r="AA18" i="43"/>
  <c r="AB18" i="43"/>
  <c r="AC18" i="43"/>
  <c r="AD18" i="43"/>
  <c r="AE18" i="43"/>
  <c r="C19" i="43"/>
  <c r="D19" i="43"/>
  <c r="E19" i="43"/>
  <c r="F19" i="43"/>
  <c r="G19" i="43"/>
  <c r="H19" i="43"/>
  <c r="I19" i="43"/>
  <c r="J19" i="43"/>
  <c r="K19" i="43"/>
  <c r="L19" i="43"/>
  <c r="M19" i="43"/>
  <c r="N19" i="43"/>
  <c r="O19" i="43"/>
  <c r="P19" i="43"/>
  <c r="Q19" i="43"/>
  <c r="R19" i="43"/>
  <c r="S19" i="43"/>
  <c r="T19" i="43"/>
  <c r="U19" i="43"/>
  <c r="V19" i="43"/>
  <c r="W19" i="43"/>
  <c r="X19" i="43"/>
  <c r="Y19" i="43"/>
  <c r="Z19" i="43"/>
  <c r="AA19" i="43"/>
  <c r="AB19" i="43"/>
  <c r="AC19" i="43"/>
  <c r="AD19" i="43"/>
  <c r="AE19" i="43"/>
  <c r="C20" i="43"/>
  <c r="D20" i="43"/>
  <c r="E20" i="43"/>
  <c r="F20" i="43"/>
  <c r="G20" i="43"/>
  <c r="H20" i="43"/>
  <c r="I20" i="43"/>
  <c r="J20" i="43"/>
  <c r="K20" i="43"/>
  <c r="L20" i="43"/>
  <c r="M20" i="43"/>
  <c r="N20" i="43"/>
  <c r="O20" i="43"/>
  <c r="P20" i="43"/>
  <c r="Q20" i="43"/>
  <c r="R20" i="43"/>
  <c r="S20" i="43"/>
  <c r="T20" i="43"/>
  <c r="U20" i="43"/>
  <c r="V20" i="43"/>
  <c r="W20" i="43"/>
  <c r="X20" i="43"/>
  <c r="Y20" i="43"/>
  <c r="Z20" i="43"/>
  <c r="AA20" i="43"/>
  <c r="AB20" i="43"/>
  <c r="AC20" i="43"/>
  <c r="AD20" i="43"/>
  <c r="AE20" i="43"/>
  <c r="C21" i="43"/>
  <c r="D21" i="43"/>
  <c r="E21" i="43"/>
  <c r="F21" i="43"/>
  <c r="G21" i="43"/>
  <c r="H21" i="43"/>
  <c r="I21" i="43"/>
  <c r="J21" i="43"/>
  <c r="K21" i="43"/>
  <c r="L21" i="43"/>
  <c r="M21" i="43"/>
  <c r="N21" i="43"/>
  <c r="O21" i="43"/>
  <c r="P21" i="43"/>
  <c r="Q21" i="43"/>
  <c r="R21" i="43"/>
  <c r="S21" i="43"/>
  <c r="T21" i="43"/>
  <c r="U21" i="43"/>
  <c r="V21" i="43"/>
  <c r="W21" i="43"/>
  <c r="X21" i="43"/>
  <c r="Y21" i="43"/>
  <c r="Z21" i="43"/>
  <c r="AA21" i="43"/>
  <c r="AB21" i="43"/>
  <c r="AC21" i="43"/>
  <c r="AD21" i="43"/>
  <c r="AE21" i="43"/>
  <c r="C22" i="43"/>
  <c r="D22" i="43"/>
  <c r="E22" i="43"/>
  <c r="F22" i="43"/>
  <c r="G22" i="43"/>
  <c r="H22" i="43"/>
  <c r="I22" i="43"/>
  <c r="J22" i="43"/>
  <c r="K22" i="43"/>
  <c r="L22" i="43"/>
  <c r="M22" i="43"/>
  <c r="N22" i="43"/>
  <c r="O22" i="43"/>
  <c r="P22" i="43"/>
  <c r="Q22" i="43"/>
  <c r="R22" i="43"/>
  <c r="S22" i="43"/>
  <c r="T22" i="43"/>
  <c r="U22" i="43"/>
  <c r="V22" i="43"/>
  <c r="W22" i="43"/>
  <c r="X22" i="43"/>
  <c r="Y22" i="43"/>
  <c r="Z22" i="43"/>
  <c r="AA22" i="43"/>
  <c r="AB22" i="43"/>
  <c r="AC22" i="43"/>
  <c r="AD22" i="43"/>
  <c r="AE22" i="43"/>
  <c r="C23" i="43"/>
  <c r="D23" i="43"/>
  <c r="E23" i="43"/>
  <c r="F23" i="43"/>
  <c r="G23" i="43"/>
  <c r="H23" i="43"/>
  <c r="I23" i="43"/>
  <c r="J23" i="43"/>
  <c r="K23" i="43"/>
  <c r="L23" i="43"/>
  <c r="M23" i="43"/>
  <c r="N23" i="43"/>
  <c r="O23" i="43"/>
  <c r="P23" i="43"/>
  <c r="Q23" i="43"/>
  <c r="R23" i="43"/>
  <c r="S23" i="43"/>
  <c r="T23" i="43"/>
  <c r="U23" i="43"/>
  <c r="V23" i="43"/>
  <c r="W23" i="43"/>
  <c r="X23" i="43"/>
  <c r="Y23" i="43"/>
  <c r="Z23" i="43"/>
  <c r="AA23" i="43"/>
  <c r="AB23" i="43"/>
  <c r="AC23" i="43"/>
  <c r="AD23" i="43"/>
  <c r="AE23" i="43"/>
  <c r="C24" i="43"/>
  <c r="D24" i="43"/>
  <c r="E24" i="43"/>
  <c r="F24" i="43"/>
  <c r="G24" i="43"/>
  <c r="H24" i="43"/>
  <c r="I24" i="43"/>
  <c r="J24" i="43"/>
  <c r="K24" i="43"/>
  <c r="L24" i="43"/>
  <c r="M24" i="43"/>
  <c r="N24" i="43"/>
  <c r="O24" i="43"/>
  <c r="P24" i="43"/>
  <c r="Q24" i="43"/>
  <c r="R24" i="43"/>
  <c r="S24" i="43"/>
  <c r="T24" i="43"/>
  <c r="U24" i="43"/>
  <c r="V24" i="43"/>
  <c r="W24" i="43"/>
  <c r="X24" i="43"/>
  <c r="Y24" i="43"/>
  <c r="Z24" i="43"/>
  <c r="AA24" i="43"/>
  <c r="AB24" i="43"/>
  <c r="AC24" i="43"/>
  <c r="AD24" i="43"/>
  <c r="AE24" i="43"/>
  <c r="C25" i="43"/>
  <c r="D25" i="43"/>
  <c r="E25" i="43"/>
  <c r="F25" i="43"/>
  <c r="G25" i="43"/>
  <c r="H25" i="43"/>
  <c r="I25" i="43"/>
  <c r="J25" i="43"/>
  <c r="K25" i="43"/>
  <c r="L25" i="43"/>
  <c r="M25" i="43"/>
  <c r="N25" i="43"/>
  <c r="O25" i="43"/>
  <c r="P25" i="43"/>
  <c r="Q25" i="43"/>
  <c r="R25" i="43"/>
  <c r="S25" i="43"/>
  <c r="T25" i="43"/>
  <c r="U25" i="43"/>
  <c r="V25" i="43"/>
  <c r="W25" i="43"/>
  <c r="X25" i="43"/>
  <c r="Y25" i="43"/>
  <c r="Z25" i="43"/>
  <c r="AA25" i="43"/>
  <c r="AB25" i="43"/>
  <c r="AC25" i="43"/>
  <c r="AD25" i="43"/>
  <c r="AE25" i="43"/>
  <c r="B23" i="43"/>
  <c r="B24" i="43"/>
  <c r="B25" i="43"/>
  <c r="B19" i="43"/>
  <c r="B20" i="43"/>
  <c r="B21" i="43"/>
  <c r="B22" i="43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17" i="43"/>
  <c r="B18" i="43"/>
  <c r="B2" i="43"/>
  <c r="EB19" i="40"/>
  <c r="EC19" i="40" s="1"/>
  <c r="ED19" i="40" s="1"/>
  <c r="EE19" i="40" s="1"/>
  <c r="EF19" i="40" s="1"/>
  <c r="EG19" i="40" s="1"/>
  <c r="EH19" i="40" s="1"/>
  <c r="EI19" i="40" s="1"/>
  <c r="EJ19" i="40" s="1"/>
  <c r="EK19" i="40" s="1"/>
  <c r="EL19" i="40" s="1"/>
  <c r="EM19" i="40" s="1"/>
  <c r="EN19" i="40" s="1"/>
  <c r="EO19" i="40" s="1"/>
  <c r="EP19" i="40" s="1"/>
  <c r="EQ19" i="40" s="1"/>
  <c r="ER19" i="40" s="1"/>
  <c r="ES19" i="40" s="1"/>
  <c r="ET19" i="40" s="1"/>
  <c r="EU19" i="40" s="1"/>
  <c r="EV19" i="40" s="1"/>
  <c r="EW19" i="40" s="1"/>
  <c r="EX19" i="40" s="1"/>
  <c r="EY19" i="40" s="1"/>
  <c r="EZ19" i="40" s="1"/>
  <c r="FA19" i="40" s="1"/>
  <c r="FB19" i="40" s="1"/>
  <c r="FC19" i="40" s="1"/>
  <c r="FD19" i="40" s="1"/>
  <c r="FE19" i="40" s="1"/>
  <c r="EB20" i="40"/>
  <c r="EC20" i="40" s="1"/>
  <c r="ED20" i="40" s="1"/>
  <c r="EE20" i="40" s="1"/>
  <c r="EF20" i="40" s="1"/>
  <c r="EG20" i="40" s="1"/>
  <c r="EH20" i="40" s="1"/>
  <c r="EI20" i="40" s="1"/>
  <c r="EJ20" i="40" s="1"/>
  <c r="EK20" i="40" s="1"/>
  <c r="EL20" i="40" s="1"/>
  <c r="EM20" i="40" s="1"/>
  <c r="EN20" i="40" s="1"/>
  <c r="EO20" i="40" s="1"/>
  <c r="EP20" i="40" s="1"/>
  <c r="EQ20" i="40" s="1"/>
  <c r="ER20" i="40" s="1"/>
  <c r="ES20" i="40" s="1"/>
  <c r="ET20" i="40" s="1"/>
  <c r="EU20" i="40" s="1"/>
  <c r="EV20" i="40" s="1"/>
  <c r="EW20" i="40" s="1"/>
  <c r="EX20" i="40" s="1"/>
  <c r="EY20" i="40" s="1"/>
  <c r="EZ20" i="40" s="1"/>
  <c r="FA20" i="40" s="1"/>
  <c r="FB20" i="40" s="1"/>
  <c r="FC20" i="40" s="1"/>
  <c r="FD20" i="40" s="1"/>
  <c r="FE20" i="40" s="1"/>
  <c r="EB21" i="40"/>
  <c r="EC21" i="40" s="1"/>
  <c r="ED21" i="40" s="1"/>
  <c r="EE21" i="40" s="1"/>
  <c r="EF21" i="40" s="1"/>
  <c r="EG21" i="40" s="1"/>
  <c r="EH21" i="40" s="1"/>
  <c r="EI21" i="40" s="1"/>
  <c r="EJ21" i="40" s="1"/>
  <c r="EK21" i="40" s="1"/>
  <c r="EL21" i="40" s="1"/>
  <c r="EM21" i="40" s="1"/>
  <c r="EN21" i="40" s="1"/>
  <c r="EO21" i="40" s="1"/>
  <c r="EP21" i="40" s="1"/>
  <c r="EQ21" i="40" s="1"/>
  <c r="ER21" i="40" s="1"/>
  <c r="ES21" i="40" s="1"/>
  <c r="ET21" i="40" s="1"/>
  <c r="EU21" i="40" s="1"/>
  <c r="EV21" i="40" s="1"/>
  <c r="EW21" i="40" s="1"/>
  <c r="EX21" i="40" s="1"/>
  <c r="EY21" i="40" s="1"/>
  <c r="EZ21" i="40" s="1"/>
  <c r="FA21" i="40" s="1"/>
  <c r="FB21" i="40" s="1"/>
  <c r="FC21" i="40" s="1"/>
  <c r="FD21" i="40" s="1"/>
  <c r="FE21" i="40" s="1"/>
  <c r="EB22" i="40"/>
  <c r="EC22" i="40" s="1"/>
  <c r="ED22" i="40" s="1"/>
  <c r="EE22" i="40" s="1"/>
  <c r="EF22" i="40" s="1"/>
  <c r="EG22" i="40" s="1"/>
  <c r="EH22" i="40" s="1"/>
  <c r="EI22" i="40" s="1"/>
  <c r="EJ22" i="40" s="1"/>
  <c r="EK22" i="40" s="1"/>
  <c r="EL22" i="40" s="1"/>
  <c r="EM22" i="40" s="1"/>
  <c r="EN22" i="40" s="1"/>
  <c r="EO22" i="40" s="1"/>
  <c r="EP22" i="40" s="1"/>
  <c r="EQ22" i="40" s="1"/>
  <c r="ER22" i="40" s="1"/>
  <c r="ES22" i="40" s="1"/>
  <c r="ET22" i="40" s="1"/>
  <c r="EU22" i="40" s="1"/>
  <c r="EV22" i="40" s="1"/>
  <c r="EW22" i="40" s="1"/>
  <c r="EX22" i="40" s="1"/>
  <c r="EY22" i="40" s="1"/>
  <c r="EZ22" i="40" s="1"/>
  <c r="FA22" i="40" s="1"/>
  <c r="FB22" i="40" s="1"/>
  <c r="FC22" i="40" s="1"/>
  <c r="FD22" i="40" s="1"/>
  <c r="FE22" i="40" s="1"/>
  <c r="EB23" i="40"/>
  <c r="EC23" i="40" s="1"/>
  <c r="ED23" i="40" s="1"/>
  <c r="EE23" i="40" s="1"/>
  <c r="EF23" i="40" s="1"/>
  <c r="EG23" i="40" s="1"/>
  <c r="EH23" i="40" s="1"/>
  <c r="EI23" i="40" s="1"/>
  <c r="EJ23" i="40" s="1"/>
  <c r="EK23" i="40" s="1"/>
  <c r="EL23" i="40" s="1"/>
  <c r="EM23" i="40" s="1"/>
  <c r="EN23" i="40" s="1"/>
  <c r="EO23" i="40" s="1"/>
  <c r="EP23" i="40" s="1"/>
  <c r="EQ23" i="40" s="1"/>
  <c r="ER23" i="40" s="1"/>
  <c r="ES23" i="40" s="1"/>
  <c r="ET23" i="40" s="1"/>
  <c r="EU23" i="40" s="1"/>
  <c r="EV23" i="40" s="1"/>
  <c r="EW23" i="40" s="1"/>
  <c r="EX23" i="40" s="1"/>
  <c r="EY23" i="40" s="1"/>
  <c r="EZ23" i="40" s="1"/>
  <c r="FA23" i="40" s="1"/>
  <c r="FB23" i="40" s="1"/>
  <c r="FC23" i="40" s="1"/>
  <c r="FD23" i="40" s="1"/>
  <c r="FE23" i="40" s="1"/>
  <c r="EB24" i="40"/>
  <c r="EC24" i="40" s="1"/>
  <c r="ED24" i="40" s="1"/>
  <c r="EE24" i="40" s="1"/>
  <c r="EF24" i="40" s="1"/>
  <c r="EG24" i="40" s="1"/>
  <c r="EH24" i="40" s="1"/>
  <c r="EI24" i="40" s="1"/>
  <c r="EJ24" i="40" s="1"/>
  <c r="EK24" i="40" s="1"/>
  <c r="EL24" i="40" s="1"/>
  <c r="EM24" i="40" s="1"/>
  <c r="EN24" i="40" s="1"/>
  <c r="EO24" i="40" s="1"/>
  <c r="EP24" i="40" s="1"/>
  <c r="EQ24" i="40" s="1"/>
  <c r="ER24" i="40" s="1"/>
  <c r="ES24" i="40" s="1"/>
  <c r="ET24" i="40" s="1"/>
  <c r="EU24" i="40" s="1"/>
  <c r="EV24" i="40" s="1"/>
  <c r="EW24" i="40" s="1"/>
  <c r="EX24" i="40" s="1"/>
  <c r="EY24" i="40" s="1"/>
  <c r="EZ24" i="40" s="1"/>
  <c r="FA24" i="40" s="1"/>
  <c r="FB24" i="40" s="1"/>
  <c r="FC24" i="40" s="1"/>
  <c r="FD24" i="40" s="1"/>
  <c r="FE24" i="40" s="1"/>
  <c r="EB25" i="40"/>
  <c r="EC25" i="40" s="1"/>
  <c r="ED25" i="40" s="1"/>
  <c r="EE25" i="40" s="1"/>
  <c r="EF25" i="40" s="1"/>
  <c r="EG25" i="40" s="1"/>
  <c r="EH25" i="40" s="1"/>
  <c r="EI25" i="40" s="1"/>
  <c r="EJ25" i="40" s="1"/>
  <c r="EK25" i="40" s="1"/>
  <c r="EL25" i="40" s="1"/>
  <c r="EM25" i="40" s="1"/>
  <c r="EN25" i="40" s="1"/>
  <c r="EO25" i="40" s="1"/>
  <c r="EP25" i="40" s="1"/>
  <c r="EQ25" i="40" s="1"/>
  <c r="ER25" i="40" s="1"/>
  <c r="ES25" i="40" s="1"/>
  <c r="ET25" i="40" s="1"/>
  <c r="EU25" i="40" s="1"/>
  <c r="EV25" i="40" s="1"/>
  <c r="EW25" i="40" s="1"/>
  <c r="EX25" i="40" s="1"/>
  <c r="EY25" i="40" s="1"/>
  <c r="EZ25" i="40" s="1"/>
  <c r="FA25" i="40" s="1"/>
  <c r="FB25" i="40" s="1"/>
  <c r="FC25" i="40" s="1"/>
  <c r="FD25" i="40" s="1"/>
  <c r="FE25" i="40" s="1"/>
  <c r="E19" i="18"/>
  <c r="F19" i="18"/>
  <c r="G19" i="18"/>
  <c r="H19" i="18"/>
  <c r="I19" i="18"/>
  <c r="J19" i="18"/>
  <c r="K19" i="18"/>
  <c r="L19" i="18"/>
  <c r="M19" i="18"/>
  <c r="N19" i="18"/>
  <c r="O19" i="18"/>
  <c r="P19" i="18"/>
  <c r="Q19" i="18"/>
  <c r="R19" i="18"/>
  <c r="S19" i="18"/>
  <c r="T19" i="18"/>
  <c r="U19" i="18"/>
  <c r="V19" i="18"/>
  <c r="W19" i="18"/>
  <c r="X19" i="18"/>
  <c r="Y19" i="18"/>
  <c r="Z19" i="18"/>
  <c r="AA19" i="18"/>
  <c r="AB19" i="18"/>
  <c r="AC19" i="18"/>
  <c r="AD19" i="18"/>
  <c r="AE19" i="18"/>
  <c r="E20" i="18"/>
  <c r="F20" i="18"/>
  <c r="G20" i="18"/>
  <c r="H20" i="18"/>
  <c r="I20" i="18"/>
  <c r="J20" i="18"/>
  <c r="K20" i="18"/>
  <c r="L20" i="18"/>
  <c r="M20" i="18"/>
  <c r="N20" i="18"/>
  <c r="O20" i="18"/>
  <c r="P20" i="18"/>
  <c r="Q20" i="18"/>
  <c r="R20" i="18"/>
  <c r="S20" i="18"/>
  <c r="T20" i="18"/>
  <c r="U20" i="18"/>
  <c r="V20" i="18"/>
  <c r="W20" i="18"/>
  <c r="X20" i="18"/>
  <c r="Y20" i="18"/>
  <c r="Z20" i="18"/>
  <c r="AA20" i="18"/>
  <c r="AB20" i="18"/>
  <c r="AC20" i="18"/>
  <c r="AD20" i="18"/>
  <c r="AE20" i="18"/>
  <c r="E21" i="18"/>
  <c r="F21" i="18"/>
  <c r="G21" i="18"/>
  <c r="H21" i="18"/>
  <c r="I21" i="18"/>
  <c r="J21" i="18"/>
  <c r="K21" i="18"/>
  <c r="L21" i="18"/>
  <c r="M21" i="18"/>
  <c r="N21" i="18"/>
  <c r="O21" i="18"/>
  <c r="P21" i="18"/>
  <c r="Q21" i="18"/>
  <c r="R21" i="18"/>
  <c r="S21" i="18"/>
  <c r="T21" i="18"/>
  <c r="U21" i="18"/>
  <c r="V21" i="18"/>
  <c r="W21" i="18"/>
  <c r="X21" i="18"/>
  <c r="Y21" i="18"/>
  <c r="Z21" i="18"/>
  <c r="AA21" i="18"/>
  <c r="AB21" i="18"/>
  <c r="AC21" i="18"/>
  <c r="AD21" i="18"/>
  <c r="AE21" i="18"/>
  <c r="E22" i="18"/>
  <c r="F22" i="18"/>
  <c r="G22" i="18"/>
  <c r="H22" i="18"/>
  <c r="I22" i="18"/>
  <c r="J22" i="18"/>
  <c r="K22" i="18"/>
  <c r="L22" i="18"/>
  <c r="M22" i="18"/>
  <c r="N22" i="18"/>
  <c r="O22" i="18"/>
  <c r="P22" i="18"/>
  <c r="Q22" i="18"/>
  <c r="R22" i="18"/>
  <c r="S22" i="18"/>
  <c r="T22" i="18"/>
  <c r="U22" i="18"/>
  <c r="V22" i="18"/>
  <c r="W22" i="18"/>
  <c r="X22" i="18"/>
  <c r="Y22" i="18"/>
  <c r="Z22" i="18"/>
  <c r="AA22" i="18"/>
  <c r="AB22" i="18"/>
  <c r="AC22" i="18"/>
  <c r="AD22" i="18"/>
  <c r="AE22" i="18"/>
  <c r="E23" i="18"/>
  <c r="F23" i="18"/>
  <c r="G23" i="18"/>
  <c r="H23" i="18"/>
  <c r="I23" i="18"/>
  <c r="J23" i="18"/>
  <c r="K23" i="18"/>
  <c r="L23" i="18"/>
  <c r="M23" i="18"/>
  <c r="N23" i="18"/>
  <c r="O23" i="18"/>
  <c r="P23" i="18"/>
  <c r="Q23" i="18"/>
  <c r="R23" i="18"/>
  <c r="S23" i="18"/>
  <c r="T23" i="18"/>
  <c r="U23" i="18"/>
  <c r="V23" i="18"/>
  <c r="W23" i="18"/>
  <c r="X23" i="18"/>
  <c r="Y23" i="18"/>
  <c r="Z23" i="18"/>
  <c r="AA23" i="18"/>
  <c r="AB23" i="18"/>
  <c r="AC23" i="18"/>
  <c r="AD23" i="18"/>
  <c r="AE23" i="18"/>
  <c r="E24" i="18"/>
  <c r="F24" i="18"/>
  <c r="G24" i="18"/>
  <c r="H24" i="18"/>
  <c r="I24" i="18"/>
  <c r="J24" i="18"/>
  <c r="K24" i="18"/>
  <c r="L24" i="18"/>
  <c r="M24" i="18"/>
  <c r="N24" i="18"/>
  <c r="O24" i="18"/>
  <c r="P24" i="18"/>
  <c r="Q24" i="18"/>
  <c r="R24" i="18"/>
  <c r="S24" i="18"/>
  <c r="T24" i="18"/>
  <c r="U24" i="18"/>
  <c r="V24" i="18"/>
  <c r="W24" i="18"/>
  <c r="X24" i="18"/>
  <c r="Y24" i="18"/>
  <c r="Z24" i="18"/>
  <c r="AA24" i="18"/>
  <c r="AB24" i="18"/>
  <c r="AC24" i="18"/>
  <c r="AD24" i="18"/>
  <c r="AE24" i="18"/>
  <c r="E25" i="18"/>
  <c r="F25" i="18"/>
  <c r="G25" i="18"/>
  <c r="H25" i="18"/>
  <c r="I25" i="18"/>
  <c r="J25" i="18"/>
  <c r="K25" i="18"/>
  <c r="L25" i="18"/>
  <c r="M25" i="18"/>
  <c r="N25" i="18"/>
  <c r="O25" i="18"/>
  <c r="P25" i="18"/>
  <c r="Q25" i="18"/>
  <c r="R25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AE25" i="18"/>
  <c r="C19" i="18"/>
  <c r="D19" i="18"/>
  <c r="C20" i="18"/>
  <c r="D20" i="18"/>
  <c r="C21" i="18"/>
  <c r="D21" i="18"/>
  <c r="C22" i="18"/>
  <c r="D22" i="18"/>
  <c r="C23" i="18"/>
  <c r="D23" i="18"/>
  <c r="C24" i="18"/>
  <c r="D24" i="18"/>
  <c r="C25" i="18"/>
  <c r="D25" i="18"/>
  <c r="B21" i="18"/>
  <c r="B25" i="18"/>
  <c r="B20" i="18"/>
  <c r="B22" i="18"/>
  <c r="B23" i="18"/>
  <c r="B24" i="18"/>
  <c r="B19" i="18"/>
  <c r="DU21" i="7" l="1"/>
  <c r="DI21" i="7"/>
  <c r="CW21" i="7"/>
  <c r="CK21" i="7"/>
  <c r="BY21" i="7"/>
  <c r="BM21" i="7"/>
  <c r="BA21" i="7"/>
  <c r="AO21" i="7"/>
  <c r="AC21" i="7"/>
  <c r="Q21" i="7"/>
  <c r="E21" i="7"/>
  <c r="DT21" i="7"/>
  <c r="DH21" i="7"/>
  <c r="CV21" i="7"/>
  <c r="CJ21" i="7"/>
  <c r="BX21" i="7"/>
  <c r="BL21" i="7"/>
  <c r="AZ21" i="7"/>
  <c r="AN21" i="7"/>
  <c r="AB21" i="7"/>
  <c r="P21" i="7"/>
  <c r="D21" i="7"/>
  <c r="DS21" i="7"/>
  <c r="DG21" i="7"/>
  <c r="CU21" i="7"/>
  <c r="CI21" i="7"/>
  <c r="BW21" i="7"/>
  <c r="BK21" i="7"/>
  <c r="AY21" i="7"/>
  <c r="AM21" i="7"/>
  <c r="AA21" i="7"/>
  <c r="O21" i="7"/>
  <c r="C21" i="7"/>
  <c r="DR21" i="7"/>
  <c r="DF21" i="7"/>
  <c r="CT21" i="7"/>
  <c r="CH21" i="7"/>
  <c r="BV21" i="7"/>
  <c r="BJ21" i="7"/>
  <c r="AX21" i="7"/>
  <c r="AL21" i="7"/>
  <c r="Z21" i="7"/>
  <c r="N21" i="7"/>
  <c r="DQ21" i="7"/>
  <c r="DE21" i="7"/>
  <c r="CS21" i="7"/>
  <c r="CG21" i="7"/>
  <c r="BU21" i="7"/>
  <c r="BI21" i="7"/>
  <c r="AW21" i="7"/>
  <c r="AK21" i="7"/>
  <c r="Y21" i="7"/>
  <c r="M21" i="7"/>
  <c r="DP21" i="7"/>
  <c r="DD21" i="7"/>
  <c r="CR21" i="7"/>
  <c r="CF21" i="7"/>
  <c r="BT21" i="7"/>
  <c r="BH21" i="7"/>
  <c r="AV21" i="7"/>
  <c r="AJ21" i="7"/>
  <c r="X21" i="7"/>
  <c r="L21" i="7"/>
  <c r="DO21" i="7"/>
  <c r="DC21" i="7"/>
  <c r="CQ21" i="7"/>
  <c r="CE21" i="7"/>
  <c r="BS21" i="7"/>
  <c r="BG21" i="7"/>
  <c r="AU21" i="7"/>
  <c r="AI21" i="7"/>
  <c r="W21" i="7"/>
  <c r="K21" i="7"/>
  <c r="DN21" i="7"/>
  <c r="DB21" i="7"/>
  <c r="CP21" i="7"/>
  <c r="CD21" i="7"/>
  <c r="BR21" i="7"/>
  <c r="BF21" i="7"/>
  <c r="AT21" i="7"/>
  <c r="AH21" i="7"/>
  <c r="V21" i="7"/>
  <c r="J21" i="7"/>
  <c r="DY21" i="7"/>
  <c r="DM21" i="7"/>
  <c r="DA21" i="7"/>
  <c r="CO21" i="7"/>
  <c r="CC21" i="7"/>
  <c r="BQ21" i="7"/>
  <c r="BE21" i="7"/>
  <c r="AS21" i="7"/>
  <c r="AG21" i="7"/>
  <c r="U21" i="7"/>
  <c r="I21" i="7"/>
  <c r="DX21" i="7"/>
  <c r="DL21" i="7"/>
  <c r="CZ21" i="7"/>
  <c r="CN21" i="7"/>
  <c r="CB21" i="7"/>
  <c r="BP21" i="7"/>
  <c r="BD21" i="7"/>
  <c r="AR21" i="7"/>
  <c r="AF21" i="7"/>
  <c r="T21" i="7"/>
  <c r="H21" i="7"/>
  <c r="DW21" i="7"/>
  <c r="DK21" i="7"/>
  <c r="CY21" i="7"/>
  <c r="CM21" i="7"/>
  <c r="CA21" i="7"/>
  <c r="BO21" i="7"/>
  <c r="BC21" i="7"/>
  <c r="AQ21" i="7"/>
  <c r="AE21" i="7"/>
  <c r="S21" i="7"/>
  <c r="G21" i="7"/>
  <c r="DV21" i="7"/>
  <c r="DJ21" i="7"/>
  <c r="CX21" i="7"/>
  <c r="CL21" i="7"/>
  <c r="BZ21" i="7"/>
  <c r="BN21" i="7"/>
  <c r="BB21" i="7"/>
  <c r="AP21" i="7"/>
  <c r="AD21" i="7"/>
  <c r="R21" i="7"/>
  <c r="F21" i="7"/>
  <c r="DY19" i="7"/>
  <c r="DM19" i="7"/>
  <c r="DA19" i="7"/>
  <c r="CO19" i="7"/>
  <c r="CC19" i="7"/>
  <c r="BQ19" i="7"/>
  <c r="BE19" i="7"/>
  <c r="AS19" i="7"/>
  <c r="AG19" i="7"/>
  <c r="U19" i="7"/>
  <c r="I19" i="7"/>
  <c r="DX19" i="7"/>
  <c r="DL19" i="7"/>
  <c r="CZ19" i="7"/>
  <c r="CN19" i="7"/>
  <c r="CB19" i="7"/>
  <c r="BP19" i="7"/>
  <c r="BD19" i="7"/>
  <c r="AR19" i="7"/>
  <c r="AF19" i="7"/>
  <c r="T19" i="7"/>
  <c r="H19" i="7"/>
  <c r="DW19" i="7"/>
  <c r="DK19" i="7"/>
  <c r="CY19" i="7"/>
  <c r="CM19" i="7"/>
  <c r="CA19" i="7"/>
  <c r="BO19" i="7"/>
  <c r="BC19" i="7"/>
  <c r="AQ19" i="7"/>
  <c r="AE19" i="7"/>
  <c r="S19" i="7"/>
  <c r="G19" i="7"/>
  <c r="DV19" i="7"/>
  <c r="DJ19" i="7"/>
  <c r="CX19" i="7"/>
  <c r="CL19" i="7"/>
  <c r="BZ19" i="7"/>
  <c r="BN19" i="7"/>
  <c r="BB19" i="7"/>
  <c r="AP19" i="7"/>
  <c r="AD19" i="7"/>
  <c r="R19" i="7"/>
  <c r="F19" i="7"/>
  <c r="DU19" i="7"/>
  <c r="DI19" i="7"/>
  <c r="CW19" i="7"/>
  <c r="CK19" i="7"/>
  <c r="BY19" i="7"/>
  <c r="BM19" i="7"/>
  <c r="BA19" i="7"/>
  <c r="AO19" i="7"/>
  <c r="AC19" i="7"/>
  <c r="Q19" i="7"/>
  <c r="E19" i="7"/>
  <c r="DT19" i="7"/>
  <c r="DH19" i="7"/>
  <c r="CV19" i="7"/>
  <c r="CJ19" i="7"/>
  <c r="BX19" i="7"/>
  <c r="BL19" i="7"/>
  <c r="AZ19" i="7"/>
  <c r="AN19" i="7"/>
  <c r="AB19" i="7"/>
  <c r="P19" i="7"/>
  <c r="D19" i="7"/>
  <c r="DS19" i="7"/>
  <c r="DG19" i="7"/>
  <c r="CU19" i="7"/>
  <c r="CI19" i="7"/>
  <c r="BW19" i="7"/>
  <c r="BK19" i="7"/>
  <c r="AY19" i="7"/>
  <c r="AM19" i="7"/>
  <c r="AA19" i="7"/>
  <c r="O19" i="7"/>
  <c r="C19" i="7"/>
  <c r="DR19" i="7"/>
  <c r="DF19" i="7"/>
  <c r="CT19" i="7"/>
  <c r="CH19" i="7"/>
  <c r="BV19" i="7"/>
  <c r="BJ19" i="7"/>
  <c r="AX19" i="7"/>
  <c r="AL19" i="7"/>
  <c r="Z19" i="7"/>
  <c r="N19" i="7"/>
  <c r="DQ19" i="7"/>
  <c r="DE19" i="7"/>
  <c r="CS19" i="7"/>
  <c r="CG19" i="7"/>
  <c r="BU19" i="7"/>
  <c r="BI19" i="7"/>
  <c r="AW19" i="7"/>
  <c r="AK19" i="7"/>
  <c r="Y19" i="7"/>
  <c r="M19" i="7"/>
  <c r="DP19" i="7"/>
  <c r="DD19" i="7"/>
  <c r="CR19" i="7"/>
  <c r="CF19" i="7"/>
  <c r="BT19" i="7"/>
  <c r="BH19" i="7"/>
  <c r="AV19" i="7"/>
  <c r="AJ19" i="7"/>
  <c r="X19" i="7"/>
  <c r="L19" i="7"/>
  <c r="DO19" i="7"/>
  <c r="DC19" i="7"/>
  <c r="CQ19" i="7"/>
  <c r="CE19" i="7"/>
  <c r="BS19" i="7"/>
  <c r="BG19" i="7"/>
  <c r="AU19" i="7"/>
  <c r="AI19" i="7"/>
  <c r="W19" i="7"/>
  <c r="K19" i="7"/>
  <c r="DN19" i="7"/>
  <c r="DB19" i="7"/>
  <c r="CP19" i="7"/>
  <c r="CD19" i="7"/>
  <c r="BR19" i="7"/>
  <c r="BF19" i="7"/>
  <c r="AT19" i="7"/>
  <c r="AH19" i="7"/>
  <c r="V19" i="7"/>
  <c r="J19" i="7"/>
  <c r="DY22" i="7"/>
  <c r="DM22" i="7"/>
  <c r="DA22" i="7"/>
  <c r="CO22" i="7"/>
  <c r="CC22" i="7"/>
  <c r="BQ22" i="7"/>
  <c r="BE22" i="7"/>
  <c r="AS22" i="7"/>
  <c r="AG22" i="7"/>
  <c r="U22" i="7"/>
  <c r="I22" i="7"/>
  <c r="DX22" i="7"/>
  <c r="DL22" i="7"/>
  <c r="CZ22" i="7"/>
  <c r="CN22" i="7"/>
  <c r="CB22" i="7"/>
  <c r="BP22" i="7"/>
  <c r="BD22" i="7"/>
  <c r="AR22" i="7"/>
  <c r="AF22" i="7"/>
  <c r="T22" i="7"/>
  <c r="H22" i="7"/>
  <c r="DW22" i="7"/>
  <c r="DK22" i="7"/>
  <c r="CY22" i="7"/>
  <c r="CM22" i="7"/>
  <c r="CA22" i="7"/>
  <c r="BO22" i="7"/>
  <c r="BC22" i="7"/>
  <c r="AQ22" i="7"/>
  <c r="AE22" i="7"/>
  <c r="S22" i="7"/>
  <c r="G22" i="7"/>
  <c r="DV22" i="7"/>
  <c r="DJ22" i="7"/>
  <c r="CX22" i="7"/>
  <c r="CL22" i="7"/>
  <c r="BZ22" i="7"/>
  <c r="BN22" i="7"/>
  <c r="BB22" i="7"/>
  <c r="AP22" i="7"/>
  <c r="AD22" i="7"/>
  <c r="R22" i="7"/>
  <c r="F22" i="7"/>
  <c r="DU22" i="7"/>
  <c r="DI22" i="7"/>
  <c r="CW22" i="7"/>
  <c r="CK22" i="7"/>
  <c r="BY22" i="7"/>
  <c r="BM22" i="7"/>
  <c r="BA22" i="7"/>
  <c r="AO22" i="7"/>
  <c r="AC22" i="7"/>
  <c r="Q22" i="7"/>
  <c r="E22" i="7"/>
  <c r="DT22" i="7"/>
  <c r="DH22" i="7"/>
  <c r="CV22" i="7"/>
  <c r="CJ22" i="7"/>
  <c r="BX22" i="7"/>
  <c r="BL22" i="7"/>
  <c r="AZ22" i="7"/>
  <c r="AN22" i="7"/>
  <c r="AB22" i="7"/>
  <c r="P22" i="7"/>
  <c r="D22" i="7"/>
  <c r="DS22" i="7"/>
  <c r="DG22" i="7"/>
  <c r="CU22" i="7"/>
  <c r="CI22" i="7"/>
  <c r="BW22" i="7"/>
  <c r="BK22" i="7"/>
  <c r="AY22" i="7"/>
  <c r="AM22" i="7"/>
  <c r="AA22" i="7"/>
  <c r="O22" i="7"/>
  <c r="C22" i="7"/>
  <c r="DR22" i="7"/>
  <c r="DF22" i="7"/>
  <c r="CT22" i="7"/>
  <c r="CH22" i="7"/>
  <c r="BV22" i="7"/>
  <c r="BJ22" i="7"/>
  <c r="AX22" i="7"/>
  <c r="AL22" i="7"/>
  <c r="Z22" i="7"/>
  <c r="N22" i="7"/>
  <c r="DQ22" i="7"/>
  <c r="DE22" i="7"/>
  <c r="CS22" i="7"/>
  <c r="CG22" i="7"/>
  <c r="BU22" i="7"/>
  <c r="BI22" i="7"/>
  <c r="AW22" i="7"/>
  <c r="AK22" i="7"/>
  <c r="Y22" i="7"/>
  <c r="M22" i="7"/>
  <c r="DP22" i="7"/>
  <c r="DD22" i="7"/>
  <c r="CR22" i="7"/>
  <c r="CF22" i="7"/>
  <c r="BT22" i="7"/>
  <c r="BH22" i="7"/>
  <c r="AV22" i="7"/>
  <c r="AJ22" i="7"/>
  <c r="X22" i="7"/>
  <c r="L22" i="7"/>
  <c r="DO22" i="7"/>
  <c r="DC22" i="7"/>
  <c r="CQ22" i="7"/>
  <c r="CE22" i="7"/>
  <c r="BS22" i="7"/>
  <c r="BG22" i="7"/>
  <c r="AU22" i="7"/>
  <c r="AI22" i="7"/>
  <c r="W22" i="7"/>
  <c r="K22" i="7"/>
  <c r="DN22" i="7"/>
  <c r="DB22" i="7"/>
  <c r="CP22" i="7"/>
  <c r="CD22" i="7"/>
  <c r="BR22" i="7"/>
  <c r="BF22" i="7"/>
  <c r="AT22" i="7"/>
  <c r="AH22" i="7"/>
  <c r="V22" i="7"/>
  <c r="J22" i="7"/>
  <c r="C3" i="30"/>
  <c r="F6" i="8" l="1"/>
  <c r="G6" i="8"/>
  <c r="H6" i="8"/>
  <c r="I6" i="8"/>
  <c r="J6" i="8"/>
  <c r="K6" i="8"/>
  <c r="L6" i="8"/>
  <c r="M6" i="8"/>
  <c r="N6" i="8"/>
  <c r="O6" i="8"/>
  <c r="P6" i="8"/>
  <c r="Q6" i="8"/>
  <c r="R6" i="8"/>
  <c r="S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AG6" i="8"/>
  <c r="F9" i="8"/>
  <c r="G9" i="8"/>
  <c r="H9" i="8"/>
  <c r="I9" i="8"/>
  <c r="J9" i="8"/>
  <c r="K9" i="8"/>
  <c r="L9" i="8"/>
  <c r="M9" i="8"/>
  <c r="N9" i="8"/>
  <c r="O9" i="8"/>
  <c r="P9" i="8"/>
  <c r="Q9" i="8"/>
  <c r="R9" i="8"/>
  <c r="S9" i="8"/>
  <c r="T9" i="8"/>
  <c r="U9" i="8"/>
  <c r="V9" i="8"/>
  <c r="W9" i="8"/>
  <c r="X9" i="8"/>
  <c r="Y9" i="8"/>
  <c r="Z9" i="8"/>
  <c r="AA9" i="8"/>
  <c r="AB9" i="8"/>
  <c r="AC9" i="8"/>
  <c r="AD9" i="8"/>
  <c r="AE9" i="8"/>
  <c r="AF9" i="8"/>
  <c r="AG9" i="8"/>
  <c r="F10" i="8"/>
  <c r="G10" i="8"/>
  <c r="H10" i="8"/>
  <c r="I10" i="8"/>
  <c r="J10" i="8"/>
  <c r="K10" i="8"/>
  <c r="L10" i="8"/>
  <c r="M10" i="8"/>
  <c r="N10" i="8"/>
  <c r="O10" i="8"/>
  <c r="P10" i="8"/>
  <c r="Q10" i="8"/>
  <c r="R10" i="8"/>
  <c r="S10" i="8"/>
  <c r="T10" i="8"/>
  <c r="U10" i="8"/>
  <c r="V10" i="8"/>
  <c r="W10" i="8"/>
  <c r="X10" i="8"/>
  <c r="Y10" i="8"/>
  <c r="Z10" i="8"/>
  <c r="AA10" i="8"/>
  <c r="AB10" i="8"/>
  <c r="AC10" i="8"/>
  <c r="AD10" i="8"/>
  <c r="AE10" i="8"/>
  <c r="AF10" i="8"/>
  <c r="AG10" i="8"/>
  <c r="F11" i="8"/>
  <c r="G11" i="8"/>
  <c r="H11" i="8"/>
  <c r="I11" i="8"/>
  <c r="J11" i="8"/>
  <c r="K11" i="8"/>
  <c r="L11" i="8"/>
  <c r="M11" i="8"/>
  <c r="N11" i="8"/>
  <c r="O11" i="8"/>
  <c r="P11" i="8"/>
  <c r="Q11" i="8"/>
  <c r="R11" i="8"/>
  <c r="S11" i="8"/>
  <c r="T11" i="8"/>
  <c r="U11" i="8"/>
  <c r="V11" i="8"/>
  <c r="W11" i="8"/>
  <c r="X11" i="8"/>
  <c r="Y11" i="8"/>
  <c r="Z11" i="8"/>
  <c r="AA11" i="8"/>
  <c r="AB11" i="8"/>
  <c r="AC11" i="8"/>
  <c r="AD11" i="8"/>
  <c r="AE11" i="8"/>
  <c r="AF11" i="8"/>
  <c r="AG11" i="8"/>
  <c r="F12" i="8"/>
  <c r="G12" i="8"/>
  <c r="H12" i="8"/>
  <c r="I12" i="8"/>
  <c r="J12" i="8"/>
  <c r="K12" i="8"/>
  <c r="L12" i="8"/>
  <c r="M12" i="8"/>
  <c r="N12" i="8"/>
  <c r="O12" i="8"/>
  <c r="P12" i="8"/>
  <c r="Q12" i="8"/>
  <c r="R12" i="8"/>
  <c r="S12" i="8"/>
  <c r="T12" i="8"/>
  <c r="U12" i="8"/>
  <c r="V12" i="8"/>
  <c r="W12" i="8"/>
  <c r="X12" i="8"/>
  <c r="Y12" i="8"/>
  <c r="Z12" i="8"/>
  <c r="AA12" i="8"/>
  <c r="AB12" i="8"/>
  <c r="AC12" i="8"/>
  <c r="AD12" i="8"/>
  <c r="AE12" i="8"/>
  <c r="AF12" i="8"/>
  <c r="AG12" i="8"/>
  <c r="F13" i="8"/>
  <c r="G13" i="8"/>
  <c r="H13" i="8"/>
  <c r="I13" i="8"/>
  <c r="J13" i="8"/>
  <c r="K13" i="8"/>
  <c r="L13" i="8"/>
  <c r="M13" i="8"/>
  <c r="N13" i="8"/>
  <c r="O13" i="8"/>
  <c r="P13" i="8"/>
  <c r="Q13" i="8"/>
  <c r="R13" i="8"/>
  <c r="S13" i="8"/>
  <c r="T13" i="8"/>
  <c r="U13" i="8"/>
  <c r="V13" i="8"/>
  <c r="W13" i="8"/>
  <c r="X13" i="8"/>
  <c r="Y13" i="8"/>
  <c r="Z13" i="8"/>
  <c r="AA13" i="8"/>
  <c r="AB13" i="8"/>
  <c r="AC13" i="8"/>
  <c r="AD13" i="8"/>
  <c r="AE13" i="8"/>
  <c r="AF13" i="8"/>
  <c r="AG13" i="8"/>
  <c r="F14" i="8"/>
  <c r="G14" i="8"/>
  <c r="H14" i="8"/>
  <c r="I14" i="8"/>
  <c r="J14" i="8"/>
  <c r="K14" i="8"/>
  <c r="L14" i="8"/>
  <c r="M14" i="8"/>
  <c r="N14" i="8"/>
  <c r="O14" i="8"/>
  <c r="P14" i="8"/>
  <c r="Q14" i="8"/>
  <c r="R14" i="8"/>
  <c r="S14" i="8"/>
  <c r="T14" i="8"/>
  <c r="U14" i="8"/>
  <c r="V14" i="8"/>
  <c r="W14" i="8"/>
  <c r="X14" i="8"/>
  <c r="Y14" i="8"/>
  <c r="Z14" i="8"/>
  <c r="AA14" i="8"/>
  <c r="AB14" i="8"/>
  <c r="AC14" i="8"/>
  <c r="AD14" i="8"/>
  <c r="AE14" i="8"/>
  <c r="AF14" i="8"/>
  <c r="AG14" i="8"/>
  <c r="F15" i="8"/>
  <c r="G15" i="8"/>
  <c r="H15" i="8"/>
  <c r="I15" i="8"/>
  <c r="J15" i="8"/>
  <c r="K15" i="8"/>
  <c r="L15" i="8"/>
  <c r="M15" i="8"/>
  <c r="N15" i="8"/>
  <c r="O15" i="8"/>
  <c r="P15" i="8"/>
  <c r="Q15" i="8"/>
  <c r="R15" i="8"/>
  <c r="S15" i="8"/>
  <c r="T15" i="8"/>
  <c r="U15" i="8"/>
  <c r="V15" i="8"/>
  <c r="W15" i="8"/>
  <c r="X15" i="8"/>
  <c r="Y15" i="8"/>
  <c r="Z15" i="8"/>
  <c r="AA15" i="8"/>
  <c r="AB15" i="8"/>
  <c r="AC15" i="8"/>
  <c r="AD15" i="8"/>
  <c r="AE15" i="8"/>
  <c r="AF15" i="8"/>
  <c r="AG15" i="8"/>
  <c r="F16" i="8"/>
  <c r="G16" i="8"/>
  <c r="H16" i="8"/>
  <c r="I16" i="8"/>
  <c r="J16" i="8"/>
  <c r="K16" i="8"/>
  <c r="L16" i="8"/>
  <c r="M16" i="8"/>
  <c r="N16" i="8"/>
  <c r="O16" i="8"/>
  <c r="P16" i="8"/>
  <c r="Q16" i="8"/>
  <c r="R16" i="8"/>
  <c r="S16" i="8"/>
  <c r="T16" i="8"/>
  <c r="U16" i="8"/>
  <c r="V16" i="8"/>
  <c r="W16" i="8"/>
  <c r="X16" i="8"/>
  <c r="Y16" i="8"/>
  <c r="Z16" i="8"/>
  <c r="AA16" i="8"/>
  <c r="AB16" i="8"/>
  <c r="AC16" i="8"/>
  <c r="AD16" i="8"/>
  <c r="AE16" i="8"/>
  <c r="AF16" i="8"/>
  <c r="AG16" i="8"/>
  <c r="F17" i="8"/>
  <c r="G17" i="8"/>
  <c r="H17" i="8"/>
  <c r="I17" i="8"/>
  <c r="J17" i="8"/>
  <c r="K17" i="8"/>
  <c r="L17" i="8"/>
  <c r="M17" i="8"/>
  <c r="N17" i="8"/>
  <c r="O17" i="8"/>
  <c r="P17" i="8"/>
  <c r="Q17" i="8"/>
  <c r="R17" i="8"/>
  <c r="S17" i="8"/>
  <c r="T17" i="8"/>
  <c r="U17" i="8"/>
  <c r="V17" i="8"/>
  <c r="W17" i="8"/>
  <c r="X17" i="8"/>
  <c r="Y17" i="8"/>
  <c r="Z17" i="8"/>
  <c r="AA17" i="8"/>
  <c r="AB17" i="8"/>
  <c r="AC17" i="8"/>
  <c r="AD17" i="8"/>
  <c r="AE17" i="8"/>
  <c r="AF17" i="8"/>
  <c r="AG17" i="8"/>
  <c r="F18" i="8"/>
  <c r="G18" i="8"/>
  <c r="H18" i="8"/>
  <c r="I18" i="8"/>
  <c r="J18" i="8"/>
  <c r="K18" i="8"/>
  <c r="L18" i="8"/>
  <c r="M18" i="8"/>
  <c r="N18" i="8"/>
  <c r="O18" i="8"/>
  <c r="P18" i="8"/>
  <c r="Q18" i="8"/>
  <c r="R18" i="8"/>
  <c r="S18" i="8"/>
  <c r="T18" i="8"/>
  <c r="U18" i="8"/>
  <c r="V18" i="8"/>
  <c r="W18" i="8"/>
  <c r="X18" i="8"/>
  <c r="Y18" i="8"/>
  <c r="Z18" i="8"/>
  <c r="AA18" i="8"/>
  <c r="AB18" i="8"/>
  <c r="AC18" i="8"/>
  <c r="AD18" i="8"/>
  <c r="AE18" i="8"/>
  <c r="AF18" i="8"/>
  <c r="AG18" i="8"/>
  <c r="F19" i="8"/>
  <c r="G19" i="8"/>
  <c r="H19" i="8"/>
  <c r="I19" i="8"/>
  <c r="J19" i="8"/>
  <c r="K19" i="8"/>
  <c r="L19" i="8"/>
  <c r="M19" i="8"/>
  <c r="N19" i="8"/>
  <c r="O19" i="8"/>
  <c r="P19" i="8"/>
  <c r="Q19" i="8"/>
  <c r="R19" i="8"/>
  <c r="S19" i="8"/>
  <c r="T19" i="8"/>
  <c r="U19" i="8"/>
  <c r="V19" i="8"/>
  <c r="W19" i="8"/>
  <c r="X19" i="8"/>
  <c r="Y19" i="8"/>
  <c r="Z19" i="8"/>
  <c r="AA19" i="8"/>
  <c r="AB19" i="8"/>
  <c r="AC19" i="8"/>
  <c r="AD19" i="8"/>
  <c r="AE19" i="8"/>
  <c r="AF19" i="8"/>
  <c r="AG19" i="8"/>
  <c r="F20" i="8"/>
  <c r="G20" i="8"/>
  <c r="H20" i="8"/>
  <c r="I20" i="8"/>
  <c r="J20" i="8"/>
  <c r="K20" i="8"/>
  <c r="L20" i="8"/>
  <c r="M20" i="8"/>
  <c r="N20" i="8"/>
  <c r="O20" i="8"/>
  <c r="P20" i="8"/>
  <c r="Q20" i="8"/>
  <c r="R20" i="8"/>
  <c r="S20" i="8"/>
  <c r="T20" i="8"/>
  <c r="U20" i="8"/>
  <c r="V20" i="8"/>
  <c r="W20" i="8"/>
  <c r="X20" i="8"/>
  <c r="Y20" i="8"/>
  <c r="Z20" i="8"/>
  <c r="AA20" i="8"/>
  <c r="AB20" i="8"/>
  <c r="AC20" i="8"/>
  <c r="AD20" i="8"/>
  <c r="AE20" i="8"/>
  <c r="AF20" i="8"/>
  <c r="AG20" i="8"/>
  <c r="F21" i="8"/>
  <c r="G21" i="8"/>
  <c r="H21" i="8"/>
  <c r="I21" i="8"/>
  <c r="J21" i="8"/>
  <c r="K21" i="8"/>
  <c r="L21" i="8"/>
  <c r="M21" i="8"/>
  <c r="N21" i="8"/>
  <c r="O21" i="8"/>
  <c r="P21" i="8"/>
  <c r="Q21" i="8"/>
  <c r="R21" i="8"/>
  <c r="S21" i="8"/>
  <c r="T21" i="8"/>
  <c r="U21" i="8"/>
  <c r="V21" i="8"/>
  <c r="W21" i="8"/>
  <c r="X21" i="8"/>
  <c r="Y21" i="8"/>
  <c r="Z21" i="8"/>
  <c r="AA21" i="8"/>
  <c r="AB21" i="8"/>
  <c r="AC21" i="8"/>
  <c r="AD21" i="8"/>
  <c r="AE21" i="8"/>
  <c r="AF21" i="8"/>
  <c r="AG21" i="8"/>
  <c r="F22" i="8"/>
  <c r="G22" i="8"/>
  <c r="H22" i="8"/>
  <c r="I22" i="8"/>
  <c r="J22" i="8"/>
  <c r="K22" i="8"/>
  <c r="L22" i="8"/>
  <c r="M22" i="8"/>
  <c r="N22" i="8"/>
  <c r="O22" i="8"/>
  <c r="P22" i="8"/>
  <c r="Q22" i="8"/>
  <c r="R22" i="8"/>
  <c r="S22" i="8"/>
  <c r="T22" i="8"/>
  <c r="U22" i="8"/>
  <c r="V22" i="8"/>
  <c r="W22" i="8"/>
  <c r="X22" i="8"/>
  <c r="Y22" i="8"/>
  <c r="Z22" i="8"/>
  <c r="AA22" i="8"/>
  <c r="AB22" i="8"/>
  <c r="AC22" i="8"/>
  <c r="AD22" i="8"/>
  <c r="AE22" i="8"/>
  <c r="AF22" i="8"/>
  <c r="AG22" i="8"/>
  <c r="F23" i="8"/>
  <c r="G23" i="8"/>
  <c r="H23" i="8"/>
  <c r="I23" i="8"/>
  <c r="J23" i="8"/>
  <c r="K23" i="8"/>
  <c r="L23" i="8"/>
  <c r="M23" i="8"/>
  <c r="N23" i="8"/>
  <c r="O23" i="8"/>
  <c r="P23" i="8"/>
  <c r="Q23" i="8"/>
  <c r="R23" i="8"/>
  <c r="S23" i="8"/>
  <c r="T23" i="8"/>
  <c r="U23" i="8"/>
  <c r="V23" i="8"/>
  <c r="W23" i="8"/>
  <c r="X23" i="8"/>
  <c r="Y23" i="8"/>
  <c r="Z23" i="8"/>
  <c r="AA23" i="8"/>
  <c r="AB23" i="8"/>
  <c r="AC23" i="8"/>
  <c r="AD23" i="8"/>
  <c r="AE23" i="8"/>
  <c r="AF23" i="8"/>
  <c r="AG23" i="8"/>
  <c r="F24" i="8"/>
  <c r="G24" i="8"/>
  <c r="H24" i="8"/>
  <c r="I24" i="8"/>
  <c r="J24" i="8"/>
  <c r="K24" i="8"/>
  <c r="L24" i="8"/>
  <c r="M24" i="8"/>
  <c r="N24" i="8"/>
  <c r="O24" i="8"/>
  <c r="P24" i="8"/>
  <c r="Q24" i="8"/>
  <c r="R24" i="8"/>
  <c r="S24" i="8"/>
  <c r="T24" i="8"/>
  <c r="U24" i="8"/>
  <c r="V24" i="8"/>
  <c r="W24" i="8"/>
  <c r="X24" i="8"/>
  <c r="Y24" i="8"/>
  <c r="Z24" i="8"/>
  <c r="AA24" i="8"/>
  <c r="AB24" i="8"/>
  <c r="AC24" i="8"/>
  <c r="AD24" i="8"/>
  <c r="AE24" i="8"/>
  <c r="AF24" i="8"/>
  <c r="AG24" i="8"/>
  <c r="F25" i="8"/>
  <c r="G25" i="8"/>
  <c r="H25" i="8"/>
  <c r="I25" i="8"/>
  <c r="J25" i="8"/>
  <c r="K25" i="8"/>
  <c r="L25" i="8"/>
  <c r="M25" i="8"/>
  <c r="N25" i="8"/>
  <c r="O25" i="8"/>
  <c r="P25" i="8"/>
  <c r="Q25" i="8"/>
  <c r="R25" i="8"/>
  <c r="S25" i="8"/>
  <c r="T25" i="8"/>
  <c r="U25" i="8"/>
  <c r="V25" i="8"/>
  <c r="W25" i="8"/>
  <c r="X25" i="8"/>
  <c r="Y25" i="8"/>
  <c r="Z25" i="8"/>
  <c r="AA25" i="8"/>
  <c r="AB25" i="8"/>
  <c r="AC25" i="8"/>
  <c r="AD25" i="8"/>
  <c r="AE25" i="8"/>
  <c r="AF25" i="8"/>
  <c r="AG25" i="8"/>
  <c r="D6" i="8"/>
  <c r="E6" i="8"/>
  <c r="D9" i="8"/>
  <c r="E9" i="8"/>
  <c r="D10" i="8"/>
  <c r="E10" i="8"/>
  <c r="D11" i="8"/>
  <c r="E11" i="8"/>
  <c r="D12" i="8"/>
  <c r="E12" i="8"/>
  <c r="D13" i="8"/>
  <c r="E13" i="8"/>
  <c r="D14" i="8"/>
  <c r="E14" i="8"/>
  <c r="D15" i="8"/>
  <c r="E15" i="8"/>
  <c r="D16" i="8"/>
  <c r="E16" i="8"/>
  <c r="D17" i="8"/>
  <c r="E17" i="8"/>
  <c r="D18" i="8"/>
  <c r="E18" i="8"/>
  <c r="D19" i="8"/>
  <c r="E19" i="8"/>
  <c r="D20" i="8"/>
  <c r="E20" i="8"/>
  <c r="D21" i="8"/>
  <c r="E21" i="8"/>
  <c r="D22" i="8"/>
  <c r="E22" i="8"/>
  <c r="D23" i="8"/>
  <c r="E23" i="8"/>
  <c r="D24" i="8"/>
  <c r="E24" i="8"/>
  <c r="D25" i="8"/>
  <c r="E25" i="8"/>
  <c r="C18" i="8"/>
  <c r="C19" i="8"/>
  <c r="C20" i="8"/>
  <c r="C21" i="8"/>
  <c r="C22" i="8"/>
  <c r="C23" i="8"/>
  <c r="C24" i="8"/>
  <c r="C25" i="8"/>
  <c r="C6" i="8"/>
  <c r="C9" i="8"/>
  <c r="C10" i="8"/>
  <c r="C11" i="8"/>
  <c r="C12" i="8"/>
  <c r="C13" i="8"/>
  <c r="C14" i="8"/>
  <c r="C15" i="8"/>
  <c r="C16" i="8"/>
  <c r="C17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9" i="8"/>
  <c r="B6" i="8"/>
  <c r="L72" i="30" l="1"/>
  <c r="K18" i="18" s="1"/>
  <c r="B72" i="30"/>
  <c r="C71" i="30"/>
  <c r="B17" i="18" s="1"/>
  <c r="EB17" i="40" s="1"/>
  <c r="EC17" i="40" s="1"/>
  <c r="ED17" i="40" s="1"/>
  <c r="EE17" i="40" s="1"/>
  <c r="EF17" i="40" s="1"/>
  <c r="EG17" i="40" s="1"/>
  <c r="EH17" i="40" s="1"/>
  <c r="EI17" i="40" s="1"/>
  <c r="EJ17" i="40" s="1"/>
  <c r="EK17" i="40" s="1"/>
  <c r="EL17" i="40" s="1"/>
  <c r="EM17" i="40" s="1"/>
  <c r="EN17" i="40" s="1"/>
  <c r="EO17" i="40" s="1"/>
  <c r="EP17" i="40" s="1"/>
  <c r="EQ17" i="40" s="1"/>
  <c r="ER17" i="40" s="1"/>
  <c r="ES17" i="40" s="1"/>
  <c r="ET17" i="40" s="1"/>
  <c r="EU17" i="40" s="1"/>
  <c r="EV17" i="40" s="1"/>
  <c r="EW17" i="40" s="1"/>
  <c r="EX17" i="40" s="1"/>
  <c r="EY17" i="40" s="1"/>
  <c r="EZ17" i="40" s="1"/>
  <c r="FA17" i="40" s="1"/>
  <c r="FB17" i="40" s="1"/>
  <c r="FC17" i="40" s="1"/>
  <c r="FD17" i="40" s="1"/>
  <c r="FE17" i="40" s="1"/>
  <c r="FF17" i="40" s="1"/>
  <c r="FG17" i="40" s="1"/>
  <c r="FH17" i="40" s="1"/>
  <c r="FI17" i="40" s="1"/>
  <c r="FJ17" i="40" s="1"/>
  <c r="FK17" i="40" s="1"/>
  <c r="FL17" i="40" s="1"/>
  <c r="FM17" i="40" s="1"/>
  <c r="FN17" i="40" s="1"/>
  <c r="FO17" i="40" s="1"/>
  <c r="FP17" i="40" s="1"/>
  <c r="FQ17" i="40" s="1"/>
  <c r="FR17" i="40" s="1"/>
  <c r="FS17" i="40" s="1"/>
  <c r="FT17" i="40" s="1"/>
  <c r="FU17" i="40" s="1"/>
  <c r="FV17" i="40" s="1"/>
  <c r="FW17" i="40" s="1"/>
  <c r="FX17" i="40" s="1"/>
  <c r="FY17" i="40" s="1"/>
  <c r="FZ17" i="40" s="1"/>
  <c r="GA17" i="40" s="1"/>
  <c r="GB17" i="40" s="1"/>
  <c r="GC17" i="40" s="1"/>
  <c r="GD17" i="40" s="1"/>
  <c r="GE17" i="40" s="1"/>
  <c r="GF17" i="40" s="1"/>
  <c r="GG17" i="40" s="1"/>
  <c r="GH17" i="40" s="1"/>
  <c r="GI17" i="40" s="1"/>
  <c r="GJ17" i="40" s="1"/>
  <c r="GK17" i="40" s="1"/>
  <c r="GL17" i="40" s="1"/>
  <c r="GM17" i="40" s="1"/>
  <c r="GN17" i="40" s="1"/>
  <c r="GO17" i="40" s="1"/>
  <c r="GP17" i="40" s="1"/>
  <c r="GQ17" i="40" s="1"/>
  <c r="GR17" i="40" s="1"/>
  <c r="GS17" i="40" s="1"/>
  <c r="GT17" i="40" s="1"/>
  <c r="GU17" i="40" s="1"/>
  <c r="GV17" i="40" s="1"/>
  <c r="GW17" i="40" s="1"/>
  <c r="GX17" i="40" s="1"/>
  <c r="GY17" i="40" s="1"/>
  <c r="GZ17" i="40" s="1"/>
  <c r="HA17" i="40" s="1"/>
  <c r="HB17" i="40" s="1"/>
  <c r="HC17" i="40" s="1"/>
  <c r="B71" i="30"/>
  <c r="B70" i="30"/>
  <c r="B68" i="30"/>
  <c r="L66" i="30"/>
  <c r="K12" i="18" s="1"/>
  <c r="L63" i="30"/>
  <c r="L60" i="30"/>
  <c r="K6" i="18" s="1"/>
  <c r="L57" i="30"/>
  <c r="K2" i="18" s="1"/>
  <c r="C57" i="30"/>
  <c r="B2" i="18" s="1"/>
  <c r="B57" i="30"/>
  <c r="L54" i="30"/>
  <c r="L108" i="30" s="1"/>
  <c r="L53" i="30"/>
  <c r="L107" i="30" s="1"/>
  <c r="L52" i="30"/>
  <c r="L106" i="30" s="1"/>
  <c r="L51" i="30"/>
  <c r="L50" i="30"/>
  <c r="L49" i="30"/>
  <c r="L48" i="30"/>
  <c r="L47" i="30"/>
  <c r="L101" i="30" s="1"/>
  <c r="L46" i="30"/>
  <c r="L100" i="30" s="1"/>
  <c r="L45" i="30"/>
  <c r="L99" i="30" s="1"/>
  <c r="L44" i="30"/>
  <c r="L98" i="30" s="1"/>
  <c r="L43" i="30"/>
  <c r="L97" i="30" s="1"/>
  <c r="L42" i="30"/>
  <c r="L41" i="30"/>
  <c r="L40" i="30"/>
  <c r="L39" i="30"/>
  <c r="B54" i="30"/>
  <c r="C54" i="30" s="1"/>
  <c r="D54" i="30" s="1"/>
  <c r="E54" i="30" s="1"/>
  <c r="F54" i="30" s="1"/>
  <c r="G54" i="30" s="1"/>
  <c r="H54" i="30" s="1"/>
  <c r="I54" i="30" s="1"/>
  <c r="J54" i="30" s="1"/>
  <c r="K54" i="30" s="1"/>
  <c r="K108" i="30" s="1"/>
  <c r="B53" i="30"/>
  <c r="B107" i="30" s="1"/>
  <c r="B52" i="30"/>
  <c r="C52" i="30" s="1"/>
  <c r="D52" i="30" s="1"/>
  <c r="E52" i="30" s="1"/>
  <c r="F52" i="30" s="1"/>
  <c r="G52" i="30" s="1"/>
  <c r="H52" i="30" s="1"/>
  <c r="I52" i="30" s="1"/>
  <c r="J52" i="30" s="1"/>
  <c r="K52" i="30" s="1"/>
  <c r="K106" i="30" s="1"/>
  <c r="B51" i="30"/>
  <c r="C51" i="30" s="1"/>
  <c r="B50" i="30"/>
  <c r="C50" i="30" s="1"/>
  <c r="D50" i="30" s="1"/>
  <c r="E50" i="30" s="1"/>
  <c r="F50" i="30" s="1"/>
  <c r="G50" i="30" s="1"/>
  <c r="H50" i="30" s="1"/>
  <c r="I50" i="30" s="1"/>
  <c r="J50" i="30" s="1"/>
  <c r="K50" i="30" s="1"/>
  <c r="K104" i="30" s="1"/>
  <c r="B49" i="30"/>
  <c r="C49" i="30" s="1"/>
  <c r="D49" i="30" s="1"/>
  <c r="E49" i="30" s="1"/>
  <c r="F49" i="30" s="1"/>
  <c r="G49" i="30" s="1"/>
  <c r="H49" i="30" s="1"/>
  <c r="I49" i="30" s="1"/>
  <c r="J49" i="30" s="1"/>
  <c r="K49" i="30" s="1"/>
  <c r="K103" i="30" s="1"/>
  <c r="B48" i="30"/>
  <c r="B102" i="30" s="1"/>
  <c r="B47" i="30"/>
  <c r="B46" i="30"/>
  <c r="B45" i="30"/>
  <c r="B44" i="30"/>
  <c r="B98" i="30" s="1"/>
  <c r="B8" i="8" s="1"/>
  <c r="B43" i="30"/>
  <c r="B42" i="30"/>
  <c r="B41" i="30"/>
  <c r="B40" i="30"/>
  <c r="B39" i="30"/>
  <c r="L36" i="30"/>
  <c r="L90" i="30" s="1"/>
  <c r="L35" i="30"/>
  <c r="L89" i="30" s="1"/>
  <c r="L34" i="30"/>
  <c r="L88" i="30" s="1"/>
  <c r="L32" i="30"/>
  <c r="L86" i="30" s="1"/>
  <c r="L31" i="30"/>
  <c r="L85" i="30" s="1"/>
  <c r="L30" i="30"/>
  <c r="L84" i="30" s="1"/>
  <c r="L27" i="30"/>
  <c r="L81" i="30" s="1"/>
  <c r="L25" i="30"/>
  <c r="L24" i="30"/>
  <c r="L78" i="30" s="1"/>
  <c r="L23" i="30"/>
  <c r="L77" i="30" s="1"/>
  <c r="L22" i="30"/>
  <c r="L76" i="30" s="1"/>
  <c r="L21" i="30"/>
  <c r="L75" i="30" s="1"/>
  <c r="G26" i="30"/>
  <c r="G80" i="30" s="1"/>
  <c r="G25" i="30"/>
  <c r="G79" i="30" s="1"/>
  <c r="B36" i="30"/>
  <c r="B90" i="30" s="1"/>
  <c r="B35" i="30"/>
  <c r="B89" i="30" s="1"/>
  <c r="B34" i="30"/>
  <c r="B88" i="30" s="1"/>
  <c r="B32" i="30"/>
  <c r="B86" i="30" s="1"/>
  <c r="DZ14" i="7" s="1"/>
  <c r="B31" i="30"/>
  <c r="B85" i="30" s="1"/>
  <c r="B30" i="30"/>
  <c r="B84" i="30" s="1"/>
  <c r="B27" i="30"/>
  <c r="B81" i="30" s="1"/>
  <c r="B24" i="30"/>
  <c r="B78" i="30" s="1"/>
  <c r="B23" i="30"/>
  <c r="B22" i="30"/>
  <c r="B21" i="30"/>
  <c r="G62" i="30"/>
  <c r="F8" i="18" s="1"/>
  <c r="G7" i="30"/>
  <c r="L18" i="30"/>
  <c r="L17" i="30"/>
  <c r="L71" i="30" s="1"/>
  <c r="K17" i="18" s="1"/>
  <c r="L16" i="30"/>
  <c r="L70" i="30" s="1"/>
  <c r="K16" i="18" s="1"/>
  <c r="L12" i="30"/>
  <c r="L9" i="30"/>
  <c r="L7" i="30"/>
  <c r="L61" i="30" s="1"/>
  <c r="K7" i="18" s="1"/>
  <c r="L6" i="30"/>
  <c r="B18" i="30"/>
  <c r="B17" i="30"/>
  <c r="B16" i="30"/>
  <c r="B14" i="30"/>
  <c r="B13" i="30"/>
  <c r="B67" i="30" s="1"/>
  <c r="B12" i="30"/>
  <c r="B66" i="30" s="1"/>
  <c r="B9" i="30"/>
  <c r="B63" i="30" s="1"/>
  <c r="B7" i="30"/>
  <c r="B61" i="30" s="1"/>
  <c r="B6" i="30"/>
  <c r="B5" i="30"/>
  <c r="B59" i="30" s="1"/>
  <c r="B4" i="30"/>
  <c r="B58" i="30" s="1"/>
  <c r="B106" i="30"/>
  <c r="L105" i="30"/>
  <c r="B105" i="30"/>
  <c r="L104" i="30"/>
  <c r="B104" i="30"/>
  <c r="L103" i="30"/>
  <c r="B103" i="30"/>
  <c r="L102" i="30"/>
  <c r="L96" i="30"/>
  <c r="B96" i="30"/>
  <c r="L95" i="30"/>
  <c r="B95" i="30"/>
  <c r="L94" i="30"/>
  <c r="B94" i="30"/>
  <c r="B3" i="8" s="1"/>
  <c r="L93" i="30"/>
  <c r="B93" i="30"/>
  <c r="C44" i="30"/>
  <c r="D44" i="30" s="1"/>
  <c r="E44" i="30" s="1"/>
  <c r="F44" i="30" s="1"/>
  <c r="G44" i="30" s="1"/>
  <c r="H44" i="30" s="1"/>
  <c r="I44" i="30" s="1"/>
  <c r="J44" i="30" s="1"/>
  <c r="K44" i="30" s="1"/>
  <c r="K98" i="30" s="1"/>
  <c r="C42" i="30"/>
  <c r="D42" i="30" s="1"/>
  <c r="E42" i="30" s="1"/>
  <c r="F42" i="30" s="1"/>
  <c r="G42" i="30" s="1"/>
  <c r="H42" i="30" s="1"/>
  <c r="I42" i="30" s="1"/>
  <c r="J42" i="30" s="1"/>
  <c r="K42" i="30" s="1"/>
  <c r="K96" i="30" s="1"/>
  <c r="C41" i="30"/>
  <c r="D41" i="30" s="1"/>
  <c r="E41" i="30" s="1"/>
  <c r="F41" i="30" s="1"/>
  <c r="G41" i="30" s="1"/>
  <c r="H41" i="30" s="1"/>
  <c r="I41" i="30" s="1"/>
  <c r="J41" i="30" s="1"/>
  <c r="K41" i="30" s="1"/>
  <c r="K95" i="30" s="1"/>
  <c r="C40" i="30"/>
  <c r="D40" i="30" s="1"/>
  <c r="E40" i="30" s="1"/>
  <c r="F40" i="30" s="1"/>
  <c r="G40" i="30" s="1"/>
  <c r="H40" i="30" s="1"/>
  <c r="I40" i="30" s="1"/>
  <c r="J40" i="30" s="1"/>
  <c r="K40" i="30" s="1"/>
  <c r="K94" i="30" s="1"/>
  <c r="C39" i="30"/>
  <c r="D39" i="30" s="1"/>
  <c r="E39" i="30" s="1"/>
  <c r="F39" i="30" s="1"/>
  <c r="G39" i="30" s="1"/>
  <c r="H39" i="30" s="1"/>
  <c r="I39" i="30" s="1"/>
  <c r="J39" i="30" s="1"/>
  <c r="K39" i="30" s="1"/>
  <c r="Y39" i="30" s="1" a="1"/>
  <c r="Y93" i="30" s="1"/>
  <c r="C18" i="30"/>
  <c r="C72" i="30" s="1"/>
  <c r="B18" i="18" s="1"/>
  <c r="EB18" i="40" s="1"/>
  <c r="EC18" i="40" s="1"/>
  <c r="ED18" i="40" s="1"/>
  <c r="EE18" i="40" s="1"/>
  <c r="EF18" i="40" s="1"/>
  <c r="EG18" i="40" s="1"/>
  <c r="EH18" i="40" s="1"/>
  <c r="EI18" i="40" s="1"/>
  <c r="EJ18" i="40" s="1"/>
  <c r="EK18" i="40" s="1"/>
  <c r="EL18" i="40" s="1"/>
  <c r="EM18" i="40" s="1"/>
  <c r="EN18" i="40" s="1"/>
  <c r="EO18" i="40" s="1"/>
  <c r="EP18" i="40" s="1"/>
  <c r="EQ18" i="40" s="1"/>
  <c r="ER18" i="40" s="1"/>
  <c r="ES18" i="40" s="1"/>
  <c r="ET18" i="40" s="1"/>
  <c r="EU18" i="40" s="1"/>
  <c r="EV18" i="40" s="1"/>
  <c r="EW18" i="40" s="1"/>
  <c r="EX18" i="40" s="1"/>
  <c r="EY18" i="40" s="1"/>
  <c r="EZ18" i="40" s="1"/>
  <c r="FA18" i="40" s="1"/>
  <c r="FB18" i="40" s="1"/>
  <c r="FC18" i="40" s="1"/>
  <c r="FD18" i="40" s="1"/>
  <c r="FE18" i="40" s="1"/>
  <c r="FF18" i="40" s="1"/>
  <c r="FG18" i="40" s="1"/>
  <c r="FH18" i="40" s="1"/>
  <c r="FI18" i="40" s="1"/>
  <c r="FJ18" i="40" s="1"/>
  <c r="FK18" i="40" s="1"/>
  <c r="FL18" i="40" s="1"/>
  <c r="FM18" i="40" s="1"/>
  <c r="FN18" i="40" s="1"/>
  <c r="FO18" i="40" s="1"/>
  <c r="FP18" i="40" s="1"/>
  <c r="FQ18" i="40" s="1"/>
  <c r="FR18" i="40" s="1"/>
  <c r="FS18" i="40" s="1"/>
  <c r="FT18" i="40" s="1"/>
  <c r="FU18" i="40" s="1"/>
  <c r="FV18" i="40" s="1"/>
  <c r="FW18" i="40" s="1"/>
  <c r="FX18" i="40" s="1"/>
  <c r="FY18" i="40" s="1"/>
  <c r="FZ18" i="40" s="1"/>
  <c r="GA18" i="40" s="1"/>
  <c r="GB18" i="40" s="1"/>
  <c r="GC18" i="40" s="1"/>
  <c r="GD18" i="40" s="1"/>
  <c r="GE18" i="40" s="1"/>
  <c r="GF18" i="40" s="1"/>
  <c r="GG18" i="40" s="1"/>
  <c r="GH18" i="40" s="1"/>
  <c r="GI18" i="40" s="1"/>
  <c r="GJ18" i="40" s="1"/>
  <c r="GK18" i="40" s="1"/>
  <c r="GL18" i="40" s="1"/>
  <c r="GM18" i="40" s="1"/>
  <c r="GN18" i="40" s="1"/>
  <c r="GO18" i="40" s="1"/>
  <c r="GP18" i="40" s="1"/>
  <c r="GQ18" i="40" s="1"/>
  <c r="GR18" i="40" s="1"/>
  <c r="GS18" i="40" s="1"/>
  <c r="GT18" i="40" s="1"/>
  <c r="GU18" i="40" s="1"/>
  <c r="GV18" i="40" s="1"/>
  <c r="GW18" i="40" s="1"/>
  <c r="GX18" i="40" s="1"/>
  <c r="GY18" i="40" s="1"/>
  <c r="GZ18" i="40" s="1"/>
  <c r="HA18" i="40" s="1"/>
  <c r="HB18" i="40" s="1"/>
  <c r="HC18" i="40" s="1"/>
  <c r="C17" i="30"/>
  <c r="C16" i="30"/>
  <c r="C70" i="30" s="1"/>
  <c r="B16" i="18" s="1"/>
  <c r="EB16" i="40" s="1"/>
  <c r="EC16" i="40" s="1"/>
  <c r="ED16" i="40" s="1"/>
  <c r="EE16" i="40" s="1"/>
  <c r="EF16" i="40" s="1"/>
  <c r="EG16" i="40" s="1"/>
  <c r="EH16" i="40" s="1"/>
  <c r="EI16" i="40" s="1"/>
  <c r="EJ16" i="40" s="1"/>
  <c r="EK16" i="40" s="1"/>
  <c r="EL16" i="40" s="1"/>
  <c r="EM16" i="40" s="1"/>
  <c r="EN16" i="40" s="1"/>
  <c r="EO16" i="40" s="1"/>
  <c r="EP16" i="40" s="1"/>
  <c r="EQ16" i="40" s="1"/>
  <c r="ER16" i="40" s="1"/>
  <c r="ES16" i="40" s="1"/>
  <c r="ET16" i="40" s="1"/>
  <c r="EU16" i="40" s="1"/>
  <c r="EV16" i="40" s="1"/>
  <c r="EW16" i="40" s="1"/>
  <c r="EX16" i="40" s="1"/>
  <c r="EY16" i="40" s="1"/>
  <c r="EZ16" i="40" s="1"/>
  <c r="FA16" i="40" s="1"/>
  <c r="FB16" i="40" s="1"/>
  <c r="FC16" i="40" s="1"/>
  <c r="FD16" i="40" s="1"/>
  <c r="FE16" i="40" s="1"/>
  <c r="FF16" i="40" s="1"/>
  <c r="FG16" i="40" s="1"/>
  <c r="FH16" i="40" s="1"/>
  <c r="FI16" i="40" s="1"/>
  <c r="FJ16" i="40" s="1"/>
  <c r="FK16" i="40" s="1"/>
  <c r="FL16" i="40" s="1"/>
  <c r="FM16" i="40" s="1"/>
  <c r="FN16" i="40" s="1"/>
  <c r="FO16" i="40" s="1"/>
  <c r="FP16" i="40" s="1"/>
  <c r="FQ16" i="40" s="1"/>
  <c r="FR16" i="40" s="1"/>
  <c r="FS16" i="40" s="1"/>
  <c r="FT16" i="40" s="1"/>
  <c r="FU16" i="40" s="1"/>
  <c r="FV16" i="40" s="1"/>
  <c r="FW16" i="40" s="1"/>
  <c r="FX16" i="40" s="1"/>
  <c r="FY16" i="40" s="1"/>
  <c r="FZ16" i="40" s="1"/>
  <c r="GA16" i="40" s="1"/>
  <c r="GB16" i="40" s="1"/>
  <c r="GC16" i="40" s="1"/>
  <c r="GD16" i="40" s="1"/>
  <c r="GE16" i="40" s="1"/>
  <c r="GF16" i="40" s="1"/>
  <c r="GG16" i="40" s="1"/>
  <c r="GH16" i="40" s="1"/>
  <c r="GI16" i="40" s="1"/>
  <c r="GJ16" i="40" s="1"/>
  <c r="GK16" i="40" s="1"/>
  <c r="GL16" i="40" s="1"/>
  <c r="GM16" i="40" s="1"/>
  <c r="GN16" i="40" s="1"/>
  <c r="GO16" i="40" s="1"/>
  <c r="GP16" i="40" s="1"/>
  <c r="GQ16" i="40" s="1"/>
  <c r="GR16" i="40" s="1"/>
  <c r="GS16" i="40" s="1"/>
  <c r="GT16" i="40" s="1"/>
  <c r="GU16" i="40" s="1"/>
  <c r="GV16" i="40" s="1"/>
  <c r="GW16" i="40" s="1"/>
  <c r="GX16" i="40" s="1"/>
  <c r="GY16" i="40" s="1"/>
  <c r="GZ16" i="40" s="1"/>
  <c r="HA16" i="40" s="1"/>
  <c r="HB16" i="40" s="1"/>
  <c r="HC16" i="40" s="1"/>
  <c r="C9" i="30"/>
  <c r="C63" i="30" s="1"/>
  <c r="EB9" i="40" s="1"/>
  <c r="EC9" i="40" s="1"/>
  <c r="ED9" i="40" s="1"/>
  <c r="EE9" i="40" s="1"/>
  <c r="EF9" i="40" s="1"/>
  <c r="EG9" i="40" s="1"/>
  <c r="EH9" i="40" s="1"/>
  <c r="EI9" i="40" s="1"/>
  <c r="EJ9" i="40" s="1"/>
  <c r="EK9" i="40" s="1"/>
  <c r="EL9" i="40" s="1"/>
  <c r="EM9" i="40" s="1"/>
  <c r="EN9" i="40" s="1"/>
  <c r="EO9" i="40" s="1"/>
  <c r="EP9" i="40" s="1"/>
  <c r="EQ9" i="40" s="1"/>
  <c r="ER9" i="40" s="1"/>
  <c r="ES9" i="40" s="1"/>
  <c r="ET9" i="40" s="1"/>
  <c r="EU9" i="40" s="1"/>
  <c r="EV9" i="40" s="1"/>
  <c r="EW9" i="40" s="1"/>
  <c r="EX9" i="40" s="1"/>
  <c r="EY9" i="40" s="1"/>
  <c r="EZ9" i="40" s="1"/>
  <c r="FA9" i="40" s="1"/>
  <c r="FB9" i="40" s="1"/>
  <c r="FC9" i="40" s="1"/>
  <c r="FD9" i="40" s="1"/>
  <c r="FE9" i="40" s="1"/>
  <c r="FF9" i="40" s="1"/>
  <c r="FG9" i="40" s="1"/>
  <c r="FH9" i="40" s="1"/>
  <c r="FI9" i="40" s="1"/>
  <c r="FJ9" i="40" s="1"/>
  <c r="FK9" i="40" s="1"/>
  <c r="FL9" i="40" s="1"/>
  <c r="FM9" i="40" s="1"/>
  <c r="FN9" i="40" s="1"/>
  <c r="FO9" i="40" s="1"/>
  <c r="FP9" i="40" s="1"/>
  <c r="FQ9" i="40" s="1"/>
  <c r="FR9" i="40" s="1"/>
  <c r="FS9" i="40" s="1"/>
  <c r="FT9" i="40" s="1"/>
  <c r="FU9" i="40" s="1"/>
  <c r="FV9" i="40" s="1"/>
  <c r="FW9" i="40" s="1"/>
  <c r="FX9" i="40" s="1"/>
  <c r="FY9" i="40" s="1"/>
  <c r="FZ9" i="40" s="1"/>
  <c r="GA9" i="40" s="1"/>
  <c r="GB9" i="40" s="1"/>
  <c r="GC9" i="40" s="1"/>
  <c r="GD9" i="40" s="1"/>
  <c r="GE9" i="40" s="1"/>
  <c r="GF9" i="40" s="1"/>
  <c r="GG9" i="40" s="1"/>
  <c r="GH9" i="40" s="1"/>
  <c r="GI9" i="40" s="1"/>
  <c r="GJ9" i="40" s="1"/>
  <c r="GK9" i="40" s="1"/>
  <c r="GL9" i="40" s="1"/>
  <c r="GM9" i="40" s="1"/>
  <c r="GN9" i="40" s="1"/>
  <c r="GO9" i="40" s="1"/>
  <c r="GP9" i="40" s="1"/>
  <c r="GQ9" i="40" s="1"/>
  <c r="GR9" i="40" s="1"/>
  <c r="GS9" i="40" s="1"/>
  <c r="GT9" i="40" s="1"/>
  <c r="GU9" i="40" s="1"/>
  <c r="GV9" i="40" s="1"/>
  <c r="GW9" i="40" s="1"/>
  <c r="GX9" i="40" s="1"/>
  <c r="GY9" i="40" s="1"/>
  <c r="GZ9" i="40" s="1"/>
  <c r="HA9" i="40" s="1"/>
  <c r="HB9" i="40" s="1"/>
  <c r="HC9" i="40" s="1"/>
  <c r="D24" i="9"/>
  <c r="D30" i="9"/>
  <c r="D31" i="9"/>
  <c r="D36" i="9"/>
  <c r="D35" i="9"/>
  <c r="D34" i="9"/>
  <c r="B36" i="9"/>
  <c r="B35" i="9"/>
  <c r="B34" i="9"/>
  <c r="B31" i="9"/>
  <c r="B30" i="9"/>
  <c r="B27" i="9"/>
  <c r="D27" i="9" s="1"/>
  <c r="B24" i="9"/>
  <c r="B29" i="9"/>
  <c r="D17" i="9"/>
  <c r="D16" i="9"/>
  <c r="D12" i="9"/>
  <c r="B28" i="9"/>
  <c r="D18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B49" i="9"/>
  <c r="B39" i="9"/>
  <c r="B50" i="9"/>
  <c r="D32" i="9"/>
  <c r="B32" i="9"/>
  <c r="AR3" i="8" l="1"/>
  <c r="BJ3" i="8"/>
  <c r="CB3" i="8"/>
  <c r="CT3" i="8"/>
  <c r="DL3" i="8"/>
  <c r="ED3" i="8"/>
  <c r="EV3" i="8"/>
  <c r="FN3" i="8"/>
  <c r="GF3" i="8"/>
  <c r="GX3" i="8"/>
  <c r="AK3" i="8"/>
  <c r="BD3" i="8"/>
  <c r="BW3" i="8"/>
  <c r="CP3" i="8"/>
  <c r="DI3" i="8"/>
  <c r="EB3" i="8"/>
  <c r="EU3" i="8"/>
  <c r="FO3" i="8"/>
  <c r="GH3" i="8"/>
  <c r="HA3" i="8"/>
  <c r="AP3" i="8"/>
  <c r="BI3" i="8"/>
  <c r="CC3" i="8"/>
  <c r="CV3" i="8"/>
  <c r="DO3" i="8"/>
  <c r="EH3" i="8"/>
  <c r="FA3" i="8"/>
  <c r="FT3" i="8"/>
  <c r="GM3" i="8"/>
  <c r="AS3" i="8"/>
  <c r="BL3" i="8"/>
  <c r="CE3" i="8"/>
  <c r="CX3" i="8"/>
  <c r="DQ3" i="8"/>
  <c r="EJ3" i="8"/>
  <c r="FC3" i="8"/>
  <c r="FV3" i="8"/>
  <c r="GO3" i="8"/>
  <c r="AX3" i="8"/>
  <c r="BQ3" i="8"/>
  <c r="CJ3" i="8"/>
  <c r="DC3" i="8"/>
  <c r="DV3" i="8"/>
  <c r="EO3" i="8"/>
  <c r="FH3" i="8"/>
  <c r="GA3" i="8"/>
  <c r="GT3" i="8"/>
  <c r="BA3" i="8"/>
  <c r="BY3" i="8"/>
  <c r="CY3" i="8"/>
  <c r="DW3" i="8"/>
  <c r="ET3" i="8"/>
  <c r="FS3" i="8"/>
  <c r="GR3" i="8"/>
  <c r="BC3" i="8"/>
  <c r="CA3" i="8"/>
  <c r="DA3" i="8"/>
  <c r="DY3" i="8"/>
  <c r="EX3" i="8"/>
  <c r="FW3" i="8"/>
  <c r="GU3" i="8"/>
  <c r="BE3" i="8"/>
  <c r="CD3" i="8"/>
  <c r="DB3" i="8"/>
  <c r="DZ3" i="8"/>
  <c r="EY3" i="8"/>
  <c r="FX3" i="8"/>
  <c r="GV3" i="8"/>
  <c r="AH3" i="8"/>
  <c r="BF3" i="8"/>
  <c r="CF3" i="8"/>
  <c r="DD3" i="8"/>
  <c r="EA3" i="8"/>
  <c r="EZ3" i="8"/>
  <c r="FY3" i="8"/>
  <c r="GW3" i="8"/>
  <c r="AN3" i="8"/>
  <c r="BN3" i="8"/>
  <c r="CL3" i="8"/>
  <c r="DJ3" i="8"/>
  <c r="EI3" i="8"/>
  <c r="FG3" i="8"/>
  <c r="GE3" i="8"/>
  <c r="AO3" i="8"/>
  <c r="BO3" i="8"/>
  <c r="CM3" i="8"/>
  <c r="DK3" i="8"/>
  <c r="EK3" i="8"/>
  <c r="FI3" i="8"/>
  <c r="GG3" i="8"/>
  <c r="AQ3" i="8"/>
  <c r="BP3" i="8"/>
  <c r="CN3" i="8"/>
  <c r="DM3" i="8"/>
  <c r="EL3" i="8"/>
  <c r="FJ3" i="8"/>
  <c r="GI3" i="8"/>
  <c r="AY3" i="8"/>
  <c r="BV3" i="8"/>
  <c r="CU3" i="8"/>
  <c r="DT3" i="8"/>
  <c r="ER3" i="8"/>
  <c r="FQ3" i="8"/>
  <c r="GP3" i="8"/>
  <c r="AZ3" i="8"/>
  <c r="BX3" i="8"/>
  <c r="CW3" i="8"/>
  <c r="DU3" i="8"/>
  <c r="ES3" i="8"/>
  <c r="FR3" i="8"/>
  <c r="GQ3" i="8"/>
  <c r="AM3" i="8"/>
  <c r="CK3" i="8"/>
  <c r="EG3" i="8"/>
  <c r="GD3" i="8"/>
  <c r="AU3" i="8"/>
  <c r="CQ3" i="8"/>
  <c r="EN3" i="8"/>
  <c r="GK3" i="8"/>
  <c r="AV3" i="8"/>
  <c r="CR3" i="8"/>
  <c r="AT3" i="8"/>
  <c r="CO3" i="8"/>
  <c r="EM3" i="8"/>
  <c r="GJ3" i="8"/>
  <c r="AW3" i="8"/>
  <c r="CS3" i="8"/>
  <c r="EQ3" i="8"/>
  <c r="GN3" i="8"/>
  <c r="AI3" i="8"/>
  <c r="DF3" i="8"/>
  <c r="FL3" i="8"/>
  <c r="AJ3" i="8"/>
  <c r="DG3" i="8"/>
  <c r="FM3" i="8"/>
  <c r="AL3" i="8"/>
  <c r="DH3" i="8"/>
  <c r="FP3" i="8"/>
  <c r="BB3" i="8"/>
  <c r="DN3" i="8"/>
  <c r="FU3" i="8"/>
  <c r="BG3" i="8"/>
  <c r="DP3" i="8"/>
  <c r="FZ3" i="8"/>
  <c r="BH3" i="8"/>
  <c r="DR3" i="8"/>
  <c r="GB3" i="8"/>
  <c r="BK3" i="8"/>
  <c r="DS3" i="8"/>
  <c r="GC3" i="8"/>
  <c r="BS3" i="8"/>
  <c r="EE3" i="8"/>
  <c r="GY3" i="8"/>
  <c r="BT3" i="8"/>
  <c r="EF3" i="8"/>
  <c r="GZ3" i="8"/>
  <c r="BZ3" i="8"/>
  <c r="EW3" i="8"/>
  <c r="HC3" i="8"/>
  <c r="BU3" i="8"/>
  <c r="DX3" i="8"/>
  <c r="CG3" i="8"/>
  <c r="CI3" i="8"/>
  <c r="DE3" i="8"/>
  <c r="EC3" i="8"/>
  <c r="EP3" i="8"/>
  <c r="FE3" i="8"/>
  <c r="FF3" i="8"/>
  <c r="CH3" i="8"/>
  <c r="CZ3" i="8"/>
  <c r="FB3" i="8"/>
  <c r="FD3" i="8"/>
  <c r="BM3" i="8"/>
  <c r="FK3" i="8"/>
  <c r="GL3" i="8"/>
  <c r="GS3" i="8"/>
  <c r="HB3" i="8"/>
  <c r="BR3" i="8"/>
  <c r="EA14" i="7"/>
  <c r="FU14" i="7"/>
  <c r="GM14" i="7"/>
  <c r="FR14" i="7"/>
  <c r="GK14" i="7"/>
  <c r="FT14" i="7"/>
  <c r="GN14" i="7"/>
  <c r="FG14" i="7"/>
  <c r="FZ14" i="7"/>
  <c r="GS14" i="7"/>
  <c r="ED14" i="7"/>
  <c r="FL14" i="7"/>
  <c r="GH14" i="7"/>
  <c r="FN14" i="7"/>
  <c r="GJ14" i="7"/>
  <c r="EB14" i="7"/>
  <c r="FO14" i="7"/>
  <c r="GL14" i="7"/>
  <c r="FE14" i="7"/>
  <c r="FX14" i="7"/>
  <c r="GU14" i="7"/>
  <c r="FY14" i="7"/>
  <c r="GV14" i="7"/>
  <c r="GA14" i="7"/>
  <c r="GW14" i="7"/>
  <c r="FK14" i="7"/>
  <c r="GG14" i="7"/>
  <c r="HC14" i="7"/>
  <c r="FS14" i="7"/>
  <c r="HB14" i="7"/>
  <c r="FV14" i="7"/>
  <c r="FW14" i="7"/>
  <c r="GC14" i="7"/>
  <c r="GI14" i="7"/>
  <c r="GP14" i="7"/>
  <c r="GQ14" i="7"/>
  <c r="GR14" i="7"/>
  <c r="GT14" i="7"/>
  <c r="FI14" i="7"/>
  <c r="HA14" i="7"/>
  <c r="FJ14" i="7"/>
  <c r="FP14" i="7"/>
  <c r="GX14" i="7"/>
  <c r="GY14" i="7"/>
  <c r="GZ14" i="7"/>
  <c r="FM14" i="7"/>
  <c r="FF14" i="7"/>
  <c r="FH14" i="7"/>
  <c r="GE14" i="7"/>
  <c r="GF14" i="7"/>
  <c r="GO14" i="7"/>
  <c r="FQ14" i="7"/>
  <c r="GB14" i="7"/>
  <c r="GD14" i="7"/>
  <c r="FB14" i="7"/>
  <c r="EI14" i="7"/>
  <c r="ER14" i="7"/>
  <c r="EV14" i="7"/>
  <c r="EH14" i="7"/>
  <c r="EY14" i="7"/>
  <c r="ET14" i="7"/>
  <c r="EM14" i="7"/>
  <c r="EF14" i="7"/>
  <c r="ES14" i="7"/>
  <c r="FA14" i="7"/>
  <c r="EZ14" i="7"/>
  <c r="EN14" i="7"/>
  <c r="EE14" i="7"/>
  <c r="EO14" i="7"/>
  <c r="EK14" i="7"/>
  <c r="EW14" i="7"/>
  <c r="EL14" i="7"/>
  <c r="EC14" i="7"/>
  <c r="FD14" i="7"/>
  <c r="EP14" i="7"/>
  <c r="EJ14" i="7"/>
  <c r="FC14" i="7"/>
  <c r="EU14" i="7"/>
  <c r="EG14" i="7"/>
  <c r="EQ14" i="7"/>
  <c r="EX14" i="7"/>
  <c r="AJ8" i="8"/>
  <c r="BB8" i="8"/>
  <c r="BT8" i="8"/>
  <c r="CL8" i="8"/>
  <c r="DD8" i="8"/>
  <c r="DV8" i="8"/>
  <c r="EN8" i="8"/>
  <c r="FF8" i="8"/>
  <c r="FX8" i="8"/>
  <c r="GP8" i="8"/>
  <c r="AZ8" i="8"/>
  <c r="BS8" i="8"/>
  <c r="CM8" i="8"/>
  <c r="DF8" i="8"/>
  <c r="DY8" i="8"/>
  <c r="ER8" i="8"/>
  <c r="FK8" i="8"/>
  <c r="GD8" i="8"/>
  <c r="GW8" i="8"/>
  <c r="AM8" i="8"/>
  <c r="BF8" i="8"/>
  <c r="BY8" i="8"/>
  <c r="CR8" i="8"/>
  <c r="DK8" i="8"/>
  <c r="ED8" i="8"/>
  <c r="EW8" i="8"/>
  <c r="FP8" i="8"/>
  <c r="GI8" i="8"/>
  <c r="HB8" i="8"/>
  <c r="AO8" i="8"/>
  <c r="BH8" i="8"/>
  <c r="CA8" i="8"/>
  <c r="CT8" i="8"/>
  <c r="DM8" i="8"/>
  <c r="EF8" i="8"/>
  <c r="EY8" i="8"/>
  <c r="FR8" i="8"/>
  <c r="GK8" i="8"/>
  <c r="AT8" i="8"/>
  <c r="BM8" i="8"/>
  <c r="CF8" i="8"/>
  <c r="CY8" i="8"/>
  <c r="DR8" i="8"/>
  <c r="EK8" i="8"/>
  <c r="FD8" i="8"/>
  <c r="FW8" i="8"/>
  <c r="GQ8" i="8"/>
  <c r="BC8" i="8"/>
  <c r="CB8" i="8"/>
  <c r="CZ8" i="8"/>
  <c r="DX8" i="8"/>
  <c r="EV8" i="8"/>
  <c r="FU8" i="8"/>
  <c r="GT8" i="8"/>
  <c r="BE8" i="8"/>
  <c r="CD8" i="8"/>
  <c r="DB8" i="8"/>
  <c r="EA8" i="8"/>
  <c r="EZ8" i="8"/>
  <c r="FY8" i="8"/>
  <c r="GV8" i="8"/>
  <c r="AH8" i="8"/>
  <c r="BG8" i="8"/>
  <c r="CE8" i="8"/>
  <c r="DC8" i="8"/>
  <c r="EB8" i="8"/>
  <c r="FA8" i="8"/>
  <c r="FZ8" i="8"/>
  <c r="GX8" i="8"/>
  <c r="AI8" i="8"/>
  <c r="BI8" i="8"/>
  <c r="CG8" i="8"/>
  <c r="DE8" i="8"/>
  <c r="EC8" i="8"/>
  <c r="FB8" i="8"/>
  <c r="GA8" i="8"/>
  <c r="GY8" i="8"/>
  <c r="AQ8" i="8"/>
  <c r="BO8" i="8"/>
  <c r="CN8" i="8"/>
  <c r="DL8" i="8"/>
  <c r="EJ8" i="8"/>
  <c r="FI8" i="8"/>
  <c r="GG8" i="8"/>
  <c r="AR8" i="8"/>
  <c r="BP8" i="8"/>
  <c r="CO8" i="8"/>
  <c r="DN8" i="8"/>
  <c r="EL8" i="8"/>
  <c r="FJ8" i="8"/>
  <c r="GH8" i="8"/>
  <c r="AS8" i="8"/>
  <c r="BQ8" i="8"/>
  <c r="CP8" i="8"/>
  <c r="DO8" i="8"/>
  <c r="EM8" i="8"/>
  <c r="FL8" i="8"/>
  <c r="GJ8" i="8"/>
  <c r="AY8" i="8"/>
  <c r="BX8" i="8"/>
  <c r="CW8" i="8"/>
  <c r="DU8" i="8"/>
  <c r="ET8" i="8"/>
  <c r="FS8" i="8"/>
  <c r="GR8" i="8"/>
  <c r="BA8" i="8"/>
  <c r="BZ8" i="8"/>
  <c r="CX8" i="8"/>
  <c r="DW8" i="8"/>
  <c r="EU8" i="8"/>
  <c r="FT8" i="8"/>
  <c r="GS8" i="8"/>
  <c r="BU8" i="8"/>
  <c r="DQ8" i="8"/>
  <c r="FN8" i="8"/>
  <c r="BW8" i="8"/>
  <c r="DT8" i="8"/>
  <c r="FQ8" i="8"/>
  <c r="BV8" i="8"/>
  <c r="DS8" i="8"/>
  <c r="FO8" i="8"/>
  <c r="AK8" i="8"/>
  <c r="CH8" i="8"/>
  <c r="EE8" i="8"/>
  <c r="GB8" i="8"/>
  <c r="AL8" i="8"/>
  <c r="CS8" i="8"/>
  <c r="FC8" i="8"/>
  <c r="AN8" i="8"/>
  <c r="CU8" i="8"/>
  <c r="FE8" i="8"/>
  <c r="AP8" i="8"/>
  <c r="CV8" i="8"/>
  <c r="FG8" i="8"/>
  <c r="AU8" i="8"/>
  <c r="DA8" i="8"/>
  <c r="FH8" i="8"/>
  <c r="AV8" i="8"/>
  <c r="DG8" i="8"/>
  <c r="FM8" i="8"/>
  <c r="AW8" i="8"/>
  <c r="DH8" i="8"/>
  <c r="FV8" i="8"/>
  <c r="BK8" i="8"/>
  <c r="DZ8" i="8"/>
  <c r="GL8" i="8"/>
  <c r="BL8" i="8"/>
  <c r="EG8" i="8"/>
  <c r="GM8" i="8"/>
  <c r="BR8" i="8"/>
  <c r="EI8" i="8"/>
  <c r="GO8" i="8"/>
  <c r="BD8" i="8"/>
  <c r="GE8" i="8"/>
  <c r="BJ8" i="8"/>
  <c r="GF8" i="8"/>
  <c r="CC8" i="8"/>
  <c r="GU8" i="8"/>
  <c r="CJ8" i="8"/>
  <c r="HA8" i="8"/>
  <c r="CK8" i="8"/>
  <c r="HC8" i="8"/>
  <c r="CQ8" i="8"/>
  <c r="DI8" i="8"/>
  <c r="EH8" i="8"/>
  <c r="EO8" i="8"/>
  <c r="BN8" i="8"/>
  <c r="GN8" i="8"/>
  <c r="CI8" i="8"/>
  <c r="GZ8" i="8"/>
  <c r="DJ8" i="8"/>
  <c r="DP8" i="8"/>
  <c r="AX8" i="8"/>
  <c r="EP8" i="8"/>
  <c r="EQ8" i="8"/>
  <c r="ES8" i="8"/>
  <c r="EX8" i="8"/>
  <c r="GC8" i="8"/>
  <c r="T40" i="30" a="1"/>
  <c r="T94" i="30" s="1"/>
  <c r="C47" i="30"/>
  <c r="B101" i="30"/>
  <c r="J3" i="8"/>
  <c r="Z3" i="8"/>
  <c r="AD3" i="8"/>
  <c r="AF3" i="8"/>
  <c r="C3" i="8"/>
  <c r="R3" i="8"/>
  <c r="K3" i="8"/>
  <c r="AA3" i="8"/>
  <c r="O3" i="8"/>
  <c r="P3" i="8"/>
  <c r="Q3" i="8"/>
  <c r="L3" i="8"/>
  <c r="AB3" i="8"/>
  <c r="D3" i="8"/>
  <c r="N3" i="8"/>
  <c r="AE3" i="8"/>
  <c r="M3" i="8"/>
  <c r="AC3" i="8"/>
  <c r="E3" i="8"/>
  <c r="AG3" i="8"/>
  <c r="S3" i="8"/>
  <c r="T3" i="8"/>
  <c r="G3" i="8"/>
  <c r="W3" i="8"/>
  <c r="H3" i="8"/>
  <c r="I3" i="8"/>
  <c r="F3" i="8"/>
  <c r="U3" i="8"/>
  <c r="X3" i="8"/>
  <c r="Y3" i="8"/>
  <c r="V3" i="8"/>
  <c r="N8" i="8"/>
  <c r="AD8" i="8"/>
  <c r="U8" i="8"/>
  <c r="F8" i="8"/>
  <c r="H8" i="8"/>
  <c r="O8" i="8"/>
  <c r="AE8" i="8"/>
  <c r="V8" i="8"/>
  <c r="P8" i="8"/>
  <c r="AF8" i="8"/>
  <c r="T8" i="8"/>
  <c r="W8" i="8"/>
  <c r="X8" i="8"/>
  <c r="Q8" i="8"/>
  <c r="AG8" i="8"/>
  <c r="R8" i="8"/>
  <c r="S8" i="8"/>
  <c r="G8" i="8"/>
  <c r="AB8" i="8"/>
  <c r="I8" i="8"/>
  <c r="AA8" i="8"/>
  <c r="C8" i="8"/>
  <c r="AC8" i="8"/>
  <c r="D8" i="8"/>
  <c r="K8" i="8"/>
  <c r="Y8" i="8"/>
  <c r="Z8" i="8"/>
  <c r="E8" i="8"/>
  <c r="L8" i="8"/>
  <c r="M8" i="8"/>
  <c r="J8" i="8"/>
  <c r="C45" i="30"/>
  <c r="D45" i="30" s="1"/>
  <c r="E45" i="30" s="1"/>
  <c r="F45" i="30" s="1"/>
  <c r="G45" i="30" s="1"/>
  <c r="H45" i="30" s="1"/>
  <c r="I45" i="30" s="1"/>
  <c r="J45" i="30" s="1"/>
  <c r="K45" i="30" s="1"/>
  <c r="K99" i="30" s="1"/>
  <c r="B99" i="30"/>
  <c r="C12" i="30"/>
  <c r="C66" i="30" s="1"/>
  <c r="B12" i="18" s="1"/>
  <c r="EB12" i="40" s="1"/>
  <c r="EC12" i="40" s="1"/>
  <c r="ED12" i="40" s="1"/>
  <c r="EE12" i="40" s="1"/>
  <c r="EF12" i="40" s="1"/>
  <c r="EG12" i="40" s="1"/>
  <c r="EH12" i="40" s="1"/>
  <c r="EI12" i="40" s="1"/>
  <c r="EJ12" i="40" s="1"/>
  <c r="EK12" i="40" s="1"/>
  <c r="EL12" i="40" s="1"/>
  <c r="EM12" i="40" s="1"/>
  <c r="EN12" i="40" s="1"/>
  <c r="EO12" i="40" s="1"/>
  <c r="EP12" i="40" s="1"/>
  <c r="EQ12" i="40" s="1"/>
  <c r="ER12" i="40" s="1"/>
  <c r="ES12" i="40" s="1"/>
  <c r="ET12" i="40" s="1"/>
  <c r="EU12" i="40" s="1"/>
  <c r="EV12" i="40" s="1"/>
  <c r="EW12" i="40" s="1"/>
  <c r="EX12" i="40" s="1"/>
  <c r="EY12" i="40" s="1"/>
  <c r="EZ12" i="40" s="1"/>
  <c r="FA12" i="40" s="1"/>
  <c r="FB12" i="40" s="1"/>
  <c r="FC12" i="40" s="1"/>
  <c r="FD12" i="40" s="1"/>
  <c r="FE12" i="40" s="1"/>
  <c r="FF12" i="40" s="1"/>
  <c r="FG12" i="40" s="1"/>
  <c r="FH12" i="40" s="1"/>
  <c r="FI12" i="40" s="1"/>
  <c r="FJ12" i="40" s="1"/>
  <c r="FK12" i="40" s="1"/>
  <c r="FL12" i="40" s="1"/>
  <c r="FM12" i="40" s="1"/>
  <c r="FN12" i="40" s="1"/>
  <c r="FO12" i="40" s="1"/>
  <c r="FP12" i="40" s="1"/>
  <c r="FQ12" i="40" s="1"/>
  <c r="FR12" i="40" s="1"/>
  <c r="FS12" i="40" s="1"/>
  <c r="FT12" i="40" s="1"/>
  <c r="FU12" i="40" s="1"/>
  <c r="FV12" i="40" s="1"/>
  <c r="FW12" i="40" s="1"/>
  <c r="FX12" i="40" s="1"/>
  <c r="FY12" i="40" s="1"/>
  <c r="FZ12" i="40" s="1"/>
  <c r="GA12" i="40" s="1"/>
  <c r="GB12" i="40" s="1"/>
  <c r="GC12" i="40" s="1"/>
  <c r="GD12" i="40" s="1"/>
  <c r="GE12" i="40" s="1"/>
  <c r="GF12" i="40" s="1"/>
  <c r="GG12" i="40" s="1"/>
  <c r="GH12" i="40" s="1"/>
  <c r="GI12" i="40" s="1"/>
  <c r="GJ12" i="40" s="1"/>
  <c r="GK12" i="40" s="1"/>
  <c r="GL12" i="40" s="1"/>
  <c r="GM12" i="40" s="1"/>
  <c r="GN12" i="40" s="1"/>
  <c r="GO12" i="40" s="1"/>
  <c r="GP12" i="40" s="1"/>
  <c r="GQ12" i="40" s="1"/>
  <c r="GR12" i="40" s="1"/>
  <c r="GS12" i="40" s="1"/>
  <c r="GT12" i="40" s="1"/>
  <c r="GU12" i="40" s="1"/>
  <c r="GV12" i="40" s="1"/>
  <c r="GW12" i="40" s="1"/>
  <c r="GX12" i="40" s="1"/>
  <c r="GY12" i="40" s="1"/>
  <c r="GZ12" i="40" s="1"/>
  <c r="HA12" i="40" s="1"/>
  <c r="HB12" i="40" s="1"/>
  <c r="HC12" i="40" s="1"/>
  <c r="B76" i="30"/>
  <c r="C22" i="30"/>
  <c r="H25" i="30"/>
  <c r="L79" i="30"/>
  <c r="C6" i="30"/>
  <c r="C60" i="30" s="1"/>
  <c r="B6" i="18" s="1"/>
  <c r="EB6" i="40" s="1"/>
  <c r="EC6" i="40" s="1"/>
  <c r="ED6" i="40" s="1"/>
  <c r="EE6" i="40" s="1"/>
  <c r="EF6" i="40" s="1"/>
  <c r="EG6" i="40" s="1"/>
  <c r="EH6" i="40" s="1"/>
  <c r="EI6" i="40" s="1"/>
  <c r="EJ6" i="40" s="1"/>
  <c r="EK6" i="40" s="1"/>
  <c r="EL6" i="40" s="1"/>
  <c r="EM6" i="40" s="1"/>
  <c r="EN6" i="40" s="1"/>
  <c r="EO6" i="40" s="1"/>
  <c r="EP6" i="40" s="1"/>
  <c r="EQ6" i="40" s="1"/>
  <c r="ER6" i="40" s="1"/>
  <c r="ES6" i="40" s="1"/>
  <c r="ET6" i="40" s="1"/>
  <c r="EU6" i="40" s="1"/>
  <c r="EV6" i="40" s="1"/>
  <c r="EW6" i="40" s="1"/>
  <c r="EX6" i="40" s="1"/>
  <c r="EY6" i="40" s="1"/>
  <c r="EZ6" i="40" s="1"/>
  <c r="FA6" i="40" s="1"/>
  <c r="FB6" i="40" s="1"/>
  <c r="FC6" i="40" s="1"/>
  <c r="FD6" i="40" s="1"/>
  <c r="FE6" i="40" s="1"/>
  <c r="FF6" i="40" s="1"/>
  <c r="FG6" i="40" s="1"/>
  <c r="FH6" i="40" s="1"/>
  <c r="FI6" i="40" s="1"/>
  <c r="FJ6" i="40" s="1"/>
  <c r="FK6" i="40" s="1"/>
  <c r="FL6" i="40" s="1"/>
  <c r="FM6" i="40" s="1"/>
  <c r="FN6" i="40" s="1"/>
  <c r="FO6" i="40" s="1"/>
  <c r="FP6" i="40" s="1"/>
  <c r="FQ6" i="40" s="1"/>
  <c r="FR6" i="40" s="1"/>
  <c r="FS6" i="40" s="1"/>
  <c r="FT6" i="40" s="1"/>
  <c r="FU6" i="40" s="1"/>
  <c r="FV6" i="40" s="1"/>
  <c r="FW6" i="40" s="1"/>
  <c r="FX6" i="40" s="1"/>
  <c r="FY6" i="40" s="1"/>
  <c r="FZ6" i="40" s="1"/>
  <c r="GA6" i="40" s="1"/>
  <c r="GB6" i="40" s="1"/>
  <c r="GC6" i="40" s="1"/>
  <c r="GD6" i="40" s="1"/>
  <c r="GE6" i="40" s="1"/>
  <c r="GF6" i="40" s="1"/>
  <c r="GG6" i="40" s="1"/>
  <c r="GH6" i="40" s="1"/>
  <c r="GI6" i="40" s="1"/>
  <c r="GJ6" i="40" s="1"/>
  <c r="GK6" i="40" s="1"/>
  <c r="GL6" i="40" s="1"/>
  <c r="GM6" i="40" s="1"/>
  <c r="GN6" i="40" s="1"/>
  <c r="GO6" i="40" s="1"/>
  <c r="GP6" i="40" s="1"/>
  <c r="GQ6" i="40" s="1"/>
  <c r="GR6" i="40" s="1"/>
  <c r="GS6" i="40" s="1"/>
  <c r="GT6" i="40" s="1"/>
  <c r="GU6" i="40" s="1"/>
  <c r="GV6" i="40" s="1"/>
  <c r="GW6" i="40" s="1"/>
  <c r="GX6" i="40" s="1"/>
  <c r="GY6" i="40" s="1"/>
  <c r="GZ6" i="40" s="1"/>
  <c r="HA6" i="40" s="1"/>
  <c r="HB6" i="40" s="1"/>
  <c r="HC6" i="40" s="1"/>
  <c r="B60" i="30"/>
  <c r="G61" i="30"/>
  <c r="F7" i="18" s="1"/>
  <c r="H7" i="30"/>
  <c r="H61" i="30" s="1"/>
  <c r="G7" i="18" s="1"/>
  <c r="B75" i="30"/>
  <c r="DZ2" i="7" s="1"/>
  <c r="C21" i="30"/>
  <c r="B100" i="30"/>
  <c r="C46" i="30"/>
  <c r="D46" i="30" s="1"/>
  <c r="E46" i="30" s="1"/>
  <c r="F46" i="30" s="1"/>
  <c r="G46" i="30" s="1"/>
  <c r="H46" i="30" s="1"/>
  <c r="I46" i="30" s="1"/>
  <c r="J46" i="30" s="1"/>
  <c r="K46" i="30" s="1"/>
  <c r="K100" i="30" s="1"/>
  <c r="B77" i="30"/>
  <c r="DZ5" i="7" s="1"/>
  <c r="C23" i="30"/>
  <c r="B108" i="30"/>
  <c r="C34" i="30"/>
  <c r="C53" i="30"/>
  <c r="D53" i="30" s="1"/>
  <c r="E53" i="30" s="1"/>
  <c r="F53" i="30" s="1"/>
  <c r="G53" i="30" s="1"/>
  <c r="H53" i="30" s="1"/>
  <c r="I53" i="30" s="1"/>
  <c r="J53" i="30" s="1"/>
  <c r="K53" i="30" s="1"/>
  <c r="K107" i="30" s="1"/>
  <c r="C24" i="30"/>
  <c r="C27" i="30"/>
  <c r="C31" i="30"/>
  <c r="C35" i="30"/>
  <c r="C48" i="30"/>
  <c r="D48" i="30" s="1"/>
  <c r="E48" i="30" s="1"/>
  <c r="F48" i="30" s="1"/>
  <c r="C30" i="30"/>
  <c r="C32" i="30"/>
  <c r="C36" i="30"/>
  <c r="B19" i="19"/>
  <c r="EB2" i="40"/>
  <c r="EC2" i="40" s="1"/>
  <c r="ED2" i="40" s="1"/>
  <c r="EE2" i="40" s="1"/>
  <c r="EF2" i="40" s="1"/>
  <c r="EG2" i="40" s="1"/>
  <c r="EH2" i="40" s="1"/>
  <c r="EI2" i="40" s="1"/>
  <c r="EJ2" i="40" s="1"/>
  <c r="EK2" i="40" s="1"/>
  <c r="EL2" i="40" s="1"/>
  <c r="EM2" i="40" s="1"/>
  <c r="EN2" i="40" s="1"/>
  <c r="EO2" i="40" s="1"/>
  <c r="EP2" i="40" s="1"/>
  <c r="EQ2" i="40" s="1"/>
  <c r="ER2" i="40" s="1"/>
  <c r="ES2" i="40" s="1"/>
  <c r="ET2" i="40" s="1"/>
  <c r="EU2" i="40" s="1"/>
  <c r="EV2" i="40" s="1"/>
  <c r="EW2" i="40" s="1"/>
  <c r="EX2" i="40" s="1"/>
  <c r="EY2" i="40" s="1"/>
  <c r="EZ2" i="40" s="1"/>
  <c r="FA2" i="40" s="1"/>
  <c r="FB2" i="40" s="1"/>
  <c r="FC2" i="40" s="1"/>
  <c r="FD2" i="40" s="1"/>
  <c r="FE2" i="40" s="1"/>
  <c r="FF2" i="40" s="1"/>
  <c r="FG2" i="40" s="1"/>
  <c r="FH2" i="40" s="1"/>
  <c r="FI2" i="40" s="1"/>
  <c r="FJ2" i="40" s="1"/>
  <c r="FK2" i="40" s="1"/>
  <c r="FL2" i="40" s="1"/>
  <c r="FM2" i="40" s="1"/>
  <c r="FN2" i="40" s="1"/>
  <c r="FO2" i="40" s="1"/>
  <c r="FP2" i="40" s="1"/>
  <c r="FQ2" i="40" s="1"/>
  <c r="FR2" i="40" s="1"/>
  <c r="FS2" i="40" s="1"/>
  <c r="FT2" i="40" s="1"/>
  <c r="FU2" i="40" s="1"/>
  <c r="FV2" i="40" s="1"/>
  <c r="FW2" i="40" s="1"/>
  <c r="FX2" i="40" s="1"/>
  <c r="FY2" i="40" s="1"/>
  <c r="FZ2" i="40" s="1"/>
  <c r="GA2" i="40" s="1"/>
  <c r="GB2" i="40" s="1"/>
  <c r="GC2" i="40" s="1"/>
  <c r="GD2" i="40" s="1"/>
  <c r="GE2" i="40" s="1"/>
  <c r="GF2" i="40" s="1"/>
  <c r="GG2" i="40" s="1"/>
  <c r="GH2" i="40" s="1"/>
  <c r="GI2" i="40" s="1"/>
  <c r="GJ2" i="40" s="1"/>
  <c r="GK2" i="40" s="1"/>
  <c r="GL2" i="40" s="1"/>
  <c r="GM2" i="40" s="1"/>
  <c r="GN2" i="40" s="1"/>
  <c r="GO2" i="40" s="1"/>
  <c r="GP2" i="40" s="1"/>
  <c r="GQ2" i="40" s="1"/>
  <c r="GR2" i="40" s="1"/>
  <c r="GS2" i="40" s="1"/>
  <c r="GT2" i="40" s="1"/>
  <c r="GU2" i="40" s="1"/>
  <c r="GV2" i="40" s="1"/>
  <c r="GW2" i="40" s="1"/>
  <c r="GX2" i="40" s="1"/>
  <c r="GY2" i="40" s="1"/>
  <c r="GZ2" i="40" s="1"/>
  <c r="HA2" i="40" s="1"/>
  <c r="HB2" i="40" s="1"/>
  <c r="HC2" i="40" s="1"/>
  <c r="L11" i="30"/>
  <c r="D28" i="9"/>
  <c r="L28" i="30" s="1"/>
  <c r="L82" i="30" s="1"/>
  <c r="B28" i="30"/>
  <c r="B82" i="30" s="1"/>
  <c r="DZ10" i="7" s="1"/>
  <c r="D29" i="9"/>
  <c r="L29" i="30" s="1"/>
  <c r="L83" i="30" s="1"/>
  <c r="B29" i="30"/>
  <c r="B83" i="30" s="1"/>
  <c r="B10" i="30"/>
  <c r="B64" i="30" s="1"/>
  <c r="D10" i="9"/>
  <c r="L10" i="30" s="1"/>
  <c r="L64" i="30" s="1"/>
  <c r="K10" i="18" s="1"/>
  <c r="B5" i="8"/>
  <c r="B11" i="30"/>
  <c r="B65" i="30" s="1"/>
  <c r="B2" i="8"/>
  <c r="B4" i="8"/>
  <c r="V40" i="30" a="1"/>
  <c r="V94" i="30" s="1"/>
  <c r="P50" i="30" a="1"/>
  <c r="P104" i="30" s="1"/>
  <c r="J98" i="30"/>
  <c r="G107" i="30"/>
  <c r="Z40" i="30" a="1"/>
  <c r="Z94" i="30" s="1"/>
  <c r="Z50" i="30" a="1"/>
  <c r="Z104" i="30" s="1"/>
  <c r="D51" i="30"/>
  <c r="E51" i="30" s="1"/>
  <c r="F51" i="30" s="1"/>
  <c r="G51" i="30" s="1"/>
  <c r="H51" i="30" s="1"/>
  <c r="I51" i="30" s="1"/>
  <c r="J51" i="30" s="1"/>
  <c r="K51" i="30" s="1"/>
  <c r="K105" i="30" s="1"/>
  <c r="AD40" i="30" a="1"/>
  <c r="AD94" i="30" s="1"/>
  <c r="Q52" i="30" a="1"/>
  <c r="Q106" i="30" s="1"/>
  <c r="N42" i="30" a="1"/>
  <c r="N96" i="30" s="1"/>
  <c r="AA52" i="30" a="1"/>
  <c r="AA106" i="30" s="1"/>
  <c r="C99" i="30"/>
  <c r="Z42" i="30" a="1"/>
  <c r="Z96" i="30" s="1"/>
  <c r="AB53" i="30" a="1"/>
  <c r="AB107" i="30" s="1"/>
  <c r="V44" i="30" a="1"/>
  <c r="V98" i="30" s="1"/>
  <c r="R54" i="30" a="1"/>
  <c r="R108" i="30" s="1"/>
  <c r="D104" i="30"/>
  <c r="M45" i="30" a="1"/>
  <c r="M99" i="30" s="1"/>
  <c r="AB54" i="30" a="1"/>
  <c r="AB108" i="30" s="1"/>
  <c r="W45" i="30" a="1"/>
  <c r="W99" i="30" s="1"/>
  <c r="O49" i="30" a="1"/>
  <c r="O103" i="30" s="1"/>
  <c r="N40" i="30" a="1"/>
  <c r="N94" i="30" s="1"/>
  <c r="R40" i="30" a="1"/>
  <c r="R94" i="30" s="1"/>
  <c r="S40" i="30" a="1"/>
  <c r="S94" i="30" s="1"/>
  <c r="AE40" i="30" a="1"/>
  <c r="AE94" i="30" s="1"/>
  <c r="W41" i="30" a="1"/>
  <c r="W95" i="30" s="1"/>
  <c r="O42" i="30" a="1"/>
  <c r="O96" i="30" s="1"/>
  <c r="AA42" i="30" a="1"/>
  <c r="AA96" i="30" s="1"/>
  <c r="W44" i="30" a="1"/>
  <c r="W98" i="30" s="1"/>
  <c r="N45" i="30" a="1"/>
  <c r="N99" i="30" s="1"/>
  <c r="X45" i="30" a="1"/>
  <c r="X99" i="30" s="1"/>
  <c r="P49" i="30" a="1"/>
  <c r="P103" i="30" s="1"/>
  <c r="Z49" i="30" a="1"/>
  <c r="Z103" i="30" s="1"/>
  <c r="Q50" i="30" a="1"/>
  <c r="Q104" i="30" s="1"/>
  <c r="AA50" i="30" a="1"/>
  <c r="AA104" i="30" s="1"/>
  <c r="R52" i="30" a="1"/>
  <c r="R106" i="30" s="1"/>
  <c r="AB52" i="30" a="1"/>
  <c r="AB106" i="30" s="1"/>
  <c r="R53" i="30" a="1"/>
  <c r="R107" i="30" s="1"/>
  <c r="AC53" i="30" a="1"/>
  <c r="AC107" i="30" s="1"/>
  <c r="S54" i="30" a="1"/>
  <c r="S108" i="30" s="1"/>
  <c r="AC54" i="30" a="1"/>
  <c r="AC108" i="30" s="1"/>
  <c r="C94" i="30"/>
  <c r="H95" i="30"/>
  <c r="D99" i="30"/>
  <c r="E104" i="30"/>
  <c r="C106" i="30"/>
  <c r="AF40" i="30" a="1"/>
  <c r="AF94" i="30" s="1"/>
  <c r="X41" i="30" a="1"/>
  <c r="X95" i="30" s="1"/>
  <c r="P42" i="30" a="1"/>
  <c r="P96" i="30" s="1"/>
  <c r="AB42" i="30" a="1"/>
  <c r="AB96" i="30" s="1"/>
  <c r="X44" i="30" a="1"/>
  <c r="X98" i="30" s="1"/>
  <c r="O45" i="30" a="1"/>
  <c r="O99" i="30" s="1"/>
  <c r="Y45" i="30" a="1"/>
  <c r="Y99" i="30" s="1"/>
  <c r="Q49" i="30" a="1"/>
  <c r="Q103" i="30" s="1"/>
  <c r="AA49" i="30" a="1"/>
  <c r="AA103" i="30" s="1"/>
  <c r="AB50" i="30" a="1"/>
  <c r="AB104" i="30" s="1"/>
  <c r="S52" i="30" a="1"/>
  <c r="S106" i="30" s="1"/>
  <c r="AC52" i="30" a="1"/>
  <c r="AC106" i="30" s="1"/>
  <c r="S53" i="30" a="1"/>
  <c r="S107" i="30" s="1"/>
  <c r="T54" i="30" a="1"/>
  <c r="T108" i="30" s="1"/>
  <c r="AD54" i="30" a="1"/>
  <c r="AD108" i="30" s="1"/>
  <c r="D94" i="30"/>
  <c r="I95" i="30"/>
  <c r="E99" i="30"/>
  <c r="C101" i="30"/>
  <c r="F104" i="30"/>
  <c r="D106" i="30"/>
  <c r="I107" i="30"/>
  <c r="U40" i="30" a="1"/>
  <c r="U94" i="30" s="1"/>
  <c r="M41" i="30" a="1"/>
  <c r="M95" i="30" s="1"/>
  <c r="Y41" i="30" a="1"/>
  <c r="Y95" i="30" s="1"/>
  <c r="Q42" i="30" a="1"/>
  <c r="Q96" i="30" s="1"/>
  <c r="AC42" i="30" a="1"/>
  <c r="AC96" i="30" s="1"/>
  <c r="M44" i="30" a="1"/>
  <c r="M98" i="30" s="1"/>
  <c r="Y44" i="30" a="1"/>
  <c r="Y98" i="30" s="1"/>
  <c r="Z45" i="30" a="1"/>
  <c r="Z99" i="30" s="1"/>
  <c r="R49" i="30" a="1"/>
  <c r="R103" i="30" s="1"/>
  <c r="AB49" i="30" a="1"/>
  <c r="AB103" i="30" s="1"/>
  <c r="R50" i="30" a="1"/>
  <c r="R104" i="30" s="1"/>
  <c r="AC50" i="30" a="1"/>
  <c r="AC104" i="30" s="1"/>
  <c r="S51" i="30" a="1"/>
  <c r="S105" i="30" s="1"/>
  <c r="AD52" i="30" a="1"/>
  <c r="AD106" i="30" s="1"/>
  <c r="U54" i="30" a="1"/>
  <c r="U108" i="30" s="1"/>
  <c r="AE54" i="30" a="1"/>
  <c r="AE108" i="30" s="1"/>
  <c r="E94" i="30"/>
  <c r="J95" i="30"/>
  <c r="C96" i="30"/>
  <c r="F99" i="30"/>
  <c r="G104" i="30"/>
  <c r="E106" i="30"/>
  <c r="J107" i="30"/>
  <c r="C108" i="30"/>
  <c r="AA51" i="30" a="1"/>
  <c r="AA105" i="30" s="1"/>
  <c r="N41" i="30" a="1"/>
  <c r="N95" i="30" s="1"/>
  <c r="Z41" i="30" a="1"/>
  <c r="Z95" i="30" s="1"/>
  <c r="R42" i="30" a="1"/>
  <c r="R96" i="30" s="1"/>
  <c r="AD42" i="30" a="1"/>
  <c r="AD96" i="30" s="1"/>
  <c r="N44" i="30" a="1"/>
  <c r="N98" i="30" s="1"/>
  <c r="Z44" i="30" a="1"/>
  <c r="Z98" i="30" s="1"/>
  <c r="P45" i="30" a="1"/>
  <c r="P99" i="30" s="1"/>
  <c r="AA45" i="30" a="1"/>
  <c r="AA99" i="30" s="1"/>
  <c r="S49" i="30" a="1"/>
  <c r="S103" i="30" s="1"/>
  <c r="AC49" i="30" a="1"/>
  <c r="AC103" i="30" s="1"/>
  <c r="S50" i="30" a="1"/>
  <c r="S104" i="30" s="1"/>
  <c r="T51" i="30" a="1"/>
  <c r="T105" i="30" s="1"/>
  <c r="T52" i="30" a="1"/>
  <c r="T106" i="30" s="1"/>
  <c r="AE52" i="30" a="1"/>
  <c r="AE106" i="30" s="1"/>
  <c r="AE53" i="30" a="1"/>
  <c r="AE107" i="30" s="1"/>
  <c r="AF54" i="30" a="1"/>
  <c r="AF108" i="30" s="1"/>
  <c r="F94" i="30"/>
  <c r="D96" i="30"/>
  <c r="G99" i="30"/>
  <c r="C103" i="30"/>
  <c r="H104" i="30"/>
  <c r="F106" i="30"/>
  <c r="D108" i="30"/>
  <c r="G95" i="30"/>
  <c r="W40" i="30" a="1"/>
  <c r="W94" i="30" s="1"/>
  <c r="O41" i="30" a="1"/>
  <c r="O95" i="30" s="1"/>
  <c r="AA41" i="30" a="1"/>
  <c r="AA95" i="30" s="1"/>
  <c r="S42" i="30" a="1"/>
  <c r="S96" i="30" s="1"/>
  <c r="AE42" i="30" a="1"/>
  <c r="AE96" i="30" s="1"/>
  <c r="O44" i="30" a="1"/>
  <c r="O98" i="30" s="1"/>
  <c r="AA44" i="30" a="1"/>
  <c r="AA98" i="30" s="1"/>
  <c r="Q45" i="30" a="1"/>
  <c r="Q99" i="30" s="1"/>
  <c r="AD49" i="30" a="1"/>
  <c r="AD103" i="30" s="1"/>
  <c r="T50" i="30" a="1"/>
  <c r="T104" i="30" s="1"/>
  <c r="AD50" i="30" a="1"/>
  <c r="AD104" i="30" s="1"/>
  <c r="AE51" i="30" a="1"/>
  <c r="AE105" i="30" s="1"/>
  <c r="U52" i="30" a="1"/>
  <c r="U106" i="30" s="1"/>
  <c r="V54" i="30" a="1"/>
  <c r="V108" i="30" s="1"/>
  <c r="G94" i="30"/>
  <c r="E96" i="30"/>
  <c r="C98" i="30"/>
  <c r="H99" i="30"/>
  <c r="D103" i="30"/>
  <c r="I104" i="30"/>
  <c r="G106" i="30"/>
  <c r="E108" i="30"/>
  <c r="C43" i="30"/>
  <c r="P41" i="30" a="1"/>
  <c r="P95" i="30" s="1"/>
  <c r="T42" i="30" a="1"/>
  <c r="T96" i="30" s="1"/>
  <c r="AF42" i="30" a="1"/>
  <c r="AF96" i="30" s="1"/>
  <c r="P44" i="30" a="1"/>
  <c r="P98" i="30" s="1"/>
  <c r="AB44" i="30" a="1"/>
  <c r="AB98" i="30" s="1"/>
  <c r="R45" i="30" a="1"/>
  <c r="R99" i="30" s="1"/>
  <c r="AB45" i="30" a="1"/>
  <c r="AB99" i="30" s="1"/>
  <c r="T49" i="30" a="1"/>
  <c r="T103" i="30" s="1"/>
  <c r="AE49" i="30" a="1"/>
  <c r="AE103" i="30" s="1"/>
  <c r="U50" i="30" a="1"/>
  <c r="U104" i="30" s="1"/>
  <c r="AE50" i="30" a="1"/>
  <c r="AE104" i="30" s="1"/>
  <c r="V52" i="30" a="1"/>
  <c r="V106" i="30" s="1"/>
  <c r="AF52" i="30" a="1"/>
  <c r="AF106" i="30" s="1"/>
  <c r="M54" i="30" a="1"/>
  <c r="M108" i="30" s="1"/>
  <c r="W54" i="30" a="1"/>
  <c r="W108" i="30" s="1"/>
  <c r="H94" i="30"/>
  <c r="F96" i="30"/>
  <c r="D98" i="30"/>
  <c r="I99" i="30"/>
  <c r="E103" i="30"/>
  <c r="J104" i="30"/>
  <c r="C105" i="30"/>
  <c r="H106" i="30"/>
  <c r="F108" i="30"/>
  <c r="X40" i="30" a="1"/>
  <c r="X94" i="30" s="1"/>
  <c r="AB41" i="30" a="1"/>
  <c r="AB95" i="30" s="1"/>
  <c r="D47" i="30"/>
  <c r="M40" i="30" a="1"/>
  <c r="M94" i="30" s="1"/>
  <c r="Y40" i="30" a="1"/>
  <c r="Y94" i="30" s="1"/>
  <c r="Q41" i="30" a="1"/>
  <c r="Q95" i="30" s="1"/>
  <c r="AC41" i="30" a="1"/>
  <c r="AC95" i="30" s="1"/>
  <c r="U42" i="30" a="1"/>
  <c r="U96" i="30" s="1"/>
  <c r="Q44" i="30" a="1"/>
  <c r="Q98" i="30" s="1"/>
  <c r="AC44" i="30" a="1"/>
  <c r="AC98" i="30" s="1"/>
  <c r="S45" i="30" a="1"/>
  <c r="S99" i="30" s="1"/>
  <c r="AC45" i="30" a="1"/>
  <c r="AC99" i="30" s="1"/>
  <c r="U49" i="30" a="1"/>
  <c r="U103" i="30" s="1"/>
  <c r="V50" i="30" a="1"/>
  <c r="V104" i="30" s="1"/>
  <c r="AF50" i="30" a="1"/>
  <c r="AF104" i="30" s="1"/>
  <c r="M52" i="30" a="1"/>
  <c r="M106" i="30" s="1"/>
  <c r="W52" i="30" a="1"/>
  <c r="W106" i="30" s="1"/>
  <c r="N54" i="30" a="1"/>
  <c r="N108" i="30" s="1"/>
  <c r="X54" i="30" a="1"/>
  <c r="X108" i="30" s="1"/>
  <c r="I94" i="30"/>
  <c r="G96" i="30"/>
  <c r="E98" i="30"/>
  <c r="J99" i="30"/>
  <c r="F103" i="30"/>
  <c r="I106" i="30"/>
  <c r="G108" i="30"/>
  <c r="R41" i="30" a="1"/>
  <c r="R95" i="30" s="1"/>
  <c r="AD41" i="30" a="1"/>
  <c r="AD95" i="30" s="1"/>
  <c r="V42" i="30" a="1"/>
  <c r="V96" i="30" s="1"/>
  <c r="R44" i="30" a="1"/>
  <c r="R98" i="30" s="1"/>
  <c r="T45" i="30" a="1"/>
  <c r="T99" i="30" s="1"/>
  <c r="AD45" i="30" a="1"/>
  <c r="AD99" i="30" s="1"/>
  <c r="V49" i="30" a="1"/>
  <c r="V103" i="30" s="1"/>
  <c r="AF49" i="30" a="1"/>
  <c r="AF103" i="30" s="1"/>
  <c r="W50" i="30" a="1"/>
  <c r="W104" i="30" s="1"/>
  <c r="X52" i="30" a="1"/>
  <c r="X106" i="30" s="1"/>
  <c r="N53" i="30" a="1"/>
  <c r="N107" i="30" s="1"/>
  <c r="X53" i="30" a="1"/>
  <c r="X107" i="30" s="1"/>
  <c r="O54" i="30" a="1"/>
  <c r="O108" i="30" s="1"/>
  <c r="Y54" i="30" a="1"/>
  <c r="Y108" i="30" s="1"/>
  <c r="J94" i="30"/>
  <c r="C95" i="30"/>
  <c r="H96" i="30"/>
  <c r="F98" i="30"/>
  <c r="G103" i="30"/>
  <c r="J106" i="30"/>
  <c r="C107" i="30"/>
  <c r="H108" i="30"/>
  <c r="V41" i="30" a="1"/>
  <c r="V95" i="30" s="1"/>
  <c r="O40" i="30" a="1"/>
  <c r="O94" i="30" s="1"/>
  <c r="AA40" i="30" a="1"/>
  <c r="AA94" i="30" s="1"/>
  <c r="S41" i="30" a="1"/>
  <c r="S95" i="30" s="1"/>
  <c r="AE41" i="30" a="1"/>
  <c r="AE95" i="30" s="1"/>
  <c r="W42" i="30" a="1"/>
  <c r="W96" i="30" s="1"/>
  <c r="S44" i="30" a="1"/>
  <c r="S98" i="30" s="1"/>
  <c r="AD44" i="30" a="1"/>
  <c r="AD98" i="30" s="1"/>
  <c r="U45" i="30" a="1"/>
  <c r="U99" i="30" s="1"/>
  <c r="AE45" i="30" a="1"/>
  <c r="AE99" i="30" s="1"/>
  <c r="M49" i="30" a="1"/>
  <c r="M103" i="30" s="1"/>
  <c r="W49" i="30" a="1"/>
  <c r="W103" i="30" s="1"/>
  <c r="M50" i="30" a="1"/>
  <c r="M104" i="30" s="1"/>
  <c r="N52" i="30" a="1"/>
  <c r="N106" i="30" s="1"/>
  <c r="Y52" i="30" a="1"/>
  <c r="Y106" i="30" s="1"/>
  <c r="O53" i="30" a="1"/>
  <c r="O107" i="30" s="1"/>
  <c r="Y53" i="30" a="1"/>
  <c r="Y107" i="30" s="1"/>
  <c r="Z54" i="30" a="1"/>
  <c r="Z108" i="30" s="1"/>
  <c r="D95" i="30"/>
  <c r="I96" i="30"/>
  <c r="B97" i="30"/>
  <c r="G98" i="30"/>
  <c r="H103" i="30"/>
  <c r="D107" i="30"/>
  <c r="I108" i="30"/>
  <c r="P40" i="30" a="1"/>
  <c r="P94" i="30" s="1"/>
  <c r="AB40" i="30" a="1"/>
  <c r="AB94" i="30" s="1"/>
  <c r="T41" i="30" a="1"/>
  <c r="T95" i="30" s="1"/>
  <c r="AF41" i="30" a="1"/>
  <c r="AF95" i="30" s="1"/>
  <c r="X42" i="30" a="1"/>
  <c r="X96" i="30" s="1"/>
  <c r="T44" i="30" a="1"/>
  <c r="T98" i="30" s="1"/>
  <c r="AE44" i="30" a="1"/>
  <c r="AE98" i="30" s="1"/>
  <c r="AF45" i="30" a="1"/>
  <c r="AF99" i="30" s="1"/>
  <c r="X49" i="30" a="1"/>
  <c r="X103" i="30" s="1"/>
  <c r="N50" i="30" a="1"/>
  <c r="N104" i="30" s="1"/>
  <c r="X50" i="30" a="1"/>
  <c r="X104" i="30" s="1"/>
  <c r="O52" i="30" a="1"/>
  <c r="O106" i="30" s="1"/>
  <c r="P53" i="30" a="1"/>
  <c r="P107" i="30" s="1"/>
  <c r="Z53" i="30" a="1"/>
  <c r="Z107" i="30" s="1"/>
  <c r="P54" i="30" a="1"/>
  <c r="P108" i="30" s="1"/>
  <c r="AA54" i="30" a="1"/>
  <c r="AA108" i="30" s="1"/>
  <c r="E95" i="30"/>
  <c r="J96" i="30"/>
  <c r="H98" i="30"/>
  <c r="I103" i="30"/>
  <c r="E107" i="30"/>
  <c r="J108" i="30"/>
  <c r="Q40" i="30" a="1"/>
  <c r="Q94" i="30" s="1"/>
  <c r="AC40" i="30" a="1"/>
  <c r="AC94" i="30" s="1"/>
  <c r="U41" i="30" a="1"/>
  <c r="U95" i="30" s="1"/>
  <c r="M42" i="30" a="1"/>
  <c r="M96" i="30" s="1"/>
  <c r="Y42" i="30" a="1"/>
  <c r="Y96" i="30" s="1"/>
  <c r="U44" i="30" a="1"/>
  <c r="U98" i="30" s="1"/>
  <c r="AF44" i="30" a="1"/>
  <c r="AF98" i="30" s="1"/>
  <c r="V45" i="30" a="1"/>
  <c r="V99" i="30" s="1"/>
  <c r="N49" i="30" a="1"/>
  <c r="N103" i="30" s="1"/>
  <c r="Y49" i="30" a="1"/>
  <c r="Y103" i="30" s="1"/>
  <c r="O50" i="30" a="1"/>
  <c r="O104" i="30" s="1"/>
  <c r="Y50" i="30" a="1"/>
  <c r="Y104" i="30" s="1"/>
  <c r="P52" i="30" a="1"/>
  <c r="P106" i="30" s="1"/>
  <c r="Z52" i="30" a="1"/>
  <c r="Z106" i="30" s="1"/>
  <c r="Q53" i="30" a="1"/>
  <c r="Q107" i="30" s="1"/>
  <c r="AA53" i="30" a="1"/>
  <c r="AA107" i="30" s="1"/>
  <c r="Q54" i="30" a="1"/>
  <c r="Q108" i="30" s="1"/>
  <c r="F95" i="30"/>
  <c r="I98" i="30"/>
  <c r="J103" i="30"/>
  <c r="C104" i="30"/>
  <c r="F107" i="30"/>
  <c r="P39" i="30" a="1"/>
  <c r="P93" i="30" s="1"/>
  <c r="AB39" i="30" a="1"/>
  <c r="AB93" i="30" s="1"/>
  <c r="F93" i="30"/>
  <c r="AC39" i="30" a="1"/>
  <c r="AC93" i="30" s="1"/>
  <c r="G93" i="30"/>
  <c r="Q39" i="30" a="1"/>
  <c r="Q93" i="30" s="1"/>
  <c r="R39" i="30" a="1"/>
  <c r="R93" i="30" s="1"/>
  <c r="AD39" i="30" a="1"/>
  <c r="AD93" i="30" s="1"/>
  <c r="H93" i="30"/>
  <c r="AE39" i="30" a="1"/>
  <c r="AE93" i="30" s="1"/>
  <c r="I93" i="30"/>
  <c r="AF39" i="30" a="1"/>
  <c r="AF93" i="30" s="1"/>
  <c r="J93" i="30"/>
  <c r="T39" i="30" a="1"/>
  <c r="T93" i="30" s="1"/>
  <c r="U39" i="30" a="1"/>
  <c r="U93" i="30" s="1"/>
  <c r="K93" i="30"/>
  <c r="S39" i="30" a="1"/>
  <c r="S93" i="30" s="1"/>
  <c r="V39" i="30" a="1"/>
  <c r="V93" i="30" s="1"/>
  <c r="W39" i="30" a="1"/>
  <c r="W93" i="30" s="1"/>
  <c r="X39" i="30" a="1"/>
  <c r="X93" i="30" s="1"/>
  <c r="C93" i="30"/>
  <c r="M39" i="30" a="1"/>
  <c r="M93" i="30" s="1"/>
  <c r="N39" i="30" a="1"/>
  <c r="N93" i="30" s="1"/>
  <c r="Z39" i="30" a="1"/>
  <c r="Z93" i="30" s="1"/>
  <c r="D93" i="30"/>
  <c r="O39" i="30" a="1"/>
  <c r="O93" i="30" s="1"/>
  <c r="AA39" i="30" a="1"/>
  <c r="AA93" i="30" s="1"/>
  <c r="E93" i="30"/>
  <c r="I7" i="30"/>
  <c r="I61" i="30" s="1"/>
  <c r="H7" i="18" s="1"/>
  <c r="D12" i="30"/>
  <c r="D66" i="30" s="1"/>
  <c r="C12" i="18" s="1"/>
  <c r="C7" i="30"/>
  <c r="C61" i="30" s="1"/>
  <c r="B7" i="18" s="1"/>
  <c r="D16" i="30"/>
  <c r="D70" i="30" s="1"/>
  <c r="C16" i="18" s="1"/>
  <c r="D17" i="30"/>
  <c r="D71" i="30" s="1"/>
  <c r="C17" i="18" s="1"/>
  <c r="D18" i="30"/>
  <c r="D72" i="30" s="1"/>
  <c r="C18" i="18" s="1"/>
  <c r="D9" i="30"/>
  <c r="D63" i="30" s="1"/>
  <c r="EA2" i="7" l="1"/>
  <c r="FI2" i="7"/>
  <c r="GA2" i="7"/>
  <c r="GS2" i="7"/>
  <c r="FC2" i="7"/>
  <c r="FS2" i="7"/>
  <c r="GL2" i="7"/>
  <c r="FX2" i="7"/>
  <c r="GQ2" i="7"/>
  <c r="FB2" i="7"/>
  <c r="FG2" i="7"/>
  <c r="FZ2" i="7"/>
  <c r="GT2" i="7"/>
  <c r="FM2" i="7"/>
  <c r="GF2" i="7"/>
  <c r="GY2" i="7"/>
  <c r="EE2" i="7"/>
  <c r="FH2" i="7"/>
  <c r="GG2" i="7"/>
  <c r="FK2" i="7"/>
  <c r="GI2" i="7"/>
  <c r="FL2" i="7"/>
  <c r="GJ2" i="7"/>
  <c r="FT2" i="7"/>
  <c r="GR2" i="7"/>
  <c r="EI2" i="7"/>
  <c r="FU2" i="7"/>
  <c r="GU2" i="7"/>
  <c r="EL2" i="7"/>
  <c r="FV2" i="7"/>
  <c r="GV2" i="7"/>
  <c r="ER2" i="7"/>
  <c r="FF2" i="7"/>
  <c r="GE2" i="7"/>
  <c r="HC2" i="7"/>
  <c r="FQ2" i="7"/>
  <c r="FW2" i="7"/>
  <c r="FR2" i="7"/>
  <c r="GB2" i="7"/>
  <c r="GH2" i="7"/>
  <c r="EH2" i="7"/>
  <c r="GK2" i="7"/>
  <c r="GM2" i="7"/>
  <c r="ET2" i="7"/>
  <c r="GN2" i="7"/>
  <c r="EV2" i="7"/>
  <c r="GO2" i="7"/>
  <c r="EW2" i="7"/>
  <c r="GP2" i="7"/>
  <c r="EX2" i="7"/>
  <c r="HA2" i="7"/>
  <c r="HB2" i="7"/>
  <c r="FN2" i="7"/>
  <c r="GX2" i="7"/>
  <c r="GZ2" i="7"/>
  <c r="FJ2" i="7"/>
  <c r="ES2" i="7"/>
  <c r="FO2" i="7"/>
  <c r="EF2" i="7"/>
  <c r="GD2" i="7"/>
  <c r="GW2" i="7"/>
  <c r="FP2" i="7"/>
  <c r="FY2" i="7"/>
  <c r="GC2" i="7"/>
  <c r="EB2" i="7"/>
  <c r="EN2" i="7"/>
  <c r="ED2" i="7"/>
  <c r="EU2" i="7"/>
  <c r="EG2" i="7"/>
  <c r="EJ2" i="7"/>
  <c r="FD2" i="7"/>
  <c r="EP2" i="7"/>
  <c r="FE2" i="7"/>
  <c r="EQ2" i="7"/>
  <c r="EY2" i="7"/>
  <c r="EZ2" i="7"/>
  <c r="EM2" i="7"/>
  <c r="EK2" i="7"/>
  <c r="FA2" i="7"/>
  <c r="EO2" i="7"/>
  <c r="EC2" i="7"/>
  <c r="AV5" i="8"/>
  <c r="BN5" i="8"/>
  <c r="CF5" i="8"/>
  <c r="CX5" i="8"/>
  <c r="DP5" i="8"/>
  <c r="EH5" i="8"/>
  <c r="EZ5" i="8"/>
  <c r="FR5" i="8"/>
  <c r="GJ5" i="8"/>
  <c r="HB5" i="8"/>
  <c r="AQ5" i="8"/>
  <c r="BJ5" i="8"/>
  <c r="CC5" i="8"/>
  <c r="CV5" i="8"/>
  <c r="DO5" i="8"/>
  <c r="EI5" i="8"/>
  <c r="FB5" i="8"/>
  <c r="FU5" i="8"/>
  <c r="GN5" i="8"/>
  <c r="AW5" i="8"/>
  <c r="BP5" i="8"/>
  <c r="CI5" i="8"/>
  <c r="DB5" i="8"/>
  <c r="DU5" i="8"/>
  <c r="EN5" i="8"/>
  <c r="FG5" i="8"/>
  <c r="FZ5" i="8"/>
  <c r="GS5" i="8"/>
  <c r="AY5" i="8"/>
  <c r="BR5" i="8"/>
  <c r="CK5" i="8"/>
  <c r="DD5" i="8"/>
  <c r="DW5" i="8"/>
  <c r="EP5" i="8"/>
  <c r="FI5" i="8"/>
  <c r="GB5" i="8"/>
  <c r="GU5" i="8"/>
  <c r="AK5" i="8"/>
  <c r="BD5" i="8"/>
  <c r="BW5" i="8"/>
  <c r="CP5" i="8"/>
  <c r="DI5" i="8"/>
  <c r="EB5" i="8"/>
  <c r="EU5" i="8"/>
  <c r="FN5" i="8"/>
  <c r="GG5" i="8"/>
  <c r="GZ5" i="8"/>
  <c r="AN5" i="8"/>
  <c r="BL5" i="8"/>
  <c r="CL5" i="8"/>
  <c r="DJ5" i="8"/>
  <c r="EG5" i="8"/>
  <c r="FF5" i="8"/>
  <c r="GE5" i="8"/>
  <c r="AP5" i="8"/>
  <c r="BO5" i="8"/>
  <c r="CN5" i="8"/>
  <c r="DL5" i="8"/>
  <c r="EK5" i="8"/>
  <c r="FJ5" i="8"/>
  <c r="GH5" i="8"/>
  <c r="AR5" i="8"/>
  <c r="BQ5" i="8"/>
  <c r="CO5" i="8"/>
  <c r="DM5" i="8"/>
  <c r="EL5" i="8"/>
  <c r="FK5" i="8"/>
  <c r="GI5" i="8"/>
  <c r="AS5" i="8"/>
  <c r="BS5" i="8"/>
  <c r="CQ5" i="8"/>
  <c r="DN5" i="8"/>
  <c r="EM5" i="8"/>
  <c r="FL5" i="8"/>
  <c r="GK5" i="8"/>
  <c r="BA5" i="8"/>
  <c r="BY5" i="8"/>
  <c r="CW5" i="8"/>
  <c r="DV5" i="8"/>
  <c r="ET5" i="8"/>
  <c r="FS5" i="8"/>
  <c r="GQ5" i="8"/>
  <c r="BB5" i="8"/>
  <c r="BZ5" i="8"/>
  <c r="CY5" i="8"/>
  <c r="DX5" i="8"/>
  <c r="EV5" i="8"/>
  <c r="FT5" i="8"/>
  <c r="GR5" i="8"/>
  <c r="BC5" i="8"/>
  <c r="CA5" i="8"/>
  <c r="CZ5" i="8"/>
  <c r="DY5" i="8"/>
  <c r="EW5" i="8"/>
  <c r="FV5" i="8"/>
  <c r="GT5" i="8"/>
  <c r="AL5" i="8"/>
  <c r="BI5" i="8"/>
  <c r="CH5" i="8"/>
  <c r="DG5" i="8"/>
  <c r="EE5" i="8"/>
  <c r="FD5" i="8"/>
  <c r="GC5" i="8"/>
  <c r="HA5" i="8"/>
  <c r="AM5" i="8"/>
  <c r="BK5" i="8"/>
  <c r="CJ5" i="8"/>
  <c r="DH5" i="8"/>
  <c r="EF5" i="8"/>
  <c r="FE5" i="8"/>
  <c r="GD5" i="8"/>
  <c r="HC5" i="8"/>
  <c r="BX5" i="8"/>
  <c r="DT5" i="8"/>
  <c r="FQ5" i="8"/>
  <c r="AH5" i="8"/>
  <c r="CD5" i="8"/>
  <c r="EA5" i="8"/>
  <c r="FX5" i="8"/>
  <c r="CB5" i="8"/>
  <c r="DZ5" i="8"/>
  <c r="FW5" i="8"/>
  <c r="AJ5" i="8"/>
  <c r="CG5" i="8"/>
  <c r="ED5" i="8"/>
  <c r="GA5" i="8"/>
  <c r="BH5" i="8"/>
  <c r="DS5" i="8"/>
  <c r="GM5" i="8"/>
  <c r="BM5" i="8"/>
  <c r="EC5" i="8"/>
  <c r="GO5" i="8"/>
  <c r="BT5" i="8"/>
  <c r="EJ5" i="8"/>
  <c r="GP5" i="8"/>
  <c r="EQ5" i="8"/>
  <c r="BU5" i="8"/>
  <c r="EO5" i="8"/>
  <c r="GV5" i="8"/>
  <c r="BV5" i="8"/>
  <c r="GW5" i="8"/>
  <c r="CE5" i="8"/>
  <c r="ER5" i="8"/>
  <c r="GX5" i="8"/>
  <c r="CM5" i="8"/>
  <c r="AI5" i="8"/>
  <c r="CT5" i="8"/>
  <c r="FA5" i="8"/>
  <c r="AO5" i="8"/>
  <c r="CU5" i="8"/>
  <c r="FC5" i="8"/>
  <c r="AU5" i="8"/>
  <c r="DC5" i="8"/>
  <c r="FM5" i="8"/>
  <c r="ES5" i="8"/>
  <c r="CS5" i="8"/>
  <c r="EX5" i="8"/>
  <c r="FH5" i="8"/>
  <c r="AX5" i="8"/>
  <c r="FP5" i="8"/>
  <c r="AZ5" i="8"/>
  <c r="FY5" i="8"/>
  <c r="BE5" i="8"/>
  <c r="GF5" i="8"/>
  <c r="BF5" i="8"/>
  <c r="GL5" i="8"/>
  <c r="EY5" i="8"/>
  <c r="AT5" i="8"/>
  <c r="FO5" i="8"/>
  <c r="BG5" i="8"/>
  <c r="GY5" i="8"/>
  <c r="CR5" i="8"/>
  <c r="DK5" i="8"/>
  <c r="DQ5" i="8"/>
  <c r="DR5" i="8"/>
  <c r="DF5" i="8"/>
  <c r="DA5" i="8"/>
  <c r="DE5" i="8"/>
  <c r="EA5" i="7"/>
  <c r="FU5" i="7"/>
  <c r="GM5" i="7"/>
  <c r="FE5" i="7"/>
  <c r="FH5" i="7"/>
  <c r="GA5" i="7"/>
  <c r="GT5" i="7"/>
  <c r="FJ5" i="7"/>
  <c r="GC5" i="7"/>
  <c r="GV5" i="7"/>
  <c r="FO5" i="7"/>
  <c r="GH5" i="7"/>
  <c r="HA5" i="7"/>
  <c r="EG5" i="7"/>
  <c r="GB5" i="7"/>
  <c r="GY5" i="7"/>
  <c r="FG5" i="7"/>
  <c r="GE5" i="7"/>
  <c r="HB5" i="7"/>
  <c r="ED5" i="7"/>
  <c r="FI5" i="7"/>
  <c r="GF5" i="7"/>
  <c r="HC5" i="7"/>
  <c r="EE5" i="7"/>
  <c r="FQ5" i="7"/>
  <c r="GN5" i="7"/>
  <c r="ES5" i="7"/>
  <c r="FR5" i="7"/>
  <c r="GO5" i="7"/>
  <c r="ET5" i="7"/>
  <c r="GP5" i="7"/>
  <c r="EU5" i="7"/>
  <c r="FS5" i="7"/>
  <c r="FZ5" i="7"/>
  <c r="GX5" i="7"/>
  <c r="FY5" i="7"/>
  <c r="EN5" i="7"/>
  <c r="GD5" i="7"/>
  <c r="EQ5" i="7"/>
  <c r="GG5" i="7"/>
  <c r="ER5" i="7"/>
  <c r="GJ5" i="7"/>
  <c r="EW5" i="7"/>
  <c r="GK5" i="7"/>
  <c r="GL5" i="7"/>
  <c r="GQ5" i="7"/>
  <c r="GR5" i="7"/>
  <c r="GS5" i="7"/>
  <c r="GU5" i="7"/>
  <c r="FL5" i="7"/>
  <c r="EV5" i="7"/>
  <c r="FM5" i="7"/>
  <c r="FP5" i="7"/>
  <c r="FF5" i="7"/>
  <c r="FN5" i="7"/>
  <c r="FT5" i="7"/>
  <c r="FK5" i="7"/>
  <c r="FW5" i="7"/>
  <c r="FX5" i="7"/>
  <c r="GI5" i="7"/>
  <c r="GW5" i="7"/>
  <c r="FV5" i="7"/>
  <c r="GZ5" i="7"/>
  <c r="EF5" i="7"/>
  <c r="EI5" i="7"/>
  <c r="EZ5" i="7"/>
  <c r="FC5" i="7"/>
  <c r="EH5" i="7"/>
  <c r="FB5" i="7"/>
  <c r="EY5" i="7"/>
  <c r="EL5" i="7"/>
  <c r="FD5" i="7"/>
  <c r="EM5" i="7"/>
  <c r="EP5" i="7"/>
  <c r="FA5" i="7"/>
  <c r="EO5" i="7"/>
  <c r="EC5" i="7"/>
  <c r="EX5" i="7"/>
  <c r="EJ5" i="7"/>
  <c r="EB5" i="7"/>
  <c r="EK5" i="7"/>
  <c r="EH10" i="7"/>
  <c r="FW10" i="7"/>
  <c r="GO10" i="7"/>
  <c r="FR10" i="7"/>
  <c r="GK10" i="7"/>
  <c r="FT10" i="7"/>
  <c r="GM10" i="7"/>
  <c r="FG10" i="7"/>
  <c r="FZ10" i="7"/>
  <c r="GS10" i="7"/>
  <c r="GA10" i="7"/>
  <c r="GW10" i="7"/>
  <c r="FF10" i="7"/>
  <c r="GC10" i="7"/>
  <c r="GY10" i="7"/>
  <c r="FH10" i="7"/>
  <c r="GD10" i="7"/>
  <c r="GZ10" i="7"/>
  <c r="FN10" i="7"/>
  <c r="GJ10" i="7"/>
  <c r="FO10" i="7"/>
  <c r="GL10" i="7"/>
  <c r="FP10" i="7"/>
  <c r="GN10" i="7"/>
  <c r="FY10" i="7"/>
  <c r="GV10" i="7"/>
  <c r="FK10" i="7"/>
  <c r="GU10" i="7"/>
  <c r="FL10" i="7"/>
  <c r="GX10" i="7"/>
  <c r="FM10" i="7"/>
  <c r="HA10" i="7"/>
  <c r="FS10" i="7"/>
  <c r="HC10" i="7"/>
  <c r="HB10" i="7"/>
  <c r="FI10" i="7"/>
  <c r="FJ10" i="7"/>
  <c r="FQ10" i="7"/>
  <c r="FU10" i="7"/>
  <c r="GE10" i="7"/>
  <c r="GF10" i="7"/>
  <c r="GH10" i="7"/>
  <c r="GQ10" i="7"/>
  <c r="GR10" i="7"/>
  <c r="GT10" i="7"/>
  <c r="FV10" i="7"/>
  <c r="GB10" i="7"/>
  <c r="GG10" i="7"/>
  <c r="GI10" i="7"/>
  <c r="GP10" i="7"/>
  <c r="FX10" i="7"/>
  <c r="EE10" i="7"/>
  <c r="FE10" i="7"/>
  <c r="FA10" i="7"/>
  <c r="EV10" i="7"/>
  <c r="EG10" i="7"/>
  <c r="EZ10" i="7"/>
  <c r="EJ10" i="7"/>
  <c r="EN10" i="7"/>
  <c r="EB10" i="7"/>
  <c r="FB10" i="7"/>
  <c r="EX10" i="7"/>
  <c r="EL10" i="7"/>
  <c r="EF10" i="7"/>
  <c r="FD10" i="7"/>
  <c r="EC10" i="7"/>
  <c r="FC10" i="7"/>
  <c r="EY10" i="7"/>
  <c r="EM10" i="7"/>
  <c r="EU10" i="7"/>
  <c r="EP10" i="7"/>
  <c r="ES10" i="7"/>
  <c r="EA10" i="7"/>
  <c r="EI10" i="7"/>
  <c r="ER10" i="7"/>
  <c r="EO10" i="7"/>
  <c r="EW10" i="7"/>
  <c r="EK10" i="7"/>
  <c r="ET10" i="7"/>
  <c r="ED10" i="7"/>
  <c r="EQ10" i="7"/>
  <c r="AT4" i="8"/>
  <c r="BL4" i="8"/>
  <c r="CD4" i="8"/>
  <c r="CV4" i="8"/>
  <c r="DN4" i="8"/>
  <c r="EF4" i="8"/>
  <c r="EX4" i="8"/>
  <c r="FP4" i="8"/>
  <c r="GH4" i="8"/>
  <c r="GZ4" i="8"/>
  <c r="AX4" i="8"/>
  <c r="BQ4" i="8"/>
  <c r="CJ4" i="8"/>
  <c r="DC4" i="8"/>
  <c r="DV4" i="8"/>
  <c r="EO4" i="8"/>
  <c r="FH4" i="8"/>
  <c r="GA4" i="8"/>
  <c r="GT4" i="8"/>
  <c r="AJ4" i="8"/>
  <c r="BC4" i="8"/>
  <c r="BV4" i="8"/>
  <c r="CO4" i="8"/>
  <c r="DH4" i="8"/>
  <c r="EA4" i="8"/>
  <c r="ET4" i="8"/>
  <c r="FM4" i="8"/>
  <c r="GF4" i="8"/>
  <c r="GY4" i="8"/>
  <c r="AL4" i="8"/>
  <c r="BE4" i="8"/>
  <c r="BX4" i="8"/>
  <c r="CQ4" i="8"/>
  <c r="DJ4" i="8"/>
  <c r="EC4" i="8"/>
  <c r="EV4" i="8"/>
  <c r="FO4" i="8"/>
  <c r="GI4" i="8"/>
  <c r="HB4" i="8"/>
  <c r="AQ4" i="8"/>
  <c r="BJ4" i="8"/>
  <c r="CC4" i="8"/>
  <c r="CW4" i="8"/>
  <c r="DP4" i="8"/>
  <c r="EI4" i="8"/>
  <c r="FB4" i="8"/>
  <c r="FU4" i="8"/>
  <c r="GN4" i="8"/>
  <c r="AU4" i="8"/>
  <c r="BS4" i="8"/>
  <c r="CR4" i="8"/>
  <c r="DQ4" i="8"/>
  <c r="EN4" i="8"/>
  <c r="FL4" i="8"/>
  <c r="GL4" i="8"/>
  <c r="AW4" i="8"/>
  <c r="BU4" i="8"/>
  <c r="CT4" i="8"/>
  <c r="DS4" i="8"/>
  <c r="EQ4" i="8"/>
  <c r="FQ4" i="8"/>
  <c r="GO4" i="8"/>
  <c r="AY4" i="8"/>
  <c r="BW4" i="8"/>
  <c r="CU4" i="8"/>
  <c r="DT4" i="8"/>
  <c r="ER4" i="8"/>
  <c r="FR4" i="8"/>
  <c r="GP4" i="8"/>
  <c r="AZ4" i="8"/>
  <c r="BY4" i="8"/>
  <c r="CX4" i="8"/>
  <c r="DU4" i="8"/>
  <c r="ES4" i="8"/>
  <c r="FS4" i="8"/>
  <c r="GQ4" i="8"/>
  <c r="AH4" i="8"/>
  <c r="BG4" i="8"/>
  <c r="CF4" i="8"/>
  <c r="DD4" i="8"/>
  <c r="EB4" i="8"/>
  <c r="FA4" i="8"/>
  <c r="FY4" i="8"/>
  <c r="GW4" i="8"/>
  <c r="AI4" i="8"/>
  <c r="BH4" i="8"/>
  <c r="CG4" i="8"/>
  <c r="DE4" i="8"/>
  <c r="ED4" i="8"/>
  <c r="FC4" i="8"/>
  <c r="FZ4" i="8"/>
  <c r="GX4" i="8"/>
  <c r="AK4" i="8"/>
  <c r="BI4" i="8"/>
  <c r="CH4" i="8"/>
  <c r="DF4" i="8"/>
  <c r="EE4" i="8"/>
  <c r="FD4" i="8"/>
  <c r="GB4" i="8"/>
  <c r="HA4" i="8"/>
  <c r="AR4" i="8"/>
  <c r="BP4" i="8"/>
  <c r="CN4" i="8"/>
  <c r="DM4" i="8"/>
  <c r="EL4" i="8"/>
  <c r="FJ4" i="8"/>
  <c r="GJ4" i="8"/>
  <c r="AS4" i="8"/>
  <c r="BR4" i="8"/>
  <c r="CP4" i="8"/>
  <c r="DO4" i="8"/>
  <c r="EM4" i="8"/>
  <c r="FK4" i="8"/>
  <c r="GK4" i="8"/>
  <c r="BF4" i="8"/>
  <c r="DB4" i="8"/>
  <c r="EZ4" i="8"/>
  <c r="GV4" i="8"/>
  <c r="BM4" i="8"/>
  <c r="DI4" i="8"/>
  <c r="FF4" i="8"/>
  <c r="BK4" i="8"/>
  <c r="DG4" i="8"/>
  <c r="FE4" i="8"/>
  <c r="HC4" i="8"/>
  <c r="BO4" i="8"/>
  <c r="DL4" i="8"/>
  <c r="FI4" i="8"/>
  <c r="BA4" i="8"/>
  <c r="DR4" i="8"/>
  <c r="FX4" i="8"/>
  <c r="BB4" i="8"/>
  <c r="DW4" i="8"/>
  <c r="GC4" i="8"/>
  <c r="BD4" i="8"/>
  <c r="DX4" i="8"/>
  <c r="GD4" i="8"/>
  <c r="BN4" i="8"/>
  <c r="DY4" i="8"/>
  <c r="GE4" i="8"/>
  <c r="BT4" i="8"/>
  <c r="DZ4" i="8"/>
  <c r="GG4" i="8"/>
  <c r="BZ4" i="8"/>
  <c r="EG4" i="8"/>
  <c r="GM4" i="8"/>
  <c r="CA4" i="8"/>
  <c r="EH4" i="8"/>
  <c r="GR4" i="8"/>
  <c r="CI4" i="8"/>
  <c r="EP4" i="8"/>
  <c r="CK4" i="8"/>
  <c r="EU4" i="8"/>
  <c r="CM4" i="8"/>
  <c r="EY4" i="8"/>
  <c r="AN4" i="8"/>
  <c r="FV4" i="8"/>
  <c r="AO4" i="8"/>
  <c r="FW4" i="8"/>
  <c r="AV4" i="8"/>
  <c r="GU4" i="8"/>
  <c r="CE4" i="8"/>
  <c r="CL4" i="8"/>
  <c r="CS4" i="8"/>
  <c r="CY4" i="8"/>
  <c r="DK4" i="8"/>
  <c r="EJ4" i="8"/>
  <c r="AP4" i="8"/>
  <c r="GS4" i="8"/>
  <c r="CB4" i="8"/>
  <c r="CZ4" i="8"/>
  <c r="DA4" i="8"/>
  <c r="AM4" i="8"/>
  <c r="EK4" i="8"/>
  <c r="EW4" i="8"/>
  <c r="FG4" i="8"/>
  <c r="FN4" i="8"/>
  <c r="FT4" i="8"/>
  <c r="AN2" i="8"/>
  <c r="AO2" i="8"/>
  <c r="AP2" i="8"/>
  <c r="BH2" i="8"/>
  <c r="BZ2" i="8"/>
  <c r="CR2" i="8"/>
  <c r="DJ2" i="8"/>
  <c r="EB2" i="8"/>
  <c r="ET2" i="8"/>
  <c r="FL2" i="8"/>
  <c r="GD2" i="8"/>
  <c r="GV2" i="8"/>
  <c r="AQ2" i="8"/>
  <c r="AR2" i="8"/>
  <c r="AS2" i="8"/>
  <c r="AT2" i="8"/>
  <c r="AU2" i="8"/>
  <c r="AV2" i="8"/>
  <c r="AW2" i="8"/>
  <c r="AX2" i="8"/>
  <c r="AY2" i="8"/>
  <c r="AH2" i="8"/>
  <c r="AI2" i="8"/>
  <c r="AJ2" i="8"/>
  <c r="AK2" i="8"/>
  <c r="AL2" i="8"/>
  <c r="AM2" i="8"/>
  <c r="BK2" i="8"/>
  <c r="CD2" i="8"/>
  <c r="CW2" i="8"/>
  <c r="DP2" i="8"/>
  <c r="EI2" i="8"/>
  <c r="FB2" i="8"/>
  <c r="FU2" i="8"/>
  <c r="GN2" i="8"/>
  <c r="BP2" i="8"/>
  <c r="CI2" i="8"/>
  <c r="DB2" i="8"/>
  <c r="DU2" i="8"/>
  <c r="EN2" i="8"/>
  <c r="FG2" i="8"/>
  <c r="FZ2" i="8"/>
  <c r="GS2" i="8"/>
  <c r="BR2" i="8"/>
  <c r="CK2" i="8"/>
  <c r="DD2" i="8"/>
  <c r="DW2" i="8"/>
  <c r="EP2" i="8"/>
  <c r="FI2" i="8"/>
  <c r="GB2" i="8"/>
  <c r="GU2" i="8"/>
  <c r="BD2" i="8"/>
  <c r="BW2" i="8"/>
  <c r="CP2" i="8"/>
  <c r="DI2" i="8"/>
  <c r="EC2" i="8"/>
  <c r="EV2" i="8"/>
  <c r="FO2" i="8"/>
  <c r="GH2" i="8"/>
  <c r="HA2" i="8"/>
  <c r="BG2" i="8"/>
  <c r="CF2" i="8"/>
  <c r="DE2" i="8"/>
  <c r="ED2" i="8"/>
  <c r="FA2" i="8"/>
  <c r="FY2" i="8"/>
  <c r="GY2" i="8"/>
  <c r="BJ2" i="8"/>
  <c r="CH2" i="8"/>
  <c r="DG2" i="8"/>
  <c r="EF2" i="8"/>
  <c r="FD2" i="8"/>
  <c r="GC2" i="8"/>
  <c r="HB2" i="8"/>
  <c r="BL2" i="8"/>
  <c r="CJ2" i="8"/>
  <c r="DH2" i="8"/>
  <c r="EG2" i="8"/>
  <c r="FE2" i="8"/>
  <c r="GE2" i="8"/>
  <c r="HC2" i="8"/>
  <c r="BM2" i="8"/>
  <c r="CL2" i="8"/>
  <c r="DK2" i="8"/>
  <c r="EH2" i="8"/>
  <c r="FF2" i="8"/>
  <c r="GF2" i="8"/>
  <c r="BT2" i="8"/>
  <c r="CS2" i="8"/>
  <c r="DQ2" i="8"/>
  <c r="EO2" i="8"/>
  <c r="FN2" i="8"/>
  <c r="GL2" i="8"/>
  <c r="BU2" i="8"/>
  <c r="CT2" i="8"/>
  <c r="DR2" i="8"/>
  <c r="EQ2" i="8"/>
  <c r="FP2" i="8"/>
  <c r="GM2" i="8"/>
  <c r="CV2" i="8"/>
  <c r="DT2" i="8"/>
  <c r="BV2" i="8"/>
  <c r="CU2" i="8"/>
  <c r="DS2" i="8"/>
  <c r="ER2" i="8"/>
  <c r="FQ2" i="8"/>
  <c r="GO2" i="8"/>
  <c r="BE2" i="8"/>
  <c r="CC2" i="8"/>
  <c r="DA2" i="8"/>
  <c r="DZ2" i="8"/>
  <c r="EY2" i="8"/>
  <c r="FW2" i="8"/>
  <c r="GW2" i="8"/>
  <c r="BF2" i="8"/>
  <c r="CE2" i="8"/>
  <c r="DC2" i="8"/>
  <c r="EA2" i="8"/>
  <c r="EZ2" i="8"/>
  <c r="FX2" i="8"/>
  <c r="GX2" i="8"/>
  <c r="BO2" i="8"/>
  <c r="DN2" i="8"/>
  <c r="FM2" i="8"/>
  <c r="BS2" i="8"/>
  <c r="DV2" i="8"/>
  <c r="FS2" i="8"/>
  <c r="BX2" i="8"/>
  <c r="DX2" i="8"/>
  <c r="FT2" i="8"/>
  <c r="BQ2" i="8"/>
  <c r="DO2" i="8"/>
  <c r="FR2" i="8"/>
  <c r="BY2" i="8"/>
  <c r="DY2" i="8"/>
  <c r="FV2" i="8"/>
  <c r="CA2" i="8"/>
  <c r="ES2" i="8"/>
  <c r="CB2" i="8"/>
  <c r="EU2" i="8"/>
  <c r="CG2" i="8"/>
  <c r="EW2" i="8"/>
  <c r="CM2" i="8"/>
  <c r="EX2" i="8"/>
  <c r="CN2" i="8"/>
  <c r="FC2" i="8"/>
  <c r="CO2" i="8"/>
  <c r="FH2" i="8"/>
  <c r="FJ2" i="8"/>
  <c r="CZ2" i="8"/>
  <c r="GG2" i="8"/>
  <c r="DF2" i="8"/>
  <c r="GI2" i="8"/>
  <c r="AZ2" i="8"/>
  <c r="DM2" i="8"/>
  <c r="GK2" i="8"/>
  <c r="CX2" i="8"/>
  <c r="EK2" i="8"/>
  <c r="FK2" i="8"/>
  <c r="CY2" i="8"/>
  <c r="EL2" i="8"/>
  <c r="EM2" i="8"/>
  <c r="GP2" i="8"/>
  <c r="GQ2" i="8"/>
  <c r="DL2" i="8"/>
  <c r="EE2" i="8"/>
  <c r="EJ2" i="8"/>
  <c r="GA2" i="8"/>
  <c r="GJ2" i="8"/>
  <c r="GR2" i="8"/>
  <c r="BN2" i="8"/>
  <c r="GT2" i="8"/>
  <c r="GZ2" i="8"/>
  <c r="BI2" i="8"/>
  <c r="CQ2" i="8"/>
  <c r="BA2" i="8"/>
  <c r="BB2" i="8"/>
  <c r="BC2" i="8"/>
  <c r="DZ4" i="7"/>
  <c r="DZ3" i="7"/>
  <c r="V51" i="30" a="1"/>
  <c r="V105" i="30" s="1"/>
  <c r="U51" i="30" a="1"/>
  <c r="U105" i="30" s="1"/>
  <c r="X46" i="30" a="1"/>
  <c r="X100" i="30" s="1"/>
  <c r="AF51" i="30" a="1"/>
  <c r="AF105" i="30" s="1"/>
  <c r="D21" i="30"/>
  <c r="C75" i="30"/>
  <c r="H100" i="30"/>
  <c r="D36" i="30"/>
  <c r="C90" i="30"/>
  <c r="Y51" i="30" a="1"/>
  <c r="Y105" i="30" s="1"/>
  <c r="X51" i="30" a="1"/>
  <c r="X105" i="30" s="1"/>
  <c r="D105" i="30"/>
  <c r="N51" i="30" a="1"/>
  <c r="N105" i="30" s="1"/>
  <c r="AA46" i="30" a="1"/>
  <c r="AA100" i="30" s="1"/>
  <c r="D30" i="30"/>
  <c r="C84" i="30"/>
  <c r="C100" i="30"/>
  <c r="AB46" i="30" a="1"/>
  <c r="AB100" i="30" s="1"/>
  <c r="P46" i="30" a="1"/>
  <c r="P100" i="30" s="1"/>
  <c r="N4" i="8"/>
  <c r="AD4" i="8"/>
  <c r="G4" i="8"/>
  <c r="O4" i="8"/>
  <c r="AE4" i="8"/>
  <c r="W4" i="8"/>
  <c r="H4" i="8"/>
  <c r="P4" i="8"/>
  <c r="AF4" i="8"/>
  <c r="U4" i="8"/>
  <c r="X4" i="8"/>
  <c r="Q4" i="8"/>
  <c r="AG4" i="8"/>
  <c r="R4" i="8"/>
  <c r="D4" i="8"/>
  <c r="S4" i="8"/>
  <c r="E4" i="8"/>
  <c r="T4" i="8"/>
  <c r="F4" i="8"/>
  <c r="V4" i="8"/>
  <c r="C4" i="8"/>
  <c r="J4" i="8"/>
  <c r="L4" i="8"/>
  <c r="I4" i="8"/>
  <c r="K4" i="8"/>
  <c r="AA4" i="8"/>
  <c r="M4" i="8"/>
  <c r="Y4" i="8"/>
  <c r="AC4" i="8"/>
  <c r="Z4" i="8"/>
  <c r="AB4" i="8"/>
  <c r="D35" i="30"/>
  <c r="C89" i="30"/>
  <c r="E105" i="30"/>
  <c r="H105" i="30"/>
  <c r="C102" i="30"/>
  <c r="D24" i="30"/>
  <c r="C78" i="30"/>
  <c r="AE46" i="30" a="1"/>
  <c r="AE100" i="30" s="1"/>
  <c r="W46" i="30" a="1"/>
  <c r="W100" i="30" s="1"/>
  <c r="F100" i="30"/>
  <c r="AF46" i="30" a="1"/>
  <c r="AF100" i="30" s="1"/>
  <c r="T46" i="30" a="1"/>
  <c r="T100" i="30" s="1"/>
  <c r="U53" i="30" a="1"/>
  <c r="U107" i="30" s="1"/>
  <c r="AD53" i="30" a="1"/>
  <c r="AD107" i="30" s="1"/>
  <c r="Q51" i="30" a="1"/>
  <c r="Q105" i="30" s="1"/>
  <c r="D34" i="30"/>
  <c r="C88" i="30"/>
  <c r="O51" i="30" a="1"/>
  <c r="O105" i="30" s="1"/>
  <c r="M51" i="30" a="1"/>
  <c r="M105" i="30" s="1"/>
  <c r="Q46" i="30" a="1"/>
  <c r="Q100" i="30" s="1"/>
  <c r="F105" i="30"/>
  <c r="D31" i="30"/>
  <c r="C85" i="30"/>
  <c r="I25" i="30"/>
  <c r="H79" i="30"/>
  <c r="D6" i="30"/>
  <c r="D60" i="30" s="1"/>
  <c r="C6" i="18" s="1"/>
  <c r="S46" i="30" a="1"/>
  <c r="S100" i="30" s="1"/>
  <c r="R5" i="8"/>
  <c r="J5" i="8"/>
  <c r="AA5" i="8"/>
  <c r="C5" i="8"/>
  <c r="AB5" i="8"/>
  <c r="S5" i="8"/>
  <c r="H5" i="8"/>
  <c r="D5" i="8"/>
  <c r="I5" i="8"/>
  <c r="E5" i="8"/>
  <c r="T5" i="8"/>
  <c r="Y5" i="8"/>
  <c r="K5" i="8"/>
  <c r="U5" i="8"/>
  <c r="F5" i="8"/>
  <c r="V5" i="8"/>
  <c r="G5" i="8"/>
  <c r="W5" i="8"/>
  <c r="X5" i="8"/>
  <c r="Z5" i="8"/>
  <c r="L5" i="8"/>
  <c r="AE5" i="8"/>
  <c r="M5" i="8"/>
  <c r="AF5" i="8"/>
  <c r="N5" i="8"/>
  <c r="O5" i="8"/>
  <c r="AD5" i="8"/>
  <c r="AG5" i="8"/>
  <c r="P5" i="8"/>
  <c r="Q5" i="8"/>
  <c r="AC5" i="8"/>
  <c r="D22" i="30"/>
  <c r="C76" i="30"/>
  <c r="E102" i="30"/>
  <c r="M46" i="30" a="1"/>
  <c r="M100" i="30" s="1"/>
  <c r="V46" i="30" a="1"/>
  <c r="V100" i="30" s="1"/>
  <c r="AF53" i="30" a="1"/>
  <c r="AF107" i="30" s="1"/>
  <c r="T53" i="30" a="1"/>
  <c r="T107" i="30" s="1"/>
  <c r="H107" i="30"/>
  <c r="N46" i="30" a="1"/>
  <c r="N100" i="30" s="1"/>
  <c r="W51" i="30" a="1"/>
  <c r="W105" i="30" s="1"/>
  <c r="J100" i="30"/>
  <c r="O46" i="30" a="1"/>
  <c r="O100" i="30" s="1"/>
  <c r="AD46" i="30" a="1"/>
  <c r="AD100" i="30" s="1"/>
  <c r="D27" i="30"/>
  <c r="C81" i="30"/>
  <c r="U46" i="30" a="1"/>
  <c r="U100" i="30" s="1"/>
  <c r="B7" i="19"/>
  <c r="EB7" i="40"/>
  <c r="EC7" i="40" s="1"/>
  <c r="ED7" i="40" s="1"/>
  <c r="EE7" i="40" s="1"/>
  <c r="EF7" i="40" s="1"/>
  <c r="EG7" i="40" s="1"/>
  <c r="EH7" i="40" s="1"/>
  <c r="EI7" i="40" s="1"/>
  <c r="EJ7" i="40" s="1"/>
  <c r="EK7" i="40" s="1"/>
  <c r="EL7" i="40" s="1"/>
  <c r="EM7" i="40" s="1"/>
  <c r="EN7" i="40" s="1"/>
  <c r="EO7" i="40" s="1"/>
  <c r="EP7" i="40" s="1"/>
  <c r="EQ7" i="40" s="1"/>
  <c r="ER7" i="40" s="1"/>
  <c r="ES7" i="40" s="1"/>
  <c r="ET7" i="40" s="1"/>
  <c r="EU7" i="40" s="1"/>
  <c r="EV7" i="40" s="1"/>
  <c r="EW7" i="40" s="1"/>
  <c r="EX7" i="40" s="1"/>
  <c r="EY7" i="40" s="1"/>
  <c r="EZ7" i="40" s="1"/>
  <c r="FA7" i="40" s="1"/>
  <c r="FB7" i="40" s="1"/>
  <c r="FC7" i="40" s="1"/>
  <c r="FD7" i="40" s="1"/>
  <c r="FE7" i="40" s="1"/>
  <c r="FF7" i="40" s="1"/>
  <c r="FG7" i="40" s="1"/>
  <c r="FH7" i="40" s="1"/>
  <c r="FI7" i="40" s="1"/>
  <c r="FJ7" i="40" s="1"/>
  <c r="FK7" i="40" s="1"/>
  <c r="FL7" i="40" s="1"/>
  <c r="FM7" i="40" s="1"/>
  <c r="FN7" i="40" s="1"/>
  <c r="FO7" i="40" s="1"/>
  <c r="FP7" i="40" s="1"/>
  <c r="FQ7" i="40" s="1"/>
  <c r="FR7" i="40" s="1"/>
  <c r="FS7" i="40" s="1"/>
  <c r="FT7" i="40" s="1"/>
  <c r="FU7" i="40" s="1"/>
  <c r="FV7" i="40" s="1"/>
  <c r="FW7" i="40" s="1"/>
  <c r="FX7" i="40" s="1"/>
  <c r="FY7" i="40" s="1"/>
  <c r="FZ7" i="40" s="1"/>
  <c r="GA7" i="40" s="1"/>
  <c r="GB7" i="40" s="1"/>
  <c r="GC7" i="40" s="1"/>
  <c r="GD7" i="40" s="1"/>
  <c r="GE7" i="40" s="1"/>
  <c r="GF7" i="40" s="1"/>
  <c r="GG7" i="40" s="1"/>
  <c r="GH7" i="40" s="1"/>
  <c r="GI7" i="40" s="1"/>
  <c r="GJ7" i="40" s="1"/>
  <c r="GK7" i="40" s="1"/>
  <c r="GL7" i="40" s="1"/>
  <c r="GM7" i="40" s="1"/>
  <c r="GN7" i="40" s="1"/>
  <c r="GO7" i="40" s="1"/>
  <c r="GP7" i="40" s="1"/>
  <c r="GQ7" i="40" s="1"/>
  <c r="GR7" i="40" s="1"/>
  <c r="GS7" i="40" s="1"/>
  <c r="GT7" i="40" s="1"/>
  <c r="GU7" i="40" s="1"/>
  <c r="GV7" i="40" s="1"/>
  <c r="GW7" i="40" s="1"/>
  <c r="GX7" i="40" s="1"/>
  <c r="GY7" i="40" s="1"/>
  <c r="GZ7" i="40" s="1"/>
  <c r="HA7" i="40" s="1"/>
  <c r="HB7" i="40" s="1"/>
  <c r="HC7" i="40" s="1"/>
  <c r="G100" i="30"/>
  <c r="M53" i="30" a="1"/>
  <c r="M107" i="30" s="1"/>
  <c r="V53" i="30" a="1"/>
  <c r="V107" i="30" s="1"/>
  <c r="AB51" i="30" a="1"/>
  <c r="AB105" i="30" s="1"/>
  <c r="D23" i="30"/>
  <c r="C77" i="30"/>
  <c r="I100" i="30"/>
  <c r="Y46" i="30" a="1"/>
  <c r="Y100" i="30" s="1"/>
  <c r="I105" i="30"/>
  <c r="D32" i="30"/>
  <c r="C86" i="30"/>
  <c r="P51" i="30" a="1"/>
  <c r="P105" i="30" s="1"/>
  <c r="Z46" i="30" a="1"/>
  <c r="Z100" i="30" s="1"/>
  <c r="G48" i="30"/>
  <c r="F102" i="30"/>
  <c r="R46" i="30" a="1"/>
  <c r="R100" i="30" s="1"/>
  <c r="F2" i="8"/>
  <c r="V2" i="8"/>
  <c r="D2" i="8"/>
  <c r="AA2" i="8"/>
  <c r="M2" i="8"/>
  <c r="P2" i="8"/>
  <c r="G2" i="8"/>
  <c r="W2" i="8"/>
  <c r="E2" i="8"/>
  <c r="Z2" i="8"/>
  <c r="C2" i="8"/>
  <c r="AD2" i="8"/>
  <c r="AE2" i="8"/>
  <c r="H2" i="8"/>
  <c r="X2" i="8"/>
  <c r="AB2" i="8"/>
  <c r="AC2" i="8"/>
  <c r="N2" i="8"/>
  <c r="O2" i="8"/>
  <c r="AF2" i="8"/>
  <c r="I2" i="8"/>
  <c r="Y2" i="8"/>
  <c r="J2" i="8"/>
  <c r="K2" i="8"/>
  <c r="L2" i="8"/>
  <c r="Q2" i="8"/>
  <c r="U2" i="8"/>
  <c r="R2" i="8"/>
  <c r="T2" i="8"/>
  <c r="AG2" i="8"/>
  <c r="S2" i="8"/>
  <c r="G105" i="30"/>
  <c r="AC46" i="30" a="1"/>
  <c r="AC100" i="30" s="1"/>
  <c r="D102" i="30"/>
  <c r="E100" i="30"/>
  <c r="D100" i="30"/>
  <c r="W53" i="30" a="1"/>
  <c r="W107" i="30" s="1"/>
  <c r="AD51" i="30" a="1"/>
  <c r="AD105" i="30" s="1"/>
  <c r="AC51" i="30" a="1"/>
  <c r="AC105" i="30" s="1"/>
  <c r="R51" i="30" a="1"/>
  <c r="R105" i="30" s="1"/>
  <c r="J105" i="30"/>
  <c r="N19" i="19"/>
  <c r="L19" i="19"/>
  <c r="G19" i="19"/>
  <c r="R19" i="19"/>
  <c r="S19" i="19"/>
  <c r="T19" i="19"/>
  <c r="AB19" i="19"/>
  <c r="U19" i="19"/>
  <c r="V19" i="19"/>
  <c r="W19" i="19"/>
  <c r="X19" i="19"/>
  <c r="D19" i="19"/>
  <c r="AD19" i="19"/>
  <c r="O19" i="19"/>
  <c r="I19" i="19"/>
  <c r="AA19" i="19"/>
  <c r="Y19" i="19"/>
  <c r="AC19" i="19"/>
  <c r="E19" i="19"/>
  <c r="AE19" i="19"/>
  <c r="P19" i="19"/>
  <c r="J19" i="19"/>
  <c r="Z19" i="19"/>
  <c r="H19" i="19"/>
  <c r="F19" i="19"/>
  <c r="C19" i="19"/>
  <c r="K19" i="19"/>
  <c r="Q19" i="19"/>
  <c r="AF19" i="19"/>
  <c r="M19" i="19"/>
  <c r="L65" i="30"/>
  <c r="K11" i="18" s="1"/>
  <c r="B7" i="8"/>
  <c r="C11" i="30"/>
  <c r="C65" i="30" s="1"/>
  <c r="B11" i="18" s="1"/>
  <c r="EB11" i="40" s="1"/>
  <c r="EC11" i="40" s="1"/>
  <c r="ED11" i="40" s="1"/>
  <c r="EE11" i="40" s="1"/>
  <c r="EF11" i="40" s="1"/>
  <c r="EG11" i="40" s="1"/>
  <c r="EH11" i="40" s="1"/>
  <c r="EI11" i="40" s="1"/>
  <c r="EJ11" i="40" s="1"/>
  <c r="EK11" i="40" s="1"/>
  <c r="EL11" i="40" s="1"/>
  <c r="EM11" i="40" s="1"/>
  <c r="EN11" i="40" s="1"/>
  <c r="EO11" i="40" s="1"/>
  <c r="EP11" i="40" s="1"/>
  <c r="EQ11" i="40" s="1"/>
  <c r="ER11" i="40" s="1"/>
  <c r="ES11" i="40" s="1"/>
  <c r="ET11" i="40" s="1"/>
  <c r="EU11" i="40" s="1"/>
  <c r="EV11" i="40" s="1"/>
  <c r="EW11" i="40" s="1"/>
  <c r="EX11" i="40" s="1"/>
  <c r="EY11" i="40" s="1"/>
  <c r="EZ11" i="40" s="1"/>
  <c r="FA11" i="40" s="1"/>
  <c r="FB11" i="40" s="1"/>
  <c r="FC11" i="40" s="1"/>
  <c r="FD11" i="40" s="1"/>
  <c r="FE11" i="40" s="1"/>
  <c r="FF11" i="40" s="1"/>
  <c r="FG11" i="40" s="1"/>
  <c r="FH11" i="40" s="1"/>
  <c r="FI11" i="40" s="1"/>
  <c r="FJ11" i="40" s="1"/>
  <c r="FK11" i="40" s="1"/>
  <c r="FL11" i="40" s="1"/>
  <c r="FM11" i="40" s="1"/>
  <c r="FN11" i="40" s="1"/>
  <c r="FO11" i="40" s="1"/>
  <c r="FP11" i="40" s="1"/>
  <c r="FQ11" i="40" s="1"/>
  <c r="FR11" i="40" s="1"/>
  <c r="FS11" i="40" s="1"/>
  <c r="FT11" i="40" s="1"/>
  <c r="FU11" i="40" s="1"/>
  <c r="FV11" i="40" s="1"/>
  <c r="FW11" i="40" s="1"/>
  <c r="FX11" i="40" s="1"/>
  <c r="FY11" i="40" s="1"/>
  <c r="FZ11" i="40" s="1"/>
  <c r="GA11" i="40" s="1"/>
  <c r="GB11" i="40" s="1"/>
  <c r="GC11" i="40" s="1"/>
  <c r="GD11" i="40" s="1"/>
  <c r="GE11" i="40" s="1"/>
  <c r="GF11" i="40" s="1"/>
  <c r="GG11" i="40" s="1"/>
  <c r="GH11" i="40" s="1"/>
  <c r="GI11" i="40" s="1"/>
  <c r="GJ11" i="40" s="1"/>
  <c r="GK11" i="40" s="1"/>
  <c r="GL11" i="40" s="1"/>
  <c r="GM11" i="40" s="1"/>
  <c r="GN11" i="40" s="1"/>
  <c r="GO11" i="40" s="1"/>
  <c r="GP11" i="40" s="1"/>
  <c r="GQ11" i="40" s="1"/>
  <c r="GR11" i="40" s="1"/>
  <c r="GS11" i="40" s="1"/>
  <c r="GT11" i="40" s="1"/>
  <c r="GU11" i="40" s="1"/>
  <c r="GV11" i="40" s="1"/>
  <c r="GW11" i="40" s="1"/>
  <c r="GX11" i="40" s="1"/>
  <c r="GY11" i="40" s="1"/>
  <c r="GZ11" i="40" s="1"/>
  <c r="HA11" i="40" s="1"/>
  <c r="HB11" i="40" s="1"/>
  <c r="HC11" i="40" s="1"/>
  <c r="C29" i="30"/>
  <c r="C83" i="30" s="1"/>
  <c r="C28" i="30"/>
  <c r="C82" i="30" s="1"/>
  <c r="C10" i="30"/>
  <c r="C64" i="30" s="1"/>
  <c r="B10" i="18" s="1"/>
  <c r="Z51" i="30" a="1"/>
  <c r="Z105" i="30" s="1"/>
  <c r="D43" i="30"/>
  <c r="C97" i="30"/>
  <c r="E47" i="30"/>
  <c r="D101" i="30"/>
  <c r="J7" i="30"/>
  <c r="J61" i="30" s="1"/>
  <c r="I7" i="18" s="1"/>
  <c r="E18" i="30"/>
  <c r="E72" i="30" s="1"/>
  <c r="D18" i="18" s="1"/>
  <c r="E9" i="30"/>
  <c r="E63" i="30" s="1"/>
  <c r="E17" i="30"/>
  <c r="E71" i="30" s="1"/>
  <c r="D17" i="18" s="1"/>
  <c r="D7" i="30"/>
  <c r="D61" i="30" s="1"/>
  <c r="C7" i="18" s="1"/>
  <c r="E12" i="30"/>
  <c r="E66" i="30" s="1"/>
  <c r="D12" i="18" s="1"/>
  <c r="E16" i="30"/>
  <c r="E70" i="30" s="1"/>
  <c r="D16" i="18" s="1"/>
  <c r="E6" i="30"/>
  <c r="E60" i="30" s="1"/>
  <c r="D6" i="18" s="1"/>
  <c r="B41" i="9"/>
  <c r="B40" i="9"/>
  <c r="B25" i="30"/>
  <c r="B79" i="30" s="1"/>
  <c r="DZ7" i="7" s="1"/>
  <c r="D23" i="9"/>
  <c r="B23" i="9"/>
  <c r="D22" i="9"/>
  <c r="D21" i="9"/>
  <c r="B22" i="9"/>
  <c r="B21" i="9"/>
  <c r="D4" i="9"/>
  <c r="B4" i="9"/>
  <c r="D5" i="9"/>
  <c r="L5" i="30" s="1"/>
  <c r="L59" i="30" s="1"/>
  <c r="K5" i="18" s="1"/>
  <c r="L8" i="30"/>
  <c r="L62" i="30" s="1"/>
  <c r="K8" i="18" s="1"/>
  <c r="B8" i="30"/>
  <c r="AH7" i="8" l="1"/>
  <c r="AZ7" i="8"/>
  <c r="BR7" i="8"/>
  <c r="CJ7" i="8"/>
  <c r="DB7" i="8"/>
  <c r="DT7" i="8"/>
  <c r="EL7" i="8"/>
  <c r="FD7" i="8"/>
  <c r="FV7" i="8"/>
  <c r="GN7" i="8"/>
  <c r="AN7" i="8"/>
  <c r="BG7" i="8"/>
  <c r="BZ7" i="8"/>
  <c r="CS7" i="8"/>
  <c r="DL7" i="8"/>
  <c r="EE7" i="8"/>
  <c r="EX7" i="8"/>
  <c r="FQ7" i="8"/>
  <c r="GJ7" i="8"/>
  <c r="HC7" i="8"/>
  <c r="AS7" i="8"/>
  <c r="BL7" i="8"/>
  <c r="CE7" i="8"/>
  <c r="CX7" i="8"/>
  <c r="DQ7" i="8"/>
  <c r="EJ7" i="8"/>
  <c r="FC7" i="8"/>
  <c r="FW7" i="8"/>
  <c r="GP7" i="8"/>
  <c r="AU7" i="8"/>
  <c r="BN7" i="8"/>
  <c r="CG7" i="8"/>
  <c r="CZ7" i="8"/>
  <c r="DS7" i="8"/>
  <c r="EM7" i="8"/>
  <c r="FF7" i="8"/>
  <c r="FY7" i="8"/>
  <c r="GR7" i="8"/>
  <c r="BA7" i="8"/>
  <c r="BT7" i="8"/>
  <c r="CM7" i="8"/>
  <c r="DF7" i="8"/>
  <c r="DY7" i="8"/>
  <c r="ER7" i="8"/>
  <c r="FK7" i="8"/>
  <c r="GD7" i="8"/>
  <c r="GW7" i="8"/>
  <c r="AK7" i="8"/>
  <c r="BI7" i="8"/>
  <c r="CH7" i="8"/>
  <c r="DG7" i="8"/>
  <c r="ED7" i="8"/>
  <c r="FB7" i="8"/>
  <c r="GB7" i="8"/>
  <c r="GZ7" i="8"/>
  <c r="AM7" i="8"/>
  <c r="BK7" i="8"/>
  <c r="CK7" i="8"/>
  <c r="DI7" i="8"/>
  <c r="EG7" i="8"/>
  <c r="FG7" i="8"/>
  <c r="GE7" i="8"/>
  <c r="HB7" i="8"/>
  <c r="AO7" i="8"/>
  <c r="BM7" i="8"/>
  <c r="CL7" i="8"/>
  <c r="DJ7" i="8"/>
  <c r="EH7" i="8"/>
  <c r="FH7" i="8"/>
  <c r="GF7" i="8"/>
  <c r="AP7" i="8"/>
  <c r="BO7" i="8"/>
  <c r="CN7" i="8"/>
  <c r="DK7" i="8"/>
  <c r="EI7" i="8"/>
  <c r="FI7" i="8"/>
  <c r="GG7" i="8"/>
  <c r="AW7" i="8"/>
  <c r="BV7" i="8"/>
  <c r="CT7" i="8"/>
  <c r="DR7" i="8"/>
  <c r="EQ7" i="8"/>
  <c r="FO7" i="8"/>
  <c r="GM7" i="8"/>
  <c r="AX7" i="8"/>
  <c r="BW7" i="8"/>
  <c r="CU7" i="8"/>
  <c r="DU7" i="8"/>
  <c r="ES7" i="8"/>
  <c r="FP7" i="8"/>
  <c r="GO7" i="8"/>
  <c r="AY7" i="8"/>
  <c r="BX7" i="8"/>
  <c r="CV7" i="8"/>
  <c r="DV7" i="8"/>
  <c r="ET7" i="8"/>
  <c r="FR7" i="8"/>
  <c r="GQ7" i="8"/>
  <c r="AI7" i="8"/>
  <c r="BF7" i="8"/>
  <c r="CD7" i="8"/>
  <c r="DD7" i="8"/>
  <c r="EB7" i="8"/>
  <c r="EZ7" i="8"/>
  <c r="FZ7" i="8"/>
  <c r="GX7" i="8"/>
  <c r="AJ7" i="8"/>
  <c r="BH7" i="8"/>
  <c r="CF7" i="8"/>
  <c r="DE7" i="8"/>
  <c r="EC7" i="8"/>
  <c r="FA7" i="8"/>
  <c r="GA7" i="8"/>
  <c r="GY7" i="8"/>
  <c r="BC7" i="8"/>
  <c r="CY7" i="8"/>
  <c r="EV7" i="8"/>
  <c r="GT7" i="8"/>
  <c r="BE7" i="8"/>
  <c r="DC7" i="8"/>
  <c r="EY7" i="8"/>
  <c r="GV7" i="8"/>
  <c r="BD7" i="8"/>
  <c r="DA7" i="8"/>
  <c r="EW7" i="8"/>
  <c r="GU7" i="8"/>
  <c r="BP7" i="8"/>
  <c r="DM7" i="8"/>
  <c r="FJ7" i="8"/>
  <c r="CC7" i="8"/>
  <c r="EO7" i="8"/>
  <c r="CI7" i="8"/>
  <c r="EP7" i="8"/>
  <c r="CO7" i="8"/>
  <c r="EU7" i="8"/>
  <c r="CP7" i="8"/>
  <c r="FE7" i="8"/>
  <c r="CQ7" i="8"/>
  <c r="FL7" i="8"/>
  <c r="AL7" i="8"/>
  <c r="CR7" i="8"/>
  <c r="FM7" i="8"/>
  <c r="AV7" i="8"/>
  <c r="DO7" i="8"/>
  <c r="FU7" i="8"/>
  <c r="BB7" i="8"/>
  <c r="DP7" i="8"/>
  <c r="FX7" i="8"/>
  <c r="BQ7" i="8"/>
  <c r="DX7" i="8"/>
  <c r="GH7" i="8"/>
  <c r="DH7" i="8"/>
  <c r="DN7" i="8"/>
  <c r="DZ7" i="8"/>
  <c r="EF7" i="8"/>
  <c r="EK7" i="8"/>
  <c r="EN7" i="8"/>
  <c r="AQ7" i="8"/>
  <c r="FN7" i="8"/>
  <c r="BJ7" i="8"/>
  <c r="GC7" i="8"/>
  <c r="BS7" i="8"/>
  <c r="GI7" i="8"/>
  <c r="DW7" i="8"/>
  <c r="EA7" i="8"/>
  <c r="AR7" i="8"/>
  <c r="FS7" i="8"/>
  <c r="AT7" i="8"/>
  <c r="FT7" i="8"/>
  <c r="BU7" i="8"/>
  <c r="BY7" i="8"/>
  <c r="CA7" i="8"/>
  <c r="CW7" i="8"/>
  <c r="GK7" i="8"/>
  <c r="GL7" i="8"/>
  <c r="GS7" i="8"/>
  <c r="CB7" i="8"/>
  <c r="HA7" i="8"/>
  <c r="EH7" i="7"/>
  <c r="FK7" i="7"/>
  <c r="GC7" i="7"/>
  <c r="GU7" i="7"/>
  <c r="FS7" i="7"/>
  <c r="GL7" i="7"/>
  <c r="FU7" i="7"/>
  <c r="GN7" i="7"/>
  <c r="FG7" i="7"/>
  <c r="FZ7" i="7"/>
  <c r="GS7" i="7"/>
  <c r="EM7" i="7"/>
  <c r="FF7" i="7"/>
  <c r="GD7" i="7"/>
  <c r="GZ7" i="7"/>
  <c r="EC7" i="7"/>
  <c r="FI7" i="7"/>
  <c r="GF7" i="7"/>
  <c r="HB7" i="7"/>
  <c r="EG7" i="7"/>
  <c r="FJ7" i="7"/>
  <c r="GG7" i="7"/>
  <c r="HC7" i="7"/>
  <c r="EL7" i="7"/>
  <c r="FQ7" i="7"/>
  <c r="GO7" i="7"/>
  <c r="FB7" i="7"/>
  <c r="FR7" i="7"/>
  <c r="GP7" i="7"/>
  <c r="FT7" i="7"/>
  <c r="GQ7" i="7"/>
  <c r="GB7" i="7"/>
  <c r="GY7" i="7"/>
  <c r="EB7" i="7"/>
  <c r="FY7" i="7"/>
  <c r="GA7" i="7"/>
  <c r="GE7" i="7"/>
  <c r="GI7" i="7"/>
  <c r="GT7" i="7"/>
  <c r="FA7" i="7"/>
  <c r="GV7" i="7"/>
  <c r="GW7" i="7"/>
  <c r="GX7" i="7"/>
  <c r="FH7" i="7"/>
  <c r="HA7" i="7"/>
  <c r="FL7" i="7"/>
  <c r="FP7" i="7"/>
  <c r="FV7" i="7"/>
  <c r="FX7" i="7"/>
  <c r="EP7" i="7"/>
  <c r="ER7" i="7"/>
  <c r="EX7" i="7"/>
  <c r="EY7" i="7"/>
  <c r="FM7" i="7"/>
  <c r="FN7" i="7"/>
  <c r="FO7" i="7"/>
  <c r="GJ7" i="7"/>
  <c r="FW7" i="7"/>
  <c r="GH7" i="7"/>
  <c r="GK7" i="7"/>
  <c r="GR7" i="7"/>
  <c r="GM7" i="7"/>
  <c r="EE7" i="7"/>
  <c r="ES7" i="7"/>
  <c r="EI7" i="7"/>
  <c r="ET7" i="7"/>
  <c r="EQ7" i="7"/>
  <c r="ED7" i="7"/>
  <c r="FC7" i="7"/>
  <c r="EN7" i="7"/>
  <c r="FD7" i="7"/>
  <c r="EW7" i="7"/>
  <c r="EO7" i="7"/>
  <c r="EZ7" i="7"/>
  <c r="EK7" i="7"/>
  <c r="EJ7" i="7"/>
  <c r="FE7" i="7"/>
  <c r="EF7" i="7"/>
  <c r="EA7" i="7"/>
  <c r="EV7" i="7"/>
  <c r="EU7" i="7"/>
  <c r="EA3" i="7"/>
  <c r="FM3" i="7"/>
  <c r="GE3" i="7"/>
  <c r="GW3" i="7"/>
  <c r="FG3" i="7"/>
  <c r="FZ3" i="7"/>
  <c r="GS3" i="7"/>
  <c r="FL3" i="7"/>
  <c r="GF3" i="7"/>
  <c r="GY3" i="7"/>
  <c r="FO3" i="7"/>
  <c r="GH3" i="7"/>
  <c r="HA3" i="7"/>
  <c r="FT3" i="7"/>
  <c r="GM3" i="7"/>
  <c r="FF3" i="7"/>
  <c r="GD3" i="7"/>
  <c r="FI3" i="7"/>
  <c r="GI3" i="7"/>
  <c r="FJ3" i="7"/>
  <c r="GJ3" i="7"/>
  <c r="FS3" i="7"/>
  <c r="GQ3" i="7"/>
  <c r="FU3" i="7"/>
  <c r="GR3" i="7"/>
  <c r="FV3" i="7"/>
  <c r="GT3" i="7"/>
  <c r="GC3" i="7"/>
  <c r="HC3" i="7"/>
  <c r="FH3" i="7"/>
  <c r="GV3" i="7"/>
  <c r="FK3" i="7"/>
  <c r="GX3" i="7"/>
  <c r="FN3" i="7"/>
  <c r="GZ3" i="7"/>
  <c r="FQ3" i="7"/>
  <c r="GG3" i="7"/>
  <c r="GK3" i="7"/>
  <c r="GL3" i="7"/>
  <c r="GN3" i="7"/>
  <c r="GO3" i="7"/>
  <c r="GP3" i="7"/>
  <c r="FR3" i="7"/>
  <c r="FW3" i="7"/>
  <c r="GA3" i="7"/>
  <c r="GB3" i="7"/>
  <c r="GU3" i="7"/>
  <c r="FP3" i="7"/>
  <c r="FX3" i="7"/>
  <c r="FY3" i="7"/>
  <c r="HB3" i="7"/>
  <c r="EN3" i="7"/>
  <c r="EF3" i="7"/>
  <c r="FA3" i="7"/>
  <c r="EO3" i="7"/>
  <c r="ER3" i="7"/>
  <c r="EM3" i="7"/>
  <c r="EG3" i="7"/>
  <c r="ES3" i="7"/>
  <c r="EC3" i="7"/>
  <c r="FE3" i="7"/>
  <c r="EX3" i="7"/>
  <c r="EY3" i="7"/>
  <c r="EH3" i="7"/>
  <c r="ET3" i="7"/>
  <c r="EZ3" i="7"/>
  <c r="EI3" i="7"/>
  <c r="EU3" i="7"/>
  <c r="EJ3" i="7"/>
  <c r="ED3" i="7"/>
  <c r="EV3" i="7"/>
  <c r="EP3" i="7"/>
  <c r="EK3" i="7"/>
  <c r="EL3" i="7"/>
  <c r="FB3" i="7"/>
  <c r="EW3" i="7"/>
  <c r="EB3" i="7"/>
  <c r="FD3" i="7"/>
  <c r="EE3" i="7"/>
  <c r="EQ3" i="7"/>
  <c r="FC3" i="7"/>
  <c r="EH4" i="7"/>
  <c r="FQ4" i="7"/>
  <c r="GI4" i="7"/>
  <c r="HA4" i="7"/>
  <c r="FN4" i="7"/>
  <c r="GG4" i="7"/>
  <c r="GZ4" i="7"/>
  <c r="FT4" i="7"/>
  <c r="GM4" i="7"/>
  <c r="FV4" i="7"/>
  <c r="GO4" i="7"/>
  <c r="FH4" i="7"/>
  <c r="GA4" i="7"/>
  <c r="GT4" i="7"/>
  <c r="FF4" i="7"/>
  <c r="GD4" i="7"/>
  <c r="HC4" i="7"/>
  <c r="FI4" i="7"/>
  <c r="GF4" i="7"/>
  <c r="FJ4" i="7"/>
  <c r="GH4" i="7"/>
  <c r="FR4" i="7"/>
  <c r="GQ4" i="7"/>
  <c r="FS4" i="7"/>
  <c r="GR4" i="7"/>
  <c r="FU4" i="7"/>
  <c r="GS4" i="7"/>
  <c r="GC4" i="7"/>
  <c r="HB4" i="7"/>
  <c r="GL4" i="7"/>
  <c r="GN4" i="7"/>
  <c r="GP4" i="7"/>
  <c r="FG4" i="7"/>
  <c r="GV4" i="7"/>
  <c r="GE4" i="7"/>
  <c r="GJ4" i="7"/>
  <c r="GK4" i="7"/>
  <c r="GU4" i="7"/>
  <c r="GW4" i="7"/>
  <c r="GX4" i="7"/>
  <c r="FL4" i="7"/>
  <c r="FM4" i="7"/>
  <c r="FP4" i="7"/>
  <c r="FO4" i="7"/>
  <c r="FW4" i="7"/>
  <c r="FK4" i="7"/>
  <c r="FX4" i="7"/>
  <c r="FY4" i="7"/>
  <c r="GB4" i="7"/>
  <c r="GY4" i="7"/>
  <c r="FZ4" i="7"/>
  <c r="EC4" i="7"/>
  <c r="EY4" i="7"/>
  <c r="EO4" i="7"/>
  <c r="ES4" i="7"/>
  <c r="EV4" i="7"/>
  <c r="ET4" i="7"/>
  <c r="EP4" i="7"/>
  <c r="ED4" i="7"/>
  <c r="EE4" i="7"/>
  <c r="FD4" i="7"/>
  <c r="EA4" i="7"/>
  <c r="FA4" i="7"/>
  <c r="EU4" i="7"/>
  <c r="FE4" i="7"/>
  <c r="EI4" i="7"/>
  <c r="EM4" i="7"/>
  <c r="EL4" i="7"/>
  <c r="EZ4" i="7"/>
  <c r="FC4" i="7"/>
  <c r="EJ4" i="7"/>
  <c r="EN4" i="7"/>
  <c r="EX4" i="7"/>
  <c r="EW4" i="7"/>
  <c r="EF4" i="7"/>
  <c r="EK4" i="7"/>
  <c r="EG4" i="7"/>
  <c r="FB4" i="7"/>
  <c r="EQ4" i="7"/>
  <c r="ER4" i="7"/>
  <c r="EB4" i="7"/>
  <c r="E31" i="30"/>
  <c r="D85" i="30"/>
  <c r="E36" i="30"/>
  <c r="D90" i="30"/>
  <c r="E30" i="30"/>
  <c r="D84" i="30"/>
  <c r="E24" i="30"/>
  <c r="D78" i="30"/>
  <c r="E35" i="30"/>
  <c r="D89" i="30"/>
  <c r="E22" i="30"/>
  <c r="D76" i="30"/>
  <c r="C7" i="19"/>
  <c r="M7" i="19"/>
  <c r="AE7" i="19"/>
  <c r="P7" i="19"/>
  <c r="R7" i="19"/>
  <c r="E7" i="19"/>
  <c r="N7" i="19"/>
  <c r="AF7" i="19"/>
  <c r="S7" i="19"/>
  <c r="O7" i="19"/>
  <c r="Q7" i="19"/>
  <c r="D7" i="19"/>
  <c r="T7" i="19"/>
  <c r="V7" i="19"/>
  <c r="X7" i="19"/>
  <c r="F7" i="19"/>
  <c r="U7" i="19"/>
  <c r="W7" i="19"/>
  <c r="AA7" i="19"/>
  <c r="AB7" i="19"/>
  <c r="AC7" i="19"/>
  <c r="AD7" i="19"/>
  <c r="G7" i="19"/>
  <c r="H7" i="19"/>
  <c r="K7" i="19"/>
  <c r="L7" i="19"/>
  <c r="I7" i="19"/>
  <c r="Y7" i="19"/>
  <c r="Z7" i="19"/>
  <c r="J7" i="19"/>
  <c r="B21" i="19"/>
  <c r="EB10" i="40"/>
  <c r="EC10" i="40" s="1"/>
  <c r="ED10" i="40" s="1"/>
  <c r="EE10" i="40" s="1"/>
  <c r="EF10" i="40" s="1"/>
  <c r="EG10" i="40" s="1"/>
  <c r="EH10" i="40" s="1"/>
  <c r="EI10" i="40" s="1"/>
  <c r="EJ10" i="40" s="1"/>
  <c r="EK10" i="40" s="1"/>
  <c r="EL10" i="40" s="1"/>
  <c r="EM10" i="40" s="1"/>
  <c r="EN10" i="40" s="1"/>
  <c r="EO10" i="40" s="1"/>
  <c r="EP10" i="40" s="1"/>
  <c r="EQ10" i="40" s="1"/>
  <c r="ER10" i="40" s="1"/>
  <c r="ES10" i="40" s="1"/>
  <c r="ET10" i="40" s="1"/>
  <c r="EU10" i="40" s="1"/>
  <c r="EV10" i="40" s="1"/>
  <c r="EW10" i="40" s="1"/>
  <c r="EX10" i="40" s="1"/>
  <c r="EY10" i="40" s="1"/>
  <c r="EZ10" i="40" s="1"/>
  <c r="FA10" i="40" s="1"/>
  <c r="FB10" i="40" s="1"/>
  <c r="FC10" i="40" s="1"/>
  <c r="FD10" i="40" s="1"/>
  <c r="FE10" i="40" s="1"/>
  <c r="FF10" i="40" s="1"/>
  <c r="FG10" i="40" s="1"/>
  <c r="FH10" i="40" s="1"/>
  <c r="FI10" i="40" s="1"/>
  <c r="FJ10" i="40" s="1"/>
  <c r="FK10" i="40" s="1"/>
  <c r="FL10" i="40" s="1"/>
  <c r="FM10" i="40" s="1"/>
  <c r="FN10" i="40" s="1"/>
  <c r="FO10" i="40" s="1"/>
  <c r="FP10" i="40" s="1"/>
  <c r="FQ10" i="40" s="1"/>
  <c r="FR10" i="40" s="1"/>
  <c r="FS10" i="40" s="1"/>
  <c r="FT10" i="40" s="1"/>
  <c r="FU10" i="40" s="1"/>
  <c r="FV10" i="40" s="1"/>
  <c r="FW10" i="40" s="1"/>
  <c r="FX10" i="40" s="1"/>
  <c r="FY10" i="40" s="1"/>
  <c r="FZ10" i="40" s="1"/>
  <c r="GA10" i="40" s="1"/>
  <c r="GB10" i="40" s="1"/>
  <c r="GC10" i="40" s="1"/>
  <c r="GD10" i="40" s="1"/>
  <c r="GE10" i="40" s="1"/>
  <c r="GF10" i="40" s="1"/>
  <c r="GG10" i="40" s="1"/>
  <c r="GH10" i="40" s="1"/>
  <c r="GI10" i="40" s="1"/>
  <c r="GJ10" i="40" s="1"/>
  <c r="GK10" i="40" s="1"/>
  <c r="GL10" i="40" s="1"/>
  <c r="GM10" i="40" s="1"/>
  <c r="GN10" i="40" s="1"/>
  <c r="GO10" i="40" s="1"/>
  <c r="GP10" i="40" s="1"/>
  <c r="GQ10" i="40" s="1"/>
  <c r="GR10" i="40" s="1"/>
  <c r="GS10" i="40" s="1"/>
  <c r="GT10" i="40" s="1"/>
  <c r="GU10" i="40" s="1"/>
  <c r="GV10" i="40" s="1"/>
  <c r="GW10" i="40" s="1"/>
  <c r="GX10" i="40" s="1"/>
  <c r="GY10" i="40" s="1"/>
  <c r="GZ10" i="40" s="1"/>
  <c r="HA10" i="40" s="1"/>
  <c r="HB10" i="40" s="1"/>
  <c r="HC10" i="40" s="1"/>
  <c r="H48" i="30"/>
  <c r="G102" i="30"/>
  <c r="J7" i="8"/>
  <c r="Z7" i="8"/>
  <c r="S7" i="8"/>
  <c r="D7" i="8"/>
  <c r="K7" i="8"/>
  <c r="AA7" i="8"/>
  <c r="P7" i="8"/>
  <c r="AG7" i="8"/>
  <c r="L7" i="8"/>
  <c r="AB7" i="8"/>
  <c r="Q7" i="8"/>
  <c r="M7" i="8"/>
  <c r="AC7" i="8"/>
  <c r="N7" i="8"/>
  <c r="AD7" i="8"/>
  <c r="O7" i="8"/>
  <c r="AE7" i="8"/>
  <c r="AF7" i="8"/>
  <c r="R7" i="8"/>
  <c r="T7" i="8"/>
  <c r="G7" i="8"/>
  <c r="E7" i="8"/>
  <c r="W7" i="8"/>
  <c r="X7" i="8"/>
  <c r="Y7" i="8"/>
  <c r="H7" i="8"/>
  <c r="U7" i="8"/>
  <c r="V7" i="8"/>
  <c r="C7" i="8"/>
  <c r="I7" i="8"/>
  <c r="F7" i="8"/>
  <c r="E21" i="30"/>
  <c r="D75" i="30"/>
  <c r="E27" i="30"/>
  <c r="D81" i="30"/>
  <c r="J25" i="30"/>
  <c r="I79" i="30"/>
  <c r="E34" i="30"/>
  <c r="D88" i="30"/>
  <c r="E32" i="30"/>
  <c r="D86" i="30"/>
  <c r="E23" i="30"/>
  <c r="D77" i="30"/>
  <c r="D10" i="30"/>
  <c r="D64" i="30" s="1"/>
  <c r="C10" i="18" s="1"/>
  <c r="D28" i="30"/>
  <c r="D82" i="30" s="1"/>
  <c r="B15" i="30"/>
  <c r="B69" i="30" s="1"/>
  <c r="L15" i="30"/>
  <c r="L69" i="30" s="1"/>
  <c r="K15" i="18" s="1"/>
  <c r="D29" i="30"/>
  <c r="D83" i="30" s="1"/>
  <c r="C5" i="30"/>
  <c r="C59" i="30" s="1"/>
  <c r="B5" i="18" s="1"/>
  <c r="EB5" i="40" s="1"/>
  <c r="EC5" i="40" s="1"/>
  <c r="ED5" i="40" s="1"/>
  <c r="EE5" i="40" s="1"/>
  <c r="EF5" i="40" s="1"/>
  <c r="EG5" i="40" s="1"/>
  <c r="EH5" i="40" s="1"/>
  <c r="EI5" i="40" s="1"/>
  <c r="EJ5" i="40" s="1"/>
  <c r="EK5" i="40" s="1"/>
  <c r="EL5" i="40" s="1"/>
  <c r="EM5" i="40" s="1"/>
  <c r="EN5" i="40" s="1"/>
  <c r="EO5" i="40" s="1"/>
  <c r="EP5" i="40" s="1"/>
  <c r="EQ5" i="40" s="1"/>
  <c r="ER5" i="40" s="1"/>
  <c r="ES5" i="40" s="1"/>
  <c r="ET5" i="40" s="1"/>
  <c r="EU5" i="40" s="1"/>
  <c r="EV5" i="40" s="1"/>
  <c r="EW5" i="40" s="1"/>
  <c r="EX5" i="40" s="1"/>
  <c r="EY5" i="40" s="1"/>
  <c r="EZ5" i="40" s="1"/>
  <c r="FA5" i="40" s="1"/>
  <c r="FB5" i="40" s="1"/>
  <c r="FC5" i="40" s="1"/>
  <c r="FD5" i="40" s="1"/>
  <c r="FE5" i="40" s="1"/>
  <c r="FF5" i="40" s="1"/>
  <c r="FG5" i="40" s="1"/>
  <c r="FH5" i="40" s="1"/>
  <c r="FI5" i="40" s="1"/>
  <c r="FJ5" i="40" s="1"/>
  <c r="FK5" i="40" s="1"/>
  <c r="FL5" i="40" s="1"/>
  <c r="FM5" i="40" s="1"/>
  <c r="FN5" i="40" s="1"/>
  <c r="FO5" i="40" s="1"/>
  <c r="FP5" i="40" s="1"/>
  <c r="FQ5" i="40" s="1"/>
  <c r="FR5" i="40" s="1"/>
  <c r="FS5" i="40" s="1"/>
  <c r="FT5" i="40" s="1"/>
  <c r="FU5" i="40" s="1"/>
  <c r="FV5" i="40" s="1"/>
  <c r="FW5" i="40" s="1"/>
  <c r="FX5" i="40" s="1"/>
  <c r="FY5" i="40" s="1"/>
  <c r="FZ5" i="40" s="1"/>
  <c r="GA5" i="40" s="1"/>
  <c r="GB5" i="40" s="1"/>
  <c r="GC5" i="40" s="1"/>
  <c r="GD5" i="40" s="1"/>
  <c r="GE5" i="40" s="1"/>
  <c r="GF5" i="40" s="1"/>
  <c r="GG5" i="40" s="1"/>
  <c r="GH5" i="40" s="1"/>
  <c r="GI5" i="40" s="1"/>
  <c r="GJ5" i="40" s="1"/>
  <c r="GK5" i="40" s="1"/>
  <c r="GL5" i="40" s="1"/>
  <c r="GM5" i="40" s="1"/>
  <c r="GN5" i="40" s="1"/>
  <c r="GO5" i="40" s="1"/>
  <c r="GP5" i="40" s="1"/>
  <c r="GQ5" i="40" s="1"/>
  <c r="GR5" i="40" s="1"/>
  <c r="GS5" i="40" s="1"/>
  <c r="GT5" i="40" s="1"/>
  <c r="GU5" i="40" s="1"/>
  <c r="GV5" i="40" s="1"/>
  <c r="GW5" i="40" s="1"/>
  <c r="GX5" i="40" s="1"/>
  <c r="GY5" i="40" s="1"/>
  <c r="GZ5" i="40" s="1"/>
  <c r="HA5" i="40" s="1"/>
  <c r="HB5" i="40" s="1"/>
  <c r="HC5" i="40" s="1"/>
  <c r="C25" i="30"/>
  <c r="C79" i="30" s="1"/>
  <c r="D11" i="30"/>
  <c r="D65" i="30" s="1"/>
  <c r="C11" i="18" s="1"/>
  <c r="C8" i="30"/>
  <c r="C62" i="30" s="1"/>
  <c r="B8" i="18" s="1"/>
  <c r="B8" i="19" s="1"/>
  <c r="L13" i="30"/>
  <c r="L67" i="30" s="1"/>
  <c r="L4" i="30"/>
  <c r="L58" i="30" s="1"/>
  <c r="K4" i="18" s="1"/>
  <c r="H8" i="30"/>
  <c r="H62" i="30" s="1"/>
  <c r="G8" i="18" s="1"/>
  <c r="E43" i="30"/>
  <c r="D97" i="30"/>
  <c r="F47" i="30"/>
  <c r="E101" i="30"/>
  <c r="K7" i="30"/>
  <c r="K61" i="30" s="1"/>
  <c r="J7" i="18" s="1"/>
  <c r="F18" i="30"/>
  <c r="F72" i="30" s="1"/>
  <c r="E18" i="18" s="1"/>
  <c r="F17" i="30"/>
  <c r="F71" i="30" s="1"/>
  <c r="E17" i="18" s="1"/>
  <c r="F12" i="30"/>
  <c r="F66" i="30" s="1"/>
  <c r="E12" i="18" s="1"/>
  <c r="F6" i="30"/>
  <c r="F60" i="30" s="1"/>
  <c r="E6" i="18" s="1"/>
  <c r="E7" i="30"/>
  <c r="E61" i="30" s="1"/>
  <c r="D7" i="18" s="1"/>
  <c r="F9" i="30"/>
  <c r="F63" i="30" s="1"/>
  <c r="F16" i="30"/>
  <c r="F70" i="30" s="1"/>
  <c r="E16" i="18" s="1"/>
  <c r="B26" i="30"/>
  <c r="L14" i="30"/>
  <c r="L68" i="30" s="1"/>
  <c r="K14" i="18" s="1"/>
  <c r="L26" i="30"/>
  <c r="L80" i="30" s="1"/>
  <c r="F30" i="30" l="1"/>
  <c r="E84" i="30"/>
  <c r="K3" i="18"/>
  <c r="K13" i="18"/>
  <c r="F31" i="30"/>
  <c r="E85" i="30"/>
  <c r="F24" i="30"/>
  <c r="E78" i="30"/>
  <c r="K25" i="30"/>
  <c r="K79" i="30" s="1"/>
  <c r="J79" i="30"/>
  <c r="I48" i="30"/>
  <c r="H102" i="30"/>
  <c r="F35" i="30"/>
  <c r="E89" i="30"/>
  <c r="F32" i="30"/>
  <c r="E86" i="30"/>
  <c r="F21" i="30"/>
  <c r="E75" i="30"/>
  <c r="F36" i="30"/>
  <c r="E90" i="30"/>
  <c r="F27" i="30"/>
  <c r="E81" i="30"/>
  <c r="L21" i="19"/>
  <c r="AF21" i="19"/>
  <c r="AC21" i="19"/>
  <c r="AD21" i="19"/>
  <c r="AE21" i="19"/>
  <c r="X21" i="19"/>
  <c r="C21" i="19"/>
  <c r="Q21" i="19"/>
  <c r="Z21" i="19"/>
  <c r="AB21" i="19"/>
  <c r="AA21" i="19"/>
  <c r="S21" i="19"/>
  <c r="E21" i="19"/>
  <c r="N21" i="19"/>
  <c r="F21" i="19"/>
  <c r="U21" i="19"/>
  <c r="H21" i="19"/>
  <c r="I21" i="19"/>
  <c r="Y21" i="19"/>
  <c r="J21" i="19"/>
  <c r="R21" i="19"/>
  <c r="D21" i="19"/>
  <c r="O21" i="19"/>
  <c r="T21" i="19"/>
  <c r="K21" i="19"/>
  <c r="V21" i="19"/>
  <c r="W21" i="19"/>
  <c r="P21" i="19"/>
  <c r="M21" i="19"/>
  <c r="G21" i="19"/>
  <c r="F23" i="30"/>
  <c r="E77" i="30"/>
  <c r="F22" i="30"/>
  <c r="E76" i="30"/>
  <c r="F34" i="30"/>
  <c r="E88" i="30"/>
  <c r="EB8" i="40"/>
  <c r="EC8" i="40" s="1"/>
  <c r="ED8" i="40" s="1"/>
  <c r="EE8" i="40" s="1"/>
  <c r="EF8" i="40" s="1"/>
  <c r="EG8" i="40" s="1"/>
  <c r="EH8" i="40" s="1"/>
  <c r="EI8" i="40" s="1"/>
  <c r="EJ8" i="40" s="1"/>
  <c r="EK8" i="40" s="1"/>
  <c r="EL8" i="40" s="1"/>
  <c r="EM8" i="40" s="1"/>
  <c r="EN8" i="40" s="1"/>
  <c r="EO8" i="40" s="1"/>
  <c r="EP8" i="40" s="1"/>
  <c r="EQ8" i="40" s="1"/>
  <c r="ER8" i="40" s="1"/>
  <c r="ES8" i="40" s="1"/>
  <c r="ET8" i="40" s="1"/>
  <c r="EU8" i="40" s="1"/>
  <c r="EV8" i="40" s="1"/>
  <c r="EW8" i="40" s="1"/>
  <c r="EX8" i="40" s="1"/>
  <c r="EY8" i="40" s="1"/>
  <c r="EZ8" i="40" s="1"/>
  <c r="FA8" i="40" s="1"/>
  <c r="FB8" i="40" s="1"/>
  <c r="FC8" i="40" s="1"/>
  <c r="FD8" i="40" s="1"/>
  <c r="FE8" i="40" s="1"/>
  <c r="FF8" i="40" s="1"/>
  <c r="FG8" i="40" s="1"/>
  <c r="FH8" i="40" s="1"/>
  <c r="FI8" i="40" s="1"/>
  <c r="FJ8" i="40" s="1"/>
  <c r="FK8" i="40" s="1"/>
  <c r="FL8" i="40" s="1"/>
  <c r="FM8" i="40" s="1"/>
  <c r="FN8" i="40" s="1"/>
  <c r="FO8" i="40" s="1"/>
  <c r="FP8" i="40" s="1"/>
  <c r="FQ8" i="40" s="1"/>
  <c r="FR8" i="40" s="1"/>
  <c r="FS8" i="40" s="1"/>
  <c r="FT8" i="40" s="1"/>
  <c r="FU8" i="40" s="1"/>
  <c r="FV8" i="40" s="1"/>
  <c r="FW8" i="40" s="1"/>
  <c r="FX8" i="40" s="1"/>
  <c r="FY8" i="40" s="1"/>
  <c r="FZ8" i="40" s="1"/>
  <c r="GA8" i="40" s="1"/>
  <c r="GB8" i="40" s="1"/>
  <c r="GC8" i="40" s="1"/>
  <c r="GD8" i="40" s="1"/>
  <c r="GE8" i="40" s="1"/>
  <c r="GF8" i="40" s="1"/>
  <c r="GG8" i="40" s="1"/>
  <c r="GH8" i="40" s="1"/>
  <c r="GI8" i="40" s="1"/>
  <c r="GJ8" i="40" s="1"/>
  <c r="GK8" i="40" s="1"/>
  <c r="GL8" i="40" s="1"/>
  <c r="GM8" i="40" s="1"/>
  <c r="GN8" i="40" s="1"/>
  <c r="GO8" i="40" s="1"/>
  <c r="GP8" i="40" s="1"/>
  <c r="GQ8" i="40" s="1"/>
  <c r="GR8" i="40" s="1"/>
  <c r="GS8" i="40" s="1"/>
  <c r="GT8" i="40" s="1"/>
  <c r="GU8" i="40" s="1"/>
  <c r="GV8" i="40" s="1"/>
  <c r="GW8" i="40" s="1"/>
  <c r="GX8" i="40" s="1"/>
  <c r="GY8" i="40" s="1"/>
  <c r="GZ8" i="40" s="1"/>
  <c r="HA8" i="40" s="1"/>
  <c r="HB8" i="40" s="1"/>
  <c r="HC8" i="40" s="1"/>
  <c r="I8" i="30"/>
  <c r="I62" i="30" s="1"/>
  <c r="H8" i="18" s="1"/>
  <c r="D25" i="30"/>
  <c r="D79" i="30" s="1"/>
  <c r="E11" i="30"/>
  <c r="E65" i="30" s="1"/>
  <c r="D11" i="18" s="1"/>
  <c r="D3" i="30"/>
  <c r="D57" i="30" s="1"/>
  <c r="C2" i="18" s="1"/>
  <c r="B33" i="30"/>
  <c r="B87" i="30" s="1"/>
  <c r="D33" i="9"/>
  <c r="L33" i="30" s="1"/>
  <c r="L87" i="30" s="1"/>
  <c r="C4" i="30"/>
  <c r="C58" i="30" s="1"/>
  <c r="B4" i="18" s="1"/>
  <c r="E29" i="30"/>
  <c r="E83" i="30" s="1"/>
  <c r="H26" i="30"/>
  <c r="H80" i="30" s="1"/>
  <c r="C13" i="30"/>
  <c r="C67" i="30" s="1"/>
  <c r="C14" i="30"/>
  <c r="C68" i="30" s="1"/>
  <c r="B14" i="18" s="1"/>
  <c r="D8" i="30"/>
  <c r="D62" i="30" s="1"/>
  <c r="C8" i="18" s="1"/>
  <c r="D5" i="30"/>
  <c r="D59" i="30" s="1"/>
  <c r="C5" i="18" s="1"/>
  <c r="C26" i="30"/>
  <c r="C80" i="30" s="1"/>
  <c r="E28" i="30"/>
  <c r="E82" i="30" s="1"/>
  <c r="C15" i="30"/>
  <c r="C69" i="30" s="1"/>
  <c r="B15" i="18" s="1"/>
  <c r="E10" i="30"/>
  <c r="E64" i="30" s="1"/>
  <c r="D10" i="18" s="1"/>
  <c r="G47" i="30"/>
  <c r="F101" i="30"/>
  <c r="F43" i="30"/>
  <c r="E97" i="30"/>
  <c r="G16" i="30"/>
  <c r="G70" i="30" s="1"/>
  <c r="F16" i="18" s="1"/>
  <c r="G17" i="30"/>
  <c r="G71" i="30" s="1"/>
  <c r="F17" i="18" s="1"/>
  <c r="G6" i="30"/>
  <c r="G60" i="30" s="1"/>
  <c r="F6" i="18" s="1"/>
  <c r="G12" i="30"/>
  <c r="G66" i="30" s="1"/>
  <c r="F12" i="18" s="1"/>
  <c r="G18" i="30"/>
  <c r="G72" i="30" s="1"/>
  <c r="F18" i="18" s="1"/>
  <c r="G9" i="30"/>
  <c r="G63" i="30" s="1"/>
  <c r="F7" i="30"/>
  <c r="AA7" i="30" a="1"/>
  <c r="AA61" i="30" s="1"/>
  <c r="Z7" i="18" s="1"/>
  <c r="G23" i="30" l="1"/>
  <c r="F77" i="30"/>
  <c r="Q8" i="19"/>
  <c r="Z8" i="19"/>
  <c r="J8" i="19"/>
  <c r="AC8" i="19"/>
  <c r="AD8" i="19"/>
  <c r="AA8" i="19"/>
  <c r="K8" i="19"/>
  <c r="AE8" i="19"/>
  <c r="M8" i="19"/>
  <c r="AF8" i="19"/>
  <c r="I8" i="19"/>
  <c r="AB8" i="19"/>
  <c r="L8" i="19"/>
  <c r="X8" i="19"/>
  <c r="F8" i="19"/>
  <c r="Y8" i="19"/>
  <c r="P8" i="19"/>
  <c r="N8" i="19"/>
  <c r="O8" i="19"/>
  <c r="T8" i="19"/>
  <c r="D8" i="19"/>
  <c r="E8" i="19"/>
  <c r="U8" i="19"/>
  <c r="W8" i="19"/>
  <c r="V8" i="19"/>
  <c r="G8" i="19"/>
  <c r="C8" i="19"/>
  <c r="H8" i="19"/>
  <c r="S8" i="19"/>
  <c r="R8" i="19"/>
  <c r="G35" i="30"/>
  <c r="F89" i="30"/>
  <c r="G21" i="30"/>
  <c r="F75" i="30"/>
  <c r="G27" i="30"/>
  <c r="F81" i="30"/>
  <c r="G30" i="30"/>
  <c r="F84" i="30"/>
  <c r="J48" i="30"/>
  <c r="I102" i="30"/>
  <c r="G32" i="30"/>
  <c r="F86" i="30"/>
  <c r="W7" i="30" a="1"/>
  <c r="W61" i="30" s="1"/>
  <c r="V7" i="18" s="1"/>
  <c r="F61" i="30"/>
  <c r="E7" i="18" s="1"/>
  <c r="G24" i="30"/>
  <c r="F78" i="30"/>
  <c r="B3" i="18"/>
  <c r="EB3" i="40" s="1"/>
  <c r="EC3" i="40" s="1"/>
  <c r="ED3" i="40" s="1"/>
  <c r="EE3" i="40" s="1"/>
  <c r="EF3" i="40" s="1"/>
  <c r="EG3" i="40" s="1"/>
  <c r="EH3" i="40" s="1"/>
  <c r="EI3" i="40" s="1"/>
  <c r="EJ3" i="40" s="1"/>
  <c r="EK3" i="40" s="1"/>
  <c r="EL3" i="40" s="1"/>
  <c r="EM3" i="40" s="1"/>
  <c r="EN3" i="40" s="1"/>
  <c r="EO3" i="40" s="1"/>
  <c r="EP3" i="40" s="1"/>
  <c r="EQ3" i="40" s="1"/>
  <c r="ER3" i="40" s="1"/>
  <c r="ES3" i="40" s="1"/>
  <c r="ET3" i="40" s="1"/>
  <c r="EU3" i="40" s="1"/>
  <c r="EV3" i="40" s="1"/>
  <c r="EW3" i="40" s="1"/>
  <c r="EX3" i="40" s="1"/>
  <c r="EY3" i="40" s="1"/>
  <c r="EZ3" i="40" s="1"/>
  <c r="FA3" i="40" s="1"/>
  <c r="FB3" i="40" s="1"/>
  <c r="FC3" i="40" s="1"/>
  <c r="FD3" i="40" s="1"/>
  <c r="FE3" i="40" s="1"/>
  <c r="FF3" i="40" s="1"/>
  <c r="FG3" i="40" s="1"/>
  <c r="FH3" i="40" s="1"/>
  <c r="FI3" i="40" s="1"/>
  <c r="FJ3" i="40" s="1"/>
  <c r="FK3" i="40" s="1"/>
  <c r="FL3" i="40" s="1"/>
  <c r="FM3" i="40" s="1"/>
  <c r="FN3" i="40" s="1"/>
  <c r="FO3" i="40" s="1"/>
  <c r="FP3" i="40" s="1"/>
  <c r="FQ3" i="40" s="1"/>
  <c r="FR3" i="40" s="1"/>
  <c r="FS3" i="40" s="1"/>
  <c r="FT3" i="40" s="1"/>
  <c r="FU3" i="40" s="1"/>
  <c r="FV3" i="40" s="1"/>
  <c r="FW3" i="40" s="1"/>
  <c r="FX3" i="40" s="1"/>
  <c r="FY3" i="40" s="1"/>
  <c r="FZ3" i="40" s="1"/>
  <c r="GA3" i="40" s="1"/>
  <c r="GB3" i="40" s="1"/>
  <c r="GC3" i="40" s="1"/>
  <c r="GD3" i="40" s="1"/>
  <c r="GE3" i="40" s="1"/>
  <c r="GF3" i="40" s="1"/>
  <c r="GG3" i="40" s="1"/>
  <c r="GH3" i="40" s="1"/>
  <c r="GI3" i="40" s="1"/>
  <c r="GJ3" i="40" s="1"/>
  <c r="GK3" i="40" s="1"/>
  <c r="GL3" i="40" s="1"/>
  <c r="GM3" i="40" s="1"/>
  <c r="GN3" i="40" s="1"/>
  <c r="GO3" i="40" s="1"/>
  <c r="GP3" i="40" s="1"/>
  <c r="GQ3" i="40" s="1"/>
  <c r="GR3" i="40" s="1"/>
  <c r="GS3" i="40" s="1"/>
  <c r="GT3" i="40" s="1"/>
  <c r="GU3" i="40" s="1"/>
  <c r="GV3" i="40" s="1"/>
  <c r="GW3" i="40" s="1"/>
  <c r="GX3" i="40" s="1"/>
  <c r="GY3" i="40" s="1"/>
  <c r="GZ3" i="40" s="1"/>
  <c r="HA3" i="40" s="1"/>
  <c r="HB3" i="40" s="1"/>
  <c r="HC3" i="40" s="1"/>
  <c r="EB4" i="40"/>
  <c r="EC4" i="40" s="1"/>
  <c r="ED4" i="40" s="1"/>
  <c r="EE4" i="40" s="1"/>
  <c r="EF4" i="40" s="1"/>
  <c r="EG4" i="40" s="1"/>
  <c r="EH4" i="40" s="1"/>
  <c r="EI4" i="40" s="1"/>
  <c r="EJ4" i="40" s="1"/>
  <c r="EK4" i="40" s="1"/>
  <c r="EL4" i="40" s="1"/>
  <c r="EM4" i="40" s="1"/>
  <c r="EN4" i="40" s="1"/>
  <c r="EO4" i="40" s="1"/>
  <c r="EP4" i="40" s="1"/>
  <c r="EQ4" i="40" s="1"/>
  <c r="ER4" i="40" s="1"/>
  <c r="ES4" i="40" s="1"/>
  <c r="ET4" i="40" s="1"/>
  <c r="EU4" i="40" s="1"/>
  <c r="EV4" i="40" s="1"/>
  <c r="EW4" i="40" s="1"/>
  <c r="EX4" i="40" s="1"/>
  <c r="EY4" i="40" s="1"/>
  <c r="EZ4" i="40" s="1"/>
  <c r="FA4" i="40" s="1"/>
  <c r="FB4" i="40" s="1"/>
  <c r="FC4" i="40" s="1"/>
  <c r="FD4" i="40" s="1"/>
  <c r="FE4" i="40" s="1"/>
  <c r="FF4" i="40" s="1"/>
  <c r="FG4" i="40" s="1"/>
  <c r="FH4" i="40" s="1"/>
  <c r="FI4" i="40" s="1"/>
  <c r="FJ4" i="40" s="1"/>
  <c r="FK4" i="40" s="1"/>
  <c r="FL4" i="40" s="1"/>
  <c r="FM4" i="40" s="1"/>
  <c r="FN4" i="40" s="1"/>
  <c r="FO4" i="40" s="1"/>
  <c r="FP4" i="40" s="1"/>
  <c r="FQ4" i="40" s="1"/>
  <c r="FR4" i="40" s="1"/>
  <c r="FS4" i="40" s="1"/>
  <c r="FT4" i="40" s="1"/>
  <c r="FU4" i="40" s="1"/>
  <c r="FV4" i="40" s="1"/>
  <c r="FW4" i="40" s="1"/>
  <c r="FX4" i="40" s="1"/>
  <c r="FY4" i="40" s="1"/>
  <c r="FZ4" i="40" s="1"/>
  <c r="GA4" i="40" s="1"/>
  <c r="GB4" i="40" s="1"/>
  <c r="GC4" i="40" s="1"/>
  <c r="GD4" i="40" s="1"/>
  <c r="GE4" i="40" s="1"/>
  <c r="GF4" i="40" s="1"/>
  <c r="GG4" i="40" s="1"/>
  <c r="GH4" i="40" s="1"/>
  <c r="GI4" i="40" s="1"/>
  <c r="GJ4" i="40" s="1"/>
  <c r="GK4" i="40" s="1"/>
  <c r="GL4" i="40" s="1"/>
  <c r="GM4" i="40" s="1"/>
  <c r="GN4" i="40" s="1"/>
  <c r="GO4" i="40" s="1"/>
  <c r="GP4" i="40" s="1"/>
  <c r="GQ4" i="40" s="1"/>
  <c r="GR4" i="40" s="1"/>
  <c r="GS4" i="40" s="1"/>
  <c r="GT4" i="40" s="1"/>
  <c r="GU4" i="40" s="1"/>
  <c r="GV4" i="40" s="1"/>
  <c r="GW4" i="40" s="1"/>
  <c r="GX4" i="40" s="1"/>
  <c r="GY4" i="40" s="1"/>
  <c r="GZ4" i="40" s="1"/>
  <c r="HA4" i="40" s="1"/>
  <c r="HB4" i="40" s="1"/>
  <c r="HC4" i="40" s="1"/>
  <c r="B20" i="19"/>
  <c r="B13" i="18"/>
  <c r="EB13" i="40" s="1"/>
  <c r="EC13" i="40" s="1"/>
  <c r="ED13" i="40" s="1"/>
  <c r="EE13" i="40" s="1"/>
  <c r="EF13" i="40" s="1"/>
  <c r="EG13" i="40" s="1"/>
  <c r="EH13" i="40" s="1"/>
  <c r="EI13" i="40" s="1"/>
  <c r="EJ13" i="40" s="1"/>
  <c r="EK13" i="40" s="1"/>
  <c r="EL13" i="40" s="1"/>
  <c r="EM13" i="40" s="1"/>
  <c r="EN13" i="40" s="1"/>
  <c r="EO13" i="40" s="1"/>
  <c r="EP13" i="40" s="1"/>
  <c r="EQ13" i="40" s="1"/>
  <c r="ER13" i="40" s="1"/>
  <c r="ES13" i="40" s="1"/>
  <c r="ET13" i="40" s="1"/>
  <c r="EU13" i="40" s="1"/>
  <c r="EV13" i="40" s="1"/>
  <c r="EW13" i="40" s="1"/>
  <c r="EX13" i="40" s="1"/>
  <c r="EY13" i="40" s="1"/>
  <c r="EZ13" i="40" s="1"/>
  <c r="FA13" i="40" s="1"/>
  <c r="FB13" i="40" s="1"/>
  <c r="FC13" i="40" s="1"/>
  <c r="FD13" i="40" s="1"/>
  <c r="FE13" i="40" s="1"/>
  <c r="FF13" i="40" s="1"/>
  <c r="FG13" i="40" s="1"/>
  <c r="FH13" i="40" s="1"/>
  <c r="FI13" i="40" s="1"/>
  <c r="FJ13" i="40" s="1"/>
  <c r="FK13" i="40" s="1"/>
  <c r="FL13" i="40" s="1"/>
  <c r="FM13" i="40" s="1"/>
  <c r="FN13" i="40" s="1"/>
  <c r="FO13" i="40" s="1"/>
  <c r="FP13" i="40" s="1"/>
  <c r="FQ13" i="40" s="1"/>
  <c r="FR13" i="40" s="1"/>
  <c r="FS13" i="40" s="1"/>
  <c r="FT13" i="40" s="1"/>
  <c r="FU13" i="40" s="1"/>
  <c r="FV13" i="40" s="1"/>
  <c r="FW13" i="40" s="1"/>
  <c r="FX13" i="40" s="1"/>
  <c r="FY13" i="40" s="1"/>
  <c r="FZ13" i="40" s="1"/>
  <c r="GA13" i="40" s="1"/>
  <c r="GB13" i="40" s="1"/>
  <c r="GC13" i="40" s="1"/>
  <c r="GD13" i="40" s="1"/>
  <c r="GE13" i="40" s="1"/>
  <c r="GF13" i="40" s="1"/>
  <c r="GG13" i="40" s="1"/>
  <c r="GH13" i="40" s="1"/>
  <c r="GI13" i="40" s="1"/>
  <c r="GJ13" i="40" s="1"/>
  <c r="GK13" i="40" s="1"/>
  <c r="GL13" i="40" s="1"/>
  <c r="GM13" i="40" s="1"/>
  <c r="GN13" i="40" s="1"/>
  <c r="GO13" i="40" s="1"/>
  <c r="GP13" i="40" s="1"/>
  <c r="GQ13" i="40" s="1"/>
  <c r="GR13" i="40" s="1"/>
  <c r="GS13" i="40" s="1"/>
  <c r="GT13" i="40" s="1"/>
  <c r="GU13" i="40" s="1"/>
  <c r="GV13" i="40" s="1"/>
  <c r="GW13" i="40" s="1"/>
  <c r="GX13" i="40" s="1"/>
  <c r="GY13" i="40" s="1"/>
  <c r="GZ13" i="40" s="1"/>
  <c r="HA13" i="40" s="1"/>
  <c r="HB13" i="40" s="1"/>
  <c r="HC13" i="40" s="1"/>
  <c r="G22" i="30"/>
  <c r="F76" i="30"/>
  <c r="G31" i="30"/>
  <c r="F85" i="30"/>
  <c r="B22" i="19"/>
  <c r="EB14" i="40"/>
  <c r="EC14" i="40" s="1"/>
  <c r="ED14" i="40" s="1"/>
  <c r="EE14" i="40" s="1"/>
  <c r="EF14" i="40" s="1"/>
  <c r="EG14" i="40" s="1"/>
  <c r="EH14" i="40" s="1"/>
  <c r="EI14" i="40" s="1"/>
  <c r="EJ14" i="40" s="1"/>
  <c r="EK14" i="40" s="1"/>
  <c r="EL14" i="40" s="1"/>
  <c r="EM14" i="40" s="1"/>
  <c r="EN14" i="40" s="1"/>
  <c r="EO14" i="40" s="1"/>
  <c r="EP14" i="40" s="1"/>
  <c r="EQ14" i="40" s="1"/>
  <c r="ER14" i="40" s="1"/>
  <c r="ES14" i="40" s="1"/>
  <c r="ET14" i="40" s="1"/>
  <c r="EU14" i="40" s="1"/>
  <c r="EV14" i="40" s="1"/>
  <c r="EW14" i="40" s="1"/>
  <c r="EX14" i="40" s="1"/>
  <c r="EY14" i="40" s="1"/>
  <c r="EZ14" i="40" s="1"/>
  <c r="FA14" i="40" s="1"/>
  <c r="FB14" i="40" s="1"/>
  <c r="FC14" i="40" s="1"/>
  <c r="FD14" i="40" s="1"/>
  <c r="FE14" i="40" s="1"/>
  <c r="FF14" i="40" s="1"/>
  <c r="FG14" i="40" s="1"/>
  <c r="FH14" i="40" s="1"/>
  <c r="FI14" i="40" s="1"/>
  <c r="FJ14" i="40" s="1"/>
  <c r="FK14" i="40" s="1"/>
  <c r="FL14" i="40" s="1"/>
  <c r="FM14" i="40" s="1"/>
  <c r="FN14" i="40" s="1"/>
  <c r="FO14" i="40" s="1"/>
  <c r="FP14" i="40" s="1"/>
  <c r="FQ14" i="40" s="1"/>
  <c r="FR14" i="40" s="1"/>
  <c r="FS14" i="40" s="1"/>
  <c r="FT14" i="40" s="1"/>
  <c r="FU14" i="40" s="1"/>
  <c r="FV14" i="40" s="1"/>
  <c r="FW14" i="40" s="1"/>
  <c r="FX14" i="40" s="1"/>
  <c r="FY14" i="40" s="1"/>
  <c r="FZ14" i="40" s="1"/>
  <c r="GA14" i="40" s="1"/>
  <c r="GB14" i="40" s="1"/>
  <c r="GC14" i="40" s="1"/>
  <c r="GD14" i="40" s="1"/>
  <c r="GE14" i="40" s="1"/>
  <c r="GF14" i="40" s="1"/>
  <c r="GG14" i="40" s="1"/>
  <c r="GH14" i="40" s="1"/>
  <c r="GI14" i="40" s="1"/>
  <c r="GJ14" i="40" s="1"/>
  <c r="GK14" i="40" s="1"/>
  <c r="GL14" i="40" s="1"/>
  <c r="GM14" i="40" s="1"/>
  <c r="GN14" i="40" s="1"/>
  <c r="GO14" i="40" s="1"/>
  <c r="GP14" i="40" s="1"/>
  <c r="GQ14" i="40" s="1"/>
  <c r="GR14" i="40" s="1"/>
  <c r="GS14" i="40" s="1"/>
  <c r="GT14" i="40" s="1"/>
  <c r="GU14" i="40" s="1"/>
  <c r="GV14" i="40" s="1"/>
  <c r="GW14" i="40" s="1"/>
  <c r="GX14" i="40" s="1"/>
  <c r="GY14" i="40" s="1"/>
  <c r="GZ14" i="40" s="1"/>
  <c r="HA14" i="40" s="1"/>
  <c r="HB14" i="40" s="1"/>
  <c r="HC14" i="40" s="1"/>
  <c r="G34" i="30"/>
  <c r="F88" i="30"/>
  <c r="G36" i="30"/>
  <c r="F90" i="30"/>
  <c r="Z7" i="30" a="1"/>
  <c r="Z61" i="30" s="1"/>
  <c r="Y7" i="18" s="1"/>
  <c r="AB7" i="30" a="1"/>
  <c r="AB61" i="30" s="1"/>
  <c r="AA7" i="18" s="1"/>
  <c r="Y7" i="30" a="1"/>
  <c r="Y61" i="30" s="1"/>
  <c r="X7" i="18" s="1"/>
  <c r="EB15" i="40"/>
  <c r="EC15" i="40" s="1"/>
  <c r="ED15" i="40" s="1"/>
  <c r="EE15" i="40" s="1"/>
  <c r="EF15" i="40" s="1"/>
  <c r="EG15" i="40" s="1"/>
  <c r="EH15" i="40" s="1"/>
  <c r="EI15" i="40" s="1"/>
  <c r="EJ15" i="40" s="1"/>
  <c r="EK15" i="40" s="1"/>
  <c r="EL15" i="40" s="1"/>
  <c r="EM15" i="40" s="1"/>
  <c r="EN15" i="40" s="1"/>
  <c r="EO15" i="40" s="1"/>
  <c r="EP15" i="40" s="1"/>
  <c r="EQ15" i="40" s="1"/>
  <c r="ER15" i="40" s="1"/>
  <c r="ES15" i="40" s="1"/>
  <c r="ET15" i="40" s="1"/>
  <c r="EU15" i="40" s="1"/>
  <c r="EV15" i="40" s="1"/>
  <c r="EW15" i="40" s="1"/>
  <c r="EX15" i="40" s="1"/>
  <c r="EY15" i="40" s="1"/>
  <c r="EZ15" i="40" s="1"/>
  <c r="FA15" i="40" s="1"/>
  <c r="FB15" i="40" s="1"/>
  <c r="FC15" i="40" s="1"/>
  <c r="FD15" i="40" s="1"/>
  <c r="FE15" i="40" s="1"/>
  <c r="FF15" i="40" s="1"/>
  <c r="FG15" i="40" s="1"/>
  <c r="FH15" i="40" s="1"/>
  <c r="FI15" i="40" s="1"/>
  <c r="FJ15" i="40" s="1"/>
  <c r="FK15" i="40" s="1"/>
  <c r="FL15" i="40" s="1"/>
  <c r="FM15" i="40" s="1"/>
  <c r="FN15" i="40" s="1"/>
  <c r="FO15" i="40" s="1"/>
  <c r="FP15" i="40" s="1"/>
  <c r="FQ15" i="40" s="1"/>
  <c r="FR15" i="40" s="1"/>
  <c r="FS15" i="40" s="1"/>
  <c r="FT15" i="40" s="1"/>
  <c r="FU15" i="40" s="1"/>
  <c r="FV15" i="40" s="1"/>
  <c r="FW15" i="40" s="1"/>
  <c r="FX15" i="40" s="1"/>
  <c r="FY15" i="40" s="1"/>
  <c r="FZ15" i="40" s="1"/>
  <c r="GA15" i="40" s="1"/>
  <c r="GB15" i="40" s="1"/>
  <c r="GC15" i="40" s="1"/>
  <c r="GD15" i="40" s="1"/>
  <c r="GE15" i="40" s="1"/>
  <c r="GF15" i="40" s="1"/>
  <c r="GG15" i="40" s="1"/>
  <c r="GH15" i="40" s="1"/>
  <c r="GI15" i="40" s="1"/>
  <c r="GJ15" i="40" s="1"/>
  <c r="GK15" i="40" s="1"/>
  <c r="GL15" i="40" s="1"/>
  <c r="GM15" i="40" s="1"/>
  <c r="GN15" i="40" s="1"/>
  <c r="GO15" i="40" s="1"/>
  <c r="GP15" i="40" s="1"/>
  <c r="GQ15" i="40" s="1"/>
  <c r="GR15" i="40" s="1"/>
  <c r="GS15" i="40" s="1"/>
  <c r="GT15" i="40" s="1"/>
  <c r="GU15" i="40" s="1"/>
  <c r="GV15" i="40" s="1"/>
  <c r="GW15" i="40" s="1"/>
  <c r="GX15" i="40" s="1"/>
  <c r="GY15" i="40" s="1"/>
  <c r="GZ15" i="40" s="1"/>
  <c r="HA15" i="40" s="1"/>
  <c r="HB15" i="40" s="1"/>
  <c r="HC15" i="40" s="1"/>
  <c r="B15" i="19"/>
  <c r="D13" i="30"/>
  <c r="D67" i="30" s="1"/>
  <c r="C33" i="30"/>
  <c r="C87" i="30" s="1"/>
  <c r="D26" i="30"/>
  <c r="D80" i="30" s="1"/>
  <c r="E3" i="30"/>
  <c r="E57" i="30" s="1"/>
  <c r="D2" i="18" s="1"/>
  <c r="E25" i="30"/>
  <c r="E79" i="30" s="1"/>
  <c r="E5" i="30"/>
  <c r="E59" i="30" s="1"/>
  <c r="D5" i="18" s="1"/>
  <c r="I26" i="30"/>
  <c r="I80" i="30" s="1"/>
  <c r="E8" i="30"/>
  <c r="E62" i="30" s="1"/>
  <c r="D8" i="18" s="1"/>
  <c r="F11" i="30"/>
  <c r="F65" i="30" s="1"/>
  <c r="E11" i="18" s="1"/>
  <c r="J8" i="30"/>
  <c r="J62" i="30" s="1"/>
  <c r="I8" i="18" s="1"/>
  <c r="F10" i="30"/>
  <c r="F64" i="30" s="1"/>
  <c r="E10" i="18" s="1"/>
  <c r="F28" i="30"/>
  <c r="F82" i="30" s="1"/>
  <c r="F29" i="30"/>
  <c r="F83" i="30" s="1"/>
  <c r="D4" i="30"/>
  <c r="D58" i="30" s="1"/>
  <c r="C4" i="18" s="1"/>
  <c r="D15" i="30"/>
  <c r="D69" i="30" s="1"/>
  <c r="C15" i="18" s="1"/>
  <c r="D14" i="30"/>
  <c r="D68" i="30" s="1"/>
  <c r="C14" i="18" s="1"/>
  <c r="G43" i="30"/>
  <c r="F97" i="30"/>
  <c r="H47" i="30"/>
  <c r="G101" i="30"/>
  <c r="AE7" i="30" a="1"/>
  <c r="AE61" i="30" s="1"/>
  <c r="AD7" i="18" s="1"/>
  <c r="H6" i="30"/>
  <c r="H60" i="30" s="1"/>
  <c r="G6" i="18" s="1"/>
  <c r="H9" i="30"/>
  <c r="H63" i="30" s="1"/>
  <c r="M7" i="30" a="1"/>
  <c r="M61" i="30" s="1"/>
  <c r="L7" i="18" s="1"/>
  <c r="H18" i="30"/>
  <c r="H72" i="30" s="1"/>
  <c r="G18" i="18" s="1"/>
  <c r="H16" i="30"/>
  <c r="H70" i="30" s="1"/>
  <c r="G16" i="18" s="1"/>
  <c r="O7" i="30" a="1"/>
  <c r="O61" i="30" s="1"/>
  <c r="N7" i="18" s="1"/>
  <c r="V7" i="30" a="1"/>
  <c r="V61" i="30" s="1"/>
  <c r="U7" i="18" s="1"/>
  <c r="H12" i="30"/>
  <c r="H66" i="30" s="1"/>
  <c r="G12" i="18" s="1"/>
  <c r="H17" i="30"/>
  <c r="H71" i="30" s="1"/>
  <c r="G17" i="18" s="1"/>
  <c r="N7" i="30" a="1"/>
  <c r="N61" i="30" s="1"/>
  <c r="M7" i="18" s="1"/>
  <c r="P7" i="30" a="1"/>
  <c r="P61" i="30" s="1"/>
  <c r="O7" i="18" s="1"/>
  <c r="U7" i="30" a="1"/>
  <c r="U61" i="30" s="1"/>
  <c r="T7" i="18" s="1"/>
  <c r="AD7" i="30" a="1"/>
  <c r="AD61" i="30" s="1"/>
  <c r="AC7" i="18" s="1"/>
  <c r="T7" i="30" a="1"/>
  <c r="T61" i="30" s="1"/>
  <c r="S7" i="18" s="1"/>
  <c r="AF7" i="30" a="1"/>
  <c r="AF61" i="30" s="1"/>
  <c r="AE7" i="18" s="1"/>
  <c r="Q7" i="30" a="1"/>
  <c r="Q61" i="30" s="1"/>
  <c r="P7" i="18" s="1"/>
  <c r="R7" i="30" a="1"/>
  <c r="R61" i="30" s="1"/>
  <c r="Q7" i="18" s="1"/>
  <c r="AC7" i="30" a="1"/>
  <c r="AC61" i="30" s="1"/>
  <c r="AB7" i="18" s="1"/>
  <c r="X7" i="30" a="1"/>
  <c r="X61" i="30" s="1"/>
  <c r="W7" i="18" s="1"/>
  <c r="S7" i="30" a="1"/>
  <c r="S61" i="30" s="1"/>
  <c r="R7" i="18" s="1"/>
  <c r="H34" i="30" l="1"/>
  <c r="G88" i="30"/>
  <c r="H32" i="30"/>
  <c r="G86" i="30"/>
  <c r="H36" i="30"/>
  <c r="G90" i="30"/>
  <c r="H23" i="30"/>
  <c r="G77" i="30"/>
  <c r="H35" i="30"/>
  <c r="G89" i="30"/>
  <c r="H21" i="30"/>
  <c r="G75" i="30"/>
  <c r="H30" i="30"/>
  <c r="G84" i="30"/>
  <c r="H31" i="30"/>
  <c r="G85" i="30"/>
  <c r="H22" i="30"/>
  <c r="G76" i="30"/>
  <c r="C3" i="18"/>
  <c r="C13" i="18"/>
  <c r="D20" i="19"/>
  <c r="T20" i="19"/>
  <c r="S20" i="19"/>
  <c r="U20" i="19"/>
  <c r="V20" i="19"/>
  <c r="W20" i="19"/>
  <c r="X20" i="19"/>
  <c r="I20" i="19"/>
  <c r="AF20" i="19"/>
  <c r="R20" i="19"/>
  <c r="J20" i="19"/>
  <c r="K20" i="19"/>
  <c r="AA20" i="19"/>
  <c r="L20" i="19"/>
  <c r="AD20" i="19"/>
  <c r="O20" i="19"/>
  <c r="Y20" i="19"/>
  <c r="Q20" i="19"/>
  <c r="H20" i="19"/>
  <c r="Z20" i="19"/>
  <c r="AB20" i="19"/>
  <c r="AC20" i="19"/>
  <c r="N20" i="19"/>
  <c r="G20" i="19"/>
  <c r="M20" i="19"/>
  <c r="E20" i="19"/>
  <c r="F20" i="19"/>
  <c r="C20" i="19"/>
  <c r="AE20" i="19"/>
  <c r="P20" i="19"/>
  <c r="K48" i="30"/>
  <c r="J102" i="30"/>
  <c r="U48" i="30" a="1"/>
  <c r="U102" i="30" s="1"/>
  <c r="AF48" i="30" a="1"/>
  <c r="AF102" i="30" s="1"/>
  <c r="O48" i="30" a="1"/>
  <c r="O102" i="30" s="1"/>
  <c r="W48" i="30" a="1"/>
  <c r="W102" i="30" s="1"/>
  <c r="Y48" i="30" a="1"/>
  <c r="Y102" i="30" s="1"/>
  <c r="Z48" i="30" a="1"/>
  <c r="Z102" i="30" s="1"/>
  <c r="P48" i="30" a="1"/>
  <c r="P102" i="30" s="1"/>
  <c r="N48" i="30" a="1"/>
  <c r="N102" i="30" s="1"/>
  <c r="S22" i="19"/>
  <c r="T22" i="19"/>
  <c r="U22" i="19"/>
  <c r="V22" i="19"/>
  <c r="D22" i="19"/>
  <c r="AF22" i="19"/>
  <c r="Y22" i="19"/>
  <c r="Q22" i="19"/>
  <c r="F22" i="19"/>
  <c r="AA22" i="19"/>
  <c r="L22" i="19"/>
  <c r="AB22" i="19"/>
  <c r="W22" i="19"/>
  <c r="AE22" i="19"/>
  <c r="C22" i="19"/>
  <c r="P22" i="19"/>
  <c r="I22" i="19"/>
  <c r="E22" i="19"/>
  <c r="J22" i="19"/>
  <c r="Z22" i="19"/>
  <c r="R22" i="19"/>
  <c r="G22" i="19"/>
  <c r="N22" i="19"/>
  <c r="O22" i="19"/>
  <c r="K22" i="19"/>
  <c r="H22" i="19"/>
  <c r="M22" i="19"/>
  <c r="X22" i="19"/>
  <c r="AC22" i="19"/>
  <c r="AD22" i="19"/>
  <c r="H27" i="30"/>
  <c r="G81" i="30"/>
  <c r="H24" i="30"/>
  <c r="G78" i="30"/>
  <c r="C15" i="19"/>
  <c r="S15" i="19"/>
  <c r="U15" i="19"/>
  <c r="D15" i="19"/>
  <c r="AB15" i="19"/>
  <c r="L15" i="19"/>
  <c r="AE15" i="19"/>
  <c r="O15" i="19"/>
  <c r="T15" i="19"/>
  <c r="V15" i="19"/>
  <c r="AC15" i="19"/>
  <c r="W15" i="19"/>
  <c r="E15" i="19"/>
  <c r="X15" i="19"/>
  <c r="F15" i="19"/>
  <c r="J15" i="19"/>
  <c r="AD15" i="19"/>
  <c r="Q15" i="19"/>
  <c r="Z15" i="19"/>
  <c r="G15" i="19"/>
  <c r="AA15" i="19"/>
  <c r="H15" i="19"/>
  <c r="K15" i="19"/>
  <c r="M15" i="19"/>
  <c r="N15" i="19"/>
  <c r="AF15" i="19"/>
  <c r="P15" i="19"/>
  <c r="R15" i="19"/>
  <c r="Y15" i="19"/>
  <c r="I15" i="19"/>
  <c r="E14" i="30"/>
  <c r="E68" i="30" s="1"/>
  <c r="D14" i="18" s="1"/>
  <c r="G29" i="30"/>
  <c r="G83" i="30" s="1"/>
  <c r="G10" i="30"/>
  <c r="G64" i="30" s="1"/>
  <c r="F10" i="18" s="1"/>
  <c r="K8" i="30"/>
  <c r="K62" i="30" s="1"/>
  <c r="J8" i="18" s="1"/>
  <c r="J26" i="30"/>
  <c r="J80" i="30" s="1"/>
  <c r="F25" i="30"/>
  <c r="E15" i="30"/>
  <c r="E69" i="30" s="1"/>
  <c r="D15" i="18" s="1"/>
  <c r="G11" i="30"/>
  <c r="G65" i="30" s="1"/>
  <c r="F11" i="18" s="1"/>
  <c r="F5" i="30"/>
  <c r="F59" i="30" s="1"/>
  <c r="E5" i="18" s="1"/>
  <c r="D33" i="30"/>
  <c r="D87" i="30" s="1"/>
  <c r="E13" i="30"/>
  <c r="E67" i="30" s="1"/>
  <c r="E4" i="30"/>
  <c r="E58" i="30" s="1"/>
  <c r="D4" i="18" s="1"/>
  <c r="E26" i="30"/>
  <c r="E80" i="30" s="1"/>
  <c r="F3" i="30"/>
  <c r="F57" i="30" s="1"/>
  <c r="E2" i="18" s="1"/>
  <c r="G28" i="30"/>
  <c r="G82" i="30" s="1"/>
  <c r="F8" i="30"/>
  <c r="I47" i="30"/>
  <c r="H101" i="30"/>
  <c r="H43" i="30"/>
  <c r="G97" i="30"/>
  <c r="I17" i="30"/>
  <c r="I71" i="30" s="1"/>
  <c r="H17" i="18" s="1"/>
  <c r="I9" i="30"/>
  <c r="I63" i="30" s="1"/>
  <c r="I6" i="30"/>
  <c r="I60" i="30" s="1"/>
  <c r="H6" i="18" s="1"/>
  <c r="I16" i="30"/>
  <c r="I70" i="30" s="1"/>
  <c r="H16" i="18" s="1"/>
  <c r="I12" i="30"/>
  <c r="I66" i="30" s="1"/>
  <c r="H12" i="18" s="1"/>
  <c r="I18" i="30"/>
  <c r="I72" i="30" s="1"/>
  <c r="H18" i="18" s="1"/>
  <c r="I31" i="30" l="1"/>
  <c r="H85" i="30"/>
  <c r="I30" i="30"/>
  <c r="H84" i="30"/>
  <c r="I24" i="30"/>
  <c r="H78" i="30"/>
  <c r="I22" i="30"/>
  <c r="H76" i="30"/>
  <c r="I21" i="30"/>
  <c r="H75" i="30"/>
  <c r="K102" i="30"/>
  <c r="AD48" i="30" a="1"/>
  <c r="AD102" i="30" s="1"/>
  <c r="Q48" i="30" a="1"/>
  <c r="Q102" i="30" s="1"/>
  <c r="AB48" i="30" a="1"/>
  <c r="AB102" i="30" s="1"/>
  <c r="AC48" i="30" a="1"/>
  <c r="AC102" i="30" s="1"/>
  <c r="V48" i="30" a="1"/>
  <c r="V102" i="30" s="1"/>
  <c r="AE48" i="30" a="1"/>
  <c r="AE102" i="30" s="1"/>
  <c r="X48" i="30" a="1"/>
  <c r="X102" i="30" s="1"/>
  <c r="AA48" i="30" a="1"/>
  <c r="AA102" i="30" s="1"/>
  <c r="T48" i="30" a="1"/>
  <c r="T102" i="30" s="1"/>
  <c r="M48" i="30" a="1"/>
  <c r="M102" i="30" s="1"/>
  <c r="S48" i="30" a="1"/>
  <c r="S102" i="30" s="1"/>
  <c r="R48" i="30" a="1"/>
  <c r="R102" i="30" s="1"/>
  <c r="Q8" i="30" a="1"/>
  <c r="Q62" i="30" s="1"/>
  <c r="P8" i="18" s="1"/>
  <c r="F62" i="30"/>
  <c r="E8" i="18" s="1"/>
  <c r="D3" i="18"/>
  <c r="D13" i="18"/>
  <c r="I35" i="30"/>
  <c r="H89" i="30"/>
  <c r="I36" i="30"/>
  <c r="H90" i="30"/>
  <c r="AC25" i="30" a="1"/>
  <c r="AC79" i="30" s="1"/>
  <c r="F79" i="30"/>
  <c r="I23" i="30"/>
  <c r="H77" i="30"/>
  <c r="I32" i="30"/>
  <c r="H86" i="30"/>
  <c r="I34" i="30"/>
  <c r="H88" i="30"/>
  <c r="AC8" i="30" a="1"/>
  <c r="AC62" i="30" s="1"/>
  <c r="AB8" i="18" s="1"/>
  <c r="I27" i="30"/>
  <c r="H81" i="30"/>
  <c r="O8" i="30" a="1"/>
  <c r="O62" i="30" s="1"/>
  <c r="N8" i="18" s="1"/>
  <c r="M8" i="30" a="1"/>
  <c r="M62" i="30" s="1"/>
  <c r="L8" i="18" s="1"/>
  <c r="W8" i="30" a="1"/>
  <c r="W62" i="30" s="1"/>
  <c r="V8" i="18" s="1"/>
  <c r="P8" i="30" a="1"/>
  <c r="P62" i="30" s="1"/>
  <c r="O8" i="18" s="1"/>
  <c r="AA25" i="30" a="1"/>
  <c r="AA79" i="30" s="1"/>
  <c r="R8" i="30" a="1"/>
  <c r="R62" i="30" s="1"/>
  <c r="Q8" i="18" s="1"/>
  <c r="X25" i="30" a="1"/>
  <c r="X79" i="30" s="1"/>
  <c r="V8" i="30" a="1"/>
  <c r="V62" i="30" s="1"/>
  <c r="U8" i="18" s="1"/>
  <c r="S25" i="30" a="1"/>
  <c r="S79" i="30" s="1"/>
  <c r="T25" i="30" a="1"/>
  <c r="T79" i="30" s="1"/>
  <c r="U8" i="30" a="1"/>
  <c r="U62" i="30" s="1"/>
  <c r="T8" i="18" s="1"/>
  <c r="R25" i="30" a="1"/>
  <c r="R79" i="30" s="1"/>
  <c r="AB25" i="30" a="1"/>
  <c r="AB79" i="30" s="1"/>
  <c r="N25" i="30" a="1"/>
  <c r="N79" i="30" s="1"/>
  <c r="P25" i="30" a="1"/>
  <c r="P79" i="30" s="1"/>
  <c r="S8" i="30" a="1"/>
  <c r="S62" i="30" s="1"/>
  <c r="R8" i="18" s="1"/>
  <c r="T8" i="30" a="1"/>
  <c r="T62" i="30" s="1"/>
  <c r="S8" i="18" s="1"/>
  <c r="AF25" i="30" a="1"/>
  <c r="AF79" i="30" s="1"/>
  <c r="X8" i="30" a="1"/>
  <c r="X62" i="30" s="1"/>
  <c r="W8" i="18" s="1"/>
  <c r="V25" i="30" a="1"/>
  <c r="V79" i="30" s="1"/>
  <c r="H28" i="30"/>
  <c r="H82" i="30" s="1"/>
  <c r="G3" i="30"/>
  <c r="G57" i="30" s="1"/>
  <c r="F2" i="18" s="1"/>
  <c r="F4" i="30"/>
  <c r="F58" i="30" s="1"/>
  <c r="E4" i="18" s="1"/>
  <c r="H10" i="30"/>
  <c r="H64" i="30" s="1"/>
  <c r="G10" i="18" s="1"/>
  <c r="F13" i="30"/>
  <c r="F67" i="30" s="1"/>
  <c r="G5" i="30"/>
  <c r="G59" i="30" s="1"/>
  <c r="F5" i="18" s="1"/>
  <c r="H11" i="30"/>
  <c r="H65" i="30" s="1"/>
  <c r="G11" i="18" s="1"/>
  <c r="Z8" i="30" a="1"/>
  <c r="Z62" i="30" s="1"/>
  <c r="Y8" i="18" s="1"/>
  <c r="U25" i="30" a="1"/>
  <c r="U79" i="30" s="1"/>
  <c r="O25" i="30" a="1"/>
  <c r="O79" i="30" s="1"/>
  <c r="M25" i="30" a="1"/>
  <c r="M79" i="30" s="1"/>
  <c r="Q25" i="30" a="1"/>
  <c r="Q79" i="30" s="1"/>
  <c r="Y25" i="30" a="1"/>
  <c r="Y79" i="30" s="1"/>
  <c r="AD25" i="30" a="1"/>
  <c r="AD79" i="30" s="1"/>
  <c r="F26" i="30"/>
  <c r="F80" i="30" s="1"/>
  <c r="E33" i="30"/>
  <c r="E87" i="30" s="1"/>
  <c r="F15" i="30"/>
  <c r="F69" i="30" s="1"/>
  <c r="E15" i="18" s="1"/>
  <c r="K26" i="30"/>
  <c r="K80" i="30" s="1"/>
  <c r="H29" i="30"/>
  <c r="H83" i="30" s="1"/>
  <c r="AD8" i="30" a="1"/>
  <c r="AD62" i="30" s="1"/>
  <c r="AC8" i="18" s="1"/>
  <c r="AA8" i="30" a="1"/>
  <c r="AA62" i="30" s="1"/>
  <c r="Z8" i="18" s="1"/>
  <c r="Y8" i="30" a="1"/>
  <c r="Y62" i="30" s="1"/>
  <c r="X8" i="18" s="1"/>
  <c r="AB8" i="30" a="1"/>
  <c r="AB62" i="30" s="1"/>
  <c r="AA8" i="18" s="1"/>
  <c r="N8" i="30" a="1"/>
  <c r="N62" i="30" s="1"/>
  <c r="M8" i="18" s="1"/>
  <c r="AF8" i="30" a="1"/>
  <c r="AF62" i="30" s="1"/>
  <c r="AE8" i="18" s="1"/>
  <c r="W25" i="30" a="1"/>
  <c r="W79" i="30" s="1"/>
  <c r="Z25" i="30" a="1"/>
  <c r="Z79" i="30" s="1"/>
  <c r="AE8" i="30" a="1"/>
  <c r="AE62" i="30" s="1"/>
  <c r="AD8" i="18" s="1"/>
  <c r="AE25" i="30" a="1"/>
  <c r="AE79" i="30" s="1"/>
  <c r="F14" i="30"/>
  <c r="F68" i="30" s="1"/>
  <c r="E14" i="18" s="1"/>
  <c r="I43" i="30"/>
  <c r="H97" i="30"/>
  <c r="J47" i="30"/>
  <c r="I101" i="30"/>
  <c r="J12" i="30"/>
  <c r="J66" i="30" s="1"/>
  <c r="I12" i="18" s="1"/>
  <c r="J6" i="30"/>
  <c r="J60" i="30" s="1"/>
  <c r="I6" i="18" s="1"/>
  <c r="J9" i="30"/>
  <c r="J63" i="30" s="1"/>
  <c r="J17" i="30"/>
  <c r="J71" i="30" s="1"/>
  <c r="I17" i="18" s="1"/>
  <c r="J16" i="30"/>
  <c r="J70" i="30" s="1"/>
  <c r="I16" i="18" s="1"/>
  <c r="J18" i="30"/>
  <c r="J72" i="30" s="1"/>
  <c r="I18" i="18" s="1"/>
  <c r="J34" i="30" l="1"/>
  <c r="I88" i="30"/>
  <c r="E13" i="18"/>
  <c r="E3" i="18"/>
  <c r="J30" i="30"/>
  <c r="I84" i="30"/>
  <c r="J32" i="30"/>
  <c r="I86" i="30"/>
  <c r="J21" i="30"/>
  <c r="I75" i="30"/>
  <c r="J23" i="30"/>
  <c r="I77" i="30"/>
  <c r="J36" i="30"/>
  <c r="I90" i="30"/>
  <c r="J24" i="30"/>
  <c r="I78" i="30"/>
  <c r="J27" i="30"/>
  <c r="I81" i="30"/>
  <c r="J22" i="30"/>
  <c r="I76" i="30"/>
  <c r="J31" i="30"/>
  <c r="I85" i="30"/>
  <c r="J35" i="30"/>
  <c r="I89" i="30"/>
  <c r="AF26" i="30" a="1"/>
  <c r="AF80" i="30" s="1"/>
  <c r="P26" i="30" a="1"/>
  <c r="P80" i="30" s="1"/>
  <c r="I29" i="30"/>
  <c r="I83" i="30" s="1"/>
  <c r="AC26" i="30" a="1"/>
  <c r="AC80" i="30" s="1"/>
  <c r="I11" i="30"/>
  <c r="I65" i="30" s="1"/>
  <c r="H11" i="18" s="1"/>
  <c r="W26" i="30" a="1"/>
  <c r="W80" i="30" s="1"/>
  <c r="AD26" i="30" a="1"/>
  <c r="AD80" i="30" s="1"/>
  <c r="Q26" i="30" a="1"/>
  <c r="Q80" i="30" s="1"/>
  <c r="Y26" i="30" a="1"/>
  <c r="Y80" i="30" s="1"/>
  <c r="Z26" i="30" a="1"/>
  <c r="Z80" i="30" s="1"/>
  <c r="R26" i="30" a="1"/>
  <c r="R80" i="30" s="1"/>
  <c r="AA26" i="30" a="1"/>
  <c r="AA80" i="30" s="1"/>
  <c r="H5" i="30"/>
  <c r="H59" i="30" s="1"/>
  <c r="G5" i="18" s="1"/>
  <c r="H3" i="30"/>
  <c r="H57" i="30" s="1"/>
  <c r="G2" i="18" s="1"/>
  <c r="X26" i="30" a="1"/>
  <c r="X80" i="30" s="1"/>
  <c r="G4" i="30"/>
  <c r="G58" i="30" s="1"/>
  <c r="F4" i="18" s="1"/>
  <c r="O26" i="30" a="1"/>
  <c r="O80" i="30" s="1"/>
  <c r="U26" i="30" a="1"/>
  <c r="U80" i="30" s="1"/>
  <c r="G13" i="30"/>
  <c r="G67" i="30" s="1"/>
  <c r="G14" i="30"/>
  <c r="G68" i="30" s="1"/>
  <c r="F14" i="18" s="1"/>
  <c r="AE26" i="30" a="1"/>
  <c r="AE80" i="30" s="1"/>
  <c r="G15" i="30"/>
  <c r="G69" i="30" s="1"/>
  <c r="F15" i="18" s="1"/>
  <c r="AB26" i="30" a="1"/>
  <c r="AB80" i="30" s="1"/>
  <c r="I10" i="30"/>
  <c r="I64" i="30" s="1"/>
  <c r="H10" i="18" s="1"/>
  <c r="V26" i="30" a="1"/>
  <c r="V80" i="30" s="1"/>
  <c r="S26" i="30" a="1"/>
  <c r="S80" i="30" s="1"/>
  <c r="F33" i="30"/>
  <c r="F87" i="30" s="1"/>
  <c r="N26" i="30" a="1"/>
  <c r="N80" i="30" s="1"/>
  <c r="M26" i="30" a="1"/>
  <c r="M80" i="30" s="1"/>
  <c r="T26" i="30" a="1"/>
  <c r="T80" i="30" s="1"/>
  <c r="I28" i="30"/>
  <c r="I82" i="30" s="1"/>
  <c r="K47" i="30"/>
  <c r="AE47" i="30" s="1" a="1"/>
  <c r="AE101" i="30" s="1"/>
  <c r="J101" i="30"/>
  <c r="V47" i="30" a="1"/>
  <c r="V101" i="30" s="1"/>
  <c r="T47" i="30" a="1"/>
  <c r="T101" i="30" s="1"/>
  <c r="S47" i="30" a="1"/>
  <c r="S101" i="30" s="1"/>
  <c r="U47" i="30" a="1"/>
  <c r="U101" i="30" s="1"/>
  <c r="Z47" i="30" a="1"/>
  <c r="Z101" i="30" s="1"/>
  <c r="AF47" i="30" a="1"/>
  <c r="AF101" i="30" s="1"/>
  <c r="P47" i="30" a="1"/>
  <c r="P101" i="30" s="1"/>
  <c r="AC47" i="30" a="1"/>
  <c r="AC101" i="30" s="1"/>
  <c r="J43" i="30"/>
  <c r="I97" i="30"/>
  <c r="K18" i="30"/>
  <c r="K72" i="30" s="1"/>
  <c r="J18" i="18" s="1"/>
  <c r="Z18" i="30" a="1"/>
  <c r="Z72" i="30" s="1"/>
  <c r="Y18" i="18" s="1"/>
  <c r="AC18" i="30" a="1"/>
  <c r="AC72" i="30" s="1"/>
  <c r="AB18" i="18" s="1"/>
  <c r="M18" i="30" a="1"/>
  <c r="M72" i="30" s="1"/>
  <c r="L18" i="18" s="1"/>
  <c r="AB18" i="30" a="1"/>
  <c r="AB72" i="30" s="1"/>
  <c r="AA18" i="18" s="1"/>
  <c r="W18" i="30" a="1"/>
  <c r="W72" i="30" s="1"/>
  <c r="V18" i="18" s="1"/>
  <c r="K17" i="30"/>
  <c r="S17" i="30" a="1"/>
  <c r="S71" i="30" s="1"/>
  <c r="R17" i="18" s="1"/>
  <c r="K6" i="30"/>
  <c r="K9" i="30"/>
  <c r="AB9" i="30" a="1"/>
  <c r="AB63" i="30" s="1"/>
  <c r="N9" i="30" a="1"/>
  <c r="N63" i="30" s="1"/>
  <c r="Z9" i="30" a="1"/>
  <c r="Z63" i="30" s="1"/>
  <c r="K12" i="30"/>
  <c r="K66" i="30" s="1"/>
  <c r="J12" i="18" s="1"/>
  <c r="T12" i="30" a="1"/>
  <c r="T66" i="30" s="1"/>
  <c r="S12" i="18" s="1"/>
  <c r="AA12" i="30" a="1"/>
  <c r="AA66" i="30" s="1"/>
  <c r="Z12" i="18" s="1"/>
  <c r="AF18" i="30" a="1"/>
  <c r="AF72" i="30" s="1"/>
  <c r="AE18" i="18" s="1"/>
  <c r="AF9" i="30" a="1"/>
  <c r="AF63" i="30" s="1"/>
  <c r="Q18" i="30" a="1"/>
  <c r="Q72" i="30" s="1"/>
  <c r="P18" i="18" s="1"/>
  <c r="P18" i="30" a="1"/>
  <c r="P72" i="30" s="1"/>
  <c r="O18" i="18" s="1"/>
  <c r="Y9" i="30" a="1"/>
  <c r="Y63" i="30" s="1"/>
  <c r="K16" i="30"/>
  <c r="K70" i="30" s="1"/>
  <c r="J16" i="18" s="1"/>
  <c r="O9" i="30" a="1"/>
  <c r="O63" i="30" s="1"/>
  <c r="K27" i="30" l="1"/>
  <c r="J81" i="30"/>
  <c r="W27" i="30" a="1"/>
  <c r="W81" i="30" s="1"/>
  <c r="S27" i="30" a="1"/>
  <c r="S81" i="30" s="1"/>
  <c r="Q27" i="30" a="1"/>
  <c r="Q81" i="30" s="1"/>
  <c r="U27" i="30" a="1"/>
  <c r="U81" i="30" s="1"/>
  <c r="AF27" i="30" a="1"/>
  <c r="AF81" i="30" s="1"/>
  <c r="R27" i="30" a="1"/>
  <c r="R81" i="30" s="1"/>
  <c r="K24" i="30"/>
  <c r="J78" i="30"/>
  <c r="R24" i="30" a="1"/>
  <c r="R78" i="30" s="1"/>
  <c r="P27" i="30" a="1"/>
  <c r="P81" i="30" s="1"/>
  <c r="M24" i="30" a="1"/>
  <c r="M78" i="30" s="1"/>
  <c r="K30" i="30"/>
  <c r="AF30" i="30" s="1" a="1"/>
  <c r="AF84" i="30" s="1"/>
  <c r="J84" i="30"/>
  <c r="AD27" i="30" a="1"/>
  <c r="AD81" i="30" s="1"/>
  <c r="Y12" i="30" a="1"/>
  <c r="Y66" i="30" s="1"/>
  <c r="X12" i="18" s="1"/>
  <c r="O27" i="30" a="1"/>
  <c r="O81" i="30" s="1"/>
  <c r="K22" i="30"/>
  <c r="AA22" i="30" s="1" a="1"/>
  <c r="AA76" i="30" s="1"/>
  <c r="J76" i="30"/>
  <c r="S22" i="30" a="1"/>
  <c r="S76" i="30" s="1"/>
  <c r="AB22" i="30" a="1"/>
  <c r="AB76" i="30" s="1"/>
  <c r="AD22" i="30" a="1"/>
  <c r="AD76" i="30" s="1"/>
  <c r="Y22" i="30" a="1"/>
  <c r="Y76" i="30" s="1"/>
  <c r="T27" i="30" a="1"/>
  <c r="T81" i="30" s="1"/>
  <c r="AE27" i="30" a="1"/>
  <c r="AE81" i="30" s="1"/>
  <c r="Z27" i="30" a="1"/>
  <c r="Z81" i="30" s="1"/>
  <c r="W47" i="30" a="1"/>
  <c r="W101" i="30" s="1"/>
  <c r="K31" i="30"/>
  <c r="R31" i="30" s="1" a="1"/>
  <c r="R85" i="30" s="1"/>
  <c r="J85" i="30"/>
  <c r="AC31" i="30" a="1"/>
  <c r="AC85" i="30" s="1"/>
  <c r="AF31" i="30" a="1"/>
  <c r="AF85" i="30" s="1"/>
  <c r="AB31" i="30" a="1"/>
  <c r="AB85" i="30" s="1"/>
  <c r="T31" i="30" a="1"/>
  <c r="T85" i="30" s="1"/>
  <c r="X9" i="30" a="1"/>
  <c r="X63" i="30" s="1"/>
  <c r="K63" i="30"/>
  <c r="K34" i="30"/>
  <c r="J88" i="30"/>
  <c r="U6" i="30" a="1"/>
  <c r="U60" i="30" s="1"/>
  <c r="T6" i="18" s="1"/>
  <c r="K60" i="30"/>
  <c r="J6" i="18" s="1"/>
  <c r="Q34" i="30" a="1"/>
  <c r="Q88" i="30" s="1"/>
  <c r="AA18" i="30" a="1"/>
  <c r="AA72" i="30" s="1"/>
  <c r="Z18" i="18" s="1"/>
  <c r="X47" i="30" a="1"/>
  <c r="X101" i="30" s="1"/>
  <c r="M27" i="30" a="1"/>
  <c r="M81" i="30" s="1"/>
  <c r="K32" i="30"/>
  <c r="J86" i="30"/>
  <c r="AF32" i="30" a="1"/>
  <c r="AF86" i="30" s="1"/>
  <c r="T32" i="30" a="1"/>
  <c r="T86" i="30" s="1"/>
  <c r="S32" i="30" a="1"/>
  <c r="S86" i="30" s="1"/>
  <c r="AE32" i="30" a="1"/>
  <c r="AE86" i="30" s="1"/>
  <c r="W32" i="30" a="1"/>
  <c r="W86" i="30" s="1"/>
  <c r="AF34" i="30" a="1"/>
  <c r="AF88" i="30" s="1"/>
  <c r="K21" i="30"/>
  <c r="J75" i="30"/>
  <c r="F13" i="18"/>
  <c r="F3" i="18"/>
  <c r="R47" i="30" a="1"/>
  <c r="R101" i="30" s="1"/>
  <c r="AB27" i="30" a="1"/>
  <c r="AB81" i="30" s="1"/>
  <c r="N47" i="30" a="1"/>
  <c r="N101" i="30" s="1"/>
  <c r="AA27" i="30" a="1"/>
  <c r="AA81" i="30" s="1"/>
  <c r="Y18" i="30" a="1"/>
  <c r="Y72" i="30" s="1"/>
  <c r="X18" i="18" s="1"/>
  <c r="AD47" i="30" a="1"/>
  <c r="AD101" i="30" s="1"/>
  <c r="AC22" i="30" a="1"/>
  <c r="AC76" i="30" s="1"/>
  <c r="K36" i="30"/>
  <c r="M36" i="30" s="1" a="1"/>
  <c r="M90" i="30" s="1"/>
  <c r="J90" i="30"/>
  <c r="O47" i="30" a="1"/>
  <c r="O101" i="30" s="1"/>
  <c r="V22" i="30" a="1"/>
  <c r="V76" i="30" s="1"/>
  <c r="W17" i="30" a="1"/>
  <c r="W71" i="30" s="1"/>
  <c r="V17" i="18" s="1"/>
  <c r="K71" i="30"/>
  <c r="J17" i="18" s="1"/>
  <c r="O12" i="30" a="1"/>
  <c r="O66" i="30" s="1"/>
  <c r="N12" i="18" s="1"/>
  <c r="AD18" i="30" a="1"/>
  <c r="AD72" i="30" s="1"/>
  <c r="AC18" i="18" s="1"/>
  <c r="K35" i="30"/>
  <c r="J89" i="30"/>
  <c r="N35" i="30" a="1"/>
  <c r="N89" i="30" s="1"/>
  <c r="Q35" i="30" a="1"/>
  <c r="Q89" i="30" s="1"/>
  <c r="AB35" i="30" a="1"/>
  <c r="AB89" i="30" s="1"/>
  <c r="V35" i="30" a="1"/>
  <c r="V89" i="30" s="1"/>
  <c r="AF35" i="30" a="1"/>
  <c r="AF89" i="30" s="1"/>
  <c r="Z35" i="30" a="1"/>
  <c r="Z89" i="30" s="1"/>
  <c r="T35" i="30" a="1"/>
  <c r="T89" i="30" s="1"/>
  <c r="AC35" i="30" a="1"/>
  <c r="AC89" i="30" s="1"/>
  <c r="Y35" i="30" a="1"/>
  <c r="Y89" i="30" s="1"/>
  <c r="P35" i="30" a="1"/>
  <c r="P89" i="30" s="1"/>
  <c r="AD35" i="30" a="1"/>
  <c r="AD89" i="30" s="1"/>
  <c r="AA35" i="30" a="1"/>
  <c r="AA89" i="30" s="1"/>
  <c r="W35" i="30" a="1"/>
  <c r="W89" i="30" s="1"/>
  <c r="M35" i="30" a="1"/>
  <c r="M89" i="30" s="1"/>
  <c r="K23" i="30"/>
  <c r="J77" i="30"/>
  <c r="P23" i="30" a="1"/>
  <c r="P77" i="30" s="1"/>
  <c r="M23" i="30" a="1"/>
  <c r="M77" i="30" s="1"/>
  <c r="AD23" i="30" a="1"/>
  <c r="AD77" i="30" s="1"/>
  <c r="AF23" i="30" a="1"/>
  <c r="AF77" i="30" s="1"/>
  <c r="AA23" i="30" a="1"/>
  <c r="AA77" i="30" s="1"/>
  <c r="AB23" i="30" a="1"/>
  <c r="AB77" i="30" s="1"/>
  <c r="AE23" i="30" a="1"/>
  <c r="AE77" i="30" s="1"/>
  <c r="S23" i="30" a="1"/>
  <c r="S77" i="30" s="1"/>
  <c r="V23" i="30" a="1"/>
  <c r="V77" i="30" s="1"/>
  <c r="U23" i="30" a="1"/>
  <c r="U77" i="30" s="1"/>
  <c r="AC23" i="30" a="1"/>
  <c r="AC77" i="30" s="1"/>
  <c r="T23" i="30" a="1"/>
  <c r="T77" i="30" s="1"/>
  <c r="R23" i="30" a="1"/>
  <c r="R77" i="30" s="1"/>
  <c r="N23" i="30" a="1"/>
  <c r="N77" i="30" s="1"/>
  <c r="O23" i="30" a="1"/>
  <c r="O77" i="30" s="1"/>
  <c r="Q23" i="30" a="1"/>
  <c r="Q77" i="30" s="1"/>
  <c r="J10" i="30"/>
  <c r="J64" i="30" s="1"/>
  <c r="I10" i="18" s="1"/>
  <c r="I3" i="30"/>
  <c r="I57" i="30" s="1"/>
  <c r="H2" i="18" s="1"/>
  <c r="J11" i="30"/>
  <c r="J65" i="30" s="1"/>
  <c r="I11" i="18" s="1"/>
  <c r="J28" i="30"/>
  <c r="J82" i="30" s="1"/>
  <c r="H4" i="30"/>
  <c r="H58" i="30" s="1"/>
  <c r="G4" i="18" s="1"/>
  <c r="H15" i="30"/>
  <c r="H69" i="30" s="1"/>
  <c r="G15" i="18" s="1"/>
  <c r="I5" i="30"/>
  <c r="I59" i="30" s="1"/>
  <c r="H5" i="18" s="1"/>
  <c r="G33" i="30"/>
  <c r="G87" i="30" s="1"/>
  <c r="H14" i="30"/>
  <c r="H68" i="30" s="1"/>
  <c r="G14" i="18" s="1"/>
  <c r="J29" i="30"/>
  <c r="J83" i="30" s="1"/>
  <c r="H13" i="30"/>
  <c r="H67" i="30" s="1"/>
  <c r="K43" i="30"/>
  <c r="P43" i="30" s="1" a="1"/>
  <c r="P97" i="30" s="1"/>
  <c r="J97" i="30"/>
  <c r="K101" i="30"/>
  <c r="AB47" i="30" a="1"/>
  <c r="AB101" i="30" s="1"/>
  <c r="Y47" i="30" a="1"/>
  <c r="Y101" i="30" s="1"/>
  <c r="M47" i="30" a="1"/>
  <c r="M101" i="30" s="1"/>
  <c r="Q47" i="30" a="1"/>
  <c r="Q101" i="30" s="1"/>
  <c r="AA47" i="30" a="1"/>
  <c r="AA101" i="30" s="1"/>
  <c r="P17" i="30" a="1"/>
  <c r="P71" i="30" s="1"/>
  <c r="O17" i="18" s="1"/>
  <c r="V17" i="30" a="1"/>
  <c r="V71" i="30" s="1"/>
  <c r="U17" i="18" s="1"/>
  <c r="U17" i="30" a="1"/>
  <c r="U71" i="30" s="1"/>
  <c r="T17" i="18" s="1"/>
  <c r="Q17" i="30" a="1"/>
  <c r="Q71" i="30" s="1"/>
  <c r="P17" i="18" s="1"/>
  <c r="AD17" i="30" a="1"/>
  <c r="AD71" i="30" s="1"/>
  <c r="AC17" i="18" s="1"/>
  <c r="N17" i="30" a="1"/>
  <c r="N71" i="30" s="1"/>
  <c r="M17" i="18" s="1"/>
  <c r="U9" i="30" a="1"/>
  <c r="U63" i="30" s="1"/>
  <c r="X17" i="30" a="1"/>
  <c r="X71" i="30" s="1"/>
  <c r="W17" i="18" s="1"/>
  <c r="AE9" i="30" a="1"/>
  <c r="AE63" i="30" s="1"/>
  <c r="AF17" i="30" a="1"/>
  <c r="AF71" i="30" s="1"/>
  <c r="AE17" i="18" s="1"/>
  <c r="T17" i="30" a="1"/>
  <c r="T71" i="30" s="1"/>
  <c r="S17" i="18" s="1"/>
  <c r="Q9" i="30" a="1"/>
  <c r="Q63" i="30" s="1"/>
  <c r="R9" i="30" a="1"/>
  <c r="R63" i="30" s="1"/>
  <c r="Y17" i="30" a="1"/>
  <c r="Y71" i="30" s="1"/>
  <c r="X17" i="18" s="1"/>
  <c r="AE16" i="30" a="1"/>
  <c r="AE70" i="30" s="1"/>
  <c r="AD16" i="18" s="1"/>
  <c r="AD16" i="30" a="1"/>
  <c r="AD70" i="30" s="1"/>
  <c r="AC16" i="18" s="1"/>
  <c r="S16" i="30" a="1"/>
  <c r="S70" i="30" s="1"/>
  <c r="R16" i="18" s="1"/>
  <c r="W16" i="30" a="1"/>
  <c r="W70" i="30" s="1"/>
  <c r="V16" i="18" s="1"/>
  <c r="O16" i="30" a="1"/>
  <c r="O70" i="30" s="1"/>
  <c r="N16" i="18" s="1"/>
  <c r="AA16" i="30" a="1"/>
  <c r="AA70" i="30" s="1"/>
  <c r="Z16" i="18" s="1"/>
  <c r="U16" i="30" a="1"/>
  <c r="U70" i="30" s="1"/>
  <c r="T16" i="18" s="1"/>
  <c r="M16" i="30" a="1"/>
  <c r="M70" i="30" s="1"/>
  <c r="L16" i="18" s="1"/>
  <c r="Z16" i="30" a="1"/>
  <c r="Z70" i="30" s="1"/>
  <c r="Y16" i="18" s="1"/>
  <c r="R16" i="30" a="1"/>
  <c r="R70" i="30" s="1"/>
  <c r="Q16" i="18" s="1"/>
  <c r="T16" i="30" a="1"/>
  <c r="T70" i="30" s="1"/>
  <c r="S16" i="18" s="1"/>
  <c r="Q16" i="30" a="1"/>
  <c r="Q70" i="30" s="1"/>
  <c r="P16" i="18" s="1"/>
  <c r="AC16" i="30" a="1"/>
  <c r="AC70" i="30" s="1"/>
  <c r="AB16" i="18" s="1"/>
  <c r="X16" i="30" a="1"/>
  <c r="X70" i="30" s="1"/>
  <c r="W16" i="18" s="1"/>
  <c r="AF16" i="30" a="1"/>
  <c r="AF70" i="30" s="1"/>
  <c r="AE16" i="18" s="1"/>
  <c r="P16" i="30" a="1"/>
  <c r="P70" i="30" s="1"/>
  <c r="O16" i="18" s="1"/>
  <c r="V16" i="30" a="1"/>
  <c r="V70" i="30" s="1"/>
  <c r="U16" i="18" s="1"/>
  <c r="N16" i="30" a="1"/>
  <c r="N70" i="30" s="1"/>
  <c r="M16" i="18" s="1"/>
  <c r="AB16" i="30" a="1"/>
  <c r="AB70" i="30" s="1"/>
  <c r="AA16" i="18" s="1"/>
  <c r="Y16" i="30" a="1"/>
  <c r="Y70" i="30" s="1"/>
  <c r="X16" i="18" s="1"/>
  <c r="R6" i="30" a="1"/>
  <c r="R60" i="30" s="1"/>
  <c r="Q6" i="18" s="1"/>
  <c r="P9" i="30" a="1"/>
  <c r="P63" i="30" s="1"/>
  <c r="AD9" i="30" a="1"/>
  <c r="AD63" i="30" s="1"/>
  <c r="W9" i="30" a="1"/>
  <c r="W63" i="30" s="1"/>
  <c r="M9" i="30" a="1"/>
  <c r="M63" i="30" s="1"/>
  <c r="T9" i="30" a="1"/>
  <c r="T63" i="30" s="1"/>
  <c r="AA9" i="30" a="1"/>
  <c r="AA63" i="30" s="1"/>
  <c r="S9" i="30" a="1"/>
  <c r="S63" i="30" s="1"/>
  <c r="U18" i="30" a="1"/>
  <c r="U72" i="30" s="1"/>
  <c r="T18" i="18" s="1"/>
  <c r="AE18" i="30" a="1"/>
  <c r="AE72" i="30" s="1"/>
  <c r="AD18" i="18" s="1"/>
  <c r="V18" i="30" a="1"/>
  <c r="V72" i="30" s="1"/>
  <c r="U18" i="18" s="1"/>
  <c r="O18" i="30" a="1"/>
  <c r="O72" i="30" s="1"/>
  <c r="N18" i="18" s="1"/>
  <c r="R18" i="30" a="1"/>
  <c r="R72" i="30" s="1"/>
  <c r="Q18" i="18" s="1"/>
  <c r="N18" i="30" a="1"/>
  <c r="N72" i="30" s="1"/>
  <c r="M18" i="18" s="1"/>
  <c r="S18" i="30" a="1"/>
  <c r="S72" i="30" s="1"/>
  <c r="R18" i="18" s="1"/>
  <c r="T18" i="30" a="1"/>
  <c r="T72" i="30" s="1"/>
  <c r="S18" i="18" s="1"/>
  <c r="M6" i="30" a="1"/>
  <c r="M60" i="30" s="1"/>
  <c r="L6" i="18" s="1"/>
  <c r="W6" i="30" a="1"/>
  <c r="W60" i="30" s="1"/>
  <c r="V6" i="18" s="1"/>
  <c r="AA6" i="30" a="1"/>
  <c r="AA60" i="30" s="1"/>
  <c r="Z6" i="18" s="1"/>
  <c r="AB6" i="30" a="1"/>
  <c r="AB60" i="30" s="1"/>
  <c r="AA6" i="18" s="1"/>
  <c r="P6" i="30" a="1"/>
  <c r="P60" i="30" s="1"/>
  <c r="O6" i="18" s="1"/>
  <c r="T6" i="30" a="1"/>
  <c r="T60" i="30" s="1"/>
  <c r="S6" i="18" s="1"/>
  <c r="AE6" i="30" a="1"/>
  <c r="AE60" i="30" s="1"/>
  <c r="AD6" i="18" s="1"/>
  <c r="AF6" i="30" a="1"/>
  <c r="AF60" i="30" s="1"/>
  <c r="AE6" i="18" s="1"/>
  <c r="Y6" i="30" a="1"/>
  <c r="Y60" i="30" s="1"/>
  <c r="X6" i="18" s="1"/>
  <c r="S6" i="30" a="1"/>
  <c r="S60" i="30" s="1"/>
  <c r="R6" i="18" s="1"/>
  <c r="X6" i="30" a="1"/>
  <c r="X60" i="30" s="1"/>
  <c r="W6" i="18" s="1"/>
  <c r="V6" i="30" a="1"/>
  <c r="V60" i="30" s="1"/>
  <c r="U6" i="18" s="1"/>
  <c r="Q6" i="30" a="1"/>
  <c r="Q60" i="30" s="1"/>
  <c r="P6" i="18" s="1"/>
  <c r="AD6" i="30" a="1"/>
  <c r="AD60" i="30" s="1"/>
  <c r="AC6" i="18" s="1"/>
  <c r="AC6" i="30" a="1"/>
  <c r="AC60" i="30" s="1"/>
  <c r="AB6" i="18" s="1"/>
  <c r="N6" i="30" a="1"/>
  <c r="N60" i="30" s="1"/>
  <c r="M6" i="18" s="1"/>
  <c r="Z6" i="30" a="1"/>
  <c r="Z60" i="30" s="1"/>
  <c r="Y6" i="18" s="1"/>
  <c r="V9" i="30" a="1"/>
  <c r="V63" i="30" s="1"/>
  <c r="O6" i="30" a="1"/>
  <c r="O60" i="30" s="1"/>
  <c r="N6" i="18" s="1"/>
  <c r="AE17" i="30" a="1"/>
  <c r="AE71" i="30" s="1"/>
  <c r="AD17" i="18" s="1"/>
  <c r="M17" i="30" a="1"/>
  <c r="M71" i="30" s="1"/>
  <c r="L17" i="18" s="1"/>
  <c r="R17" i="30" a="1"/>
  <c r="R71" i="30" s="1"/>
  <c r="Q17" i="18" s="1"/>
  <c r="Z17" i="30" a="1"/>
  <c r="Z71" i="30" s="1"/>
  <c r="Y17" i="18" s="1"/>
  <c r="AB17" i="30" a="1"/>
  <c r="AB71" i="30" s="1"/>
  <c r="AA17" i="18" s="1"/>
  <c r="O17" i="30" a="1"/>
  <c r="O71" i="30" s="1"/>
  <c r="N17" i="18" s="1"/>
  <c r="AA17" i="30" a="1"/>
  <c r="AA71" i="30" s="1"/>
  <c r="Z17" i="18" s="1"/>
  <c r="AB12" i="30" a="1"/>
  <c r="AB66" i="30" s="1"/>
  <c r="AA12" i="18" s="1"/>
  <c r="U12" i="30" a="1"/>
  <c r="U66" i="30" s="1"/>
  <c r="T12" i="18" s="1"/>
  <c r="Q12" i="30" a="1"/>
  <c r="Q66" i="30" s="1"/>
  <c r="P12" i="18" s="1"/>
  <c r="M12" i="30" a="1"/>
  <c r="M66" i="30" s="1"/>
  <c r="L12" i="18" s="1"/>
  <c r="Z12" i="30" a="1"/>
  <c r="Z66" i="30" s="1"/>
  <c r="Y12" i="18" s="1"/>
  <c r="AC12" i="30" a="1"/>
  <c r="AC66" i="30" s="1"/>
  <c r="AB12" i="18" s="1"/>
  <c r="S12" i="30" a="1"/>
  <c r="S66" i="30" s="1"/>
  <c r="R12" i="18" s="1"/>
  <c r="N12" i="30" a="1"/>
  <c r="N66" i="30" s="1"/>
  <c r="M12" i="18" s="1"/>
  <c r="V12" i="30" a="1"/>
  <c r="V66" i="30" s="1"/>
  <c r="U12" i="18" s="1"/>
  <c r="AE12" i="30" a="1"/>
  <c r="AE66" i="30" s="1"/>
  <c r="AD12" i="18" s="1"/>
  <c r="W12" i="30" a="1"/>
  <c r="W66" i="30" s="1"/>
  <c r="V12" i="18" s="1"/>
  <c r="X12" i="30" a="1"/>
  <c r="X66" i="30" s="1"/>
  <c r="W12" i="18" s="1"/>
  <c r="AF12" i="30" a="1"/>
  <c r="AF66" i="30" s="1"/>
  <c r="AE12" i="18" s="1"/>
  <c r="R12" i="30" a="1"/>
  <c r="R66" i="30" s="1"/>
  <c r="Q12" i="18" s="1"/>
  <c r="AD12" i="30" a="1"/>
  <c r="AD66" i="30" s="1"/>
  <c r="AC12" i="18" s="1"/>
  <c r="P12" i="30" a="1"/>
  <c r="P66" i="30" s="1"/>
  <c r="O12" i="18" s="1"/>
  <c r="AC9" i="30" a="1"/>
  <c r="AC63" i="30" s="1"/>
  <c r="AC17" i="30" a="1"/>
  <c r="AC71" i="30" s="1"/>
  <c r="AB17" i="18" s="1"/>
  <c r="X18" i="30" a="1"/>
  <c r="X72" i="30" s="1"/>
  <c r="W18" i="18" s="1"/>
  <c r="K88" i="30" l="1"/>
  <c r="W34" i="30" a="1"/>
  <c r="W88" i="30" s="1"/>
  <c r="Y34" i="30" a="1"/>
  <c r="Y88" i="30" s="1"/>
  <c r="T34" i="30" a="1"/>
  <c r="T88" i="30" s="1"/>
  <c r="N34" i="30" a="1"/>
  <c r="N88" i="30" s="1"/>
  <c r="M34" i="30" a="1"/>
  <c r="M88" i="30" s="1"/>
  <c r="U34" i="30" a="1"/>
  <c r="U88" i="30" s="1"/>
  <c r="AD34" i="30" a="1"/>
  <c r="AD88" i="30" s="1"/>
  <c r="Z34" i="30" a="1"/>
  <c r="Z88" i="30" s="1"/>
  <c r="AA34" i="30" a="1"/>
  <c r="AA88" i="30" s="1"/>
  <c r="V34" i="30" a="1"/>
  <c r="V88" i="30" s="1"/>
  <c r="X34" i="30" a="1"/>
  <c r="X88" i="30" s="1"/>
  <c r="S34" i="30" a="1"/>
  <c r="S88" i="30" s="1"/>
  <c r="O34" i="30" a="1"/>
  <c r="O88" i="30" s="1"/>
  <c r="AB34" i="30" a="1"/>
  <c r="AB88" i="30" s="1"/>
  <c r="AE34" i="30" a="1"/>
  <c r="AE88" i="30" s="1"/>
  <c r="K78" i="30"/>
  <c r="W24" i="30" a="1"/>
  <c r="W78" i="30" s="1"/>
  <c r="T24" i="30" a="1"/>
  <c r="T78" i="30" s="1"/>
  <c r="AC24" i="30" a="1"/>
  <c r="AC78" i="30" s="1"/>
  <c r="S24" i="30" a="1"/>
  <c r="S78" i="30" s="1"/>
  <c r="AD24" i="30" a="1"/>
  <c r="AD78" i="30" s="1"/>
  <c r="Q24" i="30" a="1"/>
  <c r="Q78" i="30" s="1"/>
  <c r="AB24" i="30" a="1"/>
  <c r="AB78" i="30" s="1"/>
  <c r="AE24" i="30" a="1"/>
  <c r="AE78" i="30" s="1"/>
  <c r="Y24" i="30" a="1"/>
  <c r="Y78" i="30" s="1"/>
  <c r="AF24" i="30" a="1"/>
  <c r="AF78" i="30" s="1"/>
  <c r="N24" i="30" a="1"/>
  <c r="N78" i="30" s="1"/>
  <c r="P24" i="30" a="1"/>
  <c r="P78" i="30" s="1"/>
  <c r="AA24" i="30" a="1"/>
  <c r="AA78" i="30" s="1"/>
  <c r="X24" i="30" a="1"/>
  <c r="X78" i="30" s="1"/>
  <c r="V24" i="30" a="1"/>
  <c r="V78" i="30" s="1"/>
  <c r="W43" i="30" a="1"/>
  <c r="W97" i="30" s="1"/>
  <c r="Z36" i="30" a="1"/>
  <c r="Z90" i="30" s="1"/>
  <c r="K86" i="30"/>
  <c r="X32" i="30" a="1"/>
  <c r="X86" i="30" s="1"/>
  <c r="M32" i="30" a="1"/>
  <c r="M86" i="30" s="1"/>
  <c r="Y32" i="30" a="1"/>
  <c r="Y86" i="30" s="1"/>
  <c r="AB32" i="30" a="1"/>
  <c r="AB86" i="30" s="1"/>
  <c r="AD32" i="30" a="1"/>
  <c r="AD86" i="30" s="1"/>
  <c r="Z32" i="30" a="1"/>
  <c r="Z86" i="30" s="1"/>
  <c r="P32" i="30" a="1"/>
  <c r="P86" i="30" s="1"/>
  <c r="N32" i="30" a="1"/>
  <c r="N86" i="30" s="1"/>
  <c r="V32" i="30" a="1"/>
  <c r="V86" i="30" s="1"/>
  <c r="R32" i="30" a="1"/>
  <c r="R86" i="30" s="1"/>
  <c r="AC32" i="30" a="1"/>
  <c r="AC86" i="30" s="1"/>
  <c r="U32" i="30" a="1"/>
  <c r="U86" i="30" s="1"/>
  <c r="AA32" i="30" a="1"/>
  <c r="AA86" i="30" s="1"/>
  <c r="Q32" i="30" a="1"/>
  <c r="Q86" i="30" s="1"/>
  <c r="O32" i="30" a="1"/>
  <c r="O86" i="30" s="1"/>
  <c r="M31" i="30" a="1"/>
  <c r="M85" i="30" s="1"/>
  <c r="AB43" i="30" a="1"/>
  <c r="AB97" i="30" s="1"/>
  <c r="R34" i="30" a="1"/>
  <c r="R88" i="30" s="1"/>
  <c r="Q36" i="30" a="1"/>
  <c r="Q90" i="30" s="1"/>
  <c r="Z24" i="30" a="1"/>
  <c r="Z78" i="30" s="1"/>
  <c r="X31" i="30" a="1"/>
  <c r="X85" i="30" s="1"/>
  <c r="Q22" i="30" a="1"/>
  <c r="Q76" i="30" s="1"/>
  <c r="M30" i="30" a="1"/>
  <c r="M84" i="30" s="1"/>
  <c r="K75" i="30"/>
  <c r="AB21" i="30" a="1"/>
  <c r="AB75" i="30" s="1"/>
  <c r="R21" i="30" a="1"/>
  <c r="R75" i="30" s="1"/>
  <c r="AF21" i="30" a="1"/>
  <c r="AF75" i="30" s="1"/>
  <c r="V21" i="30" a="1"/>
  <c r="V75" i="30" s="1"/>
  <c r="AC21" i="30" a="1"/>
  <c r="AC75" i="30" s="1"/>
  <c r="Q21" i="30" a="1"/>
  <c r="Q75" i="30" s="1"/>
  <c r="T21" i="30" a="1"/>
  <c r="T75" i="30" s="1"/>
  <c r="O21" i="30" a="1"/>
  <c r="O75" i="30" s="1"/>
  <c r="Y21" i="30" a="1"/>
  <c r="Y75" i="30" s="1"/>
  <c r="M21" i="30" a="1"/>
  <c r="M75" i="30" s="1"/>
  <c r="AD21" i="30" a="1"/>
  <c r="AD75" i="30" s="1"/>
  <c r="X21" i="30" a="1"/>
  <c r="X75" i="30" s="1"/>
  <c r="O43" i="30" a="1"/>
  <c r="O97" i="30" s="1"/>
  <c r="AB36" i="30" a="1"/>
  <c r="AB90" i="30" s="1"/>
  <c r="X22" i="30" a="1"/>
  <c r="X76" i="30" s="1"/>
  <c r="N36" i="30" a="1"/>
  <c r="N90" i="30" s="1"/>
  <c r="S30" i="30" a="1"/>
  <c r="S84" i="30" s="1"/>
  <c r="AA43" i="30" a="1"/>
  <c r="AA97" i="30" s="1"/>
  <c r="AA21" i="30" a="1"/>
  <c r="AA75" i="30" s="1"/>
  <c r="X36" i="30" a="1"/>
  <c r="X90" i="30" s="1"/>
  <c r="S21" i="30" a="1"/>
  <c r="S75" i="30" s="1"/>
  <c r="AD31" i="30" a="1"/>
  <c r="AD85" i="30" s="1"/>
  <c r="K81" i="30"/>
  <c r="V27" i="30" a="1"/>
  <c r="V81" i="30" s="1"/>
  <c r="N27" i="30" a="1"/>
  <c r="N81" i="30" s="1"/>
  <c r="Y27" i="30" a="1"/>
  <c r="Y81" i="30" s="1"/>
  <c r="AC27" i="30" a="1"/>
  <c r="AC81" i="30" s="1"/>
  <c r="K84" i="30"/>
  <c r="V30" i="30" a="1"/>
  <c r="V84" i="30" s="1"/>
  <c r="AA30" i="30" a="1"/>
  <c r="AA84" i="30" s="1"/>
  <c r="U30" i="30" a="1"/>
  <c r="U84" i="30" s="1"/>
  <c r="AC30" i="30" a="1"/>
  <c r="AC84" i="30" s="1"/>
  <c r="W30" i="30" a="1"/>
  <c r="W84" i="30" s="1"/>
  <c r="T30" i="30" a="1"/>
  <c r="T84" i="30" s="1"/>
  <c r="N30" i="30" a="1"/>
  <c r="N84" i="30" s="1"/>
  <c r="P30" i="30" a="1"/>
  <c r="P84" i="30" s="1"/>
  <c r="Q30" i="30" a="1"/>
  <c r="Q84" i="30" s="1"/>
  <c r="AE30" i="30" a="1"/>
  <c r="AE84" i="30" s="1"/>
  <c r="O30" i="30" a="1"/>
  <c r="O84" i="30" s="1"/>
  <c r="AB30" i="30" a="1"/>
  <c r="AB84" i="30" s="1"/>
  <c r="Y30" i="30" a="1"/>
  <c r="Y84" i="30" s="1"/>
  <c r="Z30" i="30" a="1"/>
  <c r="Z84" i="30" s="1"/>
  <c r="Y43" i="30" a="1"/>
  <c r="Y97" i="30" s="1"/>
  <c r="AD43" i="30" a="1"/>
  <c r="AD97" i="30" s="1"/>
  <c r="N21" i="30" a="1"/>
  <c r="N75" i="30" s="1"/>
  <c r="K76" i="30"/>
  <c r="N22" i="30" a="1"/>
  <c r="N76" i="30" s="1"/>
  <c r="W22" i="30" a="1"/>
  <c r="W76" i="30" s="1"/>
  <c r="M22" i="30" a="1"/>
  <c r="M76" i="30" s="1"/>
  <c r="U22" i="30" a="1"/>
  <c r="U76" i="30" s="1"/>
  <c r="T22" i="30" a="1"/>
  <c r="T76" i="30" s="1"/>
  <c r="O22" i="30" a="1"/>
  <c r="O76" i="30" s="1"/>
  <c r="AF22" i="30" a="1"/>
  <c r="AF76" i="30" s="1"/>
  <c r="W36" i="30" a="1"/>
  <c r="W90" i="30" s="1"/>
  <c r="Z21" i="30" a="1"/>
  <c r="Z75" i="30" s="1"/>
  <c r="AC36" i="30" a="1"/>
  <c r="AC90" i="30" s="1"/>
  <c r="P21" i="30" a="1"/>
  <c r="P75" i="30" s="1"/>
  <c r="AD30" i="30" a="1"/>
  <c r="AD84" i="30" s="1"/>
  <c r="O24" i="30" a="1"/>
  <c r="O78" i="30" s="1"/>
  <c r="X30" i="30" a="1"/>
  <c r="X84" i="30" s="1"/>
  <c r="Z43" i="30" a="1"/>
  <c r="Z97" i="30" s="1"/>
  <c r="AE21" i="30" a="1"/>
  <c r="AE75" i="30" s="1"/>
  <c r="P34" i="30" a="1"/>
  <c r="P88" i="30" s="1"/>
  <c r="P22" i="30" a="1"/>
  <c r="P76" i="30" s="1"/>
  <c r="R30" i="30" a="1"/>
  <c r="R84" i="30" s="1"/>
  <c r="AC34" i="30" a="1"/>
  <c r="AC88" i="30" s="1"/>
  <c r="K90" i="30"/>
  <c r="AF36" i="30" a="1"/>
  <c r="AF90" i="30" s="1"/>
  <c r="T36" i="30" a="1"/>
  <c r="T90" i="30" s="1"/>
  <c r="S36" i="30" a="1"/>
  <c r="S90" i="30" s="1"/>
  <c r="V36" i="30" a="1"/>
  <c r="V90" i="30" s="1"/>
  <c r="Y36" i="30" a="1"/>
  <c r="Y90" i="30" s="1"/>
  <c r="R36" i="30" a="1"/>
  <c r="R90" i="30" s="1"/>
  <c r="O36" i="30" a="1"/>
  <c r="O90" i="30" s="1"/>
  <c r="AE36" i="30" a="1"/>
  <c r="AE90" i="30" s="1"/>
  <c r="AA36" i="30" a="1"/>
  <c r="AA90" i="30" s="1"/>
  <c r="U36" i="30" a="1"/>
  <c r="U90" i="30" s="1"/>
  <c r="AD36" i="30" a="1"/>
  <c r="AD90" i="30" s="1"/>
  <c r="R43" i="30" a="1"/>
  <c r="R97" i="30" s="1"/>
  <c r="K85" i="30"/>
  <c r="Y31" i="30" a="1"/>
  <c r="Y85" i="30" s="1"/>
  <c r="N31" i="30" a="1"/>
  <c r="N85" i="30" s="1"/>
  <c r="Z31" i="30" a="1"/>
  <c r="Z85" i="30" s="1"/>
  <c r="O31" i="30" a="1"/>
  <c r="O85" i="30" s="1"/>
  <c r="V31" i="30" a="1"/>
  <c r="V85" i="30" s="1"/>
  <c r="AA31" i="30" a="1"/>
  <c r="AA85" i="30" s="1"/>
  <c r="W31" i="30" a="1"/>
  <c r="W85" i="30" s="1"/>
  <c r="P31" i="30" a="1"/>
  <c r="P85" i="30" s="1"/>
  <c r="U31" i="30" a="1"/>
  <c r="U85" i="30" s="1"/>
  <c r="AE31" i="30" a="1"/>
  <c r="AE85" i="30" s="1"/>
  <c r="U24" i="30" a="1"/>
  <c r="U78" i="30" s="1"/>
  <c r="M43" i="30" a="1"/>
  <c r="M97" i="30" s="1"/>
  <c r="G13" i="18"/>
  <c r="G3" i="18"/>
  <c r="N43" i="30" a="1"/>
  <c r="N97" i="30" s="1"/>
  <c r="X43" i="30" a="1"/>
  <c r="X97" i="30" s="1"/>
  <c r="Q43" i="30" a="1"/>
  <c r="Q97" i="30" s="1"/>
  <c r="S31" i="30" a="1"/>
  <c r="S85" i="30" s="1"/>
  <c r="P36" i="30" a="1"/>
  <c r="P90" i="30" s="1"/>
  <c r="Z22" i="30" a="1"/>
  <c r="Z76" i="30" s="1"/>
  <c r="R22" i="30" a="1"/>
  <c r="R76" i="30" s="1"/>
  <c r="K77" i="30"/>
  <c r="X23" i="30" a="1"/>
  <c r="X77" i="30" s="1"/>
  <c r="Y23" i="30" a="1"/>
  <c r="Y77" i="30" s="1"/>
  <c r="Z23" i="30" a="1"/>
  <c r="Z77" i="30" s="1"/>
  <c r="W23" i="30" a="1"/>
  <c r="W77" i="30" s="1"/>
  <c r="K89" i="30"/>
  <c r="R35" i="30" a="1"/>
  <c r="R89" i="30" s="1"/>
  <c r="O35" i="30" a="1"/>
  <c r="O89" i="30" s="1"/>
  <c r="AE35" i="30" a="1"/>
  <c r="AE89" i="30" s="1"/>
  <c r="X35" i="30" a="1"/>
  <c r="X89" i="30" s="1"/>
  <c r="S35" i="30" a="1"/>
  <c r="S89" i="30" s="1"/>
  <c r="U35" i="30" a="1"/>
  <c r="U89" i="30" s="1"/>
  <c r="U21" i="30" a="1"/>
  <c r="U75" i="30" s="1"/>
  <c r="X27" i="30" a="1"/>
  <c r="X81" i="30" s="1"/>
  <c r="Q31" i="30" a="1"/>
  <c r="Q85" i="30" s="1"/>
  <c r="AE22" i="30" a="1"/>
  <c r="AE76" i="30" s="1"/>
  <c r="W21" i="30" a="1"/>
  <c r="W75" i="30" s="1"/>
  <c r="J5" i="30"/>
  <c r="J59" i="30" s="1"/>
  <c r="I5" i="18" s="1"/>
  <c r="I15" i="30"/>
  <c r="I69" i="30" s="1"/>
  <c r="H15" i="18" s="1"/>
  <c r="K28" i="30"/>
  <c r="K29" i="30"/>
  <c r="K83" i="30" s="1"/>
  <c r="R29" i="30" a="1"/>
  <c r="R83" i="30" s="1"/>
  <c r="T29" i="30" a="1"/>
  <c r="T83" i="30" s="1"/>
  <c r="I4" i="30"/>
  <c r="I58" i="30" s="1"/>
  <c r="H4" i="18" s="1"/>
  <c r="K11" i="30"/>
  <c r="K65" i="30" s="1"/>
  <c r="J11" i="18" s="1"/>
  <c r="M28" i="30" a="1"/>
  <c r="M82" i="30" s="1"/>
  <c r="I14" i="30"/>
  <c r="I68" i="30" s="1"/>
  <c r="H14" i="18" s="1"/>
  <c r="O28" i="30" a="1"/>
  <c r="O82" i="30" s="1"/>
  <c r="Y28" i="30" a="1"/>
  <c r="Y82" i="30" s="1"/>
  <c r="AD28" i="30" a="1"/>
  <c r="AD82" i="30" s="1"/>
  <c r="AE28" i="30" a="1"/>
  <c r="AE82" i="30" s="1"/>
  <c r="T28" i="30" a="1"/>
  <c r="T82" i="30" s="1"/>
  <c r="J3" i="30"/>
  <c r="J57" i="30" s="1"/>
  <c r="I2" i="18" s="1"/>
  <c r="I13" i="30"/>
  <c r="I67" i="30" s="1"/>
  <c r="H33" i="30"/>
  <c r="H87" i="30" s="1"/>
  <c r="Q28" i="30" a="1"/>
  <c r="Q82" i="30" s="1"/>
  <c r="S28" i="30" a="1"/>
  <c r="S82" i="30" s="1"/>
  <c r="K10" i="30"/>
  <c r="Y10" i="30" a="1"/>
  <c r="Y64" i="30" s="1"/>
  <c r="X10" i="18" s="1"/>
  <c r="K97" i="30"/>
  <c r="AC43" i="30" a="1"/>
  <c r="AC97" i="30" s="1"/>
  <c r="T43" i="30" a="1"/>
  <c r="T97" i="30" s="1"/>
  <c r="V43" i="30" a="1"/>
  <c r="V97" i="30" s="1"/>
  <c r="S43" i="30" a="1"/>
  <c r="S97" i="30" s="1"/>
  <c r="AE43" i="30" a="1"/>
  <c r="AE97" i="30" s="1"/>
  <c r="AF43" i="30" a="1"/>
  <c r="AF97" i="30" s="1"/>
  <c r="U43" i="30" a="1"/>
  <c r="U97" i="30" s="1"/>
  <c r="H13" i="18" l="1"/>
  <c r="H3" i="18"/>
  <c r="AC28" i="30" a="1"/>
  <c r="AC82" i="30" s="1"/>
  <c r="K82" i="30"/>
  <c r="M10" i="30" a="1"/>
  <c r="M64" i="30" s="1"/>
  <c r="L10" i="18" s="1"/>
  <c r="K64" i="30"/>
  <c r="J10" i="18" s="1"/>
  <c r="Y29" i="30" a="1"/>
  <c r="Y83" i="30" s="1"/>
  <c r="P28" i="30" a="1"/>
  <c r="P82" i="30" s="1"/>
  <c r="I33" i="30"/>
  <c r="I87" i="30" s="1"/>
  <c r="AD29" i="30" a="1"/>
  <c r="AD83" i="30" s="1"/>
  <c r="AC29" i="30" a="1"/>
  <c r="AC83" i="30" s="1"/>
  <c r="AE29" i="30" a="1"/>
  <c r="AE83" i="30" s="1"/>
  <c r="J15" i="30"/>
  <c r="J69" i="30" s="1"/>
  <c r="I15" i="18" s="1"/>
  <c r="V10" i="30" a="1"/>
  <c r="V64" i="30" s="1"/>
  <c r="U10" i="18" s="1"/>
  <c r="AE10" i="30" a="1"/>
  <c r="AE64" i="30" s="1"/>
  <c r="AD10" i="18" s="1"/>
  <c r="AC10" i="30" a="1"/>
  <c r="AC64" i="30" s="1"/>
  <c r="AB10" i="18" s="1"/>
  <c r="P10" i="30" a="1"/>
  <c r="P64" i="30" s="1"/>
  <c r="O10" i="18" s="1"/>
  <c r="Z10" i="30" a="1"/>
  <c r="Z64" i="30" s="1"/>
  <c r="Y10" i="18" s="1"/>
  <c r="AA10" i="30" a="1"/>
  <c r="AA64" i="30" s="1"/>
  <c r="Z10" i="18" s="1"/>
  <c r="S10" i="30" a="1"/>
  <c r="S64" i="30" s="1"/>
  <c r="R10" i="18" s="1"/>
  <c r="T10" i="30" a="1"/>
  <c r="T64" i="30" s="1"/>
  <c r="S10" i="18" s="1"/>
  <c r="R10" i="30" a="1"/>
  <c r="R64" i="30" s="1"/>
  <c r="Q10" i="18" s="1"/>
  <c r="AF10" i="30" a="1"/>
  <c r="AF64" i="30" s="1"/>
  <c r="AE10" i="18" s="1"/>
  <c r="W10" i="30" a="1"/>
  <c r="W64" i="30" s="1"/>
  <c r="V10" i="18" s="1"/>
  <c r="AC11" i="30" a="1"/>
  <c r="N11" i="30" a="1"/>
  <c r="U11" i="30" a="1"/>
  <c r="W11" i="30" a="1"/>
  <c r="Q11" i="30" a="1"/>
  <c r="AD11" i="30" a="1"/>
  <c r="AF11" i="30" a="1"/>
  <c r="AB11" i="30" a="1"/>
  <c r="AE11" i="30" a="1"/>
  <c r="AA11" i="30" a="1"/>
  <c r="Z11" i="30" a="1"/>
  <c r="R11" i="30" a="1"/>
  <c r="O11" i="30" a="1"/>
  <c r="M11" i="30" a="1"/>
  <c r="P11" i="30" a="1"/>
  <c r="Y11" i="30" a="1"/>
  <c r="S11" i="30" a="1"/>
  <c r="T11" i="30" a="1"/>
  <c r="V11" i="30" a="1"/>
  <c r="X11" i="30" a="1"/>
  <c r="U29" i="30" a="1"/>
  <c r="U83" i="30" s="1"/>
  <c r="X28" i="30" a="1"/>
  <c r="X82" i="30" s="1"/>
  <c r="V28" i="30" a="1"/>
  <c r="V82" i="30" s="1"/>
  <c r="Z28" i="30" a="1"/>
  <c r="Z82" i="30" s="1"/>
  <c r="AA28" i="30" a="1"/>
  <c r="AA82" i="30" s="1"/>
  <c r="N28" i="30" a="1"/>
  <c r="N82" i="30" s="1"/>
  <c r="U28" i="30" a="1"/>
  <c r="U82" i="30" s="1"/>
  <c r="AF28" i="30" a="1"/>
  <c r="AF82" i="30" s="1"/>
  <c r="W28" i="30" a="1"/>
  <c r="W82" i="30" s="1"/>
  <c r="AB28" i="30" a="1"/>
  <c r="AB82" i="30" s="1"/>
  <c r="W29" i="30" a="1"/>
  <c r="W83" i="30" s="1"/>
  <c r="AB10" i="30" a="1"/>
  <c r="AB64" i="30" s="1"/>
  <c r="AA10" i="18" s="1"/>
  <c r="J13" i="30"/>
  <c r="J67" i="30" s="1"/>
  <c r="X29" i="30" a="1"/>
  <c r="X83" i="30" s="1"/>
  <c r="N10" i="30" a="1"/>
  <c r="N64" i="30" s="1"/>
  <c r="M10" i="18" s="1"/>
  <c r="J4" i="30"/>
  <c r="J58" i="30" s="1"/>
  <c r="I4" i="18" s="1"/>
  <c r="Q29" i="30" a="1"/>
  <c r="Q83" i="30" s="1"/>
  <c r="X10" i="30" a="1"/>
  <c r="X64" i="30" s="1"/>
  <c r="W10" i="18" s="1"/>
  <c r="M29" i="30" a="1"/>
  <c r="M83" i="30" s="1"/>
  <c r="AB29" i="30" a="1"/>
  <c r="AB83" i="30" s="1"/>
  <c r="O10" i="30" a="1"/>
  <c r="O64" i="30" s="1"/>
  <c r="N10" i="18" s="1"/>
  <c r="K3" i="30"/>
  <c r="P29" i="30" a="1"/>
  <c r="P83" i="30" s="1"/>
  <c r="N29" i="30" a="1"/>
  <c r="N83" i="30" s="1"/>
  <c r="U10" i="30" a="1"/>
  <c r="U64" i="30" s="1"/>
  <c r="T10" i="18" s="1"/>
  <c r="AF29" i="30" a="1"/>
  <c r="AF83" i="30" s="1"/>
  <c r="S29" i="30" a="1"/>
  <c r="S83" i="30" s="1"/>
  <c r="AD10" i="30" a="1"/>
  <c r="AD64" i="30" s="1"/>
  <c r="AC10" i="18" s="1"/>
  <c r="AA29" i="30" a="1"/>
  <c r="AA83" i="30" s="1"/>
  <c r="V29" i="30" a="1"/>
  <c r="V83" i="30" s="1"/>
  <c r="K5" i="30"/>
  <c r="Q10" i="30" a="1"/>
  <c r="Q64" i="30" s="1"/>
  <c r="P10" i="18" s="1"/>
  <c r="R28" i="30" a="1"/>
  <c r="R82" i="30" s="1"/>
  <c r="J14" i="30"/>
  <c r="J68" i="30" s="1"/>
  <c r="I14" i="18" s="1"/>
  <c r="Z29" i="30" a="1"/>
  <c r="Z83" i="30" s="1"/>
  <c r="O29" i="30" a="1"/>
  <c r="O83" i="30" s="1"/>
  <c r="I13" i="18" l="1"/>
  <c r="I3" i="18"/>
  <c r="AD5" i="30" a="1"/>
  <c r="AD59" i="30" s="1"/>
  <c r="AC5" i="18" s="1"/>
  <c r="K59" i="30"/>
  <c r="J5" i="18" s="1"/>
  <c r="AA3" i="30" a="1"/>
  <c r="AA57" i="30" s="1"/>
  <c r="Z2" i="18" s="1"/>
  <c r="K57" i="30"/>
  <c r="J2" i="18" s="1"/>
  <c r="Q65" i="30"/>
  <c r="P11" i="18" s="1"/>
  <c r="V65" i="30"/>
  <c r="U11" i="18" s="1"/>
  <c r="R65" i="30"/>
  <c r="Q11" i="18" s="1"/>
  <c r="W65" i="30"/>
  <c r="V11" i="18" s="1"/>
  <c r="U65" i="30"/>
  <c r="T11" i="18" s="1"/>
  <c r="S65" i="30"/>
  <c r="R11" i="18" s="1"/>
  <c r="AA65" i="30"/>
  <c r="Z11" i="18" s="1"/>
  <c r="N65" i="30"/>
  <c r="M11" i="18" s="1"/>
  <c r="T65" i="30"/>
  <c r="S11" i="18" s="1"/>
  <c r="Y65" i="30"/>
  <c r="X11" i="18" s="1"/>
  <c r="AE65" i="30"/>
  <c r="AD11" i="18" s="1"/>
  <c r="AC65" i="30"/>
  <c r="AB11" i="18" s="1"/>
  <c r="X65" i="30"/>
  <c r="W11" i="18" s="1"/>
  <c r="Z65" i="30"/>
  <c r="Y11" i="18" s="1"/>
  <c r="P65" i="30"/>
  <c r="O11" i="18" s="1"/>
  <c r="AB65" i="30"/>
  <c r="AA11" i="18" s="1"/>
  <c r="O65" i="30"/>
  <c r="N11" i="18" s="1"/>
  <c r="M65" i="30"/>
  <c r="L11" i="18" s="1"/>
  <c r="AF65" i="30"/>
  <c r="AE11" i="18" s="1"/>
  <c r="AD65" i="30"/>
  <c r="AC11" i="18" s="1"/>
  <c r="T5" i="30" a="1"/>
  <c r="T59" i="30" s="1"/>
  <c r="S5" i="18" s="1"/>
  <c r="O5" i="30" a="1"/>
  <c r="O59" i="30" s="1"/>
  <c r="N5" i="18" s="1"/>
  <c r="N3" i="30" a="1"/>
  <c r="N57" i="30" s="1"/>
  <c r="M2" i="18" s="1"/>
  <c r="P5" i="30" a="1"/>
  <c r="P59" i="30" s="1"/>
  <c r="O5" i="18" s="1"/>
  <c r="W5" i="30" a="1"/>
  <c r="W59" i="30" s="1"/>
  <c r="V5" i="18" s="1"/>
  <c r="Q5" i="30" a="1"/>
  <c r="Q59" i="30" s="1"/>
  <c r="P5" i="18" s="1"/>
  <c r="U5" i="30" a="1"/>
  <c r="U59" i="30" s="1"/>
  <c r="T5" i="18" s="1"/>
  <c r="AE5" i="30" a="1"/>
  <c r="AE59" i="30" s="1"/>
  <c r="AD5" i="18" s="1"/>
  <c r="S3" i="30" a="1"/>
  <c r="S57" i="30" s="1"/>
  <c r="R2" i="18" s="1"/>
  <c r="O3" i="30" a="1"/>
  <c r="O57" i="30" s="1"/>
  <c r="N2" i="18" s="1"/>
  <c r="AF5" i="30" a="1"/>
  <c r="AF59" i="30" s="1"/>
  <c r="AE5" i="18" s="1"/>
  <c r="V5" i="30" a="1"/>
  <c r="V59" i="30" s="1"/>
  <c r="U5" i="18" s="1"/>
  <c r="S5" i="30" a="1"/>
  <c r="S59" i="30" s="1"/>
  <c r="R5" i="18" s="1"/>
  <c r="U3" i="30" a="1"/>
  <c r="U57" i="30" s="1"/>
  <c r="T2" i="18" s="1"/>
  <c r="Q3" i="30" a="1"/>
  <c r="Q57" i="30" s="1"/>
  <c r="P2" i="18" s="1"/>
  <c r="V3" i="30" a="1"/>
  <c r="V57" i="30" s="1"/>
  <c r="U2" i="18" s="1"/>
  <c r="Y3" i="30" a="1"/>
  <c r="Y57" i="30" s="1"/>
  <c r="X2" i="18" s="1"/>
  <c r="K4" i="30"/>
  <c r="K58" i="30" s="1"/>
  <c r="J4" i="18" s="1"/>
  <c r="P4" i="30" a="1"/>
  <c r="P58" i="30" s="1"/>
  <c r="O4" i="18" s="1"/>
  <c r="K15" i="30"/>
  <c r="AA15" i="30" s="1" a="1"/>
  <c r="AA69" i="30" s="1"/>
  <c r="Z15" i="18" s="1"/>
  <c r="M15" i="30" a="1"/>
  <c r="M69" i="30" s="1"/>
  <c r="L15" i="18" s="1"/>
  <c r="V15" i="30" a="1"/>
  <c r="V69" i="30" s="1"/>
  <c r="U15" i="18" s="1"/>
  <c r="R3" i="30" a="1"/>
  <c r="R57" i="30" s="1"/>
  <c r="Q2" i="18" s="1"/>
  <c r="P3" i="30" a="1"/>
  <c r="P57" i="30" s="1"/>
  <c r="O2" i="18" s="1"/>
  <c r="M3" i="30" a="1"/>
  <c r="M57" i="30" s="1"/>
  <c r="L2" i="18" s="1"/>
  <c r="W3" i="30" a="1"/>
  <c r="W57" i="30" s="1"/>
  <c r="V2" i="18" s="1"/>
  <c r="AC3" i="30" a="1"/>
  <c r="AC57" i="30" s="1"/>
  <c r="AB2" i="18" s="1"/>
  <c r="Z3" i="30" a="1"/>
  <c r="Z57" i="30" s="1"/>
  <c r="Y2" i="18" s="1"/>
  <c r="AE3" i="30" a="1"/>
  <c r="AE57" i="30" s="1"/>
  <c r="AD2" i="18" s="1"/>
  <c r="AD3" i="30" a="1"/>
  <c r="AD57" i="30" s="1"/>
  <c r="AC2" i="18" s="1"/>
  <c r="T3" i="30" a="1"/>
  <c r="T57" i="30" s="1"/>
  <c r="S2" i="18" s="1"/>
  <c r="AB3" i="30" a="1"/>
  <c r="AB57" i="30" s="1"/>
  <c r="AA2" i="18" s="1"/>
  <c r="AF3" i="30" a="1"/>
  <c r="AF57" i="30" s="1"/>
  <c r="AE2" i="18" s="1"/>
  <c r="AA5" i="30" a="1"/>
  <c r="AA59" i="30" s="1"/>
  <c r="Z5" i="18" s="1"/>
  <c r="AE4" i="30" a="1"/>
  <c r="AE58" i="30" s="1"/>
  <c r="AD4" i="18" s="1"/>
  <c r="AD4" i="30" a="1"/>
  <c r="AD58" i="30" s="1"/>
  <c r="AC4" i="18" s="1"/>
  <c r="J33" i="30"/>
  <c r="J87" i="30" s="1"/>
  <c r="K14" i="30"/>
  <c r="AA14" i="30" a="1"/>
  <c r="AA68" i="30" s="1"/>
  <c r="Z14" i="18" s="1"/>
  <c r="AB14" i="30" a="1"/>
  <c r="AB68" i="30" s="1"/>
  <c r="AA14" i="18" s="1"/>
  <c r="X5" i="30" a="1"/>
  <c r="X59" i="30" s="1"/>
  <c r="W5" i="18" s="1"/>
  <c r="Y5" i="30" a="1"/>
  <c r="Y59" i="30" s="1"/>
  <c r="X5" i="18" s="1"/>
  <c r="AC5" i="30" a="1"/>
  <c r="AC59" i="30" s="1"/>
  <c r="AB5" i="18" s="1"/>
  <c r="R5" i="30" a="1"/>
  <c r="R59" i="30" s="1"/>
  <c r="Q5" i="18" s="1"/>
  <c r="N5" i="30" a="1"/>
  <c r="N59" i="30" s="1"/>
  <c r="M5" i="18" s="1"/>
  <c r="Z5" i="30" a="1"/>
  <c r="Z59" i="30" s="1"/>
  <c r="Y5" i="18" s="1"/>
  <c r="M5" i="30" a="1"/>
  <c r="M59" i="30" s="1"/>
  <c r="L5" i="18" s="1"/>
  <c r="AB5" i="30" a="1"/>
  <c r="AB59" i="30" s="1"/>
  <c r="AA5" i="18" s="1"/>
  <c r="Q4" i="30" a="1"/>
  <c r="Q58" i="30" s="1"/>
  <c r="P4" i="18" s="1"/>
  <c r="AB4" i="30" a="1"/>
  <c r="AB58" i="30" s="1"/>
  <c r="AA4" i="18" s="1"/>
  <c r="K13" i="30"/>
  <c r="X3" i="30" a="1"/>
  <c r="X57" i="30" s="1"/>
  <c r="W2" i="18" s="1"/>
  <c r="AC13" i="18" l="1"/>
  <c r="AC3" i="18"/>
  <c r="AD13" i="18"/>
  <c r="AD3" i="18"/>
  <c r="AF15" i="30" a="1"/>
  <c r="AF69" i="30" s="1"/>
  <c r="AE15" i="18" s="1"/>
  <c r="X15" i="30" a="1"/>
  <c r="X69" i="30" s="1"/>
  <c r="W15" i="18" s="1"/>
  <c r="T14" i="30" a="1"/>
  <c r="T68" i="30" s="1"/>
  <c r="S14" i="18" s="1"/>
  <c r="K68" i="30"/>
  <c r="J14" i="18" s="1"/>
  <c r="J3" i="18"/>
  <c r="J13" i="18"/>
  <c r="AD13" i="30" a="1"/>
  <c r="AD67" i="30" s="1"/>
  <c r="K67" i="30"/>
  <c r="AA3" i="18"/>
  <c r="AA13" i="18"/>
  <c r="P13" i="18"/>
  <c r="P3" i="18"/>
  <c r="O13" i="18"/>
  <c r="O3" i="18"/>
  <c r="S15" i="30" a="1"/>
  <c r="S69" i="30" s="1"/>
  <c r="R15" i="18" s="1"/>
  <c r="W15" i="30" a="1"/>
  <c r="W69" i="30" s="1"/>
  <c r="V15" i="18" s="1"/>
  <c r="K69" i="30"/>
  <c r="J15" i="18" s="1"/>
  <c r="Z14" i="30" a="1"/>
  <c r="Z68" i="30" s="1"/>
  <c r="Y14" i="18" s="1"/>
  <c r="AC13" i="30" a="1"/>
  <c r="AC67" i="30" s="1"/>
  <c r="N14" i="30" a="1"/>
  <c r="N68" i="30" s="1"/>
  <c r="M14" i="18" s="1"/>
  <c r="P14" i="30" a="1"/>
  <c r="P68" i="30" s="1"/>
  <c r="O14" i="18" s="1"/>
  <c r="Y14" i="30" a="1"/>
  <c r="Y68" i="30" s="1"/>
  <c r="X14" i="18" s="1"/>
  <c r="X14" i="30" a="1"/>
  <c r="X68" i="30" s="1"/>
  <c r="W14" i="18" s="1"/>
  <c r="O14" i="30" a="1"/>
  <c r="O68" i="30" s="1"/>
  <c r="N14" i="18" s="1"/>
  <c r="AF14" i="30" a="1"/>
  <c r="AF68" i="30" s="1"/>
  <c r="AE14" i="18" s="1"/>
  <c r="K33" i="30"/>
  <c r="Q33" i="30" s="1" a="1"/>
  <c r="Q87" i="30" s="1"/>
  <c r="S33" i="30" a="1"/>
  <c r="S87" i="30" s="1"/>
  <c r="U33" i="30" a="1"/>
  <c r="U87" i="30" s="1"/>
  <c r="W13" i="30" a="1"/>
  <c r="W67" i="30" s="1"/>
  <c r="AA13" i="30" a="1"/>
  <c r="AA67" i="30" s="1"/>
  <c r="N13" i="30" a="1"/>
  <c r="N67" i="30" s="1"/>
  <c r="AB13" i="30" a="1"/>
  <c r="AB67" i="30" s="1"/>
  <c r="Z13" i="30" a="1"/>
  <c r="Z67" i="30" s="1"/>
  <c r="Q13" i="30" a="1"/>
  <c r="Q67" i="30" s="1"/>
  <c r="M13" i="30" a="1"/>
  <c r="M67" i="30" s="1"/>
  <c r="X13" i="30" a="1"/>
  <c r="X67" i="30" s="1"/>
  <c r="T13" i="30" a="1"/>
  <c r="T67" i="30" s="1"/>
  <c r="U13" i="30" a="1"/>
  <c r="U67" i="30" s="1"/>
  <c r="AE13" i="30" a="1"/>
  <c r="AE67" i="30" s="1"/>
  <c r="P13" i="30" a="1"/>
  <c r="P67" i="30" s="1"/>
  <c r="AF13" i="30" a="1"/>
  <c r="AF67" i="30" s="1"/>
  <c r="V13" i="30" a="1"/>
  <c r="V67" i="30" s="1"/>
  <c r="O13" i="30" a="1"/>
  <c r="O67" i="30" s="1"/>
  <c r="S13" i="30" a="1"/>
  <c r="S67" i="30" s="1"/>
  <c r="AB15" i="30" a="1"/>
  <c r="AB69" i="30" s="1"/>
  <c r="AA15" i="18" s="1"/>
  <c r="AD15" i="30" a="1"/>
  <c r="AD69" i="30" s="1"/>
  <c r="AC15" i="18" s="1"/>
  <c r="O15" i="30" a="1"/>
  <c r="O69" i="30" s="1"/>
  <c r="N15" i="18" s="1"/>
  <c r="U15" i="30" a="1"/>
  <c r="U69" i="30" s="1"/>
  <c r="T15" i="18" s="1"/>
  <c r="R15" i="30" a="1"/>
  <c r="R69" i="30" s="1"/>
  <c r="Q15" i="18" s="1"/>
  <c r="AC15" i="30" a="1"/>
  <c r="AC69" i="30" s="1"/>
  <c r="AB15" i="18" s="1"/>
  <c r="AE15" i="30" a="1"/>
  <c r="AE69" i="30" s="1"/>
  <c r="AD15" i="18" s="1"/>
  <c r="Q15" i="30" a="1"/>
  <c r="Q69" i="30" s="1"/>
  <c r="P15" i="18" s="1"/>
  <c r="T15" i="30" a="1"/>
  <c r="T69" i="30" s="1"/>
  <c r="S15" i="18" s="1"/>
  <c r="N15" i="30" a="1"/>
  <c r="N69" i="30" s="1"/>
  <c r="M15" i="18" s="1"/>
  <c r="Y15" i="30" a="1"/>
  <c r="Y69" i="30" s="1"/>
  <c r="X15" i="18" s="1"/>
  <c r="P15" i="30" a="1"/>
  <c r="P69" i="30" s="1"/>
  <c r="O15" i="18" s="1"/>
  <c r="Z15" i="30" a="1"/>
  <c r="Z69" i="30" s="1"/>
  <c r="Y15" i="18" s="1"/>
  <c r="AF4" i="30" a="1"/>
  <c r="AF58" i="30" s="1"/>
  <c r="AE4" i="18" s="1"/>
  <c r="S4" i="30" a="1"/>
  <c r="S58" i="30" s="1"/>
  <c r="R4" i="18" s="1"/>
  <c r="AA4" i="30" a="1"/>
  <c r="AA58" i="30" s="1"/>
  <c r="Z4" i="18" s="1"/>
  <c r="Y4" i="30" a="1"/>
  <c r="Y58" i="30" s="1"/>
  <c r="X4" i="18" s="1"/>
  <c r="Z4" i="30" a="1"/>
  <c r="Z58" i="30" s="1"/>
  <c r="Y4" i="18" s="1"/>
  <c r="U4" i="30" a="1"/>
  <c r="U58" i="30" s="1"/>
  <c r="T4" i="18" s="1"/>
  <c r="AC4" i="30" a="1"/>
  <c r="AC58" i="30" s="1"/>
  <c r="AB4" i="18" s="1"/>
  <c r="O4" i="30" a="1"/>
  <c r="O58" i="30" s="1"/>
  <c r="N4" i="18" s="1"/>
  <c r="X4" i="30" a="1"/>
  <c r="X58" i="30" s="1"/>
  <c r="W4" i="18" s="1"/>
  <c r="R4" i="30" a="1"/>
  <c r="R58" i="30" s="1"/>
  <c r="Q4" i="18" s="1"/>
  <c r="W4" i="30" a="1"/>
  <c r="W58" i="30" s="1"/>
  <c r="V4" i="18" s="1"/>
  <c r="M4" i="30" a="1"/>
  <c r="M58" i="30" s="1"/>
  <c r="L4" i="18" s="1"/>
  <c r="V4" i="30" a="1"/>
  <c r="V58" i="30" s="1"/>
  <c r="U4" i="18" s="1"/>
  <c r="T4" i="30" a="1"/>
  <c r="T58" i="30" s="1"/>
  <c r="S4" i="18" s="1"/>
  <c r="N4" i="30" a="1"/>
  <c r="N58" i="30" s="1"/>
  <c r="M4" i="18" s="1"/>
  <c r="AD14" i="30" a="1"/>
  <c r="AD68" i="30" s="1"/>
  <c r="AC14" i="18" s="1"/>
  <c r="M14" i="30" a="1"/>
  <c r="M68" i="30" s="1"/>
  <c r="L14" i="18" s="1"/>
  <c r="Y13" i="30" a="1"/>
  <c r="Y67" i="30" s="1"/>
  <c r="R14" i="30" a="1"/>
  <c r="R68" i="30" s="1"/>
  <c r="Q14" i="18" s="1"/>
  <c r="AC14" i="30" a="1"/>
  <c r="AC68" i="30" s="1"/>
  <c r="AB14" i="18" s="1"/>
  <c r="Q14" i="30" a="1"/>
  <c r="Q68" i="30" s="1"/>
  <c r="P14" i="18" s="1"/>
  <c r="W14" i="30" a="1"/>
  <c r="W68" i="30" s="1"/>
  <c r="V14" i="18" s="1"/>
  <c r="AE14" i="30" a="1"/>
  <c r="AE68" i="30" s="1"/>
  <c r="AD14" i="18" s="1"/>
  <c r="V14" i="30" a="1"/>
  <c r="V68" i="30" s="1"/>
  <c r="U14" i="18" s="1"/>
  <c r="U14" i="30" a="1"/>
  <c r="U68" i="30" s="1"/>
  <c r="T14" i="18" s="1"/>
  <c r="S14" i="30" a="1"/>
  <c r="S68" i="30" s="1"/>
  <c r="R14" i="18" s="1"/>
  <c r="R13" i="30" a="1"/>
  <c r="R67" i="30" s="1"/>
  <c r="Q13" i="18" l="1"/>
  <c r="Q3" i="18"/>
  <c r="V3" i="18"/>
  <c r="V13" i="18"/>
  <c r="AE13" i="18"/>
  <c r="AE3" i="18"/>
  <c r="L13" i="18"/>
  <c r="L3" i="18"/>
  <c r="N13" i="18"/>
  <c r="N3" i="18"/>
  <c r="T3" i="18"/>
  <c r="T13" i="18"/>
  <c r="X3" i="18"/>
  <c r="X13" i="18"/>
  <c r="R13" i="18"/>
  <c r="R3" i="18"/>
  <c r="M13" i="18"/>
  <c r="M3" i="18"/>
  <c r="S3" i="18"/>
  <c r="S13" i="18"/>
  <c r="U3" i="18"/>
  <c r="U13" i="18"/>
  <c r="W3" i="18"/>
  <c r="W13" i="18"/>
  <c r="AB13" i="18"/>
  <c r="AB3" i="18"/>
  <c r="Y3" i="18"/>
  <c r="Y13" i="18"/>
  <c r="Z3" i="18"/>
  <c r="Z13" i="18"/>
  <c r="P33" i="30" a="1"/>
  <c r="P87" i="30" s="1"/>
  <c r="M33" i="30" a="1"/>
  <c r="M87" i="30" s="1"/>
  <c r="W33" i="30" a="1"/>
  <c r="W87" i="30" s="1"/>
  <c r="Z33" i="30" a="1"/>
  <c r="Z87" i="30" s="1"/>
  <c r="V33" i="30" a="1"/>
  <c r="V87" i="30" s="1"/>
  <c r="R33" i="30" a="1"/>
  <c r="R87" i="30" s="1"/>
  <c r="T33" i="30" a="1"/>
  <c r="T87" i="30" s="1"/>
  <c r="AF33" i="30" a="1"/>
  <c r="AF87" i="30" s="1"/>
  <c r="X33" i="30" a="1"/>
  <c r="X87" i="30" s="1"/>
  <c r="AE33" i="30" a="1"/>
  <c r="AE87" i="30" s="1"/>
  <c r="K87" i="30"/>
  <c r="AB33" i="30" a="1"/>
  <c r="AB87" i="30" s="1"/>
  <c r="O33" i="30" a="1"/>
  <c r="O87" i="30" s="1"/>
  <c r="N33" i="30" a="1"/>
  <c r="N87" i="30" s="1"/>
  <c r="AD33" i="30" a="1"/>
  <c r="AD87" i="30" s="1"/>
  <c r="AC33" i="30" a="1"/>
  <c r="AC87" i="30" s="1"/>
  <c r="Y33" i="30" a="1"/>
  <c r="Y87" i="30" s="1"/>
  <c r="AA33" i="30" a="1"/>
  <c r="AA87" i="30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<sst xmlns="http://schemas.openxmlformats.org/spreadsheetml/2006/main" count="1399" uniqueCount="358">
  <si>
    <t>Onshore Wind</t>
  </si>
  <si>
    <t>Sources:</t>
  </si>
  <si>
    <t>CCaMC BAU Construction Cost per Unit Capacity</t>
  </si>
  <si>
    <t>CCaMC Annual Fixed O&amp;M Cost per Unit Capacity</t>
  </si>
  <si>
    <t>CCaMC Variable O&amp;M Cost per Unit Elec Output</t>
  </si>
  <si>
    <t>nuclear</t>
  </si>
  <si>
    <t>hydro</t>
  </si>
  <si>
    <t>solar PV</t>
  </si>
  <si>
    <t>solar thermal</t>
  </si>
  <si>
    <t>biomass</t>
  </si>
  <si>
    <t>Notes:</t>
  </si>
  <si>
    <t>natural gas nonpeaker</t>
  </si>
  <si>
    <t>geothermal</t>
  </si>
  <si>
    <t>petroleum</t>
  </si>
  <si>
    <t>natural gas peaker</t>
  </si>
  <si>
    <t>Offshore Wind</t>
  </si>
  <si>
    <t>hard coal</t>
  </si>
  <si>
    <t>offshore wind</t>
  </si>
  <si>
    <t>onshore wind</t>
  </si>
  <si>
    <t>lignite</t>
  </si>
  <si>
    <t>crude oil</t>
  </si>
  <si>
    <t>heavy or residual fuel oil</t>
  </si>
  <si>
    <t>municipal solid waste</t>
  </si>
  <si>
    <t>Solar PV</t>
  </si>
  <si>
    <t>Nuclear (NOT USED)</t>
  </si>
  <si>
    <t>Hydro (NOT USED)</t>
  </si>
  <si>
    <t>Solar Thermal (NOT USED)</t>
  </si>
  <si>
    <t>Biomass (NOT USED)</t>
  </si>
  <si>
    <t>Geothermal (NOT USED)</t>
  </si>
  <si>
    <t>Petroleum (NOT USED)</t>
  </si>
  <si>
    <t>Natural Gas Peaker (NOT USED)</t>
  </si>
  <si>
    <t>Lignite (NOT USED)</t>
  </si>
  <si>
    <t>Crude Oil (NOT USED)</t>
  </si>
  <si>
    <t>Heavy or Residual Fuel Oil (NOT USED)</t>
  </si>
  <si>
    <t>Municipal Solid Waste (NOT USED)</t>
  </si>
  <si>
    <t>Unit: $/MW</t>
  </si>
  <si>
    <t>Hard Coal (NOT USED)</t>
  </si>
  <si>
    <t>CCaMC BAU Soft Costs per Unit Capacity</t>
  </si>
  <si>
    <t>Exchate rate</t>
    <phoneticPr fontId="31" type="noConversion"/>
  </si>
  <si>
    <t>CAPEX (KRW/kW)</t>
    <phoneticPr fontId="31" type="noConversion"/>
  </si>
  <si>
    <t>Fixed O&amp;M (KRW/kW-yr)</t>
    <phoneticPr fontId="31" type="noConversion"/>
  </si>
  <si>
    <t>Variable O&amp;M (KRW/MWh)</t>
    <phoneticPr fontId="31" type="noConversion"/>
  </si>
  <si>
    <t>Korea Energy Economics Institute</t>
    <phoneticPr fontId="31" type="noConversion"/>
  </si>
  <si>
    <t>Medium-to-long-term levelized cost of electricity (LCOE) forecast (1/5)</t>
    <phoneticPr fontId="31" type="noConversion"/>
  </si>
  <si>
    <t>http://www.keei.re.kr/web_keei/d_results.nsf/0/A10FCB3438C55F4349258669004FC436/$file/%EA%B8%B0%EB%B3%B8%202020-21_%EC%9E%AC%EC%83%9D%EC%97%90%EB%84%88%EC%A7%80%20%EA%B3%B5%EA%B8%89%ED%99%95%EB%8C%80%EB%A5%BC%20%EC%9C%84%ED%95%9C%20%EC%A4%91%EC%9E%A5%EA%B8%B0%20%EB%B0%9C%EC%A0%84%EB%8B%A8%EA%B0%80(LCOE)%20%EC%A0%84%EB%A7%9D%20%EC%8B%9C%EC%8A%A4%ED%85%9C%20%EA%B5%AC%EC%B6%95%20%EB%B0%8F%20%EC%9A%B4%EC%98%81.pdf</t>
  </si>
  <si>
    <t>IEA 2020 Levelized cost of Electricity</t>
    <phoneticPr fontId="31" type="noConversion"/>
  </si>
  <si>
    <t>https://www.iea.org/articles/levelised-cost-of-electricity-calculator</t>
  </si>
  <si>
    <t>KEEI 발전원별 균등화 발전원가 최종보고서</t>
    <phoneticPr fontId="31" type="noConversion"/>
  </si>
  <si>
    <t>Variable O&amp;M (USD/MWh)</t>
    <phoneticPr fontId="31" type="noConversion"/>
  </si>
  <si>
    <t>= natural gas nonpeaker</t>
    <phoneticPr fontId="31" type="noConversion"/>
  </si>
  <si>
    <t>=hard coal</t>
    <phoneticPr fontId="31" type="noConversion"/>
  </si>
  <si>
    <t>https://www.kpx.or.kr/www/downloadBbsFile.do?atchmnflNo=29587</t>
  </si>
  <si>
    <t>KPX 발전 설비 현황</t>
    <phoneticPr fontId="31" type="noConversion"/>
  </si>
  <si>
    <t>=gas non peaker * 70%, assumed</t>
    <phoneticPr fontId="31" type="noConversion"/>
  </si>
  <si>
    <t>2.5% of construction cost, assumed</t>
    <phoneticPr fontId="31" type="noConversion"/>
  </si>
  <si>
    <t>other renewables</t>
    <phoneticPr fontId="31" type="noConversion"/>
  </si>
  <si>
    <t>KPX</t>
    <phoneticPr fontId="31" type="noConversion"/>
  </si>
  <si>
    <t>Power generation statistics</t>
    <phoneticPr fontId="31" type="noConversion"/>
  </si>
  <si>
    <t>KEEI Levelized cost of electricity by source</t>
    <phoneticPr fontId="31" type="noConversion"/>
  </si>
  <si>
    <t>http://www.alio.go.kr/informationResearchView.do?seq=2477139</t>
  </si>
  <si>
    <t>IEA</t>
    <phoneticPr fontId="31" type="noConversion"/>
  </si>
  <si>
    <t>Levelised Cost of Electricity Calculator</t>
    <phoneticPr fontId="31" type="noConversion"/>
  </si>
  <si>
    <t>Gas and conventional power Capital and O&amp;M Costs</t>
    <phoneticPr fontId="31" type="noConversion"/>
  </si>
  <si>
    <t>PV and Onshore wind Capital and O&amp;M Costs</t>
    <phoneticPr fontId="31" type="noConversion"/>
  </si>
  <si>
    <t>Conventional Power Capital and O&amp;M Costs</t>
    <phoneticPr fontId="31" type="noConversion"/>
  </si>
  <si>
    <t>All Generator Capital and O&amp;M Costs</t>
    <phoneticPr fontId="31" type="noConversion"/>
  </si>
  <si>
    <t>CAPEX (USD/MW)</t>
    <phoneticPr fontId="31" type="noConversion"/>
  </si>
  <si>
    <t>Fixed O&amp;M (USD/MW-yr)</t>
    <phoneticPr fontId="31" type="noConversion"/>
  </si>
  <si>
    <t>Select Costs</t>
  </si>
  <si>
    <t>United States EPS version 3.3.1</t>
  </si>
  <si>
    <t>elec/CCaMC</t>
  </si>
  <si>
    <t>For several plant types, we use US costs directly due to limited data availability (highlighted in yellow</t>
  </si>
  <si>
    <t xml:space="preserve">on the KRW tab. </t>
  </si>
  <si>
    <t>We were not able to identify soft cost data for renewable technologies, and therefore use the ratio</t>
  </si>
  <si>
    <t>of hard costs to soft costs from the US model.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</si>
  <si>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</si>
  <si>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</si>
  <si>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</si>
  <si>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</si>
  <si>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</si>
  <si>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</si>
  <si>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</si>
  <si>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</si>
  <si>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</si>
  <si>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Variable O&amp;M ($/MWh)</t>
  </si>
  <si>
    <t>Fixed O&amp;M ($/MW)</t>
  </si>
  <si>
    <t>Natural Gas Steam Turbine (NOT USED)</t>
  </si>
  <si>
    <t>Natural Gas Combined Cycle (NOT USED)</t>
  </si>
  <si>
    <t>small modular reactor (NOT USED)</t>
  </si>
  <si>
    <t>hydrogen combustion turbine (NOT USED)</t>
  </si>
  <si>
    <t>hydrogen combined cycle (NOT USED)</t>
  </si>
  <si>
    <t>Vintage2019</t>
  </si>
  <si>
    <t>Vintage2020</t>
  </si>
  <si>
    <t>Vintage2021</t>
  </si>
  <si>
    <t>Vintage2022</t>
  </si>
  <si>
    <t>Vintage2023</t>
  </si>
  <si>
    <t>Vintage2024</t>
  </si>
  <si>
    <t>Vintage2025</t>
  </si>
  <si>
    <t>Vintage2026</t>
  </si>
  <si>
    <t>Vintage2027</t>
  </si>
  <si>
    <t>Vintage2028</t>
  </si>
  <si>
    <t>Vintage2029</t>
  </si>
  <si>
    <t>Vintage2030</t>
  </si>
  <si>
    <t>Vintage2031</t>
  </si>
  <si>
    <t>Vintage2032</t>
  </si>
  <si>
    <t>Vintage2033</t>
  </si>
  <si>
    <t>Vintage2034</t>
  </si>
  <si>
    <t>Vintage2035</t>
  </si>
  <si>
    <t>Vintage2036</t>
  </si>
  <si>
    <t>Vintage2037</t>
  </si>
  <si>
    <t>Vintage2038</t>
  </si>
  <si>
    <t>Vintage2039</t>
  </si>
  <si>
    <t>Vintage2040</t>
  </si>
  <si>
    <t>Vintage2041</t>
  </si>
  <si>
    <t>Vintage2042</t>
  </si>
  <si>
    <t>Vintage2043</t>
  </si>
  <si>
    <t>Vintage2044</t>
  </si>
  <si>
    <t>Vintage2045</t>
  </si>
  <si>
    <t>Vintage2046</t>
  </si>
  <si>
    <t>Vintage2047</t>
  </si>
  <si>
    <t>Vintage2048</t>
  </si>
  <si>
    <t>Vintage2049</t>
  </si>
  <si>
    <t>Vintage2050</t>
  </si>
  <si>
    <t>Annual CapEx ($/MW)</t>
  </si>
  <si>
    <t>Onshore Wind (NOT USED)</t>
  </si>
  <si>
    <t>Solar PV (NOT USED)</t>
  </si>
  <si>
    <t>Offshore Wind (NOT USED)</t>
  </si>
  <si>
    <t>기본데이터</t>
    <phoneticPr fontId="31" type="noConversion"/>
  </si>
  <si>
    <t>비고</t>
    <phoneticPr fontId="31" type="noConversion"/>
  </si>
  <si>
    <t>재생에너지 공급확대를 위한 중장기 발전단가(LCOE)전망 시스템 구축(5/5)</t>
    <phoneticPr fontId="31" type="noConversion"/>
  </si>
  <si>
    <t>재생에너지 공급확대를 위한 중장기 발전단가 (LCOE)전망 시스템 구축 및 운영(3/5)</t>
    <phoneticPr fontId="31" type="noConversion"/>
  </si>
  <si>
    <t>육상풍력 20MW 기준 설비비용 + 토지 임대비용</t>
    <phoneticPr fontId="31" type="noConversion"/>
  </si>
  <si>
    <t>태양광 지상 3MW 기준 설비비용 + 토지 임대비용</t>
    <phoneticPr fontId="31" type="noConversion"/>
  </si>
  <si>
    <t>태양광 3MW 기준 운영 및 유지비용</t>
    <phoneticPr fontId="31" type="noConversion"/>
  </si>
  <si>
    <t>육상풍력 20MW 기준 운영 및 유지비용</t>
    <phoneticPr fontId="31" type="noConversion"/>
  </si>
  <si>
    <t>해상풍력 30~365MW 기준 운영 및 유지비용</t>
    <phoneticPr fontId="31" type="noConversion"/>
  </si>
  <si>
    <t>해상풍력 30~365MW 기준 평균값 + 토지 임대비용</t>
    <phoneticPr fontId="31" type="noConversion"/>
  </si>
  <si>
    <t>Utility PV - Class 1</t>
  </si>
  <si>
    <t>Advanced</t>
  </si>
  <si>
    <t>Moderate</t>
  </si>
  <si>
    <t>Conservative</t>
  </si>
  <si>
    <t>Utility PV - Class 2</t>
  </si>
  <si>
    <t>Utility PV - Class 3</t>
  </si>
  <si>
    <t>Utility PV - Class 4</t>
  </si>
  <si>
    <t>Utility PV - Class 5</t>
  </si>
  <si>
    <t>Utility PV - Class 6</t>
  </si>
  <si>
    <t>Utility PV - Class 7</t>
  </si>
  <si>
    <t>Utility PV - Class 8</t>
  </si>
  <si>
    <t>Utility PV - Class 9</t>
  </si>
  <si>
    <t>Utility PV - Class 10</t>
  </si>
  <si>
    <t>감소율</t>
    <phoneticPr fontId="31" type="noConversion"/>
  </si>
  <si>
    <t>hydro</t>
    <phoneticPr fontId="31" type="noConversion"/>
  </si>
  <si>
    <t>NREL ATB 2022~2030 변화율 참고</t>
    <phoneticPr fontId="31" type="noConversion"/>
  </si>
  <si>
    <t>Land-Based Wind - Class 1 - Technology 1</t>
  </si>
  <si>
    <t>Land-Based Wind - Class 2 - Technology 1</t>
  </si>
  <si>
    <t>Land-Based Wind - Class 3 - Technology 1</t>
  </si>
  <si>
    <t>Land-Based Wind - Class 4 - Technology 1</t>
  </si>
  <si>
    <t>Land-Based Wind - Class 5 - Technology 1</t>
  </si>
  <si>
    <t>Land-Based Wind - Class 6 - Technology 1</t>
  </si>
  <si>
    <t>Land-Based Wind - Class 7 - Technology 1</t>
  </si>
  <si>
    <t>Land-Based Wind - Class 8 - Technology 2</t>
  </si>
  <si>
    <t>Land-Based Wind - Class 9 - Technology 3</t>
  </si>
  <si>
    <t>Land-Based Wind - Class 10 - Technology 4</t>
  </si>
  <si>
    <t>Offshore Wind - Class 1</t>
  </si>
  <si>
    <t>Offshore Wind - Class 2</t>
  </si>
  <si>
    <t>Offshore Wind - Class 3</t>
  </si>
  <si>
    <t>Offshore Wind - Class 4</t>
  </si>
  <si>
    <t>Offshore Wind - Class 5</t>
  </si>
  <si>
    <t>Offshore Wind - Class 6</t>
  </si>
  <si>
    <t>Offshore Wind - Class 7</t>
  </si>
  <si>
    <t>Offshore Wind - Class 8</t>
  </si>
  <si>
    <t>Offshore Wind - Class 9</t>
  </si>
  <si>
    <t>Offshore Wind - Class 10</t>
  </si>
  <si>
    <t>Offshore Wind - Class 11</t>
  </si>
  <si>
    <t>Offshore Wind - Class 12</t>
  </si>
  <si>
    <t>Offshore Wind - Class 13</t>
  </si>
  <si>
    <t>Offshore Wind - Class 14</t>
  </si>
  <si>
    <t>Vintage1891</t>
  </si>
  <si>
    <t>Vintage1892</t>
  </si>
  <si>
    <t>Vintage1893</t>
  </si>
  <si>
    <t>Vintage1894</t>
  </si>
  <si>
    <t>Vintage1895</t>
  </si>
  <si>
    <t>Vintage1896</t>
  </si>
  <si>
    <t>Vintage1897</t>
  </si>
  <si>
    <t>Vintage1898</t>
  </si>
  <si>
    <t>Vintage1899</t>
  </si>
  <si>
    <t>Vintage1900</t>
  </si>
  <si>
    <t>Vintage1901</t>
  </si>
  <si>
    <t>Vintage1902</t>
  </si>
  <si>
    <t>Vintage1903</t>
  </si>
  <si>
    <t>Vintage1904</t>
  </si>
  <si>
    <t>Vintage1905</t>
  </si>
  <si>
    <t>Vintage1906</t>
  </si>
  <si>
    <t>Vintage1907</t>
  </si>
  <si>
    <t>Vintage1908</t>
  </si>
  <si>
    <t>Vintage1909</t>
  </si>
  <si>
    <t>Vintage1910</t>
  </si>
  <si>
    <t>Vintage1911</t>
  </si>
  <si>
    <t>Vintage1912</t>
  </si>
  <si>
    <t>Vintage1913</t>
  </si>
  <si>
    <t>Vintage1914</t>
  </si>
  <si>
    <t>Vintage1915</t>
  </si>
  <si>
    <t>Vintage1916</t>
  </si>
  <si>
    <t>Vintage1917</t>
  </si>
  <si>
    <t>Vintage1918</t>
  </si>
  <si>
    <t>Vintage1919</t>
  </si>
  <si>
    <t>Vintage1920</t>
  </si>
  <si>
    <t>Vintage1921</t>
  </si>
  <si>
    <t>Vintage1922</t>
  </si>
  <si>
    <t>Vintage1923</t>
  </si>
  <si>
    <t>Vintage1924</t>
  </si>
  <si>
    <t>Vintage1925</t>
  </si>
  <si>
    <t>Vintage1926</t>
  </si>
  <si>
    <t>Vintage1927</t>
  </si>
  <si>
    <t>Vintage1928</t>
  </si>
  <si>
    <t>Vintage1929</t>
  </si>
  <si>
    <t>Vintage1930</t>
  </si>
  <si>
    <t>Vintage1931</t>
  </si>
  <si>
    <t>Vintage1932</t>
  </si>
  <si>
    <t>Vintage1933</t>
  </si>
  <si>
    <t>Vintage1934</t>
  </si>
  <si>
    <t>Vintage1935</t>
  </si>
  <si>
    <t>Vintage1936</t>
  </si>
  <si>
    <t>Vintage1937</t>
  </si>
  <si>
    <t>Vintage1938</t>
  </si>
  <si>
    <t>Vintage1939</t>
  </si>
  <si>
    <t>Vintage1940</t>
  </si>
  <si>
    <t>Vintage1941</t>
  </si>
  <si>
    <t>Vintage1942</t>
  </si>
  <si>
    <t>Vintage1943</t>
  </si>
  <si>
    <t>Vintage1944</t>
  </si>
  <si>
    <t>Vintage1945</t>
  </si>
  <si>
    <t>Vintage1946</t>
  </si>
  <si>
    <t>Vintage1947</t>
  </si>
  <si>
    <t>Vintage1948</t>
  </si>
  <si>
    <t>Vintage1949</t>
  </si>
  <si>
    <t>Vintage1950</t>
  </si>
  <si>
    <t>Vintage1951</t>
  </si>
  <si>
    <t>Vintage1952</t>
  </si>
  <si>
    <t>Vintage1953</t>
  </si>
  <si>
    <t>Vintage1954</t>
  </si>
  <si>
    <t>Vintage1955</t>
  </si>
  <si>
    <t>Vintage1956</t>
  </si>
  <si>
    <t>Vintage1957</t>
  </si>
  <si>
    <t>Vintage1958</t>
  </si>
  <si>
    <t>Vintage1959</t>
  </si>
  <si>
    <t>Vintage1960</t>
  </si>
  <si>
    <t>Vintage1961</t>
  </si>
  <si>
    <t>Vintage1962</t>
  </si>
  <si>
    <t>Vintage1963</t>
  </si>
  <si>
    <t>Vintage1964</t>
  </si>
  <si>
    <t>Vintage1965</t>
  </si>
  <si>
    <t>Vintage1966</t>
  </si>
  <si>
    <t>Vintage1967</t>
  </si>
  <si>
    <t>Vintage1968</t>
  </si>
  <si>
    <t>Vintage1969</t>
  </si>
  <si>
    <t>Vintage1970</t>
  </si>
  <si>
    <t>Vintage1971</t>
  </si>
  <si>
    <t>Vintage1972</t>
  </si>
  <si>
    <t>Vintage1973</t>
  </si>
  <si>
    <t>Vintage1974</t>
  </si>
  <si>
    <t>Vintage1975</t>
  </si>
  <si>
    <t>Vintage1976</t>
  </si>
  <si>
    <t>Vintage1977</t>
  </si>
  <si>
    <t>Vintage1978</t>
  </si>
  <si>
    <t>Vintage1979</t>
  </si>
  <si>
    <t>Vintage1980</t>
  </si>
  <si>
    <t>Vintage1981</t>
  </si>
  <si>
    <t>Vintage1982</t>
  </si>
  <si>
    <t>Vintage1983</t>
  </si>
  <si>
    <t>Vintage1984</t>
  </si>
  <si>
    <t>Vintage1985</t>
  </si>
  <si>
    <t>Vintage1986</t>
  </si>
  <si>
    <t>Vintage1987</t>
  </si>
  <si>
    <t>Vintage1988</t>
  </si>
  <si>
    <t>Vintage1989</t>
  </si>
  <si>
    <t>Vintage1990</t>
  </si>
  <si>
    <t>Vintage1991</t>
  </si>
  <si>
    <t>Vintage1992</t>
  </si>
  <si>
    <t>Vintage1993</t>
  </si>
  <si>
    <t>Vintage1994</t>
  </si>
  <si>
    <t>Vintage1995</t>
  </si>
  <si>
    <t>Vintage1996</t>
  </si>
  <si>
    <t>Vintage1997</t>
  </si>
  <si>
    <t>Vintage1998</t>
  </si>
  <si>
    <t>Vintage1999</t>
  </si>
  <si>
    <t>Vintage2000</t>
  </si>
  <si>
    <t>Vintage2001</t>
  </si>
  <si>
    <t>Vintage2002</t>
  </si>
  <si>
    <t>Vintage2003</t>
  </si>
  <si>
    <t>Vintage2004</t>
  </si>
  <si>
    <t>Vintage2005</t>
  </si>
  <si>
    <t>Vintage2006</t>
  </si>
  <si>
    <t>Vintage2007</t>
  </si>
  <si>
    <t>Vintage2008</t>
  </si>
  <si>
    <t>Vintage2009</t>
  </si>
  <si>
    <t>Vintage2010</t>
  </si>
  <si>
    <t>Vintage2011</t>
  </si>
  <si>
    <t>Vintage2012</t>
  </si>
  <si>
    <t>Vintage2013</t>
  </si>
  <si>
    <t>Vintage2014</t>
  </si>
  <si>
    <t>Vintage2015</t>
  </si>
  <si>
    <t>Vintage2016</t>
  </si>
  <si>
    <t>Vintage2017</t>
  </si>
  <si>
    <t>Vintage2018</t>
  </si>
  <si>
    <t>Vintage2051</t>
  </si>
  <si>
    <t>Vintage2052</t>
  </si>
  <si>
    <t>Vintage2053</t>
  </si>
  <si>
    <t>Vintage2054</t>
  </si>
  <si>
    <t>Vintage2055</t>
  </si>
  <si>
    <t>Vintage2056</t>
  </si>
  <si>
    <t>Vintage2057</t>
  </si>
  <si>
    <t>Vintage2058</t>
  </si>
  <si>
    <t>Vintage2059</t>
  </si>
  <si>
    <t>Vintage2060</t>
  </si>
  <si>
    <t>Vintage2061</t>
  </si>
  <si>
    <t>Vintage2062</t>
  </si>
  <si>
    <t>Vintage2063</t>
  </si>
  <si>
    <t>Vintage2064</t>
  </si>
  <si>
    <t>Vintage2065</t>
  </si>
  <si>
    <t>Vintage2066</t>
  </si>
  <si>
    <t>Vintage2067</t>
  </si>
  <si>
    <t>Vintage2068</t>
  </si>
  <si>
    <t>Vintage2069</t>
  </si>
  <si>
    <t>Vintage2070</t>
  </si>
  <si>
    <t>Vintage2071</t>
  </si>
  <si>
    <t>Vintage2072</t>
  </si>
  <si>
    <t>Vintage2073</t>
  </si>
  <si>
    <t>Vintage2074</t>
  </si>
  <si>
    <t>Vintage2075</t>
  </si>
  <si>
    <t>Vintage2076</t>
  </si>
  <si>
    <t>Vintage2077</t>
  </si>
  <si>
    <t>Vintage2078</t>
  </si>
  <si>
    <t>Vintage2079</t>
  </si>
  <si>
    <t>Vintage2080</t>
  </si>
  <si>
    <t>Vintage2081</t>
  </si>
  <si>
    <t>Vintage2082</t>
  </si>
  <si>
    <t>Vintage2083</t>
  </si>
  <si>
    <t>Vintage2084</t>
  </si>
  <si>
    <t>Vintage2085</t>
  </si>
  <si>
    <t>Vintage2086</t>
  </si>
  <si>
    <t>Vintage2087</t>
  </si>
  <si>
    <t>Vintage2088</t>
  </si>
  <si>
    <t>Vintage2089</t>
  </si>
  <si>
    <t>Vintage2090</t>
  </si>
  <si>
    <t>Vintage2091</t>
  </si>
  <si>
    <t>Vintage2092</t>
  </si>
  <si>
    <t>Vintage2093</t>
  </si>
  <si>
    <t>Vintage2094</t>
  </si>
  <si>
    <t>Vintage2095</t>
  </si>
  <si>
    <t>Vintage2096</t>
  </si>
  <si>
    <t>Vintage2097</t>
  </si>
  <si>
    <t>Vintage2098</t>
  </si>
  <si>
    <t>Vintage2099</t>
  </si>
  <si>
    <t>Vintage2100</t>
  </si>
  <si>
    <t>2012 환율</t>
    <phoneticPr fontId="31" type="noConversion"/>
  </si>
  <si>
    <t>2017 PPI</t>
    <phoneticPr fontId="31" type="noConversion"/>
  </si>
  <si>
    <t>2012 PPI</t>
    <phoneticPr fontId="3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</si>
</sst>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0.000"/>
    <numFmt numFmtId="167" formatCode="&quot;₩&quot;#,##0_);[Red]\(&quot;₩&quot;#,##0\)"/>
    <numFmt numFmtId="168" formatCode="0.00_);[Red]\(0.00\)"/>
  </numFmts>
  <fonts count="3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6"/>
      <name val="Calibri"/>
      <family val="2"/>
    </font>
    <font>
      <u/>
      <sz val="10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9"/>
      <name val="Arial"/>
      <family val="2"/>
    </font>
    <font>
      <b/>
      <sz val="18"/>
      <color theme="3"/>
      <name val="Cambria"/>
      <family val="2"/>
      <scheme val="major"/>
    </font>
    <font>
      <sz val="11"/>
      <color theme="1"/>
      <name val="Times New Roman"/>
      <family val="2"/>
    </font>
    <font>
      <b/>
      <sz val="10"/>
      <color rgb="FF00B050"/>
      <name val="Helvetica Neue"/>
    </font>
    <font>
      <b/>
      <sz val="10"/>
      <color theme="9"/>
      <name val="Helvetica Neue"/>
    </font>
    <font>
      <b/>
      <sz val="13"/>
      <color theme="3"/>
      <name val="Times New Roman"/>
      <family val="2"/>
    </font>
    <font>
      <b/>
      <sz val="10"/>
      <color theme="6"/>
      <name val="Helvetica Neue"/>
    </font>
    <font>
      <u/>
      <sz val="12"/>
      <color theme="10"/>
      <name val="Calibri"/>
      <family val="2"/>
      <scheme val="minor"/>
    </font>
    <font>
      <u/>
      <sz val="10"/>
      <color theme="10"/>
      <name val="Arial"/>
      <family val="2"/>
    </font>
    <font>
      <u/>
      <sz val="12"/>
      <color theme="10"/>
      <name val="Calibri"/>
      <family val="2"/>
    </font>
    <font>
      <u/>
      <sz val="10"/>
      <color indexed="12"/>
      <name val="Arial"/>
      <family val="2"/>
    </font>
    <font>
      <b/>
      <sz val="10"/>
      <color theme="7"/>
      <name val="Helvetica Neue"/>
    </font>
    <font>
      <b/>
      <sz val="10"/>
      <color rgb="FF00B0F0"/>
      <name val="Helvetica Neue"/>
    </font>
    <font>
      <sz val="10"/>
      <name val="Helvetica Neue"/>
    </font>
    <font>
      <sz val="10"/>
      <color theme="1"/>
      <name val="Calibri"/>
      <family val="2"/>
      <scheme val="minor"/>
    </font>
    <font>
      <b/>
      <sz val="10"/>
      <color rgb="FFFF0000"/>
      <name val="Helvetica Neue"/>
    </font>
    <font>
      <b/>
      <sz val="10"/>
      <color theme="1"/>
      <name val="Helvetica Neue"/>
    </font>
    <font>
      <b/>
      <sz val="10"/>
      <color theme="5"/>
      <name val="Helvetica Neue"/>
    </font>
    <font>
      <b/>
      <sz val="10"/>
      <color rgb="FF7F7F7F"/>
      <name val="Helvetica Neue"/>
    </font>
    <font>
      <i/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sz val="11"/>
      <color theme="1"/>
      <name val="Calibri"/>
      <family val="3"/>
      <charset val="129"/>
      <scheme val="minor"/>
    </font>
    <font>
      <sz val="11"/>
      <color rgb="FF000000"/>
      <name val="Calibri"/>
      <family val="2"/>
      <scheme val="minor"/>
    </font>
    <font>
      <b/>
      <i/>
      <sz val="11"/>
      <color theme="1"/>
      <name val="Calibri"/>
      <family val="3"/>
      <charset val="129"/>
      <scheme val="minor"/>
    </font>
    <font>
      <sz val="10.5"/>
      <color rgb="FF555555"/>
      <name val="Noto Sans KR"/>
      <family val="3"/>
      <charset val="129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theme="6" tint="-0.24994659260841701"/>
      </left>
      <right style="thin">
        <color theme="6" tint="-0.24994659260841701"/>
      </right>
      <top style="thin">
        <color theme="6" tint="-0.24994659260841701"/>
      </top>
      <bottom style="thin">
        <color theme="6" tint="-0.24994659260841701"/>
      </bottom>
      <diagonal/>
    </border>
    <border>
      <left/>
      <right style="thin">
        <color rgb="FFD2D5DA"/>
      </right>
      <top/>
      <bottom style="thin">
        <color rgb="FFD2D5DA"/>
      </bottom>
      <diagonal/>
    </border>
  </borders>
  <cellStyleXfs count="230">
    <xf numFmtId="0" fontId="0" fillId="0" borderId="0"/>
    <xf numFmtId="0" fontId="2" fillId="0" borderId="0" applyNumberFormat="0" applyProtection="0">
      <alignment horizontal="left"/>
    </xf>
    <xf numFmtId="0" fontId="3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4" fillId="0" borderId="3" applyNumberFormat="0" applyFont="0" applyProtection="0">
      <alignment wrapText="1"/>
    </xf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4" applyNumberFormat="0" applyProtection="0">
      <alignment vertical="top" wrapText="1"/>
    </xf>
    <xf numFmtId="0" fontId="6" fillId="0" borderId="0" applyNumberFormat="0" applyFill="0" applyBorder="0" applyAlignment="0" applyProtection="0">
      <alignment vertical="top"/>
      <protection locked="0"/>
    </xf>
    <xf numFmtId="0" fontId="4" fillId="0" borderId="0" applyNumberFormat="0" applyProtection="0">
      <alignment vertical="top" wrapText="1"/>
    </xf>
    <xf numFmtId="0" fontId="3" fillId="0" borderId="5" applyNumberFormat="0" applyProtection="0">
      <alignment horizontal="left" wrapText="1"/>
    </xf>
    <xf numFmtId="0" fontId="7" fillId="0" borderId="0" applyNumberFormat="0" applyFill="0" applyBorder="0" applyAlignment="0" applyProtection="0">
      <alignment vertical="top"/>
      <protection locked="0"/>
    </xf>
    <xf numFmtId="0" fontId="4" fillId="0" borderId="6" applyNumberFormat="0" applyFont="0" applyFill="0" applyProtection="0">
      <alignment wrapText="1"/>
    </xf>
    <xf numFmtId="0" fontId="3" fillId="0" borderId="7" applyNumberFormat="0" applyFill="0" applyProtection="0">
      <alignment wrapText="1"/>
    </xf>
    <xf numFmtId="0" fontId="10" fillId="0" borderId="0"/>
    <xf numFmtId="0" fontId="11" fillId="0" borderId="0"/>
    <xf numFmtId="0" fontId="13" fillId="3" borderId="0" applyNumberFormat="0" applyBorder="0" applyAlignment="0" applyProtection="0"/>
    <xf numFmtId="0" fontId="9" fillId="3" borderId="0" applyNumberFormat="0" applyBorder="0" applyAlignment="0" applyProtection="0"/>
    <xf numFmtId="0" fontId="13" fillId="4" borderId="0" applyNumberFormat="0" applyBorder="0" applyAlignment="0" applyProtection="0"/>
    <xf numFmtId="0" fontId="9" fillId="4" borderId="0" applyNumberFormat="0" applyBorder="0" applyAlignment="0" applyProtection="0"/>
    <xf numFmtId="0" fontId="13" fillId="5" borderId="0" applyNumberFormat="0" applyBorder="0" applyAlignment="0" applyProtection="0"/>
    <xf numFmtId="0" fontId="9" fillId="5" borderId="0" applyNumberFormat="0" applyBorder="0" applyAlignment="0" applyProtection="0"/>
    <xf numFmtId="0" fontId="13" fillId="6" borderId="0" applyNumberFormat="0" applyBorder="0" applyAlignment="0" applyProtection="0"/>
    <xf numFmtId="0" fontId="9" fillId="6" borderId="0" applyNumberFormat="0" applyBorder="0" applyAlignment="0" applyProtection="0"/>
    <xf numFmtId="166" fontId="14" fillId="0" borderId="0" applyFill="0" applyProtection="0">
      <alignment horizontal="right" vertical="center"/>
    </xf>
    <xf numFmtId="43" fontId="9" fillId="0" borderId="0" applyFont="0" applyFill="0" applyBorder="0" applyAlignment="0" applyProtection="0"/>
    <xf numFmtId="43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44" fontId="9" fillId="0" borderId="0" applyFont="0" applyFill="0" applyBorder="0" applyAlignment="0" applyProtection="0"/>
    <xf numFmtId="49" fontId="15" fillId="0" borderId="0" applyFill="0" applyBorder="0" applyProtection="0">
      <alignment horizontal="right" vertical="center"/>
    </xf>
    <xf numFmtId="0" fontId="16" fillId="0" borderId="8" applyNumberFormat="0" applyFill="0" applyAlignment="0" applyProtection="0"/>
    <xf numFmtId="0" fontId="17" fillId="0" borderId="0" applyFill="0" applyBorder="0" applyProtection="0">
      <alignment horizontal="right" vertical="center"/>
    </xf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0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166" fontId="22" fillId="0" borderId="0" applyFill="0" applyProtection="0">
      <alignment horizontal="right" vertical="center"/>
    </xf>
    <xf numFmtId="166" fontId="23" fillId="0" borderId="0" applyFill="0" applyProtection="0">
      <alignment horizontal="right" vertical="center"/>
    </xf>
    <xf numFmtId="0" fontId="9" fillId="0" borderId="0"/>
    <xf numFmtId="0" fontId="10" fillId="0" borderId="0"/>
    <xf numFmtId="0" fontId="8" fillId="0" borderId="0"/>
    <xf numFmtId="0" fontId="24" fillId="0" borderId="0">
      <alignment horizontal="right" vertical="center"/>
    </xf>
    <xf numFmtId="0" fontId="9" fillId="0" borderId="0"/>
    <xf numFmtId="0" fontId="8" fillId="0" borderId="0"/>
    <xf numFmtId="0" fontId="10" fillId="0" borderId="0"/>
    <xf numFmtId="0" fontId="25" fillId="0" borderId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0" fillId="0" borderId="0" applyFont="0" applyFill="0" applyBorder="0" applyAlignment="0" applyProtection="0"/>
    <xf numFmtId="166" fontId="26" fillId="0" borderId="0" applyFill="0" applyProtection="0">
      <alignment horizontal="right" vertical="center"/>
    </xf>
    <xf numFmtId="0" fontId="12" fillId="0" borderId="0" applyNumberFormat="0" applyFill="0" applyBorder="0" applyAlignment="0" applyProtection="0"/>
    <xf numFmtId="0" fontId="27" fillId="0" borderId="0" applyFill="0" applyBorder="0" applyProtection="0">
      <alignment horizontal="right" vertical="center"/>
    </xf>
    <xf numFmtId="0" fontId="28" fillId="0" borderId="0" applyFill="0" applyBorder="0" applyProtection="0">
      <alignment horizontal="right" vertical="center"/>
    </xf>
    <xf numFmtId="0" fontId="8" fillId="7" borderId="9"/>
    <xf numFmtId="0" fontId="29" fillId="0" borderId="0" applyFill="0" applyBorder="0" applyProtection="0">
      <alignment horizontal="right" vertical="center"/>
    </xf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>
      <alignment vertical="center"/>
    </xf>
  </cellStyleXfs>
  <cellXfs count="37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5" fillId="0" borderId="0" xfId="5"/>
    <xf numFmtId="1" fontId="0" fillId="0" borderId="0" xfId="0" applyNumberFormat="1"/>
    <xf numFmtId="0" fontId="1" fillId="0" borderId="0" xfId="0" applyFont="1" applyAlignment="1">
      <alignment horizontal="left"/>
    </xf>
    <xf numFmtId="1" fontId="0" fillId="0" borderId="0" xfId="0" applyNumberFormat="1" applyAlignment="1">
      <alignment horizontal="left"/>
    </xf>
    <xf numFmtId="11" fontId="0" fillId="0" borderId="0" xfId="0" applyNumberFormat="1" applyAlignment="1">
      <alignment horizontal="left"/>
    </xf>
    <xf numFmtId="1" fontId="1" fillId="2" borderId="0" xfId="0" applyNumberFormat="1" applyFont="1" applyFill="1" applyAlignment="1">
      <alignment horizontal="left"/>
    </xf>
    <xf numFmtId="0" fontId="0" fillId="0" borderId="0" xfId="0" applyAlignment="1">
      <alignment wrapText="1"/>
    </xf>
    <xf numFmtId="2" fontId="0" fillId="0" borderId="0" xfId="0" applyNumberFormat="1"/>
    <xf numFmtId="1" fontId="0" fillId="2" borderId="0" xfId="0" applyNumberFormat="1" applyFill="1"/>
    <xf numFmtId="0" fontId="30" fillId="0" borderId="0" xfId="0" applyFont="1"/>
    <xf numFmtId="9" fontId="0" fillId="0" borderId="0" xfId="228" applyFont="1"/>
    <xf numFmtId="0" fontId="1" fillId="0" borderId="0" xfId="0" applyFont="1" applyAlignment="1">
      <alignment horizontal="left" wrapText="1"/>
    </xf>
    <xf numFmtId="2" fontId="0" fillId="8" borderId="0" xfId="0" applyNumberFormat="1" applyFill="1"/>
    <xf numFmtId="0" fontId="0" fillId="0" borderId="0" xfId="0" applyAlignment="1">
      <alignment vertical="center"/>
    </xf>
    <xf numFmtId="0" fontId="32" fillId="0" borderId="0" xfId="0" applyFont="1"/>
    <xf numFmtId="167" fontId="0" fillId="0" borderId="0" xfId="0" applyNumberFormat="1"/>
    <xf numFmtId="0" fontId="0" fillId="0" borderId="0" xfId="0" quotePrefix="1"/>
    <xf numFmtId="0" fontId="33" fillId="0" borderId="0" xfId="0" applyFont="1"/>
    <xf numFmtId="168" fontId="0" fillId="0" borderId="0" xfId="0" applyNumberFormat="1"/>
    <xf numFmtId="0" fontId="0" fillId="9" borderId="0" xfId="0" applyFill="1"/>
    <xf numFmtId="0" fontId="0" fillId="0" borderId="0" xfId="228" applyNumberFormat="1" applyFont="1" applyFill="1"/>
    <xf numFmtId="0" fontId="34" fillId="0" borderId="0" xfId="0" applyFont="1" applyAlignment="1">
      <alignment vertical="center"/>
    </xf>
    <xf numFmtId="9" fontId="0" fillId="0" borderId="0" xfId="228" applyFont="1" applyFill="1"/>
    <xf numFmtId="1" fontId="33" fillId="0" borderId="0" xfId="0" applyNumberFormat="1" applyFont="1"/>
    <xf numFmtId="0" fontId="0" fillId="0" borderId="0" xfId="0" applyAlignment="1">
      <alignment horizontal="right"/>
    </xf>
    <xf numFmtId="0" fontId="0" fillId="2" borderId="0" xfId="0" applyFill="1"/>
    <xf numFmtId="0" fontId="32" fillId="0" borderId="0" xfId="0" applyFont="1" applyAlignment="1">
      <alignment wrapText="1"/>
    </xf>
    <xf numFmtId="0" fontId="35" fillId="0" borderId="0" xfId="0" applyFont="1"/>
    <xf numFmtId="0" fontId="0" fillId="2" borderId="0" xfId="228" applyNumberFormat="1" applyFont="1" applyFill="1"/>
    <xf numFmtId="164" fontId="0" fillId="0" borderId="0" xfId="229" applyFont="1" applyAlignment="1"/>
    <xf numFmtId="164" fontId="0" fillId="0" borderId="0" xfId="0" applyNumberFormat="1"/>
    <xf numFmtId="1" fontId="0" fillId="9" borderId="0" xfId="0" applyNumberFormat="1" applyFill="1"/>
    <xf numFmtId="4" fontId="0" fillId="0" borderId="0" xfId="0" applyNumberFormat="1" applyAlignment="1">
      <alignment vertical="center"/>
    </xf>
    <xf numFmtId="0" fontId="36" fillId="0" borderId="10" xfId="0" applyFont="1" applyBorder="1" applyAlignment="1">
      <alignment horizontal="right" vertical="center"/>
    </xf>
  </cellXfs>
  <cellStyles count="230">
    <cellStyle name="20% - Accent1 2" xfId="16" xr:uid="{00000000-0005-0000-0000-000000000000}"/>
    <cellStyle name="20% - Accent1 2 2" xfId="17" xr:uid="{00000000-0005-0000-0000-000001000000}"/>
    <cellStyle name="20% - Accent1 2 2 2" xfId="151" xr:uid="{00000000-0005-0000-0000-000002000000}"/>
    <cellStyle name="20% - Accent1 2 2 2 2" xfId="173" xr:uid="{00000000-0005-0000-0000-000003000000}"/>
    <cellStyle name="20% - Accent1 2 2 2 2 2" xfId="217" xr:uid="{00000000-0005-0000-0000-000004000000}"/>
    <cellStyle name="20% - Accent1 2 2 2 3" xfId="195" xr:uid="{00000000-0005-0000-0000-000005000000}"/>
    <cellStyle name="20% - Accent1 2 2 3" xfId="162" xr:uid="{00000000-0005-0000-0000-000006000000}"/>
    <cellStyle name="20% - Accent1 2 2 3 2" xfId="206" xr:uid="{00000000-0005-0000-0000-000007000000}"/>
    <cellStyle name="20% - Accent1 2 2 4" xfId="184" xr:uid="{00000000-0005-0000-0000-000008000000}"/>
    <cellStyle name="20% - Accent2 2" xfId="18" xr:uid="{00000000-0005-0000-0000-000009000000}"/>
    <cellStyle name="20% - Accent2 2 2" xfId="19" xr:uid="{00000000-0005-0000-0000-00000A000000}"/>
    <cellStyle name="20% - Accent2 2 2 2" xfId="152" xr:uid="{00000000-0005-0000-0000-00000B000000}"/>
    <cellStyle name="20% - Accent2 2 2 2 2" xfId="174" xr:uid="{00000000-0005-0000-0000-00000C000000}"/>
    <cellStyle name="20% - Accent2 2 2 2 2 2" xfId="218" xr:uid="{00000000-0005-0000-0000-00000D000000}"/>
    <cellStyle name="20% - Accent2 2 2 2 3" xfId="196" xr:uid="{00000000-0005-0000-0000-00000E000000}"/>
    <cellStyle name="20% - Accent2 2 2 3" xfId="163" xr:uid="{00000000-0005-0000-0000-00000F000000}"/>
    <cellStyle name="20% - Accent2 2 2 3 2" xfId="207" xr:uid="{00000000-0005-0000-0000-000010000000}"/>
    <cellStyle name="20% - Accent2 2 2 4" xfId="185" xr:uid="{00000000-0005-0000-0000-000011000000}"/>
    <cellStyle name="20% - Accent3 2" xfId="20" xr:uid="{00000000-0005-0000-0000-000012000000}"/>
    <cellStyle name="20% - Accent3 2 2" xfId="21" xr:uid="{00000000-0005-0000-0000-000013000000}"/>
    <cellStyle name="20% - Accent3 2 2 2" xfId="153" xr:uid="{00000000-0005-0000-0000-000014000000}"/>
    <cellStyle name="20% - Accent3 2 2 2 2" xfId="175" xr:uid="{00000000-0005-0000-0000-000015000000}"/>
    <cellStyle name="20% - Accent3 2 2 2 2 2" xfId="219" xr:uid="{00000000-0005-0000-0000-000016000000}"/>
    <cellStyle name="20% - Accent3 2 2 2 3" xfId="197" xr:uid="{00000000-0005-0000-0000-000017000000}"/>
    <cellStyle name="20% - Accent3 2 2 3" xfId="164" xr:uid="{00000000-0005-0000-0000-000018000000}"/>
    <cellStyle name="20% - Accent3 2 2 3 2" xfId="208" xr:uid="{00000000-0005-0000-0000-000019000000}"/>
    <cellStyle name="20% - Accent3 2 2 4" xfId="186" xr:uid="{00000000-0005-0000-0000-00001A000000}"/>
    <cellStyle name="20% - Accent4 2" xfId="22" xr:uid="{00000000-0005-0000-0000-00001B000000}"/>
    <cellStyle name="20% - Accent4 2 2" xfId="23" xr:uid="{00000000-0005-0000-0000-00001C000000}"/>
    <cellStyle name="20% - Accent4 2 2 2" xfId="154" xr:uid="{00000000-0005-0000-0000-00001D000000}"/>
    <cellStyle name="20% - Accent4 2 2 2 2" xfId="176" xr:uid="{00000000-0005-0000-0000-00001E000000}"/>
    <cellStyle name="20% - Accent4 2 2 2 2 2" xfId="220" xr:uid="{00000000-0005-0000-0000-00001F000000}"/>
    <cellStyle name="20% - Accent4 2 2 2 3" xfId="198" xr:uid="{00000000-0005-0000-0000-000020000000}"/>
    <cellStyle name="20% - Accent4 2 2 3" xfId="165" xr:uid="{00000000-0005-0000-0000-000021000000}"/>
    <cellStyle name="20% - Accent4 2 2 3 2" xfId="209" xr:uid="{00000000-0005-0000-0000-000022000000}"/>
    <cellStyle name="20% - Accent4 2 2 4" xfId="187" xr:uid="{00000000-0005-0000-0000-000023000000}"/>
    <cellStyle name="Body: normal cell" xfId="4" xr:uid="{00000000-0005-0000-0000-000024000000}"/>
    <cellStyle name="Calculated" xfId="24" xr:uid="{00000000-0005-0000-0000-000025000000}"/>
    <cellStyle name="Comma [0]" xfId="229" builtinId="6"/>
    <cellStyle name="Comma 10" xfId="25" xr:uid="{00000000-0005-0000-0000-000026000000}"/>
    <cellStyle name="Comma 10 2" xfId="155" xr:uid="{00000000-0005-0000-0000-000027000000}"/>
    <cellStyle name="Comma 10 2 2" xfId="177" xr:uid="{00000000-0005-0000-0000-000028000000}"/>
    <cellStyle name="Comma 10 2 2 2" xfId="221" xr:uid="{00000000-0005-0000-0000-000029000000}"/>
    <cellStyle name="Comma 10 2 3" xfId="199" xr:uid="{00000000-0005-0000-0000-00002A000000}"/>
    <cellStyle name="Comma 10 3" xfId="166" xr:uid="{00000000-0005-0000-0000-00002B000000}"/>
    <cellStyle name="Comma 10 3 2" xfId="210" xr:uid="{00000000-0005-0000-0000-00002C000000}"/>
    <cellStyle name="Comma 10 4" xfId="188" xr:uid="{00000000-0005-0000-0000-00002D000000}"/>
    <cellStyle name="Comma 11" xfId="26" xr:uid="{00000000-0005-0000-0000-00002E000000}"/>
    <cellStyle name="Comma 2" xfId="27" xr:uid="{00000000-0005-0000-0000-00002F000000}"/>
    <cellStyle name="Comma 2 2" xfId="28" xr:uid="{00000000-0005-0000-0000-000030000000}"/>
    <cellStyle name="Comma 2 2 2" xfId="156" xr:uid="{00000000-0005-0000-0000-000031000000}"/>
    <cellStyle name="Comma 2 2 2 2" xfId="178" xr:uid="{00000000-0005-0000-0000-000032000000}"/>
    <cellStyle name="Comma 2 2 2 2 2" xfId="222" xr:uid="{00000000-0005-0000-0000-000033000000}"/>
    <cellStyle name="Comma 2 2 2 3" xfId="200" xr:uid="{00000000-0005-0000-0000-000034000000}"/>
    <cellStyle name="Comma 2 2 3" xfId="167" xr:uid="{00000000-0005-0000-0000-000035000000}"/>
    <cellStyle name="Comma 2 2 3 2" xfId="211" xr:uid="{00000000-0005-0000-0000-000036000000}"/>
    <cellStyle name="Comma 2 2 4" xfId="189" xr:uid="{00000000-0005-0000-0000-000037000000}"/>
    <cellStyle name="Comma 3" xfId="29" xr:uid="{00000000-0005-0000-0000-000038000000}"/>
    <cellStyle name="Comma 3 2" xfId="30" xr:uid="{00000000-0005-0000-0000-000039000000}"/>
    <cellStyle name="Comma 3 2 2" xfId="157" xr:uid="{00000000-0005-0000-0000-00003A000000}"/>
    <cellStyle name="Comma 3 2 2 2" xfId="179" xr:uid="{00000000-0005-0000-0000-00003B000000}"/>
    <cellStyle name="Comma 3 2 2 2 2" xfId="223" xr:uid="{00000000-0005-0000-0000-00003C000000}"/>
    <cellStyle name="Comma 3 2 2 3" xfId="201" xr:uid="{00000000-0005-0000-0000-00003D000000}"/>
    <cellStyle name="Comma 3 2 3" xfId="168" xr:uid="{00000000-0005-0000-0000-00003E000000}"/>
    <cellStyle name="Comma 3 2 3 2" xfId="212" xr:uid="{00000000-0005-0000-0000-00003F000000}"/>
    <cellStyle name="Comma 3 2 4" xfId="190" xr:uid="{00000000-0005-0000-0000-000040000000}"/>
    <cellStyle name="Comma 4" xfId="31" xr:uid="{00000000-0005-0000-0000-000041000000}"/>
    <cellStyle name="Comma 5" xfId="32" xr:uid="{00000000-0005-0000-0000-000042000000}"/>
    <cellStyle name="Comma 6" xfId="33" xr:uid="{00000000-0005-0000-0000-000043000000}"/>
    <cellStyle name="Comma 7" xfId="34" xr:uid="{00000000-0005-0000-0000-000044000000}"/>
    <cellStyle name="Comma 8" xfId="35" xr:uid="{00000000-0005-0000-0000-000045000000}"/>
    <cellStyle name="Comma 9" xfId="36" xr:uid="{00000000-0005-0000-0000-000046000000}"/>
    <cellStyle name="Currency 2" xfId="37" xr:uid="{00000000-0005-0000-0000-000047000000}"/>
    <cellStyle name="Currency 3" xfId="38" xr:uid="{00000000-0005-0000-0000-000048000000}"/>
    <cellStyle name="Currency 4" xfId="39" xr:uid="{00000000-0005-0000-0000-000049000000}"/>
    <cellStyle name="Currency 5" xfId="40" xr:uid="{00000000-0005-0000-0000-00004A000000}"/>
    <cellStyle name="Currency 6" xfId="41" xr:uid="{00000000-0005-0000-0000-00004B000000}"/>
    <cellStyle name="Currency 7" xfId="42" xr:uid="{00000000-0005-0000-0000-00004C000000}"/>
    <cellStyle name="Currency 8" xfId="43" xr:uid="{00000000-0005-0000-0000-00004D000000}"/>
    <cellStyle name="Currency 8 2" xfId="158" xr:uid="{00000000-0005-0000-0000-00004E000000}"/>
    <cellStyle name="Currency 8 2 2" xfId="180" xr:uid="{00000000-0005-0000-0000-00004F000000}"/>
    <cellStyle name="Currency 8 2 2 2" xfId="224" xr:uid="{00000000-0005-0000-0000-000050000000}"/>
    <cellStyle name="Currency 8 2 3" xfId="202" xr:uid="{00000000-0005-0000-0000-000051000000}"/>
    <cellStyle name="Currency 8 3" xfId="169" xr:uid="{00000000-0005-0000-0000-000052000000}"/>
    <cellStyle name="Currency 8 3 2" xfId="213" xr:uid="{00000000-0005-0000-0000-000053000000}"/>
    <cellStyle name="Currency 8 4" xfId="191" xr:uid="{00000000-0005-0000-0000-000054000000}"/>
    <cellStyle name="Followed Hyperlink" xfId="8" builtinId="9" customBuiltin="1"/>
    <cellStyle name="Font: Calibri, 9pt regular" xfId="6" xr:uid="{00000000-0005-0000-0000-000056000000}"/>
    <cellStyle name="Footnotes: all except top row" xfId="9" xr:uid="{00000000-0005-0000-0000-000057000000}"/>
    <cellStyle name="Footnotes: top row" xfId="7" xr:uid="{00000000-0005-0000-0000-000058000000}"/>
    <cellStyle name="Header: bottom row" xfId="2" xr:uid="{00000000-0005-0000-0000-000059000000}"/>
    <cellStyle name="Header: top rows" xfId="10" xr:uid="{00000000-0005-0000-0000-00005A000000}"/>
    <cellStyle name="Heading" xfId="44" xr:uid="{00000000-0005-0000-0000-00005B000000}"/>
    <cellStyle name="Heading 2 2" xfId="45" xr:uid="{00000000-0005-0000-0000-00005C000000}"/>
    <cellStyle name="Heading2" xfId="46" xr:uid="{00000000-0005-0000-0000-00005D000000}"/>
    <cellStyle name="Hyperlink" xfId="5" builtinId="8"/>
    <cellStyle name="Hyperlink 10" xfId="47" xr:uid="{00000000-0005-0000-0000-00005F000000}"/>
    <cellStyle name="Hyperlink 10 2" xfId="48" xr:uid="{00000000-0005-0000-0000-000060000000}"/>
    <cellStyle name="Hyperlink 10 3" xfId="49" xr:uid="{00000000-0005-0000-0000-000061000000}"/>
    <cellStyle name="Hyperlink 11" xfId="50" xr:uid="{00000000-0005-0000-0000-000062000000}"/>
    <cellStyle name="Hyperlink 11 2" xfId="51" xr:uid="{00000000-0005-0000-0000-000063000000}"/>
    <cellStyle name="Hyperlink 11 3" xfId="52" xr:uid="{00000000-0005-0000-0000-000064000000}"/>
    <cellStyle name="Hyperlink 12" xfId="53" xr:uid="{00000000-0005-0000-0000-000065000000}"/>
    <cellStyle name="Hyperlink 12 2" xfId="54" xr:uid="{00000000-0005-0000-0000-000066000000}"/>
    <cellStyle name="Hyperlink 12 3" xfId="55" xr:uid="{00000000-0005-0000-0000-000067000000}"/>
    <cellStyle name="Hyperlink 13" xfId="56" xr:uid="{00000000-0005-0000-0000-000068000000}"/>
    <cellStyle name="Hyperlink 13 2" xfId="57" xr:uid="{00000000-0005-0000-0000-000069000000}"/>
    <cellStyle name="Hyperlink 13 3" xfId="58" xr:uid="{00000000-0005-0000-0000-00006A000000}"/>
    <cellStyle name="Hyperlink 14" xfId="59" xr:uid="{00000000-0005-0000-0000-00006B000000}"/>
    <cellStyle name="Hyperlink 14 2" xfId="60" xr:uid="{00000000-0005-0000-0000-00006C000000}"/>
    <cellStyle name="Hyperlink 14 3" xfId="61" xr:uid="{00000000-0005-0000-0000-00006D000000}"/>
    <cellStyle name="Hyperlink 15" xfId="62" xr:uid="{00000000-0005-0000-0000-00006E000000}"/>
    <cellStyle name="Hyperlink 15 2" xfId="63" xr:uid="{00000000-0005-0000-0000-00006F000000}"/>
    <cellStyle name="Hyperlink 15 3" xfId="64" xr:uid="{00000000-0005-0000-0000-000070000000}"/>
    <cellStyle name="Hyperlink 16" xfId="65" xr:uid="{00000000-0005-0000-0000-000071000000}"/>
    <cellStyle name="Hyperlink 16 2" xfId="66" xr:uid="{00000000-0005-0000-0000-000072000000}"/>
    <cellStyle name="Hyperlink 16 3" xfId="67" xr:uid="{00000000-0005-0000-0000-000073000000}"/>
    <cellStyle name="Hyperlink 17" xfId="68" xr:uid="{00000000-0005-0000-0000-000074000000}"/>
    <cellStyle name="Hyperlink 17 2" xfId="69" xr:uid="{00000000-0005-0000-0000-000075000000}"/>
    <cellStyle name="Hyperlink 17 3" xfId="70" xr:uid="{00000000-0005-0000-0000-000076000000}"/>
    <cellStyle name="Hyperlink 18" xfId="71" xr:uid="{00000000-0005-0000-0000-000077000000}"/>
    <cellStyle name="Hyperlink 18 2" xfId="72" xr:uid="{00000000-0005-0000-0000-000078000000}"/>
    <cellStyle name="Hyperlink 18 3" xfId="73" xr:uid="{00000000-0005-0000-0000-000079000000}"/>
    <cellStyle name="Hyperlink 19" xfId="74" xr:uid="{00000000-0005-0000-0000-00007A000000}"/>
    <cellStyle name="Hyperlink 19 2" xfId="75" xr:uid="{00000000-0005-0000-0000-00007B000000}"/>
    <cellStyle name="Hyperlink 19 3" xfId="76" xr:uid="{00000000-0005-0000-0000-00007C000000}"/>
    <cellStyle name="Hyperlink 2" xfId="11" xr:uid="{00000000-0005-0000-0000-00007D000000}"/>
    <cellStyle name="Hyperlink 2 2" xfId="78" xr:uid="{00000000-0005-0000-0000-00007E000000}"/>
    <cellStyle name="Hyperlink 2 3" xfId="79" xr:uid="{00000000-0005-0000-0000-00007F000000}"/>
    <cellStyle name="Hyperlink 2 4" xfId="77" xr:uid="{00000000-0005-0000-0000-000080000000}"/>
    <cellStyle name="Hyperlink 20" xfId="80" xr:uid="{00000000-0005-0000-0000-000081000000}"/>
    <cellStyle name="Hyperlink 20 2" xfId="81" xr:uid="{00000000-0005-0000-0000-000082000000}"/>
    <cellStyle name="Hyperlink 20 3" xfId="82" xr:uid="{00000000-0005-0000-0000-000083000000}"/>
    <cellStyle name="Hyperlink 21" xfId="83" xr:uid="{00000000-0005-0000-0000-000084000000}"/>
    <cellStyle name="Hyperlink 21 2" xfId="84" xr:uid="{00000000-0005-0000-0000-000085000000}"/>
    <cellStyle name="Hyperlink 21 3" xfId="85" xr:uid="{00000000-0005-0000-0000-000086000000}"/>
    <cellStyle name="Hyperlink 22" xfId="86" xr:uid="{00000000-0005-0000-0000-000087000000}"/>
    <cellStyle name="Hyperlink 22 2" xfId="87" xr:uid="{00000000-0005-0000-0000-000088000000}"/>
    <cellStyle name="Hyperlink 22 3" xfId="88" xr:uid="{00000000-0005-0000-0000-000089000000}"/>
    <cellStyle name="Hyperlink 23" xfId="89" xr:uid="{00000000-0005-0000-0000-00008A000000}"/>
    <cellStyle name="Hyperlink 23 2" xfId="90" xr:uid="{00000000-0005-0000-0000-00008B000000}"/>
    <cellStyle name="Hyperlink 23 3" xfId="91" xr:uid="{00000000-0005-0000-0000-00008C000000}"/>
    <cellStyle name="Hyperlink 24" xfId="92" xr:uid="{00000000-0005-0000-0000-00008D000000}"/>
    <cellStyle name="Hyperlink 25" xfId="93" xr:uid="{00000000-0005-0000-0000-00008E000000}"/>
    <cellStyle name="Hyperlink 26" xfId="94" xr:uid="{00000000-0005-0000-0000-00008F000000}"/>
    <cellStyle name="Hyperlink 27" xfId="95" xr:uid="{00000000-0005-0000-0000-000090000000}"/>
    <cellStyle name="Hyperlink 28" xfId="96" xr:uid="{00000000-0005-0000-0000-000091000000}"/>
    <cellStyle name="Hyperlink 29" xfId="97" xr:uid="{00000000-0005-0000-0000-000092000000}"/>
    <cellStyle name="Hyperlink 3" xfId="98" xr:uid="{00000000-0005-0000-0000-000093000000}"/>
    <cellStyle name="Hyperlink 3 2" xfId="99" xr:uid="{00000000-0005-0000-0000-000094000000}"/>
    <cellStyle name="Hyperlink 3 3" xfId="100" xr:uid="{00000000-0005-0000-0000-000095000000}"/>
    <cellStyle name="Hyperlink 30" xfId="101" xr:uid="{00000000-0005-0000-0000-000096000000}"/>
    <cellStyle name="Hyperlink 31" xfId="102" xr:uid="{00000000-0005-0000-0000-000097000000}"/>
    <cellStyle name="Hyperlink 32" xfId="103" xr:uid="{00000000-0005-0000-0000-000098000000}"/>
    <cellStyle name="Hyperlink 33" xfId="104" xr:uid="{00000000-0005-0000-0000-000099000000}"/>
    <cellStyle name="Hyperlink 33 2" xfId="105" xr:uid="{00000000-0005-0000-0000-00009A000000}"/>
    <cellStyle name="Hyperlink 33 3" xfId="106" xr:uid="{00000000-0005-0000-0000-00009B000000}"/>
    <cellStyle name="Hyperlink 34" xfId="107" xr:uid="{00000000-0005-0000-0000-00009C000000}"/>
    <cellStyle name="Hyperlink 34 2" xfId="108" xr:uid="{00000000-0005-0000-0000-00009D000000}"/>
    <cellStyle name="Hyperlink 34 3" xfId="109" xr:uid="{00000000-0005-0000-0000-00009E000000}"/>
    <cellStyle name="Hyperlink 34 4" xfId="110" xr:uid="{00000000-0005-0000-0000-00009F000000}"/>
    <cellStyle name="Hyperlink 34 5" xfId="111" xr:uid="{00000000-0005-0000-0000-0000A0000000}"/>
    <cellStyle name="Hyperlink 4" xfId="112" xr:uid="{00000000-0005-0000-0000-0000A1000000}"/>
    <cellStyle name="Hyperlink 4 2" xfId="113" xr:uid="{00000000-0005-0000-0000-0000A2000000}"/>
    <cellStyle name="Hyperlink 4 3" xfId="114" xr:uid="{00000000-0005-0000-0000-0000A3000000}"/>
    <cellStyle name="Hyperlink 5" xfId="115" xr:uid="{00000000-0005-0000-0000-0000A4000000}"/>
    <cellStyle name="Hyperlink 5 2" xfId="116" xr:uid="{00000000-0005-0000-0000-0000A5000000}"/>
    <cellStyle name="Hyperlink 5 3" xfId="117" xr:uid="{00000000-0005-0000-0000-0000A6000000}"/>
    <cellStyle name="Hyperlink 6" xfId="118" xr:uid="{00000000-0005-0000-0000-0000A7000000}"/>
    <cellStyle name="Hyperlink 6 2" xfId="119" xr:uid="{00000000-0005-0000-0000-0000A8000000}"/>
    <cellStyle name="Hyperlink 6 3" xfId="120" xr:uid="{00000000-0005-0000-0000-0000A9000000}"/>
    <cellStyle name="Hyperlink 7" xfId="121" xr:uid="{00000000-0005-0000-0000-0000AA000000}"/>
    <cellStyle name="Hyperlink 7 2" xfId="122" xr:uid="{00000000-0005-0000-0000-0000AB000000}"/>
    <cellStyle name="Hyperlink 7 3" xfId="123" xr:uid="{00000000-0005-0000-0000-0000AC000000}"/>
    <cellStyle name="Hyperlink 8" xfId="124" xr:uid="{00000000-0005-0000-0000-0000AD000000}"/>
    <cellStyle name="Hyperlink 8 2" xfId="125" xr:uid="{00000000-0005-0000-0000-0000AE000000}"/>
    <cellStyle name="Hyperlink 8 3" xfId="126" xr:uid="{00000000-0005-0000-0000-0000AF000000}"/>
    <cellStyle name="Hyperlink 9" xfId="127" xr:uid="{00000000-0005-0000-0000-0000B0000000}"/>
    <cellStyle name="Hyperlink 9 2" xfId="128" xr:uid="{00000000-0005-0000-0000-0000B1000000}"/>
    <cellStyle name="Hyperlink 9 3" xfId="129" xr:uid="{00000000-0005-0000-0000-0000B2000000}"/>
    <cellStyle name="Input 2" xfId="130" xr:uid="{00000000-0005-0000-0000-0000B3000000}"/>
    <cellStyle name="Linked" xfId="131" xr:uid="{00000000-0005-0000-0000-0000B4000000}"/>
    <cellStyle name="Normal" xfId="0" builtinId="0"/>
    <cellStyle name="Normal 2" xfId="15" xr:uid="{00000000-0005-0000-0000-0000B6000000}"/>
    <cellStyle name="Normal 2 2" xfId="14" xr:uid="{00000000-0005-0000-0000-0000B7000000}"/>
    <cellStyle name="Normal 2 2 2" xfId="132" xr:uid="{00000000-0005-0000-0000-0000B8000000}"/>
    <cellStyle name="Normal 2 2 2 2" xfId="159" xr:uid="{00000000-0005-0000-0000-0000B9000000}"/>
    <cellStyle name="Normal 2 2 2 2 2" xfId="181" xr:uid="{00000000-0005-0000-0000-0000BA000000}"/>
    <cellStyle name="Normal 2 2 2 2 2 2" xfId="225" xr:uid="{00000000-0005-0000-0000-0000BB000000}"/>
    <cellStyle name="Normal 2 2 2 2 3" xfId="203" xr:uid="{00000000-0005-0000-0000-0000BC000000}"/>
    <cellStyle name="Normal 2 2 2 3" xfId="170" xr:uid="{00000000-0005-0000-0000-0000BD000000}"/>
    <cellStyle name="Normal 2 2 2 3 2" xfId="214" xr:uid="{00000000-0005-0000-0000-0000BE000000}"/>
    <cellStyle name="Normal 2 2 2 4" xfId="192" xr:uid="{00000000-0005-0000-0000-0000BF000000}"/>
    <cellStyle name="Normal 3" xfId="133" xr:uid="{00000000-0005-0000-0000-0000C0000000}"/>
    <cellStyle name="Normal 4" xfId="134" xr:uid="{00000000-0005-0000-0000-0000C1000000}"/>
    <cellStyle name="Normal 5" xfId="135" xr:uid="{00000000-0005-0000-0000-0000C2000000}"/>
    <cellStyle name="Normal 6" xfId="136" xr:uid="{00000000-0005-0000-0000-0000C3000000}"/>
    <cellStyle name="Normal 6 2" xfId="160" xr:uid="{00000000-0005-0000-0000-0000C4000000}"/>
    <cellStyle name="Normal 6 2 2" xfId="182" xr:uid="{00000000-0005-0000-0000-0000C5000000}"/>
    <cellStyle name="Normal 6 2 2 2" xfId="226" xr:uid="{00000000-0005-0000-0000-0000C6000000}"/>
    <cellStyle name="Normal 6 2 3" xfId="204" xr:uid="{00000000-0005-0000-0000-0000C7000000}"/>
    <cellStyle name="Normal 6 3" xfId="171" xr:uid="{00000000-0005-0000-0000-0000C8000000}"/>
    <cellStyle name="Normal 6 3 2" xfId="215" xr:uid="{00000000-0005-0000-0000-0000C9000000}"/>
    <cellStyle name="Normal 6 4" xfId="193" xr:uid="{00000000-0005-0000-0000-0000CA000000}"/>
    <cellStyle name="Normal 7" xfId="137" xr:uid="{00000000-0005-0000-0000-0000CB000000}"/>
    <cellStyle name="Normal 8" xfId="138" xr:uid="{00000000-0005-0000-0000-0000CC000000}"/>
    <cellStyle name="Normal Small" xfId="139" xr:uid="{00000000-0005-0000-0000-0000CD000000}"/>
    <cellStyle name="Parent row" xfId="3" xr:uid="{00000000-0005-0000-0000-0000CE000000}"/>
    <cellStyle name="Percent" xfId="228" builtinId="5"/>
    <cellStyle name="Percent 2" xfId="140" xr:uid="{00000000-0005-0000-0000-0000D0000000}"/>
    <cellStyle name="Percent 2 2" xfId="141" xr:uid="{00000000-0005-0000-0000-0000D1000000}"/>
    <cellStyle name="Percent 2 3" xfId="142" xr:uid="{00000000-0005-0000-0000-0000D2000000}"/>
    <cellStyle name="Percent 2 4" xfId="161" xr:uid="{00000000-0005-0000-0000-0000D3000000}"/>
    <cellStyle name="Percent 2 4 2" xfId="183" xr:uid="{00000000-0005-0000-0000-0000D4000000}"/>
    <cellStyle name="Percent 2 4 2 2" xfId="227" xr:uid="{00000000-0005-0000-0000-0000D5000000}"/>
    <cellStyle name="Percent 2 4 3" xfId="205" xr:uid="{00000000-0005-0000-0000-0000D6000000}"/>
    <cellStyle name="Percent 2 5" xfId="172" xr:uid="{00000000-0005-0000-0000-0000D7000000}"/>
    <cellStyle name="Percent 2 5 2" xfId="216" xr:uid="{00000000-0005-0000-0000-0000D8000000}"/>
    <cellStyle name="Percent 2 6" xfId="194" xr:uid="{00000000-0005-0000-0000-0000D9000000}"/>
    <cellStyle name="Percent 3" xfId="143" xr:uid="{00000000-0005-0000-0000-0000DA000000}"/>
    <cellStyle name="Percent 3 2" xfId="144" xr:uid="{00000000-0005-0000-0000-0000DB000000}"/>
    <cellStyle name="Results" xfId="145" xr:uid="{00000000-0005-0000-0000-0000DC000000}"/>
    <cellStyle name="Section Break" xfId="12" xr:uid="{00000000-0005-0000-0000-0000DD000000}"/>
    <cellStyle name="Section Break: parent row" xfId="13" xr:uid="{00000000-0005-0000-0000-0000DE000000}"/>
    <cellStyle name="Table title" xfId="1" xr:uid="{00000000-0005-0000-0000-0000DF000000}"/>
    <cellStyle name="Title 2" xfId="146" xr:uid="{00000000-0005-0000-0000-0000E0000000}"/>
    <cellStyle name="Title 3" xfId="147" xr:uid="{00000000-0005-0000-0000-0000E1000000}"/>
    <cellStyle name="Unit" xfId="148" xr:uid="{00000000-0005-0000-0000-0000E2000000}"/>
    <cellStyle name="UserInput" xfId="149" xr:uid="{00000000-0005-0000-0000-0000E3000000}"/>
    <cellStyle name="Variable" xfId="150" xr:uid="{00000000-0005-0000-0000-0000E4000000}"/>
  </cellStyles>
  <dxfs count="4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  <dxf>
      <border>
        <left/>
        <right/>
        <top/>
        <bottom style="thick">
          <color theme="4"/>
        </bottom>
        <vertical/>
        <horizontal/>
      </border>
    </dxf>
    <dxf>
      <border>
        <left/>
        <right/>
        <top/>
        <bottom/>
        <vertical/>
        <horizontal style="dotted">
          <color theme="0" tint="-0.24994659260841701"/>
        </horizontal>
      </border>
    </dxf>
  </dxfs>
  <tableStyles count="2" defaultTableStyle="TableStyleMedium2" defaultPivotStyle="PivotStyleLight16">
    <tableStyle name="Table Style 1" pivot="0" count="2" xr9:uid="{00000000-0011-0000-FFFF-FFFF00000000}">
      <tableStyleElement type="wholeTable" dxfId="3"/>
      <tableStyleElement type="headerRow" dxfId="2"/>
    </tableStyle>
    <tableStyle name="MySqlDefault" pivot="0" table="0" count="2" xr9:uid="{00000000-0011-0000-FFFF-FFFF01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achel%20Goldstein\Desktop\EPS%20Models\US%20EPS\InputData\elec\CCaMC\Capacity%20Construction%20and%20Maint%20CostsUS.xlsx" TargetMode="External"/><Relationship Id="rId1" Type="http://schemas.openxmlformats.org/officeDocument/2006/relationships/externalLinkPath" Target="file:///C:\Users\Rachel%20Goldstein\Desktop\EPS%20Models\US%20EPS\InputData\elec\CCaMC\Capacity%20Construction%20and%20Maint%20CostsU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bout"/>
      <sheetName val="ATB Capital and O&amp;M Costs"/>
      <sheetName val="ATB Weighted Offshore Wind"/>
      <sheetName val="Soft Cost Calibration Data"/>
      <sheetName val="MSW"/>
      <sheetName val="Spur Line Costs"/>
      <sheetName val="Onsh. Wind Spur Line Cost Data"/>
      <sheetName val="Spur Line cap"/>
      <sheetName val="Capacity by Vintage"/>
      <sheetName val="Existing O&amp;M Costs"/>
      <sheetName val="BECCS"/>
      <sheetName val="S&amp;L"/>
      <sheetName val="Existing Plants"/>
      <sheetName val="EIA 860 3.1"/>
      <sheetName val="EIA 860 6A"/>
      <sheetName val="EIA 860 6.2"/>
      <sheetName val="Annual CAPEX Calcs"/>
      <sheetName val="CCS Soft Costs"/>
      <sheetName val="CCaMC-ACAPEXpUC"/>
      <sheetName val="CCaMC-AFOaMCpUC"/>
      <sheetName val="CCaMC-VOaMCpUC"/>
      <sheetName val="CCaMC-BCCpUC"/>
      <sheetName val="CCaMC-SLCCpUC"/>
      <sheetName val="CCaMC-BSCpUC"/>
      <sheetName val="CCaMC-BCCUSRCpUC"/>
    </sheetNames>
    <sheetDataSet>
      <sheetData sheetId="0">
        <row r="110">
          <cell r="A110">
            <v>2.021073943661972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5">
          <cell r="B35">
            <v>1</v>
          </cell>
        </row>
      </sheetData>
      <sheetData sheetId="12">
        <row r="1">
          <cell r="F1" t="str">
            <v>Vintage</v>
          </cell>
          <cell r="I1" t="str">
            <v>WeightedFOM (Total)</v>
          </cell>
          <cell r="L1" t="str">
            <v>WeightedFOM (Vintage)</v>
          </cell>
          <cell r="M1" t="str">
            <v>EPS tech</v>
          </cell>
        </row>
        <row r="2">
          <cell r="F2" t="str">
            <v>Vintage2002</v>
          </cell>
          <cell r="I2">
            <v>0</v>
          </cell>
          <cell r="L2">
            <v>0</v>
          </cell>
          <cell r="M2" t="str">
            <v>natural gas peaker</v>
          </cell>
        </row>
        <row r="3">
          <cell r="F3" t="str">
            <v>Vintage2002</v>
          </cell>
          <cell r="I3">
            <v>0</v>
          </cell>
          <cell r="L3">
            <v>0</v>
          </cell>
          <cell r="M3" t="str">
            <v>natural gas peaker</v>
          </cell>
        </row>
        <row r="4">
          <cell r="F4" t="str">
            <v>Vintage2002</v>
          </cell>
          <cell r="I4">
            <v>0</v>
          </cell>
          <cell r="L4">
            <v>0</v>
          </cell>
          <cell r="M4" t="str">
            <v>natural gas peaker</v>
          </cell>
        </row>
        <row r="5">
          <cell r="F5" t="str">
            <v>Vintage2002</v>
          </cell>
          <cell r="I5">
            <v>0</v>
          </cell>
          <cell r="L5">
            <v>0</v>
          </cell>
          <cell r="M5" t="str">
            <v>natural gas peaker</v>
          </cell>
        </row>
        <row r="6">
          <cell r="F6" t="str">
            <v>Vintage2012</v>
          </cell>
          <cell r="I6">
            <v>0</v>
          </cell>
          <cell r="L6">
            <v>0</v>
          </cell>
          <cell r="M6" t="str">
            <v>biomass</v>
          </cell>
        </row>
        <row r="7">
          <cell r="F7" t="str">
            <v>Vintage2012</v>
          </cell>
          <cell r="I7">
            <v>0</v>
          </cell>
          <cell r="L7">
            <v>0</v>
          </cell>
          <cell r="M7" t="str">
            <v>biomass</v>
          </cell>
        </row>
        <row r="8">
          <cell r="F8" t="str">
            <v>Vintage2012</v>
          </cell>
          <cell r="I8">
            <v>0</v>
          </cell>
          <cell r="L8">
            <v>0</v>
          </cell>
          <cell r="M8" t="str">
            <v>biomass</v>
          </cell>
        </row>
        <row r="9">
          <cell r="F9" t="str">
            <v>Vintage1989</v>
          </cell>
          <cell r="I9">
            <v>0</v>
          </cell>
          <cell r="L9">
            <v>0</v>
          </cell>
          <cell r="M9" t="str">
            <v>hard coal</v>
          </cell>
        </row>
        <row r="10">
          <cell r="F10" t="str">
            <v>Vintage1989</v>
          </cell>
          <cell r="I10">
            <v>0</v>
          </cell>
          <cell r="L10">
            <v>0</v>
          </cell>
          <cell r="M10" t="str">
            <v>hard coal</v>
          </cell>
        </row>
        <row r="11">
          <cell r="F11" t="str">
            <v>Vintage1988</v>
          </cell>
          <cell r="I11">
            <v>0</v>
          </cell>
          <cell r="L11">
            <v>0</v>
          </cell>
          <cell r="M11" t="str">
            <v>hard coal</v>
          </cell>
        </row>
        <row r="12">
          <cell r="F12" t="str">
            <v>Vintage1987</v>
          </cell>
          <cell r="I12">
            <v>0</v>
          </cell>
          <cell r="L12">
            <v>0</v>
          </cell>
          <cell r="M12" t="str">
            <v>natural gas combined cycle</v>
          </cell>
        </row>
        <row r="13">
          <cell r="F13" t="str">
            <v>Vintage1988</v>
          </cell>
          <cell r="I13">
            <v>0</v>
          </cell>
          <cell r="L13">
            <v>0</v>
          </cell>
          <cell r="M13" t="str">
            <v>natural gas combined cycle</v>
          </cell>
        </row>
        <row r="14">
          <cell r="F14" t="str">
            <v>Vintage1990</v>
          </cell>
          <cell r="I14">
            <v>0</v>
          </cell>
          <cell r="L14">
            <v>0</v>
          </cell>
          <cell r="M14" t="str">
            <v>natural gas combined cycle</v>
          </cell>
        </row>
        <row r="15">
          <cell r="F15" t="str">
            <v>Vintage1990</v>
          </cell>
          <cell r="I15">
            <v>0</v>
          </cell>
          <cell r="L15">
            <v>0</v>
          </cell>
          <cell r="M15" t="str">
            <v>natural gas combined cycle</v>
          </cell>
        </row>
        <row r="16">
          <cell r="F16" t="str">
            <v>Vintage1956</v>
          </cell>
          <cell r="I16">
            <v>0</v>
          </cell>
          <cell r="L16">
            <v>0</v>
          </cell>
          <cell r="M16" t="str">
            <v>natural gas steam turbine</v>
          </cell>
        </row>
        <row r="17">
          <cell r="F17" t="str">
            <v>Vintage1955</v>
          </cell>
          <cell r="I17">
            <v>0</v>
          </cell>
          <cell r="L17">
            <v>0</v>
          </cell>
          <cell r="M17" t="str">
            <v>natural gas steam turbine</v>
          </cell>
        </row>
        <row r="18">
          <cell r="F18" t="str">
            <v>Vintage1962</v>
          </cell>
          <cell r="I18">
            <v>0</v>
          </cell>
          <cell r="L18">
            <v>0</v>
          </cell>
          <cell r="M18" t="str">
            <v>natural gas steam turbine</v>
          </cell>
        </row>
        <row r="19">
          <cell r="F19" t="str">
            <v>Vintage1963</v>
          </cell>
          <cell r="I19">
            <v>0</v>
          </cell>
          <cell r="L19">
            <v>0</v>
          </cell>
          <cell r="M19" t="str">
            <v>natural gas steam turbine</v>
          </cell>
        </row>
        <row r="20">
          <cell r="F20" t="str">
            <v>Vintage1990</v>
          </cell>
          <cell r="I20">
            <v>0</v>
          </cell>
          <cell r="L20">
            <v>0</v>
          </cell>
          <cell r="M20" t="str">
            <v>natural gas peaker</v>
          </cell>
        </row>
        <row r="21">
          <cell r="F21" t="str">
            <v>Vintage1984</v>
          </cell>
          <cell r="I21">
            <v>0</v>
          </cell>
          <cell r="L21">
            <v>0</v>
          </cell>
          <cell r="M21" t="str">
            <v>natural gas peaker</v>
          </cell>
        </row>
        <row r="22">
          <cell r="F22" t="str">
            <v>Vintage2002</v>
          </cell>
          <cell r="I22">
            <v>0</v>
          </cell>
          <cell r="L22">
            <v>0</v>
          </cell>
          <cell r="M22" t="str">
            <v>natural gas peaker</v>
          </cell>
        </row>
        <row r="23">
          <cell r="F23" t="str">
            <v>Vintage1983</v>
          </cell>
          <cell r="I23">
            <v>0</v>
          </cell>
          <cell r="L23">
            <v>0</v>
          </cell>
          <cell r="M23" t="str">
            <v>municipal solid waste</v>
          </cell>
        </row>
        <row r="24">
          <cell r="F24" t="str">
            <v>Vintage1983</v>
          </cell>
          <cell r="I24">
            <v>0</v>
          </cell>
          <cell r="L24">
            <v>0</v>
          </cell>
          <cell r="M24" t="str">
            <v>municipal solid waste</v>
          </cell>
        </row>
        <row r="25">
          <cell r="F25" t="str">
            <v>Vintage1983</v>
          </cell>
          <cell r="I25">
            <v>0</v>
          </cell>
          <cell r="L25">
            <v>0</v>
          </cell>
          <cell r="M25" t="str">
            <v>municipal solid waste</v>
          </cell>
        </row>
        <row r="26">
          <cell r="F26" t="str">
            <v>Vintage1987</v>
          </cell>
          <cell r="I26">
            <v>0</v>
          </cell>
          <cell r="L26">
            <v>0</v>
          </cell>
          <cell r="M26" t="str">
            <v>municipal solid waste</v>
          </cell>
        </row>
        <row r="27">
          <cell r="F27" t="str">
            <v>Vintage1982</v>
          </cell>
          <cell r="I27">
            <v>0</v>
          </cell>
          <cell r="L27">
            <v>0</v>
          </cell>
          <cell r="M27" t="str">
            <v>municipal solid waste</v>
          </cell>
        </row>
        <row r="28">
          <cell r="F28" t="str">
            <v>Vintage1982</v>
          </cell>
          <cell r="I28">
            <v>0</v>
          </cell>
          <cell r="L28">
            <v>0</v>
          </cell>
          <cell r="M28" t="str">
            <v>municipal solid waste</v>
          </cell>
        </row>
        <row r="29">
          <cell r="F29" t="str">
            <v>Vintage1982</v>
          </cell>
          <cell r="I29">
            <v>0</v>
          </cell>
          <cell r="L29">
            <v>0</v>
          </cell>
          <cell r="M29" t="str">
            <v>municipal solid waste</v>
          </cell>
        </row>
        <row r="30">
          <cell r="F30" t="str">
            <v>Vintage1982</v>
          </cell>
          <cell r="I30">
            <v>0</v>
          </cell>
          <cell r="L30">
            <v>0</v>
          </cell>
          <cell r="M30" t="str">
            <v>municipal solid waste</v>
          </cell>
        </row>
        <row r="31">
          <cell r="F31" t="str">
            <v>Vintage2003</v>
          </cell>
          <cell r="I31">
            <v>0</v>
          </cell>
          <cell r="L31">
            <v>0</v>
          </cell>
          <cell r="M31" t="str">
            <v>municipal solid waste</v>
          </cell>
        </row>
        <row r="32">
          <cell r="F32" t="str">
            <v>Vintage2003</v>
          </cell>
          <cell r="I32">
            <v>0</v>
          </cell>
          <cell r="L32">
            <v>0</v>
          </cell>
          <cell r="M32" t="str">
            <v>municipal solid waste</v>
          </cell>
        </row>
        <row r="33">
          <cell r="F33" t="str">
            <v>Vintage2003</v>
          </cell>
          <cell r="I33">
            <v>0</v>
          </cell>
          <cell r="L33">
            <v>0</v>
          </cell>
          <cell r="M33" t="str">
            <v>municipal solid waste</v>
          </cell>
        </row>
        <row r="34">
          <cell r="F34" t="str">
            <v>Vintage2003</v>
          </cell>
          <cell r="I34">
            <v>0</v>
          </cell>
          <cell r="L34">
            <v>0</v>
          </cell>
          <cell r="M34" t="str">
            <v>municipal solid waste</v>
          </cell>
        </row>
        <row r="35">
          <cell r="F35" t="str">
            <v>Vintage2003</v>
          </cell>
          <cell r="I35">
            <v>0</v>
          </cell>
          <cell r="L35">
            <v>0</v>
          </cell>
          <cell r="M35" t="str">
            <v>municipal solid waste</v>
          </cell>
        </row>
        <row r="36">
          <cell r="F36" t="str">
            <v>Vintage2004</v>
          </cell>
          <cell r="I36">
            <v>0</v>
          </cell>
          <cell r="L36">
            <v>0</v>
          </cell>
          <cell r="M36" t="str">
            <v>municipal solid waste</v>
          </cell>
        </row>
        <row r="37">
          <cell r="F37" t="str">
            <v>Vintage2004</v>
          </cell>
          <cell r="I37">
            <v>0</v>
          </cell>
          <cell r="L37">
            <v>0</v>
          </cell>
          <cell r="M37" t="str">
            <v>municipal solid waste</v>
          </cell>
        </row>
        <row r="38">
          <cell r="F38" t="str">
            <v>Vintage2004</v>
          </cell>
          <cell r="I38">
            <v>0</v>
          </cell>
          <cell r="L38">
            <v>0</v>
          </cell>
          <cell r="M38" t="str">
            <v>municipal solid waste</v>
          </cell>
        </row>
        <row r="39">
          <cell r="F39" t="str">
            <v>Vintage2004</v>
          </cell>
          <cell r="I39">
            <v>0</v>
          </cell>
          <cell r="L39">
            <v>0</v>
          </cell>
          <cell r="M39" t="str">
            <v>municipal solid waste</v>
          </cell>
        </row>
        <row r="40">
          <cell r="F40" t="str">
            <v>Vintage2004</v>
          </cell>
          <cell r="I40">
            <v>0</v>
          </cell>
          <cell r="L40">
            <v>0</v>
          </cell>
          <cell r="M40" t="str">
            <v>municipal solid waste</v>
          </cell>
        </row>
        <row r="41">
          <cell r="F41" t="str">
            <v>Vintage2004</v>
          </cell>
          <cell r="I41">
            <v>0</v>
          </cell>
          <cell r="L41">
            <v>0</v>
          </cell>
          <cell r="M41" t="str">
            <v>municipal solid waste</v>
          </cell>
        </row>
        <row r="42">
          <cell r="F42" t="str">
            <v>Vintage2004</v>
          </cell>
          <cell r="I42">
            <v>0</v>
          </cell>
          <cell r="L42">
            <v>0</v>
          </cell>
          <cell r="M42" t="str">
            <v>municipal solid waste</v>
          </cell>
        </row>
        <row r="43">
          <cell r="F43" t="str">
            <v>Vintage2004</v>
          </cell>
          <cell r="I43">
            <v>0</v>
          </cell>
          <cell r="L43">
            <v>0</v>
          </cell>
          <cell r="M43" t="str">
            <v>municipal solid waste</v>
          </cell>
        </row>
        <row r="44">
          <cell r="F44" t="str">
            <v>Vintage2004</v>
          </cell>
          <cell r="I44">
            <v>0</v>
          </cell>
          <cell r="L44">
            <v>0</v>
          </cell>
          <cell r="M44" t="str">
            <v>municipal solid waste</v>
          </cell>
        </row>
        <row r="45">
          <cell r="F45" t="str">
            <v>Vintage2004</v>
          </cell>
          <cell r="I45">
            <v>0</v>
          </cell>
          <cell r="L45">
            <v>0</v>
          </cell>
          <cell r="M45" t="str">
            <v>municipal solid waste</v>
          </cell>
        </row>
        <row r="46">
          <cell r="F46" t="str">
            <v>Vintage1983</v>
          </cell>
          <cell r="I46">
            <v>0</v>
          </cell>
          <cell r="L46">
            <v>0</v>
          </cell>
          <cell r="M46" t="str">
            <v>onshore wind</v>
          </cell>
        </row>
        <row r="47">
          <cell r="F47" t="str">
            <v>Vintage2009</v>
          </cell>
          <cell r="I47">
            <v>0</v>
          </cell>
          <cell r="L47">
            <v>0</v>
          </cell>
          <cell r="M47" t="str">
            <v>solar thermal</v>
          </cell>
        </row>
        <row r="48">
          <cell r="F48" t="str">
            <v>Vintage2012</v>
          </cell>
          <cell r="I48">
            <v>0</v>
          </cell>
          <cell r="L48">
            <v>0</v>
          </cell>
          <cell r="M48" t="str">
            <v>biomass</v>
          </cell>
        </row>
        <row r="49">
          <cell r="F49" t="str">
            <v>Vintage2012</v>
          </cell>
          <cell r="I49">
            <v>0</v>
          </cell>
          <cell r="L49">
            <v>0</v>
          </cell>
          <cell r="M49" t="str">
            <v>biomass</v>
          </cell>
        </row>
        <row r="50">
          <cell r="F50" t="str">
            <v>Vintage2012</v>
          </cell>
          <cell r="I50">
            <v>0</v>
          </cell>
          <cell r="L50">
            <v>0</v>
          </cell>
          <cell r="M50" t="str">
            <v>biomass</v>
          </cell>
        </row>
        <row r="51">
          <cell r="F51" t="str">
            <v>Vintage2012</v>
          </cell>
          <cell r="I51">
            <v>0</v>
          </cell>
          <cell r="L51">
            <v>0</v>
          </cell>
          <cell r="M51" t="str">
            <v>biomass</v>
          </cell>
        </row>
        <row r="52">
          <cell r="F52" t="str">
            <v>Vintage2012</v>
          </cell>
          <cell r="I52">
            <v>0</v>
          </cell>
          <cell r="L52">
            <v>0</v>
          </cell>
          <cell r="M52" t="str">
            <v>biomass</v>
          </cell>
        </row>
        <row r="53">
          <cell r="F53" t="str">
            <v>Vintage2012</v>
          </cell>
          <cell r="I53">
            <v>0</v>
          </cell>
          <cell r="L53">
            <v>0</v>
          </cell>
          <cell r="M53" t="str">
            <v>biomass</v>
          </cell>
        </row>
        <row r="54">
          <cell r="F54" t="str">
            <v>Vintage2012</v>
          </cell>
          <cell r="I54">
            <v>0</v>
          </cell>
          <cell r="L54">
            <v>0</v>
          </cell>
          <cell r="M54" t="str">
            <v>biomass</v>
          </cell>
        </row>
        <row r="55">
          <cell r="F55" t="str">
            <v>Vintage2012</v>
          </cell>
          <cell r="I55">
            <v>0</v>
          </cell>
          <cell r="L55">
            <v>0</v>
          </cell>
          <cell r="M55" t="str">
            <v>biomass</v>
          </cell>
        </row>
        <row r="56">
          <cell r="F56" t="str">
            <v>Vintage2013</v>
          </cell>
          <cell r="I56">
            <v>0</v>
          </cell>
          <cell r="L56">
            <v>0</v>
          </cell>
          <cell r="M56" t="str">
            <v>biomass</v>
          </cell>
        </row>
        <row r="57">
          <cell r="F57" t="str">
            <v>Vintage2013</v>
          </cell>
          <cell r="I57">
            <v>0</v>
          </cell>
          <cell r="L57">
            <v>0</v>
          </cell>
          <cell r="M57" t="str">
            <v>biomass</v>
          </cell>
        </row>
        <row r="58">
          <cell r="F58" t="str">
            <v>Vintage2013</v>
          </cell>
          <cell r="I58">
            <v>0</v>
          </cell>
          <cell r="L58">
            <v>0</v>
          </cell>
          <cell r="M58" t="str">
            <v>biomass</v>
          </cell>
        </row>
        <row r="59">
          <cell r="F59" t="str">
            <v>Vintage1949</v>
          </cell>
          <cell r="I59">
            <v>0</v>
          </cell>
          <cell r="L59">
            <v>0</v>
          </cell>
          <cell r="M59" t="str">
            <v>natural gas steam turbine</v>
          </cell>
        </row>
        <row r="60">
          <cell r="F60" t="str">
            <v>Vintage1980</v>
          </cell>
          <cell r="I60">
            <v>0</v>
          </cell>
          <cell r="L60">
            <v>0</v>
          </cell>
          <cell r="M60" t="str">
            <v>natural gas peaker</v>
          </cell>
        </row>
        <row r="61">
          <cell r="F61" t="str">
            <v>Vintage1980</v>
          </cell>
          <cell r="I61">
            <v>0</v>
          </cell>
          <cell r="L61">
            <v>0</v>
          </cell>
          <cell r="M61" t="str">
            <v>natural gas peaker</v>
          </cell>
        </row>
        <row r="62">
          <cell r="F62" t="str">
            <v>Vintage1980</v>
          </cell>
          <cell r="I62">
            <v>0</v>
          </cell>
          <cell r="L62">
            <v>0</v>
          </cell>
          <cell r="M62" t="str">
            <v>natural gas peaker</v>
          </cell>
        </row>
        <row r="63">
          <cell r="F63" t="str">
            <v>Vintage1980</v>
          </cell>
          <cell r="I63">
            <v>0</v>
          </cell>
          <cell r="L63">
            <v>0</v>
          </cell>
          <cell r="M63" t="str">
            <v>natural gas peaker</v>
          </cell>
        </row>
        <row r="64">
          <cell r="F64" t="str">
            <v>Vintage2012</v>
          </cell>
          <cell r="I64">
            <v>0</v>
          </cell>
          <cell r="L64">
            <v>0</v>
          </cell>
          <cell r="M64" t="str">
            <v>natural gas peaker</v>
          </cell>
        </row>
        <row r="65">
          <cell r="F65" t="str">
            <v>Vintage1937</v>
          </cell>
          <cell r="I65">
            <v>0</v>
          </cell>
          <cell r="L65">
            <v>0</v>
          </cell>
          <cell r="M65" t="str">
            <v>natural gas steam turbine</v>
          </cell>
        </row>
        <row r="66">
          <cell r="F66" t="str">
            <v>Vintage1937</v>
          </cell>
          <cell r="I66">
            <v>0</v>
          </cell>
          <cell r="L66">
            <v>0</v>
          </cell>
          <cell r="M66" t="str">
            <v>natural gas steam turbine</v>
          </cell>
        </row>
        <row r="67">
          <cell r="F67" t="str">
            <v>Vintage1938</v>
          </cell>
          <cell r="I67">
            <v>0</v>
          </cell>
          <cell r="L67">
            <v>0</v>
          </cell>
          <cell r="M67" t="str">
            <v>natural gas steam turbine</v>
          </cell>
        </row>
        <row r="68">
          <cell r="F68" t="str">
            <v>Vintage1948</v>
          </cell>
          <cell r="I68">
            <v>0</v>
          </cell>
          <cell r="L68">
            <v>0</v>
          </cell>
          <cell r="M68" t="str">
            <v>natural gas steam turbine</v>
          </cell>
        </row>
        <row r="69">
          <cell r="F69" t="str">
            <v>Vintage1938</v>
          </cell>
          <cell r="I69">
            <v>0</v>
          </cell>
          <cell r="L69">
            <v>0</v>
          </cell>
          <cell r="M69" t="str">
            <v>natural gas steam turbine</v>
          </cell>
        </row>
        <row r="70">
          <cell r="F70" t="str">
            <v>Vintage1937</v>
          </cell>
          <cell r="I70">
            <v>0</v>
          </cell>
          <cell r="L70">
            <v>0</v>
          </cell>
          <cell r="M70" t="str">
            <v>natural gas steam turbine</v>
          </cell>
        </row>
        <row r="71">
          <cell r="F71" t="str">
            <v>Vintage1937</v>
          </cell>
          <cell r="I71">
            <v>0</v>
          </cell>
          <cell r="L71">
            <v>0</v>
          </cell>
          <cell r="M71" t="str">
            <v>natural gas steam turbine</v>
          </cell>
        </row>
        <row r="72">
          <cell r="F72" t="str">
            <v>Vintage1988</v>
          </cell>
          <cell r="I72">
            <v>0</v>
          </cell>
          <cell r="L72">
            <v>0</v>
          </cell>
          <cell r="M72" t="str">
            <v>natural gas combined cycle</v>
          </cell>
        </row>
        <row r="73">
          <cell r="F73" t="str">
            <v>Vintage1988</v>
          </cell>
          <cell r="I73">
            <v>0</v>
          </cell>
          <cell r="L73">
            <v>0</v>
          </cell>
          <cell r="M73" t="str">
            <v>natural gas combined cycle</v>
          </cell>
        </row>
        <row r="74">
          <cell r="F74" t="str">
            <v>Vintage1988</v>
          </cell>
          <cell r="I74">
            <v>0</v>
          </cell>
          <cell r="L74">
            <v>0</v>
          </cell>
          <cell r="M74" t="str">
            <v>natural gas combined cycle</v>
          </cell>
        </row>
        <row r="75">
          <cell r="F75" t="str">
            <v>Vintage1945</v>
          </cell>
          <cell r="I75">
            <v>0</v>
          </cell>
          <cell r="L75">
            <v>0</v>
          </cell>
          <cell r="M75" t="str">
            <v>natural gas peaker</v>
          </cell>
        </row>
        <row r="76">
          <cell r="F76" t="str">
            <v>Vintage1939</v>
          </cell>
          <cell r="I76">
            <v>0</v>
          </cell>
          <cell r="L76">
            <v>0</v>
          </cell>
          <cell r="M76" t="str">
            <v>natural gas peaker</v>
          </cell>
        </row>
        <row r="77">
          <cell r="F77" t="str">
            <v>Vintage1949</v>
          </cell>
          <cell r="I77">
            <v>0</v>
          </cell>
          <cell r="L77">
            <v>0</v>
          </cell>
          <cell r="M77" t="str">
            <v>natural gas peaker</v>
          </cell>
        </row>
        <row r="78">
          <cell r="F78" t="str">
            <v>Vintage1956</v>
          </cell>
          <cell r="I78">
            <v>0</v>
          </cell>
          <cell r="L78">
            <v>0</v>
          </cell>
          <cell r="M78" t="str">
            <v>natural gas peaker</v>
          </cell>
        </row>
        <row r="79">
          <cell r="F79" t="str">
            <v>Vintage2003</v>
          </cell>
          <cell r="I79">
            <v>0</v>
          </cell>
          <cell r="L79">
            <v>0</v>
          </cell>
          <cell r="M79" t="str">
            <v>natural gas peaker</v>
          </cell>
        </row>
        <row r="80">
          <cell r="F80" t="str">
            <v>Vintage2011</v>
          </cell>
          <cell r="I80">
            <v>0</v>
          </cell>
          <cell r="L80">
            <v>0</v>
          </cell>
          <cell r="M80" t="str">
            <v>biomass</v>
          </cell>
        </row>
        <row r="81">
          <cell r="F81" t="str">
            <v>Vintage1999</v>
          </cell>
          <cell r="I81">
            <v>0</v>
          </cell>
          <cell r="L81">
            <v>0</v>
          </cell>
          <cell r="M81" t="str">
            <v>natural gas combined cycle</v>
          </cell>
        </row>
        <row r="82">
          <cell r="F82" t="str">
            <v>Vintage1999</v>
          </cell>
          <cell r="I82">
            <v>0</v>
          </cell>
          <cell r="L82">
            <v>0</v>
          </cell>
          <cell r="M82" t="str">
            <v>natural gas combined cycle</v>
          </cell>
        </row>
        <row r="83">
          <cell r="F83" t="str">
            <v>Vintage2000</v>
          </cell>
          <cell r="I83">
            <v>0</v>
          </cell>
          <cell r="L83">
            <v>0</v>
          </cell>
          <cell r="M83" t="str">
            <v>natural gas combined cycle</v>
          </cell>
        </row>
        <row r="84">
          <cell r="F84" t="str">
            <v>Vintage1986</v>
          </cell>
          <cell r="I84">
            <v>0</v>
          </cell>
          <cell r="L84">
            <v>0</v>
          </cell>
          <cell r="M84" t="str">
            <v>natural gas steam turbine</v>
          </cell>
        </row>
        <row r="85">
          <cell r="F85" t="str">
            <v>Vintage1971</v>
          </cell>
          <cell r="I85">
            <v>0</v>
          </cell>
          <cell r="L85">
            <v>0</v>
          </cell>
          <cell r="M85" t="str">
            <v>natural gas steam turbine</v>
          </cell>
        </row>
        <row r="86">
          <cell r="F86" t="str">
            <v>Vintage1962</v>
          </cell>
          <cell r="I86">
            <v>0</v>
          </cell>
          <cell r="L86">
            <v>0</v>
          </cell>
          <cell r="M86" t="str">
            <v>natural gas steam turbine</v>
          </cell>
        </row>
        <row r="87">
          <cell r="F87" t="str">
            <v>Vintage1967</v>
          </cell>
          <cell r="I87">
            <v>0</v>
          </cell>
          <cell r="L87">
            <v>0</v>
          </cell>
          <cell r="M87" t="str">
            <v>natural gas steam turbine</v>
          </cell>
        </row>
        <row r="88">
          <cell r="F88" t="str">
            <v>Vintage1993</v>
          </cell>
          <cell r="I88">
            <v>0</v>
          </cell>
          <cell r="L88">
            <v>0</v>
          </cell>
          <cell r="M88" t="str">
            <v>biomass</v>
          </cell>
        </row>
        <row r="89">
          <cell r="F89" t="str">
            <v>Vintage1993</v>
          </cell>
          <cell r="I89">
            <v>0</v>
          </cell>
          <cell r="L89">
            <v>0</v>
          </cell>
          <cell r="M89" t="str">
            <v>biomass</v>
          </cell>
        </row>
        <row r="90">
          <cell r="F90" t="str">
            <v>Vintage1993</v>
          </cell>
          <cell r="I90">
            <v>0</v>
          </cell>
          <cell r="L90">
            <v>0</v>
          </cell>
          <cell r="M90" t="str">
            <v>biomass</v>
          </cell>
        </row>
        <row r="91">
          <cell r="F91" t="str">
            <v>Vintage2008</v>
          </cell>
          <cell r="I91">
            <v>0</v>
          </cell>
          <cell r="L91">
            <v>0</v>
          </cell>
          <cell r="M91" t="str">
            <v>biomass</v>
          </cell>
        </row>
        <row r="92">
          <cell r="F92" t="str">
            <v>Vintage2011</v>
          </cell>
          <cell r="I92">
            <v>0</v>
          </cell>
          <cell r="L92">
            <v>0</v>
          </cell>
          <cell r="M92" t="str">
            <v>municipal solid waste</v>
          </cell>
        </row>
        <row r="93">
          <cell r="F93" t="str">
            <v>Vintage2011</v>
          </cell>
          <cell r="I93">
            <v>0</v>
          </cell>
          <cell r="L93">
            <v>0</v>
          </cell>
          <cell r="M93" t="str">
            <v>municipal solid waste</v>
          </cell>
        </row>
        <row r="94">
          <cell r="F94" t="str">
            <v>Vintage2009</v>
          </cell>
          <cell r="I94">
            <v>0</v>
          </cell>
          <cell r="L94">
            <v>0</v>
          </cell>
          <cell r="M94" t="str">
            <v>municipal solid waste</v>
          </cell>
        </row>
        <row r="95">
          <cell r="F95" t="str">
            <v>Vintage2009</v>
          </cell>
          <cell r="I95">
            <v>0</v>
          </cell>
          <cell r="L95">
            <v>0</v>
          </cell>
          <cell r="M95" t="str">
            <v>municipal solid waste</v>
          </cell>
        </row>
        <row r="96">
          <cell r="F96" t="str">
            <v>Vintage2006</v>
          </cell>
          <cell r="I96">
            <v>0</v>
          </cell>
          <cell r="L96">
            <v>0</v>
          </cell>
          <cell r="M96" t="str">
            <v>municipal solid waste</v>
          </cell>
        </row>
        <row r="97">
          <cell r="F97" t="str">
            <v>Vintage1995</v>
          </cell>
          <cell r="I97">
            <v>0</v>
          </cell>
          <cell r="L97">
            <v>0</v>
          </cell>
          <cell r="M97" t="str">
            <v>onshore wind</v>
          </cell>
        </row>
        <row r="98">
          <cell r="F98" t="str">
            <v>Vintage1999</v>
          </cell>
          <cell r="I98">
            <v>0</v>
          </cell>
          <cell r="L98">
            <v>0</v>
          </cell>
          <cell r="M98" t="str">
            <v>onshore wind</v>
          </cell>
        </row>
        <row r="99">
          <cell r="F99" t="str">
            <v>Vintage1999</v>
          </cell>
          <cell r="I99">
            <v>0</v>
          </cell>
          <cell r="L99">
            <v>0</v>
          </cell>
          <cell r="M99" t="str">
            <v>onshore wind</v>
          </cell>
        </row>
        <row r="100">
          <cell r="F100" t="str">
            <v>Vintage2010</v>
          </cell>
          <cell r="I100">
            <v>0</v>
          </cell>
          <cell r="L100">
            <v>0</v>
          </cell>
          <cell r="M100" t="e">
            <v>#N/A</v>
          </cell>
        </row>
        <row r="101">
          <cell r="F101" t="str">
            <v>Vintage1952</v>
          </cell>
          <cell r="I101">
            <v>0</v>
          </cell>
          <cell r="L101">
            <v>0</v>
          </cell>
          <cell r="M101" t="str">
            <v>natural gas steam turbine</v>
          </cell>
        </row>
        <row r="102">
          <cell r="F102" t="str">
            <v>Vintage1959</v>
          </cell>
          <cell r="I102">
            <v>0</v>
          </cell>
          <cell r="L102">
            <v>0</v>
          </cell>
          <cell r="M102" t="str">
            <v>natural gas steam turbine</v>
          </cell>
        </row>
        <row r="103">
          <cell r="F103" t="str">
            <v>Vintage1964</v>
          </cell>
          <cell r="I103">
            <v>0</v>
          </cell>
          <cell r="L103">
            <v>0</v>
          </cell>
          <cell r="M103" t="str">
            <v>natural gas steam turbine</v>
          </cell>
        </row>
        <row r="104">
          <cell r="F104" t="str">
            <v>Vintage1971</v>
          </cell>
          <cell r="I104">
            <v>0</v>
          </cell>
          <cell r="L104">
            <v>0</v>
          </cell>
          <cell r="M104" t="str">
            <v>natural gas steam turbine</v>
          </cell>
        </row>
        <row r="105">
          <cell r="F105" t="str">
            <v>Vintage1940</v>
          </cell>
          <cell r="I105">
            <v>0</v>
          </cell>
          <cell r="L105">
            <v>0</v>
          </cell>
          <cell r="M105" t="str">
            <v>natural gas steam turbine</v>
          </cell>
        </row>
        <row r="106">
          <cell r="F106" t="str">
            <v>Vintage1935</v>
          </cell>
          <cell r="I106">
            <v>0</v>
          </cell>
          <cell r="L106">
            <v>0</v>
          </cell>
          <cell r="M106" t="str">
            <v>natural gas steam turbine</v>
          </cell>
        </row>
        <row r="107">
          <cell r="F107" t="str">
            <v>Vintage1946</v>
          </cell>
          <cell r="I107">
            <v>0</v>
          </cell>
          <cell r="L107">
            <v>0</v>
          </cell>
          <cell r="M107" t="str">
            <v>natural gas steam turbine</v>
          </cell>
        </row>
        <row r="108">
          <cell r="F108" t="str">
            <v>Vintage1955</v>
          </cell>
          <cell r="I108">
            <v>0</v>
          </cell>
          <cell r="L108">
            <v>0</v>
          </cell>
          <cell r="M108" t="str">
            <v>natural gas steam turbine</v>
          </cell>
        </row>
        <row r="109">
          <cell r="F109" t="str">
            <v>Vintage1961</v>
          </cell>
          <cell r="I109">
            <v>0</v>
          </cell>
          <cell r="L109">
            <v>0</v>
          </cell>
          <cell r="M109" t="str">
            <v>natural gas peaker</v>
          </cell>
        </row>
        <row r="110">
          <cell r="F110" t="str">
            <v>Vintage2011</v>
          </cell>
          <cell r="I110">
            <v>0</v>
          </cell>
          <cell r="L110">
            <v>0</v>
          </cell>
          <cell r="M110" t="str">
            <v>onshore wind</v>
          </cell>
        </row>
        <row r="111">
          <cell r="F111" t="str">
            <v>Vintage2010</v>
          </cell>
          <cell r="I111">
            <v>0</v>
          </cell>
          <cell r="L111">
            <v>0</v>
          </cell>
          <cell r="M111" t="str">
            <v>onshore wind</v>
          </cell>
        </row>
        <row r="112">
          <cell r="F112" t="str">
            <v>Vintage1952</v>
          </cell>
          <cell r="I112">
            <v>0</v>
          </cell>
          <cell r="L112">
            <v>0</v>
          </cell>
          <cell r="M112" t="str">
            <v>biomass</v>
          </cell>
        </row>
        <row r="113">
          <cell r="F113" t="str">
            <v>Vintage1952</v>
          </cell>
          <cell r="I113">
            <v>0</v>
          </cell>
          <cell r="L113">
            <v>0</v>
          </cell>
          <cell r="M113" t="str">
            <v>biomass</v>
          </cell>
        </row>
        <row r="114">
          <cell r="F114" t="str">
            <v>Vintage1949</v>
          </cell>
          <cell r="I114">
            <v>0</v>
          </cell>
          <cell r="L114">
            <v>0</v>
          </cell>
          <cell r="M114" t="str">
            <v>natural gas steam turbine</v>
          </cell>
        </row>
        <row r="115">
          <cell r="F115" t="str">
            <v>Vintage1954</v>
          </cell>
          <cell r="I115">
            <v>0</v>
          </cell>
          <cell r="L115">
            <v>0</v>
          </cell>
          <cell r="M115" t="str">
            <v>hard coal</v>
          </cell>
        </row>
        <row r="116">
          <cell r="F116" t="str">
            <v>Vintage1964</v>
          </cell>
          <cell r="I116">
            <v>0</v>
          </cell>
          <cell r="L116">
            <v>0</v>
          </cell>
          <cell r="M116" t="str">
            <v>hard coal</v>
          </cell>
        </row>
        <row r="117">
          <cell r="F117" t="str">
            <v>Vintage2006</v>
          </cell>
          <cell r="I117">
            <v>0</v>
          </cell>
          <cell r="L117">
            <v>0</v>
          </cell>
          <cell r="M117" t="str">
            <v>hard coal</v>
          </cell>
        </row>
        <row r="118">
          <cell r="F118" t="str">
            <v>Vintage1949</v>
          </cell>
          <cell r="I118">
            <v>0</v>
          </cell>
          <cell r="L118">
            <v>0</v>
          </cell>
          <cell r="M118" t="str">
            <v>natural gas steam turbine</v>
          </cell>
        </row>
        <row r="119">
          <cell r="F119" t="str">
            <v>Vintage2000</v>
          </cell>
          <cell r="I119">
            <v>0</v>
          </cell>
          <cell r="L119">
            <v>0</v>
          </cell>
          <cell r="M119" t="str">
            <v>natural gas steam turbine</v>
          </cell>
        </row>
        <row r="120">
          <cell r="F120" t="str">
            <v>Vintage1996</v>
          </cell>
          <cell r="I120">
            <v>0</v>
          </cell>
          <cell r="L120">
            <v>0</v>
          </cell>
          <cell r="M120" t="str">
            <v>natural gas steam turbine</v>
          </cell>
        </row>
        <row r="121">
          <cell r="F121" t="str">
            <v>Vintage1996</v>
          </cell>
          <cell r="I121">
            <v>0</v>
          </cell>
          <cell r="L121">
            <v>0</v>
          </cell>
          <cell r="M121" t="str">
            <v>natural gas steam turbine</v>
          </cell>
        </row>
        <row r="122">
          <cell r="F122" t="str">
            <v>Vintage2000</v>
          </cell>
          <cell r="I122">
            <v>0</v>
          </cell>
          <cell r="L122">
            <v>0</v>
          </cell>
          <cell r="M122" t="str">
            <v>natural gas steam turbine</v>
          </cell>
        </row>
        <row r="123">
          <cell r="F123" t="str">
            <v>Vintage2000</v>
          </cell>
          <cell r="I123">
            <v>0</v>
          </cell>
          <cell r="L123">
            <v>0</v>
          </cell>
          <cell r="M123" t="str">
            <v>natural gas steam turbine</v>
          </cell>
        </row>
        <row r="124">
          <cell r="F124" t="str">
            <v>Vintage1957</v>
          </cell>
          <cell r="I124">
            <v>0</v>
          </cell>
          <cell r="L124">
            <v>0</v>
          </cell>
          <cell r="M124" t="str">
            <v>natural gas steam turbine</v>
          </cell>
        </row>
        <row r="125">
          <cell r="F125" t="str">
            <v>Vintage1964</v>
          </cell>
          <cell r="I125">
            <v>0</v>
          </cell>
          <cell r="L125">
            <v>0</v>
          </cell>
          <cell r="M125" t="str">
            <v>natural gas steam turbine</v>
          </cell>
        </row>
        <row r="126">
          <cell r="F126" t="str">
            <v>Vintage1973</v>
          </cell>
          <cell r="I126">
            <v>0</v>
          </cell>
          <cell r="L126">
            <v>0</v>
          </cell>
          <cell r="M126" t="str">
            <v>natural gas steam turbine</v>
          </cell>
        </row>
        <row r="127">
          <cell r="F127" t="str">
            <v>Vintage1986</v>
          </cell>
          <cell r="I127">
            <v>0</v>
          </cell>
          <cell r="L127">
            <v>0</v>
          </cell>
          <cell r="M127" t="str">
            <v>hydro</v>
          </cell>
        </row>
        <row r="128">
          <cell r="F128" t="str">
            <v>Vintage1986</v>
          </cell>
          <cell r="I128">
            <v>0</v>
          </cell>
          <cell r="L128">
            <v>0</v>
          </cell>
          <cell r="M128" t="str">
            <v>hydro</v>
          </cell>
        </row>
        <row r="129">
          <cell r="F129" t="str">
            <v>Vintage1986</v>
          </cell>
          <cell r="I129">
            <v>0</v>
          </cell>
          <cell r="L129">
            <v>0</v>
          </cell>
          <cell r="M129" t="str">
            <v>hydro</v>
          </cell>
        </row>
        <row r="130">
          <cell r="F130" t="str">
            <v>Vintage2011</v>
          </cell>
          <cell r="I130">
            <v>0</v>
          </cell>
          <cell r="L130">
            <v>0</v>
          </cell>
          <cell r="M130" t="str">
            <v>onshore wind</v>
          </cell>
        </row>
        <row r="131">
          <cell r="F131" t="str">
            <v>Vintage2010</v>
          </cell>
          <cell r="I131">
            <v>0</v>
          </cell>
          <cell r="L131">
            <v>0</v>
          </cell>
          <cell r="M131" t="str">
            <v>onshore wind</v>
          </cell>
        </row>
        <row r="132">
          <cell r="F132" t="str">
            <v>Vintage1972</v>
          </cell>
          <cell r="I132">
            <v>0</v>
          </cell>
          <cell r="L132">
            <v>0</v>
          </cell>
          <cell r="M132" t="str">
            <v>natural gas steam turbine</v>
          </cell>
        </row>
        <row r="133">
          <cell r="F133" t="str">
            <v>Vintage1962</v>
          </cell>
          <cell r="I133">
            <v>0</v>
          </cell>
          <cell r="L133">
            <v>0</v>
          </cell>
          <cell r="M133" t="str">
            <v>natural gas steam turbine</v>
          </cell>
        </row>
        <row r="134">
          <cell r="F134" t="str">
            <v>Vintage1966</v>
          </cell>
          <cell r="I134">
            <v>0</v>
          </cell>
          <cell r="L134">
            <v>0</v>
          </cell>
          <cell r="M134" t="str">
            <v>natural gas steam turbine</v>
          </cell>
        </row>
        <row r="135">
          <cell r="F135" t="str">
            <v>Vintage1942</v>
          </cell>
          <cell r="I135">
            <v>0</v>
          </cell>
          <cell r="L135">
            <v>0</v>
          </cell>
          <cell r="M135" t="str">
            <v>natural gas peaker</v>
          </cell>
        </row>
        <row r="136">
          <cell r="F136" t="str">
            <v>Vintage1942</v>
          </cell>
          <cell r="I136">
            <v>0</v>
          </cell>
          <cell r="L136">
            <v>0</v>
          </cell>
          <cell r="M136" t="str">
            <v>natural gas peaker</v>
          </cell>
        </row>
        <row r="137">
          <cell r="F137" t="str">
            <v>Vintage1962</v>
          </cell>
          <cell r="I137">
            <v>0</v>
          </cell>
          <cell r="L137">
            <v>0</v>
          </cell>
          <cell r="M137" t="str">
            <v>natural gas peaker</v>
          </cell>
        </row>
        <row r="138">
          <cell r="F138" t="str">
            <v>Vintage1962</v>
          </cell>
          <cell r="I138">
            <v>0</v>
          </cell>
          <cell r="L138">
            <v>0</v>
          </cell>
          <cell r="M138" t="str">
            <v>natural gas peaker</v>
          </cell>
        </row>
        <row r="139">
          <cell r="F139" t="str">
            <v>Vintage1958</v>
          </cell>
          <cell r="I139">
            <v>0</v>
          </cell>
          <cell r="L139">
            <v>0</v>
          </cell>
          <cell r="M139" t="str">
            <v>natural gas steam turbine</v>
          </cell>
        </row>
        <row r="140">
          <cell r="F140" t="str">
            <v>Vintage1979</v>
          </cell>
          <cell r="I140">
            <v>0</v>
          </cell>
          <cell r="L140">
            <v>0</v>
          </cell>
          <cell r="M140" t="str">
            <v>natural gas steam turbine</v>
          </cell>
        </row>
        <row r="141">
          <cell r="F141" t="str">
            <v>Vintage1974</v>
          </cell>
          <cell r="I141">
            <v>0</v>
          </cell>
          <cell r="L141">
            <v>0</v>
          </cell>
          <cell r="M141" t="str">
            <v>natural gas steam turbine</v>
          </cell>
        </row>
        <row r="142">
          <cell r="F142" t="str">
            <v>Vintage2003</v>
          </cell>
          <cell r="I142">
            <v>0</v>
          </cell>
          <cell r="L142">
            <v>0</v>
          </cell>
          <cell r="M142" t="str">
            <v>natural gas steam turbine</v>
          </cell>
        </row>
        <row r="143">
          <cell r="F143" t="str">
            <v>Vintage1958</v>
          </cell>
          <cell r="I143">
            <v>0</v>
          </cell>
          <cell r="L143">
            <v>0</v>
          </cell>
          <cell r="M143" t="str">
            <v>hard coal</v>
          </cell>
        </row>
        <row r="144">
          <cell r="F144" t="str">
            <v>Vintage1958</v>
          </cell>
          <cell r="I144">
            <v>0</v>
          </cell>
          <cell r="L144">
            <v>0</v>
          </cell>
          <cell r="M144" t="str">
            <v>hard coal</v>
          </cell>
        </row>
        <row r="145">
          <cell r="F145" t="str">
            <v>Vintage1974</v>
          </cell>
          <cell r="I145">
            <v>0</v>
          </cell>
          <cell r="L145">
            <v>0</v>
          </cell>
          <cell r="M145" t="str">
            <v>natural gas steam turbine</v>
          </cell>
        </row>
        <row r="146">
          <cell r="F146" t="str">
            <v>Vintage1987</v>
          </cell>
          <cell r="I146">
            <v>0</v>
          </cell>
          <cell r="L146">
            <v>0</v>
          </cell>
          <cell r="M146" t="str">
            <v>hard coal</v>
          </cell>
        </row>
        <row r="147">
          <cell r="F147" t="str">
            <v>Vintage1978</v>
          </cell>
          <cell r="I147">
            <v>0</v>
          </cell>
          <cell r="L147">
            <v>0</v>
          </cell>
          <cell r="M147" t="str">
            <v>natural gas peaker</v>
          </cell>
        </row>
        <row r="148">
          <cell r="F148" t="str">
            <v>Vintage1998</v>
          </cell>
          <cell r="I148">
            <v>0</v>
          </cell>
          <cell r="L148">
            <v>0</v>
          </cell>
          <cell r="M148" t="str">
            <v>natural gas steam turbine</v>
          </cell>
        </row>
        <row r="149">
          <cell r="F149" t="str">
            <v>Vintage1998</v>
          </cell>
          <cell r="I149">
            <v>0</v>
          </cell>
          <cell r="L149">
            <v>0</v>
          </cell>
          <cell r="M149" t="str">
            <v>natural gas steam turbine</v>
          </cell>
        </row>
        <row r="150">
          <cell r="F150" t="str">
            <v>Vintage2000</v>
          </cell>
          <cell r="I150">
            <v>0</v>
          </cell>
          <cell r="L150">
            <v>0</v>
          </cell>
          <cell r="M150" t="str">
            <v>natural gas steam turbine</v>
          </cell>
        </row>
        <row r="151">
          <cell r="F151" t="str">
            <v>Vintage2000</v>
          </cell>
          <cell r="I151">
            <v>0</v>
          </cell>
          <cell r="L151">
            <v>0</v>
          </cell>
          <cell r="M151" t="str">
            <v>natural gas steam turbine</v>
          </cell>
        </row>
        <row r="152">
          <cell r="F152" t="str">
            <v>Vintage2002</v>
          </cell>
          <cell r="I152">
            <v>0</v>
          </cell>
          <cell r="L152">
            <v>0</v>
          </cell>
          <cell r="M152" t="str">
            <v>natural gas steam turbine</v>
          </cell>
        </row>
        <row r="153">
          <cell r="F153" t="str">
            <v>Vintage2000</v>
          </cell>
          <cell r="I153">
            <v>0</v>
          </cell>
          <cell r="L153">
            <v>0</v>
          </cell>
          <cell r="M153" t="str">
            <v>natural gas steam turbine</v>
          </cell>
        </row>
        <row r="154">
          <cell r="F154" t="str">
            <v>Vintage2000</v>
          </cell>
          <cell r="I154">
            <v>0</v>
          </cell>
          <cell r="L154">
            <v>0</v>
          </cell>
          <cell r="M154" t="str">
            <v>natural gas steam turbine</v>
          </cell>
        </row>
        <row r="155">
          <cell r="F155" t="str">
            <v>Vintage2000</v>
          </cell>
          <cell r="I155">
            <v>0</v>
          </cell>
          <cell r="L155">
            <v>0</v>
          </cell>
          <cell r="M155" t="str">
            <v>natural gas steam turbine</v>
          </cell>
        </row>
        <row r="156">
          <cell r="F156" t="str">
            <v>Vintage1945</v>
          </cell>
          <cell r="I156">
            <v>0</v>
          </cell>
          <cell r="L156">
            <v>0</v>
          </cell>
          <cell r="M156" t="str">
            <v>hard coal</v>
          </cell>
        </row>
        <row r="157">
          <cell r="F157" t="str">
            <v>Vintage1945</v>
          </cell>
          <cell r="I157">
            <v>0</v>
          </cell>
          <cell r="L157">
            <v>0</v>
          </cell>
          <cell r="M157" t="str">
            <v>hard coal</v>
          </cell>
        </row>
        <row r="158">
          <cell r="F158" t="str">
            <v>Vintage1945</v>
          </cell>
          <cell r="I158">
            <v>0</v>
          </cell>
          <cell r="L158">
            <v>0</v>
          </cell>
          <cell r="M158" t="str">
            <v>hard coal</v>
          </cell>
        </row>
        <row r="159">
          <cell r="F159" t="str">
            <v>Vintage2005</v>
          </cell>
          <cell r="I159">
            <v>0</v>
          </cell>
          <cell r="L159">
            <v>0</v>
          </cell>
          <cell r="M159" t="str">
            <v>natural gas peaker</v>
          </cell>
        </row>
        <row r="160">
          <cell r="F160" t="str">
            <v>Vintage2005</v>
          </cell>
          <cell r="I160">
            <v>0</v>
          </cell>
          <cell r="L160">
            <v>0</v>
          </cell>
          <cell r="M160" t="str">
            <v>natural gas peaker</v>
          </cell>
        </row>
        <row r="161">
          <cell r="F161" t="str">
            <v>Vintage1997</v>
          </cell>
          <cell r="I161">
            <v>0</v>
          </cell>
          <cell r="L161">
            <v>0</v>
          </cell>
          <cell r="M161" t="str">
            <v>municipal solid waste</v>
          </cell>
        </row>
        <row r="162">
          <cell r="F162" t="str">
            <v>Vintage1997</v>
          </cell>
          <cell r="I162">
            <v>0</v>
          </cell>
          <cell r="L162">
            <v>0</v>
          </cell>
          <cell r="M162" t="str">
            <v>municipal solid waste</v>
          </cell>
        </row>
        <row r="163">
          <cell r="F163" t="str">
            <v>Vintage1997</v>
          </cell>
          <cell r="I163">
            <v>0</v>
          </cell>
          <cell r="L163">
            <v>0</v>
          </cell>
          <cell r="M163" t="str">
            <v>municipal solid waste</v>
          </cell>
        </row>
        <row r="164">
          <cell r="F164" t="str">
            <v>Vintage1997</v>
          </cell>
          <cell r="I164">
            <v>0</v>
          </cell>
          <cell r="L164">
            <v>0</v>
          </cell>
          <cell r="M164" t="str">
            <v>municipal solid waste</v>
          </cell>
        </row>
        <row r="165">
          <cell r="F165" t="str">
            <v>Vintage1997</v>
          </cell>
          <cell r="I165">
            <v>0</v>
          </cell>
          <cell r="L165">
            <v>0</v>
          </cell>
          <cell r="M165" t="str">
            <v>municipal solid waste</v>
          </cell>
        </row>
        <row r="166">
          <cell r="F166" t="str">
            <v>Vintage1997</v>
          </cell>
          <cell r="I166">
            <v>0</v>
          </cell>
          <cell r="L166">
            <v>0</v>
          </cell>
          <cell r="M166" t="str">
            <v>municipal solid waste</v>
          </cell>
        </row>
        <row r="167">
          <cell r="F167" t="str">
            <v>Vintage1997</v>
          </cell>
          <cell r="I167">
            <v>0</v>
          </cell>
          <cell r="L167">
            <v>0</v>
          </cell>
          <cell r="M167" t="str">
            <v>municipal solid waste</v>
          </cell>
        </row>
        <row r="168">
          <cell r="F168" t="str">
            <v>Vintage1997</v>
          </cell>
          <cell r="I168">
            <v>0</v>
          </cell>
          <cell r="L168">
            <v>0</v>
          </cell>
          <cell r="M168" t="str">
            <v>municipal solid waste</v>
          </cell>
        </row>
        <row r="169">
          <cell r="F169" t="str">
            <v>Vintage1997</v>
          </cell>
          <cell r="I169">
            <v>0</v>
          </cell>
          <cell r="L169">
            <v>0</v>
          </cell>
          <cell r="M169" t="str">
            <v>municipal solid waste</v>
          </cell>
        </row>
        <row r="170">
          <cell r="F170" t="str">
            <v>Vintage1997</v>
          </cell>
          <cell r="I170">
            <v>0</v>
          </cell>
          <cell r="L170">
            <v>0</v>
          </cell>
          <cell r="M170" t="str">
            <v>municipal solid waste</v>
          </cell>
        </row>
        <row r="171">
          <cell r="F171" t="str">
            <v>Vintage2007</v>
          </cell>
          <cell r="I171">
            <v>0</v>
          </cell>
          <cell r="L171">
            <v>0</v>
          </cell>
          <cell r="M171" t="str">
            <v>municipal solid waste</v>
          </cell>
        </row>
        <row r="172">
          <cell r="F172" t="str">
            <v>Vintage2007</v>
          </cell>
          <cell r="I172">
            <v>0</v>
          </cell>
          <cell r="L172">
            <v>0</v>
          </cell>
          <cell r="M172" t="str">
            <v>municipal solid waste</v>
          </cell>
        </row>
        <row r="173">
          <cell r="F173" t="str">
            <v>Vintage2007</v>
          </cell>
          <cell r="I173">
            <v>0</v>
          </cell>
          <cell r="L173">
            <v>0</v>
          </cell>
          <cell r="M173" t="str">
            <v>municipal solid waste</v>
          </cell>
        </row>
        <row r="174">
          <cell r="F174" t="str">
            <v>Vintage2007</v>
          </cell>
          <cell r="I174">
            <v>0</v>
          </cell>
          <cell r="L174">
            <v>0</v>
          </cell>
          <cell r="M174" t="str">
            <v>municipal solid waste</v>
          </cell>
        </row>
        <row r="175">
          <cell r="F175" t="str">
            <v>Vintage1968</v>
          </cell>
          <cell r="I175">
            <v>0</v>
          </cell>
          <cell r="L175">
            <v>0</v>
          </cell>
          <cell r="M175" t="str">
            <v>hard coal</v>
          </cell>
        </row>
        <row r="176">
          <cell r="F176" t="str">
            <v>Vintage1958</v>
          </cell>
          <cell r="I176">
            <v>0</v>
          </cell>
          <cell r="L176">
            <v>0</v>
          </cell>
          <cell r="M176" t="str">
            <v>hard coal</v>
          </cell>
        </row>
        <row r="177">
          <cell r="F177" t="str">
            <v>Vintage1964</v>
          </cell>
          <cell r="I177">
            <v>0</v>
          </cell>
          <cell r="L177">
            <v>0</v>
          </cell>
          <cell r="M177" t="str">
            <v>hard coal</v>
          </cell>
        </row>
        <row r="178">
          <cell r="F178" t="str">
            <v>Vintage1947</v>
          </cell>
          <cell r="I178">
            <v>0</v>
          </cell>
          <cell r="L178">
            <v>0</v>
          </cell>
          <cell r="M178" t="str">
            <v>natural gas steam turbine</v>
          </cell>
        </row>
        <row r="179">
          <cell r="F179" t="str">
            <v>Vintage1947</v>
          </cell>
          <cell r="I179">
            <v>0</v>
          </cell>
          <cell r="L179">
            <v>0</v>
          </cell>
          <cell r="M179" t="str">
            <v>natural gas steam turbine</v>
          </cell>
        </row>
        <row r="180">
          <cell r="F180" t="str">
            <v>Vintage1952</v>
          </cell>
          <cell r="I180">
            <v>0</v>
          </cell>
          <cell r="L180">
            <v>0</v>
          </cell>
          <cell r="M180" t="str">
            <v>natural gas peaker</v>
          </cell>
        </row>
        <row r="181">
          <cell r="F181" t="str">
            <v>Vintage1952</v>
          </cell>
          <cell r="I181">
            <v>0</v>
          </cell>
          <cell r="L181">
            <v>0</v>
          </cell>
          <cell r="M181" t="str">
            <v>natural gas peaker</v>
          </cell>
        </row>
        <row r="182">
          <cell r="F182" t="str">
            <v>Vintage1969</v>
          </cell>
          <cell r="I182">
            <v>0</v>
          </cell>
          <cell r="L182">
            <v>0</v>
          </cell>
          <cell r="M182" t="str">
            <v>natural gas peaker</v>
          </cell>
        </row>
        <row r="183">
          <cell r="F183" t="str">
            <v>Vintage1998</v>
          </cell>
          <cell r="I183">
            <v>0</v>
          </cell>
          <cell r="L183">
            <v>0</v>
          </cell>
          <cell r="M183" t="str">
            <v>natural gas steam turbine</v>
          </cell>
        </row>
        <row r="184">
          <cell r="F184" t="str">
            <v>Vintage1999</v>
          </cell>
          <cell r="I184">
            <v>0</v>
          </cell>
          <cell r="L184">
            <v>0</v>
          </cell>
          <cell r="M184" t="str">
            <v>municipal solid waste</v>
          </cell>
        </row>
        <row r="185">
          <cell r="F185" t="str">
            <v>Vintage1999</v>
          </cell>
          <cell r="I185">
            <v>0</v>
          </cell>
          <cell r="L185">
            <v>0</v>
          </cell>
          <cell r="M185" t="str">
            <v>municipal solid waste</v>
          </cell>
        </row>
        <row r="186">
          <cell r="F186" t="str">
            <v>Vintage1964</v>
          </cell>
          <cell r="I186">
            <v>0</v>
          </cell>
          <cell r="L186">
            <v>0</v>
          </cell>
          <cell r="M186" t="str">
            <v>natural gas combined cycle</v>
          </cell>
        </row>
        <row r="187">
          <cell r="F187" t="str">
            <v>Vintage1992</v>
          </cell>
          <cell r="I187">
            <v>0</v>
          </cell>
          <cell r="L187">
            <v>0</v>
          </cell>
          <cell r="M187" t="str">
            <v>natural gas combined cycle</v>
          </cell>
        </row>
        <row r="188">
          <cell r="F188" t="str">
            <v>Vintage1994</v>
          </cell>
          <cell r="I188">
            <v>0</v>
          </cell>
          <cell r="L188">
            <v>0</v>
          </cell>
          <cell r="M188" t="str">
            <v>hard coal</v>
          </cell>
        </row>
        <row r="189">
          <cell r="F189" t="str">
            <v>Vintage1994</v>
          </cell>
          <cell r="I189">
            <v>0</v>
          </cell>
          <cell r="L189">
            <v>0</v>
          </cell>
          <cell r="M189" t="str">
            <v>natural gas combined cycle</v>
          </cell>
        </row>
        <row r="190">
          <cell r="F190" t="str">
            <v>Vintage1994</v>
          </cell>
          <cell r="I190">
            <v>0</v>
          </cell>
          <cell r="L190">
            <v>0</v>
          </cell>
          <cell r="M190" t="str">
            <v>natural gas combined cycle</v>
          </cell>
        </row>
        <row r="191">
          <cell r="F191" t="str">
            <v>Vintage1993</v>
          </cell>
          <cell r="I191">
            <v>0</v>
          </cell>
          <cell r="L191">
            <v>0</v>
          </cell>
          <cell r="M191" t="str">
            <v>natural gas combined cycle</v>
          </cell>
        </row>
        <row r="192">
          <cell r="F192" t="str">
            <v>Vintage1993</v>
          </cell>
          <cell r="I192">
            <v>0</v>
          </cell>
          <cell r="L192">
            <v>0</v>
          </cell>
          <cell r="M192" t="str">
            <v>natural gas combined cycle</v>
          </cell>
        </row>
        <row r="193">
          <cell r="F193" t="str">
            <v>Vintage1993</v>
          </cell>
          <cell r="I193">
            <v>0</v>
          </cell>
          <cell r="L193">
            <v>0</v>
          </cell>
          <cell r="M193" t="str">
            <v>natural gas combined cycle</v>
          </cell>
        </row>
        <row r="194">
          <cell r="F194" t="str">
            <v>Vintage1961</v>
          </cell>
          <cell r="I194">
            <v>0</v>
          </cell>
          <cell r="L194">
            <v>0</v>
          </cell>
          <cell r="M194" t="str">
            <v>natural gas steam turbine</v>
          </cell>
        </row>
        <row r="195">
          <cell r="F195" t="str">
            <v>Vintage1976</v>
          </cell>
          <cell r="I195">
            <v>0</v>
          </cell>
          <cell r="L195">
            <v>0</v>
          </cell>
          <cell r="M195" t="str">
            <v>natural gas steam turbine</v>
          </cell>
        </row>
        <row r="196">
          <cell r="F196" t="str">
            <v>Vintage2002</v>
          </cell>
          <cell r="I196">
            <v>0</v>
          </cell>
          <cell r="L196">
            <v>0</v>
          </cell>
          <cell r="M196" t="str">
            <v>natural gas peaker</v>
          </cell>
        </row>
        <row r="197">
          <cell r="F197" t="str">
            <v>Vintage2002</v>
          </cell>
          <cell r="I197">
            <v>0</v>
          </cell>
          <cell r="L197">
            <v>0</v>
          </cell>
          <cell r="M197" t="str">
            <v>natural gas peaker</v>
          </cell>
        </row>
        <row r="198">
          <cell r="F198" t="str">
            <v>Vintage1971</v>
          </cell>
          <cell r="I198">
            <v>0</v>
          </cell>
          <cell r="L198">
            <v>0</v>
          </cell>
          <cell r="M198" t="str">
            <v>natural gas steam turbine</v>
          </cell>
        </row>
        <row r="199">
          <cell r="F199" t="str">
            <v>Vintage1998</v>
          </cell>
          <cell r="I199">
            <v>0</v>
          </cell>
          <cell r="L199">
            <v>0</v>
          </cell>
          <cell r="M199" t="str">
            <v>municipal solid waste</v>
          </cell>
        </row>
        <row r="200">
          <cell r="F200" t="str">
            <v>Vintage1998</v>
          </cell>
          <cell r="I200">
            <v>0</v>
          </cell>
          <cell r="L200">
            <v>0</v>
          </cell>
          <cell r="M200" t="str">
            <v>municipal solid waste</v>
          </cell>
        </row>
        <row r="201">
          <cell r="F201" t="str">
            <v>Vintage1980</v>
          </cell>
          <cell r="I201">
            <v>0</v>
          </cell>
          <cell r="L201">
            <v>0</v>
          </cell>
          <cell r="M201" t="str">
            <v>natural gas peaker</v>
          </cell>
        </row>
        <row r="202">
          <cell r="F202" t="str">
            <v>Vintage1982</v>
          </cell>
          <cell r="I202">
            <v>0</v>
          </cell>
          <cell r="L202">
            <v>0</v>
          </cell>
          <cell r="M202" t="str">
            <v>hydro</v>
          </cell>
        </row>
        <row r="203">
          <cell r="F203" t="str">
            <v>Vintage1982</v>
          </cell>
          <cell r="I203">
            <v>0</v>
          </cell>
          <cell r="L203">
            <v>0</v>
          </cell>
          <cell r="M203" t="str">
            <v>hydro</v>
          </cell>
        </row>
        <row r="204">
          <cell r="F204" t="str">
            <v>Vintage2014</v>
          </cell>
          <cell r="I204">
            <v>0</v>
          </cell>
          <cell r="L204">
            <v>0</v>
          </cell>
          <cell r="M204" t="str">
            <v>biomass</v>
          </cell>
        </row>
        <row r="205">
          <cell r="F205" t="str">
            <v>Vintage1986</v>
          </cell>
          <cell r="I205">
            <v>0</v>
          </cell>
          <cell r="L205">
            <v>0</v>
          </cell>
          <cell r="M205" t="str">
            <v>biomass</v>
          </cell>
        </row>
        <row r="206">
          <cell r="F206" t="str">
            <v>Vintage2011</v>
          </cell>
          <cell r="I206">
            <v>0</v>
          </cell>
          <cell r="L206">
            <v>0</v>
          </cell>
          <cell r="M206" t="str">
            <v>municipal solid waste</v>
          </cell>
        </row>
        <row r="207">
          <cell r="F207" t="str">
            <v>Vintage1991</v>
          </cell>
          <cell r="I207">
            <v>0</v>
          </cell>
          <cell r="L207">
            <v>0</v>
          </cell>
          <cell r="M207" t="str">
            <v>municipal solid waste</v>
          </cell>
        </row>
        <row r="208">
          <cell r="F208" t="str">
            <v>Vintage2017</v>
          </cell>
          <cell r="I208">
            <v>2.0970824088688125E-2</v>
          </cell>
          <cell r="L208">
            <v>0.11824448165626443</v>
          </cell>
          <cell r="M208">
            <v>0</v>
          </cell>
        </row>
        <row r="209">
          <cell r="F209" t="str">
            <v>Vintage1989</v>
          </cell>
          <cell r="I209">
            <v>0</v>
          </cell>
          <cell r="L209">
            <v>0</v>
          </cell>
          <cell r="M209" t="str">
            <v>natural gas steam turbine</v>
          </cell>
        </row>
        <row r="210">
          <cell r="F210" t="str">
            <v>Vintage1988</v>
          </cell>
          <cell r="I210">
            <v>0</v>
          </cell>
          <cell r="L210">
            <v>0</v>
          </cell>
          <cell r="M210" t="str">
            <v>hard coal</v>
          </cell>
        </row>
        <row r="211">
          <cell r="F211" t="str">
            <v>Vintage1988</v>
          </cell>
          <cell r="I211">
            <v>0</v>
          </cell>
          <cell r="L211">
            <v>0</v>
          </cell>
          <cell r="M211" t="str">
            <v>hard coal</v>
          </cell>
        </row>
        <row r="212">
          <cell r="F212" t="str">
            <v>Vintage1993</v>
          </cell>
          <cell r="I212">
            <v>0</v>
          </cell>
          <cell r="L212">
            <v>0</v>
          </cell>
          <cell r="M212" t="str">
            <v>municipal solid waste</v>
          </cell>
        </row>
        <row r="213">
          <cell r="F213" t="str">
            <v>Vintage1993</v>
          </cell>
          <cell r="I213">
            <v>0</v>
          </cell>
          <cell r="L213">
            <v>0</v>
          </cell>
          <cell r="M213" t="str">
            <v>municipal solid waste</v>
          </cell>
        </row>
        <row r="214">
          <cell r="F214" t="str">
            <v>Vintage1993</v>
          </cell>
          <cell r="I214">
            <v>0</v>
          </cell>
          <cell r="L214">
            <v>0</v>
          </cell>
          <cell r="M214" t="str">
            <v>municipal solid waste</v>
          </cell>
        </row>
        <row r="215">
          <cell r="F215" t="str">
            <v>Vintage2004</v>
          </cell>
          <cell r="I215">
            <v>0</v>
          </cell>
          <cell r="L215">
            <v>0</v>
          </cell>
          <cell r="M215" t="str">
            <v>municipal solid waste</v>
          </cell>
        </row>
        <row r="216">
          <cell r="F216" t="str">
            <v>Vintage2004</v>
          </cell>
          <cell r="I216">
            <v>0</v>
          </cell>
          <cell r="L216">
            <v>0</v>
          </cell>
          <cell r="M216" t="str">
            <v>municipal solid waste</v>
          </cell>
        </row>
        <row r="217">
          <cell r="F217" t="str">
            <v>Vintage2002</v>
          </cell>
          <cell r="I217">
            <v>0</v>
          </cell>
          <cell r="L217">
            <v>0</v>
          </cell>
          <cell r="M217" t="str">
            <v>natural gas peaker</v>
          </cell>
        </row>
        <row r="218">
          <cell r="F218" t="str">
            <v>Vintage2002</v>
          </cell>
          <cell r="I218">
            <v>0</v>
          </cell>
          <cell r="L218">
            <v>0</v>
          </cell>
          <cell r="M218" t="str">
            <v>natural gas peaker</v>
          </cell>
        </row>
        <row r="219">
          <cell r="F219" t="str">
            <v>Vintage2008</v>
          </cell>
          <cell r="I219">
            <v>0</v>
          </cell>
          <cell r="L219">
            <v>0</v>
          </cell>
          <cell r="M219" t="str">
            <v>municipal solid waste</v>
          </cell>
        </row>
        <row r="220">
          <cell r="F220" t="str">
            <v>Vintage2008</v>
          </cell>
          <cell r="I220">
            <v>0</v>
          </cell>
          <cell r="L220">
            <v>0</v>
          </cell>
          <cell r="M220" t="str">
            <v>municipal solid waste</v>
          </cell>
        </row>
        <row r="221">
          <cell r="F221" t="str">
            <v>Vintage1988</v>
          </cell>
          <cell r="I221">
            <v>0</v>
          </cell>
          <cell r="L221">
            <v>0</v>
          </cell>
          <cell r="M221" t="str">
            <v>biomass</v>
          </cell>
        </row>
        <row r="222">
          <cell r="F222" t="str">
            <v>Vintage1992</v>
          </cell>
          <cell r="I222">
            <v>0</v>
          </cell>
          <cell r="L222">
            <v>0</v>
          </cell>
          <cell r="M222" t="str">
            <v>hard coal</v>
          </cell>
        </row>
        <row r="223">
          <cell r="F223" t="str">
            <v>Vintage1987</v>
          </cell>
          <cell r="I223">
            <v>0</v>
          </cell>
          <cell r="L223">
            <v>0</v>
          </cell>
          <cell r="M223" t="str">
            <v>hard coal</v>
          </cell>
        </row>
        <row r="224">
          <cell r="F224" t="str">
            <v>Vintage1987</v>
          </cell>
          <cell r="I224">
            <v>0</v>
          </cell>
          <cell r="L224">
            <v>0</v>
          </cell>
          <cell r="M224" t="str">
            <v>hard coal</v>
          </cell>
        </row>
        <row r="225">
          <cell r="F225" t="str">
            <v>Vintage1998</v>
          </cell>
          <cell r="I225">
            <v>0</v>
          </cell>
          <cell r="L225">
            <v>0</v>
          </cell>
          <cell r="M225" t="str">
            <v>municipal solid waste</v>
          </cell>
        </row>
        <row r="226">
          <cell r="F226" t="str">
            <v>Vintage1998</v>
          </cell>
          <cell r="I226">
            <v>0</v>
          </cell>
          <cell r="L226">
            <v>0</v>
          </cell>
          <cell r="M226" t="str">
            <v>municipal solid waste</v>
          </cell>
        </row>
        <row r="227">
          <cell r="F227" t="str">
            <v>Vintage1998</v>
          </cell>
          <cell r="I227">
            <v>0</v>
          </cell>
          <cell r="L227">
            <v>0</v>
          </cell>
          <cell r="M227" t="str">
            <v>municipal solid waste</v>
          </cell>
        </row>
        <row r="228">
          <cell r="F228" t="str">
            <v>Vintage1985</v>
          </cell>
          <cell r="I228">
            <v>0</v>
          </cell>
          <cell r="L228">
            <v>0</v>
          </cell>
          <cell r="M228" t="str">
            <v>hydro</v>
          </cell>
        </row>
        <row r="229">
          <cell r="F229" t="str">
            <v>Vintage1985</v>
          </cell>
          <cell r="I229">
            <v>0</v>
          </cell>
          <cell r="L229">
            <v>0</v>
          </cell>
          <cell r="M229" t="str">
            <v>hydro</v>
          </cell>
        </row>
        <row r="230">
          <cell r="F230" t="str">
            <v>Vintage1985</v>
          </cell>
          <cell r="I230">
            <v>0</v>
          </cell>
          <cell r="L230">
            <v>0</v>
          </cell>
          <cell r="M230" t="str">
            <v>hydro</v>
          </cell>
        </row>
        <row r="231">
          <cell r="F231" t="str">
            <v>Vintage2012</v>
          </cell>
          <cell r="I231">
            <v>0</v>
          </cell>
          <cell r="L231">
            <v>0</v>
          </cell>
          <cell r="M231" t="str">
            <v>natural gas peaker</v>
          </cell>
        </row>
        <row r="232">
          <cell r="F232" t="str">
            <v>Vintage1990</v>
          </cell>
          <cell r="I232">
            <v>0</v>
          </cell>
          <cell r="L232">
            <v>0</v>
          </cell>
          <cell r="M232" t="str">
            <v>natural gas combined cycle</v>
          </cell>
        </row>
        <row r="233">
          <cell r="F233" t="str">
            <v>Vintage1990</v>
          </cell>
          <cell r="I233">
            <v>0</v>
          </cell>
          <cell r="L233">
            <v>0</v>
          </cell>
          <cell r="M233" t="str">
            <v>natural gas combined cycle</v>
          </cell>
        </row>
        <row r="234">
          <cell r="F234" t="str">
            <v>Vintage1985</v>
          </cell>
          <cell r="I234">
            <v>0</v>
          </cell>
          <cell r="L234">
            <v>0</v>
          </cell>
          <cell r="M234" t="str">
            <v>municipal solid waste</v>
          </cell>
        </row>
        <row r="235">
          <cell r="F235" t="str">
            <v>Vintage1985</v>
          </cell>
          <cell r="I235">
            <v>0</v>
          </cell>
          <cell r="L235">
            <v>0</v>
          </cell>
          <cell r="M235" t="str">
            <v>municipal solid waste</v>
          </cell>
        </row>
        <row r="236">
          <cell r="F236" t="str">
            <v>Vintage1985</v>
          </cell>
          <cell r="I236">
            <v>0</v>
          </cell>
          <cell r="L236">
            <v>0</v>
          </cell>
          <cell r="M236" t="str">
            <v>municipal solid waste</v>
          </cell>
        </row>
        <row r="237">
          <cell r="F237" t="str">
            <v>Vintage1985</v>
          </cell>
          <cell r="I237">
            <v>0</v>
          </cell>
          <cell r="L237">
            <v>0</v>
          </cell>
          <cell r="M237" t="str">
            <v>municipal solid waste</v>
          </cell>
        </row>
        <row r="238">
          <cell r="F238" t="str">
            <v>Vintage1991</v>
          </cell>
          <cell r="I238">
            <v>0</v>
          </cell>
          <cell r="L238">
            <v>0</v>
          </cell>
          <cell r="M238" t="str">
            <v>biomass</v>
          </cell>
        </row>
        <row r="239">
          <cell r="F239" t="str">
            <v>Vintage1993</v>
          </cell>
          <cell r="I239">
            <v>0</v>
          </cell>
          <cell r="L239">
            <v>0</v>
          </cell>
          <cell r="M239" t="str">
            <v>biomass</v>
          </cell>
        </row>
        <row r="240">
          <cell r="F240" t="str">
            <v>Vintage1994</v>
          </cell>
          <cell r="I240">
            <v>0</v>
          </cell>
          <cell r="L240">
            <v>0</v>
          </cell>
          <cell r="M240" t="str">
            <v>natural gas steam turbine</v>
          </cell>
        </row>
        <row r="241">
          <cell r="F241" t="str">
            <v>Vintage1991</v>
          </cell>
          <cell r="I241">
            <v>0</v>
          </cell>
          <cell r="L241">
            <v>0</v>
          </cell>
          <cell r="M241" t="str">
            <v>hard coal</v>
          </cell>
        </row>
        <row r="242">
          <cell r="F242" t="str">
            <v>Vintage2002</v>
          </cell>
          <cell r="I242">
            <v>0</v>
          </cell>
          <cell r="L242">
            <v>0</v>
          </cell>
          <cell r="M242" t="str">
            <v>hard coal</v>
          </cell>
        </row>
        <row r="243">
          <cell r="F243" t="str">
            <v>Vintage1957</v>
          </cell>
          <cell r="I243">
            <v>0</v>
          </cell>
          <cell r="L243">
            <v>0</v>
          </cell>
          <cell r="M243" t="str">
            <v>hard coal</v>
          </cell>
        </row>
        <row r="244">
          <cell r="F244" t="str">
            <v>Vintage1958</v>
          </cell>
          <cell r="I244">
            <v>0</v>
          </cell>
          <cell r="L244">
            <v>0</v>
          </cell>
          <cell r="M244" t="str">
            <v>hard coal</v>
          </cell>
        </row>
        <row r="245">
          <cell r="F245" t="str">
            <v>Vintage1951</v>
          </cell>
          <cell r="I245">
            <v>0</v>
          </cell>
          <cell r="L245">
            <v>0</v>
          </cell>
          <cell r="M245" t="str">
            <v>hard coal</v>
          </cell>
        </row>
        <row r="246">
          <cell r="F246" t="str">
            <v>Vintage1994</v>
          </cell>
          <cell r="I246">
            <v>0</v>
          </cell>
          <cell r="L246">
            <v>0</v>
          </cell>
          <cell r="M246" t="str">
            <v>natural gas peaker</v>
          </cell>
        </row>
        <row r="247">
          <cell r="F247" t="str">
            <v>Vintage1994</v>
          </cell>
          <cell r="I247">
            <v>0</v>
          </cell>
          <cell r="L247">
            <v>0</v>
          </cell>
          <cell r="M247" t="str">
            <v>natural gas peaker</v>
          </cell>
        </row>
        <row r="248">
          <cell r="F248" t="str">
            <v>Vintage1994</v>
          </cell>
          <cell r="I248">
            <v>0</v>
          </cell>
          <cell r="L248">
            <v>0</v>
          </cell>
          <cell r="M248" t="str">
            <v>natural gas peaker</v>
          </cell>
        </row>
        <row r="249">
          <cell r="F249" t="str">
            <v>Vintage2008</v>
          </cell>
          <cell r="I249">
            <v>0</v>
          </cell>
          <cell r="L249">
            <v>0</v>
          </cell>
          <cell r="M249" t="str">
            <v>municipal solid waste</v>
          </cell>
        </row>
        <row r="250">
          <cell r="F250" t="str">
            <v>Vintage2010</v>
          </cell>
          <cell r="I250">
            <v>0</v>
          </cell>
          <cell r="L250">
            <v>0</v>
          </cell>
          <cell r="M250" t="e">
            <v>#N/A</v>
          </cell>
        </row>
        <row r="251">
          <cell r="F251" t="str">
            <v>Vintage1990</v>
          </cell>
          <cell r="I251">
            <v>0</v>
          </cell>
          <cell r="L251">
            <v>0</v>
          </cell>
          <cell r="M251" t="str">
            <v>natural gas steam turbine</v>
          </cell>
        </row>
        <row r="252">
          <cell r="F252" t="str">
            <v>Vintage2009</v>
          </cell>
          <cell r="I252">
            <v>0</v>
          </cell>
          <cell r="L252">
            <v>0</v>
          </cell>
          <cell r="M252" t="str">
            <v>onshore wind</v>
          </cell>
        </row>
        <row r="253">
          <cell r="F253" t="str">
            <v>Vintage1988</v>
          </cell>
          <cell r="I253">
            <v>0</v>
          </cell>
          <cell r="L253">
            <v>0</v>
          </cell>
          <cell r="M253" t="str">
            <v>natural gas combined cycle</v>
          </cell>
        </row>
        <row r="254">
          <cell r="F254" t="str">
            <v>Vintage1988</v>
          </cell>
          <cell r="I254">
            <v>0</v>
          </cell>
          <cell r="L254">
            <v>0</v>
          </cell>
          <cell r="M254" t="str">
            <v>natural gas combined cycle</v>
          </cell>
        </row>
        <row r="255">
          <cell r="F255" t="str">
            <v>Vintage1989</v>
          </cell>
          <cell r="I255">
            <v>0</v>
          </cell>
          <cell r="L255">
            <v>0</v>
          </cell>
          <cell r="M255" t="str">
            <v>biomass</v>
          </cell>
        </row>
        <row r="256">
          <cell r="F256" t="str">
            <v>Vintage1989</v>
          </cell>
          <cell r="I256">
            <v>0</v>
          </cell>
          <cell r="L256">
            <v>0</v>
          </cell>
          <cell r="M256" t="str">
            <v>biomass</v>
          </cell>
        </row>
        <row r="257">
          <cell r="F257" t="str">
            <v>Vintage1988</v>
          </cell>
          <cell r="I257">
            <v>0</v>
          </cell>
          <cell r="L257">
            <v>0</v>
          </cell>
          <cell r="M257" t="str">
            <v>biomass</v>
          </cell>
        </row>
        <row r="258">
          <cell r="F258" t="str">
            <v>Vintage1988</v>
          </cell>
          <cell r="I258">
            <v>0</v>
          </cell>
          <cell r="L258">
            <v>0</v>
          </cell>
          <cell r="M258" t="str">
            <v>hydro</v>
          </cell>
        </row>
        <row r="259">
          <cell r="F259" t="str">
            <v>Vintage1988</v>
          </cell>
          <cell r="I259">
            <v>0</v>
          </cell>
          <cell r="L259">
            <v>0</v>
          </cell>
          <cell r="M259" t="str">
            <v>hydro</v>
          </cell>
        </row>
        <row r="260">
          <cell r="F260" t="str">
            <v>Vintage1988</v>
          </cell>
          <cell r="I260">
            <v>0</v>
          </cell>
          <cell r="L260">
            <v>0</v>
          </cell>
          <cell r="M260" t="str">
            <v>hydro</v>
          </cell>
        </row>
        <row r="261">
          <cell r="F261" t="str">
            <v>Vintage1910</v>
          </cell>
          <cell r="I261">
            <v>0</v>
          </cell>
          <cell r="L261">
            <v>0</v>
          </cell>
          <cell r="M261" t="str">
            <v>hydro</v>
          </cell>
        </row>
        <row r="262">
          <cell r="F262" t="str">
            <v>Vintage1910</v>
          </cell>
          <cell r="I262">
            <v>0</v>
          </cell>
          <cell r="L262">
            <v>0</v>
          </cell>
          <cell r="M262" t="str">
            <v>hydro</v>
          </cell>
        </row>
        <row r="263">
          <cell r="F263" t="str">
            <v>Vintage1910</v>
          </cell>
          <cell r="I263">
            <v>0</v>
          </cell>
          <cell r="L263">
            <v>0</v>
          </cell>
          <cell r="M263" t="str">
            <v>hydro</v>
          </cell>
        </row>
        <row r="264">
          <cell r="F264" t="str">
            <v>Vintage1910</v>
          </cell>
          <cell r="I264">
            <v>0</v>
          </cell>
          <cell r="L264">
            <v>0</v>
          </cell>
          <cell r="M264" t="str">
            <v>hydro</v>
          </cell>
        </row>
        <row r="265">
          <cell r="F265" t="str">
            <v>Vintage1910</v>
          </cell>
          <cell r="I265">
            <v>0</v>
          </cell>
          <cell r="L265">
            <v>0</v>
          </cell>
          <cell r="M265" t="str">
            <v>hydro</v>
          </cell>
        </row>
        <row r="266">
          <cell r="F266" t="str">
            <v>Vintage1910</v>
          </cell>
          <cell r="I266">
            <v>0</v>
          </cell>
          <cell r="L266">
            <v>0</v>
          </cell>
          <cell r="M266" t="str">
            <v>hydro</v>
          </cell>
        </row>
        <row r="267">
          <cell r="F267" t="str">
            <v>Vintage1910</v>
          </cell>
          <cell r="I267">
            <v>0</v>
          </cell>
          <cell r="L267">
            <v>0</v>
          </cell>
          <cell r="M267" t="str">
            <v>hydro</v>
          </cell>
        </row>
        <row r="268">
          <cell r="F268" t="str">
            <v>Vintage1910</v>
          </cell>
          <cell r="I268">
            <v>0</v>
          </cell>
          <cell r="L268">
            <v>0</v>
          </cell>
          <cell r="M268" t="str">
            <v>hydro</v>
          </cell>
        </row>
        <row r="269">
          <cell r="F269" t="str">
            <v>Vintage1954</v>
          </cell>
          <cell r="I269">
            <v>0</v>
          </cell>
          <cell r="L269">
            <v>0</v>
          </cell>
          <cell r="M269" t="str">
            <v>natural gas peaker</v>
          </cell>
        </row>
        <row r="270">
          <cell r="F270" t="str">
            <v>Vintage1970</v>
          </cell>
          <cell r="I270">
            <v>0</v>
          </cell>
          <cell r="L270">
            <v>0</v>
          </cell>
          <cell r="M270" t="str">
            <v>natural gas peaker</v>
          </cell>
        </row>
        <row r="271">
          <cell r="F271" t="str">
            <v>Vintage2003</v>
          </cell>
          <cell r="I271">
            <v>0</v>
          </cell>
          <cell r="L271">
            <v>0</v>
          </cell>
          <cell r="M271" t="str">
            <v>natural gas peaker</v>
          </cell>
        </row>
        <row r="272">
          <cell r="F272" t="str">
            <v>Vintage1984</v>
          </cell>
          <cell r="I272">
            <v>0</v>
          </cell>
          <cell r="L272">
            <v>0</v>
          </cell>
          <cell r="M272" t="str">
            <v>natural gas peaker</v>
          </cell>
        </row>
        <row r="273">
          <cell r="F273" t="str">
            <v>Vintage1965</v>
          </cell>
          <cell r="I273">
            <v>0</v>
          </cell>
          <cell r="L273">
            <v>0</v>
          </cell>
          <cell r="M273" t="str">
            <v>natural gas steam turbine</v>
          </cell>
        </row>
        <row r="274">
          <cell r="F274" t="str">
            <v>Vintage1981</v>
          </cell>
          <cell r="I274">
            <v>0</v>
          </cell>
          <cell r="L274">
            <v>0</v>
          </cell>
          <cell r="M274" t="str">
            <v>natural gas steam turbine</v>
          </cell>
        </row>
        <row r="275">
          <cell r="F275" t="str">
            <v>Vintage1986</v>
          </cell>
          <cell r="I275">
            <v>0</v>
          </cell>
          <cell r="L275">
            <v>0</v>
          </cell>
          <cell r="M275" t="str">
            <v>natural gas steam turbine</v>
          </cell>
        </row>
        <row r="276">
          <cell r="F276" t="str">
            <v>Vintage1968</v>
          </cell>
          <cell r="I276">
            <v>0</v>
          </cell>
          <cell r="L276">
            <v>0</v>
          </cell>
          <cell r="M276" t="str">
            <v>natural gas steam turbine</v>
          </cell>
        </row>
        <row r="277">
          <cell r="F277" t="str">
            <v>Vintage1981</v>
          </cell>
          <cell r="I277">
            <v>0</v>
          </cell>
          <cell r="L277">
            <v>0</v>
          </cell>
          <cell r="M277" t="str">
            <v>natural gas steam turbine</v>
          </cell>
        </row>
        <row r="278">
          <cell r="F278" t="str">
            <v>Vintage1981</v>
          </cell>
          <cell r="I278">
            <v>0</v>
          </cell>
          <cell r="L278">
            <v>0</v>
          </cell>
          <cell r="M278" t="str">
            <v>natural gas steam turbine</v>
          </cell>
        </row>
        <row r="279">
          <cell r="F279" t="str">
            <v>Vintage1983</v>
          </cell>
          <cell r="I279">
            <v>0</v>
          </cell>
          <cell r="L279">
            <v>0</v>
          </cell>
          <cell r="M279" t="str">
            <v>natural gas steam turbine</v>
          </cell>
        </row>
        <row r="280">
          <cell r="F280" t="str">
            <v>Vintage1959</v>
          </cell>
          <cell r="I280">
            <v>0</v>
          </cell>
          <cell r="L280">
            <v>0</v>
          </cell>
          <cell r="M280" t="str">
            <v>natural gas steam turbine</v>
          </cell>
        </row>
        <row r="281">
          <cell r="F281" t="str">
            <v>Vintage1940</v>
          </cell>
          <cell r="I281">
            <v>0</v>
          </cell>
          <cell r="L281">
            <v>0</v>
          </cell>
          <cell r="M281" t="str">
            <v>natural gas steam turbine</v>
          </cell>
        </row>
        <row r="282">
          <cell r="F282" t="str">
            <v>Vintage1953</v>
          </cell>
          <cell r="I282">
            <v>0</v>
          </cell>
          <cell r="L282">
            <v>0</v>
          </cell>
          <cell r="M282" t="str">
            <v>natural gas steam turbine</v>
          </cell>
        </row>
        <row r="283">
          <cell r="F283" t="str">
            <v>Vintage1971</v>
          </cell>
          <cell r="I283">
            <v>0</v>
          </cell>
          <cell r="L283">
            <v>0</v>
          </cell>
          <cell r="M283" t="str">
            <v>natural gas steam turbine</v>
          </cell>
        </row>
        <row r="284">
          <cell r="F284" t="str">
            <v>Vintage1985</v>
          </cell>
          <cell r="I284">
            <v>0</v>
          </cell>
          <cell r="L284">
            <v>0</v>
          </cell>
          <cell r="M284" t="str">
            <v>natural gas steam turbine</v>
          </cell>
        </row>
        <row r="285">
          <cell r="F285" t="str">
            <v>Vintage1993</v>
          </cell>
          <cell r="I285">
            <v>0</v>
          </cell>
          <cell r="L285">
            <v>0</v>
          </cell>
          <cell r="M285" t="str">
            <v>natural gas steam turbine</v>
          </cell>
        </row>
        <row r="286">
          <cell r="F286" t="str">
            <v>Vintage1984</v>
          </cell>
          <cell r="I286">
            <v>0</v>
          </cell>
          <cell r="L286">
            <v>0</v>
          </cell>
          <cell r="M286" t="str">
            <v>natural gas steam turbine</v>
          </cell>
        </row>
        <row r="287">
          <cell r="F287" t="str">
            <v>Vintage1987</v>
          </cell>
          <cell r="I287">
            <v>0</v>
          </cell>
          <cell r="L287">
            <v>0</v>
          </cell>
          <cell r="M287" t="str">
            <v>natural gas steam turbine</v>
          </cell>
        </row>
        <row r="288">
          <cell r="F288" t="str">
            <v>Vintage1988</v>
          </cell>
          <cell r="I288">
            <v>0</v>
          </cell>
          <cell r="L288">
            <v>0</v>
          </cell>
          <cell r="M288" t="str">
            <v>natural gas steam turbine</v>
          </cell>
        </row>
        <row r="289">
          <cell r="F289" t="str">
            <v>Vintage1990</v>
          </cell>
          <cell r="I289">
            <v>0</v>
          </cell>
          <cell r="L289">
            <v>0</v>
          </cell>
          <cell r="M289" t="str">
            <v>natural gas steam turbine</v>
          </cell>
        </row>
        <row r="290">
          <cell r="F290" t="str">
            <v>Vintage2005</v>
          </cell>
          <cell r="I290">
            <v>0</v>
          </cell>
          <cell r="L290">
            <v>0</v>
          </cell>
          <cell r="M290" t="str">
            <v>natural gas steam turbine</v>
          </cell>
        </row>
        <row r="291">
          <cell r="F291" t="str">
            <v>Vintage1964</v>
          </cell>
          <cell r="I291">
            <v>0</v>
          </cell>
          <cell r="L291">
            <v>0</v>
          </cell>
          <cell r="M291" t="str">
            <v>natural gas peaker</v>
          </cell>
        </row>
        <row r="292">
          <cell r="F292" t="str">
            <v>Vintage1964</v>
          </cell>
          <cell r="I292">
            <v>0</v>
          </cell>
          <cell r="L292">
            <v>0</v>
          </cell>
          <cell r="M292" t="str">
            <v>natural gas peaker</v>
          </cell>
        </row>
        <row r="293">
          <cell r="F293" t="str">
            <v>Vintage1972</v>
          </cell>
          <cell r="I293">
            <v>0</v>
          </cell>
          <cell r="L293">
            <v>0</v>
          </cell>
          <cell r="M293" t="str">
            <v>natural gas peaker</v>
          </cell>
        </row>
        <row r="294">
          <cell r="F294" t="str">
            <v>Vintage1972</v>
          </cell>
          <cell r="I294">
            <v>0</v>
          </cell>
          <cell r="L294">
            <v>0</v>
          </cell>
          <cell r="M294" t="str">
            <v>natural gas peaker</v>
          </cell>
        </row>
        <row r="295">
          <cell r="F295" t="str">
            <v>Vintage1966</v>
          </cell>
          <cell r="I295">
            <v>0</v>
          </cell>
          <cell r="L295">
            <v>0</v>
          </cell>
          <cell r="M295" t="str">
            <v>natural gas peaker</v>
          </cell>
        </row>
        <row r="296">
          <cell r="F296" t="str">
            <v>Vintage1959</v>
          </cell>
          <cell r="I296">
            <v>0</v>
          </cell>
          <cell r="L296">
            <v>0</v>
          </cell>
          <cell r="M296" t="str">
            <v>natural gas peaker</v>
          </cell>
        </row>
        <row r="297">
          <cell r="F297" t="str">
            <v>Vintage1991</v>
          </cell>
          <cell r="I297">
            <v>0</v>
          </cell>
          <cell r="L297">
            <v>0</v>
          </cell>
          <cell r="M297" t="str">
            <v>natural gas peaker</v>
          </cell>
        </row>
        <row r="298">
          <cell r="F298" t="str">
            <v>Vintage1991</v>
          </cell>
          <cell r="I298">
            <v>0</v>
          </cell>
          <cell r="L298">
            <v>0</v>
          </cell>
          <cell r="M298" t="str">
            <v>natural gas peaker</v>
          </cell>
        </row>
        <row r="299">
          <cell r="F299" t="str">
            <v>Vintage2011</v>
          </cell>
          <cell r="I299">
            <v>0</v>
          </cell>
          <cell r="L299">
            <v>0</v>
          </cell>
          <cell r="M299" t="str">
            <v>municipal solid waste</v>
          </cell>
        </row>
        <row r="300">
          <cell r="F300" t="str">
            <v>Vintage2011</v>
          </cell>
          <cell r="I300">
            <v>0</v>
          </cell>
          <cell r="L300">
            <v>0</v>
          </cell>
          <cell r="M300" t="str">
            <v>municipal solid waste</v>
          </cell>
        </row>
        <row r="301">
          <cell r="F301" t="str">
            <v>Vintage2000</v>
          </cell>
          <cell r="I301">
            <v>0</v>
          </cell>
          <cell r="L301">
            <v>0</v>
          </cell>
          <cell r="M301" t="str">
            <v>municipal solid waste</v>
          </cell>
        </row>
        <row r="302">
          <cell r="F302" t="str">
            <v>Vintage2000</v>
          </cell>
          <cell r="I302">
            <v>0</v>
          </cell>
          <cell r="L302">
            <v>0</v>
          </cell>
          <cell r="M302" t="str">
            <v>municipal solid waste</v>
          </cell>
        </row>
        <row r="303">
          <cell r="F303" t="str">
            <v>Vintage1977</v>
          </cell>
          <cell r="I303">
            <v>0</v>
          </cell>
          <cell r="L303">
            <v>0</v>
          </cell>
          <cell r="M303" t="str">
            <v>nuclear</v>
          </cell>
        </row>
        <row r="304">
          <cell r="F304" t="str">
            <v>Vintage1977</v>
          </cell>
          <cell r="I304">
            <v>0</v>
          </cell>
          <cell r="L304">
            <v>0</v>
          </cell>
          <cell r="M304" t="str">
            <v>nuclear</v>
          </cell>
        </row>
        <row r="305">
          <cell r="F305" t="str">
            <v>Vintage1977</v>
          </cell>
          <cell r="I305">
            <v>0</v>
          </cell>
          <cell r="L305">
            <v>0</v>
          </cell>
          <cell r="M305" t="str">
            <v>nuclear</v>
          </cell>
        </row>
        <row r="306">
          <cell r="F306" t="str">
            <v>Vintage1977</v>
          </cell>
          <cell r="I306">
            <v>0</v>
          </cell>
          <cell r="L306">
            <v>0</v>
          </cell>
          <cell r="M306" t="str">
            <v>nuclear</v>
          </cell>
        </row>
        <row r="307">
          <cell r="F307" t="str">
            <v>Vintage1974</v>
          </cell>
          <cell r="I307">
            <v>0</v>
          </cell>
          <cell r="L307">
            <v>0</v>
          </cell>
          <cell r="M307" t="str">
            <v>nuclear</v>
          </cell>
        </row>
        <row r="308">
          <cell r="F308" t="str">
            <v>Vintage1983</v>
          </cell>
          <cell r="I308">
            <v>0</v>
          </cell>
          <cell r="L308">
            <v>0</v>
          </cell>
          <cell r="M308" t="str">
            <v>nuclear</v>
          </cell>
        </row>
        <row r="309">
          <cell r="F309" t="str">
            <v>Vintage1983</v>
          </cell>
          <cell r="I309">
            <v>0</v>
          </cell>
          <cell r="L309">
            <v>0</v>
          </cell>
          <cell r="M309" t="str">
            <v>nuclear</v>
          </cell>
        </row>
        <row r="310">
          <cell r="F310" t="str">
            <v>Vintage1983</v>
          </cell>
          <cell r="I310">
            <v>0</v>
          </cell>
          <cell r="L310">
            <v>0</v>
          </cell>
          <cell r="M310" t="str">
            <v>nuclear</v>
          </cell>
        </row>
        <row r="311">
          <cell r="F311" t="str">
            <v>Vintage1984</v>
          </cell>
          <cell r="I311">
            <v>0</v>
          </cell>
          <cell r="L311">
            <v>0</v>
          </cell>
          <cell r="M311" t="str">
            <v>nuclear</v>
          </cell>
        </row>
        <row r="312">
          <cell r="F312" t="str">
            <v>Vintage1984</v>
          </cell>
          <cell r="I312">
            <v>0</v>
          </cell>
          <cell r="L312">
            <v>0</v>
          </cell>
          <cell r="M312" t="str">
            <v>nuclear</v>
          </cell>
        </row>
        <row r="313">
          <cell r="F313" t="str">
            <v>Vintage1984</v>
          </cell>
          <cell r="I313">
            <v>0</v>
          </cell>
          <cell r="L313">
            <v>0</v>
          </cell>
          <cell r="M313" t="str">
            <v>nuclear</v>
          </cell>
        </row>
        <row r="314">
          <cell r="F314" t="str">
            <v>Vintage1972</v>
          </cell>
          <cell r="I314">
            <v>0</v>
          </cell>
          <cell r="L314">
            <v>0</v>
          </cell>
          <cell r="M314" t="str">
            <v>nuclear</v>
          </cell>
        </row>
        <row r="315">
          <cell r="F315" t="str">
            <v>Vintage1973</v>
          </cell>
          <cell r="I315">
            <v>0</v>
          </cell>
          <cell r="L315">
            <v>0</v>
          </cell>
          <cell r="M315" t="str">
            <v>nuclear</v>
          </cell>
        </row>
        <row r="316">
          <cell r="F316" t="str">
            <v>Vintage1984</v>
          </cell>
          <cell r="I316">
            <v>0.95627059875348974</v>
          </cell>
          <cell r="L316">
            <v>13.485235727983477</v>
          </cell>
          <cell r="M316" t="str">
            <v>nuclear</v>
          </cell>
        </row>
        <row r="317">
          <cell r="F317" t="str">
            <v>Vintage1987</v>
          </cell>
          <cell r="I317">
            <v>0.86582379887930161</v>
          </cell>
          <cell r="L317">
            <v>10.729840290381125</v>
          </cell>
          <cell r="M317" t="str">
            <v>nuclear</v>
          </cell>
        </row>
        <row r="318">
          <cell r="F318" t="str">
            <v>Vintage1986</v>
          </cell>
          <cell r="I318">
            <v>1.2809922390292463</v>
          </cell>
          <cell r="L318">
            <v>13.040983883264232</v>
          </cell>
          <cell r="M318" t="str">
            <v>nuclear</v>
          </cell>
        </row>
        <row r="319">
          <cell r="F319" t="str">
            <v>Vintage1974</v>
          </cell>
          <cell r="I319">
            <v>0.78448440180071288</v>
          </cell>
          <cell r="L319">
            <v>13.37725006689142</v>
          </cell>
          <cell r="M319" t="str">
            <v>nuclear</v>
          </cell>
        </row>
        <row r="320">
          <cell r="F320" t="str">
            <v>Vintage1975</v>
          </cell>
          <cell r="I320">
            <v>0.77752260943786367</v>
          </cell>
          <cell r="L320">
            <v>11.594109485407664</v>
          </cell>
          <cell r="M320" t="str">
            <v>nuclear</v>
          </cell>
        </row>
        <row r="321">
          <cell r="F321" t="str">
            <v>Vintage1977</v>
          </cell>
          <cell r="I321">
            <v>0.79012237480240455</v>
          </cell>
          <cell r="L321">
            <v>12.635402699944798</v>
          </cell>
          <cell r="M321" t="str">
            <v>nuclear</v>
          </cell>
        </row>
        <row r="322">
          <cell r="F322" t="str">
            <v>Vintage1969</v>
          </cell>
          <cell r="I322">
            <v>0</v>
          </cell>
          <cell r="L322">
            <v>0</v>
          </cell>
          <cell r="M322" t="str">
            <v>nuclear</v>
          </cell>
        </row>
        <row r="323">
          <cell r="F323" t="str">
            <v>Vintage1972</v>
          </cell>
          <cell r="I323">
            <v>0</v>
          </cell>
          <cell r="L323">
            <v>0</v>
          </cell>
          <cell r="M323" t="str">
            <v>nuclear</v>
          </cell>
        </row>
        <row r="324">
          <cell r="F324" t="str">
            <v>Vintage1974</v>
          </cell>
          <cell r="I324">
            <v>0</v>
          </cell>
          <cell r="L324">
            <v>0</v>
          </cell>
          <cell r="M324" t="str">
            <v>nuclear</v>
          </cell>
        </row>
        <row r="325">
          <cell r="F325" t="str">
            <v>Vintage1977</v>
          </cell>
          <cell r="I325">
            <v>1.1591153612206535</v>
          </cell>
          <cell r="L325">
            <v>18.536229110557219</v>
          </cell>
          <cell r="M325" t="str">
            <v>nuclear</v>
          </cell>
        </row>
        <row r="326">
          <cell r="F326" t="str">
            <v>Vintage1975</v>
          </cell>
          <cell r="I326">
            <v>0.15121311963525477</v>
          </cell>
          <cell r="L326">
            <v>2.2548302048074369</v>
          </cell>
          <cell r="M326" t="str">
            <v>nuclear</v>
          </cell>
        </row>
        <row r="327">
          <cell r="F327" t="str">
            <v>Vintage1975</v>
          </cell>
          <cell r="I327">
            <v>7.5606559817627386E-2</v>
          </cell>
          <cell r="L327">
            <v>1.1274151024037184</v>
          </cell>
          <cell r="M327" t="str">
            <v>nuclear</v>
          </cell>
        </row>
        <row r="328">
          <cell r="F328" t="str">
            <v>Vintage1975</v>
          </cell>
          <cell r="I328">
            <v>0.52924591872339177</v>
          </cell>
          <cell r="L328">
            <v>7.8919057168260309</v>
          </cell>
          <cell r="M328" t="str">
            <v>nuclear</v>
          </cell>
        </row>
        <row r="329">
          <cell r="F329" t="str">
            <v>Vintage1973</v>
          </cell>
          <cell r="I329">
            <v>0.94642469009738028</v>
          </cell>
          <cell r="L329">
            <v>25.943446579113374</v>
          </cell>
          <cell r="M329" t="str">
            <v>nuclear</v>
          </cell>
        </row>
        <row r="330">
          <cell r="F330" t="str">
            <v>Vintage1976</v>
          </cell>
          <cell r="I330">
            <v>0.77713333387170569</v>
          </cell>
          <cell r="L330">
            <v>19.652266486786765</v>
          </cell>
          <cell r="M330" t="str">
            <v>nuclear</v>
          </cell>
        </row>
        <row r="331">
          <cell r="F331" t="str">
            <v>Vintage1987</v>
          </cell>
          <cell r="I331">
            <v>0.73653557497591671</v>
          </cell>
          <cell r="L331">
            <v>9.1276182266009851</v>
          </cell>
          <cell r="M331" t="str">
            <v>nuclear</v>
          </cell>
        </row>
        <row r="332">
          <cell r="F332" t="str">
            <v>Vintage1976</v>
          </cell>
          <cell r="I332">
            <v>1.0192118943641673</v>
          </cell>
          <cell r="L332">
            <v>25.773986112213311</v>
          </cell>
          <cell r="M332" t="str">
            <v>nuclear</v>
          </cell>
        </row>
        <row r="333">
          <cell r="F333" t="str">
            <v>Vintage1987</v>
          </cell>
          <cell r="I333">
            <v>1.1169712326366057</v>
          </cell>
          <cell r="L333">
            <v>13.842219341457088</v>
          </cell>
          <cell r="M333" t="str">
            <v>nuclear</v>
          </cell>
        </row>
        <row r="334">
          <cell r="F334" t="str">
            <v>Vintage1972</v>
          </cell>
          <cell r="I334">
            <v>0.90198805809449456</v>
          </cell>
          <cell r="L334">
            <v>17.742947364089055</v>
          </cell>
          <cell r="M334" t="str">
            <v>nuclear</v>
          </cell>
        </row>
        <row r="335">
          <cell r="F335" t="str">
            <v>Vintage1985</v>
          </cell>
          <cell r="I335">
            <v>0.89433196950810201</v>
          </cell>
          <cell r="L335">
            <v>10.076641867329617</v>
          </cell>
          <cell r="M335" t="str">
            <v>nuclear</v>
          </cell>
        </row>
        <row r="336">
          <cell r="F336" t="str">
            <v>Vintage1986</v>
          </cell>
          <cell r="I336">
            <v>0.895435667493654</v>
          </cell>
          <cell r="L336">
            <v>9.1158726434860817</v>
          </cell>
          <cell r="M336" t="str">
            <v>nuclear</v>
          </cell>
        </row>
        <row r="337">
          <cell r="F337" t="str">
            <v>Vintage1969</v>
          </cell>
          <cell r="I337">
            <v>0.26246034019087083</v>
          </cell>
          <cell r="L337">
            <v>40.144527287156343</v>
          </cell>
          <cell r="M337" t="str">
            <v>nuclear</v>
          </cell>
        </row>
        <row r="338">
          <cell r="F338" t="str">
            <v>Vintage1969</v>
          </cell>
          <cell r="I338">
            <v>0.26235537721533031</v>
          </cell>
          <cell r="L338">
            <v>40.12847271284366</v>
          </cell>
          <cell r="M338" t="str">
            <v>nuclear</v>
          </cell>
        </row>
        <row r="339">
          <cell r="F339" t="str">
            <v>Vintage1970</v>
          </cell>
          <cell r="I339">
            <v>0.70632924088131654</v>
          </cell>
          <cell r="L339">
            <v>32.491010489846985</v>
          </cell>
          <cell r="M339" t="str">
            <v>nuclear</v>
          </cell>
        </row>
        <row r="340">
          <cell r="F340" t="str">
            <v>Vintage1970</v>
          </cell>
          <cell r="I340">
            <v>0.46930937984077387</v>
          </cell>
          <cell r="L340">
            <v>21.588142046001352</v>
          </cell>
          <cell r="M340" t="str">
            <v>nuclear</v>
          </cell>
        </row>
        <row r="341">
          <cell r="F341" t="str">
            <v>Vintage1970</v>
          </cell>
          <cell r="I341">
            <v>0.33112607934047672</v>
          </cell>
          <cell r="L341">
            <v>15.231736553748437</v>
          </cell>
          <cell r="M341" t="str">
            <v>nuclear</v>
          </cell>
        </row>
        <row r="342">
          <cell r="F342" t="str">
            <v>Vintage1970</v>
          </cell>
          <cell r="I342">
            <v>0.33099411036795756</v>
          </cell>
          <cell r="L342">
            <v>15.225666006159178</v>
          </cell>
          <cell r="M342" t="str">
            <v>nuclear</v>
          </cell>
        </row>
        <row r="343">
          <cell r="F343" t="str">
            <v>Vintage1971</v>
          </cell>
          <cell r="I343">
            <v>0.6957359683279789</v>
          </cell>
          <cell r="L343">
            <v>29.520699067909458</v>
          </cell>
          <cell r="M343" t="str">
            <v>nuclear</v>
          </cell>
        </row>
        <row r="344">
          <cell r="F344" t="str">
            <v>Vintage1971</v>
          </cell>
          <cell r="I344">
            <v>0.92975355117520464</v>
          </cell>
          <cell r="L344">
            <v>39.450274300932094</v>
          </cell>
          <cell r="M344" t="str">
            <v>nuclear</v>
          </cell>
        </row>
        <row r="345">
          <cell r="F345" t="str">
            <v>Vintage1971</v>
          </cell>
          <cell r="I345">
            <v>0.67182316053160107</v>
          </cell>
          <cell r="L345">
            <v>28.50605725699068</v>
          </cell>
          <cell r="M345" t="str">
            <v>nuclear</v>
          </cell>
        </row>
        <row r="346">
          <cell r="F346" t="str">
            <v>Vintage1972</v>
          </cell>
          <cell r="I346">
            <v>0.4684324070080837</v>
          </cell>
          <cell r="L346">
            <v>9.2145028602000085</v>
          </cell>
          <cell r="M346" t="str">
            <v>nuclear</v>
          </cell>
        </row>
        <row r="347">
          <cell r="F347" t="str">
            <v>Vintage1972</v>
          </cell>
          <cell r="I347">
            <v>0.19120877723066979</v>
          </cell>
          <cell r="L347">
            <v>3.761255195687065</v>
          </cell>
          <cell r="M347" t="str">
            <v>nuclear</v>
          </cell>
        </row>
        <row r="348">
          <cell r="F348" t="str">
            <v>Vintage1972</v>
          </cell>
          <cell r="I348">
            <v>0.57362633169200938</v>
          </cell>
          <cell r="L348">
            <v>11.283765587061197</v>
          </cell>
          <cell r="M348" t="str">
            <v>nuclear</v>
          </cell>
        </row>
        <row r="349">
          <cell r="F349" t="str">
            <v>Vintage1972</v>
          </cell>
          <cell r="I349">
            <v>0.19389653706414708</v>
          </cell>
          <cell r="L349">
            <v>3.8141259413967652</v>
          </cell>
          <cell r="M349" t="str">
            <v>nuclear</v>
          </cell>
        </row>
        <row r="350">
          <cell r="F350" t="str">
            <v>Vintage1972</v>
          </cell>
          <cell r="I350">
            <v>0.58168961119244122</v>
          </cell>
          <cell r="L350">
            <v>11.442377824190295</v>
          </cell>
          <cell r="M350" t="str">
            <v>nuclear</v>
          </cell>
        </row>
        <row r="351">
          <cell r="F351" t="str">
            <v>Vintage1972</v>
          </cell>
          <cell r="I351">
            <v>0.59835726307335546</v>
          </cell>
          <cell r="L351">
            <v>11.770246100662577</v>
          </cell>
          <cell r="M351" t="str">
            <v>nuclear</v>
          </cell>
        </row>
        <row r="352">
          <cell r="F352" t="str">
            <v>Vintage1973</v>
          </cell>
          <cell r="I352">
            <v>0.58129865931501234</v>
          </cell>
          <cell r="L352">
            <v>15.934591386132936</v>
          </cell>
          <cell r="M352" t="str">
            <v>nuclear</v>
          </cell>
        </row>
        <row r="353">
          <cell r="F353" t="str">
            <v>Vintage1972</v>
          </cell>
          <cell r="I353">
            <v>0.55904456805899072</v>
          </cell>
          <cell r="L353">
            <v>10.996928680192601</v>
          </cell>
          <cell r="M353" t="str">
            <v>nuclear</v>
          </cell>
        </row>
        <row r="354">
          <cell r="F354" t="str">
            <v>Vintage1973</v>
          </cell>
          <cell r="I354">
            <v>0.53520188813006764</v>
          </cell>
          <cell r="L354">
            <v>14.670984114239836</v>
          </cell>
          <cell r="M354" t="str">
            <v>nuclear</v>
          </cell>
        </row>
        <row r="355">
          <cell r="F355" t="str">
            <v>Vintage1973</v>
          </cell>
          <cell r="I355">
            <v>0.64156192920424415</v>
          </cell>
          <cell r="L355">
            <v>17.586531513448413</v>
          </cell>
          <cell r="M355" t="str">
            <v>nuclear</v>
          </cell>
        </row>
        <row r="356">
          <cell r="F356" t="str">
            <v>Vintage1974</v>
          </cell>
          <cell r="I356">
            <v>0.59147100984673096</v>
          </cell>
          <cell r="L356">
            <v>10.08593107507893</v>
          </cell>
          <cell r="M356" t="str">
            <v>nuclear</v>
          </cell>
        </row>
        <row r="357">
          <cell r="F357" t="str">
            <v>Vintage1974</v>
          </cell>
          <cell r="I357">
            <v>0.11046064887273847</v>
          </cell>
          <cell r="L357">
            <v>1.8836062503344568</v>
          </cell>
          <cell r="M357" t="str">
            <v>nuclear</v>
          </cell>
        </row>
        <row r="358">
          <cell r="F358" t="str">
            <v>Vintage1974</v>
          </cell>
          <cell r="I358">
            <v>0.94265327112818542</v>
          </cell>
          <cell r="L358">
            <v>16.074390396175591</v>
          </cell>
          <cell r="M358" t="str">
            <v>nuclear</v>
          </cell>
        </row>
        <row r="359">
          <cell r="F359" t="str">
            <v>Vintage1974</v>
          </cell>
          <cell r="I359">
            <v>0.65846385408449437</v>
          </cell>
          <cell r="L359">
            <v>11.228312017266907</v>
          </cell>
          <cell r="M359" t="str">
            <v>nuclear</v>
          </cell>
        </row>
        <row r="360">
          <cell r="F360" t="str">
            <v>Vintage1974</v>
          </cell>
          <cell r="I360">
            <v>0.67807557666886031</v>
          </cell>
          <cell r="L360">
            <v>11.562736661850485</v>
          </cell>
          <cell r="M360" t="str">
            <v>nuclear</v>
          </cell>
        </row>
        <row r="361">
          <cell r="F361" t="str">
            <v>Vintage1974</v>
          </cell>
          <cell r="I361">
            <v>0.38071331338650194</v>
          </cell>
          <cell r="L361">
            <v>6.4920311803214341</v>
          </cell>
          <cell r="M361" t="str">
            <v>nuclear</v>
          </cell>
        </row>
        <row r="362">
          <cell r="F362" t="str">
            <v>Vintage1974</v>
          </cell>
          <cell r="I362">
            <v>0.37235694615899501</v>
          </cell>
          <cell r="L362">
            <v>6.349536041098089</v>
          </cell>
          <cell r="M362" t="str">
            <v>nuclear</v>
          </cell>
        </row>
        <row r="363">
          <cell r="F363" t="str">
            <v>Vintage1975</v>
          </cell>
          <cell r="I363">
            <v>0.10919271945534917</v>
          </cell>
          <cell r="L363">
            <v>1.6282386248420657</v>
          </cell>
          <cell r="M363" t="str">
            <v>nuclear</v>
          </cell>
        </row>
        <row r="364">
          <cell r="F364" t="str">
            <v>Vintage1975</v>
          </cell>
          <cell r="I364">
            <v>0.57223770280018993</v>
          </cell>
          <cell r="L364">
            <v>8.5329821890842155</v>
          </cell>
          <cell r="M364" t="str">
            <v>nuclear</v>
          </cell>
        </row>
        <row r="365">
          <cell r="F365" t="str">
            <v>Vintage1975</v>
          </cell>
          <cell r="I365">
            <v>0.12843329452729407</v>
          </cell>
          <cell r="L365">
            <v>1.9151464667987335</v>
          </cell>
          <cell r="M365" t="str">
            <v>nuclear</v>
          </cell>
        </row>
        <row r="366">
          <cell r="F366" t="str">
            <v>Vintage1975</v>
          </cell>
          <cell r="I366">
            <v>0.32268325360542394</v>
          </cell>
          <cell r="L366">
            <v>4.8117249916548372</v>
          </cell>
          <cell r="M366" t="str">
            <v>nuclear</v>
          </cell>
        </row>
        <row r="367">
          <cell r="F367" t="str">
            <v>Vintage1975</v>
          </cell>
          <cell r="I367">
            <v>0.32255361017090078</v>
          </cell>
          <cell r="L367">
            <v>4.8097918000592736</v>
          </cell>
          <cell r="M367" t="str">
            <v>nuclear</v>
          </cell>
        </row>
        <row r="368">
          <cell r="F368" t="str">
            <v>Vintage1975</v>
          </cell>
          <cell r="I368">
            <v>0.7089517448721403</v>
          </cell>
          <cell r="L368">
            <v>10.571607886568188</v>
          </cell>
          <cell r="M368" t="str">
            <v>nuclear</v>
          </cell>
        </row>
        <row r="369">
          <cell r="F369" t="str">
            <v>Vintage1975</v>
          </cell>
          <cell r="I369">
            <v>1.6856507880744633E-2</v>
          </cell>
          <cell r="L369">
            <v>0.25135757537943187</v>
          </cell>
          <cell r="M369" t="str">
            <v>nuclear</v>
          </cell>
        </row>
        <row r="370">
          <cell r="F370" t="str">
            <v>Vintage1975</v>
          </cell>
          <cell r="I370">
            <v>0.38386865673877546</v>
          </cell>
          <cell r="L370">
            <v>5.7240975120497897</v>
          </cell>
          <cell r="M370" t="str">
            <v>nuclear</v>
          </cell>
        </row>
        <row r="371">
          <cell r="F371" t="str">
            <v>Vintage1975</v>
          </cell>
          <cell r="I371">
            <v>0.13561826794962728</v>
          </cell>
          <cell r="L371">
            <v>2.0222859473708836</v>
          </cell>
          <cell r="M371" t="str">
            <v>nuclear</v>
          </cell>
        </row>
        <row r="372">
          <cell r="F372" t="str">
            <v>Vintage1975</v>
          </cell>
          <cell r="I372">
            <v>0.2298614711010632</v>
          </cell>
          <cell r="L372">
            <v>3.4276033006286166</v>
          </cell>
          <cell r="M372" t="str">
            <v>nuclear</v>
          </cell>
        </row>
        <row r="373">
          <cell r="F373" t="str">
            <v>Vintage1975</v>
          </cell>
          <cell r="I373">
            <v>0.65134380015465787</v>
          </cell>
          <cell r="L373">
            <v>9.7125810104665469</v>
          </cell>
          <cell r="M373" t="str">
            <v>nuclear</v>
          </cell>
        </row>
        <row r="374">
          <cell r="F374" t="str">
            <v>Vintage1976</v>
          </cell>
          <cell r="I374">
            <v>0.94635075875549168</v>
          </cell>
          <cell r="L374">
            <v>23.931462582334735</v>
          </cell>
          <cell r="M374" t="str">
            <v>nuclear</v>
          </cell>
        </row>
        <row r="375">
          <cell r="F375" t="str">
            <v>Vintage1976</v>
          </cell>
          <cell r="I375">
            <v>0.67153542078666151</v>
          </cell>
          <cell r="L375">
            <v>16.981890326164589</v>
          </cell>
          <cell r="M375" t="str">
            <v>nuclear</v>
          </cell>
        </row>
        <row r="376">
          <cell r="F376" t="str">
            <v>Vintage1977</v>
          </cell>
          <cell r="I376">
            <v>0.11084167625520201</v>
          </cell>
          <cell r="L376">
            <v>1.7725472155773765</v>
          </cell>
          <cell r="M376" t="str">
            <v>nuclear</v>
          </cell>
        </row>
        <row r="377">
          <cell r="F377" t="str">
            <v>Vintage1977</v>
          </cell>
          <cell r="I377">
            <v>0.78367810287883699</v>
          </cell>
          <cell r="L377">
            <v>12.532347814449892</v>
          </cell>
          <cell r="M377" t="str">
            <v>nuclear</v>
          </cell>
        </row>
        <row r="378">
          <cell r="F378" t="str">
            <v>Vintage1977</v>
          </cell>
          <cell r="I378">
            <v>0.30684418228040344</v>
          </cell>
          <cell r="L378">
            <v>4.9069611656267247</v>
          </cell>
          <cell r="M378" t="str">
            <v>nuclear</v>
          </cell>
        </row>
        <row r="379">
          <cell r="F379" t="str">
            <v>Vintage1977</v>
          </cell>
          <cell r="I379">
            <v>0.30672173149219512</v>
          </cell>
          <cell r="L379">
            <v>4.9050029689355794</v>
          </cell>
          <cell r="M379" t="str">
            <v>nuclear</v>
          </cell>
        </row>
        <row r="380">
          <cell r="F380" t="str">
            <v>Vintage1977</v>
          </cell>
          <cell r="I380">
            <v>0.68802373351309953</v>
          </cell>
          <cell r="L380">
            <v>11.002671506716405</v>
          </cell>
          <cell r="M380" t="str">
            <v>nuclear</v>
          </cell>
        </row>
        <row r="381">
          <cell r="F381" t="str">
            <v>Vintage1977</v>
          </cell>
          <cell r="I381">
            <v>0.35851769672132561</v>
          </cell>
          <cell r="L381">
            <v>5.7333086843205816</v>
          </cell>
          <cell r="M381" t="str">
            <v>nuclear</v>
          </cell>
        </row>
        <row r="382">
          <cell r="F382" t="str">
            <v>Vintage1977</v>
          </cell>
          <cell r="I382">
            <v>0.48327104759694695</v>
          </cell>
          <cell r="L382">
            <v>7.7283272747954976</v>
          </cell>
          <cell r="M382" t="str">
            <v>nuclear</v>
          </cell>
        </row>
        <row r="383">
          <cell r="F383" t="str">
            <v>Vintage1978</v>
          </cell>
          <cell r="I383">
            <v>0.87550391328982091</v>
          </cell>
          <cell r="L383">
            <v>39.553580340264652</v>
          </cell>
          <cell r="M383" t="str">
            <v>nuclear</v>
          </cell>
        </row>
        <row r="384">
          <cell r="F384" t="str">
            <v>Vintage1978</v>
          </cell>
          <cell r="I384">
            <v>0.64535004479856894</v>
          </cell>
          <cell r="L384">
            <v>29.155671901701325</v>
          </cell>
          <cell r="M384" t="str">
            <v>nuclear</v>
          </cell>
        </row>
        <row r="385">
          <cell r="F385" t="str">
            <v>Vintage1978</v>
          </cell>
          <cell r="I385">
            <v>8.4683942530128967E-2</v>
          </cell>
          <cell r="L385">
            <v>3.8258573988657849</v>
          </cell>
          <cell r="M385" t="str">
            <v>nuclear</v>
          </cell>
        </row>
        <row r="386">
          <cell r="F386" t="str">
            <v>Vintage1979</v>
          </cell>
          <cell r="I386">
            <v>1.7335033313456798E-2</v>
          </cell>
          <cell r="L386">
            <v>1.8767540000000003</v>
          </cell>
          <cell r="M386" t="str">
            <v>nuclear</v>
          </cell>
        </row>
        <row r="387">
          <cell r="F387" t="str">
            <v>Vintage1979</v>
          </cell>
          <cell r="I387">
            <v>0.39476598591099343</v>
          </cell>
          <cell r="L387">
            <v>42.738807000000001</v>
          </cell>
          <cell r="M387" t="str">
            <v>nuclear</v>
          </cell>
        </row>
        <row r="388">
          <cell r="F388" t="str">
            <v>Vintage1979</v>
          </cell>
          <cell r="I388">
            <v>0.139468222567357</v>
          </cell>
          <cell r="L388">
            <v>15.099339000000002</v>
          </cell>
          <cell r="M388" t="str">
            <v>nuclear</v>
          </cell>
        </row>
        <row r="389">
          <cell r="F389" t="str">
            <v>Vintage1979</v>
          </cell>
          <cell r="I389">
            <v>0.23638681791077451</v>
          </cell>
          <cell r="L389">
            <v>25.592099999999999</v>
          </cell>
          <cell r="M389" t="str">
            <v>nuclear</v>
          </cell>
        </row>
        <row r="390">
          <cell r="F390" t="str">
            <v>Vintage1980</v>
          </cell>
          <cell r="I390">
            <v>0.66920432298134147</v>
          </cell>
          <cell r="L390">
            <v>33.172825771324867</v>
          </cell>
          <cell r="M390" t="str">
            <v>nuclear</v>
          </cell>
        </row>
        <row r="391">
          <cell r="F391" t="str">
            <v>Vintage1980</v>
          </cell>
          <cell r="I391">
            <v>0.6416057172790004</v>
          </cell>
          <cell r="L391">
            <v>31.804747731397455</v>
          </cell>
          <cell r="M391" t="str">
            <v>nuclear</v>
          </cell>
        </row>
        <row r="392">
          <cell r="F392" t="str">
            <v>Vintage1980</v>
          </cell>
          <cell r="I392">
            <v>8.4192605434800949E-2</v>
          </cell>
          <cell r="L392">
            <v>4.173473684210526</v>
          </cell>
          <cell r="M392" t="str">
            <v>nuclear</v>
          </cell>
        </row>
        <row r="393">
          <cell r="F393" t="str">
            <v>Vintage1981</v>
          </cell>
          <cell r="I393">
            <v>0.67640427602579678</v>
          </cell>
          <cell r="L393">
            <v>14.881953279631759</v>
          </cell>
          <cell r="M393" t="str">
            <v>nuclear</v>
          </cell>
        </row>
        <row r="394">
          <cell r="F394" t="str">
            <v>Vintage1981</v>
          </cell>
          <cell r="I394">
            <v>0.85201850471904916</v>
          </cell>
          <cell r="L394">
            <v>18.745741311852704</v>
          </cell>
          <cell r="M394" t="str">
            <v>nuclear</v>
          </cell>
        </row>
        <row r="395">
          <cell r="F395" t="str">
            <v>Vintage1981</v>
          </cell>
          <cell r="I395">
            <v>0.34675755369394989</v>
          </cell>
          <cell r="L395">
            <v>7.6292091820483305</v>
          </cell>
          <cell r="M395" t="str">
            <v>nuclear</v>
          </cell>
        </row>
        <row r="396">
          <cell r="F396" t="str">
            <v>Vintage1981</v>
          </cell>
          <cell r="I396">
            <v>0.46741876542232524</v>
          </cell>
          <cell r="L396">
            <v>10.283944788032221</v>
          </cell>
          <cell r="M396" t="str">
            <v>nuclear</v>
          </cell>
        </row>
        <row r="397">
          <cell r="F397" t="str">
            <v>Vintage1981</v>
          </cell>
          <cell r="I397">
            <v>0.8558465197225632</v>
          </cell>
          <cell r="L397">
            <v>18.829963636363637</v>
          </cell>
          <cell r="M397" t="str">
            <v>nuclear</v>
          </cell>
        </row>
        <row r="398">
          <cell r="F398" t="str">
            <v>Vintage1982</v>
          </cell>
          <cell r="I398">
            <v>0.83390546089804429</v>
          </cell>
          <cell r="L398">
            <v>70.816999999999993</v>
          </cell>
          <cell r="M398" t="str">
            <v>nuclear</v>
          </cell>
        </row>
        <row r="399">
          <cell r="F399" t="str">
            <v>Vintage1983</v>
          </cell>
          <cell r="I399">
            <v>0.56204329379044937</v>
          </cell>
          <cell r="L399">
            <v>24.050814030969541</v>
          </cell>
          <cell r="M399" t="str">
            <v>nuclear</v>
          </cell>
        </row>
        <row r="400">
          <cell r="F400" t="str">
            <v>Vintage1983</v>
          </cell>
          <cell r="I400">
            <v>5.8179024007957422E-2</v>
          </cell>
          <cell r="L400">
            <v>2.4895820346544157</v>
          </cell>
          <cell r="M400" t="str">
            <v>nuclear</v>
          </cell>
        </row>
        <row r="401">
          <cell r="F401" t="str">
            <v>Vintage1983</v>
          </cell>
          <cell r="I401">
            <v>4.0150919794347942E-2</v>
          </cell>
          <cell r="L401">
            <v>1.7181279730850612</v>
          </cell>
          <cell r="M401" t="str">
            <v>nuclear</v>
          </cell>
        </row>
        <row r="402">
          <cell r="F402" t="str">
            <v>Vintage1983</v>
          </cell>
          <cell r="I402">
            <v>8.8872591389143107E-2</v>
          </cell>
          <cell r="L402">
            <v>3.803013382715585</v>
          </cell>
          <cell r="M402" t="str">
            <v>nuclear</v>
          </cell>
        </row>
        <row r="403">
          <cell r="F403" t="str">
            <v>Vintage1985</v>
          </cell>
          <cell r="I403">
            <v>8.598065475075925E-2</v>
          </cell>
          <cell r="L403">
            <v>0.9687636079010421</v>
          </cell>
          <cell r="M403" t="str">
            <v>nuclear</v>
          </cell>
        </row>
        <row r="404">
          <cell r="F404" t="str">
            <v>Vintage1983</v>
          </cell>
          <cell r="I404">
            <v>0.7998533225022878</v>
          </cell>
          <cell r="L404">
            <v>34.22712044444026</v>
          </cell>
          <cell r="M404" t="str">
            <v>nuclear</v>
          </cell>
        </row>
        <row r="405">
          <cell r="F405" t="str">
            <v>Vintage1985</v>
          </cell>
          <cell r="I405">
            <v>0.77382589275683322</v>
          </cell>
          <cell r="L405">
            <v>8.7188724711093801</v>
          </cell>
          <cell r="M405" t="str">
            <v>nuclear</v>
          </cell>
        </row>
        <row r="406">
          <cell r="F406" t="str">
            <v>Vintage1984</v>
          </cell>
          <cell r="I406">
            <v>1.2416621166540256</v>
          </cell>
          <cell r="L406">
            <v>17.509799380439592</v>
          </cell>
          <cell r="M406" t="str">
            <v>nuclear</v>
          </cell>
        </row>
        <row r="407">
          <cell r="F407" t="str">
            <v>Vintage1984</v>
          </cell>
          <cell r="I407">
            <v>1.5436823599249199E-2</v>
          </cell>
          <cell r="L407">
            <v>0.21768859713822095</v>
          </cell>
          <cell r="M407" t="str">
            <v>nuclear</v>
          </cell>
        </row>
        <row r="408">
          <cell r="F408" t="str">
            <v>Vintage1984</v>
          </cell>
          <cell r="I408">
            <v>0.88575744122157063</v>
          </cell>
          <cell r="L408">
            <v>12.49086598318336</v>
          </cell>
          <cell r="M408" t="str">
            <v>nuclear</v>
          </cell>
        </row>
        <row r="409">
          <cell r="F409" t="str">
            <v>Vintage1984</v>
          </cell>
          <cell r="I409">
            <v>0.85173444919769525</v>
          </cell>
          <cell r="L409">
            <v>12.011077032010624</v>
          </cell>
          <cell r="M409" t="str">
            <v>nuclear</v>
          </cell>
        </row>
        <row r="410">
          <cell r="F410" t="str">
            <v>Vintage1984</v>
          </cell>
          <cell r="I410">
            <v>0.83587326622341895</v>
          </cell>
          <cell r="L410">
            <v>11.787404159905591</v>
          </cell>
          <cell r="M410" t="str">
            <v>nuclear</v>
          </cell>
        </row>
        <row r="411">
          <cell r="F411" t="str">
            <v>Vintage1984</v>
          </cell>
          <cell r="I411">
            <v>0.61828905805261025</v>
          </cell>
          <cell r="L411">
            <v>8.7190526475881391</v>
          </cell>
          <cell r="M411" t="str">
            <v>nuclear</v>
          </cell>
        </row>
        <row r="412">
          <cell r="F412" t="str">
            <v>Vintage1984</v>
          </cell>
          <cell r="I412">
            <v>0.30909772989900375</v>
          </cell>
          <cell r="L412">
            <v>4.3588663670157839</v>
          </cell>
          <cell r="M412" t="str">
            <v>nuclear</v>
          </cell>
        </row>
        <row r="413">
          <cell r="F413" t="str">
            <v>Vintage1985</v>
          </cell>
          <cell r="I413">
            <v>0.86789085543069011</v>
          </cell>
          <cell r="L413">
            <v>9.7787238165214436</v>
          </cell>
          <cell r="M413" t="str">
            <v>nuclear</v>
          </cell>
        </row>
        <row r="414">
          <cell r="F414" t="str">
            <v>Vintage1985</v>
          </cell>
          <cell r="I414">
            <v>0.18170971923914944</v>
          </cell>
          <cell r="L414">
            <v>2.0473647672385207</v>
          </cell>
          <cell r="M414" t="str">
            <v>nuclear</v>
          </cell>
        </row>
        <row r="415">
          <cell r="F415" t="str">
            <v>Vintage1985</v>
          </cell>
          <cell r="I415">
            <v>0.3539807756543828</v>
          </cell>
          <cell r="L415">
            <v>3.9883819720216898</v>
          </cell>
          <cell r="M415" t="str">
            <v>nuclear</v>
          </cell>
        </row>
        <row r="416">
          <cell r="F416" t="str">
            <v>Vintage1985</v>
          </cell>
          <cell r="I416">
            <v>0.29026410584814111</v>
          </cell>
          <cell r="L416">
            <v>3.2704717501948548</v>
          </cell>
          <cell r="M416" t="str">
            <v>nuclear</v>
          </cell>
        </row>
        <row r="417">
          <cell r="F417" t="str">
            <v>Vintage1985</v>
          </cell>
          <cell r="I417">
            <v>0.11799386311073748</v>
          </cell>
          <cell r="L417">
            <v>1.3294637133050016</v>
          </cell>
          <cell r="M417" t="str">
            <v>nuclear</v>
          </cell>
        </row>
        <row r="418">
          <cell r="F418" t="str">
            <v>Vintage1985</v>
          </cell>
          <cell r="I418">
            <v>1.008265702062592</v>
          </cell>
          <cell r="L418">
            <v>11.360359165494824</v>
          </cell>
          <cell r="M418" t="str">
            <v>nuclear</v>
          </cell>
        </row>
        <row r="419">
          <cell r="F419" t="str">
            <v>Vintage1985</v>
          </cell>
          <cell r="I419">
            <v>0.11202952245139911</v>
          </cell>
          <cell r="L419">
            <v>1.2622621294994247</v>
          </cell>
          <cell r="M419" t="str">
            <v>nuclear</v>
          </cell>
        </row>
        <row r="420">
          <cell r="F420" t="str">
            <v>Vintage1985</v>
          </cell>
          <cell r="I420">
            <v>0.85047786325576336</v>
          </cell>
          <cell r="L420">
            <v>9.5825276701599762</v>
          </cell>
          <cell r="M420" t="str">
            <v>nuclear</v>
          </cell>
        </row>
        <row r="421">
          <cell r="F421" t="str">
            <v>Vintage1985</v>
          </cell>
          <cell r="I421">
            <v>6.2552436376429502E-2</v>
          </cell>
          <cell r="L421">
            <v>0.70479253877157888</v>
          </cell>
          <cell r="M421" t="str">
            <v>nuclear</v>
          </cell>
        </row>
        <row r="422">
          <cell r="F422" t="str">
            <v>Vintage1985</v>
          </cell>
          <cell r="I422">
            <v>0.48999408494869778</v>
          </cell>
          <cell r="L422">
            <v>5.5208748870440347</v>
          </cell>
          <cell r="M422" t="str">
            <v>nuclear</v>
          </cell>
        </row>
        <row r="423">
          <cell r="F423" t="str">
            <v>Vintage1985</v>
          </cell>
          <cell r="I423">
            <v>0.48999408494869778</v>
          </cell>
          <cell r="L423">
            <v>5.5208748870440347</v>
          </cell>
          <cell r="M423" t="str">
            <v>nuclear</v>
          </cell>
        </row>
        <row r="424">
          <cell r="F424" t="str">
            <v>Vintage1986</v>
          </cell>
          <cell r="I424">
            <v>0.17851761761826265</v>
          </cell>
          <cell r="L424">
            <v>1.8173766423461826</v>
          </cell>
          <cell r="M424" t="str">
            <v>nuclear</v>
          </cell>
        </row>
        <row r="425">
          <cell r="F425" t="str">
            <v>Vintage1986</v>
          </cell>
          <cell r="I425">
            <v>0.34776238862546083</v>
          </cell>
          <cell r="L425">
            <v>3.540352210647987</v>
          </cell>
          <cell r="M425" t="str">
            <v>nuclear</v>
          </cell>
        </row>
        <row r="426">
          <cell r="F426" t="str">
            <v>Vintage1986</v>
          </cell>
          <cell r="I426">
            <v>0.28516502965935975</v>
          </cell>
          <cell r="L426">
            <v>2.9030874993251015</v>
          </cell>
          <cell r="M426" t="str">
            <v>nuclear</v>
          </cell>
        </row>
        <row r="427">
          <cell r="F427" t="str">
            <v>Vintage1986</v>
          </cell>
          <cell r="I427">
            <v>0.11592106498664957</v>
          </cell>
          <cell r="L427">
            <v>1.1801201398123446</v>
          </cell>
          <cell r="M427" t="str">
            <v>nuclear</v>
          </cell>
        </row>
        <row r="428">
          <cell r="F428" t="str">
            <v>Vintage1986</v>
          </cell>
          <cell r="I428">
            <v>0.80371613992451052</v>
          </cell>
          <cell r="L428">
            <v>8.1821332777298625</v>
          </cell>
          <cell r="M428" t="str">
            <v>nuclear</v>
          </cell>
        </row>
        <row r="429">
          <cell r="F429" t="str">
            <v>Vintage1986</v>
          </cell>
          <cell r="I429">
            <v>0.88270289523486589</v>
          </cell>
          <cell r="L429">
            <v>8.9862482220750977</v>
          </cell>
          <cell r="M429" t="str">
            <v>nuclear</v>
          </cell>
        </row>
        <row r="430">
          <cell r="F430" t="str">
            <v>Vintage1986</v>
          </cell>
          <cell r="I430">
            <v>1.6337605742551813E-2</v>
          </cell>
          <cell r="L430">
            <v>0.16632298517374472</v>
          </cell>
          <cell r="M430" t="str">
            <v>nuclear</v>
          </cell>
        </row>
        <row r="431">
          <cell r="F431" t="str">
            <v>Vintage1986</v>
          </cell>
          <cell r="I431">
            <v>4.5329773158525266E-2</v>
          </cell>
          <cell r="L431">
            <v>0.46147417851674832</v>
          </cell>
          <cell r="M431" t="str">
            <v>nuclear</v>
          </cell>
        </row>
        <row r="432">
          <cell r="F432" t="str">
            <v>Vintage1986</v>
          </cell>
          <cell r="I432">
            <v>0.26290926922619712</v>
          </cell>
          <cell r="L432">
            <v>2.6765154684604888</v>
          </cell>
          <cell r="M432" t="str">
            <v>nuclear</v>
          </cell>
        </row>
        <row r="433">
          <cell r="F433" t="str">
            <v>Vintage1986</v>
          </cell>
          <cell r="I433">
            <v>0.14274798810219641</v>
          </cell>
          <cell r="L433">
            <v>1.4532283299544924</v>
          </cell>
          <cell r="M433" t="str">
            <v>nuclear</v>
          </cell>
        </row>
        <row r="434">
          <cell r="F434" t="str">
            <v>Vintage1986</v>
          </cell>
          <cell r="I434">
            <v>0.14274798810219641</v>
          </cell>
          <cell r="L434">
            <v>1.4532283299544924</v>
          </cell>
          <cell r="M434" t="str">
            <v>nuclear</v>
          </cell>
        </row>
        <row r="435">
          <cell r="F435" t="str">
            <v>Vintage1986</v>
          </cell>
          <cell r="I435">
            <v>5.1497691910286039E-2</v>
          </cell>
          <cell r="L435">
            <v>0.52426591650257004</v>
          </cell>
          <cell r="M435" t="str">
            <v>nuclear</v>
          </cell>
        </row>
        <row r="436">
          <cell r="F436" t="str">
            <v>Vintage1986</v>
          </cell>
          <cell r="I436">
            <v>9.215376447103818E-2</v>
          </cell>
          <cell r="L436">
            <v>0.93816006110986228</v>
          </cell>
          <cell r="M436" t="str">
            <v>nuclear</v>
          </cell>
        </row>
        <row r="437">
          <cell r="F437" t="str">
            <v>Vintage1986</v>
          </cell>
          <cell r="I437">
            <v>0.1580166709338944</v>
          </cell>
          <cell r="L437">
            <v>1.6086692769486304</v>
          </cell>
          <cell r="M437" t="str">
            <v>nuclear</v>
          </cell>
        </row>
        <row r="438">
          <cell r="F438" t="str">
            <v>Vintage1986</v>
          </cell>
          <cell r="I438">
            <v>5.3394906382016709E-2</v>
          </cell>
          <cell r="L438">
            <v>0.54358027500928885</v>
          </cell>
          <cell r="M438" t="str">
            <v>nuclear</v>
          </cell>
        </row>
        <row r="439">
          <cell r="F439" t="str">
            <v>Vintage1986</v>
          </cell>
          <cell r="I439">
            <v>0.24893539604106435</v>
          </cell>
          <cell r="L439">
            <v>2.534256171767018</v>
          </cell>
          <cell r="M439" t="str">
            <v>nuclear</v>
          </cell>
        </row>
        <row r="440">
          <cell r="F440" t="str">
            <v>Vintage1986</v>
          </cell>
          <cell r="I440">
            <v>0.13516079922504523</v>
          </cell>
          <cell r="L440">
            <v>1.3759878870762503</v>
          </cell>
          <cell r="M440" t="str">
            <v>nuclear</v>
          </cell>
        </row>
        <row r="441">
          <cell r="F441" t="str">
            <v>Vintage1986</v>
          </cell>
          <cell r="I441">
            <v>0.13516079922504523</v>
          </cell>
          <cell r="L441">
            <v>1.3759878870762503</v>
          </cell>
          <cell r="M441" t="str">
            <v>nuclear</v>
          </cell>
        </row>
        <row r="442">
          <cell r="F442" t="str">
            <v>Vintage1986</v>
          </cell>
          <cell r="I442">
            <v>4.8760541492579607E-2</v>
          </cell>
          <cell r="L442">
            <v>0.49640069343890036</v>
          </cell>
          <cell r="M442" t="str">
            <v>nuclear</v>
          </cell>
        </row>
        <row r="443">
          <cell r="F443" t="str">
            <v>Vintage1986</v>
          </cell>
          <cell r="I443">
            <v>8.7255705828826663E-2</v>
          </cell>
          <cell r="L443">
            <v>0.88829597773276914</v>
          </cell>
          <cell r="M443" t="str">
            <v>nuclear</v>
          </cell>
        </row>
        <row r="444">
          <cell r="F444" t="str">
            <v>Vintage1986</v>
          </cell>
          <cell r="I444">
            <v>0.1496181324639263</v>
          </cell>
          <cell r="L444">
            <v>1.5231689893646647</v>
          </cell>
          <cell r="M444" t="str">
            <v>nuclear</v>
          </cell>
        </row>
        <row r="445">
          <cell r="F445" t="str">
            <v>Vintage1986</v>
          </cell>
          <cell r="I445">
            <v>5.0556722084558393E-2</v>
          </cell>
          <cell r="L445">
            <v>0.51468648896345282</v>
          </cell>
          <cell r="M445" t="str">
            <v>nuclear</v>
          </cell>
        </row>
        <row r="446">
          <cell r="F446" t="str">
            <v>Vintage1986</v>
          </cell>
          <cell r="I446">
            <v>1.9673942237650541E-2</v>
          </cell>
          <cell r="L446">
            <v>0.20028814837777831</v>
          </cell>
          <cell r="M446" t="str">
            <v>nuclear</v>
          </cell>
        </row>
        <row r="447">
          <cell r="F447" t="str">
            <v>Vintage1986</v>
          </cell>
          <cell r="I447">
            <v>0.99970583221589715</v>
          </cell>
          <cell r="L447">
            <v>10.17738222661872</v>
          </cell>
          <cell r="M447" t="str">
            <v>nuclear</v>
          </cell>
        </row>
        <row r="448">
          <cell r="F448" t="str">
            <v>Vintage1987</v>
          </cell>
          <cell r="I448">
            <v>0.84658595908708434</v>
          </cell>
          <cell r="L448">
            <v>10.491432719730362</v>
          </cell>
          <cell r="M448" t="str">
            <v>nuclear</v>
          </cell>
        </row>
        <row r="449">
          <cell r="F449" t="str">
            <v>Vintage1987</v>
          </cell>
          <cell r="I449">
            <v>1.0032525773560381</v>
          </cell>
          <cell r="L449">
            <v>12.432945294270157</v>
          </cell>
          <cell r="M449" t="str">
            <v>nuclear</v>
          </cell>
        </row>
        <row r="450">
          <cell r="F450" t="str">
            <v>Vintage1987</v>
          </cell>
          <cell r="I450">
            <v>3.7159819694390626E-3</v>
          </cell>
          <cell r="L450">
            <v>4.6050816696914694E-2</v>
          </cell>
          <cell r="M450" t="str">
            <v>nuclear</v>
          </cell>
        </row>
        <row r="451">
          <cell r="F451" t="str">
            <v>Vintage1987</v>
          </cell>
          <cell r="I451">
            <v>0.1863672120252054</v>
          </cell>
          <cell r="L451">
            <v>2.3095812600466687</v>
          </cell>
          <cell r="M451" t="str">
            <v>nuclear</v>
          </cell>
        </row>
        <row r="452">
          <cell r="F452" t="str">
            <v>Vintage1987</v>
          </cell>
          <cell r="I452">
            <v>0.42460655119809243</v>
          </cell>
          <cell r="L452">
            <v>5.2619949769250711</v>
          </cell>
          <cell r="M452" t="str">
            <v>nuclear</v>
          </cell>
        </row>
        <row r="453">
          <cell r="F453" t="str">
            <v>Vintage1987</v>
          </cell>
          <cell r="I453">
            <v>0.42439963691673221</v>
          </cell>
          <cell r="L453">
            <v>5.2594307632875301</v>
          </cell>
          <cell r="M453" t="str">
            <v>nuclear</v>
          </cell>
        </row>
        <row r="454">
          <cell r="F454" t="str">
            <v>Vintage1987</v>
          </cell>
          <cell r="I454">
            <v>0.4331424448039079</v>
          </cell>
          <cell r="L454">
            <v>5.3677772102670467</v>
          </cell>
          <cell r="M454" t="str">
            <v>nuclear</v>
          </cell>
        </row>
        <row r="455">
          <cell r="F455" t="str">
            <v>Vintage1987</v>
          </cell>
          <cell r="I455">
            <v>0.21514952947590174</v>
          </cell>
          <cell r="L455">
            <v>2.666270080373347</v>
          </cell>
          <cell r="M455" t="str">
            <v>nuclear</v>
          </cell>
        </row>
        <row r="456">
          <cell r="F456" t="str">
            <v>Vintage1987</v>
          </cell>
          <cell r="I456">
            <v>0.28433858521044281</v>
          </cell>
          <cell r="L456">
            <v>3.5237049520352604</v>
          </cell>
          <cell r="M456" t="str">
            <v>nuclear</v>
          </cell>
        </row>
        <row r="457">
          <cell r="F457" t="str">
            <v>Vintage1988</v>
          </cell>
          <cell r="I457">
            <v>0.91068058091147064</v>
          </cell>
          <cell r="L457">
            <v>14.342364579901155</v>
          </cell>
          <cell r="M457" t="str">
            <v>nuclear</v>
          </cell>
        </row>
        <row r="458">
          <cell r="F458" t="str">
            <v>Vintage1988</v>
          </cell>
          <cell r="I458">
            <v>0.86889689324760278</v>
          </cell>
          <cell r="L458">
            <v>13.684310708401981</v>
          </cell>
          <cell r="M458" t="str">
            <v>nuclear</v>
          </cell>
        </row>
        <row r="459">
          <cell r="F459" t="str">
            <v>Vintage1988</v>
          </cell>
          <cell r="I459">
            <v>0.87916034305916779</v>
          </cell>
          <cell r="L459">
            <v>13.845950411861617</v>
          </cell>
          <cell r="M459" t="str">
            <v>nuclear</v>
          </cell>
        </row>
        <row r="460">
          <cell r="F460" t="str">
            <v>Vintage1988</v>
          </cell>
          <cell r="I460">
            <v>0.25712713726287334</v>
          </cell>
          <cell r="L460">
            <v>4.049511127512357</v>
          </cell>
          <cell r="M460" t="str">
            <v>nuclear</v>
          </cell>
        </row>
        <row r="461">
          <cell r="F461" t="str">
            <v>Vintage1988</v>
          </cell>
          <cell r="I461">
            <v>0.13960854875441236</v>
          </cell>
          <cell r="L461">
            <v>2.1987036362438226</v>
          </cell>
          <cell r="M461" t="str">
            <v>nuclear</v>
          </cell>
        </row>
        <row r="462">
          <cell r="F462" t="str">
            <v>Vintage1988</v>
          </cell>
          <cell r="I462">
            <v>0.13960854875441236</v>
          </cell>
          <cell r="L462">
            <v>2.1987036362438226</v>
          </cell>
          <cell r="M462" t="str">
            <v>nuclear</v>
          </cell>
        </row>
        <row r="463">
          <cell r="F463" t="str">
            <v>Vintage1988</v>
          </cell>
          <cell r="I463">
            <v>5.0365109360769024E-2</v>
          </cell>
          <cell r="L463">
            <v>0.7932032105436575</v>
          </cell>
          <cell r="M463" t="str">
            <v>nuclear</v>
          </cell>
        </row>
        <row r="464">
          <cell r="F464" t="str">
            <v>Vintage1988</v>
          </cell>
          <cell r="I464">
            <v>9.0127037803481413E-2</v>
          </cell>
          <cell r="L464">
            <v>1.4194162714991767</v>
          </cell>
          <cell r="M464" t="str">
            <v>nuclear</v>
          </cell>
        </row>
        <row r="465">
          <cell r="F465" t="str">
            <v>Vintage1988</v>
          </cell>
          <cell r="I465">
            <v>0.15454149657555499</v>
          </cell>
          <cell r="L465">
            <v>2.4338835515650743</v>
          </cell>
          <cell r="M465" t="str">
            <v>nuclear</v>
          </cell>
        </row>
        <row r="466">
          <cell r="F466" t="str">
            <v>Vintage1988</v>
          </cell>
          <cell r="I466">
            <v>5.2220531326549378E-2</v>
          </cell>
          <cell r="L466">
            <v>0.82242436540362451</v>
          </cell>
          <cell r="M466" t="str">
            <v>nuclear</v>
          </cell>
        </row>
        <row r="467">
          <cell r="F467" t="str">
            <v>Vintage1988</v>
          </cell>
          <cell r="I467">
            <v>0.13713275184387963</v>
          </cell>
          <cell r="L467">
            <v>2.1597121581548602</v>
          </cell>
          <cell r="M467" t="str">
            <v>nuclear</v>
          </cell>
        </row>
        <row r="468">
          <cell r="F468" t="str">
            <v>Vintage1989</v>
          </cell>
          <cell r="I468">
            <v>0.1284370301751929</v>
          </cell>
          <cell r="L468">
            <v>5.0485894736842098</v>
          </cell>
          <cell r="M468" t="str">
            <v>nuclear</v>
          </cell>
        </row>
        <row r="469">
          <cell r="F469" t="str">
            <v>Vintage1988</v>
          </cell>
          <cell r="I469">
            <v>0.34283187960969913</v>
          </cell>
          <cell r="L469">
            <v>5.3992803953871498</v>
          </cell>
          <cell r="M469" t="str">
            <v>nuclear</v>
          </cell>
        </row>
        <row r="470">
          <cell r="F470" t="str">
            <v>Vintage1989</v>
          </cell>
          <cell r="I470">
            <v>0.32109257543798225</v>
          </cell>
          <cell r="L470">
            <v>12.621473684210525</v>
          </cell>
          <cell r="M470" t="str">
            <v>nuclear</v>
          </cell>
        </row>
        <row r="471">
          <cell r="F471" t="str">
            <v>Vintage1988</v>
          </cell>
          <cell r="I471">
            <v>0.37711506757066904</v>
          </cell>
          <cell r="L471">
            <v>5.9392084349258658</v>
          </cell>
          <cell r="M471" t="str">
            <v>nuclear</v>
          </cell>
        </row>
        <row r="472">
          <cell r="F472" t="str">
            <v>Vintage1989</v>
          </cell>
          <cell r="I472">
            <v>0.35320183298178048</v>
          </cell>
          <cell r="L472">
            <v>13.883621052631581</v>
          </cell>
          <cell r="M472" t="str">
            <v>nuclear</v>
          </cell>
        </row>
        <row r="473">
          <cell r="F473" t="str">
            <v>Vintage1989</v>
          </cell>
          <cell r="I473">
            <v>1.4663184765047165E-2</v>
          </cell>
          <cell r="L473">
            <v>0.57637894736842099</v>
          </cell>
          <cell r="M473" t="str">
            <v>nuclear</v>
          </cell>
        </row>
        <row r="474">
          <cell r="F474" t="str">
            <v>Vintage1989</v>
          </cell>
          <cell r="I474">
            <v>0.41881721485165979</v>
          </cell>
          <cell r="L474">
            <v>16.462823684210527</v>
          </cell>
          <cell r="M474" t="str">
            <v>nuclear</v>
          </cell>
        </row>
        <row r="475">
          <cell r="F475" t="str">
            <v>Vintage1989</v>
          </cell>
          <cell r="I475">
            <v>0.20803393385410668</v>
          </cell>
          <cell r="L475">
            <v>8.1773763157894734</v>
          </cell>
          <cell r="M475" t="str">
            <v>nuclear</v>
          </cell>
        </row>
        <row r="476">
          <cell r="F476" t="str">
            <v>Vintage1989</v>
          </cell>
          <cell r="I476">
            <v>0.2749347143446344</v>
          </cell>
          <cell r="L476">
            <v>10.807105263157894</v>
          </cell>
          <cell r="M476" t="str">
            <v>nuclear</v>
          </cell>
        </row>
        <row r="477">
          <cell r="F477" t="str">
            <v>Vintage1990</v>
          </cell>
          <cell r="I477">
            <v>0.90033904271527765</v>
          </cell>
          <cell r="L477">
            <v>24.067315866003028</v>
          </cell>
          <cell r="M477" t="str">
            <v>nuclear</v>
          </cell>
        </row>
        <row r="478">
          <cell r="F478" t="str">
            <v>Vintage1990</v>
          </cell>
          <cell r="I478">
            <v>0.78907630112822602</v>
          </cell>
          <cell r="L478">
            <v>21.093107907835133</v>
          </cell>
          <cell r="M478" t="str">
            <v>nuclear</v>
          </cell>
        </row>
        <row r="479">
          <cell r="F479" t="str">
            <v>Vintage1990</v>
          </cell>
          <cell r="I479">
            <v>0.98059667119206206</v>
          </cell>
          <cell r="L479">
            <v>26.212713992226384</v>
          </cell>
          <cell r="M479" t="str">
            <v>nuclear</v>
          </cell>
        </row>
        <row r="480">
          <cell r="F480" t="str">
            <v>Vintage1990</v>
          </cell>
          <cell r="I480">
            <v>8.8887847129282699E-4</v>
          </cell>
          <cell r="L480">
            <v>2.3760958838991111E-2</v>
          </cell>
          <cell r="M480" t="str">
            <v>nuclear</v>
          </cell>
        </row>
        <row r="481">
          <cell r="F481" t="str">
            <v>Vintage1990</v>
          </cell>
          <cell r="I481">
            <v>0.12881263780533919</v>
          </cell>
          <cell r="L481">
            <v>3.4433411131927749</v>
          </cell>
          <cell r="M481" t="str">
            <v>nuclear</v>
          </cell>
        </row>
        <row r="482">
          <cell r="F482" t="str">
            <v>Vintage1990</v>
          </cell>
          <cell r="I482">
            <v>1.1113205311759169E-3</v>
          </cell>
          <cell r="L482">
            <v>2.9707144734634539E-2</v>
          </cell>
          <cell r="M482" t="str">
            <v>nuclear</v>
          </cell>
        </row>
        <row r="483">
          <cell r="F483" t="str">
            <v>Vintage1993</v>
          </cell>
          <cell r="I483">
            <v>0.86977907755158856</v>
          </cell>
          <cell r="L483">
            <v>69.58</v>
          </cell>
          <cell r="M483" t="str">
            <v>nuclear</v>
          </cell>
        </row>
        <row r="484">
          <cell r="F484" t="str">
            <v>Vintage1996</v>
          </cell>
          <cell r="I484">
            <v>1.0180053404295819</v>
          </cell>
          <cell r="L484">
            <v>86.659000000000006</v>
          </cell>
          <cell r="M484" t="str">
            <v>nuclear</v>
          </cell>
        </row>
        <row r="485">
          <cell r="F485" t="str">
            <v>Vintage1987</v>
          </cell>
          <cell r="I485">
            <v>1.5164724544556949E-2</v>
          </cell>
          <cell r="L485">
            <v>0.18793093077521386</v>
          </cell>
          <cell r="M485" t="str">
            <v>nuclear</v>
          </cell>
        </row>
        <row r="486">
          <cell r="F486" t="str">
            <v>Vintage2016</v>
          </cell>
          <cell r="I486">
            <v>1.0170988352288433</v>
          </cell>
          <cell r="L486">
            <v>86.659000000000006</v>
          </cell>
          <cell r="M486" t="str">
            <v>nuclear</v>
          </cell>
        </row>
        <row r="487">
          <cell r="F487" t="str">
            <v>Vintage2021</v>
          </cell>
          <cell r="I487">
            <v>9.8104869698363573E-3</v>
          </cell>
          <cell r="L487" t="e">
            <v>#N/A</v>
          </cell>
          <cell r="M487" t="str">
            <v>nuclear</v>
          </cell>
        </row>
        <row r="488">
          <cell r="F488" t="str">
            <v>Vintage2021</v>
          </cell>
          <cell r="I488">
            <v>9.8104869698363573E-3</v>
          </cell>
          <cell r="L488" t="e">
            <v>#N/A</v>
          </cell>
          <cell r="M488" t="str">
            <v>nuclear</v>
          </cell>
        </row>
        <row r="489">
          <cell r="F489" t="str">
            <v>Vintage2021</v>
          </cell>
          <cell r="I489">
            <v>0.28021203407595091</v>
          </cell>
          <cell r="L489" t="e">
            <v>#N/A</v>
          </cell>
          <cell r="M489" t="str">
            <v>nuclear</v>
          </cell>
        </row>
        <row r="490">
          <cell r="F490" t="str">
            <v>Vintage2021</v>
          </cell>
          <cell r="I490">
            <v>0.28021203407595091</v>
          </cell>
          <cell r="L490" t="e">
            <v>#N/A</v>
          </cell>
          <cell r="M490" t="str">
            <v>nuclear</v>
          </cell>
        </row>
        <row r="491">
          <cell r="F491" t="str">
            <v>Vintage2021</v>
          </cell>
          <cell r="I491">
            <v>0.13918628388455329</v>
          </cell>
          <cell r="L491" t="e">
            <v>#N/A</v>
          </cell>
          <cell r="M491" t="str">
            <v>nuclear</v>
          </cell>
        </row>
        <row r="492">
          <cell r="F492" t="str">
            <v>Vintage2021</v>
          </cell>
          <cell r="I492">
            <v>0.13918628388455329</v>
          </cell>
          <cell r="L492" t="e">
            <v>#N/A</v>
          </cell>
          <cell r="M492" t="str">
            <v>nuclear</v>
          </cell>
        </row>
        <row r="493">
          <cell r="F493" t="str">
            <v>Vintage2021</v>
          </cell>
          <cell r="I493">
            <v>0.18394663068443168</v>
          </cell>
          <cell r="L493" t="e">
            <v>#N/A</v>
          </cell>
          <cell r="M493" t="str">
            <v>nuclear</v>
          </cell>
        </row>
        <row r="494">
          <cell r="F494" t="str">
            <v>Vintage2021</v>
          </cell>
          <cell r="I494">
            <v>0.18394663068443168</v>
          </cell>
          <cell r="L494" t="e">
            <v>#N/A</v>
          </cell>
          <cell r="M494" t="str">
            <v>nuclear</v>
          </cell>
        </row>
        <row r="495">
          <cell r="F495" t="str">
            <v>Vintage1985</v>
          </cell>
          <cell r="I495">
            <v>0</v>
          </cell>
          <cell r="L495">
            <v>0</v>
          </cell>
          <cell r="M495" t="str">
            <v>hard coal</v>
          </cell>
        </row>
        <row r="496">
          <cell r="F496" t="str">
            <v>Vintage1985</v>
          </cell>
          <cell r="I496">
            <v>2.4034220831036245E-2</v>
          </cell>
          <cell r="L496">
            <v>0.97039248771183317</v>
          </cell>
          <cell r="M496" t="str">
            <v>hard coal</v>
          </cell>
        </row>
        <row r="497">
          <cell r="F497" t="str">
            <v>Vintage2017</v>
          </cell>
          <cell r="I497">
            <v>1.0269831822728143E-2</v>
          </cell>
          <cell r="L497">
            <v>0.34560188896683036</v>
          </cell>
          <cell r="M497" t="str">
            <v>natural gas combined cycle</v>
          </cell>
        </row>
        <row r="498">
          <cell r="F498" t="str">
            <v>Vintage2017</v>
          </cell>
          <cell r="I498">
            <v>5.3690814578106413E-3</v>
          </cell>
          <cell r="L498">
            <v>0.1806811178474797</v>
          </cell>
          <cell r="M498" t="str">
            <v>natural gas combined cycle</v>
          </cell>
        </row>
        <row r="499">
          <cell r="F499" t="str">
            <v>Vintage1981</v>
          </cell>
          <cell r="I499">
            <v>3.1165760208183416E-2</v>
          </cell>
          <cell r="L499">
            <v>1.3847818885053627</v>
          </cell>
          <cell r="M499" t="str">
            <v>natural gas steam turbine</v>
          </cell>
        </row>
        <row r="500">
          <cell r="F500" t="str">
            <v>Vintage2020</v>
          </cell>
          <cell r="I500">
            <v>3.4928183382223828E-3</v>
          </cell>
          <cell r="L500">
            <v>9.5036460865337874E-2</v>
          </cell>
          <cell r="M500" t="str">
            <v>natural gas combined cycle</v>
          </cell>
        </row>
        <row r="501">
          <cell r="F501" t="str">
            <v>Vintage2020</v>
          </cell>
          <cell r="I501">
            <v>3.4928183382223828E-3</v>
          </cell>
          <cell r="L501">
            <v>9.5036460865337874E-2</v>
          </cell>
          <cell r="M501" t="str">
            <v>natural gas combined cycle</v>
          </cell>
        </row>
        <row r="502">
          <cell r="F502" t="str">
            <v>Vintage2020</v>
          </cell>
          <cell r="I502">
            <v>2.9673500926491042E-3</v>
          </cell>
          <cell r="L502">
            <v>8.0738940204180848E-2</v>
          </cell>
          <cell r="M502" t="str">
            <v>natural gas combined cycle</v>
          </cell>
        </row>
        <row r="503">
          <cell r="F503" t="str">
            <v>Vintage1956</v>
          </cell>
          <cell r="I503">
            <v>0</v>
          </cell>
          <cell r="L503">
            <v>0</v>
          </cell>
          <cell r="M503" t="str">
            <v>natural gas steam turbine</v>
          </cell>
        </row>
        <row r="504">
          <cell r="F504" t="str">
            <v>Vintage1957</v>
          </cell>
          <cell r="I504">
            <v>0</v>
          </cell>
          <cell r="L504">
            <v>0</v>
          </cell>
          <cell r="M504" t="str">
            <v>natural gas steam turbine</v>
          </cell>
        </row>
        <row r="505">
          <cell r="F505" t="str">
            <v>Vintage1961</v>
          </cell>
          <cell r="I505">
            <v>1.6888450933691131E-2</v>
          </cell>
          <cell r="L505">
            <v>0.72179689844922468</v>
          </cell>
          <cell r="M505" t="str">
            <v>natural gas steam turbine</v>
          </cell>
        </row>
        <row r="506">
          <cell r="F506" t="str">
            <v>Vintage1962</v>
          </cell>
          <cell r="I506">
            <v>1.7041057418031712E-2</v>
          </cell>
          <cell r="L506">
            <v>0.79263392857142867</v>
          </cell>
          <cell r="M506" t="str">
            <v>natural gas steam turbine</v>
          </cell>
        </row>
        <row r="507">
          <cell r="F507" t="str">
            <v>Vintage1964</v>
          </cell>
          <cell r="I507">
            <v>2.4671381635060836E-2</v>
          </cell>
          <cell r="L507">
            <v>1.2913128714084421</v>
          </cell>
          <cell r="M507" t="str">
            <v>natural gas steam turbine</v>
          </cell>
        </row>
        <row r="508">
          <cell r="F508" t="str">
            <v>Vintage1966</v>
          </cell>
          <cell r="I508">
            <v>0</v>
          </cell>
          <cell r="L508">
            <v>0</v>
          </cell>
          <cell r="M508" t="str">
            <v>natural gas steam turbine</v>
          </cell>
        </row>
        <row r="509">
          <cell r="F509" t="str">
            <v>Vintage2020</v>
          </cell>
          <cell r="I509">
            <v>3.4928183382223828E-3</v>
          </cell>
          <cell r="L509">
            <v>9.5036460865337874E-2</v>
          </cell>
          <cell r="M509" t="str">
            <v>natural gas combined cycle</v>
          </cell>
        </row>
        <row r="510">
          <cell r="F510" t="str">
            <v>Vintage2020</v>
          </cell>
          <cell r="I510">
            <v>3.4928183382223828E-3</v>
          </cell>
          <cell r="L510">
            <v>9.5036460865337874E-2</v>
          </cell>
          <cell r="M510" t="str">
            <v>natural gas combined cycle</v>
          </cell>
        </row>
        <row r="511">
          <cell r="F511" t="str">
            <v>Vintage2020</v>
          </cell>
          <cell r="I511">
            <v>2.9673500926491042E-3</v>
          </cell>
          <cell r="L511">
            <v>8.0738940204180848E-2</v>
          </cell>
          <cell r="M511" t="str">
            <v>natural gas combined cycle</v>
          </cell>
        </row>
        <row r="512">
          <cell r="F512" t="str">
            <v>Vintage1958</v>
          </cell>
          <cell r="I512">
            <v>0</v>
          </cell>
          <cell r="L512">
            <v>0</v>
          </cell>
          <cell r="M512" t="str">
            <v>natural gas steam turbine</v>
          </cell>
        </row>
        <row r="513">
          <cell r="F513" t="str">
            <v>Vintage1958</v>
          </cell>
          <cell r="I513">
            <v>2.9487189541256564E-2</v>
          </cell>
          <cell r="L513">
            <v>0.78334906716417907</v>
          </cell>
          <cell r="M513" t="str">
            <v>natural gas steam turbine</v>
          </cell>
        </row>
        <row r="514">
          <cell r="F514" t="str">
            <v>Vintage1961</v>
          </cell>
          <cell r="I514">
            <v>0</v>
          </cell>
          <cell r="L514">
            <v>0</v>
          </cell>
          <cell r="M514" t="str">
            <v>natural gas steam turbine</v>
          </cell>
        </row>
        <row r="515">
          <cell r="F515" t="str">
            <v>Vintage1961</v>
          </cell>
          <cell r="I515">
            <v>0</v>
          </cell>
          <cell r="L515">
            <v>0</v>
          </cell>
          <cell r="M515" t="str">
            <v>natural gas steam turbine</v>
          </cell>
        </row>
        <row r="516">
          <cell r="F516" t="str">
            <v>Vintage2015</v>
          </cell>
          <cell r="I516">
            <v>3.264085101914014E-3</v>
          </cell>
          <cell r="L516">
            <v>0.18926087238037681</v>
          </cell>
          <cell r="M516" t="str">
            <v>natural gas combined cycle</v>
          </cell>
        </row>
        <row r="517">
          <cell r="F517" t="str">
            <v>Vintage2015</v>
          </cell>
          <cell r="I517">
            <v>1.5794957263996793E-3</v>
          </cell>
          <cell r="L517">
            <v>9.1583622903761902E-2</v>
          </cell>
          <cell r="M517" t="str">
            <v>natural gas combined cycle</v>
          </cell>
        </row>
        <row r="518">
          <cell r="F518" t="str">
            <v>Vintage2020</v>
          </cell>
          <cell r="I518">
            <v>3.3691787510286703E-3</v>
          </cell>
          <cell r="L518">
            <v>9.1672338356830335E-2</v>
          </cell>
          <cell r="M518" t="str">
            <v>natural gas combined cycle</v>
          </cell>
        </row>
        <row r="519">
          <cell r="F519" t="str">
            <v>Vintage2020</v>
          </cell>
          <cell r="I519">
            <v>1.7000443239135491E-3</v>
          </cell>
          <cell r="L519">
            <v>4.625668449197861E-2</v>
          </cell>
          <cell r="M519" t="str">
            <v>natural gas combined cycle</v>
          </cell>
        </row>
        <row r="520">
          <cell r="F520" t="str">
            <v>Vintage1958</v>
          </cell>
          <cell r="I520">
            <v>1.6548437412836209E-2</v>
          </cell>
          <cell r="L520">
            <v>0.43962151741293531</v>
          </cell>
          <cell r="M520" t="str">
            <v>natural gas steam turbine</v>
          </cell>
        </row>
        <row r="521">
          <cell r="F521" t="str">
            <v>Vintage1959</v>
          </cell>
          <cell r="I521">
            <v>2.3135248368750447E-2</v>
          </cell>
          <cell r="L521">
            <v>1.7674772422426901</v>
          </cell>
          <cell r="M521" t="str">
            <v>natural gas steam turbine</v>
          </cell>
        </row>
        <row r="522">
          <cell r="F522" t="str">
            <v>Vintage1974</v>
          </cell>
          <cell r="I522">
            <v>0</v>
          </cell>
          <cell r="L522">
            <v>0</v>
          </cell>
          <cell r="M522" t="str">
            <v>natural gas steam turbine</v>
          </cell>
        </row>
        <row r="523">
          <cell r="F523" t="str">
            <v>Vintage2016</v>
          </cell>
          <cell r="I523">
            <v>2.2747510226238232E-3</v>
          </cell>
          <cell r="L523">
            <v>0.12560447239692524</v>
          </cell>
          <cell r="M523" t="str">
            <v>natural gas combined cycle</v>
          </cell>
        </row>
        <row r="524">
          <cell r="F524" t="str">
            <v>Vintage2016</v>
          </cell>
          <cell r="I524">
            <v>5.3523553473501723E-4</v>
          </cell>
          <cell r="L524">
            <v>2.9553993505158881E-2</v>
          </cell>
          <cell r="M524" t="str">
            <v>natural gas combined cycle</v>
          </cell>
        </row>
        <row r="525">
          <cell r="F525" t="str">
            <v>Vintage2015</v>
          </cell>
          <cell r="I525">
            <v>6.2334362977084501E-3</v>
          </cell>
          <cell r="L525">
            <v>0.36143224051971595</v>
          </cell>
          <cell r="M525" t="str">
            <v>natural gas combined cycle</v>
          </cell>
        </row>
        <row r="526">
          <cell r="F526" t="str">
            <v>Vintage2015</v>
          </cell>
          <cell r="I526">
            <v>6.2334362977084501E-3</v>
          </cell>
          <cell r="L526">
            <v>0.36143224051971595</v>
          </cell>
          <cell r="M526" t="str">
            <v>natural gas combined cycle</v>
          </cell>
        </row>
        <row r="527">
          <cell r="F527" t="str">
            <v>Vintage2015</v>
          </cell>
          <cell r="I527">
            <v>8.9049089967263573E-3</v>
          </cell>
          <cell r="L527">
            <v>0.51633177217102277</v>
          </cell>
          <cell r="M527" t="str">
            <v>natural gas combined cycle</v>
          </cell>
        </row>
        <row r="528">
          <cell r="F528" t="str">
            <v>Vintage1957</v>
          </cell>
          <cell r="I528">
            <v>0</v>
          </cell>
          <cell r="L528">
            <v>0</v>
          </cell>
          <cell r="M528" t="str">
            <v>hard coal</v>
          </cell>
        </row>
        <row r="529">
          <cell r="F529" t="str">
            <v>Vintage1959</v>
          </cell>
          <cell r="I529">
            <v>0</v>
          </cell>
          <cell r="L529">
            <v>0</v>
          </cell>
          <cell r="M529" t="str">
            <v>hard coal</v>
          </cell>
        </row>
        <row r="530">
          <cell r="F530" t="str">
            <v>Vintage1962</v>
          </cell>
          <cell r="I530">
            <v>0</v>
          </cell>
          <cell r="L530">
            <v>0</v>
          </cell>
          <cell r="M530" t="str">
            <v>hard coal</v>
          </cell>
        </row>
        <row r="531">
          <cell r="F531" t="str">
            <v>Vintage1968</v>
          </cell>
          <cell r="I531">
            <v>4.5967629400010229E-2</v>
          </cell>
          <cell r="L531">
            <v>1.2775744957709825</v>
          </cell>
          <cell r="M531" t="str">
            <v>natural gas steam turbine</v>
          </cell>
        </row>
        <row r="532">
          <cell r="F532" t="str">
            <v>Vintage1968</v>
          </cell>
          <cell r="I532">
            <v>4.9510294678545572E-3</v>
          </cell>
          <cell r="L532">
            <v>0.20041464401294501</v>
          </cell>
          <cell r="M532" t="str">
            <v>hard coal</v>
          </cell>
        </row>
        <row r="533">
          <cell r="F533" t="str">
            <v>Vintage1974</v>
          </cell>
          <cell r="I533">
            <v>8.4231800037525579E-3</v>
          </cell>
          <cell r="L533">
            <v>0.26321613104701336</v>
          </cell>
          <cell r="M533" t="str">
            <v>hard coal</v>
          </cell>
        </row>
        <row r="534">
          <cell r="F534" t="str">
            <v>Vintage1962</v>
          </cell>
          <cell r="I534">
            <v>0</v>
          </cell>
          <cell r="L534">
            <v>0</v>
          </cell>
          <cell r="M534" t="str">
            <v>hard coal</v>
          </cell>
        </row>
        <row r="535">
          <cell r="F535" t="str">
            <v>Vintage1968</v>
          </cell>
          <cell r="I535">
            <v>0</v>
          </cell>
          <cell r="L535">
            <v>0</v>
          </cell>
          <cell r="M535" t="str">
            <v>hard coal</v>
          </cell>
        </row>
        <row r="536">
          <cell r="F536" t="str">
            <v>Vintage1974</v>
          </cell>
          <cell r="I536">
            <v>0</v>
          </cell>
          <cell r="L536">
            <v>0</v>
          </cell>
          <cell r="M536" t="str">
            <v>hard coal</v>
          </cell>
        </row>
        <row r="537">
          <cell r="F537" t="str">
            <v>Vintage2019</v>
          </cell>
          <cell r="I537">
            <v>5.8064241135847303E-3</v>
          </cell>
          <cell r="L537">
            <v>0.23457944599837591</v>
          </cell>
          <cell r="M537" t="str">
            <v>natural gas combined cycle</v>
          </cell>
        </row>
        <row r="538">
          <cell r="F538" t="str">
            <v>Vintage2019</v>
          </cell>
          <cell r="I538">
            <v>3.1002626488823449E-3</v>
          </cell>
          <cell r="L538">
            <v>0.12525056392673464</v>
          </cell>
          <cell r="M538" t="str">
            <v>natural gas combined cycle</v>
          </cell>
        </row>
        <row r="539">
          <cell r="F539" t="str">
            <v>Vintage1968</v>
          </cell>
          <cell r="I539">
            <v>3.0563240215949528E-2</v>
          </cell>
          <cell r="L539">
            <v>1.237181266548985</v>
          </cell>
          <cell r="M539" t="str">
            <v>hard coal</v>
          </cell>
        </row>
        <row r="540">
          <cell r="F540" t="str">
            <v>Vintage1967</v>
          </cell>
          <cell r="I540">
            <v>0</v>
          </cell>
          <cell r="L540">
            <v>0</v>
          </cell>
          <cell r="M540" t="str">
            <v>natural gas steam turbine</v>
          </cell>
        </row>
        <row r="541">
          <cell r="F541" t="str">
            <v>Vintage2016</v>
          </cell>
          <cell r="I541">
            <v>1.70684048113592E-3</v>
          </cell>
          <cell r="L541">
            <v>9.4246269577013195E-2</v>
          </cell>
          <cell r="M541" t="str">
            <v>natural gas combined cycle</v>
          </cell>
        </row>
        <row r="542">
          <cell r="F542" t="str">
            <v>Vintage2016</v>
          </cell>
          <cell r="I542">
            <v>1.70684048113592E-3</v>
          </cell>
          <cell r="L542">
            <v>9.4246269577013195E-2</v>
          </cell>
          <cell r="M542" t="str">
            <v>natural gas combined cycle</v>
          </cell>
        </row>
        <row r="543">
          <cell r="F543" t="str">
            <v>Vintage2016</v>
          </cell>
          <cell r="I543">
            <v>1.70684048113592E-3</v>
          </cell>
          <cell r="L543">
            <v>9.4246269577013195E-2</v>
          </cell>
          <cell r="M543" t="str">
            <v>natural gas combined cycle</v>
          </cell>
        </row>
        <row r="544">
          <cell r="F544" t="str">
            <v>Vintage2016</v>
          </cell>
          <cell r="I544">
            <v>2.6750192970031597E-3</v>
          </cell>
          <cell r="L544">
            <v>0.14770600567270933</v>
          </cell>
          <cell r="M544" t="str">
            <v>natural gas combined cycle</v>
          </cell>
        </row>
        <row r="545">
          <cell r="F545" t="str">
            <v>Vintage1960</v>
          </cell>
          <cell r="I545">
            <v>0</v>
          </cell>
          <cell r="L545">
            <v>0</v>
          </cell>
          <cell r="M545" t="str">
            <v>natural gas steam turbine</v>
          </cell>
        </row>
        <row r="546">
          <cell r="F546" t="str">
            <v>Vintage1961</v>
          </cell>
          <cell r="I546">
            <v>0</v>
          </cell>
          <cell r="L546">
            <v>0</v>
          </cell>
          <cell r="M546" t="str">
            <v>natural gas steam turbine</v>
          </cell>
        </row>
        <row r="547">
          <cell r="F547" t="str">
            <v>Vintage1964</v>
          </cell>
          <cell r="I547">
            <v>0</v>
          </cell>
          <cell r="L547">
            <v>0</v>
          </cell>
          <cell r="M547" t="str">
            <v>natural gas steam turbine</v>
          </cell>
        </row>
        <row r="548">
          <cell r="F548" t="str">
            <v>Vintage1965</v>
          </cell>
          <cell r="I548">
            <v>0</v>
          </cell>
          <cell r="L548">
            <v>0</v>
          </cell>
          <cell r="M548" t="str">
            <v>natural gas steam turbine</v>
          </cell>
        </row>
        <row r="549">
          <cell r="F549" t="str">
            <v>Vintage2014</v>
          </cell>
          <cell r="I549">
            <v>1.534238634728917E-3</v>
          </cell>
          <cell r="L549">
            <v>5.7890700712088641E-2</v>
          </cell>
          <cell r="M549" t="str">
            <v>natural gas combined cycle</v>
          </cell>
        </row>
        <row r="550">
          <cell r="F550" t="str">
            <v>Vintage2014</v>
          </cell>
          <cell r="I550">
            <v>1.534238634728917E-3</v>
          </cell>
          <cell r="L550">
            <v>5.7890700712088641E-2</v>
          </cell>
          <cell r="M550" t="str">
            <v>natural gas combined cycle</v>
          </cell>
        </row>
        <row r="551">
          <cell r="F551" t="str">
            <v>Vintage2014</v>
          </cell>
          <cell r="I551">
            <v>1.534238634728917E-3</v>
          </cell>
          <cell r="L551">
            <v>5.7890700712088641E-2</v>
          </cell>
          <cell r="M551" t="str">
            <v>natural gas combined cycle</v>
          </cell>
        </row>
        <row r="552">
          <cell r="F552" t="str">
            <v>Vintage2014</v>
          </cell>
          <cell r="I552">
            <v>2.8952567784400534E-3</v>
          </cell>
          <cell r="L552">
            <v>0.10924535456958663</v>
          </cell>
          <cell r="M552" t="str">
            <v>natural gas combined cycle</v>
          </cell>
        </row>
        <row r="553">
          <cell r="F553" t="str">
            <v>Vintage1962</v>
          </cell>
          <cell r="I553">
            <v>0</v>
          </cell>
          <cell r="L553">
            <v>0</v>
          </cell>
          <cell r="M553" t="str">
            <v>natural gas steam turbine</v>
          </cell>
        </row>
        <row r="554">
          <cell r="F554" t="str">
            <v>Vintage1963</v>
          </cell>
          <cell r="I554">
            <v>0</v>
          </cell>
          <cell r="L554">
            <v>0</v>
          </cell>
          <cell r="M554" t="str">
            <v>natural gas steam turbine</v>
          </cell>
        </row>
        <row r="555">
          <cell r="F555" t="str">
            <v>Vintage2018</v>
          </cell>
          <cell r="I555">
            <v>8.1051254672502362E-3</v>
          </cell>
          <cell r="L555">
            <v>0.12386974503088984</v>
          </cell>
          <cell r="M555" t="str">
            <v>natural gas combined cycle</v>
          </cell>
        </row>
        <row r="556">
          <cell r="F556" t="str">
            <v>Vintage2018</v>
          </cell>
          <cell r="I556">
            <v>8.1051254672502362E-3</v>
          </cell>
          <cell r="L556">
            <v>0.12386974503088984</v>
          </cell>
          <cell r="M556" t="str">
            <v>natural gas combined cycle</v>
          </cell>
        </row>
        <row r="557">
          <cell r="F557" t="str">
            <v>Vintage2018</v>
          </cell>
          <cell r="I557">
            <v>8.1051254672502362E-3</v>
          </cell>
          <cell r="L557">
            <v>0.12386974503088984</v>
          </cell>
          <cell r="M557" t="str">
            <v>natural gas combined cycle</v>
          </cell>
        </row>
        <row r="558">
          <cell r="F558" t="str">
            <v>Vintage2018</v>
          </cell>
          <cell r="I558">
            <v>8.1051254672502362E-3</v>
          </cell>
          <cell r="L558">
            <v>0.12386974503088984</v>
          </cell>
          <cell r="M558" t="str">
            <v>natural gas combined cycle</v>
          </cell>
        </row>
        <row r="559">
          <cell r="F559" t="str">
            <v>Vintage2018</v>
          </cell>
          <cell r="I559">
            <v>1.0198225011832139E-2</v>
          </cell>
          <cell r="L559">
            <v>0.15585835618308627</v>
          </cell>
          <cell r="M559" t="str">
            <v>natural gas combined cycle</v>
          </cell>
        </row>
        <row r="560">
          <cell r="F560" t="str">
            <v>Vintage2018</v>
          </cell>
          <cell r="I560">
            <v>1.0198225011832139E-2</v>
          </cell>
          <cell r="L560">
            <v>0.15585835618308627</v>
          </cell>
          <cell r="M560" t="str">
            <v>natural gas combined cycle</v>
          </cell>
        </row>
        <row r="561">
          <cell r="F561" t="str">
            <v>Vintage1966</v>
          </cell>
          <cell r="I561">
            <v>0</v>
          </cell>
          <cell r="L561">
            <v>0</v>
          </cell>
          <cell r="M561" t="str">
            <v>hard coal</v>
          </cell>
        </row>
        <row r="562">
          <cell r="F562" t="str">
            <v>Vintage1969</v>
          </cell>
          <cell r="I562">
            <v>0</v>
          </cell>
          <cell r="L562">
            <v>0</v>
          </cell>
          <cell r="M562" t="str">
            <v>hard coal</v>
          </cell>
        </row>
        <row r="563">
          <cell r="F563" t="str">
            <v>Vintage1984</v>
          </cell>
          <cell r="I563">
            <v>0</v>
          </cell>
          <cell r="L563">
            <v>0</v>
          </cell>
          <cell r="M563" t="str">
            <v>hard coal</v>
          </cell>
        </row>
        <row r="564">
          <cell r="F564" t="str">
            <v>Vintage1982</v>
          </cell>
          <cell r="I564">
            <v>0</v>
          </cell>
          <cell r="L564">
            <v>0</v>
          </cell>
          <cell r="M564" t="str">
            <v>hard coal</v>
          </cell>
        </row>
        <row r="565">
          <cell r="F565" t="str">
            <v>Vintage1982</v>
          </cell>
          <cell r="I565">
            <v>0</v>
          </cell>
          <cell r="L565">
            <v>0</v>
          </cell>
          <cell r="M565" t="str">
            <v>hard coal</v>
          </cell>
        </row>
        <row r="566">
          <cell r="F566" t="str">
            <v>Vintage1984</v>
          </cell>
          <cell r="I566">
            <v>3.736365034008219E-2</v>
          </cell>
          <cell r="L566">
            <v>0.77255813687006214</v>
          </cell>
          <cell r="M566" t="str">
            <v>hard coal</v>
          </cell>
        </row>
        <row r="567">
          <cell r="F567" t="str">
            <v>Vintage1982</v>
          </cell>
          <cell r="I567">
            <v>3.7468900059350031E-2</v>
          </cell>
          <cell r="L567">
            <v>0.86213953488372119</v>
          </cell>
          <cell r="M567" t="str">
            <v>hard coal</v>
          </cell>
        </row>
        <row r="568">
          <cell r="F568" t="str">
            <v>Vintage1967</v>
          </cell>
          <cell r="I568">
            <v>3.6585529217460611E-2</v>
          </cell>
          <cell r="L568">
            <v>1.403096059370754</v>
          </cell>
          <cell r="M568" t="str">
            <v>hard coal</v>
          </cell>
        </row>
        <row r="569">
          <cell r="F569" t="str">
            <v>Vintage1968</v>
          </cell>
          <cell r="I569">
            <v>3.6585529217460611E-2</v>
          </cell>
          <cell r="L569">
            <v>1.4809598411297442</v>
          </cell>
          <cell r="M569" t="str">
            <v>hard coal</v>
          </cell>
        </row>
        <row r="570">
          <cell r="F570" t="str">
            <v>Vintage1967</v>
          </cell>
          <cell r="I570">
            <v>0</v>
          </cell>
          <cell r="L570">
            <v>0</v>
          </cell>
          <cell r="M570" t="str">
            <v>hard coal</v>
          </cell>
        </row>
        <row r="571">
          <cell r="F571" t="str">
            <v>Vintage1968</v>
          </cell>
          <cell r="I571">
            <v>0</v>
          </cell>
          <cell r="L571">
            <v>0</v>
          </cell>
          <cell r="M571" t="str">
            <v>hard coal</v>
          </cell>
        </row>
        <row r="572">
          <cell r="F572" t="str">
            <v>Vintage1982</v>
          </cell>
          <cell r="I572">
            <v>4.3190514436013907E-5</v>
          </cell>
          <cell r="L572">
            <v>1.8213228035538008E-2</v>
          </cell>
          <cell r="M572" t="str">
            <v>natural gas steam turbine</v>
          </cell>
        </row>
        <row r="573">
          <cell r="F573" t="str">
            <v>Vintage1968</v>
          </cell>
          <cell r="I573">
            <v>0</v>
          </cell>
          <cell r="L573">
            <v>0</v>
          </cell>
          <cell r="M573" t="str">
            <v>natural gas steam turbine</v>
          </cell>
        </row>
        <row r="574">
          <cell r="F574" t="str">
            <v>Vintage1992</v>
          </cell>
          <cell r="I574">
            <v>3.599209536334493E-5</v>
          </cell>
          <cell r="L574">
            <v>2.1458478715980472E-2</v>
          </cell>
          <cell r="M574" t="str">
            <v>natural gas steam turbine</v>
          </cell>
        </row>
        <row r="575">
          <cell r="F575" t="str">
            <v>Vintage1997</v>
          </cell>
          <cell r="I575">
            <v>3.599209536334493E-5</v>
          </cell>
          <cell r="L575">
            <v>8.5085777531820721E-3</v>
          </cell>
          <cell r="M575" t="str">
            <v>natural gas steam turbine</v>
          </cell>
        </row>
        <row r="576">
          <cell r="F576" t="str">
            <v>Vintage2008</v>
          </cell>
          <cell r="I576">
            <v>3.599209536334493E-5</v>
          </cell>
          <cell r="L576">
            <v>2.5225594749794911E-2</v>
          </cell>
          <cell r="M576" t="str">
            <v>natural gas steam turbine</v>
          </cell>
        </row>
        <row r="577">
          <cell r="F577" t="str">
            <v>Vintage2014</v>
          </cell>
          <cell r="I577">
            <v>3.599209536334493E-5</v>
          </cell>
          <cell r="L577">
            <v>6.5148305084745783E-2</v>
          </cell>
          <cell r="M577" t="str">
            <v>natural gas steam turbine</v>
          </cell>
        </row>
        <row r="578">
          <cell r="F578" t="str">
            <v>Vintage1953</v>
          </cell>
          <cell r="I578">
            <v>0</v>
          </cell>
          <cell r="L578">
            <v>0</v>
          </cell>
          <cell r="M578" t="str">
            <v>natural gas steam turbine</v>
          </cell>
        </row>
        <row r="579">
          <cell r="F579" t="str">
            <v>Vintage2003</v>
          </cell>
          <cell r="I579">
            <v>3.599209536334493E-5</v>
          </cell>
          <cell r="L579">
            <v>1.623548046462514E-2</v>
          </cell>
          <cell r="M579" t="str">
            <v>natural gas steam turbine</v>
          </cell>
        </row>
        <row r="580">
          <cell r="F580" t="str">
            <v>Vintage1998</v>
          </cell>
          <cell r="I580">
            <v>3.599209536334493E-5</v>
          </cell>
          <cell r="L580">
            <v>3.7092882991556116E-2</v>
          </cell>
          <cell r="M580" t="str">
            <v>natural gas steam turbine</v>
          </cell>
        </row>
        <row r="581">
          <cell r="F581" t="str">
            <v>Vintage1999</v>
          </cell>
          <cell r="I581">
            <v>3.599209536334493E-5</v>
          </cell>
          <cell r="L581">
            <v>1.6140630823093447E-2</v>
          </cell>
          <cell r="M581" t="str">
            <v>natural gas steam turbine</v>
          </cell>
        </row>
        <row r="582">
          <cell r="F582" t="str">
            <v>Vintage2018</v>
          </cell>
          <cell r="I582">
            <v>4.0311146806946314E-5</v>
          </cell>
          <cell r="L582">
            <v>0.12947368421052632</v>
          </cell>
          <cell r="M582" t="str">
            <v>natural gas steam turbine</v>
          </cell>
        </row>
        <row r="583">
          <cell r="F583" t="str">
            <v>Vintage2014</v>
          </cell>
          <cell r="I583">
            <v>2.5914308661608347E-5</v>
          </cell>
          <cell r="L583">
            <v>4.6906779661016966E-2</v>
          </cell>
          <cell r="M583" t="str">
            <v>natural gas steam turbine</v>
          </cell>
        </row>
        <row r="584">
          <cell r="F584" t="str">
            <v>Vintage2014</v>
          </cell>
          <cell r="I584">
            <v>2.5914308661608347E-5</v>
          </cell>
          <cell r="L584">
            <v>4.6906779661016966E-2</v>
          </cell>
          <cell r="M584" t="str">
            <v>natural gas steam turbine</v>
          </cell>
        </row>
        <row r="585">
          <cell r="F585" t="str">
            <v>Vintage2014</v>
          </cell>
          <cell r="I585">
            <v>2.5914308661608347E-5</v>
          </cell>
          <cell r="L585">
            <v>4.6906779661016966E-2</v>
          </cell>
          <cell r="M585" t="str">
            <v>natural gas steam turbine</v>
          </cell>
        </row>
        <row r="586">
          <cell r="F586" t="str">
            <v>Vintage2016</v>
          </cell>
          <cell r="I586">
            <v>2.5914308661608347E-5</v>
          </cell>
          <cell r="L586">
            <v>5.8571428571428566E-2</v>
          </cell>
          <cell r="M586" t="str">
            <v>natural gas steam turbine</v>
          </cell>
        </row>
        <row r="587">
          <cell r="F587" t="str">
            <v>Vintage2016</v>
          </cell>
          <cell r="I587">
            <v>2.5914308661608347E-5</v>
          </cell>
          <cell r="L587">
            <v>5.8571428571428566E-2</v>
          </cell>
          <cell r="M587" t="str">
            <v>natural gas steam turbine</v>
          </cell>
        </row>
        <row r="588">
          <cell r="F588" t="str">
            <v>Vintage2016</v>
          </cell>
          <cell r="I588">
            <v>2.5914308661608347E-5</v>
          </cell>
          <cell r="L588">
            <v>5.8571428571428566E-2</v>
          </cell>
          <cell r="M588" t="str">
            <v>natural gas steam turbine</v>
          </cell>
        </row>
        <row r="589">
          <cell r="F589" t="str">
            <v>Vintage2018</v>
          </cell>
          <cell r="I589">
            <v>3.1991743186373153E-3</v>
          </cell>
          <cell r="L589">
            <v>4.8892630812465164E-2</v>
          </cell>
          <cell r="M589" t="str">
            <v>natural gas combined cycle</v>
          </cell>
        </row>
        <row r="590">
          <cell r="F590" t="str">
            <v>Vintage2018</v>
          </cell>
          <cell r="I590">
            <v>3.1991743186373153E-3</v>
          </cell>
          <cell r="L590">
            <v>4.8892630812465164E-2</v>
          </cell>
          <cell r="M590" t="str">
            <v>natural gas combined cycle</v>
          </cell>
        </row>
        <row r="591">
          <cell r="F591" t="str">
            <v>Vintage2018</v>
          </cell>
          <cell r="I591">
            <v>3.5546381318192393E-3</v>
          </cell>
          <cell r="L591">
            <v>5.4325145347183509E-2</v>
          </cell>
          <cell r="M591" t="str">
            <v>natural gas combined cycle</v>
          </cell>
        </row>
        <row r="592">
          <cell r="F592" t="str">
            <v>Vintage1967</v>
          </cell>
          <cell r="I592">
            <v>0</v>
          </cell>
          <cell r="L592">
            <v>0</v>
          </cell>
          <cell r="M592" t="str">
            <v>natural gas steam turbine</v>
          </cell>
        </row>
        <row r="593">
          <cell r="F593" t="str">
            <v>Vintage1967</v>
          </cell>
          <cell r="I593">
            <v>0</v>
          </cell>
          <cell r="L593">
            <v>0</v>
          </cell>
          <cell r="M593" t="str">
            <v>natural gas steam turbine</v>
          </cell>
        </row>
        <row r="594">
          <cell r="F594" t="str">
            <v>Vintage1967</v>
          </cell>
          <cell r="I594">
            <v>0</v>
          </cell>
          <cell r="L594">
            <v>0</v>
          </cell>
          <cell r="M594" t="str">
            <v>natural gas steam turbine</v>
          </cell>
        </row>
        <row r="595">
          <cell r="F595" t="str">
            <v>Vintage1974</v>
          </cell>
          <cell r="I595">
            <v>2.2005236094039832E-2</v>
          </cell>
          <cell r="L595">
            <v>0.6876420906200319</v>
          </cell>
          <cell r="M595" t="str">
            <v>hard coal</v>
          </cell>
        </row>
        <row r="596">
          <cell r="F596" t="str">
            <v>Vintage1974</v>
          </cell>
          <cell r="I596">
            <v>0</v>
          </cell>
          <cell r="L596">
            <v>0</v>
          </cell>
          <cell r="M596" t="str">
            <v>hard coal</v>
          </cell>
        </row>
        <row r="597">
          <cell r="F597" t="str">
            <v>Vintage1974</v>
          </cell>
          <cell r="I597">
            <v>0</v>
          </cell>
          <cell r="L597">
            <v>0</v>
          </cell>
          <cell r="M597" t="str">
            <v>hard coal</v>
          </cell>
        </row>
        <row r="598">
          <cell r="F598" t="str">
            <v>Vintage1977</v>
          </cell>
          <cell r="I598">
            <v>1.5965462556730994E-2</v>
          </cell>
          <cell r="L598">
            <v>0.36467726037062398</v>
          </cell>
          <cell r="M598" t="str">
            <v>hard coal</v>
          </cell>
        </row>
        <row r="599">
          <cell r="F599" t="str">
            <v>Vintage1949</v>
          </cell>
          <cell r="I599">
            <v>0</v>
          </cell>
          <cell r="L599">
            <v>0</v>
          </cell>
          <cell r="M599" t="str">
            <v>hard coal</v>
          </cell>
        </row>
        <row r="600">
          <cell r="F600" t="str">
            <v>Vintage1957</v>
          </cell>
          <cell r="I600">
            <v>0</v>
          </cell>
          <cell r="L600">
            <v>0</v>
          </cell>
          <cell r="M600" t="str">
            <v>hard coal</v>
          </cell>
        </row>
        <row r="601">
          <cell r="F601" t="str">
            <v>Vintage1977</v>
          </cell>
          <cell r="I601">
            <v>0</v>
          </cell>
          <cell r="L601">
            <v>0</v>
          </cell>
          <cell r="M601" t="str">
            <v>hard coal</v>
          </cell>
        </row>
        <row r="602">
          <cell r="F602" t="str">
            <v>Vintage1977</v>
          </cell>
          <cell r="I602">
            <v>0</v>
          </cell>
          <cell r="L602">
            <v>0</v>
          </cell>
          <cell r="M602" t="str">
            <v>hard coal</v>
          </cell>
        </row>
        <row r="603">
          <cell r="F603" t="str">
            <v>Vintage1977</v>
          </cell>
          <cell r="I603">
            <v>0</v>
          </cell>
          <cell r="L603">
            <v>0</v>
          </cell>
          <cell r="M603" t="str">
            <v>hard coal</v>
          </cell>
        </row>
        <row r="604">
          <cell r="F604" t="str">
            <v>Vintage1970</v>
          </cell>
          <cell r="I604">
            <v>0</v>
          </cell>
          <cell r="L604">
            <v>0</v>
          </cell>
          <cell r="M604" t="str">
            <v>natural gas steam turbine</v>
          </cell>
        </row>
        <row r="605">
          <cell r="F605" t="str">
            <v>Vintage1971</v>
          </cell>
          <cell r="I605">
            <v>0</v>
          </cell>
          <cell r="L605">
            <v>0</v>
          </cell>
          <cell r="M605" t="str">
            <v>natural gas steam turbine</v>
          </cell>
        </row>
        <row r="606">
          <cell r="F606" t="str">
            <v>Vintage1975</v>
          </cell>
          <cell r="I606">
            <v>9.4303494083995947E-3</v>
          </cell>
          <cell r="L606">
            <v>0.22260391803647828</v>
          </cell>
          <cell r="M606" t="str">
            <v>hard coal</v>
          </cell>
        </row>
        <row r="607">
          <cell r="F607" t="str">
            <v>Vintage1975</v>
          </cell>
          <cell r="I607">
            <v>2.4249469907313245E-2</v>
          </cell>
          <cell r="L607">
            <v>0.57241007495094409</v>
          </cell>
          <cell r="M607" t="str">
            <v>hard coal</v>
          </cell>
        </row>
        <row r="608">
          <cell r="F608" t="str">
            <v>Vintage1964</v>
          </cell>
          <cell r="I608">
            <v>0</v>
          </cell>
          <cell r="L608">
            <v>0</v>
          </cell>
          <cell r="M608" t="str">
            <v>hard coal</v>
          </cell>
        </row>
        <row r="609">
          <cell r="F609" t="str">
            <v>Vintage1972</v>
          </cell>
          <cell r="I609">
            <v>0</v>
          </cell>
          <cell r="L609">
            <v>0</v>
          </cell>
          <cell r="M609" t="str">
            <v>hard coal</v>
          </cell>
        </row>
        <row r="610">
          <cell r="F610" t="str">
            <v>Vintage1975</v>
          </cell>
          <cell r="I610">
            <v>0</v>
          </cell>
          <cell r="L610">
            <v>0</v>
          </cell>
          <cell r="M610" t="str">
            <v>hard coal</v>
          </cell>
        </row>
        <row r="611">
          <cell r="F611" t="str">
            <v>Vintage1975</v>
          </cell>
          <cell r="I611">
            <v>0</v>
          </cell>
          <cell r="L611">
            <v>0</v>
          </cell>
          <cell r="M611" t="str">
            <v>hard coal</v>
          </cell>
        </row>
        <row r="612">
          <cell r="F612" t="str">
            <v>Vintage1948</v>
          </cell>
          <cell r="I612">
            <v>0</v>
          </cell>
          <cell r="L612">
            <v>0</v>
          </cell>
          <cell r="M612" t="str">
            <v>natural gas steam turbine</v>
          </cell>
        </row>
        <row r="613">
          <cell r="F613" t="str">
            <v>Vintage1965</v>
          </cell>
          <cell r="I613">
            <v>0</v>
          </cell>
          <cell r="L613">
            <v>0</v>
          </cell>
          <cell r="M613" t="str">
            <v>natural gas steam turbine</v>
          </cell>
        </row>
        <row r="614">
          <cell r="F614" t="str">
            <v>Vintage1966</v>
          </cell>
          <cell r="I614">
            <v>0</v>
          </cell>
          <cell r="L614">
            <v>0</v>
          </cell>
          <cell r="M614" t="str">
            <v>natural gas steam turbine</v>
          </cell>
        </row>
        <row r="615">
          <cell r="F615" t="str">
            <v>Vintage2001</v>
          </cell>
          <cell r="I615">
            <v>2.447462484707455E-5</v>
          </cell>
          <cell r="L615">
            <v>2.8456490556691147E-3</v>
          </cell>
          <cell r="M615" t="str">
            <v>natural gas steam turbine</v>
          </cell>
        </row>
        <row r="616">
          <cell r="F616" t="str">
            <v>Vintage2016</v>
          </cell>
          <cell r="I616">
            <v>2.5914308661608347E-5</v>
          </cell>
          <cell r="L616">
            <v>5.8571428571428566E-2</v>
          </cell>
          <cell r="M616" t="str">
            <v>natural gas steam turbine</v>
          </cell>
        </row>
        <row r="617">
          <cell r="F617" t="str">
            <v>Vintage2007</v>
          </cell>
          <cell r="I617">
            <v>4.9843809172198479E-3</v>
          </cell>
          <cell r="L617">
            <v>0.31710310694326038</v>
          </cell>
          <cell r="M617" t="str">
            <v>natural gas combined cycle</v>
          </cell>
        </row>
        <row r="618">
          <cell r="F618" t="str">
            <v>Vintage2016</v>
          </cell>
          <cell r="I618">
            <v>3.9139098477498132E-3</v>
          </cell>
          <cell r="L618">
            <v>0.21611357750647431</v>
          </cell>
          <cell r="M618" t="str">
            <v>natural gas combined cycle</v>
          </cell>
        </row>
        <row r="619">
          <cell r="F619" t="str">
            <v>Vintage1950</v>
          </cell>
          <cell r="I619">
            <v>0</v>
          </cell>
          <cell r="L619">
            <v>0</v>
          </cell>
          <cell r="M619" t="str">
            <v>hard coal</v>
          </cell>
        </row>
        <row r="620">
          <cell r="F620" t="str">
            <v>Vintage1954</v>
          </cell>
          <cell r="I620">
            <v>0</v>
          </cell>
          <cell r="L620">
            <v>0</v>
          </cell>
          <cell r="M620" t="str">
            <v>hard coal</v>
          </cell>
        </row>
        <row r="621">
          <cell r="F621" t="str">
            <v>Vintage1973</v>
          </cell>
          <cell r="I621">
            <v>4.3394980733100857E-2</v>
          </cell>
          <cell r="L621">
            <v>0.67752042893312814</v>
          </cell>
          <cell r="M621" t="str">
            <v>hard coal</v>
          </cell>
        </row>
        <row r="622">
          <cell r="F622" t="str">
            <v>Vintage1973</v>
          </cell>
          <cell r="I622">
            <v>4.3394980733100857E-2</v>
          </cell>
          <cell r="L622">
            <v>0.67752042893312814</v>
          </cell>
          <cell r="M622" t="str">
            <v>hard coal</v>
          </cell>
        </row>
        <row r="623">
          <cell r="F623" t="str">
            <v>Vintage1977</v>
          </cell>
          <cell r="I623">
            <v>3.9044281673050803E-2</v>
          </cell>
          <cell r="L623">
            <v>0.89183521135528832</v>
          </cell>
          <cell r="M623" t="str">
            <v>hard coal</v>
          </cell>
        </row>
        <row r="624">
          <cell r="F624" t="str">
            <v>Vintage1977</v>
          </cell>
          <cell r="I624">
            <v>3.9044281673050803E-2</v>
          </cell>
          <cell r="L624">
            <v>0.89183521135528832</v>
          </cell>
          <cell r="M624" t="str">
            <v>hard coal</v>
          </cell>
        </row>
        <row r="625">
          <cell r="F625" t="str">
            <v>Vintage1973</v>
          </cell>
          <cell r="I625">
            <v>0</v>
          </cell>
          <cell r="L625">
            <v>0</v>
          </cell>
          <cell r="M625" t="str">
            <v>hard coal</v>
          </cell>
        </row>
        <row r="626">
          <cell r="F626" t="str">
            <v>Vintage1973</v>
          </cell>
          <cell r="I626">
            <v>0</v>
          </cell>
          <cell r="L626">
            <v>0</v>
          </cell>
          <cell r="M626" t="str">
            <v>hard coal</v>
          </cell>
        </row>
        <row r="627">
          <cell r="F627" t="str">
            <v>Vintage1973</v>
          </cell>
          <cell r="I627">
            <v>0</v>
          </cell>
          <cell r="L627">
            <v>0</v>
          </cell>
          <cell r="M627" t="str">
            <v>hard coal</v>
          </cell>
        </row>
        <row r="628">
          <cell r="F628" t="str">
            <v>Vintage1973</v>
          </cell>
          <cell r="I628">
            <v>0</v>
          </cell>
          <cell r="L628">
            <v>0</v>
          </cell>
          <cell r="M628" t="str">
            <v>hard coal</v>
          </cell>
        </row>
        <row r="629">
          <cell r="F629" t="str">
            <v>Vintage1977</v>
          </cell>
          <cell r="I629">
            <v>0</v>
          </cell>
          <cell r="L629">
            <v>0</v>
          </cell>
          <cell r="M629" t="str">
            <v>hard coal</v>
          </cell>
        </row>
        <row r="630">
          <cell r="F630" t="str">
            <v>Vintage1977</v>
          </cell>
          <cell r="I630">
            <v>0</v>
          </cell>
          <cell r="L630">
            <v>0</v>
          </cell>
          <cell r="M630" t="str">
            <v>hard coal</v>
          </cell>
        </row>
        <row r="631">
          <cell r="F631" t="str">
            <v>Vintage1963</v>
          </cell>
          <cell r="I631">
            <v>0</v>
          </cell>
          <cell r="L631">
            <v>0</v>
          </cell>
          <cell r="M631" t="str">
            <v>natural gas steam turbine</v>
          </cell>
        </row>
        <row r="632">
          <cell r="F632" t="str">
            <v>Vintage1958</v>
          </cell>
          <cell r="I632">
            <v>0</v>
          </cell>
          <cell r="L632">
            <v>0</v>
          </cell>
          <cell r="M632" t="str">
            <v>natural gas steam turbine</v>
          </cell>
        </row>
        <row r="633">
          <cell r="F633" t="str">
            <v>Vintage2014</v>
          </cell>
          <cell r="I633">
            <v>1.702549010524041E-4</v>
          </cell>
          <cell r="L633">
            <v>0.30817372881355942</v>
          </cell>
          <cell r="M633" t="str">
            <v>natural gas steam turbine</v>
          </cell>
        </row>
        <row r="634">
          <cell r="F634" t="str">
            <v>Vintage1971</v>
          </cell>
          <cell r="I634">
            <v>6.6210239298157141E-5</v>
          </cell>
          <cell r="L634">
            <v>1.3055529911373709E-3</v>
          </cell>
          <cell r="M634" t="str">
            <v>natural gas steam turbine</v>
          </cell>
        </row>
        <row r="635">
          <cell r="F635" t="str">
            <v>Vintage1929</v>
          </cell>
          <cell r="I635">
            <v>0</v>
          </cell>
          <cell r="L635">
            <v>0</v>
          </cell>
          <cell r="M635" t="str">
            <v>natural gas steam turbine</v>
          </cell>
        </row>
        <row r="636">
          <cell r="F636" t="str">
            <v>Vintage1939</v>
          </cell>
          <cell r="I636">
            <v>0</v>
          </cell>
          <cell r="L636">
            <v>0</v>
          </cell>
          <cell r="M636" t="str">
            <v>natural gas steam turbine</v>
          </cell>
        </row>
        <row r="637">
          <cell r="F637" t="str">
            <v>Vintage2016</v>
          </cell>
          <cell r="I637">
            <v>1.8917211228044903E-4</v>
          </cell>
          <cell r="L637">
            <v>0.42756613756613754</v>
          </cell>
          <cell r="M637" t="str">
            <v>natural gas steam turbine</v>
          </cell>
        </row>
        <row r="638">
          <cell r="F638" t="str">
            <v>Vintage1946</v>
          </cell>
          <cell r="I638">
            <v>0</v>
          </cell>
          <cell r="L638">
            <v>0</v>
          </cell>
          <cell r="M638" t="str">
            <v>natural gas steam turbine</v>
          </cell>
        </row>
        <row r="639">
          <cell r="F639" t="str">
            <v>Vintage1964</v>
          </cell>
          <cell r="I639">
            <v>0</v>
          </cell>
          <cell r="L639">
            <v>0</v>
          </cell>
          <cell r="M639" t="str">
            <v>natural gas steam turbine</v>
          </cell>
        </row>
        <row r="640">
          <cell r="F640" t="str">
            <v>Vintage1966</v>
          </cell>
          <cell r="I640">
            <v>0</v>
          </cell>
          <cell r="L640">
            <v>0</v>
          </cell>
          <cell r="M640" t="str">
            <v>natural gas steam turbine</v>
          </cell>
        </row>
        <row r="641">
          <cell r="F641" t="str">
            <v>Vintage1966</v>
          </cell>
          <cell r="I641">
            <v>0</v>
          </cell>
          <cell r="L641">
            <v>0</v>
          </cell>
          <cell r="M641" t="str">
            <v>natural gas steam turbine</v>
          </cell>
        </row>
        <row r="642">
          <cell r="F642" t="str">
            <v>Vintage2015</v>
          </cell>
          <cell r="I642">
            <v>2.3646514035056127E-4</v>
          </cell>
          <cell r="L642">
            <v>0.55198087431693987</v>
          </cell>
          <cell r="M642" t="str">
            <v>natural gas steam turbine</v>
          </cell>
        </row>
        <row r="643">
          <cell r="F643" t="str">
            <v>Vintage1958</v>
          </cell>
          <cell r="I643">
            <v>0</v>
          </cell>
          <cell r="L643">
            <v>0</v>
          </cell>
          <cell r="M643" t="str">
            <v>natural gas steam turbine</v>
          </cell>
        </row>
        <row r="644">
          <cell r="F644" t="str">
            <v>Vintage2017</v>
          </cell>
          <cell r="I644">
            <v>2.5914308661608347E-5</v>
          </cell>
          <cell r="L644">
            <v>4.7510729613733919E-2</v>
          </cell>
          <cell r="M644" t="str">
            <v>natural gas steam turbine</v>
          </cell>
        </row>
        <row r="645">
          <cell r="F645" t="str">
            <v>Vintage2015</v>
          </cell>
          <cell r="I645">
            <v>2.5676851270454277E-3</v>
          </cell>
          <cell r="L645">
            <v>0.14888163511967709</v>
          </cell>
          <cell r="M645" t="str">
            <v>natural gas combined cycle</v>
          </cell>
        </row>
        <row r="646">
          <cell r="F646" t="str">
            <v>Vintage2015</v>
          </cell>
          <cell r="I646">
            <v>2.5676851270454277E-3</v>
          </cell>
          <cell r="L646">
            <v>0.14888163511967709</v>
          </cell>
          <cell r="M646" t="str">
            <v>natural gas combined cycle</v>
          </cell>
        </row>
        <row r="647">
          <cell r="F647" t="str">
            <v>Vintage2015</v>
          </cell>
          <cell r="I647">
            <v>7.2421888198717199E-4</v>
          </cell>
          <cell r="L647">
            <v>4.1992256059396112E-2</v>
          </cell>
          <cell r="M647" t="str">
            <v>natural gas combined cycle</v>
          </cell>
        </row>
        <row r="648">
          <cell r="F648" t="str">
            <v>Vintage2015</v>
          </cell>
          <cell r="I648">
            <v>7.2421888198717199E-4</v>
          </cell>
          <cell r="L648">
            <v>4.1992256059396112E-2</v>
          </cell>
          <cell r="M648" t="str">
            <v>natural gas combined cycle</v>
          </cell>
        </row>
        <row r="649">
          <cell r="F649" t="str">
            <v>Vintage2015</v>
          </cell>
          <cell r="I649">
            <v>2.8570017610787153E-3</v>
          </cell>
          <cell r="L649">
            <v>0.16565703062611961</v>
          </cell>
          <cell r="M649" t="str">
            <v>natural gas combined cycle</v>
          </cell>
        </row>
        <row r="650">
          <cell r="F650" t="str">
            <v>Vintage2015</v>
          </cell>
          <cell r="I650">
            <v>8.0582100953502226E-4</v>
          </cell>
          <cell r="L650">
            <v>4.6723777868905532E-2</v>
          </cell>
          <cell r="M650" t="str">
            <v>natural gas combined cycle</v>
          </cell>
        </row>
        <row r="651">
          <cell r="F651" t="str">
            <v>Vintage1962</v>
          </cell>
          <cell r="I651">
            <v>0</v>
          </cell>
          <cell r="L651">
            <v>0</v>
          </cell>
          <cell r="M651" t="str">
            <v>hard coal</v>
          </cell>
        </row>
        <row r="652">
          <cell r="F652" t="str">
            <v>Vintage1966</v>
          </cell>
          <cell r="I652">
            <v>0</v>
          </cell>
          <cell r="L652">
            <v>0</v>
          </cell>
          <cell r="M652" t="str">
            <v>hard coal</v>
          </cell>
        </row>
        <row r="653">
          <cell r="F653" t="str">
            <v>Vintage1969</v>
          </cell>
          <cell r="I653">
            <v>0</v>
          </cell>
          <cell r="L653">
            <v>0</v>
          </cell>
          <cell r="M653" t="str">
            <v>hard coal</v>
          </cell>
        </row>
        <row r="654">
          <cell r="F654" t="str">
            <v>Vintage1972</v>
          </cell>
          <cell r="I654">
            <v>3.5371537073577659E-2</v>
          </cell>
          <cell r="L654">
            <v>1.0068920928428267</v>
          </cell>
          <cell r="M654" t="str">
            <v>hard coal</v>
          </cell>
        </row>
        <row r="655">
          <cell r="F655" t="str">
            <v>Vintage1974</v>
          </cell>
          <cell r="I655">
            <v>3.5017821702841886E-2</v>
          </cell>
          <cell r="L655">
            <v>1.0942726550079489</v>
          </cell>
          <cell r="M655" t="str">
            <v>hard coal</v>
          </cell>
        </row>
        <row r="656">
          <cell r="F656" t="str">
            <v>Vintage1978</v>
          </cell>
          <cell r="I656">
            <v>4.6100903319229544E-2</v>
          </cell>
          <cell r="L656">
            <v>0.96973800494825679</v>
          </cell>
          <cell r="M656" t="str">
            <v>hard coal</v>
          </cell>
        </row>
        <row r="657">
          <cell r="F657" t="str">
            <v>Vintage1982</v>
          </cell>
          <cell r="I657">
            <v>5.6240743946988483E-2</v>
          </cell>
          <cell r="L657">
            <v>1.2940697151816045</v>
          </cell>
          <cell r="M657" t="str">
            <v>hard coal</v>
          </cell>
        </row>
        <row r="658">
          <cell r="F658" t="str">
            <v>Vintage1972</v>
          </cell>
          <cell r="I658">
            <v>0</v>
          </cell>
          <cell r="L658">
            <v>0</v>
          </cell>
          <cell r="M658" t="str">
            <v>hard coal</v>
          </cell>
        </row>
        <row r="659">
          <cell r="F659" t="str">
            <v>Vintage1974</v>
          </cell>
          <cell r="I659">
            <v>0</v>
          </cell>
          <cell r="L659">
            <v>0</v>
          </cell>
          <cell r="M659" t="str">
            <v>hard coal</v>
          </cell>
        </row>
        <row r="660">
          <cell r="F660" t="str">
            <v>Vintage1978</v>
          </cell>
          <cell r="I660">
            <v>0</v>
          </cell>
          <cell r="L660">
            <v>0</v>
          </cell>
          <cell r="M660" t="str">
            <v>hard coal</v>
          </cell>
        </row>
        <row r="661">
          <cell r="F661" t="str">
            <v>Vintage1982</v>
          </cell>
          <cell r="I661">
            <v>0</v>
          </cell>
          <cell r="L661">
            <v>0</v>
          </cell>
          <cell r="M661" t="str">
            <v>hard coal</v>
          </cell>
        </row>
        <row r="662">
          <cell r="F662" t="str">
            <v>Vintage2017</v>
          </cell>
          <cell r="I662">
            <v>2.1512193818423397E-3</v>
          </cell>
          <cell r="L662">
            <v>7.2393150616294213E-2</v>
          </cell>
          <cell r="M662" t="str">
            <v>natural gas combined cycle</v>
          </cell>
        </row>
        <row r="663">
          <cell r="F663" t="str">
            <v>Vintage2017</v>
          </cell>
          <cell r="I663">
            <v>2.1512193818423397E-3</v>
          </cell>
          <cell r="L663">
            <v>7.2393150616294213E-2</v>
          </cell>
          <cell r="M663" t="str">
            <v>natural gas combined cycle</v>
          </cell>
        </row>
        <row r="664">
          <cell r="F664" t="str">
            <v>Vintage2017</v>
          </cell>
          <cell r="I664">
            <v>2.1512193818423397E-3</v>
          </cell>
          <cell r="L664">
            <v>7.2393150616294213E-2</v>
          </cell>
          <cell r="M664" t="str">
            <v>natural gas combined cycle</v>
          </cell>
        </row>
        <row r="665">
          <cell r="F665" t="str">
            <v>Vintage2017</v>
          </cell>
          <cell r="I665">
            <v>4.7612296271107709E-3</v>
          </cell>
          <cell r="L665">
            <v>0.16022559875739051</v>
          </cell>
          <cell r="M665" t="str">
            <v>natural gas combined cycle</v>
          </cell>
        </row>
        <row r="666">
          <cell r="F666" t="str">
            <v>Vintage1963</v>
          </cell>
          <cell r="I666">
            <v>0</v>
          </cell>
          <cell r="L666">
            <v>0</v>
          </cell>
          <cell r="M666" t="str">
            <v>hard coal</v>
          </cell>
        </row>
        <row r="667">
          <cell r="F667" t="str">
            <v>Vintage1963</v>
          </cell>
          <cell r="I667">
            <v>0</v>
          </cell>
          <cell r="L667">
            <v>0</v>
          </cell>
          <cell r="M667" t="str">
            <v>hard coal</v>
          </cell>
        </row>
        <row r="668">
          <cell r="F668" t="str">
            <v>Vintage1970</v>
          </cell>
          <cell r="I668">
            <v>0</v>
          </cell>
          <cell r="L668">
            <v>0</v>
          </cell>
          <cell r="M668" t="str">
            <v>hard coal</v>
          </cell>
        </row>
        <row r="669">
          <cell r="F669" t="str">
            <v>Vintage1970</v>
          </cell>
          <cell r="I669">
            <v>5.1098738704534942E-2</v>
          </cell>
          <cell r="L669">
            <v>1.383185780859985</v>
          </cell>
          <cell r="M669" t="str">
            <v>hard coal</v>
          </cell>
        </row>
        <row r="670">
          <cell r="F670" t="str">
            <v>Vintage1953</v>
          </cell>
          <cell r="I670">
            <v>0</v>
          </cell>
          <cell r="L670">
            <v>0</v>
          </cell>
          <cell r="M670" t="str">
            <v>hard coal</v>
          </cell>
        </row>
        <row r="671">
          <cell r="F671" t="str">
            <v>Vintage1953</v>
          </cell>
          <cell r="I671">
            <v>0</v>
          </cell>
          <cell r="L671">
            <v>0</v>
          </cell>
          <cell r="M671" t="str">
            <v>hard coal</v>
          </cell>
        </row>
        <row r="672">
          <cell r="F672" t="str">
            <v>Vintage1953</v>
          </cell>
          <cell r="I672">
            <v>0</v>
          </cell>
          <cell r="L672">
            <v>0</v>
          </cell>
          <cell r="M672" t="str">
            <v>hard coal</v>
          </cell>
        </row>
        <row r="673">
          <cell r="F673" t="str">
            <v>Vintage1953</v>
          </cell>
          <cell r="I673">
            <v>0</v>
          </cell>
          <cell r="L673">
            <v>0</v>
          </cell>
          <cell r="M673" t="str">
            <v>hard coal</v>
          </cell>
        </row>
        <row r="674">
          <cell r="F674" t="str">
            <v>Vintage1953</v>
          </cell>
          <cell r="I674">
            <v>0</v>
          </cell>
          <cell r="L674">
            <v>0</v>
          </cell>
          <cell r="M674" t="str">
            <v>hard coal</v>
          </cell>
        </row>
        <row r="675">
          <cell r="F675" t="str">
            <v>Vintage1953</v>
          </cell>
          <cell r="I675">
            <v>0</v>
          </cell>
          <cell r="L675">
            <v>0</v>
          </cell>
          <cell r="M675" t="str">
            <v>hard coal</v>
          </cell>
        </row>
        <row r="676">
          <cell r="F676" t="str">
            <v>Vintage1954</v>
          </cell>
          <cell r="I676">
            <v>0</v>
          </cell>
          <cell r="L676">
            <v>0</v>
          </cell>
          <cell r="M676" t="str">
            <v>hard coal</v>
          </cell>
        </row>
        <row r="677">
          <cell r="F677" t="str">
            <v>Vintage1954</v>
          </cell>
          <cell r="I677">
            <v>0</v>
          </cell>
          <cell r="L677">
            <v>0</v>
          </cell>
          <cell r="M677" t="str">
            <v>hard coal</v>
          </cell>
        </row>
        <row r="678">
          <cell r="F678" t="str">
            <v>Vintage1954</v>
          </cell>
          <cell r="I678">
            <v>0</v>
          </cell>
          <cell r="L678">
            <v>0</v>
          </cell>
          <cell r="M678" t="str">
            <v>hard coal</v>
          </cell>
        </row>
        <row r="679">
          <cell r="F679" t="str">
            <v>Vintage1954</v>
          </cell>
          <cell r="I679">
            <v>0</v>
          </cell>
          <cell r="L679">
            <v>0</v>
          </cell>
          <cell r="M679" t="str">
            <v>hard coal</v>
          </cell>
        </row>
        <row r="680">
          <cell r="F680" t="str">
            <v>Vintage1954</v>
          </cell>
          <cell r="I680">
            <v>0</v>
          </cell>
          <cell r="L680">
            <v>0</v>
          </cell>
          <cell r="M680" t="str">
            <v>hard coal</v>
          </cell>
        </row>
        <row r="681">
          <cell r="F681" t="str">
            <v>Vintage1954</v>
          </cell>
          <cell r="I681">
            <v>0</v>
          </cell>
          <cell r="L681">
            <v>0</v>
          </cell>
          <cell r="M681" t="str">
            <v>hard coal</v>
          </cell>
        </row>
        <row r="682">
          <cell r="F682" t="str">
            <v>Vintage1955</v>
          </cell>
          <cell r="I682">
            <v>0</v>
          </cell>
          <cell r="L682">
            <v>0</v>
          </cell>
          <cell r="M682" t="str">
            <v>hard coal</v>
          </cell>
        </row>
        <row r="683">
          <cell r="F683" t="str">
            <v>Vintage1955</v>
          </cell>
          <cell r="I683">
            <v>0</v>
          </cell>
          <cell r="L683">
            <v>0</v>
          </cell>
          <cell r="M683" t="str">
            <v>hard coal</v>
          </cell>
        </row>
        <row r="684">
          <cell r="F684" t="str">
            <v>Vintage1955</v>
          </cell>
          <cell r="I684">
            <v>0</v>
          </cell>
          <cell r="L684">
            <v>0</v>
          </cell>
          <cell r="M684" t="str">
            <v>hard coal</v>
          </cell>
        </row>
        <row r="685">
          <cell r="F685" t="str">
            <v>Vintage1955</v>
          </cell>
          <cell r="I685">
            <v>0</v>
          </cell>
          <cell r="L685">
            <v>0</v>
          </cell>
          <cell r="M685" t="str">
            <v>hard coal</v>
          </cell>
        </row>
        <row r="686">
          <cell r="F686" t="str">
            <v>Vintage1961</v>
          </cell>
          <cell r="I686">
            <v>0</v>
          </cell>
          <cell r="L686">
            <v>0</v>
          </cell>
          <cell r="M686" t="str">
            <v>hard coal</v>
          </cell>
        </row>
        <row r="687">
          <cell r="F687" t="str">
            <v>Vintage1963</v>
          </cell>
          <cell r="I687">
            <v>0</v>
          </cell>
          <cell r="L687">
            <v>0</v>
          </cell>
          <cell r="M687" t="str">
            <v>hard coal</v>
          </cell>
        </row>
        <row r="688">
          <cell r="F688" t="str">
            <v>Vintage1961</v>
          </cell>
          <cell r="I688">
            <v>0</v>
          </cell>
          <cell r="L688">
            <v>0</v>
          </cell>
          <cell r="M688" t="str">
            <v>hard coal</v>
          </cell>
        </row>
        <row r="689">
          <cell r="F689" t="str">
            <v>Vintage1961</v>
          </cell>
          <cell r="I689">
            <v>0</v>
          </cell>
          <cell r="L689">
            <v>0</v>
          </cell>
          <cell r="M689" t="str">
            <v>hard coal</v>
          </cell>
        </row>
        <row r="690">
          <cell r="F690" t="str">
            <v>Vintage1963</v>
          </cell>
          <cell r="I690">
            <v>0</v>
          </cell>
          <cell r="L690">
            <v>0</v>
          </cell>
          <cell r="M690" t="str">
            <v>hard coal</v>
          </cell>
        </row>
        <row r="691">
          <cell r="F691" t="str">
            <v>Vintage1963</v>
          </cell>
          <cell r="I691">
            <v>0</v>
          </cell>
          <cell r="L691">
            <v>0</v>
          </cell>
          <cell r="M691" t="str">
            <v>hard coal</v>
          </cell>
        </row>
        <row r="692">
          <cell r="F692" t="str">
            <v>Vintage1967</v>
          </cell>
          <cell r="I692">
            <v>0</v>
          </cell>
          <cell r="L692">
            <v>0</v>
          </cell>
          <cell r="M692" t="str">
            <v>natural gas steam turbine</v>
          </cell>
        </row>
        <row r="693">
          <cell r="F693" t="str">
            <v>Vintage1988</v>
          </cell>
          <cell r="I693">
            <v>0</v>
          </cell>
          <cell r="L693">
            <v>0</v>
          </cell>
          <cell r="M693" t="str">
            <v>natural gas steam turbine</v>
          </cell>
        </row>
        <row r="694">
          <cell r="F694" t="str">
            <v>Vintage1988</v>
          </cell>
          <cell r="I694">
            <v>0</v>
          </cell>
          <cell r="L694">
            <v>0</v>
          </cell>
          <cell r="M694" t="str">
            <v>natural gas steam turbine</v>
          </cell>
        </row>
        <row r="695">
          <cell r="F695" t="str">
            <v>Vintage2019</v>
          </cell>
          <cell r="I695">
            <v>1.2769117578930306E-3</v>
          </cell>
          <cell r="L695">
            <v>3.6731818181818179</v>
          </cell>
          <cell r="M695" t="str">
            <v>natural gas steam turbine</v>
          </cell>
        </row>
        <row r="696">
          <cell r="F696" t="str">
            <v>Vintage2019</v>
          </cell>
          <cell r="I696">
            <v>9.4586056140224514E-5</v>
          </cell>
          <cell r="L696">
            <v>0.27208754208754204</v>
          </cell>
          <cell r="M696" t="str">
            <v>natural gas steam turbine</v>
          </cell>
        </row>
        <row r="697">
          <cell r="F697" t="str">
            <v>Vintage1959</v>
          </cell>
          <cell r="I697">
            <v>5.9822336929425974E-3</v>
          </cell>
          <cell r="L697">
            <v>0.59082436069986544</v>
          </cell>
          <cell r="M697" t="str">
            <v>hard coal</v>
          </cell>
        </row>
        <row r="698">
          <cell r="F698" t="str">
            <v>Vintage1959</v>
          </cell>
          <cell r="I698">
            <v>5.9822336929425974E-3</v>
          </cell>
          <cell r="L698">
            <v>0.59082436069986544</v>
          </cell>
          <cell r="M698" t="str">
            <v>hard coal</v>
          </cell>
        </row>
        <row r="699">
          <cell r="F699" t="str">
            <v>Vintage1961</v>
          </cell>
          <cell r="I699">
            <v>6.0995323928042166E-3</v>
          </cell>
          <cell r="L699">
            <v>0.85526751592356687</v>
          </cell>
          <cell r="M699" t="str">
            <v>hard coal</v>
          </cell>
        </row>
        <row r="700">
          <cell r="F700" t="str">
            <v>Vintage1961</v>
          </cell>
          <cell r="I700">
            <v>6.0995323928042166E-3</v>
          </cell>
          <cell r="L700">
            <v>0.85526751592356687</v>
          </cell>
          <cell r="M700" t="str">
            <v>hard coal</v>
          </cell>
        </row>
        <row r="701">
          <cell r="F701" t="str">
            <v>Vintage1959</v>
          </cell>
          <cell r="I701">
            <v>0</v>
          </cell>
          <cell r="L701">
            <v>0</v>
          </cell>
          <cell r="M701" t="str">
            <v>hard coal</v>
          </cell>
        </row>
        <row r="702">
          <cell r="F702" t="str">
            <v>Vintage1959</v>
          </cell>
          <cell r="I702">
            <v>0</v>
          </cell>
          <cell r="L702">
            <v>0</v>
          </cell>
          <cell r="M702" t="str">
            <v>hard coal</v>
          </cell>
        </row>
        <row r="703">
          <cell r="F703" t="str">
            <v>Vintage1959</v>
          </cell>
          <cell r="I703">
            <v>0</v>
          </cell>
          <cell r="L703">
            <v>0</v>
          </cell>
          <cell r="M703" t="str">
            <v>hard coal</v>
          </cell>
        </row>
        <row r="704">
          <cell r="F704" t="str">
            <v>Vintage1959</v>
          </cell>
          <cell r="I704">
            <v>0</v>
          </cell>
          <cell r="L704">
            <v>0</v>
          </cell>
          <cell r="M704" t="str">
            <v>hard coal</v>
          </cell>
        </row>
        <row r="705">
          <cell r="F705" t="str">
            <v>Vintage1959</v>
          </cell>
          <cell r="I705">
            <v>0</v>
          </cell>
          <cell r="L705">
            <v>0</v>
          </cell>
          <cell r="M705" t="str">
            <v>hard coal</v>
          </cell>
        </row>
        <row r="706">
          <cell r="F706" t="str">
            <v>Vintage1959</v>
          </cell>
          <cell r="I706">
            <v>0</v>
          </cell>
          <cell r="L706">
            <v>0</v>
          </cell>
          <cell r="M706" t="str">
            <v>hard coal</v>
          </cell>
        </row>
        <row r="707">
          <cell r="F707" t="str">
            <v>Vintage1961</v>
          </cell>
          <cell r="I707">
            <v>0</v>
          </cell>
          <cell r="L707">
            <v>0</v>
          </cell>
          <cell r="M707" t="str">
            <v>hard coal</v>
          </cell>
        </row>
        <row r="708">
          <cell r="F708" t="str">
            <v>Vintage1961</v>
          </cell>
          <cell r="I708">
            <v>0</v>
          </cell>
          <cell r="L708">
            <v>0</v>
          </cell>
          <cell r="M708" t="str">
            <v>hard coal</v>
          </cell>
        </row>
        <row r="709">
          <cell r="F709" t="str">
            <v>Vintage1961</v>
          </cell>
          <cell r="I709">
            <v>0</v>
          </cell>
          <cell r="L709">
            <v>0</v>
          </cell>
          <cell r="M709" t="str">
            <v>hard coal</v>
          </cell>
        </row>
        <row r="710">
          <cell r="F710" t="str">
            <v>Vintage1961</v>
          </cell>
          <cell r="I710">
            <v>0</v>
          </cell>
          <cell r="L710">
            <v>0</v>
          </cell>
          <cell r="M710" t="str">
            <v>hard coal</v>
          </cell>
        </row>
        <row r="711">
          <cell r="F711" t="str">
            <v>Vintage1975</v>
          </cell>
          <cell r="I711">
            <v>5.0220385159664309E-2</v>
          </cell>
          <cell r="L711">
            <v>0.51753842004468054</v>
          </cell>
          <cell r="M711" t="str">
            <v>natural gas steam turbine</v>
          </cell>
        </row>
        <row r="712">
          <cell r="F712" t="str">
            <v>Vintage1977</v>
          </cell>
          <cell r="I712">
            <v>5.0471487085462632E-2</v>
          </cell>
          <cell r="L712">
            <v>1.2475200347171993</v>
          </cell>
          <cell r="M712" t="str">
            <v>natural gas steam turbine</v>
          </cell>
        </row>
        <row r="713">
          <cell r="F713" t="str">
            <v>Vintage1962</v>
          </cell>
          <cell r="I713">
            <v>1.2701011008271186E-2</v>
          </cell>
          <cell r="L713">
            <v>3.0725714285714281</v>
          </cell>
          <cell r="M713" t="str">
            <v>hard coal</v>
          </cell>
        </row>
        <row r="714">
          <cell r="F714" t="str">
            <v>Vintage1967</v>
          </cell>
          <cell r="I714">
            <v>1.6999814734147588E-2</v>
          </cell>
          <cell r="L714">
            <v>0.65196195254520761</v>
          </cell>
          <cell r="M714" t="str">
            <v>hard coal</v>
          </cell>
        </row>
        <row r="715">
          <cell r="F715" t="str">
            <v>Vintage1980</v>
          </cell>
          <cell r="I715">
            <v>3.8197704406867518E-2</v>
          </cell>
          <cell r="L715">
            <v>0.69260291505711991</v>
          </cell>
          <cell r="M715" t="str">
            <v>hard coal</v>
          </cell>
        </row>
        <row r="716">
          <cell r="F716" t="str">
            <v>Vintage1980</v>
          </cell>
          <cell r="I716">
            <v>7.7368697057307329E-4</v>
          </cell>
          <cell r="L716">
            <v>1.4028535470426895E-2</v>
          </cell>
          <cell r="M716" t="str">
            <v>hard coal</v>
          </cell>
        </row>
        <row r="717">
          <cell r="F717" t="str">
            <v>Vintage1980</v>
          </cell>
          <cell r="I717">
            <v>1.9649441030642313E-3</v>
          </cell>
          <cell r="L717">
            <v>3.5628476497187235E-2</v>
          </cell>
          <cell r="M717" t="str">
            <v>hard coal</v>
          </cell>
        </row>
        <row r="718">
          <cell r="F718" t="str">
            <v>Vintage1962</v>
          </cell>
          <cell r="I718">
            <v>0</v>
          </cell>
          <cell r="L718">
            <v>0</v>
          </cell>
          <cell r="M718" t="str">
            <v>hard coal</v>
          </cell>
        </row>
        <row r="719">
          <cell r="F719" t="str">
            <v>Vintage1967</v>
          </cell>
          <cell r="I719">
            <v>0</v>
          </cell>
          <cell r="L719">
            <v>0</v>
          </cell>
          <cell r="M719" t="str">
            <v>hard coal</v>
          </cell>
        </row>
        <row r="720">
          <cell r="F720" t="str">
            <v>Vintage1967</v>
          </cell>
          <cell r="I720">
            <v>0</v>
          </cell>
          <cell r="L720">
            <v>0</v>
          </cell>
          <cell r="M720" t="str">
            <v>hard coal</v>
          </cell>
        </row>
        <row r="721">
          <cell r="F721" t="str">
            <v>Vintage1980</v>
          </cell>
          <cell r="I721">
            <v>0</v>
          </cell>
          <cell r="L721">
            <v>0</v>
          </cell>
          <cell r="M721" t="str">
            <v>hard coal</v>
          </cell>
        </row>
        <row r="722">
          <cell r="F722" t="str">
            <v>Vintage1980</v>
          </cell>
          <cell r="I722">
            <v>0</v>
          </cell>
          <cell r="L722">
            <v>0</v>
          </cell>
          <cell r="M722" t="str">
            <v>hard coal</v>
          </cell>
        </row>
        <row r="723">
          <cell r="F723" t="str">
            <v>Vintage1980</v>
          </cell>
          <cell r="I723">
            <v>0</v>
          </cell>
          <cell r="L723">
            <v>0</v>
          </cell>
          <cell r="M723" t="str">
            <v>hard coal</v>
          </cell>
        </row>
        <row r="724">
          <cell r="F724" t="str">
            <v>Vintage1980</v>
          </cell>
          <cell r="I724">
            <v>0</v>
          </cell>
          <cell r="L724">
            <v>0</v>
          </cell>
          <cell r="M724" t="str">
            <v>hard coal</v>
          </cell>
        </row>
        <row r="725">
          <cell r="F725" t="str">
            <v>Vintage1980</v>
          </cell>
          <cell r="I725">
            <v>0</v>
          </cell>
          <cell r="L725">
            <v>0</v>
          </cell>
          <cell r="M725" t="str">
            <v>hard coal</v>
          </cell>
        </row>
        <row r="726">
          <cell r="F726" t="str">
            <v>Vintage1980</v>
          </cell>
          <cell r="I726">
            <v>0</v>
          </cell>
          <cell r="L726">
            <v>0</v>
          </cell>
          <cell r="M726" t="str">
            <v>hard coal</v>
          </cell>
        </row>
        <row r="727">
          <cell r="F727" t="str">
            <v>Vintage1968</v>
          </cell>
          <cell r="I727">
            <v>0</v>
          </cell>
          <cell r="L727">
            <v>0</v>
          </cell>
          <cell r="M727" t="str">
            <v>natural gas steam turbine</v>
          </cell>
        </row>
        <row r="728">
          <cell r="F728" t="str">
            <v>Vintage1971</v>
          </cell>
          <cell r="I728">
            <v>0</v>
          </cell>
          <cell r="L728">
            <v>0</v>
          </cell>
          <cell r="M728" t="str">
            <v>hard coal</v>
          </cell>
        </row>
        <row r="729">
          <cell r="F729" t="str">
            <v>Vintage1971</v>
          </cell>
          <cell r="I729">
            <v>0</v>
          </cell>
          <cell r="L729">
            <v>0</v>
          </cell>
          <cell r="M729" t="str">
            <v>hard coal</v>
          </cell>
        </row>
        <row r="730">
          <cell r="F730" t="str">
            <v>Vintage1973</v>
          </cell>
          <cell r="I730">
            <v>0</v>
          </cell>
          <cell r="L730">
            <v>0</v>
          </cell>
          <cell r="M730" t="str">
            <v>hard coal</v>
          </cell>
        </row>
        <row r="731">
          <cell r="F731" t="str">
            <v>Vintage1973</v>
          </cell>
          <cell r="I731">
            <v>0</v>
          </cell>
          <cell r="L731">
            <v>0</v>
          </cell>
          <cell r="M731" t="str">
            <v>hard coal</v>
          </cell>
        </row>
        <row r="732">
          <cell r="F732" t="str">
            <v>Vintage1974</v>
          </cell>
          <cell r="I732">
            <v>0</v>
          </cell>
          <cell r="L732">
            <v>0</v>
          </cell>
          <cell r="M732" t="str">
            <v>hard coal</v>
          </cell>
        </row>
        <row r="733">
          <cell r="F733" t="str">
            <v>Vintage1974</v>
          </cell>
          <cell r="I733">
            <v>0</v>
          </cell>
          <cell r="L733">
            <v>0</v>
          </cell>
          <cell r="M733" t="str">
            <v>hard coal</v>
          </cell>
        </row>
        <row r="734">
          <cell r="F734" t="str">
            <v>Vintage1969</v>
          </cell>
          <cell r="I734">
            <v>0</v>
          </cell>
          <cell r="L734">
            <v>0</v>
          </cell>
          <cell r="M734" t="str">
            <v>natural gas steam turbine</v>
          </cell>
        </row>
        <row r="735">
          <cell r="F735" t="str">
            <v>Vintage1969</v>
          </cell>
          <cell r="I735">
            <v>0</v>
          </cell>
          <cell r="L735">
            <v>0</v>
          </cell>
          <cell r="M735" t="str">
            <v>natural gas steam turbine</v>
          </cell>
        </row>
        <row r="736">
          <cell r="F736" t="str">
            <v>Vintage1969</v>
          </cell>
          <cell r="I736">
            <v>0</v>
          </cell>
          <cell r="L736">
            <v>0</v>
          </cell>
          <cell r="M736" t="str">
            <v>natural gas steam turbine</v>
          </cell>
        </row>
        <row r="737">
          <cell r="F737" t="str">
            <v>Vintage1969</v>
          </cell>
          <cell r="I737">
            <v>0</v>
          </cell>
          <cell r="L737">
            <v>0</v>
          </cell>
          <cell r="M737" t="str">
            <v>natural gas steam turbine</v>
          </cell>
        </row>
        <row r="738">
          <cell r="F738" t="str">
            <v>Vintage1969</v>
          </cell>
          <cell r="I738">
            <v>0</v>
          </cell>
          <cell r="L738">
            <v>0</v>
          </cell>
          <cell r="M738" t="str">
            <v>natural gas steam turbine</v>
          </cell>
        </row>
        <row r="739">
          <cell r="F739" t="str">
            <v>Vintage1973</v>
          </cell>
          <cell r="I739">
            <v>1.775699039040991E-2</v>
          </cell>
          <cell r="L739">
            <v>0.27723767916539599</v>
          </cell>
          <cell r="M739" t="str">
            <v>hard coal</v>
          </cell>
        </row>
        <row r="740">
          <cell r="F740" t="str">
            <v>Vintage1980</v>
          </cell>
          <cell r="I740">
            <v>2.2834463791178011E-2</v>
          </cell>
          <cell r="L740">
            <v>0.4140357760005271</v>
          </cell>
          <cell r="M740" t="str">
            <v>hard coal</v>
          </cell>
        </row>
        <row r="741">
          <cell r="F741" t="str">
            <v>Vintage1980</v>
          </cell>
          <cell r="I741">
            <v>5.7086159477945028E-3</v>
          </cell>
          <cell r="L741">
            <v>0.10350894400013178</v>
          </cell>
          <cell r="M741" t="str">
            <v>hard coal</v>
          </cell>
        </row>
        <row r="742">
          <cell r="F742" t="str">
            <v>Vintage1980</v>
          </cell>
          <cell r="I742">
            <v>9.2139764130163021E-6</v>
          </cell>
          <cell r="L742">
            <v>8.2317264456760421E-4</v>
          </cell>
          <cell r="M742" t="str">
            <v>natural gas steam turbine</v>
          </cell>
        </row>
        <row r="743">
          <cell r="F743" t="str">
            <v>Vintage1980</v>
          </cell>
          <cell r="I743">
            <v>2.3034941032540755E-6</v>
          </cell>
          <cell r="L743">
            <v>2.0579316114190105E-4</v>
          </cell>
          <cell r="M743" t="str">
            <v>natural gas steam turbine</v>
          </cell>
        </row>
        <row r="744">
          <cell r="F744" t="str">
            <v>Vintage1958</v>
          </cell>
          <cell r="I744">
            <v>0</v>
          </cell>
          <cell r="L744">
            <v>0</v>
          </cell>
          <cell r="M744" t="str">
            <v>hard coal</v>
          </cell>
        </row>
        <row r="745">
          <cell r="F745" t="str">
            <v>Vintage1958</v>
          </cell>
          <cell r="I745">
            <v>0</v>
          </cell>
          <cell r="L745">
            <v>0</v>
          </cell>
          <cell r="M745" t="str">
            <v>hard coal</v>
          </cell>
        </row>
        <row r="746">
          <cell r="F746" t="str">
            <v>Vintage1960</v>
          </cell>
          <cell r="I746">
            <v>0</v>
          </cell>
          <cell r="L746">
            <v>0</v>
          </cell>
          <cell r="M746" t="str">
            <v>hard coal</v>
          </cell>
        </row>
        <row r="747">
          <cell r="F747" t="str">
            <v>Vintage1960</v>
          </cell>
          <cell r="I747">
            <v>0</v>
          </cell>
          <cell r="L747">
            <v>0</v>
          </cell>
          <cell r="M747" t="str">
            <v>hard coal</v>
          </cell>
        </row>
        <row r="748">
          <cell r="F748" t="str">
            <v>Vintage1973</v>
          </cell>
          <cell r="I748">
            <v>0</v>
          </cell>
          <cell r="L748">
            <v>0</v>
          </cell>
          <cell r="M748" t="str">
            <v>hard coal</v>
          </cell>
        </row>
        <row r="749">
          <cell r="F749" t="str">
            <v>Vintage1980</v>
          </cell>
          <cell r="I749">
            <v>0</v>
          </cell>
          <cell r="L749">
            <v>0</v>
          </cell>
          <cell r="M749" t="str">
            <v>hard coal</v>
          </cell>
        </row>
        <row r="750">
          <cell r="F750" t="str">
            <v>Vintage1980</v>
          </cell>
          <cell r="I750">
            <v>0</v>
          </cell>
          <cell r="L750">
            <v>0</v>
          </cell>
          <cell r="M750" t="str">
            <v>hard coal</v>
          </cell>
        </row>
        <row r="751">
          <cell r="F751" t="str">
            <v>Vintage1980</v>
          </cell>
          <cell r="I751">
            <v>0</v>
          </cell>
          <cell r="L751">
            <v>0</v>
          </cell>
          <cell r="M751" t="str">
            <v>hard coal</v>
          </cell>
        </row>
        <row r="752">
          <cell r="F752" t="str">
            <v>Vintage1980</v>
          </cell>
          <cell r="I752">
            <v>0</v>
          </cell>
          <cell r="L752">
            <v>0</v>
          </cell>
          <cell r="M752" t="str">
            <v>hard coal</v>
          </cell>
        </row>
        <row r="753">
          <cell r="F753" t="str">
            <v>Vintage1960</v>
          </cell>
          <cell r="I753">
            <v>0</v>
          </cell>
          <cell r="L753">
            <v>0</v>
          </cell>
          <cell r="M753" t="str">
            <v>natural gas steam turbine</v>
          </cell>
        </row>
        <row r="754">
          <cell r="F754" t="str">
            <v>Vintage1993</v>
          </cell>
          <cell r="I754">
            <v>2.3034941032540757E-5</v>
          </cell>
          <cell r="L754">
            <v>2.9728096676737158E-2</v>
          </cell>
          <cell r="M754" t="str">
            <v>natural gas steam turbine</v>
          </cell>
        </row>
        <row r="755">
          <cell r="F755" t="str">
            <v>Vintage1993</v>
          </cell>
          <cell r="I755">
            <v>2.3034941032540757E-5</v>
          </cell>
          <cell r="L755">
            <v>2.9728096676737158E-2</v>
          </cell>
          <cell r="M755" t="str">
            <v>natural gas steam turbine</v>
          </cell>
        </row>
        <row r="756">
          <cell r="F756" t="str">
            <v>Vintage1993</v>
          </cell>
          <cell r="I756">
            <v>2.3034941032540757E-5</v>
          </cell>
          <cell r="L756">
            <v>2.9728096676737158E-2</v>
          </cell>
          <cell r="M756" t="str">
            <v>natural gas steam turbine</v>
          </cell>
        </row>
        <row r="757">
          <cell r="F757" t="str">
            <v>Vintage1996</v>
          </cell>
          <cell r="I757">
            <v>2.5914308661608347E-5</v>
          </cell>
          <cell r="L757">
            <v>5.2216981132075478E-2</v>
          </cell>
          <cell r="M757" t="str">
            <v>natural gas steam turbine</v>
          </cell>
        </row>
        <row r="758">
          <cell r="F758" t="str">
            <v>Vintage2015</v>
          </cell>
          <cell r="I758">
            <v>2.5914308661608347E-5</v>
          </cell>
          <cell r="L758">
            <v>6.0491803278688534E-2</v>
          </cell>
          <cell r="M758" t="str">
            <v>natural gas steam turbine</v>
          </cell>
        </row>
        <row r="759">
          <cell r="F759" t="str">
            <v>Vintage2015</v>
          </cell>
          <cell r="I759">
            <v>1.583652195987177E-5</v>
          </cell>
          <cell r="L759">
            <v>3.6967213114754108E-2</v>
          </cell>
          <cell r="M759" t="str">
            <v>natural gas steam turbine</v>
          </cell>
        </row>
        <row r="760">
          <cell r="F760" t="str">
            <v>Vintage1948</v>
          </cell>
          <cell r="I760">
            <v>0</v>
          </cell>
          <cell r="L760">
            <v>0</v>
          </cell>
          <cell r="M760" t="str">
            <v>hard coal</v>
          </cell>
        </row>
        <row r="761">
          <cell r="F761" t="str">
            <v>Vintage1953</v>
          </cell>
          <cell r="I761">
            <v>0</v>
          </cell>
          <cell r="L761">
            <v>0</v>
          </cell>
          <cell r="M761" t="str">
            <v>hard coal</v>
          </cell>
        </row>
        <row r="762">
          <cell r="F762" t="str">
            <v>Vintage1962</v>
          </cell>
          <cell r="I762">
            <v>0</v>
          </cell>
          <cell r="L762">
            <v>0</v>
          </cell>
          <cell r="M762" t="str">
            <v>hard coal</v>
          </cell>
        </row>
        <row r="763">
          <cell r="F763" t="str">
            <v>Vintage1969</v>
          </cell>
          <cell r="I763">
            <v>0</v>
          </cell>
          <cell r="L763">
            <v>0</v>
          </cell>
          <cell r="M763" t="str">
            <v>hard coal</v>
          </cell>
        </row>
        <row r="764">
          <cell r="F764" t="str">
            <v>Vintage1970</v>
          </cell>
          <cell r="I764">
            <v>0</v>
          </cell>
          <cell r="L764">
            <v>0</v>
          </cell>
          <cell r="M764" t="str">
            <v>hard coal</v>
          </cell>
        </row>
        <row r="765">
          <cell r="F765" t="str">
            <v>Vintage1986</v>
          </cell>
          <cell r="I765">
            <v>0</v>
          </cell>
          <cell r="L765">
            <v>0</v>
          </cell>
          <cell r="M765" t="str">
            <v>hard coal</v>
          </cell>
        </row>
        <row r="766">
          <cell r="F766" t="str">
            <v>Vintage1986</v>
          </cell>
          <cell r="I766">
            <v>0</v>
          </cell>
          <cell r="L766">
            <v>0</v>
          </cell>
          <cell r="M766" t="str">
            <v>hard coal</v>
          </cell>
        </row>
        <row r="767">
          <cell r="F767" t="str">
            <v>Vintage1970</v>
          </cell>
          <cell r="I767">
            <v>0</v>
          </cell>
          <cell r="L767">
            <v>0</v>
          </cell>
          <cell r="M767" t="str">
            <v>hard coal</v>
          </cell>
        </row>
        <row r="768">
          <cell r="F768" t="str">
            <v>Vintage1970</v>
          </cell>
          <cell r="I768">
            <v>0</v>
          </cell>
          <cell r="L768">
            <v>0</v>
          </cell>
          <cell r="M768" t="str">
            <v>hard coal</v>
          </cell>
        </row>
        <row r="769">
          <cell r="F769" t="str">
            <v>Vintage1986</v>
          </cell>
          <cell r="I769">
            <v>0</v>
          </cell>
          <cell r="L769">
            <v>0</v>
          </cell>
          <cell r="M769" t="str">
            <v>hard coal</v>
          </cell>
        </row>
        <row r="770">
          <cell r="F770" t="str">
            <v>Vintage2020</v>
          </cell>
          <cell r="I770">
            <v>9.4335262997046788E-3</v>
          </cell>
          <cell r="L770">
            <v>0.25667780748663099</v>
          </cell>
          <cell r="M770" t="str">
            <v>natural gas combined cycle</v>
          </cell>
        </row>
        <row r="771">
          <cell r="F771" t="str">
            <v>Vintage1964</v>
          </cell>
          <cell r="I771">
            <v>9.3876662637242259E-3</v>
          </cell>
          <cell r="L771">
            <v>1.4155</v>
          </cell>
          <cell r="M771" t="str">
            <v>hard coal</v>
          </cell>
        </row>
        <row r="772">
          <cell r="F772" t="str">
            <v>Vintage1974</v>
          </cell>
          <cell r="I772">
            <v>4.9055481973016658E-2</v>
          </cell>
          <cell r="L772">
            <v>0.43932535273276174</v>
          </cell>
          <cell r="M772" t="str">
            <v>natural gas steam turbine</v>
          </cell>
        </row>
        <row r="773">
          <cell r="F773" t="str">
            <v>Vintage1961</v>
          </cell>
          <cell r="I773">
            <v>0</v>
          </cell>
          <cell r="L773">
            <v>0</v>
          </cell>
          <cell r="M773" t="str">
            <v>natural gas steam turbine</v>
          </cell>
        </row>
        <row r="774">
          <cell r="F774" t="str">
            <v>Vintage1961</v>
          </cell>
          <cell r="I774">
            <v>0</v>
          </cell>
          <cell r="L774">
            <v>0</v>
          </cell>
          <cell r="M774" t="str">
            <v>natural gas steam turbine</v>
          </cell>
        </row>
        <row r="775">
          <cell r="F775" t="str">
            <v>Vintage1961</v>
          </cell>
          <cell r="I775">
            <v>0</v>
          </cell>
          <cell r="L775">
            <v>0</v>
          </cell>
          <cell r="M775" t="str">
            <v>natural gas steam turbine</v>
          </cell>
        </row>
        <row r="776">
          <cell r="F776" t="str">
            <v>Vintage1961</v>
          </cell>
          <cell r="I776">
            <v>0</v>
          </cell>
          <cell r="L776">
            <v>0</v>
          </cell>
          <cell r="M776" t="str">
            <v>natural gas steam turbine</v>
          </cell>
        </row>
        <row r="777">
          <cell r="F777" t="str">
            <v>Vintage1962</v>
          </cell>
          <cell r="I777">
            <v>0</v>
          </cell>
          <cell r="L777">
            <v>0</v>
          </cell>
          <cell r="M777" t="str">
            <v>hard coal</v>
          </cell>
        </row>
        <row r="778">
          <cell r="F778" t="str">
            <v>Vintage2018</v>
          </cell>
          <cell r="I778">
            <v>6.5733614109644307E-3</v>
          </cell>
          <cell r="L778">
            <v>0.10045996268189732</v>
          </cell>
          <cell r="M778" t="str">
            <v>natural gas combined cycle</v>
          </cell>
        </row>
        <row r="779">
          <cell r="F779" t="str">
            <v>Vintage2018</v>
          </cell>
          <cell r="I779">
            <v>1.0972328462067853E-2</v>
          </cell>
          <cell r="L779">
            <v>0.16768889445120772</v>
          </cell>
          <cell r="M779" t="str">
            <v>natural gas combined cycle</v>
          </cell>
        </row>
        <row r="780">
          <cell r="F780" t="str">
            <v>Vintage1948</v>
          </cell>
          <cell r="I780">
            <v>0</v>
          </cell>
          <cell r="L780">
            <v>0</v>
          </cell>
          <cell r="M780" t="str">
            <v>natural gas steam turbine</v>
          </cell>
        </row>
        <row r="781">
          <cell r="F781" t="str">
            <v>Vintage1948</v>
          </cell>
          <cell r="I781">
            <v>0</v>
          </cell>
          <cell r="L781">
            <v>0</v>
          </cell>
          <cell r="M781" t="str">
            <v>natural gas steam turbine</v>
          </cell>
        </row>
        <row r="782">
          <cell r="F782" t="str">
            <v>Vintage1949</v>
          </cell>
          <cell r="I782">
            <v>0</v>
          </cell>
          <cell r="L782">
            <v>0</v>
          </cell>
          <cell r="M782" t="str">
            <v>natural gas steam turbine</v>
          </cell>
        </row>
        <row r="783">
          <cell r="F783" t="str">
            <v>Vintage1951</v>
          </cell>
          <cell r="I783">
            <v>0</v>
          </cell>
          <cell r="L783">
            <v>0</v>
          </cell>
          <cell r="M783" t="str">
            <v>natural gas steam turbine</v>
          </cell>
        </row>
        <row r="784">
          <cell r="F784" t="str">
            <v>Vintage1965</v>
          </cell>
          <cell r="I784">
            <v>0</v>
          </cell>
          <cell r="L784">
            <v>0</v>
          </cell>
          <cell r="M784" t="str">
            <v>natural gas steam turbine</v>
          </cell>
        </row>
        <row r="785">
          <cell r="F785" t="str">
            <v>Vintage1967</v>
          </cell>
          <cell r="I785">
            <v>0</v>
          </cell>
          <cell r="L785">
            <v>0</v>
          </cell>
          <cell r="M785" t="str">
            <v>natural gas steam turbine</v>
          </cell>
        </row>
        <row r="786">
          <cell r="F786" t="str">
            <v>Vintage2017</v>
          </cell>
          <cell r="I786">
            <v>3.311272773427733E-5</v>
          </cell>
          <cell r="L786">
            <v>6.0708154506437781E-2</v>
          </cell>
          <cell r="M786" t="str">
            <v>natural gas steam turbine</v>
          </cell>
        </row>
        <row r="787">
          <cell r="F787" t="str">
            <v>Vintage2019</v>
          </cell>
          <cell r="I787">
            <v>7.0942441673919974E-3</v>
          </cell>
          <cell r="L787">
            <v>0.28660735661222891</v>
          </cell>
          <cell r="M787" t="str">
            <v>natural gas combined cycle</v>
          </cell>
        </row>
        <row r="788">
          <cell r="F788" t="str">
            <v>Vintage2019</v>
          </cell>
          <cell r="I788">
            <v>7.0942441673919974E-3</v>
          </cell>
          <cell r="L788">
            <v>0.28660735661222891</v>
          </cell>
          <cell r="M788" t="str">
            <v>natural gas combined cycle</v>
          </cell>
        </row>
        <row r="789">
          <cell r="F789" t="str">
            <v>Vintage2019</v>
          </cell>
          <cell r="I789">
            <v>3.7845863236087018E-3</v>
          </cell>
          <cell r="L789">
            <v>0.15289722999187946</v>
          </cell>
          <cell r="M789" t="str">
            <v>natural gas combined cycle</v>
          </cell>
        </row>
        <row r="790">
          <cell r="F790" t="str">
            <v>Vintage2019</v>
          </cell>
          <cell r="I790">
            <v>3.7845863236087018E-3</v>
          </cell>
          <cell r="L790">
            <v>0.15289722999187946</v>
          </cell>
          <cell r="M790" t="str">
            <v>natural gas combined cycle</v>
          </cell>
        </row>
        <row r="791">
          <cell r="F791" t="str">
            <v>Vintage1964</v>
          </cell>
          <cell r="I791">
            <v>0</v>
          </cell>
          <cell r="L791">
            <v>0</v>
          </cell>
          <cell r="M791" t="str">
            <v>hard coal</v>
          </cell>
        </row>
        <row r="792">
          <cell r="F792" t="str">
            <v>Vintage1971</v>
          </cell>
          <cell r="I792">
            <v>0</v>
          </cell>
          <cell r="L792">
            <v>0</v>
          </cell>
          <cell r="M792" t="str">
            <v>hard coal</v>
          </cell>
        </row>
        <row r="793">
          <cell r="F793" t="str">
            <v>Vintage1971</v>
          </cell>
          <cell r="I793">
            <v>0</v>
          </cell>
          <cell r="L793">
            <v>0</v>
          </cell>
          <cell r="M793" t="str">
            <v>hard coal</v>
          </cell>
        </row>
        <row r="794">
          <cell r="F794" t="str">
            <v>Vintage1979</v>
          </cell>
          <cell r="I794">
            <v>2.24710194761721E-2</v>
          </cell>
          <cell r="L794">
            <v>0.62552508124375661</v>
          </cell>
          <cell r="M794" t="str">
            <v>hard coal</v>
          </cell>
        </row>
        <row r="795">
          <cell r="F795" t="str">
            <v>Vintage1979</v>
          </cell>
          <cell r="I795">
            <v>0</v>
          </cell>
          <cell r="L795">
            <v>0</v>
          </cell>
          <cell r="M795" t="str">
            <v>hard coal</v>
          </cell>
        </row>
        <row r="796">
          <cell r="F796" t="str">
            <v>Vintage1980</v>
          </cell>
          <cell r="I796">
            <v>0</v>
          </cell>
          <cell r="L796">
            <v>0</v>
          </cell>
          <cell r="M796" t="str">
            <v>hard coal</v>
          </cell>
        </row>
        <row r="797">
          <cell r="F797" t="str">
            <v>Vintage1961</v>
          </cell>
          <cell r="I797">
            <v>2.2564224662852562E-3</v>
          </cell>
          <cell r="L797">
            <v>2.4112649164677804</v>
          </cell>
          <cell r="M797" t="str">
            <v>natural gas combined cycle</v>
          </cell>
        </row>
        <row r="798">
          <cell r="F798" t="str">
            <v>Vintage2001</v>
          </cell>
          <cell r="I798">
            <v>2.3027873114828987E-3</v>
          </cell>
          <cell r="L798">
            <v>3.7308183963923984E-2</v>
          </cell>
          <cell r="M798" t="str">
            <v>natural gas combined cycle</v>
          </cell>
        </row>
        <row r="799">
          <cell r="F799" t="str">
            <v>Vintage2001</v>
          </cell>
          <cell r="I799">
            <v>2.3027873114828987E-3</v>
          </cell>
          <cell r="L799">
            <v>3.7308183963923984E-2</v>
          </cell>
          <cell r="M799" t="str">
            <v>natural gas combined cycle</v>
          </cell>
        </row>
        <row r="800">
          <cell r="F800" t="str">
            <v>Vintage1970</v>
          </cell>
          <cell r="I800">
            <v>2.938485962485865E-2</v>
          </cell>
          <cell r="L800">
            <v>0.55176000000000003</v>
          </cell>
          <cell r="M800" t="str">
            <v>natural gas steam turbine</v>
          </cell>
        </row>
        <row r="801">
          <cell r="F801" t="str">
            <v>Vintage1980</v>
          </cell>
          <cell r="I801">
            <v>5.7587352581351887E-5</v>
          </cell>
          <cell r="L801">
            <v>5.1448290285475264E-3</v>
          </cell>
          <cell r="M801" t="str">
            <v>natural gas steam turbine</v>
          </cell>
        </row>
        <row r="802">
          <cell r="F802" t="str">
            <v>Vintage1969</v>
          </cell>
          <cell r="I802">
            <v>4.0950697956222616E-2</v>
          </cell>
          <cell r="L802">
            <v>1.3300207727829334</v>
          </cell>
          <cell r="M802" t="str">
            <v>hard coal</v>
          </cell>
        </row>
        <row r="803">
          <cell r="F803" t="str">
            <v>Vintage1969</v>
          </cell>
          <cell r="I803">
            <v>4.0646919193767166E-2</v>
          </cell>
          <cell r="L803">
            <v>1.3201544680662725</v>
          </cell>
          <cell r="M803" t="str">
            <v>hard coal</v>
          </cell>
        </row>
        <row r="804">
          <cell r="F804" t="str">
            <v>Vintage1977</v>
          </cell>
          <cell r="I804">
            <v>4.3030922090428407E-2</v>
          </cell>
          <cell r="L804">
            <v>0.98289659465853185</v>
          </cell>
          <cell r="M804" t="str">
            <v>hard coal</v>
          </cell>
        </row>
        <row r="805">
          <cell r="F805" t="str">
            <v>Vintage1969</v>
          </cell>
          <cell r="I805">
            <v>0</v>
          </cell>
          <cell r="L805">
            <v>0</v>
          </cell>
          <cell r="M805" t="str">
            <v>hard coal</v>
          </cell>
        </row>
        <row r="806">
          <cell r="F806" t="str">
            <v>Vintage1969</v>
          </cell>
          <cell r="I806">
            <v>0</v>
          </cell>
          <cell r="L806">
            <v>0</v>
          </cell>
          <cell r="M806" t="str">
            <v>hard coal</v>
          </cell>
        </row>
        <row r="807">
          <cell r="F807" t="str">
            <v>Vintage2018</v>
          </cell>
          <cell r="I807">
            <v>3.3382688542302422E-3</v>
          </cell>
          <cell r="L807">
            <v>5.1018397369528866E-2</v>
          </cell>
          <cell r="M807" t="str">
            <v>natural gas combined cycle</v>
          </cell>
        </row>
        <row r="808">
          <cell r="F808" t="str">
            <v>Vintage2018</v>
          </cell>
          <cell r="I808">
            <v>3.3382688542302422E-3</v>
          </cell>
          <cell r="L808">
            <v>5.1018397369528866E-2</v>
          </cell>
          <cell r="M808" t="str">
            <v>natural gas combined cycle</v>
          </cell>
        </row>
        <row r="809">
          <cell r="F809" t="str">
            <v>Vintage2018</v>
          </cell>
          <cell r="I809">
            <v>4.9610384361477213E-3</v>
          </cell>
          <cell r="L809">
            <v>7.5819007201938737E-2</v>
          </cell>
          <cell r="M809" t="str">
            <v>natural gas combined cycle</v>
          </cell>
        </row>
        <row r="810">
          <cell r="F810" t="str">
            <v>Vintage1951</v>
          </cell>
          <cell r="I810">
            <v>0</v>
          </cell>
          <cell r="L810">
            <v>0</v>
          </cell>
          <cell r="M810" t="str">
            <v>hard coal</v>
          </cell>
        </row>
        <row r="811">
          <cell r="F811" t="str">
            <v>Vintage1951</v>
          </cell>
          <cell r="I811">
            <v>0</v>
          </cell>
          <cell r="L811">
            <v>0</v>
          </cell>
          <cell r="M811" t="str">
            <v>hard coal</v>
          </cell>
        </row>
        <row r="812">
          <cell r="F812" t="str">
            <v>Vintage1958</v>
          </cell>
          <cell r="I812">
            <v>5.7119396817896108E-2</v>
          </cell>
          <cell r="L812">
            <v>1.5174191542288558</v>
          </cell>
          <cell r="M812" t="str">
            <v>natural gas steam turbine</v>
          </cell>
        </row>
        <row r="813">
          <cell r="F813" t="str">
            <v>Vintage2018</v>
          </cell>
          <cell r="I813">
            <v>3.1799304511688424E-3</v>
          </cell>
          <cell r="L813">
            <v>4.8598528893085906E-2</v>
          </cell>
          <cell r="M813" t="str">
            <v>natural gas combined cycle</v>
          </cell>
        </row>
        <row r="814">
          <cell r="F814" t="str">
            <v>Vintage2018</v>
          </cell>
          <cell r="I814">
            <v>3.1799304511688424E-3</v>
          </cell>
          <cell r="L814">
            <v>4.8598528893085906E-2</v>
          </cell>
          <cell r="M814" t="str">
            <v>natural gas combined cycle</v>
          </cell>
        </row>
        <row r="815">
          <cell r="F815" t="str">
            <v>Vintage2018</v>
          </cell>
          <cell r="I815">
            <v>4.3666694845643323E-3</v>
          </cell>
          <cell r="L815">
            <v>6.6735331596372863E-2</v>
          </cell>
          <cell r="M815" t="str">
            <v>natural gas combined cycle</v>
          </cell>
        </row>
        <row r="816">
          <cell r="F816" t="str">
            <v>Vintage1959</v>
          </cell>
          <cell r="I816">
            <v>0</v>
          </cell>
          <cell r="L816">
            <v>0</v>
          </cell>
          <cell r="M816" t="str">
            <v>hard coal</v>
          </cell>
        </row>
        <row r="817">
          <cell r="F817" t="str">
            <v>Vintage1959</v>
          </cell>
          <cell r="I817">
            <v>0</v>
          </cell>
          <cell r="L817">
            <v>0</v>
          </cell>
          <cell r="M817" t="str">
            <v>hard coal</v>
          </cell>
        </row>
        <row r="818">
          <cell r="F818" t="str">
            <v>Vintage1959</v>
          </cell>
          <cell r="I818">
            <v>0</v>
          </cell>
          <cell r="L818">
            <v>0</v>
          </cell>
          <cell r="M818" t="str">
            <v>hard coal</v>
          </cell>
        </row>
        <row r="819">
          <cell r="F819" t="str">
            <v>Vintage1959</v>
          </cell>
          <cell r="I819">
            <v>0</v>
          </cell>
          <cell r="L819">
            <v>0</v>
          </cell>
          <cell r="M819" t="str">
            <v>hard coal</v>
          </cell>
        </row>
        <row r="820">
          <cell r="F820" t="str">
            <v>Vintage1985</v>
          </cell>
          <cell r="I820">
            <v>1.8969545741621116E-2</v>
          </cell>
          <cell r="L820">
            <v>0.7659039505538846</v>
          </cell>
          <cell r="M820" t="str">
            <v>hard coal</v>
          </cell>
        </row>
        <row r="821">
          <cell r="F821" t="str">
            <v>Vintage1958</v>
          </cell>
          <cell r="I821">
            <v>0</v>
          </cell>
          <cell r="L821">
            <v>0</v>
          </cell>
          <cell r="M821" t="str">
            <v>hard coal</v>
          </cell>
        </row>
        <row r="822">
          <cell r="F822" t="str">
            <v>Vintage1964</v>
          </cell>
          <cell r="I822">
            <v>0</v>
          </cell>
          <cell r="L822">
            <v>0</v>
          </cell>
          <cell r="M822" t="str">
            <v>hard coal</v>
          </cell>
        </row>
        <row r="823">
          <cell r="F823" t="str">
            <v>Vintage1949</v>
          </cell>
          <cell r="I823">
            <v>0</v>
          </cell>
          <cell r="L823">
            <v>0</v>
          </cell>
          <cell r="M823" t="str">
            <v>hard coal</v>
          </cell>
        </row>
        <row r="824">
          <cell r="F824" t="str">
            <v>Vintage1951</v>
          </cell>
          <cell r="I824">
            <v>0</v>
          </cell>
          <cell r="L824">
            <v>0</v>
          </cell>
          <cell r="M824" t="str">
            <v>hard coal</v>
          </cell>
        </row>
        <row r="825">
          <cell r="F825" t="str">
            <v>Vintage1958</v>
          </cell>
          <cell r="I825">
            <v>0</v>
          </cell>
          <cell r="L825">
            <v>0</v>
          </cell>
          <cell r="M825" t="str">
            <v>hard coal</v>
          </cell>
        </row>
        <row r="826">
          <cell r="F826" t="str">
            <v>Vintage1964</v>
          </cell>
          <cell r="I826">
            <v>0</v>
          </cell>
          <cell r="L826">
            <v>0</v>
          </cell>
          <cell r="M826" t="str">
            <v>hard coal</v>
          </cell>
        </row>
        <row r="827">
          <cell r="F827" t="str">
            <v>Vintage2008</v>
          </cell>
          <cell r="I827">
            <v>8.0368089656952905E-3</v>
          </cell>
          <cell r="L827">
            <v>1.2144756177924216</v>
          </cell>
          <cell r="M827" t="str">
            <v>hard coal</v>
          </cell>
        </row>
        <row r="828">
          <cell r="F828" t="str">
            <v>Vintage2008</v>
          </cell>
          <cell r="I828">
            <v>1.8752554253289012E-2</v>
          </cell>
          <cell r="L828">
            <v>2.8337764415156506</v>
          </cell>
          <cell r="M828" t="str">
            <v>hard coal</v>
          </cell>
        </row>
        <row r="829">
          <cell r="F829" t="str">
            <v>Vintage1960</v>
          </cell>
          <cell r="I829">
            <v>0</v>
          </cell>
          <cell r="L829">
            <v>0</v>
          </cell>
          <cell r="M829" t="str">
            <v>natural gas steam turbine</v>
          </cell>
        </row>
        <row r="830">
          <cell r="F830" t="str">
            <v>Vintage1959</v>
          </cell>
          <cell r="I830">
            <v>4.9265453941880217E-3</v>
          </cell>
          <cell r="L830">
            <v>0.48656123822341857</v>
          </cell>
          <cell r="M830" t="str">
            <v>hard coal</v>
          </cell>
        </row>
        <row r="831">
          <cell r="F831" t="str">
            <v>Vintage1961</v>
          </cell>
          <cell r="I831">
            <v>4.9265453941880217E-3</v>
          </cell>
          <cell r="L831">
            <v>0.69079299363057323</v>
          </cell>
          <cell r="M831" t="str">
            <v>hard coal</v>
          </cell>
        </row>
        <row r="832">
          <cell r="F832" t="str">
            <v>Vintage1964</v>
          </cell>
          <cell r="I832">
            <v>0</v>
          </cell>
          <cell r="L832">
            <v>0</v>
          </cell>
          <cell r="M832" t="str">
            <v>hard coal</v>
          </cell>
        </row>
        <row r="833">
          <cell r="F833" t="str">
            <v>Vintage1972</v>
          </cell>
          <cell r="I833">
            <v>0</v>
          </cell>
          <cell r="L833">
            <v>0</v>
          </cell>
          <cell r="M833" t="str">
            <v>hard coal</v>
          </cell>
        </row>
        <row r="834">
          <cell r="F834" t="str">
            <v>Vintage1979</v>
          </cell>
          <cell r="I834">
            <v>2.5243820377658432E-2</v>
          </cell>
          <cell r="L834">
            <v>0.70271145505355137</v>
          </cell>
          <cell r="M834" t="str">
            <v>hard coal</v>
          </cell>
        </row>
        <row r="835">
          <cell r="F835" t="str">
            <v>Vintage1979</v>
          </cell>
          <cell r="I835">
            <v>0</v>
          </cell>
          <cell r="L835">
            <v>0</v>
          </cell>
          <cell r="M835" t="str">
            <v>hard coal</v>
          </cell>
        </row>
        <row r="836">
          <cell r="F836" t="str">
            <v>Vintage1979</v>
          </cell>
          <cell r="I836">
            <v>0</v>
          </cell>
          <cell r="L836">
            <v>0</v>
          </cell>
          <cell r="M836" t="str">
            <v>hard coal</v>
          </cell>
        </row>
        <row r="837">
          <cell r="F837" t="str">
            <v>Vintage2014</v>
          </cell>
          <cell r="I837">
            <v>2.5050307662350143E-3</v>
          </cell>
          <cell r="L837">
            <v>9.4521141027261626E-2</v>
          </cell>
          <cell r="M837" t="str">
            <v>natural gas combined cycle</v>
          </cell>
        </row>
        <row r="838">
          <cell r="F838" t="str">
            <v>Vintage2014</v>
          </cell>
          <cell r="I838">
            <v>2.5050307662350143E-3</v>
          </cell>
          <cell r="L838">
            <v>9.4521141027261626E-2</v>
          </cell>
          <cell r="M838" t="str">
            <v>natural gas combined cycle</v>
          </cell>
        </row>
        <row r="839">
          <cell r="F839" t="str">
            <v>Vintage2014</v>
          </cell>
          <cell r="I839">
            <v>9.1400564832952084E-5</v>
          </cell>
          <cell r="L839">
            <v>3.4487742805376477E-3</v>
          </cell>
          <cell r="M839" t="str">
            <v>natural gas combined cycle</v>
          </cell>
        </row>
        <row r="840">
          <cell r="F840" t="str">
            <v>Vintage2014</v>
          </cell>
          <cell r="I840">
            <v>9.1400564832952084E-5</v>
          </cell>
          <cell r="L840">
            <v>3.4487742805376477E-3</v>
          </cell>
          <cell r="M840" t="str">
            <v>natural gas combined cycle</v>
          </cell>
        </row>
        <row r="841">
          <cell r="F841" t="str">
            <v>Vintage2014</v>
          </cell>
          <cell r="I841">
            <v>2.6839681588011147E-3</v>
          </cell>
          <cell r="L841">
            <v>0.10127290102389078</v>
          </cell>
          <cell r="M841" t="str">
            <v>natural gas combined cycle</v>
          </cell>
        </row>
        <row r="842">
          <cell r="F842" t="str">
            <v>Vintage2014</v>
          </cell>
          <cell r="I842">
            <v>9.7922553057420433E-5</v>
          </cell>
          <cell r="L842">
            <v>3.6948653773227155E-3</v>
          </cell>
          <cell r="M842" t="str">
            <v>natural gas combined cycle</v>
          </cell>
        </row>
        <row r="843">
          <cell r="F843" t="str">
            <v>Vintage1974</v>
          </cell>
          <cell r="I843">
            <v>0</v>
          </cell>
          <cell r="L843">
            <v>0</v>
          </cell>
          <cell r="M843" t="str">
            <v>natural gas steam turbine</v>
          </cell>
        </row>
        <row r="844">
          <cell r="F844" t="str">
            <v>Vintage1977</v>
          </cell>
          <cell r="I844">
            <v>3.9293122534998309E-2</v>
          </cell>
          <cell r="L844">
            <v>0.89751914337296879</v>
          </cell>
          <cell r="M844" t="str">
            <v>hard coal</v>
          </cell>
        </row>
        <row r="845">
          <cell r="F845" t="str">
            <v>Vintage1977</v>
          </cell>
          <cell r="I845">
            <v>0</v>
          </cell>
          <cell r="L845">
            <v>0</v>
          </cell>
          <cell r="M845" t="str">
            <v>hard coal</v>
          </cell>
        </row>
        <row r="846">
          <cell r="F846" t="str">
            <v>Vintage1982</v>
          </cell>
          <cell r="I846">
            <v>0</v>
          </cell>
          <cell r="L846">
            <v>0</v>
          </cell>
          <cell r="M846" t="str">
            <v>hard coal</v>
          </cell>
        </row>
        <row r="847">
          <cell r="F847" t="str">
            <v>Vintage1979</v>
          </cell>
          <cell r="I847">
            <v>0</v>
          </cell>
          <cell r="L847">
            <v>0</v>
          </cell>
          <cell r="M847" t="str">
            <v>natural gas steam turbine</v>
          </cell>
        </row>
        <row r="848">
          <cell r="F848" t="str">
            <v>Vintage2016</v>
          </cell>
          <cell r="I848">
            <v>4.3190514436013907E-5</v>
          </cell>
          <cell r="L848">
            <v>9.7619047619047605E-2</v>
          </cell>
          <cell r="M848" t="str">
            <v>natural gas steam turbine</v>
          </cell>
        </row>
        <row r="849">
          <cell r="F849" t="str">
            <v>Vintage2016</v>
          </cell>
          <cell r="I849">
            <v>4.3190514436013907E-5</v>
          </cell>
          <cell r="L849">
            <v>9.7619047619047605E-2</v>
          </cell>
          <cell r="M849" t="str">
            <v>natural gas steam turbine</v>
          </cell>
        </row>
        <row r="850">
          <cell r="F850" t="str">
            <v>Vintage1979</v>
          </cell>
          <cell r="I850">
            <v>2.8025269290173772E-2</v>
          </cell>
          <cell r="L850">
            <v>0.78013856328161568</v>
          </cell>
          <cell r="M850" t="str">
            <v>hard coal</v>
          </cell>
        </row>
        <row r="851">
          <cell r="F851" t="str">
            <v>Vintage1980</v>
          </cell>
          <cell r="I851">
            <v>2.7981304252068216E-2</v>
          </cell>
          <cell r="L851">
            <v>0.50735857541738383</v>
          </cell>
          <cell r="M851" t="str">
            <v>hard coal</v>
          </cell>
        </row>
        <row r="852">
          <cell r="F852" t="str">
            <v>Vintage1981</v>
          </cell>
          <cell r="I852">
            <v>0</v>
          </cell>
          <cell r="L852">
            <v>0</v>
          </cell>
          <cell r="M852" t="str">
            <v>hard coal</v>
          </cell>
        </row>
        <row r="853">
          <cell r="F853" t="str">
            <v>Vintage1981</v>
          </cell>
          <cell r="I853">
            <v>0</v>
          </cell>
          <cell r="L853">
            <v>0</v>
          </cell>
          <cell r="M853" t="str">
            <v>hard coal</v>
          </cell>
        </row>
        <row r="854">
          <cell r="F854" t="str">
            <v>Vintage1982</v>
          </cell>
          <cell r="I854">
            <v>0</v>
          </cell>
          <cell r="L854">
            <v>0</v>
          </cell>
          <cell r="M854" t="str">
            <v>natural gas steam turbine</v>
          </cell>
        </row>
        <row r="855">
          <cell r="F855" t="str">
            <v>Vintage1983</v>
          </cell>
          <cell r="I855">
            <v>0</v>
          </cell>
          <cell r="L855">
            <v>0</v>
          </cell>
          <cell r="M855" t="str">
            <v>natural gas steam turbine</v>
          </cell>
        </row>
        <row r="856">
          <cell r="F856" t="str">
            <v>Vintage1983</v>
          </cell>
          <cell r="I856">
            <v>0</v>
          </cell>
          <cell r="L856">
            <v>0</v>
          </cell>
          <cell r="M856" t="str">
            <v>natural gas steam turbine</v>
          </cell>
        </row>
        <row r="857">
          <cell r="F857" t="str">
            <v>Vintage1983</v>
          </cell>
          <cell r="I857">
            <v>0</v>
          </cell>
          <cell r="L857">
            <v>0</v>
          </cell>
          <cell r="M857" t="str">
            <v>natural gas steam turbine</v>
          </cell>
        </row>
        <row r="858">
          <cell r="F858" t="str">
            <v>Vintage1981</v>
          </cell>
          <cell r="I858">
            <v>1.5431780159546672E-2</v>
          </cell>
          <cell r="L858">
            <v>0.51174211041650985</v>
          </cell>
          <cell r="M858" t="str">
            <v>hard coal</v>
          </cell>
        </row>
        <row r="859">
          <cell r="F859" t="str">
            <v>Vintage1981</v>
          </cell>
          <cell r="I859">
            <v>0</v>
          </cell>
          <cell r="L859">
            <v>0</v>
          </cell>
          <cell r="M859" t="str">
            <v>hard coal</v>
          </cell>
        </row>
        <row r="860">
          <cell r="F860" t="str">
            <v>Vintage1977</v>
          </cell>
          <cell r="I860">
            <v>1.6575754212242985E-2</v>
          </cell>
          <cell r="L860">
            <v>0.37861731930523562</v>
          </cell>
          <cell r="M860" t="str">
            <v>hard coal</v>
          </cell>
        </row>
        <row r="861">
          <cell r="F861" t="str">
            <v>Vintage1977</v>
          </cell>
          <cell r="I861">
            <v>1.6575754212242985E-2</v>
          </cell>
          <cell r="L861">
            <v>0.37861731930523562</v>
          </cell>
          <cell r="M861" t="str">
            <v>hard coal</v>
          </cell>
        </row>
        <row r="862">
          <cell r="F862" t="str">
            <v>Vintage1981</v>
          </cell>
          <cell r="I862">
            <v>1.6575754212242985E-2</v>
          </cell>
          <cell r="L862">
            <v>0.54967808992995415</v>
          </cell>
          <cell r="M862" t="str">
            <v>hard coal</v>
          </cell>
        </row>
        <row r="863">
          <cell r="F863" t="str">
            <v>Vintage1981</v>
          </cell>
          <cell r="I863">
            <v>1.6575754212242985E-2</v>
          </cell>
          <cell r="L863">
            <v>0.54967808992995415</v>
          </cell>
          <cell r="M863" t="str">
            <v>hard coal</v>
          </cell>
        </row>
        <row r="864">
          <cell r="F864" t="str">
            <v>Vintage2001</v>
          </cell>
          <cell r="I864">
            <v>7.8845570742255081E-3</v>
          </cell>
          <cell r="L864">
            <v>0.12774019742615211</v>
          </cell>
          <cell r="M864" t="str">
            <v>natural gas combined cycle</v>
          </cell>
        </row>
        <row r="865">
          <cell r="F865" t="str">
            <v>Vintage2001</v>
          </cell>
          <cell r="I865">
            <v>7.8845570742255081E-3</v>
          </cell>
          <cell r="L865">
            <v>0.12774019742615211</v>
          </cell>
          <cell r="M865" t="str">
            <v>natural gas combined cycle</v>
          </cell>
        </row>
        <row r="866">
          <cell r="F866" t="str">
            <v>Vintage2001</v>
          </cell>
          <cell r="I866">
            <v>8.2990645970649497E-3</v>
          </cell>
          <cell r="L866">
            <v>0.13445576461701259</v>
          </cell>
          <cell r="M866" t="str">
            <v>natural gas combined cycle</v>
          </cell>
        </row>
        <row r="867">
          <cell r="F867" t="str">
            <v>Vintage2001</v>
          </cell>
          <cell r="I867">
            <v>8.0583828096097918E-3</v>
          </cell>
          <cell r="L867">
            <v>0.13055640302231941</v>
          </cell>
          <cell r="M867" t="str">
            <v>natural gas combined cycle</v>
          </cell>
        </row>
        <row r="868">
          <cell r="F868" t="str">
            <v>Vintage2001</v>
          </cell>
          <cell r="I868">
            <v>8.0583828096097918E-3</v>
          </cell>
          <cell r="L868">
            <v>0.13055640302231941</v>
          </cell>
          <cell r="M868" t="str">
            <v>natural gas combined cycle</v>
          </cell>
        </row>
        <row r="869">
          <cell r="F869" t="str">
            <v>Vintage2001</v>
          </cell>
          <cell r="I869">
            <v>8.4818044727253492E-3</v>
          </cell>
          <cell r="L869">
            <v>0.13741639101298334</v>
          </cell>
          <cell r="M869" t="str">
            <v>natural gas combined cycle</v>
          </cell>
        </row>
        <row r="870">
          <cell r="F870" t="str">
            <v>Vintage1977</v>
          </cell>
          <cell r="I870">
            <v>0</v>
          </cell>
          <cell r="L870">
            <v>0</v>
          </cell>
          <cell r="M870" t="str">
            <v>hard coal</v>
          </cell>
        </row>
        <row r="871">
          <cell r="F871" t="str">
            <v>Vintage1977</v>
          </cell>
          <cell r="I871">
            <v>0</v>
          </cell>
          <cell r="L871">
            <v>0</v>
          </cell>
          <cell r="M871" t="str">
            <v>hard coal</v>
          </cell>
        </row>
        <row r="872">
          <cell r="F872" t="str">
            <v>Vintage1977</v>
          </cell>
          <cell r="I872">
            <v>0</v>
          </cell>
          <cell r="L872">
            <v>0</v>
          </cell>
          <cell r="M872" t="str">
            <v>hard coal</v>
          </cell>
        </row>
        <row r="873">
          <cell r="F873" t="str">
            <v>Vintage1977</v>
          </cell>
          <cell r="I873">
            <v>0</v>
          </cell>
          <cell r="L873">
            <v>0</v>
          </cell>
          <cell r="M873" t="str">
            <v>hard coal</v>
          </cell>
        </row>
        <row r="874">
          <cell r="F874" t="str">
            <v>Vintage1981</v>
          </cell>
          <cell r="I874">
            <v>0</v>
          </cell>
          <cell r="L874">
            <v>0</v>
          </cell>
          <cell r="M874" t="str">
            <v>hard coal</v>
          </cell>
        </row>
        <row r="875">
          <cell r="F875" t="str">
            <v>Vintage1981</v>
          </cell>
          <cell r="I875">
            <v>0</v>
          </cell>
          <cell r="L875">
            <v>0</v>
          </cell>
          <cell r="M875" t="str">
            <v>hard coal</v>
          </cell>
        </row>
        <row r="876">
          <cell r="F876" t="str">
            <v>Vintage1981</v>
          </cell>
          <cell r="I876">
            <v>0</v>
          </cell>
          <cell r="L876">
            <v>0</v>
          </cell>
          <cell r="M876" t="str">
            <v>hard coal</v>
          </cell>
        </row>
        <row r="877">
          <cell r="F877" t="str">
            <v>Vintage1981</v>
          </cell>
          <cell r="I877">
            <v>0</v>
          </cell>
          <cell r="L877">
            <v>0</v>
          </cell>
          <cell r="M877" t="str">
            <v>hard coal</v>
          </cell>
        </row>
        <row r="878">
          <cell r="F878" t="str">
            <v>Vintage1976</v>
          </cell>
          <cell r="I878">
            <v>2.8462749264847514E-2</v>
          </cell>
          <cell r="L878">
            <v>0.97614550553045654</v>
          </cell>
          <cell r="M878" t="str">
            <v>hard coal</v>
          </cell>
        </row>
        <row r="879">
          <cell r="F879" t="str">
            <v>Vintage1979</v>
          </cell>
          <cell r="I879">
            <v>3.1170342582385217E-2</v>
          </cell>
          <cell r="L879">
            <v>0.86768787223549948</v>
          </cell>
          <cell r="M879" t="str">
            <v>hard coal</v>
          </cell>
        </row>
        <row r="880">
          <cell r="F880" t="str">
            <v>Vintage1983</v>
          </cell>
          <cell r="I880">
            <v>2.3840028966612421E-2</v>
          </cell>
          <cell r="L880">
            <v>1.0604172269422878</v>
          </cell>
          <cell r="M880" t="str">
            <v>hard coal</v>
          </cell>
        </row>
        <row r="881">
          <cell r="F881" t="str">
            <v>Vintage1986</v>
          </cell>
          <cell r="I881">
            <v>2.3840028966612421E-2</v>
          </cell>
          <cell r="L881">
            <v>0.89963796561358989</v>
          </cell>
          <cell r="M881" t="str">
            <v>hard coal</v>
          </cell>
        </row>
        <row r="882">
          <cell r="F882" t="str">
            <v>Vintage1976</v>
          </cell>
          <cell r="I882">
            <v>0</v>
          </cell>
          <cell r="L882">
            <v>0</v>
          </cell>
          <cell r="M882" t="str">
            <v>hard coal</v>
          </cell>
        </row>
        <row r="883">
          <cell r="F883" t="str">
            <v>Vintage1976</v>
          </cell>
          <cell r="I883">
            <v>0</v>
          </cell>
          <cell r="L883">
            <v>0</v>
          </cell>
          <cell r="M883" t="str">
            <v>hard coal</v>
          </cell>
        </row>
        <row r="884">
          <cell r="F884" t="str">
            <v>Vintage1979</v>
          </cell>
          <cell r="I884">
            <v>0</v>
          </cell>
          <cell r="L884">
            <v>0</v>
          </cell>
          <cell r="M884" t="str">
            <v>hard coal</v>
          </cell>
        </row>
        <row r="885">
          <cell r="F885" t="str">
            <v>Vintage1979</v>
          </cell>
          <cell r="I885">
            <v>2.5402022016542371E-2</v>
          </cell>
          <cell r="L885">
            <v>0.70711530923207266</v>
          </cell>
          <cell r="M885" t="str">
            <v>hard coal</v>
          </cell>
        </row>
        <row r="886">
          <cell r="F886" t="str">
            <v>Vintage1980</v>
          </cell>
          <cell r="I886">
            <v>2.5402022016542371E-2</v>
          </cell>
          <cell r="L886">
            <v>0.46059088550460831</v>
          </cell>
          <cell r="M886" t="str">
            <v>hard coal</v>
          </cell>
        </row>
        <row r="887">
          <cell r="F887" t="str">
            <v>Vintage1979</v>
          </cell>
          <cell r="I887">
            <v>0</v>
          </cell>
          <cell r="L887">
            <v>0</v>
          </cell>
          <cell r="M887" t="str">
            <v>hard coal</v>
          </cell>
        </row>
        <row r="888">
          <cell r="F888" t="str">
            <v>Vintage1980</v>
          </cell>
          <cell r="I888">
            <v>0</v>
          </cell>
          <cell r="L888">
            <v>0</v>
          </cell>
          <cell r="M888" t="str">
            <v>hard coal</v>
          </cell>
        </row>
        <row r="889">
          <cell r="F889" t="str">
            <v>Vintage1975</v>
          </cell>
          <cell r="I889">
            <v>6.9184528400287621E-3</v>
          </cell>
          <cell r="L889">
            <v>0.16331046096439025</v>
          </cell>
          <cell r="M889" t="str">
            <v>hard coal</v>
          </cell>
        </row>
        <row r="890">
          <cell r="F890" t="str">
            <v>Vintage1975</v>
          </cell>
          <cell r="I890">
            <v>7.1317972007344937E-3</v>
          </cell>
          <cell r="L890">
            <v>0.16834646636857847</v>
          </cell>
          <cell r="M890" t="str">
            <v>hard coal</v>
          </cell>
        </row>
        <row r="891">
          <cell r="F891" t="str">
            <v>Vintage1975</v>
          </cell>
          <cell r="I891">
            <v>1.6427515774341421E-2</v>
          </cell>
          <cell r="L891">
            <v>0.38777241612249486</v>
          </cell>
          <cell r="M891" t="str">
            <v>hard coal</v>
          </cell>
        </row>
        <row r="892">
          <cell r="F892" t="str">
            <v>Vintage1975</v>
          </cell>
          <cell r="I892">
            <v>1.9579699877659641E-6</v>
          </cell>
          <cell r="L892">
            <v>2.0177557195980555E-5</v>
          </cell>
          <cell r="M892" t="str">
            <v>natural gas steam turbine</v>
          </cell>
        </row>
        <row r="893">
          <cell r="F893" t="str">
            <v>Vintage1975</v>
          </cell>
          <cell r="I893">
            <v>2.0155573403473162E-6</v>
          </cell>
          <cell r="L893">
            <v>2.077101476056822E-5</v>
          </cell>
          <cell r="M893" t="str">
            <v>natural gas steam turbine</v>
          </cell>
        </row>
        <row r="894">
          <cell r="F894" t="str">
            <v>Vintage1975</v>
          </cell>
          <cell r="I894">
            <v>4.6501787209441646E-6</v>
          </cell>
          <cell r="L894">
            <v>4.7921698340453814E-5</v>
          </cell>
          <cell r="M894" t="str">
            <v>natural gas steam turbine</v>
          </cell>
        </row>
        <row r="895">
          <cell r="F895" t="str">
            <v>Vintage1975</v>
          </cell>
          <cell r="I895">
            <v>0</v>
          </cell>
          <cell r="L895">
            <v>0</v>
          </cell>
          <cell r="M895" t="str">
            <v>hard coal</v>
          </cell>
        </row>
        <row r="896">
          <cell r="F896" t="str">
            <v>Vintage1975</v>
          </cell>
          <cell r="I896">
            <v>0</v>
          </cell>
          <cell r="L896">
            <v>0</v>
          </cell>
          <cell r="M896" t="str">
            <v>hard coal</v>
          </cell>
        </row>
        <row r="897">
          <cell r="F897" t="str">
            <v>Vintage1975</v>
          </cell>
          <cell r="I897">
            <v>0</v>
          </cell>
          <cell r="L897">
            <v>0</v>
          </cell>
          <cell r="M897" t="str">
            <v>hard coal</v>
          </cell>
        </row>
        <row r="898">
          <cell r="F898" t="str">
            <v>Vintage1975</v>
          </cell>
          <cell r="I898">
            <v>0</v>
          </cell>
          <cell r="L898">
            <v>0</v>
          </cell>
          <cell r="M898" t="str">
            <v>hard coal</v>
          </cell>
        </row>
        <row r="899">
          <cell r="F899" t="str">
            <v>Vintage1975</v>
          </cell>
          <cell r="I899">
            <v>0</v>
          </cell>
          <cell r="L899">
            <v>0</v>
          </cell>
          <cell r="M899" t="str">
            <v>hard coal</v>
          </cell>
        </row>
        <row r="900">
          <cell r="F900" t="str">
            <v>Vintage1975</v>
          </cell>
          <cell r="I900">
            <v>0</v>
          </cell>
          <cell r="L900">
            <v>0</v>
          </cell>
          <cell r="M900" t="str">
            <v>hard coal</v>
          </cell>
        </row>
        <row r="901">
          <cell r="F901" t="str">
            <v>Vintage1980</v>
          </cell>
          <cell r="I901">
            <v>6.4108866820970847E-3</v>
          </cell>
          <cell r="L901">
            <v>0.11624255627579048</v>
          </cell>
          <cell r="M901" t="str">
            <v>hard coal</v>
          </cell>
        </row>
        <row r="902">
          <cell r="F902" t="str">
            <v>Vintage1980</v>
          </cell>
          <cell r="I902">
            <v>5.7697980138873756E-2</v>
          </cell>
          <cell r="L902">
            <v>1.0461830064821145</v>
          </cell>
          <cell r="M902" t="str">
            <v>hard coal</v>
          </cell>
        </row>
        <row r="903">
          <cell r="F903" t="str">
            <v>Vintage1980</v>
          </cell>
          <cell r="I903">
            <v>0</v>
          </cell>
          <cell r="L903">
            <v>0</v>
          </cell>
          <cell r="M903" t="str">
            <v>hard coal</v>
          </cell>
        </row>
        <row r="904">
          <cell r="F904" t="str">
            <v>Vintage1980</v>
          </cell>
          <cell r="I904">
            <v>0</v>
          </cell>
          <cell r="L904">
            <v>0</v>
          </cell>
          <cell r="M904" t="str">
            <v>hard coal</v>
          </cell>
        </row>
        <row r="905">
          <cell r="F905" t="str">
            <v>Vintage1978</v>
          </cell>
          <cell r="I905">
            <v>1.2386742705387024E-2</v>
          </cell>
          <cell r="L905">
            <v>0.26055661156468057</v>
          </cell>
          <cell r="M905" t="str">
            <v>hard coal</v>
          </cell>
        </row>
        <row r="906">
          <cell r="F906" t="str">
            <v>Vintage1978</v>
          </cell>
          <cell r="I906">
            <v>1.2386742705387024E-2</v>
          </cell>
          <cell r="L906">
            <v>0.26055661156468057</v>
          </cell>
          <cell r="M906" t="str">
            <v>hard coal</v>
          </cell>
        </row>
        <row r="907">
          <cell r="F907" t="str">
            <v>Vintage1978</v>
          </cell>
          <cell r="I907">
            <v>0</v>
          </cell>
          <cell r="L907">
            <v>0</v>
          </cell>
          <cell r="M907" t="str">
            <v>hard coal</v>
          </cell>
        </row>
        <row r="908">
          <cell r="F908" t="str">
            <v>Vintage1978</v>
          </cell>
          <cell r="I908">
            <v>0</v>
          </cell>
          <cell r="L908">
            <v>0</v>
          </cell>
          <cell r="M908" t="str">
            <v>hard coal</v>
          </cell>
        </row>
        <row r="909">
          <cell r="F909" t="str">
            <v>Vintage1984</v>
          </cell>
          <cell r="I909">
            <v>5.8851127769820454E-2</v>
          </cell>
          <cell r="L909">
            <v>1.2168489215782132</v>
          </cell>
          <cell r="M909" t="str">
            <v>hard coal</v>
          </cell>
        </row>
        <row r="910">
          <cell r="F910" t="str">
            <v>Vintage1989</v>
          </cell>
          <cell r="I910">
            <v>5.8851127769820454E-2</v>
          </cell>
          <cell r="L910">
            <v>4.5538383128295257</v>
          </cell>
          <cell r="M910" t="str">
            <v>hard coal</v>
          </cell>
        </row>
        <row r="911">
          <cell r="F911" t="str">
            <v>Vintage1984</v>
          </cell>
          <cell r="I911">
            <v>8.4073039671172065E-2</v>
          </cell>
          <cell r="L911">
            <v>1.7383556022545903</v>
          </cell>
          <cell r="M911" t="str">
            <v>hard coal</v>
          </cell>
        </row>
        <row r="912">
          <cell r="F912" t="str">
            <v>Vintage1989</v>
          </cell>
          <cell r="I912">
            <v>8.4073039671172065E-2</v>
          </cell>
          <cell r="L912">
            <v>6.5054833040421789</v>
          </cell>
          <cell r="M912" t="str">
            <v>hard coal</v>
          </cell>
        </row>
        <row r="913">
          <cell r="F913" t="str">
            <v>Vintage1984</v>
          </cell>
          <cell r="I913">
            <v>2.5221911901351621E-2</v>
          </cell>
          <cell r="L913">
            <v>0.52150668067637707</v>
          </cell>
          <cell r="M913" t="str">
            <v>hard coal</v>
          </cell>
        </row>
        <row r="914">
          <cell r="F914" t="str">
            <v>Vintage1989</v>
          </cell>
          <cell r="I914">
            <v>2.5221911901351621E-2</v>
          </cell>
          <cell r="L914">
            <v>1.9516449912126539</v>
          </cell>
          <cell r="M914" t="str">
            <v>hard coal</v>
          </cell>
        </row>
        <row r="915">
          <cell r="F915" t="str">
            <v>Vintage1984</v>
          </cell>
          <cell r="I915">
            <v>0</v>
          </cell>
          <cell r="L915">
            <v>0</v>
          </cell>
          <cell r="M915" t="str">
            <v>hard coal</v>
          </cell>
        </row>
        <row r="916">
          <cell r="F916" t="str">
            <v>Vintage1989</v>
          </cell>
          <cell r="I916">
            <v>0</v>
          </cell>
          <cell r="L916">
            <v>0</v>
          </cell>
          <cell r="M916" t="str">
            <v>hard coal</v>
          </cell>
        </row>
        <row r="917">
          <cell r="F917" t="str">
            <v>Vintage1984</v>
          </cell>
          <cell r="I917">
            <v>0</v>
          </cell>
          <cell r="L917">
            <v>0</v>
          </cell>
          <cell r="M917" t="str">
            <v>hard coal</v>
          </cell>
        </row>
        <row r="918">
          <cell r="F918" t="str">
            <v>Vintage1989</v>
          </cell>
          <cell r="I918">
            <v>0</v>
          </cell>
          <cell r="L918">
            <v>0</v>
          </cell>
          <cell r="M918" t="str">
            <v>hard coal</v>
          </cell>
        </row>
        <row r="919">
          <cell r="F919" t="str">
            <v>Vintage1984</v>
          </cell>
          <cell r="I919">
            <v>0</v>
          </cell>
          <cell r="L919">
            <v>0</v>
          </cell>
          <cell r="M919" t="str">
            <v>hard coal</v>
          </cell>
        </row>
        <row r="920">
          <cell r="F920" t="str">
            <v>Vintage1989</v>
          </cell>
          <cell r="I920">
            <v>0</v>
          </cell>
          <cell r="L920">
            <v>0</v>
          </cell>
          <cell r="M920" t="str">
            <v>hard coal</v>
          </cell>
        </row>
        <row r="921">
          <cell r="F921" t="str">
            <v>Vintage1981</v>
          </cell>
          <cell r="I921">
            <v>4.0256745720016987E-2</v>
          </cell>
          <cell r="L921">
            <v>1.3349770279430599</v>
          </cell>
          <cell r="M921" t="str">
            <v>hard coal</v>
          </cell>
        </row>
        <row r="922">
          <cell r="F922" t="str">
            <v>Vintage1981</v>
          </cell>
          <cell r="I922">
            <v>0</v>
          </cell>
          <cell r="L922">
            <v>0</v>
          </cell>
          <cell r="M922" t="str">
            <v>hard coal</v>
          </cell>
        </row>
        <row r="923">
          <cell r="F923" t="str">
            <v>Vintage1981</v>
          </cell>
          <cell r="I923">
            <v>1.6174833838198111E-2</v>
          </cell>
          <cell r="L923">
            <v>0.53638293951946991</v>
          </cell>
          <cell r="M923" t="str">
            <v>hard coal</v>
          </cell>
        </row>
        <row r="924">
          <cell r="F924" t="str">
            <v>Vintage1981</v>
          </cell>
          <cell r="I924">
            <v>1.7522736658047957E-2</v>
          </cell>
          <cell r="L924">
            <v>0.58108151781275907</v>
          </cell>
          <cell r="M924" t="str">
            <v>hard coal</v>
          </cell>
        </row>
        <row r="925">
          <cell r="F925" t="str">
            <v>Vintage1981</v>
          </cell>
          <cell r="I925">
            <v>0</v>
          </cell>
          <cell r="L925">
            <v>0</v>
          </cell>
          <cell r="M925" t="str">
            <v>hard coal</v>
          </cell>
        </row>
        <row r="926">
          <cell r="F926" t="str">
            <v>Vintage1981</v>
          </cell>
          <cell r="I926">
            <v>0</v>
          </cell>
          <cell r="L926">
            <v>0</v>
          </cell>
          <cell r="M926" t="str">
            <v>hard coal</v>
          </cell>
        </row>
        <row r="927">
          <cell r="F927" t="str">
            <v>Vintage1982</v>
          </cell>
          <cell r="I927">
            <v>6.0192314449276083E-4</v>
          </cell>
          <cell r="L927">
            <v>1.3849932584269668E-2</v>
          </cell>
          <cell r="M927" t="str">
            <v>hard coal</v>
          </cell>
        </row>
        <row r="928">
          <cell r="F928" t="str">
            <v>Vintage1982</v>
          </cell>
          <cell r="I928">
            <v>3.6115388669565643E-3</v>
          </cell>
          <cell r="L928">
            <v>8.3099595505618004E-2</v>
          </cell>
          <cell r="M928" t="str">
            <v>hard coal</v>
          </cell>
        </row>
        <row r="929">
          <cell r="F929" t="str">
            <v>Vintage1982</v>
          </cell>
          <cell r="I929">
            <v>1.2984342116915267E-2</v>
          </cell>
          <cell r="L929">
            <v>0.29876283146067423</v>
          </cell>
          <cell r="M929" t="str">
            <v>hard coal</v>
          </cell>
        </row>
        <row r="930">
          <cell r="F930" t="str">
            <v>Vintage1982</v>
          </cell>
          <cell r="I930">
            <v>2.5796706192546887E-2</v>
          </cell>
          <cell r="L930">
            <v>0.59356853932584286</v>
          </cell>
          <cell r="M930" t="str">
            <v>hard coal</v>
          </cell>
        </row>
        <row r="931">
          <cell r="F931" t="str">
            <v>Vintage1984</v>
          </cell>
          <cell r="I931">
            <v>6.3360330999237969E-4</v>
          </cell>
          <cell r="L931">
            <v>1.3100845025233164E-2</v>
          </cell>
          <cell r="M931" t="str">
            <v>hard coal</v>
          </cell>
        </row>
        <row r="932">
          <cell r="F932" t="str">
            <v>Vintage1984</v>
          </cell>
          <cell r="I932">
            <v>3.8016198599542784E-3</v>
          </cell>
          <cell r="L932">
            <v>7.860507015139899E-2</v>
          </cell>
          <cell r="M932" t="str">
            <v>hard coal</v>
          </cell>
        </row>
        <row r="933">
          <cell r="F933" t="str">
            <v>Vintage1984</v>
          </cell>
          <cell r="I933">
            <v>1.3667728544121337E-2</v>
          </cell>
          <cell r="L933">
            <v>0.28260394268717259</v>
          </cell>
          <cell r="M933" t="str">
            <v>hard coal</v>
          </cell>
        </row>
        <row r="934">
          <cell r="F934" t="str">
            <v>Vintage1984</v>
          </cell>
          <cell r="I934">
            <v>2.715442757110199E-2</v>
          </cell>
          <cell r="L934">
            <v>0.5614647867957071</v>
          </cell>
          <cell r="M934" t="str">
            <v>hard coal</v>
          </cell>
        </row>
        <row r="935">
          <cell r="F935" t="str">
            <v>Vintage1987</v>
          </cell>
          <cell r="I935">
            <v>0</v>
          </cell>
          <cell r="L935">
            <v>0</v>
          </cell>
          <cell r="M935" t="str">
            <v>hard coal</v>
          </cell>
        </row>
        <row r="936">
          <cell r="F936" t="str">
            <v>Vintage1987</v>
          </cell>
          <cell r="I936">
            <v>3.3824628529701167E-2</v>
          </cell>
          <cell r="L936">
            <v>2.3996966645182085</v>
          </cell>
          <cell r="M936" t="str">
            <v>hard coal</v>
          </cell>
        </row>
        <row r="937">
          <cell r="F937" t="str">
            <v>Vintage1987</v>
          </cell>
          <cell r="I937">
            <v>0</v>
          </cell>
          <cell r="L937">
            <v>0</v>
          </cell>
          <cell r="M937" t="str">
            <v>hard coal</v>
          </cell>
        </row>
        <row r="938">
          <cell r="F938" t="str">
            <v>Vintage1987</v>
          </cell>
          <cell r="I938">
            <v>1.1274876176567056E-2</v>
          </cell>
          <cell r="L938">
            <v>0.79989888817273602</v>
          </cell>
          <cell r="M938" t="str">
            <v>hard coal</v>
          </cell>
        </row>
        <row r="939">
          <cell r="F939" t="str">
            <v>Vintage1989</v>
          </cell>
          <cell r="I939">
            <v>3.4496226988349241E-2</v>
          </cell>
          <cell r="L939">
            <v>2.6692817293497364</v>
          </cell>
          <cell r="M939" t="str">
            <v>hard coal</v>
          </cell>
        </row>
        <row r="940">
          <cell r="F940" t="str">
            <v>Vintage1989</v>
          </cell>
          <cell r="I940">
            <v>1.0655902577552907E-2</v>
          </cell>
          <cell r="L940">
            <v>0.82454252372583481</v>
          </cell>
          <cell r="M940" t="str">
            <v>hard coal</v>
          </cell>
        </row>
        <row r="941">
          <cell r="F941" t="str">
            <v>Vintage1982</v>
          </cell>
          <cell r="I941">
            <v>0</v>
          </cell>
          <cell r="L941">
            <v>0</v>
          </cell>
          <cell r="M941" t="str">
            <v>hard coal</v>
          </cell>
        </row>
        <row r="942">
          <cell r="F942" t="str">
            <v>Vintage1982</v>
          </cell>
          <cell r="I942">
            <v>0</v>
          </cell>
          <cell r="L942">
            <v>0</v>
          </cell>
          <cell r="M942" t="str">
            <v>hard coal</v>
          </cell>
        </row>
        <row r="943">
          <cell r="F943" t="str">
            <v>Vintage1982</v>
          </cell>
          <cell r="I943">
            <v>0</v>
          </cell>
          <cell r="L943">
            <v>0</v>
          </cell>
          <cell r="M943" t="str">
            <v>hard coal</v>
          </cell>
        </row>
        <row r="944">
          <cell r="F944" t="str">
            <v>Vintage1982</v>
          </cell>
          <cell r="I944">
            <v>0</v>
          </cell>
          <cell r="L944">
            <v>0</v>
          </cell>
          <cell r="M944" t="str">
            <v>hard coal</v>
          </cell>
        </row>
        <row r="945">
          <cell r="F945" t="str">
            <v>Vintage1982</v>
          </cell>
          <cell r="I945">
            <v>0</v>
          </cell>
          <cell r="L945">
            <v>0</v>
          </cell>
          <cell r="M945" t="str">
            <v>hard coal</v>
          </cell>
        </row>
        <row r="946">
          <cell r="F946" t="str">
            <v>Vintage1982</v>
          </cell>
          <cell r="I946">
            <v>0</v>
          </cell>
          <cell r="L946">
            <v>0</v>
          </cell>
          <cell r="M946" t="str">
            <v>hard coal</v>
          </cell>
        </row>
        <row r="947">
          <cell r="F947" t="str">
            <v>Vintage1982</v>
          </cell>
          <cell r="I947">
            <v>0</v>
          </cell>
          <cell r="L947">
            <v>0</v>
          </cell>
          <cell r="M947" t="str">
            <v>hard coal</v>
          </cell>
        </row>
        <row r="948">
          <cell r="F948" t="str">
            <v>Vintage1982</v>
          </cell>
          <cell r="I948">
            <v>0</v>
          </cell>
          <cell r="L948">
            <v>0</v>
          </cell>
          <cell r="M948" t="str">
            <v>hard coal</v>
          </cell>
        </row>
        <row r="949">
          <cell r="F949" t="str">
            <v>Vintage1984</v>
          </cell>
          <cell r="I949">
            <v>0</v>
          </cell>
          <cell r="L949">
            <v>0</v>
          </cell>
          <cell r="M949" t="str">
            <v>hard coal</v>
          </cell>
        </row>
        <row r="950">
          <cell r="F950" t="str">
            <v>Vintage1984</v>
          </cell>
          <cell r="I950">
            <v>0</v>
          </cell>
          <cell r="L950">
            <v>0</v>
          </cell>
          <cell r="M950" t="str">
            <v>hard coal</v>
          </cell>
        </row>
        <row r="951">
          <cell r="F951" t="str">
            <v>Vintage1984</v>
          </cell>
          <cell r="I951">
            <v>0</v>
          </cell>
          <cell r="L951">
            <v>0</v>
          </cell>
          <cell r="M951" t="str">
            <v>hard coal</v>
          </cell>
        </row>
        <row r="952">
          <cell r="F952" t="str">
            <v>Vintage1984</v>
          </cell>
          <cell r="I952">
            <v>0</v>
          </cell>
          <cell r="L952">
            <v>0</v>
          </cell>
          <cell r="M952" t="str">
            <v>hard coal</v>
          </cell>
        </row>
        <row r="953">
          <cell r="F953" t="str">
            <v>Vintage1984</v>
          </cell>
          <cell r="I953">
            <v>0</v>
          </cell>
          <cell r="L953">
            <v>0</v>
          </cell>
          <cell r="M953" t="str">
            <v>hard coal</v>
          </cell>
        </row>
        <row r="954">
          <cell r="F954" t="str">
            <v>Vintage1984</v>
          </cell>
          <cell r="I954">
            <v>0</v>
          </cell>
          <cell r="L954">
            <v>0</v>
          </cell>
          <cell r="M954" t="str">
            <v>hard coal</v>
          </cell>
        </row>
        <row r="955">
          <cell r="F955" t="str">
            <v>Vintage1984</v>
          </cell>
          <cell r="I955">
            <v>0</v>
          </cell>
          <cell r="L955">
            <v>0</v>
          </cell>
          <cell r="M955" t="str">
            <v>hard coal</v>
          </cell>
        </row>
        <row r="956">
          <cell r="F956" t="str">
            <v>Vintage1984</v>
          </cell>
          <cell r="I956">
            <v>0</v>
          </cell>
          <cell r="L956">
            <v>0</v>
          </cell>
          <cell r="M956" t="str">
            <v>hard coal</v>
          </cell>
        </row>
        <row r="957">
          <cell r="F957" t="str">
            <v>Vintage1987</v>
          </cell>
          <cell r="I957">
            <v>0</v>
          </cell>
          <cell r="L957">
            <v>0</v>
          </cell>
          <cell r="M957" t="str">
            <v>hard coal</v>
          </cell>
        </row>
        <row r="958">
          <cell r="F958" t="str">
            <v>Vintage1987</v>
          </cell>
          <cell r="I958">
            <v>0</v>
          </cell>
          <cell r="L958">
            <v>0</v>
          </cell>
          <cell r="M958" t="str">
            <v>hard coal</v>
          </cell>
        </row>
        <row r="959">
          <cell r="F959" t="str">
            <v>Vintage1987</v>
          </cell>
          <cell r="I959">
            <v>0</v>
          </cell>
          <cell r="L959">
            <v>0</v>
          </cell>
          <cell r="M959" t="str">
            <v>hard coal</v>
          </cell>
        </row>
        <row r="960">
          <cell r="F960" t="str">
            <v>Vintage1987</v>
          </cell>
          <cell r="I960">
            <v>0</v>
          </cell>
          <cell r="L960">
            <v>0</v>
          </cell>
          <cell r="M960" t="str">
            <v>hard coal</v>
          </cell>
        </row>
        <row r="961">
          <cell r="F961" t="str">
            <v>Vintage1989</v>
          </cell>
          <cell r="I961">
            <v>0</v>
          </cell>
          <cell r="L961">
            <v>0</v>
          </cell>
          <cell r="M961" t="str">
            <v>hard coal</v>
          </cell>
        </row>
        <row r="962">
          <cell r="F962" t="str">
            <v>Vintage1989</v>
          </cell>
          <cell r="I962">
            <v>0</v>
          </cell>
          <cell r="L962">
            <v>0</v>
          </cell>
          <cell r="M962" t="str">
            <v>hard coal</v>
          </cell>
        </row>
        <row r="963">
          <cell r="F963" t="str">
            <v>Vintage1989</v>
          </cell>
          <cell r="I963">
            <v>0</v>
          </cell>
          <cell r="L963">
            <v>0</v>
          </cell>
          <cell r="M963" t="str">
            <v>hard coal</v>
          </cell>
        </row>
        <row r="964">
          <cell r="F964" t="str">
            <v>Vintage1989</v>
          </cell>
          <cell r="I964">
            <v>0</v>
          </cell>
          <cell r="L964">
            <v>0</v>
          </cell>
          <cell r="M964" t="str">
            <v>hard coal</v>
          </cell>
        </row>
        <row r="965">
          <cell r="F965" t="str">
            <v>Vintage1993</v>
          </cell>
          <cell r="I965">
            <v>1.0077786701736579E-4</v>
          </cell>
          <cell r="L965">
            <v>0.13006042296072506</v>
          </cell>
          <cell r="M965" t="str">
            <v>natural gas steam turbine</v>
          </cell>
        </row>
        <row r="966">
          <cell r="F966" t="str">
            <v>Vintage2015</v>
          </cell>
          <cell r="I966">
            <v>2.5914308661608347E-5</v>
          </cell>
          <cell r="L966">
            <v>6.0491803278688534E-2</v>
          </cell>
          <cell r="M966" t="str">
            <v>natural gas steam turbine</v>
          </cell>
        </row>
        <row r="967">
          <cell r="F967" t="str">
            <v>Vintage2015</v>
          </cell>
          <cell r="I967">
            <v>2.5914308661608347E-5</v>
          </cell>
          <cell r="L967">
            <v>6.0491803278688534E-2</v>
          </cell>
          <cell r="M967" t="str">
            <v>natural gas steam turbine</v>
          </cell>
        </row>
        <row r="968">
          <cell r="F968" t="str">
            <v>Vintage2015</v>
          </cell>
          <cell r="I968">
            <v>2.5914308661608347E-5</v>
          </cell>
          <cell r="L968">
            <v>6.0491803278688534E-2</v>
          </cell>
          <cell r="M968" t="str">
            <v>natural gas steam turbine</v>
          </cell>
        </row>
        <row r="969">
          <cell r="F969" t="str">
            <v>Vintage2015</v>
          </cell>
          <cell r="I969">
            <v>2.5914308661608347E-5</v>
          </cell>
          <cell r="L969">
            <v>6.0491803278688534E-2</v>
          </cell>
          <cell r="M969" t="str">
            <v>natural gas steam turbine</v>
          </cell>
        </row>
        <row r="970">
          <cell r="F970" t="str">
            <v>Vintage2017</v>
          </cell>
          <cell r="I970">
            <v>4.3190514436013907E-5</v>
          </cell>
          <cell r="L970">
            <v>7.9184549356223211E-2</v>
          </cell>
          <cell r="M970" t="str">
            <v>natural gas steam turbine</v>
          </cell>
        </row>
        <row r="971">
          <cell r="F971" t="str">
            <v>Vintage2017</v>
          </cell>
          <cell r="I971">
            <v>4.3190514436013907E-5</v>
          </cell>
          <cell r="L971">
            <v>7.9184549356223211E-2</v>
          </cell>
          <cell r="M971" t="str">
            <v>natural gas steam turbine</v>
          </cell>
        </row>
        <row r="972">
          <cell r="F972" t="str">
            <v>Vintage1996</v>
          </cell>
          <cell r="I972">
            <v>5.1218910535490081E-3</v>
          </cell>
          <cell r="L972">
            <v>0.63797046508996258</v>
          </cell>
          <cell r="M972" t="str">
            <v>hard coal</v>
          </cell>
        </row>
        <row r="973">
          <cell r="F973" t="str">
            <v>Vintage1996</v>
          </cell>
          <cell r="I973">
            <v>4.556263526854498E-3</v>
          </cell>
          <cell r="L973">
            <v>0.56751725698766553</v>
          </cell>
          <cell r="M973" t="str">
            <v>hard coal</v>
          </cell>
        </row>
        <row r="974">
          <cell r="F974" t="str">
            <v>Vintage1979</v>
          </cell>
          <cell r="I974">
            <v>1.5093489573520824E-3</v>
          </cell>
          <cell r="L974">
            <v>4.2015700719497236E-2</v>
          </cell>
          <cell r="M974" t="str">
            <v>hard coal</v>
          </cell>
        </row>
        <row r="975">
          <cell r="F975" t="str">
            <v>Vintage1979</v>
          </cell>
          <cell r="I975">
            <v>1.7968060366914512E-4</v>
          </cell>
          <cell r="L975">
            <v>5.0017634637026919E-3</v>
          </cell>
          <cell r="M975" t="str">
            <v>hard coal</v>
          </cell>
        </row>
        <row r="976">
          <cell r="F976" t="str">
            <v>Vintage1979</v>
          </cell>
          <cell r="I976">
            <v>1.7968060366914512E-4</v>
          </cell>
          <cell r="L976">
            <v>5.0017634637026919E-3</v>
          </cell>
          <cell r="M976" t="str">
            <v>hard coal</v>
          </cell>
        </row>
        <row r="977">
          <cell r="F977" t="str">
            <v>Vintage1979</v>
          </cell>
          <cell r="I977">
            <v>1.2834328833510366E-3</v>
          </cell>
          <cell r="L977">
            <v>3.5726881883590661E-2</v>
          </cell>
          <cell r="M977" t="str">
            <v>hard coal</v>
          </cell>
        </row>
        <row r="978">
          <cell r="F978" t="str">
            <v>Vintage1979</v>
          </cell>
          <cell r="I978">
            <v>2.6696998300264731E-4</v>
          </cell>
          <cell r="L978">
            <v>7.4316352439841695E-3</v>
          </cell>
          <cell r="M978" t="str">
            <v>hard coal</v>
          </cell>
        </row>
        <row r="979">
          <cell r="F979" t="str">
            <v>Vintage1979</v>
          </cell>
          <cell r="I979">
            <v>2.6696998300264731E-4</v>
          </cell>
          <cell r="L979">
            <v>7.4316352439841695E-3</v>
          </cell>
          <cell r="M979" t="str">
            <v>hard coal</v>
          </cell>
        </row>
        <row r="980">
          <cell r="F980" t="str">
            <v>Vintage1979</v>
          </cell>
          <cell r="I980">
            <v>4.4663464340616065E-3</v>
          </cell>
          <cell r="L980">
            <v>0.12432954895489551</v>
          </cell>
          <cell r="M980" t="str">
            <v>hard coal</v>
          </cell>
        </row>
        <row r="981">
          <cell r="F981" t="str">
            <v>Vintage1979</v>
          </cell>
          <cell r="I981">
            <v>8.7289379333502175E-5</v>
          </cell>
          <cell r="L981">
            <v>2.4298717802814763E-3</v>
          </cell>
          <cell r="M981" t="str">
            <v>hard coal</v>
          </cell>
        </row>
        <row r="982">
          <cell r="F982" t="str">
            <v>Vintage1979</v>
          </cell>
          <cell r="I982">
            <v>1.6939719733670511E-4</v>
          </cell>
          <cell r="L982">
            <v>4.7155045964366558E-3</v>
          </cell>
          <cell r="M982" t="str">
            <v>hard coal</v>
          </cell>
        </row>
        <row r="983">
          <cell r="F983" t="str">
            <v>Vintage1979</v>
          </cell>
          <cell r="I983">
            <v>1.3193690040848657E-2</v>
          </cell>
          <cell r="L983">
            <v>0.36727234576331202</v>
          </cell>
          <cell r="M983" t="str">
            <v>hard coal</v>
          </cell>
        </row>
        <row r="984">
          <cell r="F984" t="str">
            <v>Vintage1979</v>
          </cell>
          <cell r="I984">
            <v>2.0827564774286253E-2</v>
          </cell>
          <cell r="L984">
            <v>0.57977628301910655</v>
          </cell>
          <cell r="M984" t="str">
            <v>hard coal</v>
          </cell>
        </row>
        <row r="985">
          <cell r="F985" t="str">
            <v>Vintage1979</v>
          </cell>
          <cell r="I985">
            <v>2.4949616387031515E-3</v>
          </cell>
          <cell r="L985">
            <v>6.9452170757305615E-2</v>
          </cell>
          <cell r="M985" t="str">
            <v>hard coal</v>
          </cell>
        </row>
        <row r="986">
          <cell r="F986" t="str">
            <v>Vintage1979</v>
          </cell>
          <cell r="I986">
            <v>4.4560630277291667E-3</v>
          </cell>
          <cell r="L986">
            <v>0.12404329008762946</v>
          </cell>
          <cell r="M986" t="str">
            <v>hard coal</v>
          </cell>
        </row>
        <row r="987">
          <cell r="F987" t="str">
            <v>Vintage1979</v>
          </cell>
          <cell r="I987">
            <v>6.2114962901063827E-4</v>
          </cell>
          <cell r="L987">
            <v>1.7290923207263258E-2</v>
          </cell>
          <cell r="M987" t="str">
            <v>hard coal</v>
          </cell>
        </row>
        <row r="988">
          <cell r="F988" t="str">
            <v>Vintage1979</v>
          </cell>
          <cell r="I988">
            <v>1.334770198685078E-3</v>
          </cell>
          <cell r="L988">
            <v>3.7155957158934286E-2</v>
          </cell>
          <cell r="M988" t="str">
            <v>hard coal</v>
          </cell>
        </row>
        <row r="989">
          <cell r="F989" t="str">
            <v>Vintage1979</v>
          </cell>
          <cell r="I989">
            <v>0</v>
          </cell>
          <cell r="L989">
            <v>0</v>
          </cell>
          <cell r="M989" t="str">
            <v>hard coal</v>
          </cell>
        </row>
        <row r="990">
          <cell r="F990" t="str">
            <v>Vintage1979</v>
          </cell>
          <cell r="I990">
            <v>0</v>
          </cell>
          <cell r="L990">
            <v>0</v>
          </cell>
          <cell r="M990" t="str">
            <v>hard coal</v>
          </cell>
        </row>
        <row r="991">
          <cell r="F991" t="str">
            <v>Vintage1979</v>
          </cell>
          <cell r="I991">
            <v>0</v>
          </cell>
          <cell r="L991">
            <v>0</v>
          </cell>
          <cell r="M991" t="str">
            <v>hard coal</v>
          </cell>
        </row>
        <row r="992">
          <cell r="F992" t="str">
            <v>Vintage1979</v>
          </cell>
          <cell r="I992">
            <v>0</v>
          </cell>
          <cell r="L992">
            <v>0</v>
          </cell>
          <cell r="M992" t="str">
            <v>hard coal</v>
          </cell>
        </row>
        <row r="993">
          <cell r="F993" t="str">
            <v>Vintage1979</v>
          </cell>
          <cell r="I993">
            <v>0</v>
          </cell>
          <cell r="L993">
            <v>0</v>
          </cell>
          <cell r="M993" t="str">
            <v>hard coal</v>
          </cell>
        </row>
        <row r="994">
          <cell r="F994" t="str">
            <v>Vintage1979</v>
          </cell>
          <cell r="I994">
            <v>0</v>
          </cell>
          <cell r="L994">
            <v>0</v>
          </cell>
          <cell r="M994" t="str">
            <v>hard coal</v>
          </cell>
        </row>
        <row r="995">
          <cell r="F995" t="str">
            <v>Vintage1979</v>
          </cell>
          <cell r="I995">
            <v>0</v>
          </cell>
          <cell r="L995">
            <v>0</v>
          </cell>
          <cell r="M995" t="str">
            <v>hard coal</v>
          </cell>
        </row>
        <row r="996">
          <cell r="F996" t="str">
            <v>Vintage1979</v>
          </cell>
          <cell r="I996">
            <v>0</v>
          </cell>
          <cell r="L996">
            <v>0</v>
          </cell>
          <cell r="M996" t="str">
            <v>hard coal</v>
          </cell>
        </row>
        <row r="997">
          <cell r="F997" t="str">
            <v>Vintage1979</v>
          </cell>
          <cell r="I997">
            <v>0</v>
          </cell>
          <cell r="L997">
            <v>0</v>
          </cell>
          <cell r="M997" t="str">
            <v>hard coal</v>
          </cell>
        </row>
        <row r="998">
          <cell r="F998" t="str">
            <v>Vintage1979</v>
          </cell>
          <cell r="I998">
            <v>0</v>
          </cell>
          <cell r="L998">
            <v>0</v>
          </cell>
          <cell r="M998" t="str">
            <v>hard coal</v>
          </cell>
        </row>
        <row r="999">
          <cell r="F999" t="str">
            <v>Vintage1979</v>
          </cell>
          <cell r="I999">
            <v>0</v>
          </cell>
          <cell r="L999">
            <v>0</v>
          </cell>
          <cell r="M999" t="str">
            <v>hard coal</v>
          </cell>
        </row>
        <row r="1000">
          <cell r="F1000" t="str">
            <v>Vintage1979</v>
          </cell>
          <cell r="I1000">
            <v>0</v>
          </cell>
          <cell r="L1000">
            <v>0</v>
          </cell>
          <cell r="M1000" t="str">
            <v>hard coal</v>
          </cell>
        </row>
        <row r="1001">
          <cell r="F1001" t="str">
            <v>Vintage1979</v>
          </cell>
          <cell r="I1001">
            <v>0</v>
          </cell>
          <cell r="L1001">
            <v>0</v>
          </cell>
          <cell r="M1001" t="str">
            <v>hard coal</v>
          </cell>
        </row>
        <row r="1002">
          <cell r="F1002" t="str">
            <v>Vintage1979</v>
          </cell>
          <cell r="I1002">
            <v>0</v>
          </cell>
          <cell r="L1002">
            <v>0</v>
          </cell>
          <cell r="M1002" t="str">
            <v>hard coal</v>
          </cell>
        </row>
        <row r="1003">
          <cell r="F1003" t="str">
            <v>Vintage1979</v>
          </cell>
          <cell r="I1003">
            <v>0</v>
          </cell>
          <cell r="L1003">
            <v>0</v>
          </cell>
          <cell r="M1003" t="str">
            <v>hard coal</v>
          </cell>
        </row>
        <row r="1004">
          <cell r="F1004" t="str">
            <v>Vintage1988</v>
          </cell>
          <cell r="I1004">
            <v>0</v>
          </cell>
          <cell r="L1004">
            <v>0</v>
          </cell>
          <cell r="M1004" t="str">
            <v>natural gas steam turbine</v>
          </cell>
        </row>
        <row r="1005">
          <cell r="F1005" t="str">
            <v>Vintage1988</v>
          </cell>
          <cell r="I1005">
            <v>1.7276205774405567E-5</v>
          </cell>
          <cell r="L1005">
            <v>1.5836909871244639E-2</v>
          </cell>
          <cell r="M1005" t="str">
            <v>natural gas steam turbine</v>
          </cell>
        </row>
        <row r="1006">
          <cell r="F1006" t="str">
            <v>Vintage2014</v>
          </cell>
          <cell r="I1006">
            <v>1.7276205774405567E-5</v>
          </cell>
          <cell r="L1006">
            <v>3.127118644067798E-2</v>
          </cell>
          <cell r="M1006" t="str">
            <v>natural gas steam turbine</v>
          </cell>
        </row>
        <row r="1007">
          <cell r="F1007" t="str">
            <v>Vintage1975</v>
          </cell>
          <cell r="I1007">
            <v>5.6912253327216404E-3</v>
          </cell>
          <cell r="L1007">
            <v>0.1343416879510192</v>
          </cell>
          <cell r="M1007" t="str">
            <v>hard coal</v>
          </cell>
        </row>
        <row r="1008">
          <cell r="F1008" t="str">
            <v>Vintage1975</v>
          </cell>
          <cell r="I1008">
            <v>1.3977022964221384E-2</v>
          </cell>
          <cell r="L1008">
            <v>0.32992839815142444</v>
          </cell>
          <cell r="M1008" t="str">
            <v>hard coal</v>
          </cell>
        </row>
        <row r="1009">
          <cell r="F1009" t="str">
            <v>Vintage1975</v>
          </cell>
          <cell r="I1009">
            <v>8.2300108831480315E-3</v>
          </cell>
          <cell r="L1009">
            <v>0.19426986092793341</v>
          </cell>
          <cell r="M1009" t="str">
            <v>hard coal</v>
          </cell>
        </row>
        <row r="1010">
          <cell r="F1010" t="str">
            <v>Vintage1978</v>
          </cell>
          <cell r="I1010">
            <v>5.7201445577866267E-3</v>
          </cell>
          <cell r="L1010">
            <v>0.12032392365660778</v>
          </cell>
          <cell r="M1010" t="str">
            <v>hard coal</v>
          </cell>
        </row>
        <row r="1011">
          <cell r="F1011" t="str">
            <v>Vintage1978</v>
          </cell>
          <cell r="I1011">
            <v>1.4048002075740687E-2</v>
          </cell>
          <cell r="L1011">
            <v>0.29550140074490439</v>
          </cell>
          <cell r="M1011" t="str">
            <v>hard coal</v>
          </cell>
        </row>
        <row r="1012">
          <cell r="F1012" t="str">
            <v>Vintage1978</v>
          </cell>
          <cell r="I1012">
            <v>8.2717776693483087E-3</v>
          </cell>
          <cell r="L1012">
            <v>0.17399783077793773</v>
          </cell>
          <cell r="M1012" t="str">
            <v>hard coal</v>
          </cell>
        </row>
        <row r="1013">
          <cell r="F1013" t="str">
            <v>Vintage1975</v>
          </cell>
          <cell r="I1013">
            <v>0</v>
          </cell>
          <cell r="L1013">
            <v>0</v>
          </cell>
          <cell r="M1013" t="str">
            <v>hard coal</v>
          </cell>
        </row>
        <row r="1014">
          <cell r="F1014" t="str">
            <v>Vintage1975</v>
          </cell>
          <cell r="I1014">
            <v>0</v>
          </cell>
          <cell r="L1014">
            <v>0</v>
          </cell>
          <cell r="M1014" t="str">
            <v>hard coal</v>
          </cell>
        </row>
        <row r="1015">
          <cell r="F1015" t="str">
            <v>Vintage1975</v>
          </cell>
          <cell r="I1015">
            <v>0</v>
          </cell>
          <cell r="L1015">
            <v>0</v>
          </cell>
          <cell r="M1015" t="str">
            <v>hard coal</v>
          </cell>
        </row>
        <row r="1016">
          <cell r="F1016" t="str">
            <v>Vintage1978</v>
          </cell>
          <cell r="I1016">
            <v>0</v>
          </cell>
          <cell r="L1016">
            <v>0</v>
          </cell>
          <cell r="M1016" t="str">
            <v>hard coal</v>
          </cell>
        </row>
        <row r="1017">
          <cell r="F1017" t="str">
            <v>Vintage1978</v>
          </cell>
          <cell r="I1017">
            <v>0</v>
          </cell>
          <cell r="L1017">
            <v>0</v>
          </cell>
          <cell r="M1017" t="str">
            <v>hard coal</v>
          </cell>
        </row>
        <row r="1018">
          <cell r="F1018" t="str">
            <v>Vintage1978</v>
          </cell>
          <cell r="I1018">
            <v>0</v>
          </cell>
          <cell r="L1018">
            <v>0</v>
          </cell>
          <cell r="M1018" t="str">
            <v>hard coal</v>
          </cell>
        </row>
        <row r="1019">
          <cell r="F1019" t="str">
            <v>Vintage1980</v>
          </cell>
          <cell r="I1019">
            <v>2.0478461044691813E-2</v>
          </cell>
          <cell r="L1019">
            <v>0.37131660228480123</v>
          </cell>
          <cell r="M1019" t="str">
            <v>hard coal</v>
          </cell>
        </row>
        <row r="1020">
          <cell r="F1020" t="str">
            <v>Vintage1980</v>
          </cell>
          <cell r="I1020">
            <v>0</v>
          </cell>
          <cell r="L1020">
            <v>0</v>
          </cell>
          <cell r="M1020" t="str">
            <v>hard coal</v>
          </cell>
        </row>
        <row r="1021">
          <cell r="F1021" t="str">
            <v>Vintage1990</v>
          </cell>
          <cell r="I1021">
            <v>1.3737855986748412E-3</v>
          </cell>
          <cell r="L1021">
            <v>0.12627707256988402</v>
          </cell>
          <cell r="M1021" t="str">
            <v>natural gas combined cycle</v>
          </cell>
        </row>
        <row r="1022">
          <cell r="F1022" t="str">
            <v>Vintage1990</v>
          </cell>
          <cell r="I1022">
            <v>1.3737855986748412E-3</v>
          </cell>
          <cell r="L1022">
            <v>0.12627707256988402</v>
          </cell>
          <cell r="M1022" t="str">
            <v>natural gas combined cycle</v>
          </cell>
        </row>
        <row r="1023">
          <cell r="F1023" t="str">
            <v>Vintage1991</v>
          </cell>
          <cell r="I1023">
            <v>6.4648734055286646E-4</v>
          </cell>
          <cell r="L1023">
            <v>0.10176363742895646</v>
          </cell>
          <cell r="M1023" t="str">
            <v>natural gas combined cycle</v>
          </cell>
        </row>
        <row r="1024">
          <cell r="F1024" t="str">
            <v>Vintage2016</v>
          </cell>
          <cell r="I1024">
            <v>4.3314651817042056E-4</v>
          </cell>
          <cell r="L1024">
            <v>2.3916964689439719E-2</v>
          </cell>
          <cell r="M1024" t="str">
            <v>natural gas combined cycle</v>
          </cell>
        </row>
        <row r="1025">
          <cell r="F1025" t="str">
            <v>Vintage2020</v>
          </cell>
          <cell r="I1025">
            <v>3.8135531849869979E-3</v>
          </cell>
          <cell r="L1025">
            <v>0.10376336898395722</v>
          </cell>
          <cell r="M1025" t="str">
            <v>natural gas combined cycle</v>
          </cell>
        </row>
        <row r="1026">
          <cell r="F1026" t="str">
            <v>Vintage2020</v>
          </cell>
          <cell r="I1026">
            <v>3.3559268027885578E-3</v>
          </cell>
          <cell r="L1026">
            <v>9.1311764705882342E-2</v>
          </cell>
          <cell r="M1026" t="str">
            <v>natural gas combined cycle</v>
          </cell>
        </row>
        <row r="1027">
          <cell r="F1027" t="str">
            <v>Vintage2020</v>
          </cell>
          <cell r="I1027">
            <v>3.8135531849869974E-4</v>
          </cell>
          <cell r="L1027">
            <v>1.0376336898395722E-2</v>
          </cell>
          <cell r="M1027" t="str">
            <v>natural gas combined cycle</v>
          </cell>
        </row>
        <row r="1028">
          <cell r="F1028" t="str">
            <v>Vintage2020</v>
          </cell>
          <cell r="I1028">
            <v>7.6271063699739943E-5</v>
          </cell>
          <cell r="L1028">
            <v>2.0752673796791445E-3</v>
          </cell>
          <cell r="M1028" t="str">
            <v>natural gas combined cycle</v>
          </cell>
        </row>
        <row r="1029">
          <cell r="F1029" t="str">
            <v>Vintage1990</v>
          </cell>
          <cell r="I1029">
            <v>2.9536241891382426E-3</v>
          </cell>
          <cell r="L1029">
            <v>0.3869205593573341</v>
          </cell>
          <cell r="M1029" t="str">
            <v>hard coal</v>
          </cell>
        </row>
        <row r="1030">
          <cell r="F1030" t="str">
            <v>Vintage1990</v>
          </cell>
          <cell r="I1030">
            <v>2.5991892864416534E-3</v>
          </cell>
          <cell r="L1030">
            <v>0.34049009223445398</v>
          </cell>
          <cell r="M1030" t="str">
            <v>hard coal</v>
          </cell>
        </row>
        <row r="1031">
          <cell r="F1031" t="str">
            <v>Vintage1990</v>
          </cell>
          <cell r="I1031">
            <v>2.9536241891382422E-4</v>
          </cell>
          <cell r="L1031">
            <v>3.869205593573341E-2</v>
          </cell>
          <cell r="M1031" t="str">
            <v>hard coal</v>
          </cell>
        </row>
        <row r="1032">
          <cell r="F1032" t="str">
            <v>Vintage1990</v>
          </cell>
          <cell r="I1032">
            <v>5.9072483782764845E-5</v>
          </cell>
          <cell r="L1032">
            <v>7.7384111871466824E-3</v>
          </cell>
          <cell r="M1032" t="str">
            <v>hard coal</v>
          </cell>
        </row>
        <row r="1033">
          <cell r="F1033" t="str">
            <v>Vintage2006</v>
          </cell>
          <cell r="I1033">
            <v>1.1517470516270378E-5</v>
          </cell>
          <cell r="L1033">
            <v>7.6755070202808124E-3</v>
          </cell>
          <cell r="M1033" t="str">
            <v>natural gas steam turbine</v>
          </cell>
        </row>
        <row r="1034">
          <cell r="F1034" t="str">
            <v>Vintage2006</v>
          </cell>
          <cell r="I1034">
            <v>1.1517470516270378E-5</v>
          </cell>
          <cell r="L1034">
            <v>7.6755070202808124E-3</v>
          </cell>
          <cell r="M1034" t="str">
            <v>natural gas steam turbine</v>
          </cell>
        </row>
        <row r="1035">
          <cell r="F1035" t="str">
            <v>Vintage2006</v>
          </cell>
          <cell r="I1035">
            <v>1.1517470516270378E-5</v>
          </cell>
          <cell r="L1035">
            <v>7.6755070202808124E-3</v>
          </cell>
          <cell r="M1035" t="str">
            <v>natural gas steam turbine</v>
          </cell>
        </row>
        <row r="1036">
          <cell r="F1036" t="str">
            <v>Vintage2006</v>
          </cell>
          <cell r="I1036">
            <v>1.4396838145337972E-5</v>
          </cell>
          <cell r="L1036">
            <v>9.594383775351014E-3</v>
          </cell>
          <cell r="M1036" t="str">
            <v>natural gas steam turbine</v>
          </cell>
        </row>
        <row r="1037">
          <cell r="F1037" t="str">
            <v>Vintage2008</v>
          </cell>
          <cell r="I1037">
            <v>1.4396838145337972E-5</v>
          </cell>
          <cell r="L1037">
            <v>1.0090237899917965E-2</v>
          </cell>
          <cell r="M1037" t="str">
            <v>natural gas steam turbine</v>
          </cell>
        </row>
        <row r="1038">
          <cell r="F1038" t="str">
            <v>Vintage2018</v>
          </cell>
          <cell r="I1038">
            <v>2.1595257218006953E-5</v>
          </cell>
          <cell r="L1038">
            <v>6.9360902255639095E-2</v>
          </cell>
          <cell r="M1038" t="str">
            <v>natural gas steam turbine</v>
          </cell>
        </row>
        <row r="1039">
          <cell r="F1039" t="str">
            <v>Vintage1993</v>
          </cell>
          <cell r="I1039">
            <v>2.1595257218006953E-5</v>
          </cell>
          <cell r="L1039">
            <v>2.7870090634441087E-2</v>
          </cell>
          <cell r="M1039" t="str">
            <v>natural gas steam turbine</v>
          </cell>
        </row>
        <row r="1040">
          <cell r="F1040" t="str">
            <v>Vintage1990</v>
          </cell>
          <cell r="I1040">
            <v>2.3034941032540757E-5</v>
          </cell>
          <cell r="L1040">
            <v>2.9773071104387271E-2</v>
          </cell>
          <cell r="M1040" t="str">
            <v>natural gas steam turbine</v>
          </cell>
        </row>
        <row r="1041">
          <cell r="F1041" t="str">
            <v>Vintage2016</v>
          </cell>
          <cell r="I1041">
            <v>7.1984190726689859E-6</v>
          </cell>
          <cell r="L1041">
            <v>1.6269841269841268E-2</v>
          </cell>
          <cell r="M1041" t="str">
            <v>natural gas steam turbine</v>
          </cell>
        </row>
        <row r="1042">
          <cell r="F1042" t="str">
            <v>Vintage2014</v>
          </cell>
          <cell r="I1042">
            <v>1.4396838145337972E-5</v>
          </cell>
          <cell r="L1042">
            <v>2.6059322033898318E-2</v>
          </cell>
          <cell r="M1042" t="str">
            <v>natural gas steam turbine</v>
          </cell>
        </row>
        <row r="1043">
          <cell r="F1043" t="str">
            <v>Vintage1988</v>
          </cell>
          <cell r="I1043">
            <v>1.583652195987177E-5</v>
          </cell>
          <cell r="L1043">
            <v>1.4517167381974252E-2</v>
          </cell>
          <cell r="M1043" t="str">
            <v>natural gas steam turbine</v>
          </cell>
        </row>
        <row r="1044">
          <cell r="F1044" t="str">
            <v>Vintage2015</v>
          </cell>
          <cell r="I1044">
            <v>2.5964313310679662E-3</v>
          </cell>
          <cell r="L1044">
            <v>0.1505484212116634</v>
          </cell>
          <cell r="M1044" t="str">
            <v>natural gas combined cycle</v>
          </cell>
        </row>
        <row r="1045">
          <cell r="F1045" t="str">
            <v>Vintage2015</v>
          </cell>
          <cell r="I1045">
            <v>2.5964313310679662E-3</v>
          </cell>
          <cell r="L1045">
            <v>0.1505484212116634</v>
          </cell>
          <cell r="M1045" t="str">
            <v>natural gas combined cycle</v>
          </cell>
        </row>
        <row r="1046">
          <cell r="F1046" t="str">
            <v>Vintage2015</v>
          </cell>
          <cell r="I1046">
            <v>1.9318685499017606E-3</v>
          </cell>
          <cell r="L1046">
            <v>0.11201519435391621</v>
          </cell>
          <cell r="M1046" t="str">
            <v>natural gas combined cycle</v>
          </cell>
        </row>
        <row r="1047">
          <cell r="F1047" t="str">
            <v>Vintage2015</v>
          </cell>
          <cell r="I1047">
            <v>1.9318685499017606E-3</v>
          </cell>
          <cell r="L1047">
            <v>0.11201519435391621</v>
          </cell>
          <cell r="M1047" t="str">
            <v>natural gas combined cycle</v>
          </cell>
        </row>
        <row r="1048">
          <cell r="F1048" t="str">
            <v>Vintage2001</v>
          </cell>
          <cell r="I1048">
            <v>2.8591654538546053E-3</v>
          </cell>
          <cell r="L1048">
            <v>4.6322241834402263E-2</v>
          </cell>
          <cell r="M1048" t="str">
            <v>natural gas combined cycle</v>
          </cell>
        </row>
        <row r="1049">
          <cell r="F1049" t="str">
            <v>Vintage2002</v>
          </cell>
          <cell r="I1049">
            <v>2.8591654538546053E-3</v>
          </cell>
          <cell r="L1049">
            <v>2.1259128718915259E-2</v>
          </cell>
          <cell r="M1049" t="str">
            <v>natural gas combined cycle</v>
          </cell>
        </row>
        <row r="1050">
          <cell r="F1050" t="str">
            <v>Vintage2014</v>
          </cell>
          <cell r="I1050">
            <v>2.8282555570561772E-3</v>
          </cell>
          <cell r="L1050">
            <v>0.10671722917456705</v>
          </cell>
          <cell r="M1050" t="str">
            <v>natural gas combined cycle</v>
          </cell>
        </row>
        <row r="1051">
          <cell r="F1051" t="str">
            <v>Vintage2002</v>
          </cell>
          <cell r="I1051">
            <v>3.3228139058310278E-3</v>
          </cell>
          <cell r="L1051">
            <v>2.4706554997658271E-2</v>
          </cell>
          <cell r="M1051" t="str">
            <v>natural gas combined cycle</v>
          </cell>
        </row>
        <row r="1052">
          <cell r="F1052" t="str">
            <v>Vintage2003</v>
          </cell>
          <cell r="I1052">
            <v>1.7311708579944517E-3</v>
          </cell>
          <cell r="L1052">
            <v>1.2122153761969394E-2</v>
          </cell>
          <cell r="M1052" t="str">
            <v>natural gas combined cycle</v>
          </cell>
        </row>
        <row r="1053">
          <cell r="F1053" t="str">
            <v>Vintage2003</v>
          </cell>
          <cell r="I1053">
            <v>1.7311708579944517E-3</v>
          </cell>
          <cell r="L1053">
            <v>1.2122153761969394E-2</v>
          </cell>
          <cell r="M1053" t="str">
            <v>natural gas combined cycle</v>
          </cell>
        </row>
        <row r="1054">
          <cell r="F1054" t="str">
            <v>Vintage2004</v>
          </cell>
          <cell r="I1054">
            <v>1.7311708579944517E-3</v>
          </cell>
          <cell r="L1054">
            <v>2.6504486359469198E-2</v>
          </cell>
          <cell r="M1054" t="str">
            <v>natural gas combined cycle</v>
          </cell>
        </row>
        <row r="1055">
          <cell r="F1055" t="str">
            <v>Vintage2004</v>
          </cell>
          <cell r="I1055">
            <v>1.7311708579944517E-3</v>
          </cell>
          <cell r="L1055">
            <v>2.6504486359469198E-2</v>
          </cell>
          <cell r="M1055" t="str">
            <v>natural gas combined cycle</v>
          </cell>
        </row>
        <row r="1056">
          <cell r="F1056" t="str">
            <v>Vintage2014</v>
          </cell>
          <cell r="I1056">
            <v>1.5782405701857548E-3</v>
          </cell>
          <cell r="L1056">
            <v>5.9551004929844518E-2</v>
          </cell>
          <cell r="M1056" t="str">
            <v>natural gas combined cycle</v>
          </cell>
        </row>
        <row r="1057">
          <cell r="F1057" t="str">
            <v>Vintage2004</v>
          </cell>
          <cell r="I1057">
            <v>2.8750894108035066E-3</v>
          </cell>
          <cell r="L1057">
            <v>4.4018051551061921E-2</v>
          </cell>
          <cell r="M1057" t="str">
            <v>natural gas combined cycle</v>
          </cell>
        </row>
        <row r="1058">
          <cell r="F1058" t="str">
            <v>Vintage2020</v>
          </cell>
          <cell r="I1058">
            <v>2.6582511246648222E-3</v>
          </cell>
          <cell r="L1058">
            <v>7.2328633932912001E-2</v>
          </cell>
          <cell r="M1058" t="str">
            <v>natural gas combined cycle</v>
          </cell>
        </row>
        <row r="1059">
          <cell r="F1059" t="str">
            <v>Vintage2020</v>
          </cell>
          <cell r="I1059">
            <v>2.6582511246648222E-3</v>
          </cell>
          <cell r="L1059">
            <v>7.2328633932912001E-2</v>
          </cell>
          <cell r="M1059" t="str">
            <v>natural gas combined cycle</v>
          </cell>
        </row>
        <row r="1060">
          <cell r="F1060" t="str">
            <v>Vintage2019</v>
          </cell>
          <cell r="I1060">
            <v>3.3228139058310278E-3</v>
          </cell>
          <cell r="L1060">
            <v>0.13424163132725794</v>
          </cell>
          <cell r="M1060" t="str">
            <v>natural gas combined cycle</v>
          </cell>
        </row>
        <row r="1061">
          <cell r="F1061" t="str">
            <v>Vintage2011</v>
          </cell>
          <cell r="I1061">
            <v>5.036489256006119E-3</v>
          </cell>
          <cell r="L1061">
            <v>0.20696616495349973</v>
          </cell>
          <cell r="M1061" t="str">
            <v>natural gas combined cycle</v>
          </cell>
        </row>
        <row r="1062">
          <cell r="F1062" t="str">
            <v>Vintage2011</v>
          </cell>
          <cell r="I1062">
            <v>5.437625568431385E-3</v>
          </cell>
          <cell r="L1062">
            <v>0.22345019579050415</v>
          </cell>
          <cell r="M1062" t="str">
            <v>natural gas combined cycle</v>
          </cell>
        </row>
        <row r="1063">
          <cell r="F1063" t="str">
            <v>Vintage2011</v>
          </cell>
          <cell r="I1063">
            <v>5.437625568431385E-3</v>
          </cell>
          <cell r="L1063">
            <v>0.22345019579050415</v>
          </cell>
          <cell r="M1063" t="str">
            <v>natural gas combined cycle</v>
          </cell>
        </row>
        <row r="1064">
          <cell r="F1064" t="str">
            <v>Vintage2018</v>
          </cell>
          <cell r="I1064">
            <v>9.6406427086205629E-3</v>
          </cell>
          <cell r="L1064">
            <v>0.14733688689656746</v>
          </cell>
          <cell r="M1064" t="str">
            <v>natural gas combined cycle</v>
          </cell>
        </row>
        <row r="1065">
          <cell r="F1065" t="str">
            <v>Vintage2018</v>
          </cell>
          <cell r="I1065">
            <v>9.6406427086205629E-3</v>
          </cell>
          <cell r="L1065">
            <v>0.14733688689656746</v>
          </cell>
          <cell r="M1065" t="str">
            <v>natural gas combined cycle</v>
          </cell>
        </row>
        <row r="1066">
          <cell r="F1066" t="str">
            <v>Vintage2011</v>
          </cell>
          <cell r="I1066">
            <v>8.3792918595500029E-3</v>
          </cell>
          <cell r="L1066">
            <v>0.34433308859520312</v>
          </cell>
          <cell r="M1066" t="str">
            <v>natural gas combined cycle</v>
          </cell>
        </row>
        <row r="1067">
          <cell r="F1067" t="str">
            <v>Vintage2018</v>
          </cell>
          <cell r="I1067">
            <v>1.7609884115469182E-2</v>
          </cell>
          <cell r="L1067">
            <v>0.26912993071120572</v>
          </cell>
          <cell r="M1067" t="str">
            <v>natural gas combined cycle</v>
          </cell>
        </row>
        <row r="1068">
          <cell r="F1068" t="str">
            <v>Vintage2004</v>
          </cell>
          <cell r="I1068">
            <v>1.5690647529172329E-3</v>
          </cell>
          <cell r="L1068">
            <v>2.4022617495419962E-2</v>
          </cell>
          <cell r="M1068" t="str">
            <v>natural gas combined cycle</v>
          </cell>
        </row>
        <row r="1069">
          <cell r="F1069" t="str">
            <v>Vintage2004</v>
          </cell>
          <cell r="I1069">
            <v>1.5802796406898707E-3</v>
          </cell>
          <cell r="L1069">
            <v>2.4194319114945378E-2</v>
          </cell>
          <cell r="M1069" t="str">
            <v>natural gas combined cycle</v>
          </cell>
        </row>
        <row r="1070">
          <cell r="F1070" t="str">
            <v>Vintage2020</v>
          </cell>
          <cell r="I1070">
            <v>2.2939543171304573E-3</v>
          </cell>
          <cell r="L1070">
            <v>6.2416443850267372E-2</v>
          </cell>
          <cell r="M1070" t="str">
            <v>natural gas combined cycle</v>
          </cell>
        </row>
        <row r="1071">
          <cell r="F1071" t="str">
            <v>Vintage2020</v>
          </cell>
          <cell r="I1071">
            <v>2.2939543171304573E-3</v>
          </cell>
          <cell r="L1071">
            <v>6.2416443850267372E-2</v>
          </cell>
          <cell r="M1071" t="str">
            <v>natural gas combined cycle</v>
          </cell>
        </row>
        <row r="1072">
          <cell r="F1072" t="str">
            <v>Vintage2004</v>
          </cell>
          <cell r="I1072">
            <v>2.5386427776243727E-3</v>
          </cell>
          <cell r="L1072">
            <v>3.8867002965299352E-2</v>
          </cell>
          <cell r="M1072" t="str">
            <v>natural gas combined cycle</v>
          </cell>
        </row>
        <row r="1073">
          <cell r="F1073" t="str">
            <v>Vintage2020</v>
          </cell>
          <cell r="I1073">
            <v>2.5488381301449524E-3</v>
          </cell>
          <cell r="L1073">
            <v>6.9351604278074852E-2</v>
          </cell>
          <cell r="M1073" t="str">
            <v>natural gas combined cycle</v>
          </cell>
        </row>
        <row r="1074">
          <cell r="F1074" t="str">
            <v>Vintage2014</v>
          </cell>
          <cell r="I1074">
            <v>1.8404677170639227E-3</v>
          </cell>
          <cell r="L1074">
            <v>6.9445497830025696E-2</v>
          </cell>
          <cell r="M1074" t="str">
            <v>natural gas combined cycle</v>
          </cell>
        </row>
        <row r="1075">
          <cell r="F1075" t="str">
            <v>Vintage2014</v>
          </cell>
          <cell r="I1075">
            <v>1.8404677170639227E-3</v>
          </cell>
          <cell r="L1075">
            <v>6.9445497830025696E-2</v>
          </cell>
          <cell r="M1075" t="str">
            <v>natural gas combined cycle</v>
          </cell>
        </row>
        <row r="1076">
          <cell r="F1076" t="str">
            <v>Vintage2014</v>
          </cell>
          <cell r="I1076">
            <v>1.8404677170639227E-3</v>
          </cell>
          <cell r="L1076">
            <v>6.9445497830025696E-2</v>
          </cell>
          <cell r="M1076" t="str">
            <v>natural gas combined cycle</v>
          </cell>
        </row>
        <row r="1077">
          <cell r="F1077" t="str">
            <v>Vintage2014</v>
          </cell>
          <cell r="I1077">
            <v>3.586282808678844E-3</v>
          </cell>
          <cell r="L1077">
            <v>0.13531951291450722</v>
          </cell>
          <cell r="M1077" t="str">
            <v>natural gas combined cycle</v>
          </cell>
        </row>
        <row r="1078">
          <cell r="F1078" t="str">
            <v>Vintage2018</v>
          </cell>
          <cell r="I1078">
            <v>3.6102759460564095E-3</v>
          </cell>
          <cell r="L1078">
            <v>5.5175451970008997E-2</v>
          </cell>
          <cell r="M1078" t="str">
            <v>natural gas combined cycle</v>
          </cell>
        </row>
        <row r="1079">
          <cell r="F1079" t="str">
            <v>Vintage2018</v>
          </cell>
          <cell r="I1079">
            <v>3.6102759460564095E-3</v>
          </cell>
          <cell r="L1079">
            <v>5.5175451970008997E-2</v>
          </cell>
          <cell r="M1079" t="str">
            <v>natural gas combined cycle</v>
          </cell>
        </row>
        <row r="1080">
          <cell r="F1080" t="str">
            <v>Vintage2018</v>
          </cell>
          <cell r="I1080">
            <v>4.2933846653016722E-3</v>
          </cell>
          <cell r="L1080">
            <v>6.5615327728032954E-2</v>
          </cell>
          <cell r="M1080" t="str">
            <v>natural gas combined cycle</v>
          </cell>
        </row>
        <row r="1081">
          <cell r="F1081" t="str">
            <v>Vintage2006</v>
          </cell>
          <cell r="I1081">
            <v>2.5213006281561792E-3</v>
          </cell>
          <cell r="L1081">
            <v>8.9515101424598856E-2</v>
          </cell>
          <cell r="M1081" t="str">
            <v>natural gas combined cycle</v>
          </cell>
        </row>
        <row r="1082">
          <cell r="F1082" t="str">
            <v>Vintage2019</v>
          </cell>
          <cell r="I1082">
            <v>6.6904441841877148E-3</v>
          </cell>
          <cell r="L1082">
            <v>0.27029384342386237</v>
          </cell>
          <cell r="M1082" t="str">
            <v>natural gas combined cycle</v>
          </cell>
        </row>
        <row r="1083">
          <cell r="F1083" t="str">
            <v>Vintage2006</v>
          </cell>
          <cell r="I1083">
            <v>5.8206864402433117E-3</v>
          </cell>
          <cell r="L1083">
            <v>0.20665498244856348</v>
          </cell>
          <cell r="M1083" t="str">
            <v>natural gas combined cycle</v>
          </cell>
        </row>
        <row r="1084">
          <cell r="F1084" t="str">
            <v>Vintage2007</v>
          </cell>
          <cell r="I1084">
            <v>7.5324485333188862E-3</v>
          </cell>
          <cell r="L1084">
            <v>0.47920952922231691</v>
          </cell>
          <cell r="M1084" t="str">
            <v>natural gas combined cycle</v>
          </cell>
        </row>
        <row r="1085">
          <cell r="F1085" t="str">
            <v>Vintage2007</v>
          </cell>
          <cell r="I1085">
            <v>7.5324485333188862E-3</v>
          </cell>
          <cell r="L1085">
            <v>0.47920952922231691</v>
          </cell>
          <cell r="M1085" t="str">
            <v>natural gas combined cycle</v>
          </cell>
        </row>
        <row r="1086">
          <cell r="F1086" t="str">
            <v>Vintage2014</v>
          </cell>
          <cell r="I1086">
            <v>7.9335848457441523E-3</v>
          </cell>
          <cell r="L1086">
            <v>0.29935420441298333</v>
          </cell>
          <cell r="M1086" t="str">
            <v>natural gas combined cycle</v>
          </cell>
        </row>
        <row r="1087">
          <cell r="F1087" t="str">
            <v>Vintage2014</v>
          </cell>
          <cell r="I1087">
            <v>7.9335848457441523E-3</v>
          </cell>
          <cell r="L1087">
            <v>0.29935420441298333</v>
          </cell>
          <cell r="M1087" t="str">
            <v>natural gas combined cycle</v>
          </cell>
        </row>
        <row r="1088">
          <cell r="F1088" t="str">
            <v>Vintage2007</v>
          </cell>
          <cell r="I1088">
            <v>9.3152765885422904E-3</v>
          </cell>
          <cell r="L1088">
            <v>0.59263190300274693</v>
          </cell>
          <cell r="M1088" t="str">
            <v>natural gas combined cycle</v>
          </cell>
        </row>
        <row r="1089">
          <cell r="F1089" t="str">
            <v>Vintage2014</v>
          </cell>
          <cell r="I1089">
            <v>1.2167801476899739E-2</v>
          </cell>
          <cell r="L1089">
            <v>0.45912189777946322</v>
          </cell>
          <cell r="M1089" t="str">
            <v>natural gas combined cycle</v>
          </cell>
        </row>
        <row r="1090">
          <cell r="F1090" t="str">
            <v>Vintage2020</v>
          </cell>
          <cell r="I1090">
            <v>1.4682200979253379E-2</v>
          </cell>
          <cell r="L1090">
            <v>0.3994895478852698</v>
          </cell>
          <cell r="M1090" t="str">
            <v>natural gas combined cycle</v>
          </cell>
        </row>
        <row r="1091">
          <cell r="F1091" t="str">
            <v>Vintage2018</v>
          </cell>
          <cell r="I1091">
            <v>3.6888561894687558E-4</v>
          </cell>
          <cell r="L1091">
            <v>1.1848082706766918</v>
          </cell>
          <cell r="M1091" t="str">
            <v>natural gas steam turbine</v>
          </cell>
        </row>
        <row r="1092">
          <cell r="F1092" t="str">
            <v>Vintage2018</v>
          </cell>
          <cell r="I1092">
            <v>3.6888561894687558E-4</v>
          </cell>
          <cell r="L1092">
            <v>1.1848082706766918</v>
          </cell>
          <cell r="M1092" t="str">
            <v>natural gas steam turbine</v>
          </cell>
        </row>
        <row r="1093">
          <cell r="F1093" t="str">
            <v>Vintage2014</v>
          </cell>
          <cell r="I1093">
            <v>1.3943753087338345E-2</v>
          </cell>
          <cell r="L1093">
            <v>33.256999999999998</v>
          </cell>
          <cell r="M1093" t="str">
            <v>hard coal</v>
          </cell>
        </row>
        <row r="1094">
          <cell r="F1094" t="str">
            <v>Vintage2017</v>
          </cell>
          <cell r="I1094">
            <v>3.1682644218388868E-3</v>
          </cell>
          <cell r="L1094">
            <v>0.10661889968934764</v>
          </cell>
          <cell r="M1094" t="str">
            <v>natural gas combined cycle</v>
          </cell>
        </row>
        <row r="1095">
          <cell r="F1095" t="str">
            <v>Vintage2017</v>
          </cell>
          <cell r="I1095">
            <v>3.1682644218388868E-3</v>
          </cell>
          <cell r="L1095">
            <v>0.10661889968934764</v>
          </cell>
          <cell r="M1095" t="str">
            <v>natural gas combined cycle</v>
          </cell>
        </row>
        <row r="1096">
          <cell r="F1096" t="str">
            <v>Vintage2017</v>
          </cell>
          <cell r="I1096">
            <v>4.8837636941516504E-3</v>
          </cell>
          <cell r="L1096">
            <v>0.16434913317967731</v>
          </cell>
          <cell r="M1096" t="str">
            <v>natural gas combined cycle</v>
          </cell>
        </row>
        <row r="1097">
          <cell r="F1097" t="str">
            <v>Vintage2018</v>
          </cell>
          <cell r="I1097">
            <v>1.0326700598293737E-2</v>
          </cell>
          <cell r="L1097">
            <v>0.15782183450331655</v>
          </cell>
          <cell r="M1097" t="str">
            <v>natural gas combined cycle</v>
          </cell>
        </row>
        <row r="1098">
          <cell r="F1098" t="str">
            <v>Vintage2018</v>
          </cell>
          <cell r="I1098">
            <v>6.6302301865300258E-3</v>
          </cell>
          <cell r="L1098">
            <v>0.10132908195191881</v>
          </cell>
          <cell r="M1098" t="str">
            <v>natural gas combined cycle</v>
          </cell>
        </row>
        <row r="1099">
          <cell r="F1099" t="str">
            <v>Vintage2018</v>
          </cell>
          <cell r="I1099">
            <v>6.6302301865300258E-3</v>
          </cell>
          <cell r="L1099">
            <v>0.10132908195191881</v>
          </cell>
          <cell r="M1099" t="str">
            <v>natural gas combined cycle</v>
          </cell>
        </row>
        <row r="1100">
          <cell r="F1100" t="str">
            <v>Vintage2014</v>
          </cell>
          <cell r="I1100">
            <v>3.2764490606333858E-3</v>
          </cell>
          <cell r="L1100">
            <v>0.12362870265031813</v>
          </cell>
          <cell r="M1100" t="str">
            <v>natural gas combined cycle</v>
          </cell>
        </row>
        <row r="1101">
          <cell r="F1101" t="str">
            <v>Vintage2014</v>
          </cell>
          <cell r="I1101">
            <v>3.2764490606333858E-3</v>
          </cell>
          <cell r="L1101">
            <v>0.12362870265031813</v>
          </cell>
          <cell r="M1101" t="str">
            <v>natural gas combined cycle</v>
          </cell>
        </row>
        <row r="1102">
          <cell r="F1102" t="str">
            <v>Vintage2014</v>
          </cell>
          <cell r="I1102">
            <v>4.6983043133610814E-3</v>
          </cell>
          <cell r="L1102">
            <v>0.17727889436649391</v>
          </cell>
          <cell r="M1102" t="str">
            <v>natural gas combined cycle</v>
          </cell>
        </row>
        <row r="1103">
          <cell r="F1103" t="str">
            <v>Vintage2014</v>
          </cell>
          <cell r="I1103">
            <v>1.6331964608808406E-3</v>
          </cell>
          <cell r="L1103">
            <v>6.1624629559403919E-2</v>
          </cell>
          <cell r="M1103" t="str">
            <v>natural gas combined cycle</v>
          </cell>
        </row>
        <row r="1104">
          <cell r="F1104" t="str">
            <v>Vintage2014</v>
          </cell>
          <cell r="I1104">
            <v>1.6331964608808406E-3</v>
          </cell>
          <cell r="L1104">
            <v>6.1624629559403919E-2</v>
          </cell>
          <cell r="M1104" t="str">
            <v>natural gas combined cycle</v>
          </cell>
        </row>
        <row r="1105">
          <cell r="F1105" t="str">
            <v>Vintage2014</v>
          </cell>
          <cell r="I1105">
            <v>2.5594742018106354E-3</v>
          </cell>
          <cell r="L1105">
            <v>9.6575429430188625E-2</v>
          </cell>
          <cell r="M1105" t="str">
            <v>natural gas combined cycle</v>
          </cell>
        </row>
        <row r="1106">
          <cell r="F1106" t="str">
            <v>Vintage2020</v>
          </cell>
          <cell r="I1106">
            <v>1.4857483321190548E-3</v>
          </cell>
          <cell r="L1106">
            <v>4.0425882352941173E-2</v>
          </cell>
          <cell r="M1106" t="str">
            <v>natural gas combined cycle</v>
          </cell>
        </row>
        <row r="1107">
          <cell r="F1107" t="str">
            <v>Vintage2020</v>
          </cell>
          <cell r="I1107">
            <v>1.4554987211904944E-3</v>
          </cell>
          <cell r="L1107">
            <v>3.9602817513368978E-2</v>
          </cell>
          <cell r="M1107" t="str">
            <v>natural gas combined cycle</v>
          </cell>
        </row>
        <row r="1108">
          <cell r="F1108" t="str">
            <v>Vintage2020</v>
          </cell>
          <cell r="I1108">
            <v>5.7614956629048573E-4</v>
          </cell>
          <cell r="L1108">
            <v>1.5676514037433153E-2</v>
          </cell>
          <cell r="M1108" t="str">
            <v>natural gas combined cycle</v>
          </cell>
        </row>
        <row r="1109">
          <cell r="F1109" t="str">
            <v>Vintage2020</v>
          </cell>
          <cell r="I1109">
            <v>1.4343943414728943E-3</v>
          </cell>
          <cell r="L1109">
            <v>3.9028586229946524E-2</v>
          </cell>
          <cell r="M1109" t="str">
            <v>natural gas combined cycle</v>
          </cell>
        </row>
        <row r="1110">
          <cell r="F1110" t="str">
            <v>Vintage2020</v>
          </cell>
          <cell r="I1110">
            <v>1.4343943414728943E-3</v>
          </cell>
          <cell r="L1110">
            <v>3.9028586229946524E-2</v>
          </cell>
          <cell r="M1110" t="str">
            <v>natural gas combined cycle</v>
          </cell>
        </row>
        <row r="1111">
          <cell r="F1111" t="str">
            <v>Vintage2020</v>
          </cell>
          <cell r="I1111">
            <v>1.4526848038948145E-3</v>
          </cell>
          <cell r="L1111">
            <v>3.9526253342245986E-2</v>
          </cell>
          <cell r="M1111" t="str">
            <v>natural gas combined cycle</v>
          </cell>
        </row>
        <row r="1112">
          <cell r="F1112" t="str">
            <v>Vintage2020</v>
          </cell>
          <cell r="I1112">
            <v>1.4526848038948145E-3</v>
          </cell>
          <cell r="L1112">
            <v>3.9526253342245986E-2</v>
          </cell>
          <cell r="M1112" t="str">
            <v>natural gas combined cycle</v>
          </cell>
        </row>
        <row r="1113">
          <cell r="F1113" t="str">
            <v>Vintage2020</v>
          </cell>
          <cell r="I1113">
            <v>6.3031747423232618E-4</v>
          </cell>
          <cell r="L1113">
            <v>1.71503743315508E-2</v>
          </cell>
          <cell r="M1113" t="str">
            <v>natural gas combined cycle</v>
          </cell>
        </row>
        <row r="1114">
          <cell r="F1114" t="str">
            <v>Vintage2020</v>
          </cell>
          <cell r="I1114">
            <v>6.3031747423232618E-4</v>
          </cell>
          <cell r="L1114">
            <v>1.71503743315508E-2</v>
          </cell>
          <cell r="M1114" t="str">
            <v>natural gas combined cycle</v>
          </cell>
        </row>
        <row r="1115">
          <cell r="F1115" t="str">
            <v>Vintage2015</v>
          </cell>
          <cell r="I1115">
            <v>6.4562786377411448E-3</v>
          </cell>
          <cell r="L1115">
            <v>0.37435326872855201</v>
          </cell>
          <cell r="M1115" t="str">
            <v>natural gas combined cycle</v>
          </cell>
        </row>
        <row r="1116">
          <cell r="F1116" t="str">
            <v>Vintage2015</v>
          </cell>
          <cell r="I1116">
            <v>4.1146231732754448E-3</v>
          </cell>
          <cell r="L1116">
            <v>0.2385774717803725</v>
          </cell>
          <cell r="M1116" t="str">
            <v>natural gas combined cycle</v>
          </cell>
        </row>
        <row r="1117">
          <cell r="F1117" t="str">
            <v>Vintage2021</v>
          </cell>
          <cell r="I1117">
            <v>0.21110003244160139</v>
          </cell>
          <cell r="L1117" t="e">
            <v>#N/A</v>
          </cell>
          <cell r="M1117" t="str">
            <v>biomass</v>
          </cell>
        </row>
        <row r="1118">
          <cell r="F1118" t="str">
            <v>Vintage2021</v>
          </cell>
          <cell r="I1118">
            <v>0.13466726207481469</v>
          </cell>
          <cell r="L1118" t="e">
            <v>#N/A</v>
          </cell>
          <cell r="M1118" t="str">
            <v>biomass</v>
          </cell>
        </row>
        <row r="1119">
          <cell r="F1119" t="str">
            <v>Vintage2020</v>
          </cell>
          <cell r="I1119">
            <v>3.0492613191649386E-3</v>
          </cell>
          <cell r="L1119">
            <v>8.2967671366067086E-2</v>
          </cell>
          <cell r="M1119" t="str">
            <v>natural gas combined cycle</v>
          </cell>
        </row>
        <row r="1120">
          <cell r="F1120" t="str">
            <v>Vintage2020</v>
          </cell>
          <cell r="I1120">
            <v>3.0492613191649386E-3</v>
          </cell>
          <cell r="L1120">
            <v>8.2967671366067086E-2</v>
          </cell>
          <cell r="M1120" t="str">
            <v>natural gas combined cycle</v>
          </cell>
        </row>
        <row r="1121">
          <cell r="F1121" t="str">
            <v>Vintage2020</v>
          </cell>
          <cell r="I1121">
            <v>2.9565316287696541E-3</v>
          </cell>
          <cell r="L1121">
            <v>8.0444579484686432E-2</v>
          </cell>
          <cell r="M1121" t="str">
            <v>natural gas combined cycle</v>
          </cell>
        </row>
        <row r="1122">
          <cell r="F1122" t="str">
            <v>Vintage2014</v>
          </cell>
          <cell r="I1122">
            <v>5.1984751311138545E-4</v>
          </cell>
          <cell r="L1122">
            <v>1.9615160325285465E-2</v>
          </cell>
          <cell r="M1122" t="str">
            <v>natural gas combined cycle</v>
          </cell>
        </row>
        <row r="1123">
          <cell r="F1123" t="str">
            <v>Vintage2014</v>
          </cell>
          <cell r="I1123">
            <v>5.1984751311138545E-4</v>
          </cell>
          <cell r="L1123">
            <v>1.9615160325285465E-2</v>
          </cell>
          <cell r="M1123" t="str">
            <v>natural gas combined cycle</v>
          </cell>
        </row>
        <row r="1124">
          <cell r="F1124" t="str">
            <v>Vintage2014</v>
          </cell>
          <cell r="I1124">
            <v>7.178846609633418E-4</v>
          </cell>
          <cell r="L1124">
            <v>2.7087602353965647E-2</v>
          </cell>
          <cell r="M1124" t="str">
            <v>natural gas combined cycle</v>
          </cell>
        </row>
        <row r="1125">
          <cell r="F1125" t="str">
            <v>Vintage2014</v>
          </cell>
          <cell r="I1125">
            <v>7.178846609633418E-4</v>
          </cell>
          <cell r="L1125">
            <v>2.7087602353965647E-2</v>
          </cell>
          <cell r="M1125" t="str">
            <v>natural gas combined cycle</v>
          </cell>
        </row>
        <row r="1126">
          <cell r="F1126" t="str">
            <v>Vintage2014</v>
          </cell>
          <cell r="I1126">
            <v>2.8099865573588407E-4</v>
          </cell>
          <cell r="L1126">
            <v>1.0602789365019171E-2</v>
          </cell>
          <cell r="M1126" t="str">
            <v>natural gas combined cycle</v>
          </cell>
        </row>
        <row r="1127">
          <cell r="F1127" t="str">
            <v>Vintage2014</v>
          </cell>
          <cell r="I1127">
            <v>3.880457626828875E-4</v>
          </cell>
          <cell r="L1127">
            <v>1.4641947218359807E-2</v>
          </cell>
          <cell r="M1127" t="str">
            <v>natural gas combined cycle</v>
          </cell>
        </row>
        <row r="1128">
          <cell r="F1128" t="str">
            <v>Vintage2018</v>
          </cell>
          <cell r="I1128">
            <v>3.5391831834200248E-3</v>
          </cell>
          <cell r="L1128">
            <v>5.4088949063065321E-2</v>
          </cell>
          <cell r="M1128" t="str">
            <v>natural gas combined cycle</v>
          </cell>
        </row>
        <row r="1129">
          <cell r="F1129" t="str">
            <v>Vintage2018</v>
          </cell>
          <cell r="I1129">
            <v>3.5391831834200248E-3</v>
          </cell>
          <cell r="L1129">
            <v>5.4088949063065321E-2</v>
          </cell>
          <cell r="M1129" t="str">
            <v>natural gas combined cycle</v>
          </cell>
        </row>
        <row r="1130">
          <cell r="F1130" t="str">
            <v>Vintage2018</v>
          </cell>
          <cell r="I1130">
            <v>3.7864623578074503E-3</v>
          </cell>
          <cell r="L1130">
            <v>5.7868089608956348E-2</v>
          </cell>
          <cell r="M1130" t="str">
            <v>natural gas combined cycle</v>
          </cell>
        </row>
        <row r="1131">
          <cell r="F1131" t="str">
            <v>Vintage2015</v>
          </cell>
          <cell r="I1131">
            <v>3.242448174155115E-3</v>
          </cell>
          <cell r="L1131">
            <v>0.18800630220361297</v>
          </cell>
          <cell r="M1131" t="str">
            <v>natural gas combined cycle</v>
          </cell>
        </row>
        <row r="1132">
          <cell r="F1132" t="str">
            <v>Vintage2015</v>
          </cell>
          <cell r="I1132">
            <v>3.2161747618764504E-3</v>
          </cell>
          <cell r="L1132">
            <v>0.18648289556039971</v>
          </cell>
          <cell r="M1132" t="str">
            <v>natural gas combined cycle</v>
          </cell>
        </row>
        <row r="1133">
          <cell r="F1133" t="str">
            <v>Vintage2015</v>
          </cell>
          <cell r="I1133">
            <v>4.7137592617602954E-3</v>
          </cell>
          <cell r="L1133">
            <v>0.27331707422355556</v>
          </cell>
          <cell r="M1133" t="str">
            <v>natural gas combined cycle</v>
          </cell>
        </row>
        <row r="1134">
          <cell r="F1134" t="str">
            <v>Vintage2014</v>
          </cell>
          <cell r="I1134">
            <v>9.4044179913034612E-3</v>
          </cell>
          <cell r="L1134">
            <v>0.35485245579291841</v>
          </cell>
          <cell r="M1134" t="str">
            <v>natural gas combined cycle</v>
          </cell>
        </row>
        <row r="1135">
          <cell r="F1135" t="str">
            <v>Vintage2014</v>
          </cell>
          <cell r="I1135">
            <v>9.4044179913034612E-3</v>
          </cell>
          <cell r="L1135">
            <v>0.35485245579291841</v>
          </cell>
          <cell r="M1135" t="str">
            <v>natural gas combined cycle</v>
          </cell>
        </row>
        <row r="1136">
          <cell r="F1136" t="str">
            <v>Vintage2015</v>
          </cell>
          <cell r="I1136">
            <v>9.4044179913034612E-3</v>
          </cell>
          <cell r="L1136">
            <v>0.54529471435046295</v>
          </cell>
          <cell r="M1136" t="str">
            <v>natural gas combined cycle</v>
          </cell>
        </row>
        <row r="1137">
          <cell r="F1137" t="str">
            <v>Vintage2015</v>
          </cell>
          <cell r="I1137">
            <v>9.4044179913034612E-3</v>
          </cell>
          <cell r="L1137">
            <v>0.54529471435046295</v>
          </cell>
          <cell r="M1137" t="str">
            <v>natural gas combined cycle</v>
          </cell>
        </row>
        <row r="1138">
          <cell r="F1138" t="str">
            <v>Vintage2014</v>
          </cell>
          <cell r="I1138">
            <v>1.3906058830742559E-2</v>
          </cell>
          <cell r="L1138">
            <v>0.52471074031938647</v>
          </cell>
          <cell r="M1138" t="str">
            <v>natural gas combined cycle</v>
          </cell>
        </row>
        <row r="1139">
          <cell r="F1139" t="str">
            <v>Vintage2015</v>
          </cell>
          <cell r="I1139">
            <v>1.3906058830742559E-2</v>
          </cell>
          <cell r="L1139">
            <v>0.80631256339973667</v>
          </cell>
          <cell r="M1139" t="str">
            <v>natural gas combined cycle</v>
          </cell>
        </row>
        <row r="1140">
          <cell r="F1140" t="str">
            <v>Vintage2014</v>
          </cell>
          <cell r="I1140">
            <v>1.7480171984244044E-3</v>
          </cell>
          <cell r="L1140">
            <v>6.5957106139131166E-2</v>
          </cell>
          <cell r="M1140" t="str">
            <v>natural gas combined cycle</v>
          </cell>
        </row>
        <row r="1141">
          <cell r="F1141" t="str">
            <v>Vintage2014</v>
          </cell>
          <cell r="I1141">
            <v>1.7480171984244044E-3</v>
          </cell>
          <cell r="L1141">
            <v>6.5957106139131166E-2</v>
          </cell>
          <cell r="M1141" t="str">
            <v>natural gas combined cycle</v>
          </cell>
        </row>
        <row r="1142">
          <cell r="F1142" t="str">
            <v>Vintage2014</v>
          </cell>
          <cell r="I1142">
            <v>2.6477319329075537E-3</v>
          </cell>
          <cell r="L1142">
            <v>9.9905616651919271E-2</v>
          </cell>
          <cell r="M1142" t="str">
            <v>natural gas combined cycle</v>
          </cell>
        </row>
        <row r="1143">
          <cell r="F1143" t="str">
            <v>Vintage2015</v>
          </cell>
          <cell r="I1143">
            <v>3.2671760915938576E-3</v>
          </cell>
          <cell r="L1143">
            <v>0.18944009669134312</v>
          </cell>
          <cell r="M1143" t="str">
            <v>natural gas combined cycle</v>
          </cell>
        </row>
        <row r="1144">
          <cell r="F1144" t="str">
            <v>Vintage2015</v>
          </cell>
          <cell r="I1144">
            <v>3.265630596753936E-3</v>
          </cell>
          <cell r="L1144">
            <v>0.18935048453585998</v>
          </cell>
          <cell r="M1144" t="str">
            <v>natural gas combined cycle</v>
          </cell>
        </row>
        <row r="1145">
          <cell r="F1145" t="str">
            <v>Vintage2015</v>
          </cell>
          <cell r="I1145">
            <v>4.4092967782957777E-3</v>
          </cell>
          <cell r="L1145">
            <v>0.25566347959337837</v>
          </cell>
          <cell r="M1145" t="str">
            <v>natural gas combined cycle</v>
          </cell>
        </row>
        <row r="1146">
          <cell r="F1146" t="str">
            <v>Vintage2017</v>
          </cell>
          <cell r="I1146">
            <v>3.2718125761136215E-3</v>
          </cell>
          <cell r="L1146">
            <v>0.11010351738651167</v>
          </cell>
          <cell r="M1146" t="str">
            <v>natural gas combined cycle</v>
          </cell>
        </row>
        <row r="1147">
          <cell r="F1147" t="str">
            <v>Vintage2017</v>
          </cell>
          <cell r="I1147">
            <v>3.273358070953543E-3</v>
          </cell>
          <cell r="L1147">
            <v>0.11015552660587234</v>
          </cell>
          <cell r="M1147" t="str">
            <v>natural gas combined cycle</v>
          </cell>
        </row>
        <row r="1148">
          <cell r="F1148" t="str">
            <v>Vintage2017</v>
          </cell>
          <cell r="I1148">
            <v>3.5561836266591604E-3</v>
          </cell>
          <cell r="L1148">
            <v>0.11967321374887264</v>
          </cell>
          <cell r="M1148" t="str">
            <v>natural gas combined cycle</v>
          </cell>
        </row>
        <row r="1149">
          <cell r="F1149" t="str">
            <v>Vintage2016</v>
          </cell>
          <cell r="I1149">
            <v>1.6326031278425853E-3</v>
          </cell>
          <cell r="L1149">
            <v>9.0147120483413487E-2</v>
          </cell>
          <cell r="M1149" t="str">
            <v>natural gas combined cycle</v>
          </cell>
        </row>
        <row r="1150">
          <cell r="F1150" t="str">
            <v>Vintage2016</v>
          </cell>
          <cell r="I1150">
            <v>1.6326031278425853E-3</v>
          </cell>
          <cell r="L1150">
            <v>9.0147120483413487E-2</v>
          </cell>
          <cell r="M1150" t="str">
            <v>natural gas combined cycle</v>
          </cell>
        </row>
        <row r="1151">
          <cell r="F1151" t="str">
            <v>Vintage2016</v>
          </cell>
          <cell r="I1151">
            <v>1.6326031278425853E-3</v>
          </cell>
          <cell r="L1151">
            <v>9.0147120483413487E-2</v>
          </cell>
          <cell r="M1151" t="str">
            <v>natural gas combined cycle</v>
          </cell>
        </row>
        <row r="1152">
          <cell r="F1152" t="str">
            <v>Vintage2016</v>
          </cell>
          <cell r="I1152">
            <v>3.5844268748465098E-3</v>
          </cell>
          <cell r="L1152">
            <v>0.19792058206930571</v>
          </cell>
          <cell r="M1152" t="str">
            <v>natural gas combined cycle</v>
          </cell>
        </row>
        <row r="1153">
          <cell r="F1153" t="str">
            <v>Vintage2019</v>
          </cell>
          <cell r="I1153">
            <v>7.7609152536577495E-3</v>
          </cell>
          <cell r="L1153">
            <v>0.31354085837168033</v>
          </cell>
          <cell r="M1153" t="str">
            <v>natural gas combined cycle</v>
          </cell>
        </row>
        <row r="1154">
          <cell r="F1154" t="str">
            <v>Vintage2019</v>
          </cell>
          <cell r="I1154">
            <v>3.6128398594613663E-3</v>
          </cell>
          <cell r="L1154">
            <v>0.14595867544888569</v>
          </cell>
          <cell r="M1154" t="str">
            <v>natural gas combined cycle</v>
          </cell>
        </row>
        <row r="1155">
          <cell r="F1155" t="str">
            <v>Vintage2016</v>
          </cell>
          <cell r="I1155">
            <v>5.8419704949029235E-3</v>
          </cell>
          <cell r="L1155">
            <v>0.32257491675915656</v>
          </cell>
          <cell r="M1155" t="str">
            <v>natural gas combined cycle</v>
          </cell>
        </row>
        <row r="1156">
          <cell r="F1156" t="str">
            <v>Vintage2016</v>
          </cell>
          <cell r="I1156">
            <v>5.8419704949029235E-3</v>
          </cell>
          <cell r="L1156">
            <v>0.32257491675915656</v>
          </cell>
          <cell r="M1156" t="str">
            <v>natural gas combined cycle</v>
          </cell>
        </row>
        <row r="1157">
          <cell r="F1157" t="str">
            <v>Vintage2016</v>
          </cell>
          <cell r="I1157">
            <v>5.911517762699387E-3</v>
          </cell>
          <cell r="L1157">
            <v>0.32641509433962268</v>
          </cell>
          <cell r="M1157" t="str">
            <v>natural gas combined cycle</v>
          </cell>
        </row>
        <row r="1158">
          <cell r="F1158" t="str">
            <v>Vintage2016</v>
          </cell>
          <cell r="I1158">
            <v>5.911517762699387E-3</v>
          </cell>
          <cell r="L1158">
            <v>0.32641509433962268</v>
          </cell>
          <cell r="M1158" t="str">
            <v>natural gas combined cycle</v>
          </cell>
        </row>
        <row r="1159">
          <cell r="F1159" t="str">
            <v>Vintage2016</v>
          </cell>
          <cell r="I1159">
            <v>2.1888852351303091E-3</v>
          </cell>
          <cell r="L1159">
            <v>0.12086323837711187</v>
          </cell>
          <cell r="M1159" t="str">
            <v>natural gas combined cycle</v>
          </cell>
        </row>
        <row r="1160">
          <cell r="F1160" t="str">
            <v>Vintage2016</v>
          </cell>
          <cell r="I1160">
            <v>7.2962841171010304E-4</v>
          </cell>
          <cell r="L1160">
            <v>4.0287746125703953E-2</v>
          </cell>
          <cell r="M1160" t="str">
            <v>natural gas combined cycle</v>
          </cell>
        </row>
        <row r="1161">
          <cell r="F1161" t="str">
            <v>Vintage2016</v>
          </cell>
          <cell r="I1161">
            <v>3.987210672859804E-3</v>
          </cell>
          <cell r="L1161">
            <v>0.22016101451062606</v>
          </cell>
          <cell r="M1161" t="str">
            <v>natural gas combined cycle</v>
          </cell>
        </row>
        <row r="1162">
          <cell r="F1162" t="str">
            <v>Vintage2016</v>
          </cell>
          <cell r="I1162">
            <v>2.6877711183485426E-3</v>
          </cell>
          <cell r="L1162">
            <v>0.14841012044230692</v>
          </cell>
          <cell r="M1162" t="str">
            <v>natural gas combined cycle</v>
          </cell>
        </row>
        <row r="1163">
          <cell r="F1163" t="str">
            <v>Vintage2014</v>
          </cell>
          <cell r="I1163">
            <v>1.9773647588880009E-2</v>
          </cell>
          <cell r="L1163">
            <v>1.2888582524271845</v>
          </cell>
          <cell r="M1163" t="str">
            <v>biomass</v>
          </cell>
        </row>
        <row r="1164">
          <cell r="F1164" t="str">
            <v>Vintage2014</v>
          </cell>
          <cell r="I1164">
            <v>2.5166460567665465E-2</v>
          </cell>
          <cell r="L1164">
            <v>1.6403650485436894</v>
          </cell>
          <cell r="M1164" t="str">
            <v>biomass</v>
          </cell>
        </row>
        <row r="1165">
          <cell r="F1165" t="str">
            <v>Vintage2017</v>
          </cell>
          <cell r="I1165">
            <v>0</v>
          </cell>
          <cell r="L1165">
            <v>0</v>
          </cell>
          <cell r="M1165" t="str">
            <v>natural gas steam turbine</v>
          </cell>
        </row>
        <row r="1166">
          <cell r="F1166" t="str">
            <v>Vintage2006</v>
          </cell>
          <cell r="I1166">
            <v>0</v>
          </cell>
          <cell r="L1166">
            <v>0</v>
          </cell>
          <cell r="M1166" t="str">
            <v>natural gas steam turbine</v>
          </cell>
        </row>
        <row r="1167">
          <cell r="F1167" t="str">
            <v>Vintage2016</v>
          </cell>
          <cell r="I1167">
            <v>9.347542496561459E-2</v>
          </cell>
          <cell r="L1167">
            <v>23.592360902255638</v>
          </cell>
          <cell r="M1167" t="str">
            <v>biomass</v>
          </cell>
        </row>
        <row r="1168">
          <cell r="F1168" t="str">
            <v>Vintage2015</v>
          </cell>
          <cell r="I1168">
            <v>6.3842486024634016E-4</v>
          </cell>
          <cell r="L1168">
            <v>3.7017676386161047E-2</v>
          </cell>
          <cell r="M1168" t="str">
            <v>natural gas combined cycle</v>
          </cell>
        </row>
        <row r="1169">
          <cell r="F1169" t="str">
            <v>Vintage2014</v>
          </cell>
          <cell r="I1169">
            <v>1.2957154330804173E-5</v>
          </cell>
          <cell r="L1169">
            <v>2.3453389830508483E-2</v>
          </cell>
          <cell r="M1169" t="str">
            <v>natural gas steam turbine</v>
          </cell>
        </row>
        <row r="1170">
          <cell r="F1170" t="str">
            <v>Vintage2014</v>
          </cell>
          <cell r="I1170">
            <v>0.83588601171174581</v>
          </cell>
          <cell r="L1170">
            <v>54.483553398058255</v>
          </cell>
          <cell r="M1170" t="str">
            <v>biomass</v>
          </cell>
        </row>
        <row r="1171">
          <cell r="F1171" t="str">
            <v>Vintage2014</v>
          </cell>
          <cell r="I1171">
            <v>2.6964064893927282E-2</v>
          </cell>
          <cell r="L1171">
            <v>1.7575339805825243</v>
          </cell>
          <cell r="M1171" t="str">
            <v>biomass</v>
          </cell>
        </row>
        <row r="1172">
          <cell r="F1172" t="str">
            <v>Vintage2017</v>
          </cell>
          <cell r="I1172">
            <v>3.4000886478270983E-3</v>
          </cell>
          <cell r="L1172">
            <v>0.11442028259344623</v>
          </cell>
          <cell r="M1172" t="str">
            <v>natural gas combined cycle</v>
          </cell>
        </row>
        <row r="1173">
          <cell r="F1173" t="str">
            <v>Vintage2017</v>
          </cell>
          <cell r="I1173">
            <v>3.4000886478270983E-3</v>
          </cell>
          <cell r="L1173">
            <v>0.11442028259344623</v>
          </cell>
          <cell r="M1173" t="str">
            <v>natural gas combined cycle</v>
          </cell>
        </row>
        <row r="1174">
          <cell r="F1174" t="str">
            <v>Vintage2017</v>
          </cell>
          <cell r="I1174">
            <v>5.0383131781437914E-3</v>
          </cell>
          <cell r="L1174">
            <v>0.16955005511574309</v>
          </cell>
          <cell r="M1174" t="str">
            <v>natural gas combined cycle</v>
          </cell>
        </row>
        <row r="1175">
          <cell r="F1175" t="str">
            <v>Vintage2017</v>
          </cell>
          <cell r="I1175">
            <v>1.4417907216924526E-3</v>
          </cell>
          <cell r="L1175">
            <v>4.851935314159736E-2</v>
          </cell>
          <cell r="M1175" t="str">
            <v>natural gas combined cycle</v>
          </cell>
        </row>
        <row r="1176">
          <cell r="F1176" t="str">
            <v>Vintage2017</v>
          </cell>
          <cell r="I1176">
            <v>1.4417907216924526E-3</v>
          </cell>
          <cell r="L1176">
            <v>4.851935314159736E-2</v>
          </cell>
          <cell r="M1176" t="str">
            <v>natural gas combined cycle</v>
          </cell>
        </row>
        <row r="1177">
          <cell r="F1177" t="str">
            <v>Vintage2017</v>
          </cell>
          <cell r="I1177">
            <v>1.3681958356663877E-3</v>
          </cell>
          <cell r="L1177">
            <v>4.6042727227177074E-2</v>
          </cell>
          <cell r="M1177" t="str">
            <v>natural gas combined cycle</v>
          </cell>
        </row>
        <row r="1178">
          <cell r="F1178" t="str">
            <v>Vintage2018</v>
          </cell>
          <cell r="I1178">
            <v>3.1636178871359152E-3</v>
          </cell>
          <cell r="L1178">
            <v>4.8349225763143829E-2</v>
          </cell>
          <cell r="M1178" t="str">
            <v>natural gas combined cycle</v>
          </cell>
        </row>
        <row r="1179">
          <cell r="F1179" t="str">
            <v>Vintage2018</v>
          </cell>
          <cell r="I1179">
            <v>3.1636178871359152E-3</v>
          </cell>
          <cell r="L1179">
            <v>4.8349225763143829E-2</v>
          </cell>
          <cell r="M1179" t="str">
            <v>natural gas combined cycle</v>
          </cell>
        </row>
        <row r="1180">
          <cell r="F1180" t="str">
            <v>Vintage2018</v>
          </cell>
          <cell r="I1180">
            <v>5.0263087926458458E-3</v>
          </cell>
          <cell r="L1180">
            <v>7.6816526913406069E-2</v>
          </cell>
          <cell r="M1180" t="str">
            <v>natural gas combined cycle</v>
          </cell>
        </row>
        <row r="1181">
          <cell r="F1181" t="str">
            <v>Vintage2013</v>
          </cell>
          <cell r="I1181">
            <v>0</v>
          </cell>
          <cell r="L1181">
            <v>0</v>
          </cell>
          <cell r="M1181" t="str">
            <v>natural gas steam turbine</v>
          </cell>
        </row>
        <row r="1182">
          <cell r="F1182" t="str">
            <v>Vintage2015</v>
          </cell>
          <cell r="I1182">
            <v>0</v>
          </cell>
          <cell r="L1182">
            <v>0</v>
          </cell>
          <cell r="M1182" t="str">
            <v>natural gas steam turbine</v>
          </cell>
        </row>
        <row r="1183">
          <cell r="F1183" t="str">
            <v>Vintage2018</v>
          </cell>
          <cell r="I1183">
            <v>8.6641252185230902E-3</v>
          </cell>
          <cell r="L1183">
            <v>0.13241287702092316</v>
          </cell>
          <cell r="M1183" t="str">
            <v>natural gas combined cycle</v>
          </cell>
        </row>
        <row r="1184">
          <cell r="F1184" t="str">
            <v>Vintage2018</v>
          </cell>
          <cell r="I1184">
            <v>7.5936541490530564E-3</v>
          </cell>
          <cell r="L1184">
            <v>0.11605298487934193</v>
          </cell>
          <cell r="M1184" t="str">
            <v>natural gas combined cycle</v>
          </cell>
        </row>
        <row r="1185">
          <cell r="F1185" t="str">
            <v>Vintage2018</v>
          </cell>
          <cell r="I1185">
            <v>8.5972207766812133E-3</v>
          </cell>
          <cell r="L1185">
            <v>0.13139038376207435</v>
          </cell>
          <cell r="M1185" t="str">
            <v>natural gas combined cycle</v>
          </cell>
        </row>
        <row r="1186">
          <cell r="F1186" t="str">
            <v>Vintage2018</v>
          </cell>
          <cell r="I1186">
            <v>7.5936541490530564E-3</v>
          </cell>
          <cell r="L1186">
            <v>0.11605298487934193</v>
          </cell>
          <cell r="M1186" t="str">
            <v>natural gas combined cycle</v>
          </cell>
        </row>
        <row r="1187">
          <cell r="F1187" t="str">
            <v>Vintage2020</v>
          </cell>
          <cell r="I1187">
            <v>0.75499381702996393</v>
          </cell>
          <cell r="L1187">
            <v>58.665833333333332</v>
          </cell>
          <cell r="M1187" t="str">
            <v>biomass</v>
          </cell>
        </row>
        <row r="1188">
          <cell r="F1188" t="str">
            <v>Vintage2014</v>
          </cell>
          <cell r="I1188">
            <v>3.599209536334493E-5</v>
          </cell>
          <cell r="L1188">
            <v>6.5148305084745783E-2</v>
          </cell>
          <cell r="M1188" t="str">
            <v>natural gas steam turbine</v>
          </cell>
        </row>
        <row r="1189">
          <cell r="F1189" t="str">
            <v>Vintage2014</v>
          </cell>
          <cell r="I1189">
            <v>3.599209536334493E-5</v>
          </cell>
          <cell r="L1189">
            <v>6.5148305084745783E-2</v>
          </cell>
          <cell r="M1189" t="str">
            <v>natural gas steam turbine</v>
          </cell>
        </row>
        <row r="1190">
          <cell r="F1190" t="str">
            <v>Vintage2014</v>
          </cell>
          <cell r="I1190">
            <v>3.599209536334493E-5</v>
          </cell>
          <cell r="L1190">
            <v>6.5148305084745783E-2</v>
          </cell>
          <cell r="M1190" t="str">
            <v>natural gas steam turbine</v>
          </cell>
        </row>
        <row r="1191">
          <cell r="F1191" t="str">
            <v>Vintage2014</v>
          </cell>
          <cell r="I1191">
            <v>3.599209536334493E-5</v>
          </cell>
          <cell r="L1191">
            <v>6.5148305084745783E-2</v>
          </cell>
          <cell r="M1191" t="str">
            <v>natural gas steam turbine</v>
          </cell>
        </row>
        <row r="1192">
          <cell r="F1192" t="str">
            <v>Vintage2014</v>
          </cell>
          <cell r="I1192">
            <v>1.7976043262618188E-2</v>
          </cell>
          <cell r="L1192">
            <v>1.1716893203883494</v>
          </cell>
          <cell r="M1192" t="str">
            <v>biomass</v>
          </cell>
        </row>
        <row r="1193">
          <cell r="F1193" t="str">
            <v>Vintage2016</v>
          </cell>
          <cell r="I1193">
            <v>8.6381028872027834E-6</v>
          </cell>
          <cell r="L1193">
            <v>1.9523809523809523E-2</v>
          </cell>
          <cell r="M1193" t="str">
            <v>natural gas steam turbine</v>
          </cell>
        </row>
        <row r="1194">
          <cell r="F1194" t="str">
            <v>Vintage2016</v>
          </cell>
          <cell r="I1194">
            <v>8.6381028872027834E-6</v>
          </cell>
          <cell r="L1194">
            <v>1.9523809523809523E-2</v>
          </cell>
          <cell r="M1194" t="str">
            <v>natural gas steam turbine</v>
          </cell>
        </row>
        <row r="1195">
          <cell r="F1195" t="str">
            <v>Vintage2016</v>
          </cell>
          <cell r="I1195">
            <v>8.6381028872027834E-6</v>
          </cell>
          <cell r="L1195">
            <v>1.9523809523809523E-2</v>
          </cell>
          <cell r="M1195" t="str">
            <v>natural gas steam turbine</v>
          </cell>
        </row>
        <row r="1196">
          <cell r="F1196" t="str">
            <v>Vintage2016</v>
          </cell>
          <cell r="I1196">
            <v>8.6381028872027834E-6</v>
          </cell>
          <cell r="L1196">
            <v>1.9523809523809523E-2</v>
          </cell>
          <cell r="M1196" t="str">
            <v>natural gas steam turbine</v>
          </cell>
        </row>
        <row r="1197">
          <cell r="F1197" t="str">
            <v>Vintage2016</v>
          </cell>
          <cell r="I1197">
            <v>8.6381028872027834E-6</v>
          </cell>
          <cell r="L1197">
            <v>1.9523809523809523E-2</v>
          </cell>
          <cell r="M1197" t="str">
            <v>natural gas steam turbine</v>
          </cell>
        </row>
        <row r="1198">
          <cell r="F1198" t="str">
            <v>Vintage2016</v>
          </cell>
          <cell r="I1198">
            <v>8.6381028872027834E-6</v>
          </cell>
          <cell r="L1198">
            <v>1.9523809523809523E-2</v>
          </cell>
          <cell r="M1198" t="str">
            <v>natural gas steam turbine</v>
          </cell>
        </row>
        <row r="1199">
          <cell r="F1199" t="str">
            <v>Vintage2016</v>
          </cell>
          <cell r="I1199">
            <v>8.6381028872027834E-6</v>
          </cell>
          <cell r="L1199">
            <v>1.9523809523809523E-2</v>
          </cell>
          <cell r="M1199" t="str">
            <v>natural gas steam turbine</v>
          </cell>
        </row>
        <row r="1200">
          <cell r="F1200" t="str">
            <v>Vintage2016</v>
          </cell>
          <cell r="I1200">
            <v>8.6381028872027834E-6</v>
          </cell>
          <cell r="L1200">
            <v>1.9523809523809523E-2</v>
          </cell>
          <cell r="M1200" t="str">
            <v>natural gas steam turbine</v>
          </cell>
        </row>
        <row r="1201">
          <cell r="F1201" t="str">
            <v>Vintage2016</v>
          </cell>
          <cell r="I1201">
            <v>8.6381028872027834E-6</v>
          </cell>
          <cell r="L1201">
            <v>1.9523809523809523E-2</v>
          </cell>
          <cell r="M1201" t="str">
            <v>natural gas steam turbine</v>
          </cell>
        </row>
        <row r="1202">
          <cell r="F1202" t="str">
            <v>Vintage2016</v>
          </cell>
          <cell r="I1202">
            <v>8.6381028872027834E-6</v>
          </cell>
          <cell r="L1202">
            <v>1.9523809523809523E-2</v>
          </cell>
          <cell r="M1202" t="str">
            <v>natural gas steam turbine</v>
          </cell>
        </row>
        <row r="1203">
          <cell r="F1203" t="str">
            <v>Vintage2017</v>
          </cell>
          <cell r="I1203">
            <v>3.9641942643984119E-3</v>
          </cell>
          <cell r="L1203">
            <v>0.13340364766008619</v>
          </cell>
          <cell r="M1203" t="str">
            <v>natural gas combined cycle</v>
          </cell>
        </row>
        <row r="1204">
          <cell r="F1204" t="str">
            <v>Vintage2017</v>
          </cell>
          <cell r="I1204">
            <v>3.9641942643984119E-3</v>
          </cell>
          <cell r="L1204">
            <v>0.13340364766008619</v>
          </cell>
          <cell r="M1204" t="str">
            <v>natural gas combined cycle</v>
          </cell>
        </row>
        <row r="1205">
          <cell r="F1205" t="str">
            <v>Vintage2017</v>
          </cell>
          <cell r="I1205">
            <v>5.1712257343770329E-3</v>
          </cell>
          <cell r="L1205">
            <v>0.17402284798075962</v>
          </cell>
          <cell r="M1205" t="str">
            <v>natural gas combined cycle</v>
          </cell>
        </row>
        <row r="1206">
          <cell r="F1206" t="str">
            <v>Vintage2017</v>
          </cell>
          <cell r="I1206">
            <v>2.1595257218006953E-5</v>
          </cell>
          <cell r="L1206">
            <v>3.9592274678111605E-2</v>
          </cell>
          <cell r="M1206" t="str">
            <v>natural gas steam turbine</v>
          </cell>
        </row>
        <row r="1207">
          <cell r="F1207" t="str">
            <v>Vintage2017</v>
          </cell>
          <cell r="I1207">
            <v>3.0492613191649386E-3</v>
          </cell>
          <cell r="L1207">
            <v>0.10261418979857702</v>
          </cell>
          <cell r="M1207" t="str">
            <v>natural gas combined cycle</v>
          </cell>
        </row>
        <row r="1208">
          <cell r="F1208" t="str">
            <v>Vintage2017</v>
          </cell>
          <cell r="I1208">
            <v>3.0492613191649386E-3</v>
          </cell>
          <cell r="L1208">
            <v>0.10261418979857702</v>
          </cell>
          <cell r="M1208" t="str">
            <v>natural gas combined cycle</v>
          </cell>
        </row>
        <row r="1209">
          <cell r="F1209" t="str">
            <v>Vintage2017</v>
          </cell>
          <cell r="I1209">
            <v>4.4510251389736554E-3</v>
          </cell>
          <cell r="L1209">
            <v>0.14978655175869326</v>
          </cell>
          <cell r="M1209" t="str">
            <v>natural gas combined cycle</v>
          </cell>
        </row>
        <row r="1210">
          <cell r="F1210" t="str">
            <v>Vintage2014</v>
          </cell>
          <cell r="I1210">
            <v>0</v>
          </cell>
          <cell r="L1210">
            <v>0</v>
          </cell>
          <cell r="M1210" t="str">
            <v>natural gas steam turbine</v>
          </cell>
        </row>
        <row r="1211">
          <cell r="F1211" t="str">
            <v>Vintage2014</v>
          </cell>
          <cell r="I1211">
            <v>0</v>
          </cell>
          <cell r="L1211">
            <v>0</v>
          </cell>
          <cell r="M1211" t="str">
            <v>natural gas steam turbine</v>
          </cell>
        </row>
        <row r="1212">
          <cell r="F1212" t="str">
            <v>Vintage2014</v>
          </cell>
          <cell r="I1212">
            <v>0</v>
          </cell>
          <cell r="L1212">
            <v>0</v>
          </cell>
          <cell r="M1212" t="str">
            <v>natural gas steam turbine</v>
          </cell>
        </row>
        <row r="1213">
          <cell r="F1213" t="str">
            <v>Vintage2014</v>
          </cell>
          <cell r="I1213">
            <v>0</v>
          </cell>
          <cell r="L1213">
            <v>0</v>
          </cell>
          <cell r="M1213" t="str">
            <v>natural gas steam turbine</v>
          </cell>
        </row>
        <row r="1214">
          <cell r="F1214" t="str">
            <v>Vintage2014</v>
          </cell>
          <cell r="I1214">
            <v>0</v>
          </cell>
          <cell r="L1214">
            <v>0</v>
          </cell>
          <cell r="M1214" t="str">
            <v>natural gas steam turbine</v>
          </cell>
        </row>
        <row r="1215">
          <cell r="F1215" t="str">
            <v>Vintage2014</v>
          </cell>
          <cell r="I1215">
            <v>0</v>
          </cell>
          <cell r="L1215">
            <v>0</v>
          </cell>
          <cell r="M1215" t="str">
            <v>natural gas steam turbine</v>
          </cell>
        </row>
        <row r="1216">
          <cell r="F1216" t="str">
            <v>Vintage2017</v>
          </cell>
          <cell r="I1216">
            <v>3.2023602267141188E-3</v>
          </cell>
          <cell r="L1216">
            <v>0.10776629672311855</v>
          </cell>
          <cell r="M1216" t="str">
            <v>natural gas combined cycle</v>
          </cell>
        </row>
        <row r="1217">
          <cell r="F1217" t="str">
            <v>Vintage2017</v>
          </cell>
          <cell r="I1217">
            <v>3.2411025662923212E-3</v>
          </cell>
          <cell r="L1217">
            <v>0.10907005962521293</v>
          </cell>
          <cell r="M1217" t="str">
            <v>natural gas combined cycle</v>
          </cell>
        </row>
        <row r="1218">
          <cell r="F1218" t="str">
            <v>Vintage2017</v>
          </cell>
          <cell r="I1218">
            <v>4.4043922888904784E-3</v>
          </cell>
          <cell r="L1218">
            <v>0.1482172562381</v>
          </cell>
          <cell r="M1218" t="str">
            <v>natural gas combined cycle</v>
          </cell>
        </row>
        <row r="1219">
          <cell r="F1219" t="str">
            <v>Vintage2018</v>
          </cell>
          <cell r="I1219">
            <v>7.5729247156149006E-3</v>
          </cell>
          <cell r="L1219">
            <v>0.1157361792179127</v>
          </cell>
          <cell r="M1219" t="str">
            <v>natural gas combined cycle</v>
          </cell>
        </row>
        <row r="1220">
          <cell r="F1220" t="str">
            <v>Vintage2018</v>
          </cell>
          <cell r="I1220">
            <v>7.5729247156149006E-3</v>
          </cell>
          <cell r="L1220">
            <v>0.1157361792179127</v>
          </cell>
          <cell r="M1220" t="str">
            <v>natural gas combined cycle</v>
          </cell>
        </row>
        <row r="1221">
          <cell r="F1221" t="str">
            <v>Vintage2018</v>
          </cell>
          <cell r="I1221">
            <v>2.006883117363148E-3</v>
          </cell>
          <cell r="L1221">
            <v>3.0670974935432853E-2</v>
          </cell>
          <cell r="M1221" t="str">
            <v>natural gas combined cycle</v>
          </cell>
        </row>
        <row r="1222">
          <cell r="F1222" t="str">
            <v>Vintage2018</v>
          </cell>
          <cell r="I1222">
            <v>2.006883117363148E-3</v>
          </cell>
          <cell r="L1222">
            <v>3.0670974935432853E-2</v>
          </cell>
          <cell r="M1222" t="str">
            <v>natural gas combined cycle</v>
          </cell>
        </row>
        <row r="1223">
          <cell r="F1223" t="str">
            <v>Vintage2018</v>
          </cell>
          <cell r="I1223">
            <v>2.006883117363148E-3</v>
          </cell>
          <cell r="L1223">
            <v>3.0670974935432853E-2</v>
          </cell>
          <cell r="M1223" t="str">
            <v>natural gas combined cycle</v>
          </cell>
        </row>
        <row r="1224">
          <cell r="F1224" t="str">
            <v>Vintage2018</v>
          </cell>
          <cell r="I1224">
            <v>3.7848677287385135E-3</v>
          </cell>
          <cell r="L1224">
            <v>5.7843719067502526E-2</v>
          </cell>
          <cell r="M1224" t="str">
            <v>natural gas combined cycle</v>
          </cell>
        </row>
        <row r="1225">
          <cell r="F1225" t="str">
            <v>Vintage2019</v>
          </cell>
          <cell r="I1225">
            <v>1.0888636491979235E-2</v>
          </cell>
          <cell r="L1225">
            <v>0.43990074889470354</v>
          </cell>
          <cell r="M1225" t="str">
            <v>natural gas combined cycle</v>
          </cell>
        </row>
        <row r="1226">
          <cell r="F1226" t="str">
            <v>Vintage2015</v>
          </cell>
          <cell r="I1226">
            <v>0</v>
          </cell>
          <cell r="L1226">
            <v>0</v>
          </cell>
          <cell r="M1226" t="str">
            <v>natural gas steam turbine</v>
          </cell>
        </row>
        <row r="1227">
          <cell r="F1227" t="str">
            <v>Vintage2015</v>
          </cell>
          <cell r="I1227">
            <v>0</v>
          </cell>
          <cell r="L1227">
            <v>0</v>
          </cell>
          <cell r="M1227" t="str">
            <v>natural gas steam turbine</v>
          </cell>
        </row>
        <row r="1228">
          <cell r="F1228" t="str">
            <v>Vintage2016</v>
          </cell>
          <cell r="I1228">
            <v>0</v>
          </cell>
          <cell r="L1228">
            <v>0</v>
          </cell>
          <cell r="M1228" t="str">
            <v>natural gas steam turbine</v>
          </cell>
        </row>
        <row r="1229">
          <cell r="F1229" t="str">
            <v>Vintage2015</v>
          </cell>
          <cell r="I1229">
            <v>0</v>
          </cell>
          <cell r="L1229">
            <v>0</v>
          </cell>
          <cell r="M1229" t="str">
            <v>natural gas steam turbine</v>
          </cell>
        </row>
        <row r="1230">
          <cell r="F1230" t="str">
            <v>Vintage2017</v>
          </cell>
          <cell r="I1230">
            <v>3.1931844094455963E-3</v>
          </cell>
          <cell r="L1230">
            <v>0.1074575107726225</v>
          </cell>
          <cell r="M1230" t="str">
            <v>natural gas combined cycle</v>
          </cell>
        </row>
        <row r="1231">
          <cell r="F1231" t="str">
            <v>Vintage2017</v>
          </cell>
          <cell r="I1231">
            <v>3.1931844094455963E-3</v>
          </cell>
          <cell r="L1231">
            <v>0.1074575107726225</v>
          </cell>
          <cell r="M1231" t="str">
            <v>natural gas combined cycle</v>
          </cell>
        </row>
        <row r="1232">
          <cell r="F1232" t="str">
            <v>Vintage2017</v>
          </cell>
          <cell r="I1232">
            <v>4.7041356529955239E-3</v>
          </cell>
          <cell r="L1232">
            <v>0.15830426395430403</v>
          </cell>
          <cell r="M1232" t="str">
            <v>natural gas combined cycle</v>
          </cell>
        </row>
        <row r="1233">
          <cell r="F1233" t="str">
            <v>Vintage2019</v>
          </cell>
          <cell r="I1233">
            <v>3.5952086525236376E-2</v>
          </cell>
          <cell r="L1233">
            <v>0.75192523364485975</v>
          </cell>
          <cell r="M1233" t="str">
            <v>biomass</v>
          </cell>
        </row>
        <row r="1234">
          <cell r="F1234" t="str">
            <v>Vintage2020</v>
          </cell>
          <cell r="I1234">
            <v>3.1744464011985731E-3</v>
          </cell>
          <cell r="L1234">
            <v>8.6373845405930974E-2</v>
          </cell>
          <cell r="M1234" t="str">
            <v>natural gas combined cycle</v>
          </cell>
        </row>
        <row r="1235">
          <cell r="F1235" t="str">
            <v>Vintage2020</v>
          </cell>
          <cell r="I1235">
            <v>4.9316740341892136E-3</v>
          </cell>
          <cell r="L1235">
            <v>0.13418643655809434</v>
          </cell>
          <cell r="M1235" t="str">
            <v>natural gas combined cycle</v>
          </cell>
        </row>
        <row r="1236">
          <cell r="F1236" t="str">
            <v>Vintage2015</v>
          </cell>
          <cell r="I1236">
            <v>1.4380834610094552E-2</v>
          </cell>
          <cell r="L1236">
            <v>17.240571428571432</v>
          </cell>
          <cell r="M1236" t="str">
            <v>biomass</v>
          </cell>
        </row>
        <row r="1237">
          <cell r="F1237" t="str">
            <v>Vintage2015</v>
          </cell>
          <cell r="I1237">
            <v>1.4380834610094552E-2</v>
          </cell>
          <cell r="L1237">
            <v>17.240571428571432</v>
          </cell>
          <cell r="M1237" t="str">
            <v>biomass</v>
          </cell>
        </row>
        <row r="1238">
          <cell r="F1238" t="str">
            <v>Vintage2015</v>
          </cell>
          <cell r="I1238">
            <v>0</v>
          </cell>
          <cell r="L1238">
            <v>0</v>
          </cell>
          <cell r="M1238" t="str">
            <v>natural gas steam turbine</v>
          </cell>
        </row>
        <row r="1239">
          <cell r="F1239" t="str">
            <v>Vintage2015</v>
          </cell>
          <cell r="I1239">
            <v>0</v>
          </cell>
          <cell r="L1239">
            <v>0</v>
          </cell>
          <cell r="M1239" t="str">
            <v>natural gas steam turbine</v>
          </cell>
        </row>
        <row r="1240">
          <cell r="F1240" t="str">
            <v>Vintage2015</v>
          </cell>
          <cell r="I1240">
            <v>2.1571251915141823E-2</v>
          </cell>
          <cell r="L1240">
            <v>25.860857142857146</v>
          </cell>
          <cell r="M1240" t="str">
            <v>biomass</v>
          </cell>
        </row>
        <row r="1241">
          <cell r="F1241" t="str">
            <v>Vintage2018</v>
          </cell>
          <cell r="I1241">
            <v>5.0537681265430054E-3</v>
          </cell>
          <cell r="L1241">
            <v>7.7236184906647867E-2</v>
          </cell>
          <cell r="M1241" t="str">
            <v>natural gas combined cycle</v>
          </cell>
        </row>
        <row r="1242">
          <cell r="F1242" t="str">
            <v>Vintage2018</v>
          </cell>
          <cell r="I1242">
            <v>3.3073589574318138E-3</v>
          </cell>
          <cell r="L1242">
            <v>5.0546004801292482E-2</v>
          </cell>
          <cell r="M1242" t="str">
            <v>natural gas combined cycle</v>
          </cell>
        </row>
        <row r="1243">
          <cell r="F1243" t="str">
            <v>Vintage2018</v>
          </cell>
          <cell r="I1243">
            <v>3.3073589574318138E-3</v>
          </cell>
          <cell r="L1243">
            <v>5.0546004801292482E-2</v>
          </cell>
          <cell r="M1243" t="str">
            <v>natural gas combined cycle</v>
          </cell>
        </row>
        <row r="1244">
          <cell r="F1244" t="str">
            <v>Vintage2017</v>
          </cell>
          <cell r="I1244">
            <v>0.96171831455007317</v>
          </cell>
          <cell r="L1244">
            <v>41.020292249047017</v>
          </cell>
          <cell r="M1244" t="str">
            <v>biomass</v>
          </cell>
        </row>
        <row r="1245">
          <cell r="F1245" t="str">
            <v>Vintage2019</v>
          </cell>
          <cell r="I1245">
            <v>2.3298156041891538E-3</v>
          </cell>
          <cell r="L1245">
            <v>9.4124515023008198E-2</v>
          </cell>
          <cell r="M1245" t="str">
            <v>natural gas combined cycle</v>
          </cell>
        </row>
        <row r="1246">
          <cell r="F1246" t="str">
            <v>Vintage2019</v>
          </cell>
          <cell r="I1246">
            <v>2.3298156041891538E-3</v>
          </cell>
          <cell r="L1246">
            <v>9.4124515023008198E-2</v>
          </cell>
          <cell r="M1246" t="str">
            <v>natural gas combined cycle</v>
          </cell>
        </row>
        <row r="1247">
          <cell r="F1247" t="str">
            <v>Vintage2019</v>
          </cell>
          <cell r="I1247">
            <v>2.3298156041891538E-3</v>
          </cell>
          <cell r="L1247">
            <v>9.4124515023008198E-2</v>
          </cell>
          <cell r="M1247" t="str">
            <v>natural gas combined cycle</v>
          </cell>
        </row>
        <row r="1248">
          <cell r="F1248" t="str">
            <v>Vintage2019</v>
          </cell>
          <cell r="I1248">
            <v>3.6704184757446229E-3</v>
          </cell>
          <cell r="L1248">
            <v>0.14828485067220065</v>
          </cell>
          <cell r="M1248" t="str">
            <v>natural gas combined cycle</v>
          </cell>
        </row>
        <row r="1249">
          <cell r="F1249" t="str">
            <v>Vintage2018</v>
          </cell>
          <cell r="I1249">
            <v>4.7408389220696115E-3</v>
          </cell>
          <cell r="L1249">
            <v>7.245372213941953E-2</v>
          </cell>
          <cell r="M1249" t="str">
            <v>natural gas combined cycle</v>
          </cell>
        </row>
        <row r="1250">
          <cell r="F1250" t="str">
            <v>Vintage2018</v>
          </cell>
          <cell r="I1250">
            <v>4.7408389220696115E-3</v>
          </cell>
          <cell r="L1250">
            <v>7.245372213941953E-2</v>
          </cell>
          <cell r="M1250" t="str">
            <v>natural gas combined cycle</v>
          </cell>
        </row>
        <row r="1251">
          <cell r="F1251" t="str">
            <v>Vintage2019</v>
          </cell>
          <cell r="I1251">
            <v>4.7408389220696115E-3</v>
          </cell>
          <cell r="L1251">
            <v>0.19152982044572769</v>
          </cell>
          <cell r="M1251" t="str">
            <v>natural gas combined cycle</v>
          </cell>
        </row>
        <row r="1252">
          <cell r="F1252" t="str">
            <v>Vintage2018</v>
          </cell>
          <cell r="I1252">
            <v>2.3072082754072112E-3</v>
          </cell>
          <cell r="L1252">
            <v>3.5260811441184169E-2</v>
          </cell>
          <cell r="M1252" t="str">
            <v>natural gas combined cycle</v>
          </cell>
        </row>
        <row r="1253">
          <cell r="F1253" t="str">
            <v>Vintage2018</v>
          </cell>
          <cell r="I1253">
            <v>2.3072082754072112E-3</v>
          </cell>
          <cell r="L1253">
            <v>3.5260811441184169E-2</v>
          </cell>
          <cell r="M1253" t="str">
            <v>natural gas combined cycle</v>
          </cell>
        </row>
        <row r="1254">
          <cell r="F1254" t="str">
            <v>Vintage2018</v>
          </cell>
          <cell r="I1254">
            <v>2.3072082754072112E-3</v>
          </cell>
          <cell r="L1254">
            <v>3.5260811441184169E-2</v>
          </cell>
          <cell r="M1254" t="str">
            <v>natural gas combined cycle</v>
          </cell>
        </row>
        <row r="1255">
          <cell r="F1255" t="str">
            <v>Vintage2018</v>
          </cell>
          <cell r="I1255">
            <v>4.257579212594129E-3</v>
          </cell>
          <cell r="L1255">
            <v>6.5068116914885149E-2</v>
          </cell>
          <cell r="M1255" t="str">
            <v>natural gas combined cycle</v>
          </cell>
        </row>
        <row r="1256">
          <cell r="F1256" t="str">
            <v>Vintage2020</v>
          </cell>
          <cell r="I1256">
            <v>4.3142503830283655E-3</v>
          </cell>
          <cell r="L1256">
            <v>0.33523333333333327</v>
          </cell>
          <cell r="M1256" t="str">
            <v>biomass</v>
          </cell>
        </row>
        <row r="1257">
          <cell r="F1257" t="str">
            <v>Vintage2020</v>
          </cell>
          <cell r="I1257">
            <v>4.3142503830283655E-3</v>
          </cell>
          <cell r="L1257">
            <v>0.33523333333333327</v>
          </cell>
          <cell r="M1257" t="str">
            <v>biomass</v>
          </cell>
        </row>
        <row r="1258">
          <cell r="F1258" t="str">
            <v>Vintage2020</v>
          </cell>
          <cell r="I1258">
            <v>6.4713755745425478E-3</v>
          </cell>
          <cell r="L1258">
            <v>0.50285000000000002</v>
          </cell>
          <cell r="M1258" t="str">
            <v>biomass</v>
          </cell>
        </row>
        <row r="1259">
          <cell r="F1259" t="str">
            <v>Vintage2020</v>
          </cell>
          <cell r="I1259">
            <v>6.4713755745425478E-3</v>
          </cell>
          <cell r="L1259">
            <v>0.50285000000000002</v>
          </cell>
          <cell r="M1259" t="str">
            <v>biomass</v>
          </cell>
        </row>
        <row r="1260">
          <cell r="F1260" t="str">
            <v>Vintage2018</v>
          </cell>
          <cell r="I1260">
            <v>4.0646514289933034E-3</v>
          </cell>
          <cell r="L1260">
            <v>6.2119622723083759E-2</v>
          </cell>
          <cell r="M1260" t="str">
            <v>natural gas combined cycle</v>
          </cell>
        </row>
        <row r="1261">
          <cell r="F1261" t="str">
            <v>Vintage2018</v>
          </cell>
          <cell r="I1261">
            <v>4.0646514289933034E-3</v>
          </cell>
          <cell r="L1261">
            <v>6.2119622723083759E-2</v>
          </cell>
          <cell r="M1261" t="str">
            <v>natural gas combined cycle</v>
          </cell>
        </row>
        <row r="1262">
          <cell r="F1262" t="str">
            <v>Vintage2018</v>
          </cell>
          <cell r="I1262">
            <v>5.0074032813453634E-3</v>
          </cell>
          <cell r="L1262">
            <v>7.6527596054293295E-2</v>
          </cell>
          <cell r="M1262" t="str">
            <v>natural gas combined cycle</v>
          </cell>
        </row>
        <row r="1263">
          <cell r="F1263" t="str">
            <v>Vintage2016</v>
          </cell>
          <cell r="I1263">
            <v>0</v>
          </cell>
          <cell r="L1263">
            <v>0</v>
          </cell>
          <cell r="M1263" t="str">
            <v>natural gas steam turbine</v>
          </cell>
        </row>
        <row r="1264">
          <cell r="F1264" t="str">
            <v>Vintage2016</v>
          </cell>
          <cell r="I1264">
            <v>0</v>
          </cell>
          <cell r="L1264">
            <v>0</v>
          </cell>
          <cell r="M1264" t="str">
            <v>natural gas steam turbine</v>
          </cell>
        </row>
        <row r="1265">
          <cell r="F1265" t="str">
            <v>Vintage2016</v>
          </cell>
          <cell r="I1265">
            <v>0</v>
          </cell>
          <cell r="L1265">
            <v>0</v>
          </cell>
          <cell r="M1265" t="str">
            <v>natural gas steam turbine</v>
          </cell>
        </row>
        <row r="1266">
          <cell r="F1266" t="str">
            <v>Vintage2016</v>
          </cell>
          <cell r="I1266">
            <v>3.8305491614780413E-4</v>
          </cell>
          <cell r="L1266">
            <v>2.1151066715994576E-2</v>
          </cell>
          <cell r="M1266" t="str">
            <v>natural gas combined cycle</v>
          </cell>
        </row>
        <row r="1267">
          <cell r="F1267" t="str">
            <v>Vintage2016</v>
          </cell>
          <cell r="I1267">
            <v>0.12762990716458913</v>
          </cell>
          <cell r="L1267">
            <v>32.212646616541349</v>
          </cell>
          <cell r="M1267" t="str">
            <v>biomass</v>
          </cell>
        </row>
        <row r="1268">
          <cell r="F1268" t="str">
            <v>Vintage2018</v>
          </cell>
          <cell r="I1268">
            <v>4.2655657581830864E-3</v>
          </cell>
          <cell r="L1268">
            <v>6.5190174416620214E-2</v>
          </cell>
          <cell r="M1268" t="str">
            <v>natural gas combined cycle</v>
          </cell>
        </row>
        <row r="1269">
          <cell r="F1269" t="str">
            <v>Vintage2018</v>
          </cell>
          <cell r="I1269">
            <v>4.2655657581830864E-3</v>
          </cell>
          <cell r="L1269">
            <v>6.5190174416620214E-2</v>
          </cell>
          <cell r="M1269" t="str">
            <v>natural gas combined cycle</v>
          </cell>
        </row>
        <row r="1270">
          <cell r="F1270" t="str">
            <v>Vintage2018</v>
          </cell>
          <cell r="I1270">
            <v>5.7801507013060666E-3</v>
          </cell>
          <cell r="L1270">
            <v>8.8337410260202767E-2</v>
          </cell>
          <cell r="M1270" t="str">
            <v>natural gas combined cycle</v>
          </cell>
        </row>
        <row r="1271">
          <cell r="F1271" t="str">
            <v>Vintage2019</v>
          </cell>
          <cell r="I1271">
            <v>1.6807600450548006</v>
          </cell>
          <cell r="L1271">
            <v>35.152504672897194</v>
          </cell>
          <cell r="M1271" t="str">
            <v>biomass</v>
          </cell>
        </row>
        <row r="1272">
          <cell r="F1272" t="str">
            <v>Vintage2020</v>
          </cell>
          <cell r="I1272">
            <v>1.121488777263779E-2</v>
          </cell>
          <cell r="L1272">
            <v>0.30514705882352938</v>
          </cell>
          <cell r="M1272" t="str">
            <v>natural gas combined cycle</v>
          </cell>
        </row>
        <row r="1273">
          <cell r="F1273" t="str">
            <v>Vintage2016</v>
          </cell>
          <cell r="I1273">
            <v>0</v>
          </cell>
          <cell r="L1273">
            <v>0</v>
          </cell>
          <cell r="M1273" t="str">
            <v>natural gas steam turbine</v>
          </cell>
        </row>
        <row r="1274">
          <cell r="F1274" t="str">
            <v>Vintage2018</v>
          </cell>
          <cell r="I1274">
            <v>2.1843250575571205E-3</v>
          </cell>
          <cell r="L1274">
            <v>3.3382800678097235E-2</v>
          </cell>
          <cell r="M1274" t="str">
            <v>natural gas combined cycle</v>
          </cell>
        </row>
        <row r="1275">
          <cell r="F1275" t="str">
            <v>Vintage2018</v>
          </cell>
          <cell r="I1275">
            <v>0</v>
          </cell>
          <cell r="L1275">
            <v>0</v>
          </cell>
          <cell r="M1275" t="str">
            <v>natural gas steam turbine</v>
          </cell>
        </row>
        <row r="1276">
          <cell r="F1276" t="str">
            <v>Vintage2017</v>
          </cell>
          <cell r="I1276">
            <v>2.8793676290675944E-5</v>
          </cell>
          <cell r="L1276">
            <v>5.2789699570815467E-2</v>
          </cell>
          <cell r="M1276" t="str">
            <v>natural gas steam turbine</v>
          </cell>
        </row>
        <row r="1277">
          <cell r="F1277" t="str">
            <v>Vintage2017</v>
          </cell>
          <cell r="I1277">
            <v>2.8793676290675944E-5</v>
          </cell>
          <cell r="L1277">
            <v>5.2789699570815467E-2</v>
          </cell>
          <cell r="M1277" t="str">
            <v>natural gas steam turbine</v>
          </cell>
        </row>
        <row r="1278">
          <cell r="F1278" t="str">
            <v>Vintage2017</v>
          </cell>
          <cell r="I1278">
            <v>2.8793676290675944E-5</v>
          </cell>
          <cell r="L1278">
            <v>5.2789699570815467E-2</v>
          </cell>
          <cell r="M1278" t="str">
            <v>natural gas steam turbine</v>
          </cell>
        </row>
        <row r="1279">
          <cell r="F1279" t="str">
            <v>Vintage2018</v>
          </cell>
          <cell r="I1279">
            <v>2.8793676290675944E-5</v>
          </cell>
          <cell r="L1279">
            <v>9.2481203007518803E-2</v>
          </cell>
          <cell r="M1279" t="str">
            <v>natural gas steam turbine</v>
          </cell>
        </row>
        <row r="1280">
          <cell r="F1280" t="str">
            <v>Vintage2018</v>
          </cell>
          <cell r="I1280">
            <v>2.8793676290675944E-5</v>
          </cell>
          <cell r="L1280">
            <v>9.2481203007518803E-2</v>
          </cell>
          <cell r="M1280" t="str">
            <v>natural gas steam turbine</v>
          </cell>
        </row>
        <row r="1281">
          <cell r="F1281" t="str">
            <v>Vintage2018</v>
          </cell>
          <cell r="I1281">
            <v>2.8793676290675944E-5</v>
          </cell>
          <cell r="L1281">
            <v>9.2481203007518803E-2</v>
          </cell>
          <cell r="M1281" t="str">
            <v>natural gas steam turbine</v>
          </cell>
        </row>
        <row r="1282">
          <cell r="F1282" t="str">
            <v>Vintage2017</v>
          </cell>
          <cell r="I1282">
            <v>5.7523338440378206E-2</v>
          </cell>
          <cell r="L1282">
            <v>2.4535501905972046</v>
          </cell>
          <cell r="M1282" t="str">
            <v>biomass</v>
          </cell>
        </row>
        <row r="1283">
          <cell r="F1283" t="str">
            <v>Vintage2018</v>
          </cell>
          <cell r="I1283">
            <v>2.2796048888840772E-3</v>
          </cell>
          <cell r="L1283">
            <v>3.4838951907432907E-2</v>
          </cell>
          <cell r="M1283" t="str">
            <v>natural gas combined cycle</v>
          </cell>
        </row>
        <row r="1284">
          <cell r="F1284" t="str">
            <v>Vintage2018</v>
          </cell>
          <cell r="I1284">
            <v>2.2796048888840772E-3</v>
          </cell>
          <cell r="L1284">
            <v>3.4838951907432907E-2</v>
          </cell>
          <cell r="M1284" t="str">
            <v>natural gas combined cycle</v>
          </cell>
        </row>
        <row r="1285">
          <cell r="F1285" t="str">
            <v>Vintage2018</v>
          </cell>
          <cell r="I1285">
            <v>3.3614512768290633E-3</v>
          </cell>
          <cell r="L1285">
            <v>5.1372691795706152E-2</v>
          </cell>
          <cell r="M1285" t="str">
            <v>natural gas combined cycle</v>
          </cell>
        </row>
        <row r="1286">
          <cell r="F1286" t="str">
            <v>Vintage2018</v>
          </cell>
          <cell r="I1286">
            <v>3.3614512768290633E-3</v>
          </cell>
          <cell r="L1286">
            <v>5.1372691795706152E-2</v>
          </cell>
          <cell r="M1286" t="str">
            <v>natural gas combined cycle</v>
          </cell>
        </row>
        <row r="1287">
          <cell r="F1287" t="str">
            <v>Vintage2016</v>
          </cell>
          <cell r="I1287">
            <v>1.7976043262618188E-2</v>
          </cell>
          <cell r="L1287">
            <v>4.5369924812030069</v>
          </cell>
          <cell r="M1287" t="str">
            <v>biomass</v>
          </cell>
        </row>
        <row r="1288">
          <cell r="F1288" t="str">
            <v>Vintage2019</v>
          </cell>
          <cell r="I1288">
            <v>3.8637370998035213E-3</v>
          </cell>
          <cell r="L1288">
            <v>0.15609492014797435</v>
          </cell>
          <cell r="M1288" t="str">
            <v>natural gas combined cycle</v>
          </cell>
        </row>
        <row r="1289">
          <cell r="F1289" t="str">
            <v>Vintage2019</v>
          </cell>
          <cell r="I1289">
            <v>3.8637370998035213E-3</v>
          </cell>
          <cell r="L1289">
            <v>0.15609492014797435</v>
          </cell>
          <cell r="M1289" t="str">
            <v>natural gas combined cycle</v>
          </cell>
        </row>
        <row r="1290">
          <cell r="F1290" t="str">
            <v>Vintage2019</v>
          </cell>
          <cell r="I1290">
            <v>7.7274741996070425E-3</v>
          </cell>
          <cell r="L1290">
            <v>0.31218984029594871</v>
          </cell>
          <cell r="M1290" t="str">
            <v>natural gas combined cycle</v>
          </cell>
        </row>
        <row r="1291">
          <cell r="F1291" t="str">
            <v>Vintage2020</v>
          </cell>
          <cell r="I1291">
            <v>3.8637370998035213E-3</v>
          </cell>
          <cell r="L1291">
            <v>0.10512882839086048</v>
          </cell>
          <cell r="M1291" t="str">
            <v>natural gas combined cycle</v>
          </cell>
        </row>
        <row r="1292">
          <cell r="F1292" t="str">
            <v>Vintage2020</v>
          </cell>
          <cell r="I1292">
            <v>3.8637370998035213E-3</v>
          </cell>
          <cell r="L1292">
            <v>0.10512882839086048</v>
          </cell>
          <cell r="M1292" t="str">
            <v>natural gas combined cycle</v>
          </cell>
        </row>
        <row r="1293">
          <cell r="F1293" t="str">
            <v>Vintage2020</v>
          </cell>
          <cell r="I1293">
            <v>7.7274741996070425E-3</v>
          </cell>
          <cell r="L1293">
            <v>0.21025765678172095</v>
          </cell>
          <cell r="M1293" t="str">
            <v>natural gas combined cycle</v>
          </cell>
        </row>
        <row r="1294">
          <cell r="F1294" t="str">
            <v>Vintage2017</v>
          </cell>
          <cell r="I1294">
            <v>0.17976043262618191</v>
          </cell>
          <cell r="L1294">
            <v>7.6673443456162644</v>
          </cell>
          <cell r="M1294" t="str">
            <v>biomass</v>
          </cell>
        </row>
        <row r="1295">
          <cell r="F1295" t="str">
            <v>Vintage2017</v>
          </cell>
          <cell r="I1295">
            <v>0.17976043262618191</v>
          </cell>
          <cell r="L1295">
            <v>7.6673443456162644</v>
          </cell>
          <cell r="M1295" t="str">
            <v>biomass</v>
          </cell>
        </row>
        <row r="1296">
          <cell r="F1296" t="str">
            <v>Vintage2017</v>
          </cell>
          <cell r="I1296">
            <v>3.5952086525236376E-2</v>
          </cell>
          <cell r="L1296">
            <v>1.5334688691232528</v>
          </cell>
          <cell r="M1296" t="str">
            <v>biomass</v>
          </cell>
        </row>
        <row r="1297">
          <cell r="F1297" t="str">
            <v>Vintage2020</v>
          </cell>
          <cell r="I1297">
            <v>2.8852847633240859E-3</v>
          </cell>
          <cell r="L1297">
            <v>7.8506016042780749E-2</v>
          </cell>
          <cell r="M1297" t="str">
            <v>natural gas combined cycle</v>
          </cell>
        </row>
        <row r="1298">
          <cell r="F1298" t="str">
            <v>Vintage2020</v>
          </cell>
          <cell r="I1298">
            <v>2.8852847633240859E-3</v>
          </cell>
          <cell r="L1298">
            <v>7.8506016042780749E-2</v>
          </cell>
          <cell r="M1298" t="str">
            <v>natural gas combined cycle</v>
          </cell>
        </row>
        <row r="1299">
          <cell r="F1299" t="str">
            <v>Vintage2020</v>
          </cell>
          <cell r="I1299">
            <v>4.4553690514933771E-3</v>
          </cell>
          <cell r="L1299">
            <v>0.12122660427807486</v>
          </cell>
          <cell r="M1299" t="str">
            <v>natural gas combined cycle</v>
          </cell>
        </row>
        <row r="1300">
          <cell r="F1300" t="str">
            <v>Vintage2019</v>
          </cell>
          <cell r="I1300">
            <v>1.5923257158366764E-2</v>
          </cell>
          <cell r="L1300">
            <v>0.64329934734879246</v>
          </cell>
          <cell r="M1300" t="str">
            <v>natural gas combined cycle</v>
          </cell>
        </row>
        <row r="1301">
          <cell r="F1301" t="str">
            <v>Vintage2016</v>
          </cell>
          <cell r="I1301">
            <v>2.5914308661608347E-5</v>
          </cell>
          <cell r="L1301">
            <v>5.8571428571428566E-2</v>
          </cell>
          <cell r="M1301" t="str">
            <v>natural gas steam turbine</v>
          </cell>
        </row>
        <row r="1302">
          <cell r="F1302" t="str">
            <v>Vintage2016</v>
          </cell>
          <cell r="I1302">
            <v>0</v>
          </cell>
          <cell r="L1302">
            <v>0</v>
          </cell>
          <cell r="M1302" t="str">
            <v>natural gas steam turbine</v>
          </cell>
        </row>
        <row r="1303">
          <cell r="F1303" t="str">
            <v>Vintage2016</v>
          </cell>
          <cell r="I1303">
            <v>0</v>
          </cell>
          <cell r="L1303">
            <v>0</v>
          </cell>
          <cell r="M1303" t="str">
            <v>natural gas steam turbine</v>
          </cell>
        </row>
        <row r="1304">
          <cell r="F1304" t="str">
            <v>Vintage2019</v>
          </cell>
          <cell r="I1304">
            <v>1.1684428120701824</v>
          </cell>
          <cell r="L1304">
            <v>24.437570093457943</v>
          </cell>
          <cell r="M1304" t="str">
            <v>biomass</v>
          </cell>
        </row>
        <row r="1305">
          <cell r="F1305" t="str">
            <v>Vintage2018</v>
          </cell>
          <cell r="I1305">
            <v>0</v>
          </cell>
          <cell r="L1305">
            <v>0</v>
          </cell>
          <cell r="M1305" t="str">
            <v>natural gas steam turbine</v>
          </cell>
        </row>
        <row r="1306">
          <cell r="F1306" t="str">
            <v>Vintage2020</v>
          </cell>
          <cell r="I1306">
            <v>1.6224327146655209E-2</v>
          </cell>
          <cell r="L1306">
            <v>0.44144942067736187</v>
          </cell>
          <cell r="M1306" t="str">
            <v>natural gas combined cycle</v>
          </cell>
        </row>
        <row r="1307">
          <cell r="F1307" t="str">
            <v>Vintage2020</v>
          </cell>
          <cell r="I1307">
            <v>9.2115586978400502E-4</v>
          </cell>
          <cell r="L1307">
            <v>2.5063826770377568E-2</v>
          </cell>
          <cell r="M1307" t="str">
            <v>natural gas combined cycle</v>
          </cell>
        </row>
        <row r="1308">
          <cell r="F1308" t="str">
            <v>Vintage2018</v>
          </cell>
          <cell r="I1308">
            <v>1.7976043262618188E-2</v>
          </cell>
          <cell r="L1308">
            <v>20.113999999999997</v>
          </cell>
          <cell r="M1308" t="str">
            <v>biomass</v>
          </cell>
        </row>
        <row r="1309">
          <cell r="F1309" t="str">
            <v>Vintage2018</v>
          </cell>
          <cell r="I1309">
            <v>1.7976043262618188E-2</v>
          </cell>
          <cell r="L1309">
            <v>20.113999999999997</v>
          </cell>
          <cell r="M1309" t="str">
            <v>biomass</v>
          </cell>
        </row>
        <row r="1310">
          <cell r="F1310" t="str">
            <v>Vintage2018</v>
          </cell>
          <cell r="I1310">
            <v>1.7976043262618188E-2</v>
          </cell>
          <cell r="L1310">
            <v>20.113999999999997</v>
          </cell>
          <cell r="M1310" t="str">
            <v>biomass</v>
          </cell>
        </row>
        <row r="1311">
          <cell r="F1311" t="str">
            <v>Vintage2019</v>
          </cell>
          <cell r="I1311">
            <v>0</v>
          </cell>
          <cell r="L1311">
            <v>0</v>
          </cell>
          <cell r="M1311" t="str">
            <v>natural gas steam turbine</v>
          </cell>
        </row>
        <row r="1312">
          <cell r="F1312" t="str">
            <v>Vintage2019</v>
          </cell>
          <cell r="I1312">
            <v>0</v>
          </cell>
          <cell r="L1312">
            <v>0</v>
          </cell>
          <cell r="M1312" t="str">
            <v>natural gas steam turbine</v>
          </cell>
        </row>
        <row r="1313">
          <cell r="F1313" t="str">
            <v>Vintage2018</v>
          </cell>
          <cell r="I1313">
            <v>0</v>
          </cell>
          <cell r="L1313">
            <v>0</v>
          </cell>
          <cell r="M1313" t="str">
            <v>natural gas steam turbine</v>
          </cell>
        </row>
        <row r="1314">
          <cell r="F1314" t="str">
            <v>Vintage2019</v>
          </cell>
          <cell r="I1314">
            <v>0</v>
          </cell>
          <cell r="L1314">
            <v>0</v>
          </cell>
          <cell r="M1314" t="str">
            <v>natural gas steam turbine</v>
          </cell>
        </row>
        <row r="1315">
          <cell r="F1315" t="str">
            <v>Vintage2019</v>
          </cell>
          <cell r="I1315">
            <v>0</v>
          </cell>
          <cell r="L1315">
            <v>0</v>
          </cell>
          <cell r="M1315" t="str">
            <v>natural gas steam turbine</v>
          </cell>
        </row>
        <row r="1316">
          <cell r="F1316" t="str">
            <v>Vintage2019</v>
          </cell>
          <cell r="I1316">
            <v>0</v>
          </cell>
          <cell r="L1316">
            <v>0</v>
          </cell>
          <cell r="M1316" t="str">
            <v>natural gas steam turbine</v>
          </cell>
        </row>
        <row r="1317">
          <cell r="F1317" t="str">
            <v>Vintage1959</v>
          </cell>
          <cell r="I1317">
            <v>0</v>
          </cell>
          <cell r="L1317">
            <v>0</v>
          </cell>
          <cell r="M1317" t="str">
            <v>hard coal</v>
          </cell>
        </row>
        <row r="1318">
          <cell r="F1318" t="str">
            <v>Vintage1969</v>
          </cell>
          <cell r="I1318">
            <v>0</v>
          </cell>
          <cell r="L1318">
            <v>0</v>
          </cell>
          <cell r="M1318" t="str">
            <v>hard coal</v>
          </cell>
        </row>
        <row r="1319">
          <cell r="F1319" t="str">
            <v>Vintage1969</v>
          </cell>
          <cell r="I1319">
            <v>1.7683715326900652E-2</v>
          </cell>
          <cell r="L1319">
            <v>0.5743420722621384</v>
          </cell>
          <cell r="M1319" t="str">
            <v>hard coal</v>
          </cell>
        </row>
        <row r="1320">
          <cell r="F1320" t="str">
            <v>Vintage1971</v>
          </cell>
          <cell r="I1320">
            <v>0</v>
          </cell>
          <cell r="L1320">
            <v>0</v>
          </cell>
          <cell r="M1320" t="str">
            <v>hard coal</v>
          </cell>
        </row>
        <row r="1321">
          <cell r="F1321" t="str">
            <v>Vintage1971</v>
          </cell>
          <cell r="I1321">
            <v>0</v>
          </cell>
          <cell r="L1321">
            <v>0</v>
          </cell>
          <cell r="M1321" t="str">
            <v>hard coal</v>
          </cell>
        </row>
        <row r="1322">
          <cell r="F1322" t="str">
            <v>Vintage1971</v>
          </cell>
          <cell r="I1322">
            <v>3.6955057029835203E-2</v>
          </cell>
          <cell r="L1322">
            <v>0.92642498434208276</v>
          </cell>
          <cell r="M1322" t="str">
            <v>hard coal</v>
          </cell>
        </row>
        <row r="1323">
          <cell r="F1323" t="str">
            <v>Vintage2000</v>
          </cell>
          <cell r="I1323">
            <v>1.7943820436220465E-3</v>
          </cell>
          <cell r="L1323">
            <v>4.0416492837337316E-2</v>
          </cell>
          <cell r="M1323" t="str">
            <v>natural gas combined cycle</v>
          </cell>
        </row>
        <row r="1324">
          <cell r="F1324" t="str">
            <v>Vintage2000</v>
          </cell>
          <cell r="I1324">
            <v>1.7943820436220465E-3</v>
          </cell>
          <cell r="L1324">
            <v>4.0416492837337316E-2</v>
          </cell>
          <cell r="M1324" t="str">
            <v>natural gas combined cycle</v>
          </cell>
        </row>
        <row r="1325">
          <cell r="F1325" t="str">
            <v>Vintage2000</v>
          </cell>
          <cell r="I1325">
            <v>2.0186797990748022E-3</v>
          </cell>
          <cell r="L1325">
            <v>4.5468554442004483E-2</v>
          </cell>
          <cell r="M1325" t="str">
            <v>natural gas combined cycle</v>
          </cell>
        </row>
        <row r="1326">
          <cell r="F1326" t="str">
            <v>Vintage2000</v>
          </cell>
          <cell r="I1326">
            <v>1.8178313544193801E-3</v>
          </cell>
          <cell r="L1326">
            <v>4.0944662914188884E-2</v>
          </cell>
          <cell r="M1326" t="str">
            <v>natural gas combined cycle</v>
          </cell>
        </row>
        <row r="1327">
          <cell r="F1327" t="str">
            <v>Vintage2000</v>
          </cell>
          <cell r="I1327">
            <v>1.8178313544193801E-3</v>
          </cell>
          <cell r="L1327">
            <v>4.0944662914188884E-2</v>
          </cell>
          <cell r="M1327" t="str">
            <v>natural gas combined cycle</v>
          </cell>
        </row>
        <row r="1328">
          <cell r="F1328" t="str">
            <v>Vintage2000</v>
          </cell>
          <cell r="I1328">
            <v>2.04518771562831E-3</v>
          </cell>
          <cell r="L1328">
            <v>4.606561626801059E-2</v>
          </cell>
          <cell r="M1328" t="str">
            <v>natural gas combined cycle</v>
          </cell>
        </row>
        <row r="1329">
          <cell r="F1329" t="str">
            <v>Vintage1954</v>
          </cell>
          <cell r="I1329">
            <v>0</v>
          </cell>
          <cell r="L1329">
            <v>0</v>
          </cell>
          <cell r="M1329" t="str">
            <v>natural gas steam turbine</v>
          </cell>
        </row>
        <row r="1330">
          <cell r="F1330" t="str">
            <v>Vintage1954</v>
          </cell>
          <cell r="I1330">
            <v>0</v>
          </cell>
          <cell r="L1330">
            <v>0</v>
          </cell>
          <cell r="M1330" t="str">
            <v>natural gas steam turbine</v>
          </cell>
        </row>
        <row r="1331">
          <cell r="F1331" t="str">
            <v>Vintage1949</v>
          </cell>
          <cell r="I1331">
            <v>0</v>
          </cell>
          <cell r="L1331">
            <v>0</v>
          </cell>
          <cell r="M1331" t="str">
            <v>hard coal</v>
          </cell>
        </row>
        <row r="1332">
          <cell r="F1332" t="str">
            <v>Vintage1949</v>
          </cell>
          <cell r="I1332">
            <v>0</v>
          </cell>
          <cell r="L1332">
            <v>0</v>
          </cell>
          <cell r="M1332" t="str">
            <v>hard coal</v>
          </cell>
        </row>
        <row r="1333">
          <cell r="F1333" t="str">
            <v>Vintage1965</v>
          </cell>
          <cell r="I1333">
            <v>0</v>
          </cell>
          <cell r="L1333">
            <v>0</v>
          </cell>
          <cell r="M1333" t="str">
            <v>hard coal</v>
          </cell>
        </row>
        <row r="1334">
          <cell r="F1334" t="str">
            <v>Vintage1966</v>
          </cell>
          <cell r="I1334">
            <v>0</v>
          </cell>
          <cell r="L1334">
            <v>0</v>
          </cell>
          <cell r="M1334" t="str">
            <v>hard coal</v>
          </cell>
        </row>
        <row r="1335">
          <cell r="F1335" t="str">
            <v>Vintage1955</v>
          </cell>
          <cell r="I1335">
            <v>0</v>
          </cell>
          <cell r="L1335">
            <v>0</v>
          </cell>
          <cell r="M1335" t="str">
            <v>hard coal</v>
          </cell>
        </row>
        <row r="1336">
          <cell r="F1336" t="str">
            <v>Vintage1959</v>
          </cell>
          <cell r="I1336">
            <v>0</v>
          </cell>
          <cell r="L1336">
            <v>0</v>
          </cell>
          <cell r="M1336" t="str">
            <v>hard coal</v>
          </cell>
        </row>
        <row r="1337">
          <cell r="F1337" t="str">
            <v>Vintage1955</v>
          </cell>
          <cell r="I1337">
            <v>0</v>
          </cell>
          <cell r="L1337">
            <v>0</v>
          </cell>
          <cell r="M1337" t="str">
            <v>hard coal</v>
          </cell>
        </row>
        <row r="1338">
          <cell r="F1338" t="str">
            <v>Vintage1951</v>
          </cell>
          <cell r="I1338">
            <v>0</v>
          </cell>
          <cell r="L1338">
            <v>0</v>
          </cell>
          <cell r="M1338" t="str">
            <v>hard coal</v>
          </cell>
        </row>
        <row r="1339">
          <cell r="F1339" t="str">
            <v>Vintage1964</v>
          </cell>
          <cell r="I1339">
            <v>0</v>
          </cell>
          <cell r="L1339">
            <v>0</v>
          </cell>
          <cell r="M1339" t="str">
            <v>hard coal</v>
          </cell>
        </row>
        <row r="1340">
          <cell r="F1340" t="str">
            <v>Vintage1953</v>
          </cell>
          <cell r="I1340">
            <v>0</v>
          </cell>
          <cell r="L1340">
            <v>0</v>
          </cell>
          <cell r="M1340" t="str">
            <v>hard coal</v>
          </cell>
        </row>
        <row r="1341">
          <cell r="F1341" t="str">
            <v>Vintage1953</v>
          </cell>
          <cell r="I1341">
            <v>0</v>
          </cell>
          <cell r="L1341">
            <v>0</v>
          </cell>
          <cell r="M1341" t="str">
            <v>hard coal</v>
          </cell>
        </row>
        <row r="1342">
          <cell r="F1342" t="str">
            <v>Vintage1965</v>
          </cell>
          <cell r="I1342">
            <v>0</v>
          </cell>
          <cell r="L1342">
            <v>0</v>
          </cell>
          <cell r="M1342" t="str">
            <v>hard coal</v>
          </cell>
        </row>
        <row r="1343">
          <cell r="F1343" t="str">
            <v>Vintage1967</v>
          </cell>
          <cell r="I1343">
            <v>0</v>
          </cell>
          <cell r="L1343">
            <v>0</v>
          </cell>
          <cell r="M1343" t="str">
            <v>hard coal</v>
          </cell>
        </row>
        <row r="1344">
          <cell r="F1344" t="str">
            <v>Vintage2002</v>
          </cell>
          <cell r="I1344">
            <v>1.4104099551992988E-3</v>
          </cell>
          <cell r="L1344">
            <v>1.0487006529684432E-2</v>
          </cell>
          <cell r="M1344" t="str">
            <v>natural gas combined cycle</v>
          </cell>
        </row>
        <row r="1345">
          <cell r="F1345" t="str">
            <v>Vintage2002</v>
          </cell>
          <cell r="I1345">
            <v>1.4104099551992988E-3</v>
          </cell>
          <cell r="L1345">
            <v>1.0487006529684432E-2</v>
          </cell>
          <cell r="M1345" t="str">
            <v>natural gas combined cycle</v>
          </cell>
        </row>
        <row r="1346">
          <cell r="F1346" t="str">
            <v>Vintage2002</v>
          </cell>
          <cell r="I1346">
            <v>1.4806733916065545E-3</v>
          </cell>
          <cell r="L1346">
            <v>1.1009445494103704E-2</v>
          </cell>
          <cell r="M1346" t="str">
            <v>natural gas combined cycle</v>
          </cell>
        </row>
        <row r="1347">
          <cell r="F1347" t="str">
            <v>Vintage1971</v>
          </cell>
          <cell r="I1347">
            <v>1.1498742921934979E-4</v>
          </cell>
          <cell r="L1347">
            <v>2.267355982274742E-3</v>
          </cell>
          <cell r="M1347" t="str">
            <v>natural gas steam turbine</v>
          </cell>
        </row>
        <row r="1348">
          <cell r="F1348" t="str">
            <v>Vintage1963</v>
          </cell>
          <cell r="I1348">
            <v>0</v>
          </cell>
          <cell r="L1348">
            <v>0</v>
          </cell>
          <cell r="M1348" t="str">
            <v>hard coal</v>
          </cell>
        </row>
        <row r="1349">
          <cell r="F1349" t="str">
            <v>Vintage1964</v>
          </cell>
          <cell r="I1349">
            <v>0</v>
          </cell>
          <cell r="L1349">
            <v>0</v>
          </cell>
          <cell r="M1349" t="str">
            <v>hard coal</v>
          </cell>
        </row>
        <row r="1350">
          <cell r="F1350" t="str">
            <v>Vintage2011</v>
          </cell>
          <cell r="I1350">
            <v>3.8232571952174286E-3</v>
          </cell>
          <cell r="L1350">
            <v>0.15711040748898678</v>
          </cell>
          <cell r="M1350" t="str">
            <v>natural gas combined cycle</v>
          </cell>
        </row>
        <row r="1351">
          <cell r="F1351" t="str">
            <v>Vintage2012</v>
          </cell>
          <cell r="I1351">
            <v>3.8232571952174286E-3</v>
          </cell>
          <cell r="L1351">
            <v>0.15110779280008238</v>
          </cell>
          <cell r="M1351" t="str">
            <v>natural gas combined cycle</v>
          </cell>
        </row>
        <row r="1352">
          <cell r="F1352" t="str">
            <v>Vintage2012</v>
          </cell>
          <cell r="I1352">
            <v>3.8232571952174286E-3</v>
          </cell>
          <cell r="L1352">
            <v>0.15110779280008238</v>
          </cell>
          <cell r="M1352" t="str">
            <v>natural gas combined cycle</v>
          </cell>
        </row>
        <row r="1353">
          <cell r="F1353" t="str">
            <v>Vintage2012</v>
          </cell>
          <cell r="I1353">
            <v>2.2837589646098775E-3</v>
          </cell>
          <cell r="L1353">
            <v>9.0261721565915873E-2</v>
          </cell>
          <cell r="M1353" t="str">
            <v>natural gas combined cycle</v>
          </cell>
        </row>
        <row r="1354">
          <cell r="F1354" t="str">
            <v>Vintage2012</v>
          </cell>
          <cell r="I1354">
            <v>2.2837589646098775E-3</v>
          </cell>
          <cell r="L1354">
            <v>9.0261721565915873E-2</v>
          </cell>
          <cell r="M1354" t="str">
            <v>natural gas combined cycle</v>
          </cell>
        </row>
        <row r="1355">
          <cell r="F1355" t="str">
            <v>Vintage2012</v>
          </cell>
          <cell r="I1355">
            <v>2.2990519933907471E-3</v>
          </cell>
          <cell r="L1355">
            <v>9.0866152737116193E-2</v>
          </cell>
          <cell r="M1355" t="str">
            <v>natural gas combined cycle</v>
          </cell>
        </row>
        <row r="1356">
          <cell r="F1356" t="str">
            <v>Vintage2012</v>
          </cell>
          <cell r="I1356">
            <v>2.2990519933907471E-3</v>
          </cell>
          <cell r="L1356">
            <v>9.0866152737116193E-2</v>
          </cell>
          <cell r="M1356" t="str">
            <v>natural gas combined cycle</v>
          </cell>
        </row>
        <row r="1357">
          <cell r="F1357" t="str">
            <v>Vintage2011</v>
          </cell>
          <cell r="I1357">
            <v>2.2735636120892974E-3</v>
          </cell>
          <cell r="L1357">
            <v>9.3428322320117468E-2</v>
          </cell>
          <cell r="M1357" t="str">
            <v>natural gas combined cycle</v>
          </cell>
        </row>
        <row r="1358">
          <cell r="F1358" t="str">
            <v>Vintage2011</v>
          </cell>
          <cell r="I1358">
            <v>2.2735636120892974E-3</v>
          </cell>
          <cell r="L1358">
            <v>9.3428322320117468E-2</v>
          </cell>
          <cell r="M1358" t="str">
            <v>natural gas combined cycle</v>
          </cell>
        </row>
        <row r="1359">
          <cell r="F1359" t="str">
            <v>Vintage1950</v>
          </cell>
          <cell r="I1359">
            <v>0</v>
          </cell>
          <cell r="L1359">
            <v>0</v>
          </cell>
          <cell r="M1359" t="str">
            <v>hard coal</v>
          </cell>
        </row>
        <row r="1360">
          <cell r="F1360" t="str">
            <v>Vintage1952</v>
          </cell>
          <cell r="I1360">
            <v>0</v>
          </cell>
          <cell r="L1360">
            <v>0</v>
          </cell>
          <cell r="M1360" t="str">
            <v>hard coal</v>
          </cell>
        </row>
        <row r="1361">
          <cell r="F1361" t="str">
            <v>Vintage1957</v>
          </cell>
          <cell r="I1361">
            <v>0</v>
          </cell>
          <cell r="L1361">
            <v>0</v>
          </cell>
          <cell r="M1361" t="str">
            <v>hard coal</v>
          </cell>
        </row>
        <row r="1362">
          <cell r="F1362" t="str">
            <v>Vintage1958</v>
          </cell>
          <cell r="I1362">
            <v>0</v>
          </cell>
          <cell r="L1362">
            <v>0</v>
          </cell>
          <cell r="M1362" t="str">
            <v>hard coal</v>
          </cell>
        </row>
        <row r="1363">
          <cell r="F1363" t="str">
            <v>Vintage1974</v>
          </cell>
          <cell r="I1363">
            <v>1.7022803865927926E-2</v>
          </cell>
          <cell r="L1363">
            <v>0.15245083754376404</v>
          </cell>
          <cell r="M1363" t="str">
            <v>natural gas steam turbine</v>
          </cell>
        </row>
        <row r="1364">
          <cell r="F1364" t="str">
            <v>Vintage1974</v>
          </cell>
          <cell r="I1364">
            <v>1.7166456219226901E-2</v>
          </cell>
          <cell r="L1364">
            <v>0.15373734250193927</v>
          </cell>
          <cell r="M1364" t="str">
            <v>natural gas steam turbine</v>
          </cell>
        </row>
        <row r="1365">
          <cell r="F1365" t="str">
            <v>Vintage1950</v>
          </cell>
          <cell r="I1365">
            <v>0</v>
          </cell>
          <cell r="L1365">
            <v>0</v>
          </cell>
          <cell r="M1365" t="str">
            <v>hard coal</v>
          </cell>
        </row>
        <row r="1366">
          <cell r="F1366" t="str">
            <v>Vintage1958</v>
          </cell>
          <cell r="I1366">
            <v>0</v>
          </cell>
          <cell r="L1366">
            <v>0</v>
          </cell>
          <cell r="M1366" t="str">
            <v>hard coal</v>
          </cell>
        </row>
        <row r="1367">
          <cell r="F1367" t="str">
            <v>Vintage1961</v>
          </cell>
          <cell r="I1367">
            <v>0</v>
          </cell>
          <cell r="L1367">
            <v>0</v>
          </cell>
          <cell r="M1367" t="str">
            <v>hard coal</v>
          </cell>
        </row>
        <row r="1368">
          <cell r="F1368" t="str">
            <v>Vintage1959</v>
          </cell>
          <cell r="I1368">
            <v>0</v>
          </cell>
          <cell r="L1368">
            <v>0</v>
          </cell>
          <cell r="M1368" t="str">
            <v>hard coal</v>
          </cell>
        </row>
        <row r="1369">
          <cell r="F1369" t="str">
            <v>Vintage1958</v>
          </cell>
          <cell r="I1369">
            <v>1.5389589421844487E-2</v>
          </cell>
          <cell r="L1369">
            <v>2.2580058651026391</v>
          </cell>
          <cell r="M1369" t="str">
            <v>hard coal</v>
          </cell>
        </row>
        <row r="1370">
          <cell r="F1370" t="str">
            <v>Vintage1962</v>
          </cell>
          <cell r="I1370">
            <v>1.6937932260017864E-2</v>
          </cell>
          <cell r="L1370">
            <v>4.097548351648352</v>
          </cell>
          <cell r="M1370" t="str">
            <v>hard coal</v>
          </cell>
        </row>
        <row r="1371">
          <cell r="F1371" t="str">
            <v>Vintage1968</v>
          </cell>
          <cell r="I1371">
            <v>0</v>
          </cell>
          <cell r="L1371">
            <v>0</v>
          </cell>
          <cell r="M1371" t="str">
            <v>natural gas steam turbine</v>
          </cell>
        </row>
        <row r="1372">
          <cell r="F1372" t="str">
            <v>Vintage1968</v>
          </cell>
          <cell r="I1372">
            <v>0</v>
          </cell>
          <cell r="L1372">
            <v>0</v>
          </cell>
          <cell r="M1372" t="str">
            <v>natural gas steam turbine</v>
          </cell>
        </row>
        <row r="1373">
          <cell r="F1373" t="str">
            <v>Vintage1968</v>
          </cell>
          <cell r="I1373">
            <v>0</v>
          </cell>
          <cell r="L1373">
            <v>0</v>
          </cell>
          <cell r="M1373" t="str">
            <v>natural gas steam turbine</v>
          </cell>
        </row>
        <row r="1374">
          <cell r="F1374" t="str">
            <v>Vintage1968</v>
          </cell>
          <cell r="I1374">
            <v>0</v>
          </cell>
          <cell r="L1374">
            <v>0</v>
          </cell>
          <cell r="M1374" t="str">
            <v>natural gas steam turbine</v>
          </cell>
        </row>
        <row r="1375">
          <cell r="F1375" t="str">
            <v>Vintage1955</v>
          </cell>
          <cell r="I1375">
            <v>0</v>
          </cell>
          <cell r="L1375">
            <v>0</v>
          </cell>
          <cell r="M1375" t="str">
            <v>hard coal</v>
          </cell>
        </row>
        <row r="1376">
          <cell r="F1376" t="str">
            <v>Vintage1955</v>
          </cell>
          <cell r="I1376">
            <v>0</v>
          </cell>
          <cell r="L1376">
            <v>0</v>
          </cell>
          <cell r="M1376" t="str">
            <v>hard coal</v>
          </cell>
        </row>
        <row r="1377">
          <cell r="F1377" t="str">
            <v>Vintage1957</v>
          </cell>
          <cell r="I1377">
            <v>0</v>
          </cell>
          <cell r="L1377">
            <v>0</v>
          </cell>
          <cell r="M1377" t="str">
            <v>hard coal</v>
          </cell>
        </row>
        <row r="1378">
          <cell r="F1378" t="str">
            <v>Vintage1963</v>
          </cell>
          <cell r="I1378">
            <v>6.013161302508202E-2</v>
          </cell>
          <cell r="L1378">
            <v>13.228300189867094</v>
          </cell>
          <cell r="M1378" t="str">
            <v>hard coal</v>
          </cell>
        </row>
        <row r="1379">
          <cell r="F1379" t="str">
            <v>Vintage1968</v>
          </cell>
          <cell r="I1379">
            <v>0</v>
          </cell>
          <cell r="L1379">
            <v>0</v>
          </cell>
          <cell r="M1379" t="str">
            <v>hard coal</v>
          </cell>
        </row>
        <row r="1380">
          <cell r="F1380" t="str">
            <v>Vintage1968</v>
          </cell>
          <cell r="I1380">
            <v>0</v>
          </cell>
          <cell r="L1380">
            <v>0</v>
          </cell>
          <cell r="M1380" t="str">
            <v>natural gas steam turbine</v>
          </cell>
        </row>
        <row r="1381">
          <cell r="F1381" t="str">
            <v>Vintage1968</v>
          </cell>
          <cell r="I1381">
            <v>0</v>
          </cell>
          <cell r="L1381">
            <v>0</v>
          </cell>
          <cell r="M1381" t="str">
            <v>natural gas steam turbine</v>
          </cell>
        </row>
        <row r="1382">
          <cell r="F1382" t="str">
            <v>Vintage1968</v>
          </cell>
          <cell r="I1382">
            <v>0</v>
          </cell>
          <cell r="L1382">
            <v>0</v>
          </cell>
          <cell r="M1382" t="str">
            <v>natural gas steam turbine</v>
          </cell>
        </row>
        <row r="1383">
          <cell r="F1383" t="str">
            <v>Vintage1968</v>
          </cell>
          <cell r="I1383">
            <v>0</v>
          </cell>
          <cell r="L1383">
            <v>0</v>
          </cell>
          <cell r="M1383" t="str">
            <v>natural gas steam turbine</v>
          </cell>
        </row>
        <row r="1384">
          <cell r="F1384" t="str">
            <v>Vintage1968</v>
          </cell>
          <cell r="I1384">
            <v>0</v>
          </cell>
          <cell r="L1384">
            <v>0</v>
          </cell>
          <cell r="M1384" t="str">
            <v>natural gas steam turbine</v>
          </cell>
        </row>
        <row r="1385">
          <cell r="F1385" t="str">
            <v>Vintage1968</v>
          </cell>
          <cell r="I1385">
            <v>0</v>
          </cell>
          <cell r="L1385">
            <v>0</v>
          </cell>
          <cell r="M1385" t="str">
            <v>natural gas steam turbine</v>
          </cell>
        </row>
        <row r="1386">
          <cell r="F1386" t="str">
            <v>Vintage1968</v>
          </cell>
          <cell r="I1386">
            <v>0</v>
          </cell>
          <cell r="L1386">
            <v>0</v>
          </cell>
          <cell r="M1386" t="str">
            <v>natural gas steam turbine</v>
          </cell>
        </row>
        <row r="1387">
          <cell r="F1387" t="str">
            <v>Vintage1968</v>
          </cell>
          <cell r="I1387">
            <v>0</v>
          </cell>
          <cell r="L1387">
            <v>0</v>
          </cell>
          <cell r="M1387" t="str">
            <v>natural gas steam turbine</v>
          </cell>
        </row>
        <row r="1388">
          <cell r="F1388" t="str">
            <v>Vintage1953</v>
          </cell>
          <cell r="I1388">
            <v>8.4001431705072026E-3</v>
          </cell>
          <cell r="L1388">
            <v>1.9234799251092156</v>
          </cell>
          <cell r="M1388" t="str">
            <v>hard coal</v>
          </cell>
        </row>
        <row r="1389">
          <cell r="F1389" t="str">
            <v>Vintage1953</v>
          </cell>
          <cell r="I1389">
            <v>8.4001431705072026E-3</v>
          </cell>
          <cell r="L1389">
            <v>1.9234799251092156</v>
          </cell>
          <cell r="M1389" t="str">
            <v>hard coal</v>
          </cell>
        </row>
        <row r="1390">
          <cell r="F1390" t="str">
            <v>Vintage1953</v>
          </cell>
          <cell r="I1390">
            <v>0</v>
          </cell>
          <cell r="L1390">
            <v>0</v>
          </cell>
          <cell r="M1390" t="str">
            <v>hard coal</v>
          </cell>
        </row>
        <row r="1391">
          <cell r="F1391" t="str">
            <v>Vintage1953</v>
          </cell>
          <cell r="I1391">
            <v>0</v>
          </cell>
          <cell r="L1391">
            <v>0</v>
          </cell>
          <cell r="M1391" t="str">
            <v>hard coal</v>
          </cell>
        </row>
        <row r="1392">
          <cell r="F1392" t="str">
            <v>Vintage1954</v>
          </cell>
          <cell r="I1392">
            <v>8.2944809922618282E-3</v>
          </cell>
          <cell r="L1392">
            <v>1.0756201696512724</v>
          </cell>
          <cell r="M1392" t="str">
            <v>hard coal</v>
          </cell>
        </row>
        <row r="1393">
          <cell r="F1393" t="str">
            <v>Vintage1955</v>
          </cell>
          <cell r="I1393">
            <v>8.2944809922618282E-3</v>
          </cell>
          <cell r="L1393">
            <v>0.49269388305766171</v>
          </cell>
          <cell r="M1393" t="str">
            <v>hard coal</v>
          </cell>
        </row>
        <row r="1394">
          <cell r="F1394" t="str">
            <v>Vintage1954</v>
          </cell>
          <cell r="I1394">
            <v>0</v>
          </cell>
          <cell r="L1394">
            <v>0</v>
          </cell>
          <cell r="M1394" t="str">
            <v>hard coal</v>
          </cell>
        </row>
        <row r="1395">
          <cell r="F1395" t="str">
            <v>Vintage1955</v>
          </cell>
          <cell r="I1395">
            <v>2.073620248065457E-3</v>
          </cell>
          <cell r="L1395">
            <v>0.12317347076441543</v>
          </cell>
          <cell r="M1395" t="str">
            <v>hard coal</v>
          </cell>
        </row>
        <row r="1396">
          <cell r="F1396" t="str">
            <v>Vintage1954</v>
          </cell>
          <cell r="I1396">
            <v>8.452974259629889E-3</v>
          </cell>
          <cell r="L1396">
            <v>1.09617342130066</v>
          </cell>
          <cell r="M1396" t="str">
            <v>hard coal</v>
          </cell>
        </row>
        <row r="1397">
          <cell r="F1397" t="str">
            <v>Vintage1954</v>
          </cell>
          <cell r="I1397">
            <v>0</v>
          </cell>
          <cell r="L1397">
            <v>0</v>
          </cell>
          <cell r="M1397" t="str">
            <v>hard coal</v>
          </cell>
        </row>
        <row r="1398">
          <cell r="F1398" t="str">
            <v>Vintage1955</v>
          </cell>
          <cell r="I1398">
            <v>8.2416499031391418E-3</v>
          </cell>
          <cell r="L1398">
            <v>0.48955570545856836</v>
          </cell>
          <cell r="M1398" t="str">
            <v>hard coal</v>
          </cell>
        </row>
        <row r="1399">
          <cell r="F1399" t="str">
            <v>Vintage1955</v>
          </cell>
          <cell r="I1399">
            <v>2.0604124757847854E-3</v>
          </cell>
          <cell r="L1399">
            <v>0.12238892636464209</v>
          </cell>
          <cell r="M1399" t="str">
            <v>hard coal</v>
          </cell>
        </row>
        <row r="1400">
          <cell r="F1400" t="str">
            <v>Vintage1970</v>
          </cell>
          <cell r="I1400">
            <v>0</v>
          </cell>
          <cell r="L1400">
            <v>0</v>
          </cell>
          <cell r="M1400" t="str">
            <v>hard coal</v>
          </cell>
        </row>
        <row r="1401">
          <cell r="F1401" t="str">
            <v>Vintage1973</v>
          </cell>
          <cell r="I1401">
            <v>0</v>
          </cell>
          <cell r="L1401">
            <v>0</v>
          </cell>
          <cell r="M1401" t="str">
            <v>hard coal</v>
          </cell>
        </row>
        <row r="1402">
          <cell r="F1402" t="str">
            <v>Vintage1975</v>
          </cell>
          <cell r="I1402">
            <v>0</v>
          </cell>
          <cell r="L1402">
            <v>0</v>
          </cell>
          <cell r="M1402" t="str">
            <v>hard coal</v>
          </cell>
        </row>
        <row r="1403">
          <cell r="F1403" t="str">
            <v>Vintage1970</v>
          </cell>
          <cell r="I1403">
            <v>6.7913351181269108E-2</v>
          </cell>
          <cell r="L1403">
            <v>1.8383385591500978</v>
          </cell>
          <cell r="M1403" t="str">
            <v>hard coal</v>
          </cell>
        </row>
        <row r="1404">
          <cell r="F1404" t="str">
            <v>Vintage1973</v>
          </cell>
          <cell r="I1404">
            <v>6.850287679916206E-2</v>
          </cell>
          <cell r="L1404">
            <v>1.0695268827880653</v>
          </cell>
          <cell r="M1404" t="str">
            <v>hard coal</v>
          </cell>
        </row>
        <row r="1405">
          <cell r="F1405" t="str">
            <v>Vintage1975</v>
          </cell>
          <cell r="I1405">
            <v>7.321908174230575E-2</v>
          </cell>
          <cell r="L1405">
            <v>1.728340463859491</v>
          </cell>
          <cell r="M1405" t="str">
            <v>hard coal</v>
          </cell>
        </row>
        <row r="1406">
          <cell r="F1406" t="str">
            <v>Vintage1956</v>
          </cell>
          <cell r="I1406">
            <v>0</v>
          </cell>
          <cell r="L1406">
            <v>0</v>
          </cell>
          <cell r="M1406" t="str">
            <v>hard coal</v>
          </cell>
        </row>
        <row r="1407">
          <cell r="F1407" t="str">
            <v>Vintage1955</v>
          </cell>
          <cell r="I1407">
            <v>0</v>
          </cell>
          <cell r="L1407">
            <v>0</v>
          </cell>
          <cell r="M1407" t="str">
            <v>hard coal</v>
          </cell>
        </row>
        <row r="1408">
          <cell r="F1408" t="str">
            <v>Vintage1967</v>
          </cell>
          <cell r="I1408">
            <v>0</v>
          </cell>
          <cell r="L1408">
            <v>0</v>
          </cell>
          <cell r="M1408" t="str">
            <v>natural gas steam turbine</v>
          </cell>
        </row>
        <row r="1409">
          <cell r="F1409" t="str">
            <v>Vintage1954</v>
          </cell>
          <cell r="I1409">
            <v>0</v>
          </cell>
          <cell r="L1409">
            <v>0</v>
          </cell>
          <cell r="M1409" t="str">
            <v>hard coal</v>
          </cell>
        </row>
        <row r="1410">
          <cell r="F1410" t="str">
            <v>Vintage1964</v>
          </cell>
          <cell r="I1410">
            <v>0</v>
          </cell>
          <cell r="L1410">
            <v>0</v>
          </cell>
          <cell r="M1410" t="str">
            <v>hard coal</v>
          </cell>
        </row>
        <row r="1411">
          <cell r="F1411" t="str">
            <v>Vintage1949</v>
          </cell>
          <cell r="I1411">
            <v>0</v>
          </cell>
          <cell r="L1411">
            <v>0</v>
          </cell>
          <cell r="M1411" t="str">
            <v>natural gas steam turbine</v>
          </cell>
        </row>
        <row r="1412">
          <cell r="F1412" t="str">
            <v>Vintage1949</v>
          </cell>
          <cell r="I1412">
            <v>0</v>
          </cell>
          <cell r="L1412">
            <v>0</v>
          </cell>
          <cell r="M1412" t="str">
            <v>natural gas steam turbine</v>
          </cell>
        </row>
        <row r="1413">
          <cell r="F1413" t="str">
            <v>Vintage1950</v>
          </cell>
          <cell r="I1413">
            <v>0</v>
          </cell>
          <cell r="L1413">
            <v>0</v>
          </cell>
          <cell r="M1413" t="str">
            <v>natural gas steam turbine</v>
          </cell>
        </row>
        <row r="1414">
          <cell r="F1414" t="str">
            <v>Vintage1978</v>
          </cell>
          <cell r="I1414">
            <v>0</v>
          </cell>
          <cell r="L1414">
            <v>0</v>
          </cell>
          <cell r="M1414" t="str">
            <v>hard coal</v>
          </cell>
        </row>
        <row r="1415">
          <cell r="F1415" t="str">
            <v>Vintage1978</v>
          </cell>
          <cell r="I1415">
            <v>1.0930844279678893E-2</v>
          </cell>
          <cell r="L1415">
            <v>0.22993161437152129</v>
          </cell>
          <cell r="M1415" t="str">
            <v>hard coal</v>
          </cell>
        </row>
        <row r="1416">
          <cell r="F1416" t="str">
            <v>Vintage1963</v>
          </cell>
          <cell r="I1416">
            <v>2.5719633599244453E-3</v>
          </cell>
          <cell r="L1416">
            <v>0.56580393724392919</v>
          </cell>
          <cell r="M1416" t="str">
            <v>hard coal</v>
          </cell>
        </row>
        <row r="1417">
          <cell r="F1417" t="str">
            <v>Vintage1963</v>
          </cell>
          <cell r="I1417">
            <v>2.5719633599244453E-3</v>
          </cell>
          <cell r="L1417">
            <v>0.56580393724392919</v>
          </cell>
          <cell r="M1417" t="str">
            <v>hard coal</v>
          </cell>
        </row>
        <row r="1418">
          <cell r="F1418" t="str">
            <v>Vintage1963</v>
          </cell>
          <cell r="I1418">
            <v>2.5719633599244453E-3</v>
          </cell>
          <cell r="L1418">
            <v>0.56580393724392919</v>
          </cell>
          <cell r="M1418" t="str">
            <v>hard coal</v>
          </cell>
        </row>
        <row r="1419">
          <cell r="F1419" t="str">
            <v>Vintage1955</v>
          </cell>
          <cell r="I1419">
            <v>0</v>
          </cell>
          <cell r="L1419">
            <v>0</v>
          </cell>
          <cell r="M1419" t="str">
            <v>hard coal</v>
          </cell>
        </row>
        <row r="1420">
          <cell r="F1420" t="str">
            <v>Vintage1955</v>
          </cell>
          <cell r="I1420">
            <v>0</v>
          </cell>
          <cell r="L1420">
            <v>0</v>
          </cell>
          <cell r="M1420" t="str">
            <v>hard coal</v>
          </cell>
        </row>
        <row r="1421">
          <cell r="F1421" t="str">
            <v>Vintage1962</v>
          </cell>
          <cell r="I1421">
            <v>0</v>
          </cell>
          <cell r="L1421">
            <v>0</v>
          </cell>
          <cell r="M1421" t="str">
            <v>hard coal</v>
          </cell>
        </row>
        <row r="1422">
          <cell r="F1422" t="str">
            <v>Vintage1962</v>
          </cell>
          <cell r="I1422">
            <v>0</v>
          </cell>
          <cell r="L1422">
            <v>0</v>
          </cell>
          <cell r="M1422" t="str">
            <v>hard coal</v>
          </cell>
        </row>
        <row r="1423">
          <cell r="F1423" t="str">
            <v>Vintage1959</v>
          </cell>
          <cell r="I1423">
            <v>0</v>
          </cell>
          <cell r="L1423">
            <v>0</v>
          </cell>
          <cell r="M1423" t="str">
            <v>hard coal</v>
          </cell>
        </row>
        <row r="1424">
          <cell r="F1424" t="str">
            <v>Vintage1949</v>
          </cell>
          <cell r="I1424">
            <v>0</v>
          </cell>
          <cell r="L1424">
            <v>0</v>
          </cell>
          <cell r="M1424" t="str">
            <v>hard coal</v>
          </cell>
        </row>
        <row r="1425">
          <cell r="F1425" t="str">
            <v>Vintage2002</v>
          </cell>
          <cell r="I1425">
            <v>2.5914308661608347E-5</v>
          </cell>
          <cell r="L1425">
            <v>6.4491698223128387E-3</v>
          </cell>
          <cell r="M1425" t="str">
            <v>natural gas steam turbine</v>
          </cell>
        </row>
        <row r="1426">
          <cell r="F1426" t="str">
            <v>Vintage1949</v>
          </cell>
          <cell r="I1426">
            <v>0</v>
          </cell>
          <cell r="L1426">
            <v>0</v>
          </cell>
          <cell r="M1426" t="str">
            <v>hard coal</v>
          </cell>
        </row>
        <row r="1427">
          <cell r="F1427" t="str">
            <v>Vintage1964</v>
          </cell>
          <cell r="I1427">
            <v>0</v>
          </cell>
          <cell r="L1427">
            <v>0</v>
          </cell>
          <cell r="M1427" t="str">
            <v>hard coal</v>
          </cell>
        </row>
        <row r="1428">
          <cell r="F1428" t="str">
            <v>Vintage1961</v>
          </cell>
          <cell r="I1428">
            <v>1.4756653756253284E-2</v>
          </cell>
          <cell r="L1428">
            <v>0.63068584292146068</v>
          </cell>
          <cell r="M1428" t="str">
            <v>natural gas steam turbine</v>
          </cell>
        </row>
        <row r="1429">
          <cell r="F1429" t="str">
            <v>Vintage1954</v>
          </cell>
          <cell r="I1429">
            <v>0</v>
          </cell>
          <cell r="L1429">
            <v>0</v>
          </cell>
          <cell r="M1429" t="str">
            <v>hard coal</v>
          </cell>
        </row>
        <row r="1430">
          <cell r="F1430" t="str">
            <v>Vintage1958</v>
          </cell>
          <cell r="I1430">
            <v>0</v>
          </cell>
          <cell r="L1430">
            <v>0</v>
          </cell>
          <cell r="M1430" t="str">
            <v>hard coal</v>
          </cell>
        </row>
        <row r="1431">
          <cell r="F1431" t="str">
            <v>Vintage1978</v>
          </cell>
          <cell r="I1431">
            <v>0</v>
          </cell>
          <cell r="L1431">
            <v>0</v>
          </cell>
          <cell r="M1431" t="str">
            <v>hard coal</v>
          </cell>
        </row>
        <row r="1432">
          <cell r="F1432" t="str">
            <v>Vintage1978</v>
          </cell>
          <cell r="I1432">
            <v>0</v>
          </cell>
          <cell r="L1432">
            <v>0</v>
          </cell>
          <cell r="M1432" t="str">
            <v>hard coal</v>
          </cell>
        </row>
        <row r="1433">
          <cell r="F1433" t="str">
            <v>Vintage1978</v>
          </cell>
          <cell r="I1433">
            <v>0</v>
          </cell>
          <cell r="L1433">
            <v>0</v>
          </cell>
          <cell r="M1433" t="str">
            <v>hard coal</v>
          </cell>
        </row>
        <row r="1434">
          <cell r="F1434" t="str">
            <v>Vintage1978</v>
          </cell>
          <cell r="I1434">
            <v>0</v>
          </cell>
          <cell r="L1434">
            <v>0</v>
          </cell>
          <cell r="M1434" t="str">
            <v>hard coal</v>
          </cell>
        </row>
        <row r="1435">
          <cell r="F1435" t="str">
            <v>Vintage1978</v>
          </cell>
          <cell r="I1435">
            <v>0</v>
          </cell>
          <cell r="L1435">
            <v>0</v>
          </cell>
          <cell r="M1435" t="str">
            <v>hard coal</v>
          </cell>
        </row>
        <row r="1436">
          <cell r="F1436" t="str">
            <v>Vintage1978</v>
          </cell>
          <cell r="I1436">
            <v>8.5941879487890383E-4</v>
          </cell>
          <cell r="L1436">
            <v>1.8077976949602895E-2</v>
          </cell>
          <cell r="M1436" t="str">
            <v>hard coal</v>
          </cell>
        </row>
        <row r="1437">
          <cell r="F1437" t="str">
            <v>Vintage1978</v>
          </cell>
          <cell r="I1437">
            <v>1.065663673636292E-3</v>
          </cell>
          <cell r="L1437">
            <v>2.2416362596236413E-2</v>
          </cell>
          <cell r="M1437" t="str">
            <v>hard coal</v>
          </cell>
        </row>
        <row r="1438">
          <cell r="F1438" t="str">
            <v>Vintage1978</v>
          </cell>
          <cell r="I1438">
            <v>3.9532385263667466E-3</v>
          </cell>
          <cell r="L1438">
            <v>8.3156844348522926E-2</v>
          </cell>
          <cell r="M1438" t="str">
            <v>hard coal</v>
          </cell>
        </row>
        <row r="1439">
          <cell r="F1439" t="str">
            <v>Vintage1978</v>
          </cell>
          <cell r="I1439">
            <v>1.3062989822006914E-3</v>
          </cell>
          <cell r="L1439">
            <v>2.7478155039466323E-2</v>
          </cell>
          <cell r="M1439" t="str">
            <v>hard coal</v>
          </cell>
        </row>
        <row r="1440">
          <cell r="F1440" t="str">
            <v>Vintage1978</v>
          </cell>
          <cell r="I1440">
            <v>2.7191252517311408E-2</v>
          </cell>
          <cell r="L1440">
            <v>0.57197124285378331</v>
          </cell>
          <cell r="M1440" t="str">
            <v>hard coal</v>
          </cell>
        </row>
        <row r="1441">
          <cell r="F1441" t="str">
            <v>Vintage2007</v>
          </cell>
          <cell r="I1441">
            <v>5.5640198224695694E-5</v>
          </cell>
          <cell r="L1441">
            <v>8.6649731182795696E-3</v>
          </cell>
          <cell r="M1441" t="str">
            <v>hard coal</v>
          </cell>
        </row>
        <row r="1442">
          <cell r="F1442" t="str">
            <v>Vintage2007</v>
          </cell>
          <cell r="I1442">
            <v>5.5640198224695694E-5</v>
          </cell>
          <cell r="L1442">
            <v>8.6649731182795696E-3</v>
          </cell>
          <cell r="M1442" t="str">
            <v>hard coal</v>
          </cell>
        </row>
        <row r="1443">
          <cell r="F1443" t="str">
            <v>Vintage2007</v>
          </cell>
          <cell r="I1443">
            <v>5.5640198224695694E-5</v>
          </cell>
          <cell r="L1443">
            <v>8.6649731182795696E-3</v>
          </cell>
          <cell r="M1443" t="str">
            <v>hard coal</v>
          </cell>
        </row>
        <row r="1444">
          <cell r="F1444" t="str">
            <v>Vintage2007</v>
          </cell>
          <cell r="I1444">
            <v>8.5052808717311413E-4</v>
          </cell>
          <cell r="L1444">
            <v>0.13245465053763439</v>
          </cell>
          <cell r="M1444" t="str">
            <v>hard coal</v>
          </cell>
        </row>
        <row r="1445">
          <cell r="F1445" t="str">
            <v>Vintage2007</v>
          </cell>
          <cell r="I1445">
            <v>3.7955994397371653E-3</v>
          </cell>
          <cell r="L1445">
            <v>0.59109723118279567</v>
          </cell>
          <cell r="M1445" t="str">
            <v>hard coal</v>
          </cell>
        </row>
        <row r="1446">
          <cell r="F1446" t="str">
            <v>Vintage2007</v>
          </cell>
          <cell r="I1446">
            <v>2.2257056290725069E-3</v>
          </cell>
          <cell r="L1446">
            <v>0.34661413978494615</v>
          </cell>
          <cell r="M1446" t="str">
            <v>hard coal</v>
          </cell>
        </row>
        <row r="1447">
          <cell r="F1447" t="str">
            <v>Vintage2007</v>
          </cell>
          <cell r="I1447">
            <v>2.1064138256794371E-4</v>
          </cell>
          <cell r="L1447">
            <v>3.2803655913978491E-2</v>
          </cell>
          <cell r="M1447" t="str">
            <v>hard coal</v>
          </cell>
        </row>
        <row r="1448">
          <cell r="F1448" t="str">
            <v>Vintage2007</v>
          </cell>
          <cell r="I1448">
            <v>5.0316520610536484E-3</v>
          </cell>
          <cell r="L1448">
            <v>0.78359048387096752</v>
          </cell>
          <cell r="M1448" t="str">
            <v>hard coal</v>
          </cell>
        </row>
        <row r="1449">
          <cell r="F1449" t="str">
            <v>Vintage2007</v>
          </cell>
          <cell r="I1449">
            <v>2.3711517451341479E-2</v>
          </cell>
          <cell r="L1449">
            <v>3.6926479032258062</v>
          </cell>
          <cell r="M1449" t="str">
            <v>hard coal</v>
          </cell>
        </row>
        <row r="1450">
          <cell r="F1450" t="str">
            <v>Vintage2007</v>
          </cell>
          <cell r="I1450">
            <v>1.6692059467408708E-4</v>
          </cell>
          <cell r="L1450">
            <v>2.5994919354838705E-2</v>
          </cell>
          <cell r="M1450" t="str">
            <v>hard coal</v>
          </cell>
        </row>
        <row r="1451">
          <cell r="F1451" t="str">
            <v>Vintage2007</v>
          </cell>
          <cell r="I1451">
            <v>2.2256079289878277E-4</v>
          </cell>
          <cell r="L1451">
            <v>3.4659892473118278E-2</v>
          </cell>
          <cell r="M1451" t="str">
            <v>hard coal</v>
          </cell>
        </row>
        <row r="1452">
          <cell r="F1452" t="str">
            <v>Vintage2007</v>
          </cell>
          <cell r="I1452">
            <v>4.530841426989048E-4</v>
          </cell>
          <cell r="L1452">
            <v>7.0559811827956981E-2</v>
          </cell>
          <cell r="M1452" t="str">
            <v>hard coal</v>
          </cell>
        </row>
        <row r="1453">
          <cell r="F1453" t="str">
            <v>Vintage2007</v>
          </cell>
          <cell r="I1453">
            <v>1.5895803777274785E-4</v>
          </cell>
          <cell r="L1453">
            <v>2.4754892473118274E-2</v>
          </cell>
          <cell r="M1453" t="str">
            <v>hard coal</v>
          </cell>
        </row>
        <row r="1454">
          <cell r="F1454" t="str">
            <v>Vintage2007</v>
          </cell>
          <cell r="I1454">
            <v>2.7503062337564466E-3</v>
          </cell>
          <cell r="L1454">
            <v>0.42831137096774191</v>
          </cell>
          <cell r="M1454" t="str">
            <v>hard coal</v>
          </cell>
        </row>
        <row r="1455">
          <cell r="F1455" t="str">
            <v>Vintage1968</v>
          </cell>
          <cell r="I1455">
            <v>1.3534957181602393E-2</v>
          </cell>
          <cell r="L1455">
            <v>0.54788678655486911</v>
          </cell>
          <cell r="M1455" t="str">
            <v>hard coal</v>
          </cell>
        </row>
        <row r="1456">
          <cell r="F1456" t="str">
            <v>Vintage1963</v>
          </cell>
          <cell r="I1456">
            <v>1.2731218631626005E-3</v>
          </cell>
          <cell r="L1456">
            <v>0.28007294893574497</v>
          </cell>
          <cell r="M1456" t="str">
            <v>hard coal</v>
          </cell>
        </row>
        <row r="1457">
          <cell r="F1457" t="str">
            <v>Vintage1973</v>
          </cell>
          <cell r="I1457">
            <v>4.7926477243760666E-3</v>
          </cell>
          <cell r="L1457">
            <v>7.7359134706215762E-2</v>
          </cell>
          <cell r="M1457" t="str">
            <v>natural gas steam turbine</v>
          </cell>
        </row>
        <row r="1458">
          <cell r="F1458" t="str">
            <v>Vintage1958</v>
          </cell>
          <cell r="I1458">
            <v>1.2795517715624115E-3</v>
          </cell>
          <cell r="L1458">
            <v>0.18773960277259394</v>
          </cell>
          <cell r="M1458" t="str">
            <v>hard coal</v>
          </cell>
        </row>
        <row r="1459">
          <cell r="F1459" t="str">
            <v>Vintage1969</v>
          </cell>
          <cell r="I1459">
            <v>1.6139070083525896E-3</v>
          </cell>
          <cell r="L1459">
            <v>5.2417417860462376E-2</v>
          </cell>
          <cell r="M1459" t="str">
            <v>hard coal</v>
          </cell>
        </row>
        <row r="1460">
          <cell r="F1460" t="str">
            <v>Vintage2000</v>
          </cell>
          <cell r="I1460">
            <v>1.2088227791644892E-3</v>
          </cell>
          <cell r="L1460">
            <v>14.154999999999999</v>
          </cell>
          <cell r="M1460" t="str">
            <v>hard coal</v>
          </cell>
        </row>
        <row r="1461">
          <cell r="F1461" t="str">
            <v>Vintage1983</v>
          </cell>
          <cell r="I1461">
            <v>1.0101386096103258E-2</v>
          </cell>
          <cell r="L1461">
            <v>0.44931505105571568</v>
          </cell>
          <cell r="M1461" t="str">
            <v>hard coal</v>
          </cell>
        </row>
        <row r="1462">
          <cell r="F1462" t="str">
            <v>Vintage1964</v>
          </cell>
          <cell r="I1462">
            <v>0</v>
          </cell>
          <cell r="L1462">
            <v>0</v>
          </cell>
          <cell r="M1462" t="str">
            <v>hard coal</v>
          </cell>
        </row>
        <row r="1463">
          <cell r="F1463" t="str">
            <v>Vintage1972</v>
          </cell>
          <cell r="I1463">
            <v>0</v>
          </cell>
          <cell r="L1463">
            <v>0</v>
          </cell>
          <cell r="M1463" t="str">
            <v>hard coal</v>
          </cell>
        </row>
        <row r="1464">
          <cell r="F1464" t="str">
            <v>Vintage1960</v>
          </cell>
          <cell r="I1464">
            <v>0</v>
          </cell>
          <cell r="L1464">
            <v>0</v>
          </cell>
          <cell r="M1464" t="str">
            <v>hard coal</v>
          </cell>
        </row>
        <row r="1465">
          <cell r="F1465" t="str">
            <v>Vintage1967</v>
          </cell>
          <cell r="I1465">
            <v>0</v>
          </cell>
          <cell r="L1465">
            <v>0</v>
          </cell>
          <cell r="M1465" t="str">
            <v>hard coal</v>
          </cell>
        </row>
        <row r="1466">
          <cell r="F1466" t="str">
            <v>Vintage1955</v>
          </cell>
          <cell r="I1466">
            <v>0</v>
          </cell>
          <cell r="L1466">
            <v>0</v>
          </cell>
          <cell r="M1466" t="str">
            <v>hard coal</v>
          </cell>
        </row>
        <row r="1467">
          <cell r="F1467" t="str">
            <v>Vintage1960</v>
          </cell>
          <cell r="I1467">
            <v>0</v>
          </cell>
          <cell r="L1467">
            <v>0</v>
          </cell>
          <cell r="M1467" t="str">
            <v>hard coal</v>
          </cell>
        </row>
        <row r="1468">
          <cell r="F1468" t="str">
            <v>Vintage1971</v>
          </cell>
          <cell r="I1468">
            <v>0</v>
          </cell>
          <cell r="L1468">
            <v>0</v>
          </cell>
          <cell r="M1468" t="str">
            <v>hard coal</v>
          </cell>
        </row>
        <row r="1469">
          <cell r="F1469" t="str">
            <v>Vintage1960</v>
          </cell>
          <cell r="I1469">
            <v>5.0673038340219648E-3</v>
          </cell>
          <cell r="L1469">
            <v>1.2576459977452086</v>
          </cell>
          <cell r="M1469" t="str">
            <v>hard coal</v>
          </cell>
        </row>
        <row r="1470">
          <cell r="F1470" t="str">
            <v>Vintage1971</v>
          </cell>
          <cell r="I1470">
            <v>1.7360207579519695E-2</v>
          </cell>
          <cell r="L1470">
            <v>0.43520241416614475</v>
          </cell>
          <cell r="M1470" t="str">
            <v>hard coal</v>
          </cell>
        </row>
        <row r="1471">
          <cell r="F1471" t="str">
            <v>Vintage1957</v>
          </cell>
          <cell r="I1471">
            <v>6.0057025179144265E-3</v>
          </cell>
          <cell r="L1471">
            <v>3.6786700055648303</v>
          </cell>
          <cell r="M1471" t="str">
            <v>hard coal</v>
          </cell>
        </row>
        <row r="1472">
          <cell r="F1472" t="str">
            <v>Vintage1962</v>
          </cell>
          <cell r="I1472">
            <v>0</v>
          </cell>
          <cell r="L1472">
            <v>0</v>
          </cell>
          <cell r="M1472" t="str">
            <v>hard coal</v>
          </cell>
        </row>
        <row r="1473">
          <cell r="F1473" t="str">
            <v>Vintage1972</v>
          </cell>
          <cell r="I1473">
            <v>0</v>
          </cell>
          <cell r="L1473">
            <v>0</v>
          </cell>
          <cell r="M1473" t="str">
            <v>natural gas steam turbine</v>
          </cell>
        </row>
        <row r="1474">
          <cell r="F1474" t="str">
            <v>Vintage1972</v>
          </cell>
          <cell r="I1474">
            <v>0</v>
          </cell>
          <cell r="L1474">
            <v>0</v>
          </cell>
          <cell r="M1474" t="str">
            <v>natural gas steam turbine</v>
          </cell>
        </row>
        <row r="1475">
          <cell r="F1475" t="str">
            <v>Vintage1953</v>
          </cell>
          <cell r="I1475">
            <v>0</v>
          </cell>
          <cell r="L1475">
            <v>0</v>
          </cell>
          <cell r="M1475" t="str">
            <v>hard coal</v>
          </cell>
        </row>
        <row r="1476">
          <cell r="F1476" t="str">
            <v>Vintage1954</v>
          </cell>
          <cell r="I1476">
            <v>0</v>
          </cell>
          <cell r="L1476">
            <v>0</v>
          </cell>
          <cell r="M1476" t="str">
            <v>hard coal</v>
          </cell>
        </row>
        <row r="1477">
          <cell r="F1477" t="str">
            <v>Vintage1954</v>
          </cell>
          <cell r="I1477">
            <v>0</v>
          </cell>
          <cell r="L1477">
            <v>0</v>
          </cell>
          <cell r="M1477" t="str">
            <v>hard coal</v>
          </cell>
        </row>
        <row r="1478">
          <cell r="F1478" t="str">
            <v>Vintage1957</v>
          </cell>
          <cell r="I1478">
            <v>0</v>
          </cell>
          <cell r="L1478">
            <v>0</v>
          </cell>
          <cell r="M1478" t="str">
            <v>hard coal</v>
          </cell>
        </row>
        <row r="1479">
          <cell r="F1479" t="str">
            <v>Vintage1960</v>
          </cell>
          <cell r="I1479">
            <v>0</v>
          </cell>
          <cell r="L1479">
            <v>0</v>
          </cell>
          <cell r="M1479" t="str">
            <v>hard coal</v>
          </cell>
        </row>
        <row r="1480">
          <cell r="F1480" t="str">
            <v>Vintage1958</v>
          </cell>
          <cell r="I1480">
            <v>0</v>
          </cell>
          <cell r="L1480">
            <v>0</v>
          </cell>
          <cell r="M1480" t="str">
            <v>hard coal</v>
          </cell>
        </row>
        <row r="1481">
          <cell r="F1481" t="str">
            <v>Vintage1947</v>
          </cell>
          <cell r="I1481">
            <v>0</v>
          </cell>
          <cell r="L1481">
            <v>0</v>
          </cell>
          <cell r="M1481" t="str">
            <v>hard coal</v>
          </cell>
        </row>
        <row r="1482">
          <cell r="F1482" t="str">
            <v>Vintage1960</v>
          </cell>
          <cell r="I1482">
            <v>0</v>
          </cell>
          <cell r="L1482">
            <v>0</v>
          </cell>
          <cell r="M1482" t="str">
            <v>hard coal</v>
          </cell>
        </row>
        <row r="1483">
          <cell r="F1483" t="str">
            <v>Vintage1959</v>
          </cell>
          <cell r="I1483">
            <v>0</v>
          </cell>
          <cell r="L1483">
            <v>0</v>
          </cell>
          <cell r="M1483" t="str">
            <v>hard coal</v>
          </cell>
        </row>
        <row r="1484">
          <cell r="F1484" t="str">
            <v>Vintage1971</v>
          </cell>
          <cell r="I1484">
            <v>0</v>
          </cell>
          <cell r="L1484">
            <v>0</v>
          </cell>
          <cell r="M1484" t="str">
            <v>natural gas steam turbine</v>
          </cell>
        </row>
        <row r="1485">
          <cell r="F1485" t="str">
            <v>Vintage1963</v>
          </cell>
          <cell r="I1485">
            <v>0</v>
          </cell>
          <cell r="L1485">
            <v>0</v>
          </cell>
          <cell r="M1485" t="str">
            <v>hard coal</v>
          </cell>
        </row>
        <row r="1486">
          <cell r="F1486" t="str">
            <v>Vintage1964</v>
          </cell>
          <cell r="I1486">
            <v>0</v>
          </cell>
          <cell r="L1486">
            <v>0</v>
          </cell>
          <cell r="M1486" t="str">
            <v>hard coal</v>
          </cell>
        </row>
        <row r="1487">
          <cell r="F1487" t="str">
            <v>Vintage1969</v>
          </cell>
          <cell r="I1487">
            <v>0</v>
          </cell>
          <cell r="L1487">
            <v>0</v>
          </cell>
          <cell r="M1487" t="str">
            <v>hard coal</v>
          </cell>
        </row>
        <row r="1488">
          <cell r="F1488" t="str">
            <v>Vintage1952</v>
          </cell>
          <cell r="I1488">
            <v>0</v>
          </cell>
          <cell r="L1488">
            <v>0</v>
          </cell>
          <cell r="M1488" t="str">
            <v>hard coal</v>
          </cell>
        </row>
        <row r="1489">
          <cell r="F1489" t="str">
            <v>Vintage1952</v>
          </cell>
          <cell r="I1489">
            <v>0</v>
          </cell>
          <cell r="L1489">
            <v>0</v>
          </cell>
          <cell r="M1489" t="str">
            <v>hard coal</v>
          </cell>
        </row>
        <row r="1490">
          <cell r="F1490" t="str">
            <v>Vintage1958</v>
          </cell>
          <cell r="I1490">
            <v>0</v>
          </cell>
          <cell r="L1490">
            <v>0</v>
          </cell>
          <cell r="M1490" t="str">
            <v>hard coal</v>
          </cell>
        </row>
        <row r="1491">
          <cell r="F1491" t="str">
            <v>Vintage1972</v>
          </cell>
          <cell r="I1491">
            <v>0</v>
          </cell>
          <cell r="L1491">
            <v>0</v>
          </cell>
          <cell r="M1491" t="str">
            <v>natural gas steam turbine</v>
          </cell>
        </row>
        <row r="1492">
          <cell r="F1492" t="str">
            <v>Vintage1955</v>
          </cell>
          <cell r="I1492">
            <v>0</v>
          </cell>
          <cell r="L1492">
            <v>0</v>
          </cell>
          <cell r="M1492" t="str">
            <v>hard coal</v>
          </cell>
        </row>
        <row r="1493">
          <cell r="F1493" t="str">
            <v>Vintage1958</v>
          </cell>
          <cell r="I1493">
            <v>0</v>
          </cell>
          <cell r="L1493">
            <v>0</v>
          </cell>
          <cell r="M1493" t="str">
            <v>hard coal</v>
          </cell>
        </row>
        <row r="1494">
          <cell r="F1494" t="str">
            <v>Vintage1952</v>
          </cell>
          <cell r="I1494">
            <v>0</v>
          </cell>
          <cell r="L1494">
            <v>0</v>
          </cell>
          <cell r="M1494" t="str">
            <v>hard coal</v>
          </cell>
        </row>
        <row r="1495">
          <cell r="F1495" t="str">
            <v>Vintage1952</v>
          </cell>
          <cell r="I1495">
            <v>0</v>
          </cell>
          <cell r="L1495">
            <v>0</v>
          </cell>
          <cell r="M1495" t="str">
            <v>hard coal</v>
          </cell>
        </row>
        <row r="1496">
          <cell r="F1496" t="str">
            <v>Vintage1953</v>
          </cell>
          <cell r="I1496">
            <v>0</v>
          </cell>
          <cell r="L1496">
            <v>0</v>
          </cell>
          <cell r="M1496" t="str">
            <v>hard coal</v>
          </cell>
        </row>
        <row r="1497">
          <cell r="F1497" t="str">
            <v>Vintage1968</v>
          </cell>
          <cell r="I1497">
            <v>0</v>
          </cell>
          <cell r="L1497">
            <v>0</v>
          </cell>
          <cell r="M1497" t="str">
            <v>natural gas steam turbine</v>
          </cell>
        </row>
        <row r="1498">
          <cell r="F1498" t="str">
            <v>Vintage1957</v>
          </cell>
          <cell r="I1498">
            <v>0</v>
          </cell>
          <cell r="L1498">
            <v>0</v>
          </cell>
          <cell r="M1498" t="str">
            <v>hard coal</v>
          </cell>
        </row>
        <row r="1499">
          <cell r="F1499" t="str">
            <v>Vintage1958</v>
          </cell>
          <cell r="I1499">
            <v>2.980788337658815E-2</v>
          </cell>
          <cell r="L1499">
            <v>4.373500399893361</v>
          </cell>
          <cell r="M1499" t="str">
            <v>hard coal</v>
          </cell>
        </row>
        <row r="1500">
          <cell r="F1500" t="str">
            <v>Vintage1949</v>
          </cell>
          <cell r="I1500">
            <v>0</v>
          </cell>
          <cell r="L1500">
            <v>0</v>
          </cell>
          <cell r="M1500" t="str">
            <v>hard coal</v>
          </cell>
        </row>
        <row r="1501">
          <cell r="F1501" t="str">
            <v>Vintage1950</v>
          </cell>
          <cell r="I1501">
            <v>0</v>
          </cell>
          <cell r="L1501">
            <v>0</v>
          </cell>
          <cell r="M1501" t="str">
            <v>hard coal</v>
          </cell>
        </row>
        <row r="1502">
          <cell r="F1502" t="str">
            <v>Vintage1968</v>
          </cell>
          <cell r="I1502">
            <v>2.4398129571216867E-2</v>
          </cell>
          <cell r="L1502">
            <v>0.98762135922330108</v>
          </cell>
          <cell r="M1502" t="str">
            <v>hard coal</v>
          </cell>
        </row>
        <row r="1503">
          <cell r="F1503" t="str">
            <v>Vintage1955</v>
          </cell>
          <cell r="I1503">
            <v>0</v>
          </cell>
          <cell r="L1503">
            <v>0</v>
          </cell>
          <cell r="M1503" t="str">
            <v>hard coal</v>
          </cell>
        </row>
        <row r="1504">
          <cell r="F1504" t="str">
            <v>Vintage1960</v>
          </cell>
          <cell r="I1504">
            <v>0</v>
          </cell>
          <cell r="L1504">
            <v>0</v>
          </cell>
          <cell r="M1504" t="str">
            <v>hard coal</v>
          </cell>
        </row>
        <row r="1505">
          <cell r="F1505" t="str">
            <v>Vintage1954</v>
          </cell>
          <cell r="I1505">
            <v>0</v>
          </cell>
          <cell r="L1505">
            <v>0</v>
          </cell>
          <cell r="M1505" t="str">
            <v>natural gas combined cycle</v>
          </cell>
        </row>
        <row r="1506">
          <cell r="F1506" t="str">
            <v>Vintage2002</v>
          </cell>
          <cell r="I1506">
            <v>2.7798955643773258E-3</v>
          </cell>
          <cell r="L1506">
            <v>2.066972289014108E-2</v>
          </cell>
          <cell r="M1506" t="str">
            <v>natural gas combined cycle</v>
          </cell>
        </row>
        <row r="1507">
          <cell r="F1507" t="str">
            <v>Vintage1959</v>
          </cell>
          <cell r="I1507">
            <v>5.7103400990006015E-3</v>
          </cell>
          <cell r="L1507">
            <v>0.5639712875729026</v>
          </cell>
          <cell r="M1507" t="str">
            <v>hard coal</v>
          </cell>
        </row>
        <row r="1508">
          <cell r="F1508" t="str">
            <v>Vintage1964</v>
          </cell>
          <cell r="I1508">
            <v>7.876331171035313E-3</v>
          </cell>
          <cell r="L1508">
            <v>1.1876164383561643</v>
          </cell>
          <cell r="M1508" t="str">
            <v>hard coal</v>
          </cell>
        </row>
        <row r="1509">
          <cell r="F1509" t="str">
            <v>Vintage1967</v>
          </cell>
          <cell r="I1509">
            <v>2.8793676290675946E-6</v>
          </cell>
          <cell r="L1509">
            <v>8.4269662921348325E-5</v>
          </cell>
          <cell r="M1509" t="str">
            <v>natural gas steam turbine</v>
          </cell>
        </row>
        <row r="1510">
          <cell r="F1510" t="str">
            <v>Vintage1967</v>
          </cell>
          <cell r="I1510">
            <v>1.4396838145337973E-6</v>
          </cell>
          <cell r="L1510">
            <v>4.2134831460674162E-5</v>
          </cell>
          <cell r="M1510" t="str">
            <v>natural gas steam turbine</v>
          </cell>
        </row>
        <row r="1511">
          <cell r="F1511" t="str">
            <v>Vintage1970</v>
          </cell>
          <cell r="I1511">
            <v>1.0802246111682671E-3</v>
          </cell>
          <cell r="L1511">
            <v>2.9240473643439447E-2</v>
          </cell>
          <cell r="M1511" t="str">
            <v>hard coal</v>
          </cell>
        </row>
        <row r="1512">
          <cell r="F1512" t="str">
            <v>Vintage1956</v>
          </cell>
          <cell r="I1512">
            <v>0</v>
          </cell>
          <cell r="L1512">
            <v>0</v>
          </cell>
          <cell r="M1512" t="str">
            <v>natural gas steam turbine</v>
          </cell>
        </row>
        <row r="1513">
          <cell r="F1513" t="str">
            <v>Vintage1958</v>
          </cell>
          <cell r="I1513">
            <v>0</v>
          </cell>
          <cell r="L1513">
            <v>0</v>
          </cell>
          <cell r="M1513" t="str">
            <v>hard coal</v>
          </cell>
        </row>
        <row r="1514">
          <cell r="F1514" t="str">
            <v>Vintage1964</v>
          </cell>
          <cell r="I1514">
            <v>0</v>
          </cell>
          <cell r="L1514">
            <v>0</v>
          </cell>
          <cell r="M1514" t="str">
            <v>hard coal</v>
          </cell>
        </row>
        <row r="1515">
          <cell r="F1515" t="str">
            <v>Vintage1960</v>
          </cell>
          <cell r="I1515">
            <v>0</v>
          </cell>
          <cell r="L1515">
            <v>0</v>
          </cell>
          <cell r="M1515" t="str">
            <v>hard coal</v>
          </cell>
        </row>
        <row r="1516">
          <cell r="F1516" t="str">
            <v>Vintage1957</v>
          </cell>
          <cell r="I1516">
            <v>0</v>
          </cell>
          <cell r="L1516">
            <v>0</v>
          </cell>
          <cell r="M1516" t="str">
            <v>hard coal</v>
          </cell>
        </row>
        <row r="1517">
          <cell r="F1517" t="str">
            <v>Vintage1957</v>
          </cell>
          <cell r="I1517">
            <v>0</v>
          </cell>
          <cell r="L1517">
            <v>0</v>
          </cell>
          <cell r="M1517" t="str">
            <v>hard coal</v>
          </cell>
        </row>
        <row r="1518">
          <cell r="F1518" t="str">
            <v>Vintage1960</v>
          </cell>
          <cell r="I1518">
            <v>0</v>
          </cell>
          <cell r="L1518">
            <v>0</v>
          </cell>
          <cell r="M1518" t="str">
            <v>hard coal</v>
          </cell>
        </row>
        <row r="1519">
          <cell r="F1519" t="str">
            <v>Vintage1964</v>
          </cell>
          <cell r="I1519">
            <v>3.5618011666495334E-3</v>
          </cell>
          <cell r="L1519">
            <v>0.18642651473381119</v>
          </cell>
          <cell r="M1519" t="str">
            <v>natural gas steam turbine</v>
          </cell>
        </row>
        <row r="1520">
          <cell r="F1520" t="str">
            <v>Vintage1970</v>
          </cell>
          <cell r="I1520">
            <v>6.1695484493750853E-3</v>
          </cell>
          <cell r="L1520">
            <v>0.1158457142857143</v>
          </cell>
          <cell r="M1520" t="str">
            <v>natural gas steam turbine</v>
          </cell>
        </row>
        <row r="1521">
          <cell r="F1521" t="str">
            <v>Vintage1972</v>
          </cell>
          <cell r="I1521">
            <v>2.8039924302875621E-2</v>
          </cell>
          <cell r="L1521">
            <v>0.79818917695739322</v>
          </cell>
          <cell r="M1521" t="str">
            <v>hard coal</v>
          </cell>
        </row>
        <row r="1522">
          <cell r="F1522" t="str">
            <v>Vintage1977</v>
          </cell>
          <cell r="I1522">
            <v>2.8284174514573143E-2</v>
          </cell>
          <cell r="L1522">
            <v>0.6460567764427565</v>
          </cell>
          <cell r="M1522" t="str">
            <v>hard coal</v>
          </cell>
        </row>
        <row r="1523">
          <cell r="F1523" t="str">
            <v>Vintage1968</v>
          </cell>
          <cell r="I1523">
            <v>0</v>
          </cell>
          <cell r="L1523">
            <v>0</v>
          </cell>
          <cell r="M1523" t="str">
            <v>hard coal</v>
          </cell>
        </row>
        <row r="1524">
          <cell r="F1524" t="str">
            <v>Vintage1983</v>
          </cell>
          <cell r="I1524">
            <v>0</v>
          </cell>
          <cell r="L1524">
            <v>0</v>
          </cell>
          <cell r="M1524" t="str">
            <v>hard coal</v>
          </cell>
        </row>
        <row r="1525">
          <cell r="F1525" t="str">
            <v>Vintage1965</v>
          </cell>
          <cell r="I1525">
            <v>0</v>
          </cell>
          <cell r="L1525">
            <v>0</v>
          </cell>
          <cell r="M1525" t="str">
            <v>hard coal</v>
          </cell>
        </row>
        <row r="1526">
          <cell r="F1526" t="str">
            <v>Vintage1968</v>
          </cell>
          <cell r="I1526">
            <v>0</v>
          </cell>
          <cell r="L1526">
            <v>0</v>
          </cell>
          <cell r="M1526" t="str">
            <v>hard coal</v>
          </cell>
        </row>
        <row r="1527">
          <cell r="F1527" t="str">
            <v>Vintage1976</v>
          </cell>
          <cell r="I1527">
            <v>0</v>
          </cell>
          <cell r="L1527">
            <v>0</v>
          </cell>
          <cell r="M1527" t="str">
            <v>hard coal</v>
          </cell>
        </row>
        <row r="1528">
          <cell r="F1528" t="str">
            <v>Vintage1971</v>
          </cell>
          <cell r="I1528">
            <v>0</v>
          </cell>
          <cell r="L1528">
            <v>0</v>
          </cell>
          <cell r="M1528" t="str">
            <v>hard coal</v>
          </cell>
        </row>
        <row r="1529">
          <cell r="F1529" t="str">
            <v>Vintage1971</v>
          </cell>
          <cell r="I1529">
            <v>0</v>
          </cell>
          <cell r="L1529">
            <v>0</v>
          </cell>
          <cell r="M1529" t="str">
            <v>hard coal</v>
          </cell>
        </row>
        <row r="1530">
          <cell r="F1530" t="str">
            <v>Vintage1971</v>
          </cell>
          <cell r="I1530">
            <v>0</v>
          </cell>
          <cell r="L1530">
            <v>0</v>
          </cell>
          <cell r="M1530" t="str">
            <v>hard coal</v>
          </cell>
        </row>
        <row r="1531">
          <cell r="F1531" t="str">
            <v>Vintage1971</v>
          </cell>
          <cell r="I1531">
            <v>0</v>
          </cell>
          <cell r="L1531">
            <v>0</v>
          </cell>
          <cell r="M1531" t="str">
            <v>hard coal</v>
          </cell>
        </row>
        <row r="1532">
          <cell r="F1532" t="str">
            <v>Vintage1971</v>
          </cell>
          <cell r="I1532">
            <v>0</v>
          </cell>
          <cell r="L1532">
            <v>0</v>
          </cell>
          <cell r="M1532" t="str">
            <v>hard coal</v>
          </cell>
        </row>
        <row r="1533">
          <cell r="F1533" t="str">
            <v>Vintage1971</v>
          </cell>
          <cell r="I1533">
            <v>0</v>
          </cell>
          <cell r="L1533">
            <v>0</v>
          </cell>
          <cell r="M1533" t="str">
            <v>hard coal</v>
          </cell>
        </row>
        <row r="1534">
          <cell r="F1534" t="str">
            <v>Vintage1971</v>
          </cell>
          <cell r="I1534">
            <v>0</v>
          </cell>
          <cell r="L1534">
            <v>0</v>
          </cell>
          <cell r="M1534" t="str">
            <v>hard coal</v>
          </cell>
        </row>
        <row r="1535">
          <cell r="F1535" t="str">
            <v>Vintage1971</v>
          </cell>
          <cell r="I1535">
            <v>0</v>
          </cell>
          <cell r="L1535">
            <v>0</v>
          </cell>
          <cell r="M1535" t="str">
            <v>hard coal</v>
          </cell>
        </row>
        <row r="1536">
          <cell r="F1536" t="str">
            <v>Vintage1960</v>
          </cell>
          <cell r="I1536">
            <v>0</v>
          </cell>
          <cell r="L1536">
            <v>0</v>
          </cell>
          <cell r="M1536" t="str">
            <v>hard coal</v>
          </cell>
        </row>
        <row r="1537">
          <cell r="F1537" t="str">
            <v>Vintage1961</v>
          </cell>
          <cell r="I1537">
            <v>0</v>
          </cell>
          <cell r="L1537">
            <v>0</v>
          </cell>
          <cell r="M1537" t="str">
            <v>hard coal</v>
          </cell>
        </row>
        <row r="1538">
          <cell r="F1538" t="str">
            <v>Vintage1967</v>
          </cell>
          <cell r="I1538">
            <v>0</v>
          </cell>
          <cell r="L1538">
            <v>0</v>
          </cell>
          <cell r="M1538" t="str">
            <v>natural gas steam turbine</v>
          </cell>
        </row>
        <row r="1539">
          <cell r="F1539" t="str">
            <v>Vintage1959</v>
          </cell>
          <cell r="I1539">
            <v>0</v>
          </cell>
          <cell r="L1539">
            <v>0</v>
          </cell>
          <cell r="M1539" t="str">
            <v>hard coal</v>
          </cell>
        </row>
        <row r="1540">
          <cell r="F1540" t="str">
            <v>Vintage1967</v>
          </cell>
          <cell r="I1540">
            <v>0</v>
          </cell>
          <cell r="L1540">
            <v>0</v>
          </cell>
          <cell r="M1540" t="str">
            <v>hard coal</v>
          </cell>
        </row>
        <row r="1541">
          <cell r="F1541" t="str">
            <v>Vintage1951</v>
          </cell>
          <cell r="I1541">
            <v>0</v>
          </cell>
          <cell r="L1541">
            <v>0</v>
          </cell>
          <cell r="M1541" t="str">
            <v>natural gas steam turbine</v>
          </cell>
        </row>
        <row r="1542">
          <cell r="F1542" t="str">
            <v>Vintage1954</v>
          </cell>
          <cell r="I1542">
            <v>0</v>
          </cell>
          <cell r="L1542">
            <v>0</v>
          </cell>
          <cell r="M1542" t="str">
            <v>natural gas steam turbine</v>
          </cell>
        </row>
        <row r="1543">
          <cell r="F1543" t="str">
            <v>Vintage1967</v>
          </cell>
          <cell r="I1543">
            <v>0</v>
          </cell>
          <cell r="L1543">
            <v>0</v>
          </cell>
          <cell r="M1543" t="str">
            <v>natural gas steam turbine</v>
          </cell>
        </row>
        <row r="1544">
          <cell r="F1544" t="str">
            <v>Vintage1967</v>
          </cell>
          <cell r="I1544">
            <v>0</v>
          </cell>
          <cell r="L1544">
            <v>0</v>
          </cell>
          <cell r="M1544" t="str">
            <v>natural gas steam turbine</v>
          </cell>
        </row>
        <row r="1545">
          <cell r="F1545" t="str">
            <v>Vintage1950</v>
          </cell>
          <cell r="I1545">
            <v>0</v>
          </cell>
          <cell r="L1545">
            <v>0</v>
          </cell>
          <cell r="M1545" t="str">
            <v>hard coal</v>
          </cell>
        </row>
        <row r="1546">
          <cell r="F1546" t="str">
            <v>Vintage1950</v>
          </cell>
          <cell r="I1546">
            <v>0</v>
          </cell>
          <cell r="L1546">
            <v>0</v>
          </cell>
          <cell r="M1546" t="str">
            <v>hard coal</v>
          </cell>
        </row>
        <row r="1547">
          <cell r="F1547" t="str">
            <v>Vintage1950</v>
          </cell>
          <cell r="I1547">
            <v>0</v>
          </cell>
          <cell r="L1547">
            <v>0</v>
          </cell>
          <cell r="M1547" t="str">
            <v>hard coal</v>
          </cell>
        </row>
        <row r="1548">
          <cell r="F1548" t="str">
            <v>Vintage1950</v>
          </cell>
          <cell r="I1548">
            <v>0</v>
          </cell>
          <cell r="L1548">
            <v>0</v>
          </cell>
          <cell r="M1548" t="str">
            <v>hard coal</v>
          </cell>
        </row>
        <row r="1549">
          <cell r="F1549" t="str">
            <v>Vintage1950</v>
          </cell>
          <cell r="I1549">
            <v>0</v>
          </cell>
          <cell r="L1549">
            <v>0</v>
          </cell>
          <cell r="M1549" t="str">
            <v>hard coal</v>
          </cell>
        </row>
        <row r="1550">
          <cell r="F1550" t="str">
            <v>Vintage1959</v>
          </cell>
          <cell r="I1550">
            <v>0</v>
          </cell>
          <cell r="L1550">
            <v>0</v>
          </cell>
          <cell r="M1550" t="str">
            <v>hard coal</v>
          </cell>
        </row>
        <row r="1551">
          <cell r="F1551" t="str">
            <v>Vintage1959</v>
          </cell>
          <cell r="I1551">
            <v>0</v>
          </cell>
          <cell r="L1551">
            <v>0</v>
          </cell>
          <cell r="M1551" t="str">
            <v>hard coal</v>
          </cell>
        </row>
        <row r="1552">
          <cell r="F1552" t="str">
            <v>Vintage1959</v>
          </cell>
          <cell r="I1552">
            <v>0</v>
          </cell>
          <cell r="L1552">
            <v>0</v>
          </cell>
          <cell r="M1552" t="str">
            <v>hard coal</v>
          </cell>
        </row>
        <row r="1553">
          <cell r="F1553" t="str">
            <v>Vintage1960</v>
          </cell>
          <cell r="I1553">
            <v>0</v>
          </cell>
          <cell r="L1553">
            <v>0</v>
          </cell>
          <cell r="M1553" t="str">
            <v>hard coal</v>
          </cell>
        </row>
        <row r="1554">
          <cell r="F1554" t="str">
            <v>Vintage1960</v>
          </cell>
          <cell r="I1554">
            <v>0</v>
          </cell>
          <cell r="L1554">
            <v>0</v>
          </cell>
          <cell r="M1554" t="str">
            <v>hard coal</v>
          </cell>
        </row>
        <row r="1555">
          <cell r="F1555" t="str">
            <v>Vintage1950</v>
          </cell>
          <cell r="I1555">
            <v>0</v>
          </cell>
          <cell r="L1555">
            <v>0</v>
          </cell>
          <cell r="M1555" t="str">
            <v>hard coal</v>
          </cell>
        </row>
        <row r="1556">
          <cell r="F1556" t="str">
            <v>Vintage1950</v>
          </cell>
          <cell r="I1556">
            <v>0</v>
          </cell>
          <cell r="L1556">
            <v>0</v>
          </cell>
          <cell r="M1556" t="str">
            <v>hard coal</v>
          </cell>
        </row>
        <row r="1557">
          <cell r="F1557" t="str">
            <v>Vintage1959</v>
          </cell>
          <cell r="I1557">
            <v>8.6801037897598476E-3</v>
          </cell>
          <cell r="L1557">
            <v>0.85727456258411849</v>
          </cell>
          <cell r="M1557" t="str">
            <v>hard coal</v>
          </cell>
        </row>
        <row r="1558">
          <cell r="F1558" t="str">
            <v>Vintage1960</v>
          </cell>
          <cell r="I1558">
            <v>8.6801037897598476E-3</v>
          </cell>
          <cell r="L1558">
            <v>2.1543010146561445</v>
          </cell>
          <cell r="M1558" t="str">
            <v>hard coal</v>
          </cell>
        </row>
        <row r="1559">
          <cell r="F1559" t="str">
            <v>Vintage1956</v>
          </cell>
          <cell r="I1559">
            <v>0</v>
          </cell>
          <cell r="L1559">
            <v>0</v>
          </cell>
          <cell r="M1559" t="str">
            <v>hard coal</v>
          </cell>
        </row>
        <row r="1560">
          <cell r="F1560" t="str">
            <v>Vintage1958</v>
          </cell>
          <cell r="I1560">
            <v>0</v>
          </cell>
          <cell r="L1560">
            <v>0</v>
          </cell>
          <cell r="M1560" t="str">
            <v>hard coal</v>
          </cell>
        </row>
        <row r="1561">
          <cell r="F1561" t="str">
            <v>Vintage1923</v>
          </cell>
          <cell r="I1561">
            <v>0</v>
          </cell>
          <cell r="L1561">
            <v>0</v>
          </cell>
          <cell r="M1561" t="str">
            <v>natural gas combined cycle</v>
          </cell>
        </row>
        <row r="1562">
          <cell r="F1562" t="str">
            <v>Vintage1969</v>
          </cell>
          <cell r="I1562">
            <v>0</v>
          </cell>
          <cell r="L1562">
            <v>0</v>
          </cell>
          <cell r="M1562" t="str">
            <v>natural gas combined cycle</v>
          </cell>
        </row>
        <row r="1563">
          <cell r="F1563" t="str">
            <v>Vintage1969</v>
          </cell>
          <cell r="I1563">
            <v>0</v>
          </cell>
          <cell r="L1563">
            <v>0</v>
          </cell>
          <cell r="M1563" t="str">
            <v>natural gas combined cycle</v>
          </cell>
        </row>
        <row r="1564">
          <cell r="F1564" t="str">
            <v>Vintage1969</v>
          </cell>
          <cell r="I1564">
            <v>0</v>
          </cell>
          <cell r="L1564">
            <v>0</v>
          </cell>
          <cell r="M1564" t="str">
            <v>natural gas combined cycle</v>
          </cell>
        </row>
        <row r="1565">
          <cell r="F1565" t="str">
            <v>Vintage1969</v>
          </cell>
          <cell r="I1565">
            <v>0</v>
          </cell>
          <cell r="L1565">
            <v>0</v>
          </cell>
          <cell r="M1565" t="str">
            <v>natural gas combined cycle</v>
          </cell>
        </row>
        <row r="1566">
          <cell r="F1566" t="str">
            <v>Vintage1924</v>
          </cell>
          <cell r="I1566">
            <v>0</v>
          </cell>
          <cell r="L1566">
            <v>0</v>
          </cell>
          <cell r="M1566" t="str">
            <v>natural gas combined cycle</v>
          </cell>
        </row>
        <row r="1567">
          <cell r="F1567" t="str">
            <v>Vintage1952</v>
          </cell>
          <cell r="I1567">
            <v>0</v>
          </cell>
          <cell r="L1567">
            <v>0</v>
          </cell>
          <cell r="M1567" t="str">
            <v>hard coal</v>
          </cell>
        </row>
        <row r="1568">
          <cell r="F1568" t="str">
            <v>Vintage1951</v>
          </cell>
          <cell r="I1568">
            <v>0</v>
          </cell>
          <cell r="L1568">
            <v>0</v>
          </cell>
          <cell r="M1568" t="str">
            <v>hard coal</v>
          </cell>
        </row>
        <row r="1569">
          <cell r="F1569" t="str">
            <v>Vintage1962</v>
          </cell>
          <cell r="I1569">
            <v>0</v>
          </cell>
          <cell r="L1569">
            <v>0</v>
          </cell>
          <cell r="M1569" t="str">
            <v>hard coal</v>
          </cell>
        </row>
        <row r="1570">
          <cell r="F1570" t="str">
            <v>Vintage1968</v>
          </cell>
          <cell r="I1570">
            <v>0</v>
          </cell>
          <cell r="L1570">
            <v>0</v>
          </cell>
          <cell r="M1570" t="str">
            <v>natural gas steam turbine</v>
          </cell>
        </row>
        <row r="1571">
          <cell r="F1571" t="str">
            <v>Vintage1971</v>
          </cell>
          <cell r="I1571">
            <v>0</v>
          </cell>
          <cell r="L1571">
            <v>0</v>
          </cell>
          <cell r="M1571" t="str">
            <v>natural gas steam turbine</v>
          </cell>
        </row>
        <row r="1572">
          <cell r="F1572" t="str">
            <v>Vintage1971</v>
          </cell>
          <cell r="I1572">
            <v>0</v>
          </cell>
          <cell r="L1572">
            <v>0</v>
          </cell>
          <cell r="M1572" t="str">
            <v>natural gas steam turbine</v>
          </cell>
        </row>
        <row r="1573">
          <cell r="F1573" t="str">
            <v>Vintage1971</v>
          </cell>
          <cell r="I1573">
            <v>0</v>
          </cell>
          <cell r="L1573">
            <v>0</v>
          </cell>
          <cell r="M1573" t="str">
            <v>natural gas steam turbine</v>
          </cell>
        </row>
        <row r="1574">
          <cell r="F1574" t="str">
            <v>Vintage1966</v>
          </cell>
          <cell r="I1574">
            <v>0</v>
          </cell>
          <cell r="L1574">
            <v>0</v>
          </cell>
          <cell r="M1574" t="str">
            <v>hard coal</v>
          </cell>
        </row>
        <row r="1575">
          <cell r="F1575" t="str">
            <v>Vintage1968</v>
          </cell>
          <cell r="I1575">
            <v>0</v>
          </cell>
          <cell r="L1575">
            <v>0</v>
          </cell>
          <cell r="M1575" t="str">
            <v>hard coal</v>
          </cell>
        </row>
        <row r="1576">
          <cell r="F1576" t="str">
            <v>Vintage1968</v>
          </cell>
          <cell r="I1576">
            <v>0</v>
          </cell>
          <cell r="L1576">
            <v>0</v>
          </cell>
          <cell r="M1576" t="str">
            <v>hard coal</v>
          </cell>
        </row>
        <row r="1577">
          <cell r="F1577" t="str">
            <v>Vintage1973</v>
          </cell>
          <cell r="I1577">
            <v>0</v>
          </cell>
          <cell r="L1577">
            <v>0</v>
          </cell>
          <cell r="M1577" t="str">
            <v>hard coal</v>
          </cell>
        </row>
        <row r="1578">
          <cell r="F1578" t="str">
            <v>Vintage1980</v>
          </cell>
          <cell r="I1578">
            <v>3.6732152024475169E-2</v>
          </cell>
          <cell r="L1578">
            <v>0.66602943720091257</v>
          </cell>
          <cell r="M1578" t="str">
            <v>hard coal</v>
          </cell>
        </row>
        <row r="1579">
          <cell r="F1579" t="str">
            <v>Vintage1966</v>
          </cell>
          <cell r="I1579">
            <v>1.9944821801255144E-2</v>
          </cell>
          <cell r="L1579">
            <v>1.79579345603272</v>
          </cell>
          <cell r="M1579" t="str">
            <v>hard coal</v>
          </cell>
        </row>
        <row r="1580">
          <cell r="F1580" t="str">
            <v>Vintage1968</v>
          </cell>
          <cell r="I1580">
            <v>3.515340623545761E-2</v>
          </cell>
          <cell r="L1580">
            <v>1.4229883789349811</v>
          </cell>
          <cell r="M1580" t="str">
            <v>hard coal</v>
          </cell>
        </row>
        <row r="1581">
          <cell r="F1581" t="str">
            <v>Vintage1973</v>
          </cell>
          <cell r="I1581">
            <v>3.6521652585939493E-2</v>
          </cell>
          <cell r="L1581">
            <v>0.5702080127091298</v>
          </cell>
          <cell r="M1581" t="str">
            <v>hard coal</v>
          </cell>
        </row>
        <row r="1582">
          <cell r="F1582" t="str">
            <v>Vintage1952</v>
          </cell>
          <cell r="I1582">
            <v>0</v>
          </cell>
          <cell r="L1582">
            <v>0</v>
          </cell>
          <cell r="M1582" t="str">
            <v>hard coal</v>
          </cell>
        </row>
        <row r="1583">
          <cell r="F1583" t="str">
            <v>Vintage1952</v>
          </cell>
          <cell r="I1583">
            <v>0</v>
          </cell>
          <cell r="L1583">
            <v>0</v>
          </cell>
          <cell r="M1583" t="str">
            <v>hard coal</v>
          </cell>
        </row>
        <row r="1584">
          <cell r="F1584" t="str">
            <v>Vintage1954</v>
          </cell>
          <cell r="I1584">
            <v>0</v>
          </cell>
          <cell r="L1584">
            <v>0</v>
          </cell>
          <cell r="M1584" t="str">
            <v>hard coal</v>
          </cell>
        </row>
        <row r="1585">
          <cell r="F1585" t="str">
            <v>Vintage1954</v>
          </cell>
          <cell r="I1585">
            <v>0</v>
          </cell>
          <cell r="L1585">
            <v>0</v>
          </cell>
          <cell r="M1585" t="str">
            <v>hard coal</v>
          </cell>
        </row>
        <row r="1586">
          <cell r="F1586" t="str">
            <v>Vintage1955</v>
          </cell>
          <cell r="I1586">
            <v>0</v>
          </cell>
          <cell r="L1586">
            <v>0</v>
          </cell>
          <cell r="M1586" t="str">
            <v>hard coal</v>
          </cell>
        </row>
        <row r="1587">
          <cell r="F1587" t="str">
            <v>Vintage1948</v>
          </cell>
          <cell r="I1587">
            <v>0</v>
          </cell>
          <cell r="L1587">
            <v>0</v>
          </cell>
          <cell r="M1587" t="str">
            <v>hard coal</v>
          </cell>
        </row>
        <row r="1588">
          <cell r="F1588" t="str">
            <v>Vintage1949</v>
          </cell>
          <cell r="I1588">
            <v>0</v>
          </cell>
          <cell r="L1588">
            <v>0</v>
          </cell>
          <cell r="M1588" t="str">
            <v>hard coal</v>
          </cell>
        </row>
        <row r="1589">
          <cell r="F1589" t="str">
            <v>Vintage1950</v>
          </cell>
          <cell r="I1589">
            <v>0</v>
          </cell>
          <cell r="L1589">
            <v>0</v>
          </cell>
          <cell r="M1589" t="str">
            <v>hard coal</v>
          </cell>
        </row>
        <row r="1590">
          <cell r="F1590" t="str">
            <v>Vintage1951</v>
          </cell>
          <cell r="I1590">
            <v>0</v>
          </cell>
          <cell r="L1590">
            <v>0</v>
          </cell>
          <cell r="M1590" t="str">
            <v>hard coal</v>
          </cell>
        </row>
        <row r="1591">
          <cell r="F1591" t="str">
            <v>Vintage1952</v>
          </cell>
          <cell r="I1591">
            <v>0</v>
          </cell>
          <cell r="L1591">
            <v>0</v>
          </cell>
          <cell r="M1591" t="str">
            <v>hard coal</v>
          </cell>
        </row>
        <row r="1592">
          <cell r="F1592" t="str">
            <v>Vintage1953</v>
          </cell>
          <cell r="I1592">
            <v>0</v>
          </cell>
          <cell r="L1592">
            <v>0</v>
          </cell>
          <cell r="M1592" t="str">
            <v>hard coal</v>
          </cell>
        </row>
        <row r="1593">
          <cell r="F1593" t="str">
            <v>Vintage1971</v>
          </cell>
          <cell r="I1593">
            <v>0</v>
          </cell>
          <cell r="L1593">
            <v>0</v>
          </cell>
          <cell r="M1593" t="str">
            <v>hard coal</v>
          </cell>
        </row>
        <row r="1594">
          <cell r="F1594" t="str">
            <v>Vintage1970</v>
          </cell>
          <cell r="I1594">
            <v>0</v>
          </cell>
          <cell r="L1594">
            <v>0</v>
          </cell>
          <cell r="M1594" t="str">
            <v>hard coal</v>
          </cell>
        </row>
        <row r="1595">
          <cell r="F1595" t="str">
            <v>Vintage1970</v>
          </cell>
          <cell r="I1595">
            <v>0</v>
          </cell>
          <cell r="L1595">
            <v>0</v>
          </cell>
          <cell r="M1595" t="str">
            <v>hard coal</v>
          </cell>
        </row>
        <row r="1596">
          <cell r="F1596" t="str">
            <v>Vintage1972</v>
          </cell>
          <cell r="I1596">
            <v>0</v>
          </cell>
          <cell r="L1596">
            <v>0</v>
          </cell>
          <cell r="M1596" t="str">
            <v>hard coal</v>
          </cell>
        </row>
        <row r="1597">
          <cell r="F1597" t="str">
            <v>Vintage1972</v>
          </cell>
          <cell r="I1597">
            <v>0</v>
          </cell>
          <cell r="L1597">
            <v>0</v>
          </cell>
          <cell r="M1597" t="str">
            <v>hard coal</v>
          </cell>
        </row>
        <row r="1598">
          <cell r="F1598" t="str">
            <v>Vintage1974</v>
          </cell>
          <cell r="I1598">
            <v>0</v>
          </cell>
          <cell r="L1598">
            <v>0</v>
          </cell>
          <cell r="M1598" t="str">
            <v>hard coal</v>
          </cell>
        </row>
        <row r="1599">
          <cell r="F1599" t="str">
            <v>Vintage1974</v>
          </cell>
          <cell r="I1599">
            <v>0</v>
          </cell>
          <cell r="L1599">
            <v>0</v>
          </cell>
          <cell r="M1599" t="str">
            <v>hard coal</v>
          </cell>
        </row>
        <row r="1600">
          <cell r="F1600" t="str">
            <v>Vintage1971</v>
          </cell>
          <cell r="I1600">
            <v>0</v>
          </cell>
          <cell r="L1600">
            <v>0</v>
          </cell>
          <cell r="M1600" t="str">
            <v>hard coal</v>
          </cell>
        </row>
        <row r="1601">
          <cell r="F1601" t="str">
            <v>Vintage1970</v>
          </cell>
          <cell r="I1601">
            <v>0</v>
          </cell>
          <cell r="L1601">
            <v>0</v>
          </cell>
          <cell r="M1601" t="str">
            <v>hard coal</v>
          </cell>
        </row>
        <row r="1602">
          <cell r="F1602" t="str">
            <v>Vintage1970</v>
          </cell>
          <cell r="I1602">
            <v>0</v>
          </cell>
          <cell r="L1602">
            <v>0</v>
          </cell>
          <cell r="M1602" t="str">
            <v>hard coal</v>
          </cell>
        </row>
        <row r="1603">
          <cell r="F1603" t="str">
            <v>Vintage1972</v>
          </cell>
          <cell r="I1603">
            <v>0</v>
          </cell>
          <cell r="L1603">
            <v>0</v>
          </cell>
          <cell r="M1603" t="str">
            <v>hard coal</v>
          </cell>
        </row>
        <row r="1604">
          <cell r="F1604" t="str">
            <v>Vintage1972</v>
          </cell>
          <cell r="I1604">
            <v>0</v>
          </cell>
          <cell r="L1604">
            <v>0</v>
          </cell>
          <cell r="M1604" t="str">
            <v>hard coal</v>
          </cell>
        </row>
        <row r="1605">
          <cell r="F1605" t="str">
            <v>Vintage1974</v>
          </cell>
          <cell r="I1605">
            <v>0</v>
          </cell>
          <cell r="L1605">
            <v>0</v>
          </cell>
          <cell r="M1605" t="str">
            <v>hard coal</v>
          </cell>
        </row>
        <row r="1606">
          <cell r="F1606" t="str">
            <v>Vintage1974</v>
          </cell>
          <cell r="I1606">
            <v>0</v>
          </cell>
          <cell r="L1606">
            <v>0</v>
          </cell>
          <cell r="M1606" t="str">
            <v>hard coal</v>
          </cell>
        </row>
        <row r="1607">
          <cell r="F1607" t="str">
            <v>Vintage1971</v>
          </cell>
          <cell r="I1607">
            <v>0</v>
          </cell>
          <cell r="L1607">
            <v>0</v>
          </cell>
          <cell r="M1607" t="str">
            <v>hard coal</v>
          </cell>
        </row>
        <row r="1608">
          <cell r="F1608" t="str">
            <v>Vintage1970</v>
          </cell>
          <cell r="I1608">
            <v>0</v>
          </cell>
          <cell r="L1608">
            <v>0</v>
          </cell>
          <cell r="M1608" t="str">
            <v>hard coal</v>
          </cell>
        </row>
        <row r="1609">
          <cell r="F1609" t="str">
            <v>Vintage1970</v>
          </cell>
          <cell r="I1609">
            <v>0</v>
          </cell>
          <cell r="L1609">
            <v>0</v>
          </cell>
          <cell r="M1609" t="str">
            <v>hard coal</v>
          </cell>
        </row>
        <row r="1610">
          <cell r="F1610" t="str">
            <v>Vintage1972</v>
          </cell>
          <cell r="I1610">
            <v>0</v>
          </cell>
          <cell r="L1610">
            <v>0</v>
          </cell>
          <cell r="M1610" t="str">
            <v>hard coal</v>
          </cell>
        </row>
        <row r="1611">
          <cell r="F1611" t="str">
            <v>Vintage1972</v>
          </cell>
          <cell r="I1611">
            <v>0</v>
          </cell>
          <cell r="L1611">
            <v>0</v>
          </cell>
          <cell r="M1611" t="str">
            <v>hard coal</v>
          </cell>
        </row>
        <row r="1612">
          <cell r="F1612" t="str">
            <v>Vintage1974</v>
          </cell>
          <cell r="I1612">
            <v>0</v>
          </cell>
          <cell r="L1612">
            <v>0</v>
          </cell>
          <cell r="M1612" t="str">
            <v>hard coal</v>
          </cell>
        </row>
        <row r="1613">
          <cell r="F1613" t="str">
            <v>Vintage1974</v>
          </cell>
          <cell r="I1613">
            <v>0</v>
          </cell>
          <cell r="L1613">
            <v>0</v>
          </cell>
          <cell r="M1613" t="str">
            <v>hard coal</v>
          </cell>
        </row>
        <row r="1614">
          <cell r="F1614" t="str">
            <v>Vintage1969</v>
          </cell>
          <cell r="I1614">
            <v>0</v>
          </cell>
          <cell r="L1614">
            <v>0</v>
          </cell>
          <cell r="M1614" t="str">
            <v>natural gas steam turbine</v>
          </cell>
        </row>
        <row r="1615">
          <cell r="F1615" t="str">
            <v>Vintage1969</v>
          </cell>
          <cell r="I1615">
            <v>0</v>
          </cell>
          <cell r="L1615">
            <v>0</v>
          </cell>
          <cell r="M1615" t="str">
            <v>natural gas steam turbine</v>
          </cell>
        </row>
        <row r="1616">
          <cell r="F1616" t="str">
            <v>Vintage1969</v>
          </cell>
          <cell r="I1616">
            <v>0</v>
          </cell>
          <cell r="L1616">
            <v>0</v>
          </cell>
          <cell r="M1616" t="str">
            <v>natural gas steam turbine</v>
          </cell>
        </row>
        <row r="1617">
          <cell r="F1617" t="str">
            <v>Vintage1969</v>
          </cell>
          <cell r="I1617">
            <v>0</v>
          </cell>
          <cell r="L1617">
            <v>0</v>
          </cell>
          <cell r="M1617" t="str">
            <v>natural gas steam turbine</v>
          </cell>
        </row>
        <row r="1618">
          <cell r="F1618" t="str">
            <v>Vintage1969</v>
          </cell>
          <cell r="I1618">
            <v>0</v>
          </cell>
          <cell r="L1618">
            <v>0</v>
          </cell>
          <cell r="M1618" t="str">
            <v>natural gas steam turbine</v>
          </cell>
        </row>
        <row r="1619">
          <cell r="F1619" t="str">
            <v>Vintage1969</v>
          </cell>
          <cell r="I1619">
            <v>0</v>
          </cell>
          <cell r="L1619">
            <v>0</v>
          </cell>
          <cell r="M1619" t="str">
            <v>natural gas steam turbine</v>
          </cell>
        </row>
        <row r="1620">
          <cell r="F1620" t="str">
            <v>Vintage1969</v>
          </cell>
          <cell r="I1620">
            <v>0</v>
          </cell>
          <cell r="L1620">
            <v>0</v>
          </cell>
          <cell r="M1620" t="str">
            <v>natural gas steam turbine</v>
          </cell>
        </row>
        <row r="1621">
          <cell r="F1621" t="str">
            <v>Vintage1969</v>
          </cell>
          <cell r="I1621">
            <v>0</v>
          </cell>
          <cell r="L1621">
            <v>0</v>
          </cell>
          <cell r="M1621" t="str">
            <v>natural gas steam turbine</v>
          </cell>
        </row>
        <row r="1622">
          <cell r="F1622" t="str">
            <v>Vintage1969</v>
          </cell>
          <cell r="I1622">
            <v>0</v>
          </cell>
          <cell r="L1622">
            <v>0</v>
          </cell>
          <cell r="M1622" t="str">
            <v>natural gas steam turbine</v>
          </cell>
        </row>
        <row r="1623">
          <cell r="F1623" t="str">
            <v>Vintage1969</v>
          </cell>
          <cell r="I1623">
            <v>0</v>
          </cell>
          <cell r="L1623">
            <v>0</v>
          </cell>
          <cell r="M1623" t="str">
            <v>natural gas steam turbine</v>
          </cell>
        </row>
        <row r="1624">
          <cell r="F1624" t="str">
            <v>Vintage1969</v>
          </cell>
          <cell r="I1624">
            <v>0</v>
          </cell>
          <cell r="L1624">
            <v>0</v>
          </cell>
          <cell r="M1624" t="str">
            <v>natural gas steam turbine</v>
          </cell>
        </row>
        <row r="1625">
          <cell r="F1625" t="str">
            <v>Vintage1969</v>
          </cell>
          <cell r="I1625">
            <v>0</v>
          </cell>
          <cell r="L1625">
            <v>0</v>
          </cell>
          <cell r="M1625" t="str">
            <v>natural gas steam turbine</v>
          </cell>
        </row>
        <row r="1626">
          <cell r="F1626" t="str">
            <v>Vintage1955</v>
          </cell>
          <cell r="I1626">
            <v>0</v>
          </cell>
          <cell r="L1626">
            <v>0</v>
          </cell>
          <cell r="M1626" t="str">
            <v>hard coal</v>
          </cell>
        </row>
        <row r="1627">
          <cell r="F1627" t="str">
            <v>Vintage1955</v>
          </cell>
          <cell r="I1627">
            <v>0</v>
          </cell>
          <cell r="L1627">
            <v>0</v>
          </cell>
          <cell r="M1627" t="str">
            <v>hard coal</v>
          </cell>
        </row>
        <row r="1628">
          <cell r="F1628" t="str">
            <v>Vintage1955</v>
          </cell>
          <cell r="I1628">
            <v>0</v>
          </cell>
          <cell r="L1628">
            <v>0</v>
          </cell>
          <cell r="M1628" t="str">
            <v>hard coal</v>
          </cell>
        </row>
        <row r="1629">
          <cell r="F1629" t="str">
            <v>Vintage1955</v>
          </cell>
          <cell r="I1629">
            <v>0</v>
          </cell>
          <cell r="L1629">
            <v>0</v>
          </cell>
          <cell r="M1629" t="str">
            <v>hard coal</v>
          </cell>
        </row>
        <row r="1630">
          <cell r="F1630" t="str">
            <v>Vintage1955</v>
          </cell>
          <cell r="I1630">
            <v>0</v>
          </cell>
          <cell r="L1630">
            <v>0</v>
          </cell>
          <cell r="M1630" t="str">
            <v>hard coal</v>
          </cell>
        </row>
        <row r="1631">
          <cell r="F1631" t="str">
            <v>Vintage1955</v>
          </cell>
          <cell r="I1631">
            <v>0</v>
          </cell>
          <cell r="L1631">
            <v>0</v>
          </cell>
          <cell r="M1631" t="str">
            <v>hard coal</v>
          </cell>
        </row>
        <row r="1632">
          <cell r="F1632" t="str">
            <v>Vintage1955</v>
          </cell>
          <cell r="I1632">
            <v>0</v>
          </cell>
          <cell r="L1632">
            <v>0</v>
          </cell>
          <cell r="M1632" t="str">
            <v>hard coal</v>
          </cell>
        </row>
        <row r="1633">
          <cell r="F1633" t="str">
            <v>Vintage1955</v>
          </cell>
          <cell r="I1633">
            <v>0</v>
          </cell>
          <cell r="L1633">
            <v>0</v>
          </cell>
          <cell r="M1633" t="str">
            <v>hard coal</v>
          </cell>
        </row>
        <row r="1634">
          <cell r="F1634" t="str">
            <v>Vintage1955</v>
          </cell>
          <cell r="I1634">
            <v>0</v>
          </cell>
          <cell r="L1634">
            <v>0</v>
          </cell>
          <cell r="M1634" t="str">
            <v>hard coal</v>
          </cell>
        </row>
        <row r="1635">
          <cell r="F1635" t="str">
            <v>Vintage1955</v>
          </cell>
          <cell r="I1635">
            <v>0</v>
          </cell>
          <cell r="L1635">
            <v>0</v>
          </cell>
          <cell r="M1635" t="str">
            <v>hard coal</v>
          </cell>
        </row>
        <row r="1636">
          <cell r="F1636" t="str">
            <v>Vintage1955</v>
          </cell>
          <cell r="I1636">
            <v>2.2873593974246886E-2</v>
          </cell>
          <cell r="L1636">
            <v>1.3586962035562991</v>
          </cell>
          <cell r="M1636" t="str">
            <v>hard coal</v>
          </cell>
        </row>
        <row r="1637">
          <cell r="F1637" t="str">
            <v>Vintage1955</v>
          </cell>
          <cell r="I1637">
            <v>2.266136475180542E-2</v>
          </cell>
          <cell r="L1637">
            <v>1.3460897439356734</v>
          </cell>
          <cell r="M1637" t="str">
            <v>hard coal</v>
          </cell>
        </row>
        <row r="1638">
          <cell r="F1638" t="str">
            <v>Vintage1955</v>
          </cell>
          <cell r="I1638">
            <v>2.266136475180542E-2</v>
          </cell>
          <cell r="L1638">
            <v>1.3460897439356734</v>
          </cell>
          <cell r="M1638" t="str">
            <v>hard coal</v>
          </cell>
        </row>
        <row r="1639">
          <cell r="F1639" t="str">
            <v>Vintage1955</v>
          </cell>
          <cell r="I1639">
            <v>2.266136475180542E-2</v>
          </cell>
          <cell r="L1639">
            <v>1.3460897439356734</v>
          </cell>
          <cell r="M1639" t="str">
            <v>hard coal</v>
          </cell>
        </row>
        <row r="1640">
          <cell r="F1640" t="str">
            <v>Vintage1955</v>
          </cell>
          <cell r="I1640">
            <v>2.266136475180542E-2</v>
          </cell>
          <cell r="L1640">
            <v>1.3460897439356734</v>
          </cell>
          <cell r="M1640" t="str">
            <v>hard coal</v>
          </cell>
        </row>
        <row r="1641">
          <cell r="F1641" t="str">
            <v>Vintage1977</v>
          </cell>
          <cell r="I1641">
            <v>2.4083070873375748E-2</v>
          </cell>
          <cell r="L1641">
            <v>0.55009670256697585</v>
          </cell>
          <cell r="M1641" t="str">
            <v>hard coal</v>
          </cell>
        </row>
        <row r="1642">
          <cell r="F1642" t="str">
            <v>Vintage1978</v>
          </cell>
          <cell r="I1642">
            <v>2.4302896063903519E-2</v>
          </cell>
          <cell r="L1642">
            <v>0.51121432003793776</v>
          </cell>
          <cell r="M1642" t="str">
            <v>hard coal</v>
          </cell>
        </row>
        <row r="1643">
          <cell r="F1643" t="str">
            <v>Vintage1984</v>
          </cell>
          <cell r="I1643">
            <v>2.5304321931863362E-2</v>
          </cell>
          <cell r="L1643">
            <v>0.5232106506860541</v>
          </cell>
          <cell r="M1643" t="str">
            <v>hard coal</v>
          </cell>
        </row>
        <row r="1644">
          <cell r="F1644" t="str">
            <v>Vintage1954</v>
          </cell>
          <cell r="I1644">
            <v>0</v>
          </cell>
          <cell r="L1644">
            <v>0</v>
          </cell>
          <cell r="M1644" t="str">
            <v>hard coal</v>
          </cell>
        </row>
        <row r="1645">
          <cell r="F1645" t="str">
            <v>Vintage1954</v>
          </cell>
          <cell r="I1645">
            <v>0</v>
          </cell>
          <cell r="L1645">
            <v>0</v>
          </cell>
          <cell r="M1645" t="str">
            <v>hard coal</v>
          </cell>
        </row>
        <row r="1646">
          <cell r="F1646" t="str">
            <v>Vintage1959</v>
          </cell>
          <cell r="I1646">
            <v>0</v>
          </cell>
          <cell r="L1646">
            <v>0</v>
          </cell>
          <cell r="M1646" t="str">
            <v>hard coal</v>
          </cell>
        </row>
        <row r="1647">
          <cell r="F1647" t="str">
            <v>Vintage1960</v>
          </cell>
          <cell r="I1647">
            <v>0</v>
          </cell>
          <cell r="L1647">
            <v>0</v>
          </cell>
          <cell r="M1647" t="str">
            <v>hard coal</v>
          </cell>
        </row>
        <row r="1648">
          <cell r="F1648" t="str">
            <v>Vintage1960</v>
          </cell>
          <cell r="I1648">
            <v>0</v>
          </cell>
          <cell r="L1648">
            <v>0</v>
          </cell>
          <cell r="M1648" t="str">
            <v>natural gas steam turbine</v>
          </cell>
        </row>
        <row r="1649">
          <cell r="F1649" t="str">
            <v>Vintage1966</v>
          </cell>
          <cell r="I1649">
            <v>0</v>
          </cell>
          <cell r="L1649">
            <v>0</v>
          </cell>
          <cell r="M1649" t="str">
            <v>natural gas steam turbine</v>
          </cell>
        </row>
        <row r="1650">
          <cell r="F1650" t="str">
            <v>Vintage1960</v>
          </cell>
          <cell r="I1650">
            <v>0</v>
          </cell>
          <cell r="L1650">
            <v>0</v>
          </cell>
          <cell r="M1650" t="str">
            <v>natural gas steam turbine</v>
          </cell>
        </row>
        <row r="1651">
          <cell r="F1651" t="str">
            <v>Vintage1960</v>
          </cell>
          <cell r="I1651">
            <v>0</v>
          </cell>
          <cell r="L1651">
            <v>0</v>
          </cell>
          <cell r="M1651" t="str">
            <v>hard coal</v>
          </cell>
        </row>
        <row r="1652">
          <cell r="F1652" t="str">
            <v>Vintage1966</v>
          </cell>
          <cell r="I1652">
            <v>0</v>
          </cell>
          <cell r="L1652">
            <v>0</v>
          </cell>
          <cell r="M1652" t="str">
            <v>hard coal</v>
          </cell>
        </row>
        <row r="1653">
          <cell r="F1653" t="str">
            <v>Vintage1966</v>
          </cell>
          <cell r="I1653">
            <v>0</v>
          </cell>
          <cell r="L1653">
            <v>0</v>
          </cell>
          <cell r="M1653" t="str">
            <v>hard coal</v>
          </cell>
        </row>
        <row r="1654">
          <cell r="F1654" t="str">
            <v>Vintage1970</v>
          </cell>
          <cell r="I1654">
            <v>0</v>
          </cell>
          <cell r="L1654">
            <v>0</v>
          </cell>
          <cell r="M1654" t="str">
            <v>hard coal</v>
          </cell>
        </row>
        <row r="1655">
          <cell r="F1655" t="str">
            <v>Vintage1970</v>
          </cell>
          <cell r="I1655">
            <v>0</v>
          </cell>
          <cell r="L1655">
            <v>0</v>
          </cell>
          <cell r="M1655" t="str">
            <v>hard coal</v>
          </cell>
        </row>
        <row r="1656">
          <cell r="F1656" t="str">
            <v>Vintage1954</v>
          </cell>
          <cell r="I1656">
            <v>0</v>
          </cell>
          <cell r="L1656">
            <v>0</v>
          </cell>
          <cell r="M1656" t="str">
            <v>natural gas steam turbine</v>
          </cell>
        </row>
        <row r="1657">
          <cell r="F1657" t="str">
            <v>Vintage1954</v>
          </cell>
          <cell r="I1657">
            <v>0</v>
          </cell>
          <cell r="L1657">
            <v>0</v>
          </cell>
          <cell r="M1657" t="str">
            <v>natural gas steam turbine</v>
          </cell>
        </row>
        <row r="1658">
          <cell r="F1658" t="str">
            <v>Vintage1960</v>
          </cell>
          <cell r="I1658">
            <v>0</v>
          </cell>
          <cell r="L1658">
            <v>0</v>
          </cell>
          <cell r="M1658" t="str">
            <v>hard coal</v>
          </cell>
        </row>
        <row r="1659">
          <cell r="F1659" t="str">
            <v>Vintage1965</v>
          </cell>
          <cell r="I1659">
            <v>0</v>
          </cell>
          <cell r="L1659">
            <v>0</v>
          </cell>
          <cell r="M1659" t="str">
            <v>natural gas steam turbine</v>
          </cell>
        </row>
        <row r="1660">
          <cell r="F1660" t="str">
            <v>Vintage1965</v>
          </cell>
          <cell r="I1660">
            <v>0</v>
          </cell>
          <cell r="L1660">
            <v>0</v>
          </cell>
          <cell r="M1660" t="str">
            <v>natural gas steam turbine</v>
          </cell>
        </row>
        <row r="1661">
          <cell r="F1661" t="str">
            <v>Vintage1965</v>
          </cell>
          <cell r="I1661">
            <v>0</v>
          </cell>
          <cell r="L1661">
            <v>0</v>
          </cell>
          <cell r="M1661" t="str">
            <v>natural gas steam turbine</v>
          </cell>
        </row>
        <row r="1662">
          <cell r="F1662" t="str">
            <v>Vintage1965</v>
          </cell>
          <cell r="I1662">
            <v>0</v>
          </cell>
          <cell r="L1662">
            <v>0</v>
          </cell>
          <cell r="M1662" t="str">
            <v>natural gas steam turbine</v>
          </cell>
        </row>
        <row r="1663">
          <cell r="F1663" t="str">
            <v>Vintage1965</v>
          </cell>
          <cell r="I1663">
            <v>0</v>
          </cell>
          <cell r="L1663">
            <v>0</v>
          </cell>
          <cell r="M1663" t="str">
            <v>natural gas steam turbine</v>
          </cell>
        </row>
        <row r="1664">
          <cell r="F1664" t="str">
            <v>Vintage1956</v>
          </cell>
          <cell r="I1664">
            <v>1.0991259526388526E-2</v>
          </cell>
          <cell r="L1664">
            <v>5.7542211652794286</v>
          </cell>
          <cell r="M1664" t="str">
            <v>hard coal</v>
          </cell>
        </row>
        <row r="1665">
          <cell r="F1665" t="str">
            <v>Vintage1957</v>
          </cell>
          <cell r="I1665">
            <v>1.0991259526388526E-2</v>
          </cell>
          <cell r="L1665">
            <v>6.7324707846410687</v>
          </cell>
          <cell r="M1665" t="str">
            <v>hard coal</v>
          </cell>
        </row>
        <row r="1666">
          <cell r="F1666" t="str">
            <v>Vintage1959</v>
          </cell>
          <cell r="I1666">
            <v>1.28475611352897E-2</v>
          </cell>
          <cell r="L1666">
            <v>1.2688658591296544</v>
          </cell>
          <cell r="M1666" t="str">
            <v>hard coal</v>
          </cell>
        </row>
        <row r="1667">
          <cell r="F1667" t="str">
            <v>Vintage1959</v>
          </cell>
          <cell r="I1667">
            <v>1.28475611352897E-2</v>
          </cell>
          <cell r="L1667">
            <v>1.2688658591296544</v>
          </cell>
          <cell r="M1667" t="str">
            <v>hard coal</v>
          </cell>
        </row>
        <row r="1668">
          <cell r="F1668" t="str">
            <v>Vintage1955</v>
          </cell>
          <cell r="I1668">
            <v>0</v>
          </cell>
          <cell r="L1668">
            <v>0</v>
          </cell>
          <cell r="M1668" t="str">
            <v>hard coal</v>
          </cell>
        </row>
        <row r="1669">
          <cell r="F1669" t="str">
            <v>Vintage1955</v>
          </cell>
          <cell r="I1669">
            <v>0</v>
          </cell>
          <cell r="L1669">
            <v>0</v>
          </cell>
          <cell r="M1669" t="str">
            <v>hard coal</v>
          </cell>
        </row>
        <row r="1670">
          <cell r="F1670" t="str">
            <v>Vintage1956</v>
          </cell>
          <cell r="I1670">
            <v>0</v>
          </cell>
          <cell r="L1670">
            <v>0</v>
          </cell>
          <cell r="M1670" t="str">
            <v>hard coal</v>
          </cell>
        </row>
        <row r="1671">
          <cell r="F1671" t="str">
            <v>Vintage1957</v>
          </cell>
          <cell r="I1671">
            <v>0</v>
          </cell>
          <cell r="L1671">
            <v>0</v>
          </cell>
          <cell r="M1671" t="str">
            <v>hard coal</v>
          </cell>
        </row>
        <row r="1672">
          <cell r="F1672" t="str">
            <v>Vintage2012</v>
          </cell>
          <cell r="I1672">
            <v>6.1221249352493706E-3</v>
          </cell>
          <cell r="L1672">
            <v>0.2419666632339311</v>
          </cell>
          <cell r="M1672" t="str">
            <v>natural gas combined cycle</v>
          </cell>
        </row>
        <row r="1673">
          <cell r="F1673" t="str">
            <v>Vintage2012</v>
          </cell>
          <cell r="I1673">
            <v>6.1221249352493706E-3</v>
          </cell>
          <cell r="L1673">
            <v>0.2419666632339311</v>
          </cell>
          <cell r="M1673" t="str">
            <v>natural gas combined cycle</v>
          </cell>
        </row>
        <row r="1674">
          <cell r="F1674" t="str">
            <v>Vintage2012</v>
          </cell>
          <cell r="I1674">
            <v>6.1221249352493706E-3</v>
          </cell>
          <cell r="L1674">
            <v>0.2419666632339311</v>
          </cell>
          <cell r="M1674" t="str">
            <v>natural gas combined cycle</v>
          </cell>
        </row>
        <row r="1675">
          <cell r="F1675" t="str">
            <v>Vintage2012</v>
          </cell>
          <cell r="I1675">
            <v>1.4210750607275811E-2</v>
          </cell>
          <cell r="L1675">
            <v>0.5616559516278522</v>
          </cell>
          <cell r="M1675" t="str">
            <v>natural gas combined cycle</v>
          </cell>
        </row>
        <row r="1676">
          <cell r="F1676" t="str">
            <v>Vintage1951</v>
          </cell>
          <cell r="I1676">
            <v>0</v>
          </cell>
          <cell r="L1676">
            <v>0</v>
          </cell>
          <cell r="M1676" t="str">
            <v>hard coal</v>
          </cell>
        </row>
        <row r="1677">
          <cell r="F1677" t="str">
            <v>Vintage1951</v>
          </cell>
          <cell r="I1677">
            <v>0</v>
          </cell>
          <cell r="L1677">
            <v>0</v>
          </cell>
          <cell r="M1677" t="str">
            <v>hard coal</v>
          </cell>
        </row>
        <row r="1678">
          <cell r="F1678" t="str">
            <v>Vintage1952</v>
          </cell>
          <cell r="I1678">
            <v>0</v>
          </cell>
          <cell r="L1678">
            <v>0</v>
          </cell>
          <cell r="M1678" t="str">
            <v>hard coal</v>
          </cell>
        </row>
        <row r="1679">
          <cell r="F1679" t="str">
            <v>Vintage1952</v>
          </cell>
          <cell r="I1679">
            <v>0</v>
          </cell>
          <cell r="L1679">
            <v>0</v>
          </cell>
          <cell r="M1679" t="str">
            <v>hard coal</v>
          </cell>
        </row>
        <row r="1680">
          <cell r="F1680" t="str">
            <v>Vintage1952</v>
          </cell>
          <cell r="I1680">
            <v>0</v>
          </cell>
          <cell r="L1680">
            <v>0</v>
          </cell>
          <cell r="M1680" t="str">
            <v>hard coal</v>
          </cell>
        </row>
        <row r="1681">
          <cell r="F1681" t="str">
            <v>Vintage1953</v>
          </cell>
          <cell r="I1681">
            <v>0</v>
          </cell>
          <cell r="L1681">
            <v>0</v>
          </cell>
          <cell r="M1681" t="str">
            <v>hard coal</v>
          </cell>
        </row>
        <row r="1682">
          <cell r="F1682" t="str">
            <v>Vintage1959</v>
          </cell>
          <cell r="I1682">
            <v>0</v>
          </cell>
          <cell r="L1682">
            <v>0</v>
          </cell>
          <cell r="M1682" t="str">
            <v>hard coal</v>
          </cell>
        </row>
        <row r="1683">
          <cell r="F1683" t="str">
            <v>Vintage1958</v>
          </cell>
          <cell r="I1683">
            <v>0</v>
          </cell>
          <cell r="L1683">
            <v>0</v>
          </cell>
          <cell r="M1683" t="str">
            <v>hard coal</v>
          </cell>
        </row>
        <row r="1684">
          <cell r="F1684" t="str">
            <v>Vintage1959</v>
          </cell>
          <cell r="I1684">
            <v>0</v>
          </cell>
          <cell r="L1684">
            <v>0</v>
          </cell>
          <cell r="M1684" t="str">
            <v>hard coal</v>
          </cell>
        </row>
        <row r="1685">
          <cell r="F1685" t="str">
            <v>Vintage1959</v>
          </cell>
          <cell r="I1685">
            <v>0</v>
          </cell>
          <cell r="L1685">
            <v>0</v>
          </cell>
          <cell r="M1685" t="str">
            <v>hard coal</v>
          </cell>
        </row>
        <row r="1686">
          <cell r="F1686" t="str">
            <v>Vintage1971</v>
          </cell>
          <cell r="I1686">
            <v>0</v>
          </cell>
          <cell r="L1686">
            <v>0</v>
          </cell>
          <cell r="M1686" t="str">
            <v>hard coal</v>
          </cell>
        </row>
        <row r="1687">
          <cell r="F1687" t="str">
            <v>Vintage1972</v>
          </cell>
          <cell r="I1687">
            <v>0</v>
          </cell>
          <cell r="L1687">
            <v>0</v>
          </cell>
          <cell r="M1687" t="str">
            <v>hard coal</v>
          </cell>
        </row>
        <row r="1688">
          <cell r="F1688" t="str">
            <v>Vintage1954</v>
          </cell>
          <cell r="I1688">
            <v>0</v>
          </cell>
          <cell r="L1688">
            <v>0</v>
          </cell>
          <cell r="M1688" t="str">
            <v>hard coal</v>
          </cell>
        </row>
        <row r="1689">
          <cell r="F1689" t="str">
            <v>Vintage1957</v>
          </cell>
          <cell r="I1689">
            <v>0</v>
          </cell>
          <cell r="L1689">
            <v>0</v>
          </cell>
          <cell r="M1689" t="str">
            <v>hard coal</v>
          </cell>
        </row>
        <row r="1690">
          <cell r="F1690" t="str">
            <v>Vintage1949</v>
          </cell>
          <cell r="I1690">
            <v>0</v>
          </cell>
          <cell r="L1690">
            <v>0</v>
          </cell>
          <cell r="M1690" t="str">
            <v>hard coal</v>
          </cell>
        </row>
        <row r="1691">
          <cell r="F1691" t="str">
            <v>Vintage1950</v>
          </cell>
          <cell r="I1691">
            <v>0</v>
          </cell>
          <cell r="L1691">
            <v>0</v>
          </cell>
          <cell r="M1691" t="str">
            <v>hard coal</v>
          </cell>
        </row>
        <row r="1692">
          <cell r="F1692" t="str">
            <v>Vintage1954</v>
          </cell>
          <cell r="I1692">
            <v>0</v>
          </cell>
          <cell r="L1692">
            <v>0</v>
          </cell>
          <cell r="M1692" t="str">
            <v>hard coal</v>
          </cell>
        </row>
        <row r="1693">
          <cell r="F1693" t="str">
            <v>Vintage1956</v>
          </cell>
          <cell r="I1693">
            <v>0</v>
          </cell>
          <cell r="L1693">
            <v>0</v>
          </cell>
          <cell r="M1693" t="str">
            <v>hard coal</v>
          </cell>
        </row>
        <row r="1694">
          <cell r="F1694" t="str">
            <v>Vintage1957</v>
          </cell>
          <cell r="I1694">
            <v>0</v>
          </cell>
          <cell r="L1694">
            <v>0</v>
          </cell>
          <cell r="M1694" t="str">
            <v>hard coal</v>
          </cell>
        </row>
        <row r="1695">
          <cell r="F1695" t="str">
            <v>Vintage1952</v>
          </cell>
          <cell r="I1695">
            <v>0</v>
          </cell>
          <cell r="L1695">
            <v>0</v>
          </cell>
          <cell r="M1695" t="str">
            <v>hard coal</v>
          </cell>
        </row>
        <row r="1696">
          <cell r="F1696" t="str">
            <v>Vintage1960</v>
          </cell>
          <cell r="I1696">
            <v>0</v>
          </cell>
          <cell r="L1696">
            <v>0</v>
          </cell>
          <cell r="M1696" t="str">
            <v>hard coal</v>
          </cell>
        </row>
        <row r="1697">
          <cell r="F1697" t="str">
            <v>Vintage1960</v>
          </cell>
          <cell r="I1697">
            <v>0</v>
          </cell>
          <cell r="L1697">
            <v>0</v>
          </cell>
          <cell r="M1697" t="str">
            <v>hard coal</v>
          </cell>
        </row>
        <row r="1698">
          <cell r="F1698" t="str">
            <v>Vintage1964</v>
          </cell>
          <cell r="I1698">
            <v>0</v>
          </cell>
          <cell r="L1698">
            <v>0</v>
          </cell>
          <cell r="M1698" t="str">
            <v>hard coal</v>
          </cell>
        </row>
        <row r="1699">
          <cell r="F1699" t="str">
            <v>Vintage1964</v>
          </cell>
          <cell r="I1699">
            <v>0</v>
          </cell>
          <cell r="L1699">
            <v>0</v>
          </cell>
          <cell r="M1699" t="str">
            <v>hard coal</v>
          </cell>
        </row>
        <row r="1700">
          <cell r="F1700" t="str">
            <v>Vintage1969</v>
          </cell>
          <cell r="I1700">
            <v>0</v>
          </cell>
          <cell r="L1700">
            <v>0</v>
          </cell>
          <cell r="M1700" t="str">
            <v>hard coal</v>
          </cell>
        </row>
        <row r="1701">
          <cell r="F1701" t="str">
            <v>Vintage1969</v>
          </cell>
          <cell r="I1701">
            <v>0</v>
          </cell>
          <cell r="L1701">
            <v>0</v>
          </cell>
          <cell r="M1701" t="str">
            <v>hard coal</v>
          </cell>
        </row>
        <row r="1702">
          <cell r="F1702" t="str">
            <v>Vintage1952</v>
          </cell>
          <cell r="I1702">
            <v>4.7628791281016953E-3</v>
          </cell>
          <cell r="L1702">
            <v>10.754</v>
          </cell>
          <cell r="M1702" t="str">
            <v>hard coal</v>
          </cell>
        </row>
        <row r="1703">
          <cell r="F1703" t="str">
            <v>Vintage1960</v>
          </cell>
          <cell r="I1703">
            <v>7.9381318801694922E-3</v>
          </cell>
          <cell r="L1703">
            <v>1.9701521984216459</v>
          </cell>
          <cell r="M1703" t="str">
            <v>hard coal</v>
          </cell>
        </row>
        <row r="1704">
          <cell r="F1704" t="str">
            <v>Vintage1964</v>
          </cell>
          <cell r="I1704">
            <v>1.6413614226073535E-2</v>
          </cell>
          <cell r="L1704">
            <v>2.4748931506849314</v>
          </cell>
          <cell r="M1704" t="str">
            <v>hard coal</v>
          </cell>
        </row>
        <row r="1705">
          <cell r="F1705" t="str">
            <v>Vintage1969</v>
          </cell>
          <cell r="I1705">
            <v>3.2729528367468057E-2</v>
          </cell>
          <cell r="L1705">
            <v>1.0630088077779909</v>
          </cell>
          <cell r="M1705" t="str">
            <v>hard coal</v>
          </cell>
        </row>
        <row r="1706">
          <cell r="F1706" t="str">
            <v>Vintage1990</v>
          </cell>
          <cell r="I1706">
            <v>1.8398721506516216E-3</v>
          </cell>
          <cell r="L1706">
            <v>0.16911930748965001</v>
          </cell>
          <cell r="M1706" t="str">
            <v>natural gas combined cycle</v>
          </cell>
        </row>
        <row r="1707">
          <cell r="F1707" t="str">
            <v>Vintage1992</v>
          </cell>
          <cell r="I1707">
            <v>2.0071332552563147E-3</v>
          </cell>
          <cell r="L1707">
            <v>0.23615819209039546</v>
          </cell>
          <cell r="M1707" t="str">
            <v>natural gas combined cycle</v>
          </cell>
        </row>
        <row r="1708">
          <cell r="F1708" t="str">
            <v>Vintage1990</v>
          </cell>
          <cell r="I1708">
            <v>4.7502153707732779E-3</v>
          </cell>
          <cell r="L1708">
            <v>0.43663530297327824</v>
          </cell>
          <cell r="M1708" t="str">
            <v>natural gas combined cycle</v>
          </cell>
        </row>
        <row r="1709">
          <cell r="F1709" t="str">
            <v>Vintage1992</v>
          </cell>
          <cell r="I1709">
            <v>4.6833109289314001E-3</v>
          </cell>
          <cell r="L1709">
            <v>0.55103578154425614</v>
          </cell>
          <cell r="M1709" t="str">
            <v>natural gas combined cycle</v>
          </cell>
        </row>
        <row r="1710">
          <cell r="F1710" t="str">
            <v>Vintage1959</v>
          </cell>
          <cell r="I1710">
            <v>0</v>
          </cell>
          <cell r="L1710">
            <v>0</v>
          </cell>
          <cell r="M1710" t="str">
            <v>hard coal</v>
          </cell>
        </row>
        <row r="1711">
          <cell r="F1711" t="str">
            <v>Vintage1962</v>
          </cell>
          <cell r="I1711">
            <v>0</v>
          </cell>
          <cell r="L1711">
            <v>0</v>
          </cell>
          <cell r="M1711" t="str">
            <v>hard coal</v>
          </cell>
        </row>
        <row r="1712">
          <cell r="F1712" t="str">
            <v>Vintage1947</v>
          </cell>
          <cell r="I1712">
            <v>0</v>
          </cell>
          <cell r="L1712">
            <v>0</v>
          </cell>
          <cell r="M1712" t="str">
            <v>hard coal</v>
          </cell>
        </row>
        <row r="1713">
          <cell r="F1713" t="str">
            <v>Vintage1951</v>
          </cell>
          <cell r="I1713">
            <v>0</v>
          </cell>
          <cell r="L1713">
            <v>0</v>
          </cell>
          <cell r="M1713" t="str">
            <v>hard coal</v>
          </cell>
        </row>
        <row r="1714">
          <cell r="F1714" t="str">
            <v>Vintage1947</v>
          </cell>
          <cell r="I1714">
            <v>0</v>
          </cell>
          <cell r="L1714">
            <v>0</v>
          </cell>
          <cell r="M1714" t="str">
            <v>hard coal</v>
          </cell>
        </row>
        <row r="1715">
          <cell r="F1715" t="str">
            <v>Vintage1957</v>
          </cell>
          <cell r="I1715">
            <v>0</v>
          </cell>
          <cell r="L1715">
            <v>0</v>
          </cell>
          <cell r="M1715" t="str">
            <v>hard coal</v>
          </cell>
        </row>
        <row r="1716">
          <cell r="F1716" t="str">
            <v>Vintage1960</v>
          </cell>
          <cell r="I1716">
            <v>0</v>
          </cell>
          <cell r="L1716">
            <v>0</v>
          </cell>
          <cell r="M1716" t="str">
            <v>hard coal</v>
          </cell>
        </row>
        <row r="1717">
          <cell r="F1717" t="str">
            <v>Vintage1959</v>
          </cell>
          <cell r="I1717">
            <v>0</v>
          </cell>
          <cell r="L1717">
            <v>0</v>
          </cell>
          <cell r="M1717" t="str">
            <v>hard coal</v>
          </cell>
        </row>
        <row r="1718">
          <cell r="F1718" t="str">
            <v>Vintage1948</v>
          </cell>
          <cell r="I1718">
            <v>0</v>
          </cell>
          <cell r="L1718">
            <v>0</v>
          </cell>
          <cell r="M1718" t="str">
            <v>hard coal</v>
          </cell>
        </row>
        <row r="1719">
          <cell r="F1719" t="str">
            <v>Vintage1950</v>
          </cell>
          <cell r="I1719">
            <v>0</v>
          </cell>
          <cell r="L1719">
            <v>0</v>
          </cell>
          <cell r="M1719" t="str">
            <v>hard coal</v>
          </cell>
        </row>
        <row r="1720">
          <cell r="F1720" t="str">
            <v>Vintage1952</v>
          </cell>
          <cell r="I1720">
            <v>0</v>
          </cell>
          <cell r="L1720">
            <v>0</v>
          </cell>
          <cell r="M1720" t="str">
            <v>hard coal</v>
          </cell>
        </row>
        <row r="1721">
          <cell r="F1721" t="str">
            <v>Vintage1963</v>
          </cell>
          <cell r="I1721">
            <v>0</v>
          </cell>
          <cell r="L1721">
            <v>0</v>
          </cell>
          <cell r="M1721" t="str">
            <v>hard coal</v>
          </cell>
        </row>
        <row r="1722">
          <cell r="F1722" t="str">
            <v>Vintage1968</v>
          </cell>
          <cell r="I1722">
            <v>0</v>
          </cell>
          <cell r="L1722">
            <v>0</v>
          </cell>
          <cell r="M1722" t="str">
            <v>hard coal</v>
          </cell>
        </row>
        <row r="1723">
          <cell r="F1723" t="str">
            <v>Vintage1963</v>
          </cell>
          <cell r="I1723">
            <v>1.7095697818925556E-2</v>
          </cell>
          <cell r="L1723">
            <v>3.7608673928250225</v>
          </cell>
          <cell r="M1723" t="str">
            <v>hard coal</v>
          </cell>
        </row>
        <row r="1724">
          <cell r="F1724" t="str">
            <v>Vintage1968</v>
          </cell>
          <cell r="I1724">
            <v>2.2027149112846391E-2</v>
          </cell>
          <cell r="L1724">
            <v>0.89164552074139469</v>
          </cell>
          <cell r="M1724" t="str">
            <v>hard coal</v>
          </cell>
        </row>
        <row r="1725">
          <cell r="F1725" t="str">
            <v>Vintage1971</v>
          </cell>
          <cell r="I1725">
            <v>3.6163976155419449E-2</v>
          </cell>
          <cell r="L1725">
            <v>0.90659340659340659</v>
          </cell>
          <cell r="M1725" t="str">
            <v>hard coal</v>
          </cell>
        </row>
        <row r="1726">
          <cell r="F1726" t="str">
            <v>Vintage1980</v>
          </cell>
          <cell r="I1726">
            <v>1.39618306010538E-2</v>
          </cell>
          <cell r="L1726">
            <v>0.25315669420398479</v>
          </cell>
          <cell r="M1726" t="str">
            <v>hard coal</v>
          </cell>
        </row>
        <row r="1727">
          <cell r="F1727" t="str">
            <v>Vintage1980</v>
          </cell>
          <cell r="I1727">
            <v>2.2737838407430475E-2</v>
          </cell>
          <cell r="L1727">
            <v>0.41228375913220378</v>
          </cell>
          <cell r="M1727" t="str">
            <v>hard coal</v>
          </cell>
        </row>
        <row r="1728">
          <cell r="F1728" t="str">
            <v>Vintage1980</v>
          </cell>
          <cell r="I1728">
            <v>7.9781889148878866E-4</v>
          </cell>
          <cell r="L1728">
            <v>1.4466096811656275E-2</v>
          </cell>
          <cell r="M1728" t="str">
            <v>hard coal</v>
          </cell>
        </row>
        <row r="1729">
          <cell r="F1729" t="str">
            <v>Vintage1980</v>
          </cell>
          <cell r="I1729">
            <v>1.9945472287219712E-3</v>
          </cell>
          <cell r="L1729">
            <v>3.6165242029140683E-2</v>
          </cell>
          <cell r="M1729" t="str">
            <v>hard coal</v>
          </cell>
        </row>
        <row r="1730">
          <cell r="F1730" t="str">
            <v>Vintage1980</v>
          </cell>
          <cell r="I1730">
            <v>3.9890944574439433E-4</v>
          </cell>
          <cell r="L1730">
            <v>7.2330484058281373E-3</v>
          </cell>
          <cell r="M1730" t="str">
            <v>hard coal</v>
          </cell>
        </row>
        <row r="1731">
          <cell r="F1731" t="str">
            <v>Vintage1981</v>
          </cell>
          <cell r="I1731">
            <v>1.4009703642546514E-2</v>
          </cell>
          <cell r="L1731">
            <v>0.46458381562099887</v>
          </cell>
          <cell r="M1731" t="str">
            <v>hard coal</v>
          </cell>
        </row>
        <row r="1732">
          <cell r="F1732" t="str">
            <v>Vintage1981</v>
          </cell>
          <cell r="I1732">
            <v>2.2815803075004321E-2</v>
          </cell>
          <cell r="L1732">
            <v>0.75660792829705514</v>
          </cell>
          <cell r="M1732" t="str">
            <v>hard coal</v>
          </cell>
        </row>
        <row r="1733">
          <cell r="F1733" t="str">
            <v>Vintage1981</v>
          </cell>
          <cell r="I1733">
            <v>8.0055449385980091E-4</v>
          </cell>
          <cell r="L1733">
            <v>2.6547646606914225E-2</v>
          </cell>
          <cell r="M1733" t="str">
            <v>hard coal</v>
          </cell>
        </row>
        <row r="1734">
          <cell r="F1734" t="str">
            <v>Vintage1981</v>
          </cell>
          <cell r="I1734">
            <v>2.001386234649502E-3</v>
          </cell>
          <cell r="L1734">
            <v>6.636911651728554E-2</v>
          </cell>
          <cell r="M1734" t="str">
            <v>hard coal</v>
          </cell>
        </row>
        <row r="1735">
          <cell r="F1735" t="str">
            <v>Vintage1981</v>
          </cell>
          <cell r="I1735">
            <v>4.0027724692990045E-4</v>
          </cell>
          <cell r="L1735">
            <v>1.3273823303457112E-2</v>
          </cell>
          <cell r="M1735" t="str">
            <v>hard coal</v>
          </cell>
        </row>
        <row r="1736">
          <cell r="F1736" t="str">
            <v>Vintage1976</v>
          </cell>
          <cell r="I1736">
            <v>2.8772674937968187E-2</v>
          </cell>
          <cell r="L1736">
            <v>0.98677457547904668</v>
          </cell>
          <cell r="M1736" t="str">
            <v>hard coal</v>
          </cell>
        </row>
        <row r="1737">
          <cell r="F1737" t="str">
            <v>Vintage1977</v>
          </cell>
          <cell r="I1737">
            <v>2.8772674937968187E-2</v>
          </cell>
          <cell r="L1737">
            <v>0.65721492456784725</v>
          </cell>
          <cell r="M1737" t="str">
            <v>hard coal</v>
          </cell>
        </row>
        <row r="1738">
          <cell r="F1738" t="str">
            <v>Vintage1980</v>
          </cell>
          <cell r="I1738">
            <v>2.979386976485137E-2</v>
          </cell>
          <cell r="L1738">
            <v>0.54022411478366872</v>
          </cell>
          <cell r="M1738" t="str">
            <v>hard coal</v>
          </cell>
        </row>
        <row r="1739">
          <cell r="F1739" t="str">
            <v>Vintage1977</v>
          </cell>
          <cell r="I1739">
            <v>0</v>
          </cell>
          <cell r="L1739">
            <v>0</v>
          </cell>
          <cell r="M1739" t="str">
            <v>hard coal</v>
          </cell>
        </row>
        <row r="1740">
          <cell r="F1740" t="str">
            <v>Vintage1978</v>
          </cell>
          <cell r="I1740">
            <v>0</v>
          </cell>
          <cell r="L1740">
            <v>0</v>
          </cell>
          <cell r="M1740" t="str">
            <v>hard coal</v>
          </cell>
        </row>
        <row r="1741">
          <cell r="F1741" t="str">
            <v>Vintage1976</v>
          </cell>
          <cell r="I1741">
            <v>1.6560164353092047E-2</v>
          </cell>
          <cell r="L1741">
            <v>0.56793986602274504</v>
          </cell>
          <cell r="M1741" t="str">
            <v>hard coal</v>
          </cell>
        </row>
        <row r="1742">
          <cell r="F1742" t="str">
            <v>Vintage1978</v>
          </cell>
          <cell r="I1742">
            <v>1.6560164353092047E-2</v>
          </cell>
          <cell r="L1742">
            <v>0.34834503415650436</v>
          </cell>
          <cell r="M1742" t="str">
            <v>hard coal</v>
          </cell>
        </row>
        <row r="1743">
          <cell r="F1743" t="str">
            <v>Vintage1980</v>
          </cell>
          <cell r="I1743">
            <v>1.6609014395431554E-2</v>
          </cell>
          <cell r="L1743">
            <v>0.30115557898378237</v>
          </cell>
          <cell r="M1743" t="str">
            <v>hard coal</v>
          </cell>
        </row>
        <row r="1744">
          <cell r="F1744" t="str">
            <v>Vintage1982</v>
          </cell>
          <cell r="I1744">
            <v>2.5988222524616428E-2</v>
          </cell>
          <cell r="L1744">
            <v>0.5979752286386204</v>
          </cell>
          <cell r="M1744" t="str">
            <v>hard coal</v>
          </cell>
        </row>
        <row r="1745">
          <cell r="F1745" t="str">
            <v>Vintage1985</v>
          </cell>
          <cell r="I1745">
            <v>2.6134772651634941E-2</v>
          </cell>
          <cell r="L1745">
            <v>1.0552032132638836</v>
          </cell>
          <cell r="M1745" t="str">
            <v>hard coal</v>
          </cell>
        </row>
        <row r="1746">
          <cell r="F1746" t="str">
            <v>Vintage1976</v>
          </cell>
          <cell r="I1746">
            <v>2.7796864226113278E-2</v>
          </cell>
          <cell r="L1746">
            <v>0.95330861504907316</v>
          </cell>
          <cell r="M1746" t="str">
            <v>hard coal</v>
          </cell>
        </row>
        <row r="1747">
          <cell r="F1747" t="str">
            <v>Vintage2011</v>
          </cell>
          <cell r="I1747">
            <v>4.1544226424897565E-2</v>
          </cell>
          <cell r="L1747">
            <v>2.4207722130154083</v>
          </cell>
          <cell r="M1747" t="str">
            <v>hard coal</v>
          </cell>
        </row>
        <row r="1748">
          <cell r="F1748" t="str">
            <v>Vintage1983</v>
          </cell>
          <cell r="I1748">
            <v>1.3934474577343677E-2</v>
          </cell>
          <cell r="L1748">
            <v>0.61981287484585867</v>
          </cell>
          <cell r="M1748" t="str">
            <v>hard coal</v>
          </cell>
        </row>
        <row r="1749">
          <cell r="F1749" t="str">
            <v>Vintage1983</v>
          </cell>
          <cell r="I1749">
            <v>1.254102711960931E-2</v>
          </cell>
          <cell r="L1749">
            <v>0.55783158736127281</v>
          </cell>
          <cell r="M1749" t="str">
            <v>hard coal</v>
          </cell>
        </row>
        <row r="1750">
          <cell r="F1750" t="str">
            <v>Vintage1983</v>
          </cell>
          <cell r="I1750">
            <v>7.9625569013392445E-4</v>
          </cell>
          <cell r="L1750">
            <v>3.5417878562620499E-2</v>
          </cell>
          <cell r="M1750" t="str">
            <v>hard coal</v>
          </cell>
        </row>
        <row r="1751">
          <cell r="F1751" t="str">
            <v>Vintage1983</v>
          </cell>
          <cell r="I1751">
            <v>1.9906392253348109E-3</v>
          </cell>
          <cell r="L1751">
            <v>8.8544696406551243E-2</v>
          </cell>
          <cell r="M1751" t="str">
            <v>hard coal</v>
          </cell>
        </row>
        <row r="1752">
          <cell r="F1752" t="str">
            <v>Vintage1983</v>
          </cell>
          <cell r="I1752">
            <v>9.9531961266740542E-3</v>
          </cell>
          <cell r="L1752">
            <v>0.44272348203275624</v>
          </cell>
          <cell r="M1752" t="str">
            <v>hard coal</v>
          </cell>
        </row>
        <row r="1753">
          <cell r="F1753" t="str">
            <v>Vintage1983</v>
          </cell>
          <cell r="I1753">
            <v>1.9906392253348111E-4</v>
          </cell>
          <cell r="L1753">
            <v>8.8544696406551247E-3</v>
          </cell>
          <cell r="M1753" t="str">
            <v>hard coal</v>
          </cell>
        </row>
        <row r="1754">
          <cell r="F1754" t="str">
            <v>Vintage1983</v>
          </cell>
          <cell r="I1754">
            <v>3.9812784506696223E-4</v>
          </cell>
          <cell r="L1754">
            <v>1.7708939281310249E-2</v>
          </cell>
          <cell r="M1754" t="str">
            <v>hard coal</v>
          </cell>
        </row>
        <row r="1755">
          <cell r="F1755" t="str">
            <v>Vintage1984</v>
          </cell>
          <cell r="I1755">
            <v>1.4396107477451995E-2</v>
          </cell>
          <cell r="L1755">
            <v>0.29766443775517398</v>
          </cell>
          <cell r="M1755" t="str">
            <v>hard coal</v>
          </cell>
        </row>
        <row r="1756">
          <cell r="F1756" t="str">
            <v>Vintage1984</v>
          </cell>
          <cell r="I1756">
            <v>8.2263471299725687E-4</v>
          </cell>
          <cell r="L1756">
            <v>1.7009396443152802E-2</v>
          </cell>
          <cell r="M1756" t="str">
            <v>hard coal</v>
          </cell>
        </row>
        <row r="1757">
          <cell r="F1757" t="str">
            <v>Vintage1984</v>
          </cell>
          <cell r="I1757">
            <v>6.1697603474794261E-3</v>
          </cell>
          <cell r="L1757">
            <v>0.12757047332364602</v>
          </cell>
          <cell r="M1757" t="str">
            <v>hard coal</v>
          </cell>
        </row>
        <row r="1758">
          <cell r="F1758" t="str">
            <v>Vintage1984</v>
          </cell>
          <cell r="I1758">
            <v>1.028293391246571E-2</v>
          </cell>
          <cell r="L1758">
            <v>0.21261745553941</v>
          </cell>
          <cell r="M1758" t="str">
            <v>hard coal</v>
          </cell>
        </row>
        <row r="1759">
          <cell r="F1759" t="str">
            <v>Vintage1984</v>
          </cell>
          <cell r="I1759">
            <v>2.0565867824931422E-4</v>
          </cell>
          <cell r="L1759">
            <v>4.2523491107882005E-3</v>
          </cell>
          <cell r="M1759" t="str">
            <v>hard coal</v>
          </cell>
        </row>
        <row r="1760">
          <cell r="F1760" t="str">
            <v>Vintage1984</v>
          </cell>
          <cell r="I1760">
            <v>4.1131735649862843E-4</v>
          </cell>
          <cell r="L1760">
            <v>8.5046982215764011E-3</v>
          </cell>
          <cell r="M1760" t="str">
            <v>hard coal</v>
          </cell>
        </row>
        <row r="1761">
          <cell r="F1761" t="str">
            <v>Vintage1984</v>
          </cell>
          <cell r="I1761">
            <v>5.9229699335802506E-3</v>
          </cell>
          <cell r="L1761">
            <v>0.12246765439070018</v>
          </cell>
          <cell r="M1761" t="str">
            <v>hard coal</v>
          </cell>
        </row>
        <row r="1762">
          <cell r="F1762" t="str">
            <v>Vintage1984</v>
          </cell>
          <cell r="I1762">
            <v>2.9203532311402615E-3</v>
          </cell>
          <cell r="L1762">
            <v>6.0383357373192434E-2</v>
          </cell>
          <cell r="M1762" t="str">
            <v>hard coal</v>
          </cell>
        </row>
        <row r="1763">
          <cell r="F1763" t="str">
            <v>Vintage1982</v>
          </cell>
          <cell r="I1763">
            <v>2.8291596959168896E-2</v>
          </cell>
          <cell r="L1763">
            <v>0.65097465377580355</v>
          </cell>
          <cell r="M1763" t="str">
            <v>hard coal</v>
          </cell>
        </row>
        <row r="1764">
          <cell r="F1764" t="str">
            <v>Vintage1997</v>
          </cell>
          <cell r="I1764">
            <v>0</v>
          </cell>
          <cell r="L1764">
            <v>0</v>
          </cell>
          <cell r="M1764" t="str">
            <v>hard coal</v>
          </cell>
        </row>
        <row r="1765">
          <cell r="F1765" t="str">
            <v>Vintage1976</v>
          </cell>
          <cell r="I1765">
            <v>1.3058985625002907E-3</v>
          </cell>
          <cell r="L1765">
            <v>3.7867834232766517E-2</v>
          </cell>
          <cell r="M1765" t="str">
            <v>natural gas steam turbine</v>
          </cell>
        </row>
        <row r="1766">
          <cell r="F1766" t="str">
            <v>Vintage1977</v>
          </cell>
          <cell r="I1766">
            <v>1.3058985625002907E-3</v>
          </cell>
          <cell r="L1766">
            <v>3.2278316215825248E-2</v>
          </cell>
          <cell r="M1766" t="str">
            <v>natural gas steam turbine</v>
          </cell>
        </row>
        <row r="1767">
          <cell r="F1767" t="str">
            <v>Vintage1983</v>
          </cell>
          <cell r="I1767">
            <v>2.6117971250005814E-3</v>
          </cell>
          <cell r="L1767">
            <v>6.5629411764705869</v>
          </cell>
          <cell r="M1767" t="str">
            <v>natural gas steam turbine</v>
          </cell>
        </row>
        <row r="1768">
          <cell r="F1768" t="str">
            <v>Vintage1959</v>
          </cell>
          <cell r="I1768">
            <v>0</v>
          </cell>
          <cell r="L1768">
            <v>0</v>
          </cell>
          <cell r="M1768" t="str">
            <v>hard coal</v>
          </cell>
        </row>
        <row r="1769">
          <cell r="F1769" t="str">
            <v>Vintage1994</v>
          </cell>
          <cell r="I1769">
            <v>0</v>
          </cell>
          <cell r="L1769">
            <v>0</v>
          </cell>
          <cell r="M1769" t="str">
            <v>hard coal</v>
          </cell>
        </row>
        <row r="1770">
          <cell r="F1770" t="str">
            <v>Vintage1995</v>
          </cell>
          <cell r="I1770">
            <v>0</v>
          </cell>
          <cell r="L1770">
            <v>0</v>
          </cell>
          <cell r="M1770" t="str">
            <v>hard coal</v>
          </cell>
        </row>
        <row r="1771">
          <cell r="F1771" t="str">
            <v>Vintage1951</v>
          </cell>
          <cell r="I1771">
            <v>0</v>
          </cell>
          <cell r="L1771">
            <v>0</v>
          </cell>
          <cell r="M1771" t="str">
            <v>hard coal</v>
          </cell>
        </row>
        <row r="1772">
          <cell r="F1772" t="str">
            <v>Vintage1988</v>
          </cell>
          <cell r="I1772">
            <v>1.4396838145337972E-5</v>
          </cell>
          <cell r="L1772">
            <v>1.3197424892703865E-2</v>
          </cell>
          <cell r="M1772" t="str">
            <v>natural gas steam turbine</v>
          </cell>
        </row>
        <row r="1773">
          <cell r="F1773" t="str">
            <v>Vintage1986</v>
          </cell>
          <cell r="I1773">
            <v>3.5183165286961859E-2</v>
          </cell>
          <cell r="L1773">
            <v>1.3276876167783738</v>
          </cell>
          <cell r="M1773" t="str">
            <v>hard coal</v>
          </cell>
        </row>
        <row r="1774">
          <cell r="F1774" t="str">
            <v>Vintage1986</v>
          </cell>
          <cell r="I1774">
            <v>4.1234603963635381E-3</v>
          </cell>
          <cell r="L1774">
            <v>0.15560474055916484</v>
          </cell>
          <cell r="M1774" t="str">
            <v>hard coal</v>
          </cell>
        </row>
        <row r="1775">
          <cell r="F1775" t="str">
            <v>Vintage1986</v>
          </cell>
          <cell r="I1775">
            <v>2.7442978511636783E-3</v>
          </cell>
          <cell r="L1775">
            <v>0.10356004765414745</v>
          </cell>
          <cell r="M1775" t="str">
            <v>hard coal</v>
          </cell>
        </row>
        <row r="1776">
          <cell r="F1776" t="str">
            <v>Vintage1986</v>
          </cell>
          <cell r="I1776">
            <v>2.831540703943464E-2</v>
          </cell>
          <cell r="L1776">
            <v>1.0685228285650614</v>
          </cell>
          <cell r="M1776" t="str">
            <v>hard coal</v>
          </cell>
        </row>
        <row r="1777">
          <cell r="F1777" t="str">
            <v>Vintage2011</v>
          </cell>
          <cell r="I1777">
            <v>3.6340407481760552E-3</v>
          </cell>
          <cell r="L1777">
            <v>0.21175469183554577</v>
          </cell>
          <cell r="M1777" t="str">
            <v>hard coal</v>
          </cell>
        </row>
        <row r="1778">
          <cell r="F1778" t="str">
            <v>Vintage2011</v>
          </cell>
          <cell r="I1778">
            <v>1.0392818980181095E-3</v>
          </cell>
          <cell r="L1778">
            <v>6.0558709517922048E-2</v>
          </cell>
          <cell r="M1778" t="str">
            <v>hard coal</v>
          </cell>
        </row>
        <row r="1779">
          <cell r="F1779" t="str">
            <v>Vintage2011</v>
          </cell>
          <cell r="I1779">
            <v>8.305098949158549E-3</v>
          </cell>
          <cell r="L1779">
            <v>0.48393614450400868</v>
          </cell>
          <cell r="M1779" t="str">
            <v>hard coal</v>
          </cell>
        </row>
        <row r="1780">
          <cell r="F1780" t="str">
            <v>Vintage2011</v>
          </cell>
          <cell r="I1780">
            <v>8.305098949158549E-3</v>
          </cell>
          <cell r="L1780">
            <v>0.48393614450400868</v>
          </cell>
          <cell r="M1780" t="str">
            <v>hard coal</v>
          </cell>
        </row>
        <row r="1781">
          <cell r="F1781" t="str">
            <v>Vintage2011</v>
          </cell>
          <cell r="I1781">
            <v>1.5577413973515088E-3</v>
          </cell>
          <cell r="L1781">
            <v>9.0769221484706578E-2</v>
          </cell>
          <cell r="M1781" t="str">
            <v>hard coal</v>
          </cell>
        </row>
        <row r="1782">
          <cell r="F1782" t="str">
            <v>Vintage1981</v>
          </cell>
          <cell r="I1782">
            <v>7.5809687521214879E-3</v>
          </cell>
          <cell r="L1782">
            <v>0.2513968516984259</v>
          </cell>
          <cell r="M1782" t="str">
            <v>hard coal</v>
          </cell>
        </row>
        <row r="1783">
          <cell r="F1783" t="str">
            <v>Vintage1983</v>
          </cell>
          <cell r="I1783">
            <v>2.3070511338522275E-2</v>
          </cell>
          <cell r="L1783">
            <v>1.0261886716663959</v>
          </cell>
          <cell r="M1783" t="str">
            <v>hard coal</v>
          </cell>
        </row>
        <row r="1784">
          <cell r="F1784" t="str">
            <v>Vintage1986</v>
          </cell>
          <cell r="I1784">
            <v>9.311265710547691E-3</v>
          </cell>
          <cell r="L1784">
            <v>0.35137407562953182</v>
          </cell>
          <cell r="M1784" t="str">
            <v>hard coal</v>
          </cell>
        </row>
        <row r="1785">
          <cell r="F1785" t="str">
            <v>Vintage1986</v>
          </cell>
          <cell r="I1785">
            <v>6.0727898791106813E-3</v>
          </cell>
          <cell r="L1785">
            <v>0.22916550731096902</v>
          </cell>
          <cell r="M1785" t="str">
            <v>hard coal</v>
          </cell>
        </row>
        <row r="1786">
          <cell r="F1786" t="str">
            <v>Vintage1986</v>
          </cell>
          <cell r="I1786">
            <v>8.0935987979273739E-3</v>
          </cell>
          <cell r="L1786">
            <v>0.30542365394175219</v>
          </cell>
          <cell r="M1786" t="str">
            <v>hard coal</v>
          </cell>
        </row>
        <row r="1787">
          <cell r="F1787" t="str">
            <v>Vintage1986</v>
          </cell>
          <cell r="I1787">
            <v>2.8337958915406414E-2</v>
          </cell>
          <cell r="L1787">
            <v>1.0693738562147521</v>
          </cell>
          <cell r="M1787" t="str">
            <v>hard coal</v>
          </cell>
        </row>
        <row r="1788">
          <cell r="F1788" t="str">
            <v>Vintage1984</v>
          </cell>
          <cell r="I1788">
            <v>3.1850227605356975E-2</v>
          </cell>
          <cell r="L1788">
            <v>0.65855857962800624</v>
          </cell>
          <cell r="M1788" t="str">
            <v>hard coal</v>
          </cell>
        </row>
        <row r="1789">
          <cell r="F1789" t="str">
            <v>Vintage1984</v>
          </cell>
          <cell r="I1789">
            <v>3.2094477817054497E-2</v>
          </cell>
          <cell r="L1789">
            <v>0.66360887548404923</v>
          </cell>
          <cell r="M1789" t="str">
            <v>hard coal</v>
          </cell>
        </row>
        <row r="1790">
          <cell r="F1790" t="str">
            <v>Vintage1979</v>
          </cell>
          <cell r="I1790">
            <v>1.1252339699669447E-2</v>
          </cell>
          <cell r="L1790">
            <v>0.31323103574725286</v>
          </cell>
          <cell r="M1790" t="str">
            <v>hard coal</v>
          </cell>
        </row>
        <row r="1791">
          <cell r="F1791" t="str">
            <v>Vintage1979</v>
          </cell>
          <cell r="I1791">
            <v>1.1252339699669447E-2</v>
          </cell>
          <cell r="L1791">
            <v>0.31323103574725286</v>
          </cell>
          <cell r="M1791" t="str">
            <v>hard coal</v>
          </cell>
        </row>
        <row r="1792">
          <cell r="F1792" t="str">
            <v>Vintage1964</v>
          </cell>
          <cell r="I1792">
            <v>0</v>
          </cell>
          <cell r="L1792">
            <v>0</v>
          </cell>
          <cell r="M1792" t="str">
            <v>natural gas steam turbine</v>
          </cell>
        </row>
        <row r="1793">
          <cell r="F1793" t="str">
            <v>Vintage1987</v>
          </cell>
          <cell r="I1793">
            <v>0</v>
          </cell>
          <cell r="L1793">
            <v>0</v>
          </cell>
          <cell r="M1793" t="str">
            <v>hard coal</v>
          </cell>
        </row>
        <row r="1794">
          <cell r="F1794" t="str">
            <v>Vintage1988</v>
          </cell>
          <cell r="I1794">
            <v>0</v>
          </cell>
          <cell r="L1794">
            <v>0</v>
          </cell>
          <cell r="M1794" t="str">
            <v>hard coal</v>
          </cell>
        </row>
        <row r="1795">
          <cell r="F1795" t="str">
            <v>Vintage1987</v>
          </cell>
          <cell r="I1795">
            <v>0</v>
          </cell>
          <cell r="L1795">
            <v>0</v>
          </cell>
          <cell r="M1795" t="str">
            <v>hard coal</v>
          </cell>
        </row>
        <row r="1796">
          <cell r="F1796" t="str">
            <v>Vintage1988</v>
          </cell>
          <cell r="I1796">
            <v>0</v>
          </cell>
          <cell r="L1796">
            <v>0</v>
          </cell>
          <cell r="M1796" t="str">
            <v>hard coal</v>
          </cell>
        </row>
        <row r="1797">
          <cell r="F1797" t="str">
            <v>Vintage1985</v>
          </cell>
          <cell r="I1797">
            <v>9.7979157693810118E-2</v>
          </cell>
          <cell r="L1797">
            <v>3.9559526080258229</v>
          </cell>
          <cell r="M1797" t="str">
            <v>hard coal</v>
          </cell>
        </row>
        <row r="1798">
          <cell r="F1798" t="str">
            <v>Vintage1986</v>
          </cell>
          <cell r="I1798">
            <v>0.10116259603043211</v>
          </cell>
          <cell r="L1798">
            <v>3.8175168417985152</v>
          </cell>
          <cell r="M1798" t="str">
            <v>hard coal</v>
          </cell>
        </row>
        <row r="1799">
          <cell r="F1799" t="str">
            <v>Vintage1973</v>
          </cell>
          <cell r="I1799">
            <v>1.5876263760338984E-2</v>
          </cell>
          <cell r="L1799">
            <v>0.24787412855227978</v>
          </cell>
          <cell r="M1799" t="str">
            <v>hard coal</v>
          </cell>
        </row>
        <row r="1800">
          <cell r="F1800" t="str">
            <v>Vintage1975</v>
          </cell>
          <cell r="I1800">
            <v>1.6364764183734028E-2</v>
          </cell>
          <cell r="L1800">
            <v>0.38629116136434305</v>
          </cell>
          <cell r="M1800" t="str">
            <v>hard coal</v>
          </cell>
        </row>
        <row r="1801">
          <cell r="F1801" t="str">
            <v>Vintage2010</v>
          </cell>
          <cell r="I1801">
            <v>2.931002540370274E-3</v>
          </cell>
          <cell r="L1801">
            <v>0.13844866430640487</v>
          </cell>
          <cell r="M1801" t="str">
            <v>hard coal</v>
          </cell>
        </row>
        <row r="1802">
          <cell r="F1802" t="str">
            <v>Vintage2010</v>
          </cell>
          <cell r="I1802">
            <v>9.2802867934473794E-3</v>
          </cell>
          <cell r="L1802">
            <v>0.43836308336015445</v>
          </cell>
          <cell r="M1802" t="str">
            <v>hard coal</v>
          </cell>
        </row>
        <row r="1803">
          <cell r="F1803" t="str">
            <v>Vintage2010</v>
          </cell>
          <cell r="I1803">
            <v>2.4426242420810765E-2</v>
          </cell>
          <cell r="L1803">
            <v>1.1537965561635017</v>
          </cell>
          <cell r="M1803" t="str">
            <v>hard coal</v>
          </cell>
        </row>
        <row r="1804">
          <cell r="F1804" t="str">
            <v>Vintage1965</v>
          </cell>
          <cell r="I1804">
            <v>2.8198363287371634E-3</v>
          </cell>
          <cell r="L1804">
            <v>0.26158506805444354</v>
          </cell>
          <cell r="M1804" t="str">
            <v>hard coal</v>
          </cell>
        </row>
        <row r="1805">
          <cell r="F1805" t="str">
            <v>Vintage1965</v>
          </cell>
          <cell r="I1805">
            <v>8.6896997069247309E-3</v>
          </cell>
          <cell r="L1805">
            <v>0.80610908726981589</v>
          </cell>
          <cell r="M1805" t="str">
            <v>hard coal</v>
          </cell>
        </row>
        <row r="1806">
          <cell r="F1806" t="str">
            <v>Vintage1976</v>
          </cell>
          <cell r="I1806">
            <v>2.1226413609456447E-3</v>
          </cell>
          <cell r="L1806">
            <v>7.2797142857142866E-2</v>
          </cell>
          <cell r="M1806" t="str">
            <v>hard coal</v>
          </cell>
        </row>
        <row r="1807">
          <cell r="F1807" t="str">
            <v>Vintage1976</v>
          </cell>
          <cell r="I1807">
            <v>6.3005386428069141E-3</v>
          </cell>
          <cell r="L1807">
            <v>0.21608040816326532</v>
          </cell>
          <cell r="M1807" t="str">
            <v>hard coal</v>
          </cell>
        </row>
        <row r="1808">
          <cell r="F1808" t="str">
            <v>Vintage1976</v>
          </cell>
          <cell r="I1808">
            <v>8.4231800037525579E-3</v>
          </cell>
          <cell r="L1808">
            <v>0.28887755102040819</v>
          </cell>
          <cell r="M1808" t="str">
            <v>hard coal</v>
          </cell>
        </row>
        <row r="1809">
          <cell r="F1809" t="str">
            <v>Vintage1959</v>
          </cell>
          <cell r="I1809">
            <v>7.7158900797733357E-4</v>
          </cell>
          <cell r="L1809">
            <v>7.6204576043068642E-2</v>
          </cell>
          <cell r="M1809" t="str">
            <v>hard coal</v>
          </cell>
        </row>
        <row r="1810">
          <cell r="F1810" t="str">
            <v>Vintage1959</v>
          </cell>
          <cell r="I1810">
            <v>7.7158900797733357E-4</v>
          </cell>
          <cell r="L1810">
            <v>7.6204576043068642E-2</v>
          </cell>
          <cell r="M1810" t="str">
            <v>hard coal</v>
          </cell>
        </row>
        <row r="1811">
          <cell r="F1811" t="str">
            <v>Vintage1959</v>
          </cell>
          <cell r="I1811">
            <v>7.7158900797733357E-4</v>
          </cell>
          <cell r="L1811">
            <v>7.6204576043068642E-2</v>
          </cell>
          <cell r="M1811" t="str">
            <v>hard coal</v>
          </cell>
        </row>
        <row r="1812">
          <cell r="F1812" t="str">
            <v>Vintage1991</v>
          </cell>
          <cell r="I1812">
            <v>4.1151413758791127E-3</v>
          </cell>
          <cell r="L1812">
            <v>0.30043112024938645</v>
          </cell>
          <cell r="M1812" t="str">
            <v>hard coal</v>
          </cell>
        </row>
        <row r="1813">
          <cell r="F1813" t="str">
            <v>Vintage1980</v>
          </cell>
          <cell r="I1813">
            <v>1.923698677730561E-2</v>
          </cell>
          <cell r="L1813">
            <v>0.34880612135638456</v>
          </cell>
          <cell r="M1813" t="str">
            <v>hard coal</v>
          </cell>
        </row>
        <row r="1814">
          <cell r="F1814" t="str">
            <v>Vintage1967</v>
          </cell>
          <cell r="I1814">
            <v>0</v>
          </cell>
          <cell r="L1814">
            <v>0</v>
          </cell>
          <cell r="M1814" t="str">
            <v>natural gas steam turbine</v>
          </cell>
        </row>
        <row r="1815">
          <cell r="F1815" t="str">
            <v>Vintage1957</v>
          </cell>
          <cell r="I1815">
            <v>0</v>
          </cell>
          <cell r="L1815">
            <v>0</v>
          </cell>
          <cell r="M1815" t="str">
            <v>hard coal</v>
          </cell>
        </row>
        <row r="1816">
          <cell r="F1816" t="str">
            <v>Vintage1959</v>
          </cell>
          <cell r="I1816">
            <v>0</v>
          </cell>
          <cell r="L1816">
            <v>0</v>
          </cell>
          <cell r="M1816" t="str">
            <v>hard coal</v>
          </cell>
        </row>
        <row r="1817">
          <cell r="F1817" t="str">
            <v>Vintage1970</v>
          </cell>
          <cell r="I1817">
            <v>0</v>
          </cell>
          <cell r="L1817">
            <v>0</v>
          </cell>
          <cell r="M1817" t="str">
            <v>hard coal</v>
          </cell>
        </row>
        <row r="1818">
          <cell r="F1818" t="str">
            <v>Vintage1980</v>
          </cell>
          <cell r="I1818">
            <v>0</v>
          </cell>
          <cell r="L1818">
            <v>0</v>
          </cell>
          <cell r="M1818" t="str">
            <v>hard coal</v>
          </cell>
        </row>
        <row r="1819">
          <cell r="F1819" t="str">
            <v>Vintage1981</v>
          </cell>
          <cell r="I1819">
            <v>1.4917387487561782E-2</v>
          </cell>
          <cell r="L1819">
            <v>0.4946840400692929</v>
          </cell>
          <cell r="M1819" t="str">
            <v>hard coal</v>
          </cell>
        </row>
        <row r="1820">
          <cell r="F1820" t="str">
            <v>Vintage1972</v>
          </cell>
          <cell r="I1820">
            <v>2.519973389024828E-2</v>
          </cell>
          <cell r="L1820">
            <v>0.42821767408556599</v>
          </cell>
          <cell r="M1820" t="str">
            <v>natural gas steam turbine</v>
          </cell>
        </row>
        <row r="1821">
          <cell r="F1821" t="str">
            <v>Vintage1966</v>
          </cell>
          <cell r="I1821">
            <v>1.3747407623781812E-2</v>
          </cell>
          <cell r="L1821">
            <v>1.2377901840490799</v>
          </cell>
          <cell r="M1821" t="str">
            <v>hard coal</v>
          </cell>
        </row>
        <row r="1822">
          <cell r="F1822" t="str">
            <v>Vintage1972</v>
          </cell>
          <cell r="I1822">
            <v>1.3747407623781812E-2</v>
          </cell>
          <cell r="L1822">
            <v>0.39133600568953253</v>
          </cell>
          <cell r="M1822" t="str">
            <v>hard coal</v>
          </cell>
        </row>
        <row r="1823">
          <cell r="F1823" t="str">
            <v>Vintage1977</v>
          </cell>
          <cell r="I1823">
            <v>0</v>
          </cell>
          <cell r="L1823">
            <v>0</v>
          </cell>
          <cell r="M1823" t="str">
            <v>natural gas steam turbine</v>
          </cell>
        </row>
        <row r="1824">
          <cell r="F1824" t="str">
            <v>Vintage1975</v>
          </cell>
          <cell r="I1824">
            <v>2.1340093745187143E-4</v>
          </cell>
          <cell r="L1824">
            <v>2.19917038974843E-3</v>
          </cell>
          <cell r="M1824" t="str">
            <v>natural gas steam turbine</v>
          </cell>
        </row>
        <row r="1825">
          <cell r="F1825" t="str">
            <v>Vintage1974</v>
          </cell>
          <cell r="I1825">
            <v>2.1340093745187143E-4</v>
          </cell>
          <cell r="L1825">
            <v>1.9111511771735257E-3</v>
          </cell>
          <cell r="M1825" t="str">
            <v>natural gas steam turbine</v>
          </cell>
        </row>
        <row r="1826">
          <cell r="F1826" t="str">
            <v>Vintage1974</v>
          </cell>
          <cell r="I1826">
            <v>2.1340093745187143E-4</v>
          </cell>
          <cell r="L1826">
            <v>1.9111511771735257E-3</v>
          </cell>
          <cell r="M1826" t="str">
            <v>natural gas steam turbine</v>
          </cell>
        </row>
        <row r="1827">
          <cell r="F1827" t="str">
            <v>Vintage1975</v>
          </cell>
          <cell r="I1827">
            <v>2.1340093745187143E-4</v>
          </cell>
          <cell r="L1827">
            <v>2.19917038974843E-3</v>
          </cell>
          <cell r="M1827" t="str">
            <v>natural gas steam turbine</v>
          </cell>
        </row>
        <row r="1828">
          <cell r="F1828" t="str">
            <v>Vintage1971</v>
          </cell>
          <cell r="I1828">
            <v>4.6934034113855168E-2</v>
          </cell>
          <cell r="L1828">
            <v>1.1765875989295678</v>
          </cell>
          <cell r="M1828" t="str">
            <v>hard coal</v>
          </cell>
        </row>
        <row r="1829">
          <cell r="F1829" t="str">
            <v>Vintage1972</v>
          </cell>
          <cell r="I1829">
            <v>4.6934034113855168E-2</v>
          </cell>
          <cell r="L1829">
            <v>1.3360320682743907</v>
          </cell>
          <cell r="M1829" t="str">
            <v>hard coal</v>
          </cell>
        </row>
        <row r="1830">
          <cell r="F1830" t="str">
            <v>Vintage1974</v>
          </cell>
          <cell r="I1830">
            <v>5.782480446071659E-2</v>
          </cell>
          <cell r="L1830">
            <v>1.8069685441744265</v>
          </cell>
          <cell r="M1830" t="str">
            <v>hard coal</v>
          </cell>
        </row>
        <row r="1831">
          <cell r="F1831" t="str">
            <v>Vintage1975</v>
          </cell>
          <cell r="I1831">
            <v>5.782480446071659E-2</v>
          </cell>
          <cell r="L1831">
            <v>1.3649576993598609</v>
          </cell>
          <cell r="M1831" t="str">
            <v>hard coal</v>
          </cell>
        </row>
        <row r="1832">
          <cell r="F1832" t="str">
            <v>Vintage1971</v>
          </cell>
          <cell r="I1832">
            <v>0</v>
          </cell>
          <cell r="L1832">
            <v>0</v>
          </cell>
          <cell r="M1832" t="str">
            <v>natural gas steam turbine</v>
          </cell>
        </row>
        <row r="1833">
          <cell r="F1833" t="str">
            <v>Vintage1965</v>
          </cell>
          <cell r="I1833">
            <v>3.6163976155419449E-2</v>
          </cell>
          <cell r="L1833">
            <v>3.3547890944334413</v>
          </cell>
          <cell r="M1833" t="str">
            <v>hard coal</v>
          </cell>
        </row>
        <row r="1834">
          <cell r="F1834" t="str">
            <v>Vintage1972</v>
          </cell>
          <cell r="I1834">
            <v>6.1917110690339359E-2</v>
          </cell>
          <cell r="L1834">
            <v>1.7625428331285964</v>
          </cell>
          <cell r="M1834" t="str">
            <v>hard coal</v>
          </cell>
        </row>
        <row r="1835">
          <cell r="F1835" t="str">
            <v>Vintage1968</v>
          </cell>
          <cell r="I1835">
            <v>0</v>
          </cell>
          <cell r="L1835">
            <v>0</v>
          </cell>
          <cell r="M1835" t="str">
            <v>hard coal</v>
          </cell>
        </row>
        <row r="1836">
          <cell r="F1836" t="str">
            <v>Vintage1968</v>
          </cell>
          <cell r="I1836">
            <v>1.1028103741881899E-2</v>
          </cell>
          <cell r="L1836">
            <v>0.44641089290967928</v>
          </cell>
          <cell r="M1836" t="str">
            <v>hard coal</v>
          </cell>
        </row>
        <row r="1837">
          <cell r="F1837" t="str">
            <v>Vintage1972</v>
          </cell>
          <cell r="I1837">
            <v>0</v>
          </cell>
          <cell r="L1837">
            <v>0</v>
          </cell>
          <cell r="M1837" t="str">
            <v>hard coal</v>
          </cell>
        </row>
        <row r="1838">
          <cell r="F1838" t="str">
            <v>Vintage1972</v>
          </cell>
          <cell r="I1838">
            <v>9.81954442770306E-3</v>
          </cell>
          <cell r="L1838">
            <v>0.27952479472425157</v>
          </cell>
          <cell r="M1838" t="str">
            <v>hard coal</v>
          </cell>
        </row>
        <row r="1839">
          <cell r="F1839" t="str">
            <v>Vintage1978</v>
          </cell>
          <cell r="I1839">
            <v>0</v>
          </cell>
          <cell r="L1839">
            <v>0</v>
          </cell>
          <cell r="M1839" t="str">
            <v>hard coal</v>
          </cell>
        </row>
        <row r="1840">
          <cell r="F1840" t="str">
            <v>Vintage1978</v>
          </cell>
          <cell r="I1840">
            <v>2.8401143883202699E-2</v>
          </cell>
          <cell r="L1840">
            <v>0.59742145217482601</v>
          </cell>
          <cell r="M1840" t="str">
            <v>hard coal</v>
          </cell>
        </row>
        <row r="1841">
          <cell r="F1841" t="str">
            <v>Vintage2009</v>
          </cell>
          <cell r="I1841">
            <v>3.1422542168649793E-2</v>
          </cell>
          <cell r="L1841">
            <v>7.6351611479028696</v>
          </cell>
          <cell r="M1841" t="str">
            <v>hard coal</v>
          </cell>
        </row>
        <row r="1842">
          <cell r="F1842" t="str">
            <v>Vintage1957</v>
          </cell>
          <cell r="I1842">
            <v>0</v>
          </cell>
          <cell r="L1842">
            <v>0</v>
          </cell>
          <cell r="M1842" t="str">
            <v>hard coal</v>
          </cell>
        </row>
        <row r="1843">
          <cell r="F1843" t="str">
            <v>Vintage1963</v>
          </cell>
          <cell r="I1843">
            <v>0</v>
          </cell>
          <cell r="L1843">
            <v>0</v>
          </cell>
          <cell r="M1843" t="str">
            <v>hard coal</v>
          </cell>
        </row>
        <row r="1844">
          <cell r="F1844" t="str">
            <v>Vintage1971</v>
          </cell>
          <cell r="I1844">
            <v>1.919006729736096E-2</v>
          </cell>
          <cell r="L1844">
            <v>0.48107510106473839</v>
          </cell>
          <cell r="M1844" t="str">
            <v>hard coal</v>
          </cell>
        </row>
        <row r="1845">
          <cell r="F1845" t="str">
            <v>Vintage1965</v>
          </cell>
          <cell r="I1845">
            <v>7.4586937437808908E-3</v>
          </cell>
          <cell r="L1845">
            <v>0.69191353082465978</v>
          </cell>
          <cell r="M1845" t="str">
            <v>hard coal</v>
          </cell>
        </row>
        <row r="1846">
          <cell r="F1846" t="str">
            <v>Vintage1969</v>
          </cell>
          <cell r="I1846">
            <v>1.4467293899575004E-2</v>
          </cell>
          <cell r="L1846">
            <v>0.46987725173721256</v>
          </cell>
          <cell r="M1846" t="str">
            <v>hard coal</v>
          </cell>
        </row>
        <row r="1847">
          <cell r="F1847" t="str">
            <v>Vintage1965</v>
          </cell>
          <cell r="I1847">
            <v>0</v>
          </cell>
          <cell r="L1847">
            <v>0</v>
          </cell>
          <cell r="M1847" t="str">
            <v>hard coal</v>
          </cell>
        </row>
        <row r="1848">
          <cell r="F1848" t="str">
            <v>Vintage1969</v>
          </cell>
          <cell r="I1848">
            <v>0</v>
          </cell>
          <cell r="L1848">
            <v>0</v>
          </cell>
          <cell r="M1848" t="str">
            <v>hard coal</v>
          </cell>
        </row>
        <row r="1849">
          <cell r="F1849" t="str">
            <v>Vintage1983</v>
          </cell>
          <cell r="I1849">
            <v>1.0635321964773776E-2</v>
          </cell>
          <cell r="L1849">
            <v>0.47306480379358185</v>
          </cell>
          <cell r="M1849" t="str">
            <v>hard coal</v>
          </cell>
        </row>
        <row r="1850">
          <cell r="F1850" t="str">
            <v>Vintage1983</v>
          </cell>
          <cell r="I1850">
            <v>2.6362624439225566E-3</v>
          </cell>
          <cell r="L1850">
            <v>0.11726236214694043</v>
          </cell>
          <cell r="M1850" t="str">
            <v>hard coal</v>
          </cell>
        </row>
        <row r="1851">
          <cell r="F1851" t="str">
            <v>Vintage1967</v>
          </cell>
          <cell r="I1851">
            <v>7.458693743780891E-4</v>
          </cell>
          <cell r="L1851">
            <v>2.8604926657607752E-2</v>
          </cell>
          <cell r="M1851" t="str">
            <v>hard coal</v>
          </cell>
        </row>
        <row r="1852">
          <cell r="F1852" t="str">
            <v>Vintage1972</v>
          </cell>
          <cell r="I1852">
            <v>1.253832137963167E-3</v>
          </cell>
          <cell r="L1852">
            <v>3.5691795435443201E-2</v>
          </cell>
          <cell r="M1852" t="str">
            <v>hard coal</v>
          </cell>
        </row>
        <row r="1853">
          <cell r="F1853" t="str">
            <v>Vintage1958</v>
          </cell>
          <cell r="I1853">
            <v>5.5999369137634349E-2</v>
          </cell>
          <cell r="L1853">
            <v>8.2163922953878963</v>
          </cell>
          <cell r="M1853" t="str">
            <v>hard coal</v>
          </cell>
        </row>
        <row r="1854">
          <cell r="F1854" t="str">
            <v>Vintage1969</v>
          </cell>
          <cell r="I1854">
            <v>0</v>
          </cell>
          <cell r="L1854">
            <v>0</v>
          </cell>
          <cell r="M1854" t="str">
            <v>hard coal</v>
          </cell>
        </row>
        <row r="1855">
          <cell r="F1855" t="str">
            <v>Vintage1969</v>
          </cell>
          <cell r="I1855">
            <v>5.5528134755798958E-2</v>
          </cell>
          <cell r="L1855">
            <v>1.8034753101901715</v>
          </cell>
          <cell r="M1855" t="str">
            <v>hard coal</v>
          </cell>
        </row>
        <row r="1856">
          <cell r="F1856" t="str">
            <v>Vintage1997</v>
          </cell>
          <cell r="I1856">
            <v>2.0057269740652683E-3</v>
          </cell>
          <cell r="L1856">
            <v>0.25062427906976742</v>
          </cell>
          <cell r="M1856" t="str">
            <v>natural gas combined cycle</v>
          </cell>
        </row>
        <row r="1857">
          <cell r="F1857" t="str">
            <v>Vintage2000</v>
          </cell>
          <cell r="I1857">
            <v>1.7843050599259118E-3</v>
          </cell>
          <cell r="L1857">
            <v>4.0189519801787595E-2</v>
          </cell>
          <cell r="M1857" t="str">
            <v>natural gas combined cycle</v>
          </cell>
        </row>
        <row r="1858">
          <cell r="F1858" t="str">
            <v>Vintage1967</v>
          </cell>
          <cell r="I1858">
            <v>5.7183984935617209E-2</v>
          </cell>
          <cell r="L1858">
            <v>2.1930699278770778</v>
          </cell>
          <cell r="M1858" t="str">
            <v>hard coal</v>
          </cell>
        </row>
        <row r="1859">
          <cell r="F1859" t="str">
            <v>Vintage1968</v>
          </cell>
          <cell r="I1859">
            <v>5.7183984935617209E-2</v>
          </cell>
          <cell r="L1859">
            <v>2.3147727272727274</v>
          </cell>
          <cell r="M1859" t="str">
            <v>hard coal</v>
          </cell>
        </row>
        <row r="1860">
          <cell r="F1860" t="str">
            <v>Vintage1960</v>
          </cell>
          <cell r="I1860">
            <v>1.6315550741414313E-2</v>
          </cell>
          <cell r="L1860">
            <v>4.0493303269447569</v>
          </cell>
          <cell r="M1860" t="str">
            <v>hard coal</v>
          </cell>
        </row>
        <row r="1861">
          <cell r="F1861" t="str">
            <v>Vintage1968</v>
          </cell>
          <cell r="I1861">
            <v>4.9928606667013258E-2</v>
          </cell>
          <cell r="L1861">
            <v>2.0210794535157399</v>
          </cell>
          <cell r="M1861" t="str">
            <v>hard coal</v>
          </cell>
        </row>
        <row r="1862">
          <cell r="F1862" t="str">
            <v>Vintage1968</v>
          </cell>
          <cell r="I1862">
            <v>0</v>
          </cell>
          <cell r="L1862">
            <v>0</v>
          </cell>
          <cell r="M1862" t="str">
            <v>natural gas steam turbine</v>
          </cell>
        </row>
        <row r="1863">
          <cell r="F1863" t="str">
            <v>Vintage1969</v>
          </cell>
          <cell r="I1863">
            <v>0</v>
          </cell>
          <cell r="L1863">
            <v>0</v>
          </cell>
          <cell r="M1863" t="str">
            <v>natural gas steam turbine</v>
          </cell>
        </row>
        <row r="1864">
          <cell r="F1864" t="str">
            <v>Vintage1960</v>
          </cell>
          <cell r="I1864">
            <v>0</v>
          </cell>
          <cell r="L1864">
            <v>0</v>
          </cell>
          <cell r="M1864" t="str">
            <v>hard coal</v>
          </cell>
        </row>
        <row r="1865">
          <cell r="F1865" t="str">
            <v>Vintage1968</v>
          </cell>
          <cell r="I1865">
            <v>0</v>
          </cell>
          <cell r="L1865">
            <v>0</v>
          </cell>
          <cell r="M1865" t="str">
            <v>hard coal</v>
          </cell>
        </row>
        <row r="1866">
          <cell r="F1866" t="str">
            <v>Vintage1955</v>
          </cell>
          <cell r="I1866">
            <v>1.4965029224967097E-2</v>
          </cell>
          <cell r="L1866">
            <v>0.88892582499123063</v>
          </cell>
          <cell r="M1866" t="str">
            <v>hard coal</v>
          </cell>
        </row>
        <row r="1867">
          <cell r="F1867" t="str">
            <v>Vintage1958</v>
          </cell>
          <cell r="I1867">
            <v>1.4787811773618799E-2</v>
          </cell>
          <cell r="L1867">
            <v>2.1697112769928015</v>
          </cell>
          <cell r="M1867" t="str">
            <v>hard coal</v>
          </cell>
        </row>
        <row r="1868">
          <cell r="F1868" t="str">
            <v>Vintage1954</v>
          </cell>
          <cell r="I1868">
            <v>0</v>
          </cell>
          <cell r="L1868">
            <v>0</v>
          </cell>
          <cell r="M1868" t="str">
            <v>hard coal</v>
          </cell>
        </row>
        <row r="1869">
          <cell r="F1869" t="str">
            <v>Vintage1954</v>
          </cell>
          <cell r="I1869">
            <v>0</v>
          </cell>
          <cell r="L1869">
            <v>0</v>
          </cell>
          <cell r="M1869" t="str">
            <v>hard coal</v>
          </cell>
        </row>
        <row r="1870">
          <cell r="F1870" t="str">
            <v>Vintage1990</v>
          </cell>
          <cell r="I1870">
            <v>7.7742925984825047E-5</v>
          </cell>
          <cell r="L1870">
            <v>0.10048411497730703</v>
          </cell>
          <cell r="M1870" t="str">
            <v>natural gas steam turbine</v>
          </cell>
        </row>
        <row r="1871">
          <cell r="F1871" t="str">
            <v>Vintage1952</v>
          </cell>
          <cell r="I1871">
            <v>0</v>
          </cell>
          <cell r="L1871">
            <v>0</v>
          </cell>
          <cell r="M1871" t="str">
            <v>hard coal</v>
          </cell>
        </row>
        <row r="1872">
          <cell r="F1872" t="str">
            <v>Vintage1953</v>
          </cell>
          <cell r="I1872">
            <v>0</v>
          </cell>
          <cell r="L1872">
            <v>0</v>
          </cell>
          <cell r="M1872" t="str">
            <v>hard coal</v>
          </cell>
        </row>
        <row r="1873">
          <cell r="F1873" t="str">
            <v>Vintage1954</v>
          </cell>
          <cell r="I1873">
            <v>0</v>
          </cell>
          <cell r="L1873">
            <v>0</v>
          </cell>
          <cell r="M1873" t="str">
            <v>hard coal</v>
          </cell>
        </row>
        <row r="1874">
          <cell r="F1874" t="str">
            <v>Vintage1960</v>
          </cell>
          <cell r="I1874">
            <v>0</v>
          </cell>
          <cell r="L1874">
            <v>0</v>
          </cell>
          <cell r="M1874" t="str">
            <v>hard coal</v>
          </cell>
        </row>
        <row r="1875">
          <cell r="F1875" t="str">
            <v>Vintage2004</v>
          </cell>
          <cell r="I1875">
            <v>7.870742533589685E-2</v>
          </cell>
          <cell r="L1875">
            <v>33.256999999999998</v>
          </cell>
          <cell r="M1875" t="str">
            <v>hard coal</v>
          </cell>
        </row>
        <row r="1876">
          <cell r="F1876" t="str">
            <v>Vintage1967</v>
          </cell>
          <cell r="I1876">
            <v>1.2820784552848021E-2</v>
          </cell>
          <cell r="L1876">
            <v>0.49169146022786669</v>
          </cell>
          <cell r="M1876" t="str">
            <v>hard coal</v>
          </cell>
        </row>
        <row r="1877">
          <cell r="F1877" t="str">
            <v>Vintage1968</v>
          </cell>
          <cell r="I1877">
            <v>1.2820784552848021E-2</v>
          </cell>
          <cell r="L1877">
            <v>0.51897751544571935</v>
          </cell>
          <cell r="M1877" t="str">
            <v>hard coal</v>
          </cell>
        </row>
        <row r="1878">
          <cell r="F1878" t="str">
            <v>Vintage1967</v>
          </cell>
          <cell r="I1878">
            <v>6.9268161725982739E-3</v>
          </cell>
          <cell r="L1878">
            <v>0.26565116546461803</v>
          </cell>
          <cell r="M1878" t="str">
            <v>hard coal</v>
          </cell>
        </row>
        <row r="1879">
          <cell r="F1879" t="str">
            <v>Vintage1968</v>
          </cell>
          <cell r="I1879">
            <v>6.9268161725982739E-3</v>
          </cell>
          <cell r="L1879">
            <v>0.28039328111209177</v>
          </cell>
          <cell r="M1879" t="str">
            <v>hard coal</v>
          </cell>
        </row>
        <row r="1880">
          <cell r="F1880" t="str">
            <v>Vintage1967</v>
          </cell>
          <cell r="I1880">
            <v>9.3573764665488834E-3</v>
          </cell>
          <cell r="L1880">
            <v>0.35886587749555771</v>
          </cell>
          <cell r="M1880" t="str">
            <v>hard coal</v>
          </cell>
        </row>
        <row r="1881">
          <cell r="F1881" t="str">
            <v>Vintage1968</v>
          </cell>
          <cell r="I1881">
            <v>9.3573764665488834E-3</v>
          </cell>
          <cell r="L1881">
            <v>0.37878087488967344</v>
          </cell>
          <cell r="M1881" t="str">
            <v>hard coal</v>
          </cell>
        </row>
        <row r="1882">
          <cell r="F1882" t="str">
            <v>Vintage1967</v>
          </cell>
          <cell r="I1882">
            <v>2.4951132809723928E-2</v>
          </cell>
          <cell r="L1882">
            <v>0.95690391449775281</v>
          </cell>
          <cell r="M1882" t="str">
            <v>hard coal</v>
          </cell>
        </row>
        <row r="1883">
          <cell r="F1883" t="str">
            <v>Vintage1968</v>
          </cell>
          <cell r="I1883">
            <v>2.4951132809723928E-2</v>
          </cell>
          <cell r="L1883">
            <v>1.0100065920123567</v>
          </cell>
          <cell r="M1883" t="str">
            <v>hard coal</v>
          </cell>
        </row>
        <row r="1884">
          <cell r="F1884" t="str">
            <v>Vintage1967</v>
          </cell>
          <cell r="I1884">
            <v>2.0769221911356253E-3</v>
          </cell>
          <cell r="L1884">
            <v>7.9652294345144786E-2</v>
          </cell>
          <cell r="M1884" t="str">
            <v>hard coal</v>
          </cell>
        </row>
        <row r="1885">
          <cell r="F1885" t="str">
            <v>Vintage1968</v>
          </cell>
          <cell r="I1885">
            <v>2.0769221911356253E-3</v>
          </cell>
          <cell r="L1885">
            <v>8.4072539717563982E-2</v>
          </cell>
          <cell r="M1885" t="str">
            <v>hard coal</v>
          </cell>
        </row>
        <row r="1886">
          <cell r="F1886" t="str">
            <v>Vintage1968</v>
          </cell>
          <cell r="I1886">
            <v>0</v>
          </cell>
          <cell r="L1886">
            <v>0</v>
          </cell>
          <cell r="M1886" t="str">
            <v>natural gas steam turbine</v>
          </cell>
        </row>
        <row r="1887">
          <cell r="F1887" t="str">
            <v>Vintage1968</v>
          </cell>
          <cell r="I1887">
            <v>0</v>
          </cell>
          <cell r="L1887">
            <v>0</v>
          </cell>
          <cell r="M1887" t="str">
            <v>natural gas steam turbine</v>
          </cell>
        </row>
        <row r="1888">
          <cell r="F1888" t="str">
            <v>Vintage1968</v>
          </cell>
          <cell r="I1888">
            <v>0</v>
          </cell>
          <cell r="L1888">
            <v>0</v>
          </cell>
          <cell r="M1888" t="str">
            <v>natural gas steam turbine</v>
          </cell>
        </row>
        <row r="1889">
          <cell r="F1889" t="str">
            <v>Vintage1968</v>
          </cell>
          <cell r="I1889">
            <v>0</v>
          </cell>
          <cell r="L1889">
            <v>0</v>
          </cell>
          <cell r="M1889" t="str">
            <v>natural gas steam turbine</v>
          </cell>
        </row>
        <row r="1890">
          <cell r="F1890" t="str">
            <v>Vintage1968</v>
          </cell>
          <cell r="I1890">
            <v>0</v>
          </cell>
          <cell r="L1890">
            <v>0</v>
          </cell>
          <cell r="M1890" t="str">
            <v>natural gas steam turbine</v>
          </cell>
        </row>
        <row r="1891">
          <cell r="F1891" t="str">
            <v>Vintage1968</v>
          </cell>
          <cell r="I1891">
            <v>0</v>
          </cell>
          <cell r="L1891">
            <v>0</v>
          </cell>
          <cell r="M1891" t="str">
            <v>natural gas steam turbine</v>
          </cell>
        </row>
        <row r="1892">
          <cell r="F1892" t="str">
            <v>Vintage1968</v>
          </cell>
          <cell r="I1892">
            <v>0</v>
          </cell>
          <cell r="L1892">
            <v>0</v>
          </cell>
          <cell r="M1892" t="str">
            <v>natural gas steam turbine</v>
          </cell>
        </row>
        <row r="1893">
          <cell r="F1893" t="str">
            <v>Vintage1968</v>
          </cell>
          <cell r="I1893">
            <v>0</v>
          </cell>
          <cell r="L1893">
            <v>0</v>
          </cell>
          <cell r="M1893" t="str">
            <v>natural gas steam turbine</v>
          </cell>
        </row>
        <row r="1894">
          <cell r="F1894" t="str">
            <v>Vintage1968</v>
          </cell>
          <cell r="I1894">
            <v>0</v>
          </cell>
          <cell r="L1894">
            <v>0</v>
          </cell>
          <cell r="M1894" t="str">
            <v>natural gas steam turbine</v>
          </cell>
        </row>
        <row r="1895">
          <cell r="F1895" t="str">
            <v>Vintage1968</v>
          </cell>
          <cell r="I1895">
            <v>0</v>
          </cell>
          <cell r="L1895">
            <v>0</v>
          </cell>
          <cell r="M1895" t="str">
            <v>natural gas steam turbine</v>
          </cell>
        </row>
        <row r="1896">
          <cell r="F1896" t="str">
            <v>Vintage1968</v>
          </cell>
          <cell r="I1896">
            <v>0</v>
          </cell>
          <cell r="L1896">
            <v>0</v>
          </cell>
          <cell r="M1896" t="str">
            <v>natural gas steam turbine</v>
          </cell>
        </row>
        <row r="1897">
          <cell r="F1897" t="str">
            <v>Vintage1968</v>
          </cell>
          <cell r="I1897">
            <v>0</v>
          </cell>
          <cell r="L1897">
            <v>0</v>
          </cell>
          <cell r="M1897" t="str">
            <v>natural gas steam turbine</v>
          </cell>
        </row>
        <row r="1898">
          <cell r="F1898" t="str">
            <v>Vintage1968</v>
          </cell>
          <cell r="I1898">
            <v>0</v>
          </cell>
          <cell r="L1898">
            <v>0</v>
          </cell>
          <cell r="M1898" t="str">
            <v>natural gas steam turbine</v>
          </cell>
        </row>
        <row r="1899">
          <cell r="F1899" t="str">
            <v>Vintage1968</v>
          </cell>
          <cell r="I1899">
            <v>0</v>
          </cell>
          <cell r="L1899">
            <v>0</v>
          </cell>
          <cell r="M1899" t="str">
            <v>natural gas steam turbine</v>
          </cell>
        </row>
        <row r="1900">
          <cell r="F1900" t="str">
            <v>Vintage1968</v>
          </cell>
          <cell r="I1900">
            <v>0</v>
          </cell>
          <cell r="L1900">
            <v>0</v>
          </cell>
          <cell r="M1900" t="str">
            <v>natural gas steam turbine</v>
          </cell>
        </row>
        <row r="1901">
          <cell r="F1901" t="str">
            <v>Vintage1968</v>
          </cell>
          <cell r="I1901">
            <v>0</v>
          </cell>
          <cell r="L1901">
            <v>0</v>
          </cell>
          <cell r="M1901" t="str">
            <v>natural gas steam turbine</v>
          </cell>
        </row>
        <row r="1902">
          <cell r="F1902" t="str">
            <v>Vintage1968</v>
          </cell>
          <cell r="I1902">
            <v>0</v>
          </cell>
          <cell r="L1902">
            <v>0</v>
          </cell>
          <cell r="M1902" t="str">
            <v>natural gas steam turbine</v>
          </cell>
        </row>
        <row r="1903">
          <cell r="F1903" t="str">
            <v>Vintage1968</v>
          </cell>
          <cell r="I1903">
            <v>0</v>
          </cell>
          <cell r="L1903">
            <v>0</v>
          </cell>
          <cell r="M1903" t="str">
            <v>natural gas steam turbine</v>
          </cell>
        </row>
        <row r="1904">
          <cell r="F1904" t="str">
            <v>Vintage1968</v>
          </cell>
          <cell r="I1904">
            <v>0</v>
          </cell>
          <cell r="L1904">
            <v>0</v>
          </cell>
          <cell r="M1904" t="str">
            <v>natural gas steam turbine</v>
          </cell>
        </row>
        <row r="1905">
          <cell r="F1905" t="str">
            <v>Vintage1968</v>
          </cell>
          <cell r="I1905">
            <v>0</v>
          </cell>
          <cell r="L1905">
            <v>0</v>
          </cell>
          <cell r="M1905" t="str">
            <v>natural gas steam turbine</v>
          </cell>
        </row>
        <row r="1906">
          <cell r="F1906" t="str">
            <v>Vintage1971</v>
          </cell>
          <cell r="I1906">
            <v>4.96612237753256E-2</v>
          </cell>
          <cell r="L1906">
            <v>1.2449554176393556</v>
          </cell>
          <cell r="M1906" t="str">
            <v>hard coal</v>
          </cell>
        </row>
        <row r="1907">
          <cell r="F1907" t="str">
            <v>Vintage1973</v>
          </cell>
          <cell r="I1907">
            <v>4.96612237753256E-2</v>
          </cell>
          <cell r="L1907">
            <v>0.77535450103190762</v>
          </cell>
          <cell r="M1907" t="str">
            <v>hard coal</v>
          </cell>
        </row>
        <row r="1908">
          <cell r="F1908" t="str">
            <v>Vintage1973</v>
          </cell>
          <cell r="I1908">
            <v>7.264274754369437E-4</v>
          </cell>
          <cell r="L1908">
            <v>1.1341621690626308E-2</v>
          </cell>
          <cell r="M1908" t="str">
            <v>hard coal</v>
          </cell>
        </row>
        <row r="1909">
          <cell r="F1909" t="str">
            <v>Vintage1969</v>
          </cell>
          <cell r="I1909">
            <v>0</v>
          </cell>
          <cell r="L1909">
            <v>0</v>
          </cell>
          <cell r="M1909" t="str">
            <v>hard coal</v>
          </cell>
        </row>
        <row r="1910">
          <cell r="F1910" t="str">
            <v>Vintage1970</v>
          </cell>
          <cell r="I1910">
            <v>0</v>
          </cell>
          <cell r="L1910">
            <v>0</v>
          </cell>
          <cell r="M1910" t="str">
            <v>hard coal</v>
          </cell>
        </row>
        <row r="1911">
          <cell r="F1911" t="str">
            <v>Vintage1971</v>
          </cell>
          <cell r="I1911">
            <v>0</v>
          </cell>
          <cell r="L1911">
            <v>0</v>
          </cell>
          <cell r="M1911" t="str">
            <v>hard coal</v>
          </cell>
        </row>
        <row r="1912">
          <cell r="F1912" t="str">
            <v>Vintage1967</v>
          </cell>
          <cell r="I1912">
            <v>4.0819947551843608E-2</v>
          </cell>
          <cell r="L1912">
            <v>1.5654907494512391</v>
          </cell>
          <cell r="M1912" t="str">
            <v>hard coal</v>
          </cell>
        </row>
        <row r="1913">
          <cell r="F1913" t="str">
            <v>Vintage1973</v>
          </cell>
          <cell r="I1913">
            <v>0</v>
          </cell>
          <cell r="L1913">
            <v>0</v>
          </cell>
          <cell r="M1913" t="str">
            <v>hard coal</v>
          </cell>
        </row>
        <row r="1914">
          <cell r="F1914" t="str">
            <v>Vintage1973</v>
          </cell>
          <cell r="I1914">
            <v>8.031943130810297E-2</v>
          </cell>
          <cell r="L1914">
            <v>1.2540172764732165</v>
          </cell>
          <cell r="M1914" t="str">
            <v>hard coal</v>
          </cell>
        </row>
        <row r="1915">
          <cell r="F1915" t="str">
            <v>Vintage1973</v>
          </cell>
          <cell r="I1915">
            <v>7.9800823196347667E-2</v>
          </cell>
          <cell r="L1915">
            <v>1.2459203126218963</v>
          </cell>
          <cell r="M1915" t="str">
            <v>hard coal</v>
          </cell>
        </row>
        <row r="1916">
          <cell r="F1916" t="str">
            <v>Vintage1954</v>
          </cell>
          <cell r="I1916">
            <v>8.7171297052433226E-3</v>
          </cell>
          <cell r="L1916">
            <v>1.1304288407163054</v>
          </cell>
          <cell r="M1916" t="str">
            <v>hard coal</v>
          </cell>
        </row>
        <row r="1917">
          <cell r="F1917" t="str">
            <v>Vintage1954</v>
          </cell>
          <cell r="I1917">
            <v>8.7171297052433226E-3</v>
          </cell>
          <cell r="L1917">
            <v>1.1304288407163054</v>
          </cell>
          <cell r="M1917" t="str">
            <v>hard coal</v>
          </cell>
        </row>
        <row r="1918">
          <cell r="F1918" t="str">
            <v>Vintage1954</v>
          </cell>
          <cell r="I1918">
            <v>8.7171297052433226E-3</v>
          </cell>
          <cell r="L1918">
            <v>1.1304288407163054</v>
          </cell>
          <cell r="M1918" t="str">
            <v>hard coal</v>
          </cell>
        </row>
        <row r="1919">
          <cell r="F1919" t="str">
            <v>Vintage1954</v>
          </cell>
          <cell r="I1919">
            <v>8.7171297052433226E-3</v>
          </cell>
          <cell r="L1919">
            <v>1.1304288407163054</v>
          </cell>
          <cell r="M1919" t="str">
            <v>hard coal</v>
          </cell>
        </row>
        <row r="1920">
          <cell r="F1920" t="str">
            <v>Vintage1955</v>
          </cell>
          <cell r="I1920">
            <v>1.1490761884184381E-2</v>
          </cell>
          <cell r="L1920">
            <v>0.68255362780281159</v>
          </cell>
          <cell r="M1920" t="str">
            <v>hard coal</v>
          </cell>
        </row>
        <row r="1921">
          <cell r="F1921" t="str">
            <v>Vintage1955</v>
          </cell>
          <cell r="I1921">
            <v>1.1490761884184381E-2</v>
          </cell>
          <cell r="L1921">
            <v>0.68255362780281159</v>
          </cell>
          <cell r="M1921" t="str">
            <v>hard coal</v>
          </cell>
        </row>
        <row r="1922">
          <cell r="F1922" t="str">
            <v>Vintage1955</v>
          </cell>
          <cell r="I1922">
            <v>1.1490761884184381E-2</v>
          </cell>
          <cell r="L1922">
            <v>0.68255362780281159</v>
          </cell>
          <cell r="M1922" t="str">
            <v>hard coal</v>
          </cell>
        </row>
        <row r="1923">
          <cell r="F1923" t="str">
            <v>Vintage1955</v>
          </cell>
          <cell r="I1923">
            <v>1.1490761884184381E-2</v>
          </cell>
          <cell r="L1923">
            <v>0.68255362780281159</v>
          </cell>
          <cell r="M1923" t="str">
            <v>hard coal</v>
          </cell>
        </row>
        <row r="1924">
          <cell r="F1924" t="str">
            <v>Vintage1955</v>
          </cell>
          <cell r="I1924">
            <v>1.1490761884184381E-2</v>
          </cell>
          <cell r="L1924">
            <v>0.68255362780281159</v>
          </cell>
          <cell r="M1924" t="str">
            <v>hard coal</v>
          </cell>
        </row>
        <row r="1925">
          <cell r="F1925" t="str">
            <v>Vintage1982</v>
          </cell>
          <cell r="I1925">
            <v>3.210116437669034E-2</v>
          </cell>
          <cell r="L1925">
            <v>0.73863078129082849</v>
          </cell>
          <cell r="M1925" t="str">
            <v>hard coal</v>
          </cell>
        </row>
        <row r="1926">
          <cell r="F1926" t="str">
            <v>Vintage1972</v>
          </cell>
          <cell r="I1926">
            <v>3.2729528367468057E-2</v>
          </cell>
          <cell r="L1926">
            <v>0.93168423094329866</v>
          </cell>
          <cell r="M1926" t="str">
            <v>hard coal</v>
          </cell>
        </row>
        <row r="1927">
          <cell r="F1927" t="str">
            <v>Vintage1973</v>
          </cell>
          <cell r="I1927">
            <v>3.2729528367468057E-2</v>
          </cell>
          <cell r="L1927">
            <v>0.51100204963085361</v>
          </cell>
          <cell r="M1927" t="str">
            <v>hard coal</v>
          </cell>
        </row>
        <row r="1928">
          <cell r="F1928" t="str">
            <v>Vintage2002</v>
          </cell>
          <cell r="I1928">
            <v>0</v>
          </cell>
          <cell r="L1928">
            <v>0</v>
          </cell>
          <cell r="M1928" t="str">
            <v>natural gas combined cycle</v>
          </cell>
        </row>
        <row r="1929">
          <cell r="F1929" t="str">
            <v>Vintage2002</v>
          </cell>
          <cell r="I1929">
            <v>0</v>
          </cell>
          <cell r="L1929">
            <v>0</v>
          </cell>
          <cell r="M1929" t="str">
            <v>natural gas combined cycle</v>
          </cell>
        </row>
        <row r="1930">
          <cell r="F1930" t="str">
            <v>Vintage2002</v>
          </cell>
          <cell r="I1930">
            <v>0</v>
          </cell>
          <cell r="L1930">
            <v>0</v>
          </cell>
          <cell r="M1930" t="str">
            <v>natural gas combined cycle</v>
          </cell>
        </row>
        <row r="1931">
          <cell r="F1931" t="str">
            <v>Vintage2002</v>
          </cell>
          <cell r="I1931">
            <v>0</v>
          </cell>
          <cell r="L1931">
            <v>0</v>
          </cell>
          <cell r="M1931" t="str">
            <v>natural gas combined cycle</v>
          </cell>
        </row>
        <row r="1932">
          <cell r="F1932" t="str">
            <v>Vintage2002</v>
          </cell>
          <cell r="I1932">
            <v>0</v>
          </cell>
          <cell r="L1932">
            <v>0</v>
          </cell>
          <cell r="M1932" t="str">
            <v>natural gas combined cycle</v>
          </cell>
        </row>
        <row r="1933">
          <cell r="F1933" t="str">
            <v>Vintage1971</v>
          </cell>
          <cell r="I1933">
            <v>5.1860811175530576E-2</v>
          </cell>
          <cell r="L1933">
            <v>1.3000967943973125</v>
          </cell>
          <cell r="M1933" t="str">
            <v>hard coal</v>
          </cell>
        </row>
        <row r="1934">
          <cell r="F1934" t="str">
            <v>Vintage1972</v>
          </cell>
          <cell r="I1934">
            <v>5.1860811175530576E-2</v>
          </cell>
          <cell r="L1934">
            <v>1.4762785284799897</v>
          </cell>
          <cell r="M1934" t="str">
            <v>hard coal</v>
          </cell>
        </row>
        <row r="1935">
          <cell r="F1935" t="str">
            <v>Vintage1973</v>
          </cell>
          <cell r="I1935">
            <v>8.4273818160237171E-2</v>
          </cell>
          <cell r="L1935">
            <v>1.3157566258395332</v>
          </cell>
          <cell r="M1935" t="str">
            <v>hard coal</v>
          </cell>
        </row>
        <row r="1936">
          <cell r="F1936" t="str">
            <v>Vintage1965</v>
          </cell>
          <cell r="I1936">
            <v>0</v>
          </cell>
          <cell r="L1936">
            <v>0</v>
          </cell>
          <cell r="M1936" t="str">
            <v>hard coal</v>
          </cell>
        </row>
        <row r="1937">
          <cell r="F1937" t="str">
            <v>Vintage1965</v>
          </cell>
          <cell r="I1937">
            <v>6.5319438462540069E-2</v>
          </cell>
          <cell r="L1937">
            <v>6.0594260671695253</v>
          </cell>
          <cell r="M1937" t="str">
            <v>hard coal</v>
          </cell>
        </row>
        <row r="1938">
          <cell r="F1938" t="str">
            <v>Vintage1966</v>
          </cell>
          <cell r="I1938">
            <v>0</v>
          </cell>
          <cell r="L1938">
            <v>0</v>
          </cell>
          <cell r="M1938" t="str">
            <v>hard coal</v>
          </cell>
        </row>
        <row r="1939">
          <cell r="F1939" t="str">
            <v>Vintage1966</v>
          </cell>
          <cell r="I1939">
            <v>6.5437343586118663E-2</v>
          </cell>
          <cell r="L1939">
            <v>5.8918527607361959</v>
          </cell>
          <cell r="M1939" t="str">
            <v>hard coal</v>
          </cell>
        </row>
        <row r="1940">
          <cell r="F1940" t="str">
            <v>Vintage1973</v>
          </cell>
          <cell r="I1940">
            <v>0</v>
          </cell>
          <cell r="L1940">
            <v>0</v>
          </cell>
          <cell r="M1940" t="str">
            <v>hard coal</v>
          </cell>
        </row>
        <row r="1941">
          <cell r="F1941" t="str">
            <v>Vintage1973</v>
          </cell>
          <cell r="I1941">
            <v>6.1310664260867939E-2</v>
          </cell>
          <cell r="L1941">
            <v>0.95723576428535972</v>
          </cell>
          <cell r="M1941" t="str">
            <v>hard coal</v>
          </cell>
        </row>
        <row r="1942">
          <cell r="F1942" t="str">
            <v>Vintage1967</v>
          </cell>
          <cell r="I1942">
            <v>0</v>
          </cell>
          <cell r="L1942">
            <v>0</v>
          </cell>
          <cell r="M1942" t="str">
            <v>natural gas steam turbine</v>
          </cell>
        </row>
        <row r="1943">
          <cell r="F1943" t="str">
            <v>Vintage1959</v>
          </cell>
          <cell r="I1943">
            <v>2.5939127187290283E-2</v>
          </cell>
          <cell r="L1943">
            <v>2.5618304172274562</v>
          </cell>
          <cell r="M1943" t="str">
            <v>hard coal</v>
          </cell>
        </row>
        <row r="1944">
          <cell r="F1944" t="str">
            <v>Vintage1961</v>
          </cell>
          <cell r="I1944">
            <v>2.6528652805183243E-2</v>
          </cell>
          <cell r="L1944">
            <v>3.7198089171974522</v>
          </cell>
          <cell r="M1944" t="str">
            <v>hard coal</v>
          </cell>
        </row>
        <row r="1945">
          <cell r="F1945" t="str">
            <v>Vintage1965</v>
          </cell>
          <cell r="I1945">
            <v>3.2423908984112855E-2</v>
          </cell>
          <cell r="L1945">
            <v>3.0078378492267501</v>
          </cell>
          <cell r="M1945" t="str">
            <v>hard coal</v>
          </cell>
        </row>
        <row r="1946">
          <cell r="F1946" t="str">
            <v>Vintage1967</v>
          </cell>
          <cell r="I1946">
            <v>3.2423908984112855E-2</v>
          </cell>
          <cell r="L1946">
            <v>1.2434932580746318</v>
          </cell>
          <cell r="M1946" t="str">
            <v>hard coal</v>
          </cell>
        </row>
        <row r="1947">
          <cell r="F1947" t="str">
            <v>Vintage1969</v>
          </cell>
          <cell r="I1947">
            <v>1.9649800069822764E-2</v>
          </cell>
          <cell r="L1947">
            <v>0.63819772502618732</v>
          </cell>
          <cell r="M1947" t="str">
            <v>hard coal</v>
          </cell>
        </row>
        <row r="1948">
          <cell r="F1948" t="str">
            <v>Vintage1978</v>
          </cell>
          <cell r="I1948">
            <v>2.9599904798290185E-3</v>
          </cell>
          <cell r="L1948">
            <v>6.2263753113443267E-2</v>
          </cell>
          <cell r="M1948" t="str">
            <v>hard coal</v>
          </cell>
        </row>
        <row r="1949">
          <cell r="F1949" t="str">
            <v>Vintage1978</v>
          </cell>
          <cell r="I1949">
            <v>3.3314325265831064E-2</v>
          </cell>
          <cell r="L1949">
            <v>0.70077080910492295</v>
          </cell>
          <cell r="M1949" t="str">
            <v>hard coal</v>
          </cell>
        </row>
        <row r="1950">
          <cell r="F1950" t="str">
            <v>Vintage1985</v>
          </cell>
          <cell r="I1950">
            <v>2.9655687149502141E-3</v>
          </cell>
          <cell r="L1950">
            <v>0.11973617214437679</v>
          </cell>
          <cell r="M1950" t="str">
            <v>hard coal</v>
          </cell>
        </row>
        <row r="1951">
          <cell r="F1951" t="str">
            <v>Vintage1985</v>
          </cell>
          <cell r="I1951">
            <v>3.3377159348233959E-2</v>
          </cell>
          <cell r="L1951">
            <v>1.3476178370992589</v>
          </cell>
          <cell r="M1951" t="str">
            <v>hard coal</v>
          </cell>
        </row>
        <row r="1952">
          <cell r="F1952" t="str">
            <v>Vintage1989</v>
          </cell>
          <cell r="I1952">
            <v>3.6153278568502069E-2</v>
          </cell>
          <cell r="L1952">
            <v>2.7975026362038666</v>
          </cell>
          <cell r="M1952" t="str">
            <v>hard coal</v>
          </cell>
        </row>
        <row r="1953">
          <cell r="F1953" t="str">
            <v>Vintage1991</v>
          </cell>
          <cell r="I1953">
            <v>3.678477688410909E-2</v>
          </cell>
          <cell r="L1953">
            <v>2.6855193340850301</v>
          </cell>
          <cell r="M1953" t="str">
            <v>hard coal</v>
          </cell>
        </row>
        <row r="1954">
          <cell r="F1954" t="str">
            <v>Vintage1980</v>
          </cell>
          <cell r="I1954">
            <v>4.0310077937712376E-3</v>
          </cell>
          <cell r="L1954">
            <v>7.3090459019363979E-2</v>
          </cell>
          <cell r="M1954" t="str">
            <v>hard coal</v>
          </cell>
        </row>
        <row r="1955">
          <cell r="F1955" t="str">
            <v>Vintage1979</v>
          </cell>
          <cell r="I1955">
            <v>4.0310077937712376E-3</v>
          </cell>
          <cell r="L1955">
            <v>0.1122110405523311</v>
          </cell>
          <cell r="M1955" t="str">
            <v>hard coal</v>
          </cell>
        </row>
        <row r="1956">
          <cell r="F1956" t="str">
            <v>Vintage1980</v>
          </cell>
          <cell r="I1956">
            <v>3.7634072618354321E-3</v>
          </cell>
          <cell r="L1956">
            <v>6.8238311190913517E-2</v>
          </cell>
          <cell r="M1956" t="str">
            <v>hard coal</v>
          </cell>
        </row>
        <row r="1957">
          <cell r="F1957" t="str">
            <v>Vintage1979</v>
          </cell>
          <cell r="I1957">
            <v>3.7634072618354321E-3</v>
          </cell>
          <cell r="L1957">
            <v>0.10476185273699784</v>
          </cell>
          <cell r="M1957" t="str">
            <v>hard coal</v>
          </cell>
        </row>
        <row r="1958">
          <cell r="F1958" t="str">
            <v>Vintage1980</v>
          </cell>
          <cell r="I1958">
            <v>2.0322594614080687E-3</v>
          </cell>
          <cell r="L1958">
            <v>3.6849042343774452E-2</v>
          </cell>
          <cell r="M1958" t="str">
            <v>hard coal</v>
          </cell>
        </row>
        <row r="1959">
          <cell r="F1959" t="str">
            <v>Vintage1979</v>
          </cell>
          <cell r="I1959">
            <v>2.0322594614080687E-3</v>
          </cell>
          <cell r="L1959">
            <v>5.657194441283208E-2</v>
          </cell>
          <cell r="M1959" t="str">
            <v>hard coal</v>
          </cell>
        </row>
        <row r="1960">
          <cell r="F1960" t="str">
            <v>Vintage1980</v>
          </cell>
          <cell r="I1960">
            <v>6.0632672551793072E-3</v>
          </cell>
          <cell r="L1960">
            <v>0.10993950136313842</v>
          </cell>
          <cell r="M1960" t="str">
            <v>hard coal</v>
          </cell>
        </row>
        <row r="1961">
          <cell r="F1961" t="str">
            <v>Vintage1979</v>
          </cell>
          <cell r="I1961">
            <v>6.0632672551793072E-3</v>
          </cell>
          <cell r="L1961">
            <v>0.1687829849651632</v>
          </cell>
          <cell r="M1961" t="str">
            <v>hard coal</v>
          </cell>
        </row>
        <row r="1962">
          <cell r="F1962" t="str">
            <v>Vintage1980</v>
          </cell>
          <cell r="I1962">
            <v>5.0178763491139089E-3</v>
          </cell>
          <cell r="L1962">
            <v>9.0984414921218004E-2</v>
          </cell>
          <cell r="M1962" t="str">
            <v>hard coal</v>
          </cell>
        </row>
        <row r="1963">
          <cell r="F1963" t="str">
            <v>Vintage1979</v>
          </cell>
          <cell r="I1963">
            <v>5.0178763491139089E-3</v>
          </cell>
          <cell r="L1963">
            <v>0.13968247031599712</v>
          </cell>
          <cell r="M1963" t="str">
            <v>hard coal</v>
          </cell>
        </row>
        <row r="1964">
          <cell r="F1964" t="str">
            <v>Vintage1984</v>
          </cell>
          <cell r="I1964">
            <v>2.1884818968098043E-2</v>
          </cell>
          <cell r="L1964">
            <v>0.4525065087014522</v>
          </cell>
          <cell r="M1964" t="str">
            <v>hard coal</v>
          </cell>
        </row>
        <row r="1965">
          <cell r="F1965" t="str">
            <v>Vintage1977</v>
          </cell>
          <cell r="I1965">
            <v>1.4075843983394348E-2</v>
          </cell>
          <cell r="L1965">
            <v>0.32151528357093939</v>
          </cell>
          <cell r="M1965" t="str">
            <v>hard coal</v>
          </cell>
        </row>
        <row r="1966">
          <cell r="F1966" t="str">
            <v>Vintage1981</v>
          </cell>
          <cell r="I1966">
            <v>2.392893477177039E-2</v>
          </cell>
          <cell r="L1966">
            <v>0.79352112676056363</v>
          </cell>
          <cell r="M1966" t="str">
            <v>hard coal</v>
          </cell>
        </row>
        <row r="1967">
          <cell r="F1967" t="str">
            <v>Vintage2005</v>
          </cell>
          <cell r="I1967">
            <v>1.2574420625165617E-2</v>
          </cell>
          <cell r="L1967">
            <v>10.329000000000001</v>
          </cell>
          <cell r="M1967" t="str">
            <v>hard coal</v>
          </cell>
        </row>
        <row r="1968">
          <cell r="F1968" t="str">
            <v>Vintage2009</v>
          </cell>
          <cell r="I1968">
            <v>1.2574420625165617E-2</v>
          </cell>
          <cell r="L1968">
            <v>3.0553774834437091</v>
          </cell>
          <cell r="M1968" t="str">
            <v>hard coal</v>
          </cell>
        </row>
        <row r="1969">
          <cell r="F1969" t="str">
            <v>Vintage1980</v>
          </cell>
          <cell r="I1969">
            <v>0</v>
          </cell>
          <cell r="L1969">
            <v>0</v>
          </cell>
          <cell r="M1969" t="str">
            <v>hard coal</v>
          </cell>
        </row>
        <row r="1970">
          <cell r="F1970" t="str">
            <v>Vintage1980</v>
          </cell>
          <cell r="I1970">
            <v>4.1057483585506798E-3</v>
          </cell>
          <cell r="L1970">
            <v>7.4445659124790994E-2</v>
          </cell>
          <cell r="M1970" t="str">
            <v>hard coal</v>
          </cell>
        </row>
        <row r="1971">
          <cell r="F1971" t="str">
            <v>Vintage1980</v>
          </cell>
          <cell r="I1971">
            <v>0</v>
          </cell>
          <cell r="L1971">
            <v>0</v>
          </cell>
          <cell r="M1971" t="str">
            <v>hard coal</v>
          </cell>
        </row>
        <row r="1972">
          <cell r="F1972" t="str">
            <v>Vintage1980</v>
          </cell>
          <cell r="I1972">
            <v>2.3950198758212297E-2</v>
          </cell>
          <cell r="L1972">
            <v>0.43426634489461413</v>
          </cell>
          <cell r="M1972" t="str">
            <v>hard coal</v>
          </cell>
        </row>
        <row r="1973">
          <cell r="F1973" t="str">
            <v>Vintage1980</v>
          </cell>
          <cell r="I1973">
            <v>0</v>
          </cell>
          <cell r="L1973">
            <v>0</v>
          </cell>
          <cell r="M1973" t="str">
            <v>hard coal</v>
          </cell>
        </row>
        <row r="1974">
          <cell r="F1974" t="str">
            <v>Vintage1980</v>
          </cell>
          <cell r="I1974">
            <v>6.1586225378260197E-3</v>
          </cell>
          <cell r="L1974">
            <v>0.1116684886871865</v>
          </cell>
          <cell r="M1974" t="str">
            <v>hard coal</v>
          </cell>
        </row>
        <row r="1975">
          <cell r="F1975" t="str">
            <v>Vintage2010</v>
          </cell>
          <cell r="I1975">
            <v>5.1673574786727924E-3</v>
          </cell>
          <cell r="L1975">
            <v>0.24408499517219182</v>
          </cell>
          <cell r="M1975" t="str">
            <v>hard coal</v>
          </cell>
        </row>
        <row r="1976">
          <cell r="F1976" t="str">
            <v>Vintage2010</v>
          </cell>
          <cell r="I1976">
            <v>1.5200667674783635E-3</v>
          </cell>
          <cell r="L1976">
            <v>7.180178478704001E-2</v>
          </cell>
          <cell r="M1976" t="str">
            <v>hard coal</v>
          </cell>
        </row>
        <row r="1977">
          <cell r="F1977" t="str">
            <v>Vintage2010</v>
          </cell>
          <cell r="I1977">
            <v>2.3558861069030528E-2</v>
          </cell>
          <cell r="L1977">
            <v>1.1128249814397597</v>
          </cell>
          <cell r="M1977" t="str">
            <v>hard coal</v>
          </cell>
        </row>
        <row r="1978">
          <cell r="F1978" t="str">
            <v>Vintage2010</v>
          </cell>
          <cell r="I1978">
            <v>5.063990789082401E-3</v>
          </cell>
          <cell r="L1978">
            <v>0.23920237227765262</v>
          </cell>
          <cell r="M1978" t="str">
            <v>hard coal</v>
          </cell>
        </row>
        <row r="1979">
          <cell r="F1979" t="str">
            <v>Vintage2010</v>
          </cell>
          <cell r="I1979">
            <v>7.751036218009189E-3</v>
          </cell>
          <cell r="L1979">
            <v>0.36612749275828765</v>
          </cell>
          <cell r="M1979" t="str">
            <v>hard coal</v>
          </cell>
        </row>
        <row r="1980">
          <cell r="F1980" t="str">
            <v>Vintage1978</v>
          </cell>
          <cell r="I1980">
            <v>0</v>
          </cell>
          <cell r="L1980">
            <v>0</v>
          </cell>
          <cell r="M1980" t="str">
            <v>hard coal</v>
          </cell>
        </row>
        <row r="1981">
          <cell r="F1981" t="str">
            <v>Vintage1978</v>
          </cell>
          <cell r="I1981">
            <v>7.6621795626985456E-3</v>
          </cell>
          <cell r="L1981">
            <v>0.16117486182938359</v>
          </cell>
          <cell r="M1981" t="str">
            <v>hard coal</v>
          </cell>
        </row>
        <row r="1982">
          <cell r="F1982" t="str">
            <v>Vintage1978</v>
          </cell>
          <cell r="I1982">
            <v>0</v>
          </cell>
          <cell r="L1982">
            <v>0</v>
          </cell>
          <cell r="M1982" t="str">
            <v>hard coal</v>
          </cell>
        </row>
        <row r="1983">
          <cell r="F1983" t="str">
            <v>Vintage1978</v>
          </cell>
          <cell r="I1983">
            <v>2.7583846425714761E-2</v>
          </cell>
          <cell r="L1983">
            <v>0.58022950258578099</v>
          </cell>
          <cell r="M1983" t="str">
            <v>hard coal</v>
          </cell>
        </row>
        <row r="1984">
          <cell r="F1984" t="str">
            <v>Vintage1978</v>
          </cell>
          <cell r="I1984">
            <v>0</v>
          </cell>
          <cell r="L1984">
            <v>0</v>
          </cell>
          <cell r="M1984" t="str">
            <v>hard coal</v>
          </cell>
        </row>
        <row r="1985">
          <cell r="F1985" t="str">
            <v>Vintage1978</v>
          </cell>
          <cell r="I1985">
            <v>3.0648718250794187E-3</v>
          </cell>
          <cell r="L1985">
            <v>6.4469944731753451E-2</v>
          </cell>
          <cell r="M1985" t="str">
            <v>hard coal</v>
          </cell>
        </row>
        <row r="1986">
          <cell r="F1986" t="str">
            <v>Vintage1980</v>
          </cell>
          <cell r="I1986">
            <v>0</v>
          </cell>
          <cell r="L1986">
            <v>0</v>
          </cell>
          <cell r="M1986" t="str">
            <v>hard coal</v>
          </cell>
        </row>
        <row r="1987">
          <cell r="F1987" t="str">
            <v>Vintage1980</v>
          </cell>
          <cell r="I1987">
            <v>7.7148044223324646E-3</v>
          </cell>
          <cell r="L1987">
            <v>0.13988526575022034</v>
          </cell>
          <cell r="M1987" t="str">
            <v>hard coal</v>
          </cell>
        </row>
        <row r="1988">
          <cell r="F1988" t="str">
            <v>Vintage1980</v>
          </cell>
          <cell r="I1988">
            <v>0</v>
          </cell>
          <cell r="L1988">
            <v>0</v>
          </cell>
          <cell r="M1988" t="str">
            <v>hard coal</v>
          </cell>
        </row>
        <row r="1989">
          <cell r="F1989" t="str">
            <v>Vintage1980</v>
          </cell>
          <cell r="I1989">
            <v>2.777329592039687E-2</v>
          </cell>
          <cell r="L1989">
            <v>0.50358695670079312</v>
          </cell>
          <cell r="M1989" t="str">
            <v>hard coal</v>
          </cell>
        </row>
        <row r="1990">
          <cell r="F1990" t="str">
            <v>Vintage1980</v>
          </cell>
          <cell r="I1990">
            <v>0</v>
          </cell>
          <cell r="L1990">
            <v>0</v>
          </cell>
          <cell r="M1990" t="str">
            <v>hard coal</v>
          </cell>
        </row>
        <row r="1991">
          <cell r="F1991" t="str">
            <v>Vintage1980</v>
          </cell>
          <cell r="I1991">
            <v>3.0859217689329856E-3</v>
          </cell>
          <cell r="L1991">
            <v>5.5954106300088138E-2</v>
          </cell>
          <cell r="M1991" t="str">
            <v>hard coal</v>
          </cell>
        </row>
        <row r="1992">
          <cell r="F1992" t="str">
            <v>Vintage1983</v>
          </cell>
          <cell r="I1992">
            <v>7.5464048715039251E-3</v>
          </cell>
          <cell r="L1992">
            <v>0.33566812097548665</v>
          </cell>
          <cell r="M1992" t="str">
            <v>hard coal</v>
          </cell>
        </row>
        <row r="1993">
          <cell r="F1993" t="str">
            <v>Vintage1983</v>
          </cell>
          <cell r="I1993">
            <v>2.7167057537414128E-2</v>
          </cell>
          <cell r="L1993">
            <v>1.2084052355117518</v>
          </cell>
          <cell r="M1993" t="str">
            <v>hard coal</v>
          </cell>
        </row>
        <row r="1994">
          <cell r="F1994" t="str">
            <v>Vintage1983</v>
          </cell>
          <cell r="I1994">
            <v>3.01856194860157E-3</v>
          </cell>
          <cell r="L1994">
            <v>0.13426724839019466</v>
          </cell>
          <cell r="M1994" t="str">
            <v>hard coal</v>
          </cell>
        </row>
        <row r="1995">
          <cell r="F1995" t="str">
            <v>Vintage1990</v>
          </cell>
          <cell r="I1995">
            <v>3.0880994115168852E-3</v>
          </cell>
          <cell r="L1995">
            <v>0.40453662183873845</v>
          </cell>
          <cell r="M1995" t="str">
            <v>hard coal</v>
          </cell>
        </row>
        <row r="1996">
          <cell r="F1996" t="str">
            <v>Vintage1990</v>
          </cell>
          <cell r="I1996">
            <v>2.9058641514118737E-3</v>
          </cell>
          <cell r="L1996">
            <v>0.38066406248140439</v>
          </cell>
          <cell r="M1996" t="str">
            <v>hard coal</v>
          </cell>
        </row>
        <row r="1997">
          <cell r="F1997" t="str">
            <v>Vintage1990</v>
          </cell>
          <cell r="I1997">
            <v>1.7981890688786278E-2</v>
          </cell>
          <cell r="L1997">
            <v>2.3556020529604287</v>
          </cell>
          <cell r="M1997" t="str">
            <v>hard coal</v>
          </cell>
        </row>
        <row r="1998">
          <cell r="F1998" t="str">
            <v>Vintage2011</v>
          </cell>
          <cell r="I1998">
            <v>4.4236624081412865E-3</v>
          </cell>
          <cell r="L1998">
            <v>0.25776575854043371</v>
          </cell>
          <cell r="M1998" t="str">
            <v>hard coal</v>
          </cell>
        </row>
        <row r="1999">
          <cell r="F1999" t="str">
            <v>Vintage2011</v>
          </cell>
          <cell r="I1999">
            <v>4.1626024217292657E-3</v>
          </cell>
          <cell r="L1999">
            <v>0.24255385509630895</v>
          </cell>
          <cell r="M1999" t="str">
            <v>hard coal</v>
          </cell>
        </row>
        <row r="2000">
          <cell r="F2000" t="str">
            <v>Vintage2011</v>
          </cell>
          <cell r="I2000">
            <v>2.0864623536585442E-2</v>
          </cell>
          <cell r="L2000">
            <v>1.2157766611372847</v>
          </cell>
          <cell r="M2000" t="str">
            <v>hard coal</v>
          </cell>
        </row>
        <row r="2001">
          <cell r="F2001" t="str">
            <v>Vintage2011</v>
          </cell>
          <cell r="I2001">
            <v>4.8941709530262141E-3</v>
          </cell>
          <cell r="L2001">
            <v>0.28518217977294336</v>
          </cell>
          <cell r="M2001" t="str">
            <v>hard coal</v>
          </cell>
        </row>
        <row r="2002">
          <cell r="F2002" t="str">
            <v>Vintage1975</v>
          </cell>
          <cell r="I2002">
            <v>1.9854171676192172E-2</v>
          </cell>
          <cell r="L2002">
            <v>0.46865881772659523</v>
          </cell>
          <cell r="M2002" t="str">
            <v>hard coal</v>
          </cell>
        </row>
        <row r="2003">
          <cell r="F2003" t="str">
            <v>Vintage1975</v>
          </cell>
          <cell r="I2003">
            <v>1.9854171676192172E-2</v>
          </cell>
          <cell r="L2003">
            <v>0.46865881772659523</v>
          </cell>
          <cell r="M2003" t="str">
            <v>hard coal</v>
          </cell>
        </row>
        <row r="2004">
          <cell r="F2004" t="str">
            <v>Vintage1976</v>
          </cell>
          <cell r="I2004">
            <v>1.9854171676192172E-2</v>
          </cell>
          <cell r="L2004">
            <v>0.68090964324661174</v>
          </cell>
          <cell r="M2004" t="str">
            <v>hard coal</v>
          </cell>
        </row>
        <row r="2005">
          <cell r="F2005" t="str">
            <v>Vintage1976</v>
          </cell>
          <cell r="I2005">
            <v>1.9854171676192172E-2</v>
          </cell>
          <cell r="L2005">
            <v>0.68090964324661174</v>
          </cell>
          <cell r="M2005" t="str">
            <v>hard coal</v>
          </cell>
        </row>
        <row r="2006">
          <cell r="F2006" t="str">
            <v>Vintage1984</v>
          </cell>
          <cell r="I2006">
            <v>9.5713922087180513E-3</v>
          </cell>
          <cell r="L2006">
            <v>0.19790509933359951</v>
          </cell>
          <cell r="M2006" t="str">
            <v>hard coal</v>
          </cell>
        </row>
        <row r="2007">
          <cell r="F2007" t="str">
            <v>Vintage1986</v>
          </cell>
          <cell r="I2007">
            <v>9.5713922087180513E-3</v>
          </cell>
          <cell r="L2007">
            <v>0.36119032517956012</v>
          </cell>
          <cell r="M2007" t="str">
            <v>hard coal</v>
          </cell>
        </row>
        <row r="2008">
          <cell r="F2008" t="str">
            <v>Vintage1984</v>
          </cell>
          <cell r="I2008">
            <v>1.9142784417436103E-2</v>
          </cell>
          <cell r="L2008">
            <v>0.39581019866719902</v>
          </cell>
          <cell r="M2008" t="str">
            <v>hard coal</v>
          </cell>
        </row>
        <row r="2009">
          <cell r="F2009" t="str">
            <v>Vintage1986</v>
          </cell>
          <cell r="I2009">
            <v>1.9142784417436103E-2</v>
          </cell>
          <cell r="L2009">
            <v>0.72238065035912025</v>
          </cell>
          <cell r="M2009" t="str">
            <v>hard coal</v>
          </cell>
        </row>
        <row r="2010">
          <cell r="F2010" t="str">
            <v>Vintage1984</v>
          </cell>
          <cell r="I2010">
            <v>2.8714176626154157E-2</v>
          </cell>
          <cell r="L2010">
            <v>0.59371529800079859</v>
          </cell>
          <cell r="M2010" t="str">
            <v>hard coal</v>
          </cell>
        </row>
        <row r="2011">
          <cell r="F2011" t="str">
            <v>Vintage1986</v>
          </cell>
          <cell r="I2011">
            <v>2.8714176626154157E-2</v>
          </cell>
          <cell r="L2011">
            <v>1.0835709755386802</v>
          </cell>
          <cell r="M2011" t="str">
            <v>hard coal</v>
          </cell>
        </row>
        <row r="2012">
          <cell r="F2012" t="str">
            <v>Vintage1984</v>
          </cell>
          <cell r="I2012">
            <v>2.392848052179513E-2</v>
          </cell>
          <cell r="L2012">
            <v>0.49476274833399886</v>
          </cell>
          <cell r="M2012" t="str">
            <v>hard coal</v>
          </cell>
        </row>
        <row r="2013">
          <cell r="F2013" t="str">
            <v>Vintage1986</v>
          </cell>
          <cell r="I2013">
            <v>2.392848052179513E-2</v>
          </cell>
          <cell r="L2013">
            <v>0.90297581294890028</v>
          </cell>
          <cell r="M2013" t="str">
            <v>hard coal</v>
          </cell>
        </row>
        <row r="2014">
          <cell r="F2014" t="str">
            <v>Vintage1984</v>
          </cell>
          <cell r="I2014">
            <v>1.4357088313077079E-2</v>
          </cell>
          <cell r="L2014">
            <v>0.29685764900039929</v>
          </cell>
          <cell r="M2014" t="str">
            <v>hard coal</v>
          </cell>
        </row>
        <row r="2015">
          <cell r="F2015" t="str">
            <v>Vintage1986</v>
          </cell>
          <cell r="I2015">
            <v>1.4357088313077079E-2</v>
          </cell>
          <cell r="L2015">
            <v>0.5417854877693401</v>
          </cell>
          <cell r="M2015" t="str">
            <v>hard coal</v>
          </cell>
        </row>
        <row r="2016">
          <cell r="F2016" t="str">
            <v>Vintage1984</v>
          </cell>
          <cell r="I2016">
            <v>7.5166276500006665E-2</v>
          </cell>
          <cell r="L2016">
            <v>1.5541928585604394</v>
          </cell>
          <cell r="M2016" t="str">
            <v>hard coal</v>
          </cell>
        </row>
        <row r="2017">
          <cell r="F2017" t="str">
            <v>Vintage1958</v>
          </cell>
          <cell r="I2017">
            <v>8.0218124478620388E-3</v>
          </cell>
          <cell r="L2017">
            <v>1.1769839376166353</v>
          </cell>
          <cell r="M2017" t="str">
            <v>hard coal</v>
          </cell>
        </row>
        <row r="2018">
          <cell r="F2018" t="str">
            <v>Vintage1976</v>
          </cell>
          <cell r="I2018">
            <v>4.4081689499200986E-2</v>
          </cell>
          <cell r="L2018">
            <v>1.5118055771927095</v>
          </cell>
          <cell r="M2018" t="str">
            <v>hard coal</v>
          </cell>
        </row>
        <row r="2019">
          <cell r="F2019" t="str">
            <v>Vintage1977</v>
          </cell>
          <cell r="I2019">
            <v>4.4211341527139812E-2</v>
          </cell>
          <cell r="L2019">
            <v>1.009859303990537</v>
          </cell>
          <cell r="M2019" t="str">
            <v>hard coal</v>
          </cell>
        </row>
        <row r="2020">
          <cell r="F2020" t="str">
            <v>Vintage1987</v>
          </cell>
          <cell r="I2020">
            <v>3.3504677059951526E-2</v>
          </cell>
          <cell r="L2020">
            <v>2.3769976281018375</v>
          </cell>
          <cell r="M2020" t="str">
            <v>hard coal</v>
          </cell>
        </row>
        <row r="2021">
          <cell r="F2021" t="str">
            <v>Vintage1987</v>
          </cell>
          <cell r="I2021">
            <v>2.3282911177254454E-2</v>
          </cell>
          <cell r="L2021">
            <v>1.6518119110538192</v>
          </cell>
          <cell r="M2021" t="str">
            <v>hard coal</v>
          </cell>
        </row>
        <row r="2022">
          <cell r="F2022" t="str">
            <v>Vintage1978</v>
          </cell>
          <cell r="I2022">
            <v>0</v>
          </cell>
          <cell r="L2022">
            <v>0</v>
          </cell>
          <cell r="M2022" t="str">
            <v>hard coal</v>
          </cell>
        </row>
        <row r="2023">
          <cell r="F2023" t="str">
            <v>Vintage1978</v>
          </cell>
          <cell r="I2023">
            <v>2.6149419487837243E-2</v>
          </cell>
          <cell r="L2023">
            <v>0.55005616070245256</v>
          </cell>
          <cell r="M2023" t="str">
            <v>hard coal</v>
          </cell>
        </row>
        <row r="2024">
          <cell r="F2024" t="str">
            <v>Vintage1978</v>
          </cell>
          <cell r="I2024">
            <v>0</v>
          </cell>
          <cell r="L2024">
            <v>0</v>
          </cell>
          <cell r="M2024" t="str">
            <v>hard coal</v>
          </cell>
        </row>
        <row r="2025">
          <cell r="F2025" t="str">
            <v>Vintage1978</v>
          </cell>
          <cell r="I2025">
            <v>6.5373548719593107E-3</v>
          </cell>
          <cell r="L2025">
            <v>0.13751404017561314</v>
          </cell>
          <cell r="M2025" t="str">
            <v>hard coal</v>
          </cell>
        </row>
        <row r="2026">
          <cell r="F2026" t="str">
            <v>Vintage1983</v>
          </cell>
          <cell r="I2026">
            <v>0</v>
          </cell>
          <cell r="L2026">
            <v>0</v>
          </cell>
          <cell r="M2026" t="str">
            <v>hard coal</v>
          </cell>
        </row>
        <row r="2027">
          <cell r="F2027" t="str">
            <v>Vintage1977</v>
          </cell>
          <cell r="I2027">
            <v>5.1860811175530576E-2</v>
          </cell>
          <cell r="L2027">
            <v>1.1845856938305421</v>
          </cell>
          <cell r="M2027" t="str">
            <v>hard coal</v>
          </cell>
        </row>
        <row r="2028">
          <cell r="F2028" t="str">
            <v>Vintage1978</v>
          </cell>
          <cell r="I2028">
            <v>5.218494124537764E-2</v>
          </cell>
          <cell r="L2028">
            <v>1.0977164690507468</v>
          </cell>
          <cell r="M2028" t="str">
            <v>hard coal</v>
          </cell>
        </row>
        <row r="2029">
          <cell r="F2029" t="str">
            <v>Vintage1979</v>
          </cell>
          <cell r="I2029">
            <v>5.218494124537764E-2</v>
          </cell>
          <cell r="L2029">
            <v>1.4526706118887753</v>
          </cell>
          <cell r="M2029" t="str">
            <v>hard coal</v>
          </cell>
        </row>
        <row r="2030">
          <cell r="F2030" t="str">
            <v>Vintage1995</v>
          </cell>
          <cell r="I2030">
            <v>0</v>
          </cell>
          <cell r="L2030">
            <v>0</v>
          </cell>
          <cell r="M2030" t="str">
            <v>hard coal</v>
          </cell>
        </row>
        <row r="2031">
          <cell r="F2031" t="str">
            <v>Vintage1974</v>
          </cell>
          <cell r="I2031">
            <v>0</v>
          </cell>
          <cell r="L2031">
            <v>0</v>
          </cell>
          <cell r="M2031" t="str">
            <v>hard coal</v>
          </cell>
        </row>
        <row r="2032">
          <cell r="F2032" t="str">
            <v>Vintage1975</v>
          </cell>
          <cell r="I2032">
            <v>0</v>
          </cell>
          <cell r="L2032">
            <v>0</v>
          </cell>
          <cell r="M2032" t="str">
            <v>hard coal</v>
          </cell>
        </row>
        <row r="2033">
          <cell r="F2033" t="str">
            <v>Vintage1978</v>
          </cell>
          <cell r="I2033">
            <v>5.20625400827339E-2</v>
          </cell>
          <cell r="L2033">
            <v>1.0951417459820132</v>
          </cell>
          <cell r="M2033" t="str">
            <v>hard coal</v>
          </cell>
        </row>
        <row r="2034">
          <cell r="F2034" t="str">
            <v>Vintage1978</v>
          </cell>
          <cell r="I2034">
            <v>3.470891027906597E-3</v>
          </cell>
          <cell r="L2034">
            <v>7.3010607134697661E-2</v>
          </cell>
          <cell r="M2034" t="str">
            <v>hard coal</v>
          </cell>
        </row>
        <row r="2035">
          <cell r="F2035" t="str">
            <v>Vintage1980</v>
          </cell>
          <cell r="I2035">
            <v>3.0576689413007053E-2</v>
          </cell>
          <cell r="L2035">
            <v>0.55441824447537702</v>
          </cell>
          <cell r="M2035" t="str">
            <v>hard coal</v>
          </cell>
        </row>
        <row r="2036">
          <cell r="F2036" t="str">
            <v>Vintage1980</v>
          </cell>
          <cell r="I2036">
            <v>1.2725499987837459E-2</v>
          </cell>
          <cell r="L2036">
            <v>0.23073947830097769</v>
          </cell>
          <cell r="M2036" t="str">
            <v>hard coal</v>
          </cell>
        </row>
        <row r="2037">
          <cell r="F2037" t="str">
            <v>Vintage1980</v>
          </cell>
          <cell r="I2037">
            <v>7.3970137379501385E-3</v>
          </cell>
          <cell r="L2037">
            <v>0.13412306726738105</v>
          </cell>
          <cell r="M2037" t="str">
            <v>hard coal</v>
          </cell>
        </row>
        <row r="2038">
          <cell r="F2038" t="str">
            <v>Vintage1983</v>
          </cell>
          <cell r="I2038">
            <v>5.4236356846152418E-2</v>
          </cell>
          <cell r="L2038">
            <v>2.4124621327765827</v>
          </cell>
          <cell r="M2038" t="str">
            <v>hard coal</v>
          </cell>
        </row>
        <row r="2039">
          <cell r="F2039" t="str">
            <v>Vintage1979</v>
          </cell>
          <cell r="I2039">
            <v>4.1643366481998151E-2</v>
          </cell>
          <cell r="L2039">
            <v>1.1592251179140902</v>
          </cell>
          <cell r="M2039" t="str">
            <v>hard coal</v>
          </cell>
        </row>
        <row r="2040">
          <cell r="F2040" t="str">
            <v>Vintage1980</v>
          </cell>
          <cell r="I2040">
            <v>4.1862542095061295E-2</v>
          </cell>
          <cell r="L2040">
            <v>0.75905395721969182</v>
          </cell>
          <cell r="M2040" t="str">
            <v>hard coal</v>
          </cell>
        </row>
        <row r="2041">
          <cell r="F2041" t="str">
            <v>Vintage1979</v>
          </cell>
          <cell r="I2041">
            <v>0</v>
          </cell>
          <cell r="L2041">
            <v>0</v>
          </cell>
          <cell r="M2041" t="str">
            <v>hard coal</v>
          </cell>
        </row>
        <row r="2042">
          <cell r="F2042" t="str">
            <v>Vintage1980</v>
          </cell>
          <cell r="I2042">
            <v>0</v>
          </cell>
          <cell r="L2042">
            <v>0</v>
          </cell>
          <cell r="M2042" t="str">
            <v>hard coal</v>
          </cell>
        </row>
        <row r="2043">
          <cell r="F2043" t="str">
            <v>Vintage1979</v>
          </cell>
          <cell r="I2043">
            <v>1.4410762490153847E-2</v>
          </cell>
          <cell r="L2043">
            <v>0.40115195427588735</v>
          </cell>
          <cell r="M2043" t="str">
            <v>hard coal</v>
          </cell>
        </row>
        <row r="2044">
          <cell r="F2044" t="str">
            <v>Vintage1979</v>
          </cell>
          <cell r="I2044">
            <v>1.4410762490153847E-2</v>
          </cell>
          <cell r="L2044">
            <v>0.40115195427588735</v>
          </cell>
          <cell r="M2044" t="str">
            <v>hard coal</v>
          </cell>
        </row>
        <row r="2045">
          <cell r="F2045" t="str">
            <v>Vintage1980</v>
          </cell>
          <cell r="I2045">
            <v>1.4410762490153847E-2</v>
          </cell>
          <cell r="L2045">
            <v>0.26129675235357586</v>
          </cell>
          <cell r="M2045" t="str">
            <v>hard coal</v>
          </cell>
        </row>
        <row r="2046">
          <cell r="F2046" t="str">
            <v>Vintage1980</v>
          </cell>
          <cell r="I2046">
            <v>1.4410762490153847E-2</v>
          </cell>
          <cell r="L2046">
            <v>0.26129675235357586</v>
          </cell>
          <cell r="M2046" t="str">
            <v>hard coal</v>
          </cell>
        </row>
        <row r="2047">
          <cell r="F2047" t="str">
            <v>Vintage1988</v>
          </cell>
          <cell r="I2047">
            <v>2.1249768417684486E-2</v>
          </cell>
          <cell r="L2047">
            <v>8.3910134529147982</v>
          </cell>
          <cell r="M2047" t="str">
            <v>hard coal</v>
          </cell>
        </row>
        <row r="2048">
          <cell r="F2048" t="str">
            <v>Vintage2010</v>
          </cell>
          <cell r="I2048">
            <v>9.9040303806017443E-2</v>
          </cell>
          <cell r="L2048">
            <v>4.6782619890569679</v>
          </cell>
          <cell r="M2048" t="str">
            <v>hard coal</v>
          </cell>
        </row>
        <row r="2049">
          <cell r="F2049" t="str">
            <v>Vintage2011</v>
          </cell>
          <cell r="I2049">
            <v>9.7271726952338558E-2</v>
          </cell>
          <cell r="L2049">
            <v>5.6680004415035574</v>
          </cell>
          <cell r="M2049" t="str">
            <v>hard coal</v>
          </cell>
        </row>
        <row r="2050">
          <cell r="F2050" t="str">
            <v>Vintage1982</v>
          </cell>
          <cell r="I2050">
            <v>2.514094184326145E-2</v>
          </cell>
          <cell r="L2050">
            <v>0.57847974915077094</v>
          </cell>
          <cell r="M2050" t="str">
            <v>hard coal</v>
          </cell>
        </row>
        <row r="2051">
          <cell r="F2051" t="str">
            <v>Vintage1975</v>
          </cell>
          <cell r="I2051">
            <v>1.3433761643363755E-2</v>
          </cell>
          <cell r="L2051">
            <v>0.31710468470207265</v>
          </cell>
          <cell r="M2051" t="str">
            <v>hard coal</v>
          </cell>
        </row>
        <row r="2052">
          <cell r="F2052" t="str">
            <v>Vintage1977</v>
          </cell>
          <cell r="I2052">
            <v>1.3922262066758801E-2</v>
          </cell>
          <cell r="L2052">
            <v>0.31800722156508743</v>
          </cell>
          <cell r="M2052" t="str">
            <v>hard coal</v>
          </cell>
        </row>
        <row r="2053">
          <cell r="F2053" t="str">
            <v>Vintage1980</v>
          </cell>
          <cell r="I2053">
            <v>1.3922262066758801E-2</v>
          </cell>
          <cell r="L2053">
            <v>0.25243923532464108</v>
          </cell>
          <cell r="M2053" t="str">
            <v>hard coal</v>
          </cell>
        </row>
        <row r="2054">
          <cell r="F2054" t="str">
            <v>Vintage1981</v>
          </cell>
          <cell r="I2054">
            <v>1.3922262066758801E-2</v>
          </cell>
          <cell r="L2054">
            <v>0.46168411538751236</v>
          </cell>
          <cell r="M2054" t="str">
            <v>hard coal</v>
          </cell>
        </row>
        <row r="2055">
          <cell r="F2055" t="str">
            <v>Vintage1980</v>
          </cell>
          <cell r="I2055">
            <v>8.5784480962962706E-2</v>
          </cell>
          <cell r="L2055">
            <v>1.5554490120335058</v>
          </cell>
          <cell r="M2055" t="str">
            <v>hard coal</v>
          </cell>
        </row>
        <row r="2056">
          <cell r="F2056" t="str">
            <v>Vintage1986</v>
          </cell>
          <cell r="I2056">
            <v>5.9434975263022653E-2</v>
          </cell>
          <cell r="L2056">
            <v>2.2428647342167061</v>
          </cell>
          <cell r="M2056" t="str">
            <v>hard coal</v>
          </cell>
        </row>
        <row r="2057">
          <cell r="F2057" t="str">
            <v>Vintage1987</v>
          </cell>
          <cell r="I2057">
            <v>5.9434975263022653E-2</v>
          </cell>
          <cell r="L2057">
            <v>4.2166290686432486</v>
          </cell>
          <cell r="M2057" t="str">
            <v>hard coal</v>
          </cell>
        </row>
        <row r="2058">
          <cell r="F2058" t="str">
            <v>Vintage1981</v>
          </cell>
          <cell r="I2058">
            <v>0</v>
          </cell>
          <cell r="L2058">
            <v>0</v>
          </cell>
          <cell r="M2058" t="str">
            <v>hard coal</v>
          </cell>
        </row>
        <row r="2059">
          <cell r="F2059" t="str">
            <v>Vintage1984</v>
          </cell>
          <cell r="I2059">
            <v>4.2299575996259338E-2</v>
          </cell>
          <cell r="L2059">
            <v>0.87461694252628064</v>
          </cell>
          <cell r="M2059" t="str">
            <v>hard coal</v>
          </cell>
        </row>
        <row r="2060">
          <cell r="F2060" t="str">
            <v>Vintage1990</v>
          </cell>
          <cell r="I2060">
            <v>9.7734607677128927E-3</v>
          </cell>
          <cell r="L2060">
            <v>1.2803094317167509</v>
          </cell>
          <cell r="M2060" t="str">
            <v>hard coal</v>
          </cell>
        </row>
        <row r="2061">
          <cell r="F2061" t="str">
            <v>Vintage1991</v>
          </cell>
          <cell r="I2061">
            <v>9.8377598517110035E-3</v>
          </cell>
          <cell r="L2061">
            <v>0.71821814684618956</v>
          </cell>
          <cell r="M2061" t="str">
            <v>hard coal</v>
          </cell>
        </row>
        <row r="2062">
          <cell r="F2062" t="str">
            <v>Vintage1992</v>
          </cell>
          <cell r="I2062">
            <v>2.6274908769002781E-2</v>
          </cell>
          <cell r="L2062">
            <v>6.7180487804878055</v>
          </cell>
          <cell r="M2062" t="str">
            <v>hard coal</v>
          </cell>
        </row>
        <row r="2063">
          <cell r="F2063" t="str">
            <v>Vintage2010</v>
          </cell>
          <cell r="I2063">
            <v>3.6831791756548542E-2</v>
          </cell>
          <cell r="L2063">
            <v>1.7397843579015129</v>
          </cell>
          <cell r="M2063" t="str">
            <v>hard coal</v>
          </cell>
        </row>
        <row r="2064">
          <cell r="F2064" t="str">
            <v>Vintage1995</v>
          </cell>
          <cell r="I2064">
            <v>1.7537592194858884E-2</v>
          </cell>
          <cell r="L2064">
            <v>2.1568603351955304</v>
          </cell>
          <cell r="M2064" t="str">
            <v>hard coal</v>
          </cell>
        </row>
        <row r="2065">
          <cell r="F2065" t="str">
            <v>Vintage1995</v>
          </cell>
          <cell r="I2065">
            <v>1.7537592194858884E-2</v>
          </cell>
          <cell r="L2065">
            <v>2.1568603351955304</v>
          </cell>
          <cell r="M2065" t="str">
            <v>hard coal</v>
          </cell>
        </row>
        <row r="2066">
          <cell r="F2066" t="str">
            <v>Vintage1996</v>
          </cell>
          <cell r="I2066">
            <v>1.7418017702621209E-2</v>
          </cell>
          <cell r="L2066">
            <v>2.1695465089962656</v>
          </cell>
          <cell r="M2066" t="str">
            <v>hard coal</v>
          </cell>
        </row>
        <row r="2067">
          <cell r="F2067" t="str">
            <v>Vintage1996</v>
          </cell>
          <cell r="I2067">
            <v>1.7418017702621209E-2</v>
          </cell>
          <cell r="L2067">
            <v>2.1695465089962656</v>
          </cell>
          <cell r="M2067" t="str">
            <v>hard coal</v>
          </cell>
        </row>
        <row r="2068">
          <cell r="F2068" t="str">
            <v>Vintage1995</v>
          </cell>
          <cell r="I2068">
            <v>5.1439267198488906E-3</v>
          </cell>
          <cell r="L2068">
            <v>0.63262569832402238</v>
          </cell>
          <cell r="M2068" t="str">
            <v>hard coal</v>
          </cell>
        </row>
        <row r="2069">
          <cell r="F2069" t="str">
            <v>Vintage1992</v>
          </cell>
          <cell r="I2069">
            <v>0</v>
          </cell>
          <cell r="L2069">
            <v>0</v>
          </cell>
          <cell r="M2069" t="str">
            <v>hard coal</v>
          </cell>
        </row>
        <row r="2070">
          <cell r="F2070" t="str">
            <v>Vintage1986</v>
          </cell>
          <cell r="I2070">
            <v>1.6909498482816437E-3</v>
          </cell>
          <cell r="L2070">
            <v>6.3810437629634703E-2</v>
          </cell>
          <cell r="M2070" t="str">
            <v>hard coal</v>
          </cell>
        </row>
        <row r="2071">
          <cell r="F2071" t="str">
            <v>Vintage1986</v>
          </cell>
          <cell r="I2071">
            <v>4.340104610589552E-2</v>
          </cell>
          <cell r="L2071">
            <v>1.6378012324939573</v>
          </cell>
          <cell r="M2071" t="str">
            <v>hard coal</v>
          </cell>
        </row>
        <row r="2072">
          <cell r="F2072" t="str">
            <v>Vintage1985</v>
          </cell>
          <cell r="I2072">
            <v>6.7361094457171391E-3</v>
          </cell>
          <cell r="L2072">
            <v>0.27197345187440392</v>
          </cell>
          <cell r="M2072" t="str">
            <v>hard coal</v>
          </cell>
        </row>
        <row r="2073">
          <cell r="F2073" t="str">
            <v>Vintage1985</v>
          </cell>
          <cell r="I2073">
            <v>1.344894172361201E-3</v>
          </cell>
          <cell r="L2073">
            <v>5.4300707761719601E-2</v>
          </cell>
          <cell r="M2073" t="str">
            <v>hard coal</v>
          </cell>
        </row>
        <row r="2074">
          <cell r="F2074" t="str">
            <v>Vintage1985</v>
          </cell>
          <cell r="I2074">
            <v>4.939438926783557E-2</v>
          </cell>
          <cell r="L2074">
            <v>1.9943207070280973</v>
          </cell>
          <cell r="M2074" t="str">
            <v>hard coal</v>
          </cell>
        </row>
        <row r="2075">
          <cell r="F2075" t="str">
            <v>Vintage1974</v>
          </cell>
          <cell r="I2075">
            <v>5.8413594193649623E-2</v>
          </cell>
          <cell r="L2075">
            <v>1.8253676470588236</v>
          </cell>
          <cell r="M2075" t="str">
            <v>hard coal</v>
          </cell>
        </row>
        <row r="2076">
          <cell r="F2076" t="str">
            <v>Vintage1975</v>
          </cell>
          <cell r="I2076">
            <v>5.8413594193649623E-2</v>
          </cell>
          <cell r="L2076">
            <v>1.3788561134879533</v>
          </cell>
          <cell r="M2076" t="str">
            <v>hard coal</v>
          </cell>
        </row>
        <row r="2077">
          <cell r="F2077" t="str">
            <v>Vintage1974</v>
          </cell>
          <cell r="I2077">
            <v>1.1473037604334688E-2</v>
          </cell>
          <cell r="L2077">
            <v>0.35852119605950489</v>
          </cell>
          <cell r="M2077" t="str">
            <v>hard coal</v>
          </cell>
        </row>
        <row r="2078">
          <cell r="F2078" t="str">
            <v>Vintage1974</v>
          </cell>
          <cell r="I2078">
            <v>2.2949575813423728E-2</v>
          </cell>
          <cell r="L2078">
            <v>0.71715178259141499</v>
          </cell>
          <cell r="M2078" t="str">
            <v>hard coal</v>
          </cell>
        </row>
        <row r="2079">
          <cell r="F2079" t="str">
            <v>Vintage1975</v>
          </cell>
          <cell r="I2079">
            <v>1.1386624527713461E-2</v>
          </cell>
          <cell r="L2079">
            <v>0.26878190015118858</v>
          </cell>
          <cell r="M2079" t="str">
            <v>hard coal</v>
          </cell>
        </row>
        <row r="2080">
          <cell r="F2080" t="str">
            <v>Vintage1975</v>
          </cell>
          <cell r="I2080">
            <v>2.2776684834167303E-2</v>
          </cell>
          <cell r="L2080">
            <v>0.5376449020490881</v>
          </cell>
          <cell r="M2080" t="str">
            <v>hard coal</v>
          </cell>
        </row>
        <row r="2081">
          <cell r="F2081" t="str">
            <v>Vintage1976</v>
          </cell>
          <cell r="I2081">
            <v>1.1300211451092234E-2</v>
          </cell>
          <cell r="L2081">
            <v>0.38754691322635931</v>
          </cell>
          <cell r="M2081" t="str">
            <v>hard coal</v>
          </cell>
        </row>
        <row r="2082">
          <cell r="F2082" t="str">
            <v>Vintage1976</v>
          </cell>
          <cell r="I2082">
            <v>2.2603793854910879E-2</v>
          </cell>
          <cell r="L2082">
            <v>0.77520943511450402</v>
          </cell>
          <cell r="M2082" t="str">
            <v>hard coal</v>
          </cell>
        </row>
        <row r="2083">
          <cell r="F2083" t="str">
            <v>Vintage1979</v>
          </cell>
          <cell r="I2083">
            <v>1.1451450541682874E-2</v>
          </cell>
          <cell r="L2083">
            <v>0.31877367816091962</v>
          </cell>
          <cell r="M2083" t="str">
            <v>hard coal</v>
          </cell>
        </row>
        <row r="2084">
          <cell r="F2084" t="str">
            <v>Vintage1979</v>
          </cell>
          <cell r="I2084">
            <v>2.2906336862106129E-2</v>
          </cell>
          <cell r="L2084">
            <v>0.63764299798945423</v>
          </cell>
          <cell r="M2084" t="str">
            <v>hard coal</v>
          </cell>
        </row>
        <row r="2085">
          <cell r="F2085" t="str">
            <v>Vintage1977</v>
          </cell>
          <cell r="I2085">
            <v>0</v>
          </cell>
          <cell r="L2085">
            <v>0</v>
          </cell>
          <cell r="M2085" t="str">
            <v>hard coal</v>
          </cell>
        </row>
        <row r="2086">
          <cell r="F2086" t="str">
            <v>Vintage1977</v>
          </cell>
          <cell r="I2086">
            <v>3.6589794624728313E-2</v>
          </cell>
          <cell r="L2086">
            <v>0.8357707153084728</v>
          </cell>
          <cell r="M2086" t="str">
            <v>hard coal</v>
          </cell>
        </row>
        <row r="2087">
          <cell r="F2087" t="str">
            <v>Vintage1974</v>
          </cell>
          <cell r="I2087">
            <v>0</v>
          </cell>
          <cell r="L2087">
            <v>0</v>
          </cell>
          <cell r="M2087" t="str">
            <v>hard coal</v>
          </cell>
        </row>
        <row r="2088">
          <cell r="F2088" t="str">
            <v>Vintage1974</v>
          </cell>
          <cell r="I2088">
            <v>3.5872347671302256E-2</v>
          </cell>
          <cell r="L2088">
            <v>1.1209757551669315</v>
          </cell>
          <cell r="M2088" t="str">
            <v>hard coal</v>
          </cell>
        </row>
        <row r="2089">
          <cell r="F2089" t="str">
            <v>Vintage1985</v>
          </cell>
          <cell r="I2089">
            <v>4.5629282824915185E-2</v>
          </cell>
          <cell r="L2089">
            <v>1.8423028391167189</v>
          </cell>
          <cell r="M2089" t="str">
            <v>hard coal</v>
          </cell>
        </row>
        <row r="2090">
          <cell r="F2090" t="str">
            <v>Vintage1990</v>
          </cell>
          <cell r="I2090">
            <v>4.7869480172908437E-2</v>
          </cell>
          <cell r="L2090">
            <v>6.2708336804522462</v>
          </cell>
          <cell r="M2090" t="str">
            <v>hard coal</v>
          </cell>
        </row>
        <row r="2091">
          <cell r="F2091" t="str">
            <v>Vintage2006</v>
          </cell>
          <cell r="I2091">
            <v>4.9166436532272942E-2</v>
          </cell>
          <cell r="L2091">
            <v>20.655824427480916</v>
          </cell>
          <cell r="M2091" t="str">
            <v>hard coal</v>
          </cell>
        </row>
        <row r="2092">
          <cell r="F2092" t="str">
            <v>Vintage2009</v>
          </cell>
          <cell r="I2092">
            <v>4.8930626285115762E-2</v>
          </cell>
          <cell r="L2092">
            <v>11.889337748344371</v>
          </cell>
          <cell r="M2092" t="str">
            <v>hard coal</v>
          </cell>
        </row>
        <row r="2093">
          <cell r="F2093" t="str">
            <v>Vintage1985</v>
          </cell>
          <cell r="I2093">
            <v>1.4684766075230926E-2</v>
          </cell>
          <cell r="L2093">
            <v>0.59290404225662086</v>
          </cell>
          <cell r="M2093" t="str">
            <v>hard coal</v>
          </cell>
        </row>
        <row r="2094">
          <cell r="F2094" t="str">
            <v>Vintage1985</v>
          </cell>
          <cell r="I2094">
            <v>1.4684766075230926E-2</v>
          </cell>
          <cell r="L2094">
            <v>0.59290404225662086</v>
          </cell>
          <cell r="M2094" t="str">
            <v>hard coal</v>
          </cell>
        </row>
        <row r="2095">
          <cell r="F2095" t="str">
            <v>Vintage1981</v>
          </cell>
          <cell r="I2095">
            <v>1.3917651429509908E-2</v>
          </cell>
          <cell r="L2095">
            <v>0.46153121940197345</v>
          </cell>
          <cell r="M2095" t="str">
            <v>hard coal</v>
          </cell>
        </row>
        <row r="2096">
          <cell r="F2096" t="str">
            <v>Vintage1981</v>
          </cell>
          <cell r="I2096">
            <v>1.3917651429509908E-2</v>
          </cell>
          <cell r="L2096">
            <v>0.46153121940197345</v>
          </cell>
          <cell r="M2096" t="str">
            <v>hard coal</v>
          </cell>
        </row>
        <row r="2097">
          <cell r="F2097" t="str">
            <v>Vintage1994</v>
          </cell>
          <cell r="I2097">
            <v>3.3084311225645695E-2</v>
          </cell>
          <cell r="L2097">
            <v>15.730632829373649</v>
          </cell>
          <cell r="M2097" t="str">
            <v>hard coal</v>
          </cell>
        </row>
        <row r="2098">
          <cell r="F2098" t="str">
            <v>Vintage1988</v>
          </cell>
          <cell r="I2098">
            <v>7.876331171035313E-3</v>
          </cell>
          <cell r="L2098">
            <v>3.110170403587444</v>
          </cell>
          <cell r="M2098" t="str">
            <v>hard coal</v>
          </cell>
        </row>
        <row r="2099">
          <cell r="F2099" t="str">
            <v>Vintage1995</v>
          </cell>
          <cell r="I2099">
            <v>1.6617690569959025E-2</v>
          </cell>
          <cell r="L2099">
            <v>2.04372625698324</v>
          </cell>
          <cell r="M2099" t="str">
            <v>hard coal</v>
          </cell>
        </row>
        <row r="2100">
          <cell r="F2100" t="str">
            <v>Vintage1990</v>
          </cell>
          <cell r="I2100">
            <v>4.2335280044314806E-3</v>
          </cell>
          <cell r="L2100">
            <v>0.55458613507884558</v>
          </cell>
          <cell r="M2100" t="str">
            <v>hard coal</v>
          </cell>
        </row>
        <row r="2101">
          <cell r="F2101" t="str">
            <v>Vintage1990</v>
          </cell>
          <cell r="I2101">
            <v>0</v>
          </cell>
          <cell r="L2101">
            <v>0</v>
          </cell>
          <cell r="M2101" t="str">
            <v>hard coal</v>
          </cell>
        </row>
        <row r="2102">
          <cell r="F2102" t="str">
            <v>Vintage1990</v>
          </cell>
          <cell r="I2102">
            <v>0</v>
          </cell>
          <cell r="L2102">
            <v>0</v>
          </cell>
          <cell r="M2102" t="str">
            <v>hard coal</v>
          </cell>
        </row>
        <row r="2103">
          <cell r="F2103" t="str">
            <v>Vintage1994</v>
          </cell>
          <cell r="I2103">
            <v>3.6861059082454566E-2</v>
          </cell>
          <cell r="L2103">
            <v>17.526367170626347</v>
          </cell>
          <cell r="M2103" t="str">
            <v>hard coal</v>
          </cell>
        </row>
        <row r="2104">
          <cell r="F2104" t="str">
            <v>Vintage1990</v>
          </cell>
          <cell r="I2104">
            <v>4.898093446987585E-3</v>
          </cell>
          <cell r="L2104">
            <v>0.64164326093424573</v>
          </cell>
          <cell r="M2104" t="str">
            <v>hard coal</v>
          </cell>
        </row>
        <row r="2105">
          <cell r="F2105" t="str">
            <v>Vintage1990</v>
          </cell>
          <cell r="I2105">
            <v>2.4613534909485354E-5</v>
          </cell>
          <cell r="L2105">
            <v>3.2243379946444509E-3</v>
          </cell>
          <cell r="M2105" t="str">
            <v>hard coal</v>
          </cell>
        </row>
        <row r="2106">
          <cell r="F2106" t="str">
            <v>Vintage1991</v>
          </cell>
          <cell r="I2106">
            <v>1.3294152455967221E-2</v>
          </cell>
          <cell r="L2106">
            <v>0.97055647675266954</v>
          </cell>
          <cell r="M2106" t="str">
            <v>hard coal</v>
          </cell>
        </row>
        <row r="2107">
          <cell r="F2107" t="str">
            <v>Vintage1990</v>
          </cell>
          <cell r="I2107">
            <v>1.5752662342070626E-2</v>
          </cell>
          <cell r="L2107">
            <v>2.0635763165724486</v>
          </cell>
          <cell r="M2107" t="str">
            <v>hard coal</v>
          </cell>
        </row>
        <row r="2108">
          <cell r="F2108" t="str">
            <v>Vintage1990</v>
          </cell>
          <cell r="I2108">
            <v>1.5752662342070626E-2</v>
          </cell>
          <cell r="L2108">
            <v>2.0635763165724486</v>
          </cell>
          <cell r="M2108" t="str">
            <v>hard coal</v>
          </cell>
        </row>
        <row r="2109">
          <cell r="F2109" t="str">
            <v>Vintage1990</v>
          </cell>
          <cell r="I2109">
            <v>3.4458948873279495E-3</v>
          </cell>
          <cell r="L2109">
            <v>0.45140731925022315</v>
          </cell>
          <cell r="M2109" t="str">
            <v>hard coal</v>
          </cell>
        </row>
        <row r="2110">
          <cell r="F2110" t="str">
            <v>Vintage1989</v>
          </cell>
          <cell r="I2110">
            <v>0</v>
          </cell>
          <cell r="L2110">
            <v>0</v>
          </cell>
          <cell r="M2110" t="str">
            <v>hard coal</v>
          </cell>
        </row>
        <row r="2111">
          <cell r="F2111" t="str">
            <v>Vintage1987</v>
          </cell>
          <cell r="I2111">
            <v>2.9536241891382426E-3</v>
          </cell>
          <cell r="L2111">
            <v>0.20954560103126008</v>
          </cell>
          <cell r="M2111" t="str">
            <v>hard coal</v>
          </cell>
        </row>
        <row r="2112">
          <cell r="F2112" t="str">
            <v>Vintage1992</v>
          </cell>
          <cell r="I2112">
            <v>1.2538802884605446E-2</v>
          </cell>
          <cell r="L2112">
            <v>3.2059593495934955</v>
          </cell>
          <cell r="M2112" t="str">
            <v>hard coal</v>
          </cell>
        </row>
        <row r="2113">
          <cell r="F2113" t="str">
            <v>Vintage1988</v>
          </cell>
          <cell r="I2113">
            <v>4.18430093461251E-3</v>
          </cell>
          <cell r="L2113">
            <v>1.6522780269058295</v>
          </cell>
          <cell r="M2113" t="str">
            <v>hard coal</v>
          </cell>
        </row>
        <row r="2114">
          <cell r="F2114" t="str">
            <v>Vintage1995</v>
          </cell>
          <cell r="I2114">
            <v>1.6919830398503734E-2</v>
          </cell>
          <cell r="L2114">
            <v>2.0808849162011174</v>
          </cell>
          <cell r="M2114" t="str">
            <v>hard coal</v>
          </cell>
        </row>
        <row r="2115">
          <cell r="F2115" t="str">
            <v>Vintage1993</v>
          </cell>
          <cell r="I2115">
            <v>3.8522828139450466E-3</v>
          </cell>
          <cell r="L2115">
            <v>6.181147959183674</v>
          </cell>
          <cell r="M2115" t="str">
            <v>hard coal</v>
          </cell>
        </row>
        <row r="2116">
          <cell r="F2116" t="str">
            <v>Vintage1993</v>
          </cell>
          <cell r="I2116">
            <v>3.8522828139450466E-3</v>
          </cell>
          <cell r="L2116">
            <v>6.181147959183674</v>
          </cell>
          <cell r="M2116" t="str">
            <v>hard coal</v>
          </cell>
        </row>
        <row r="2117">
          <cell r="F2117" t="str">
            <v>Vintage1993</v>
          </cell>
          <cell r="I2117">
            <v>9.1155586271938864E-3</v>
          </cell>
          <cell r="L2117">
            <v>14.626292857142857</v>
          </cell>
          <cell r="M2117" t="str">
            <v>hard coal</v>
          </cell>
        </row>
        <row r="2118">
          <cell r="F2118" t="str">
            <v>Vintage1993</v>
          </cell>
          <cell r="I2118">
            <v>3.9066679830830949E-3</v>
          </cell>
          <cell r="L2118">
            <v>6.2684112244897952</v>
          </cell>
          <cell r="M2118" t="str">
            <v>hard coal</v>
          </cell>
        </row>
        <row r="2119">
          <cell r="F2119" t="str">
            <v>Vintage1992</v>
          </cell>
          <cell r="I2119">
            <v>6.7933356350179577E-3</v>
          </cell>
          <cell r="L2119">
            <v>1.7369407665505225</v>
          </cell>
          <cell r="M2119" t="str">
            <v>hard coal</v>
          </cell>
        </row>
        <row r="2120">
          <cell r="F2120" t="str">
            <v>Vintage1992</v>
          </cell>
          <cell r="I2120">
            <v>6.7933356350179577E-3</v>
          </cell>
          <cell r="L2120">
            <v>1.7369407665505225</v>
          </cell>
          <cell r="M2120" t="str">
            <v>hard coal</v>
          </cell>
        </row>
        <row r="2121">
          <cell r="F2121" t="str">
            <v>Vintage2010</v>
          </cell>
          <cell r="I2121">
            <v>0</v>
          </cell>
          <cell r="L2121">
            <v>0</v>
          </cell>
          <cell r="M2121" t="str">
            <v>hard coal</v>
          </cell>
        </row>
        <row r="2122">
          <cell r="F2122" t="str">
            <v>Vintage1996</v>
          </cell>
          <cell r="I2122">
            <v>7.2030135125058755E-4</v>
          </cell>
          <cell r="L2122">
            <v>8.9719008713364259E-2</v>
          </cell>
          <cell r="M2122" t="str">
            <v>hard coal</v>
          </cell>
        </row>
        <row r="2123">
          <cell r="F2123" t="str">
            <v>Vintage1996</v>
          </cell>
          <cell r="I2123">
            <v>7.2030135125058755E-4</v>
          </cell>
          <cell r="L2123">
            <v>8.9719008713364259E-2</v>
          </cell>
          <cell r="M2123" t="str">
            <v>hard coal</v>
          </cell>
        </row>
        <row r="2124">
          <cell r="F2124" t="str">
            <v>Vintage1996</v>
          </cell>
          <cell r="I2124">
            <v>1.7107157092201456E-2</v>
          </cell>
          <cell r="L2124">
            <v>2.1308264569424007</v>
          </cell>
          <cell r="M2124" t="str">
            <v>hard coal</v>
          </cell>
        </row>
        <row r="2125">
          <cell r="F2125" t="str">
            <v>Vintage1996</v>
          </cell>
          <cell r="I2125">
            <v>1.72872324300141E-2</v>
          </cell>
          <cell r="L2125">
            <v>2.1532562091207423</v>
          </cell>
          <cell r="M2125" t="str">
            <v>hard coal</v>
          </cell>
        </row>
        <row r="2126">
          <cell r="F2126" t="str">
            <v>Vintage1996</v>
          </cell>
          <cell r="I2126">
            <v>1.8007533781264689E-4</v>
          </cell>
          <cell r="L2126">
            <v>2.2429752178341065E-2</v>
          </cell>
          <cell r="M2126" t="str">
            <v>hard coal</v>
          </cell>
        </row>
        <row r="2127">
          <cell r="F2127" t="str">
            <v>Vintage1990</v>
          </cell>
          <cell r="I2127">
            <v>8.4670560088629613E-3</v>
          </cell>
          <cell r="L2127">
            <v>1.1091722701576912</v>
          </cell>
          <cell r="M2127" t="str">
            <v>hard coal</v>
          </cell>
        </row>
        <row r="2128">
          <cell r="F2128" t="str">
            <v>Vintage2003</v>
          </cell>
          <cell r="I2128">
            <v>3.0176215375902868E-3</v>
          </cell>
          <cell r="L2128">
            <v>7.8153949999999996</v>
          </cell>
          <cell r="M2128" t="str">
            <v>hard coal</v>
          </cell>
        </row>
        <row r="2129">
          <cell r="F2129" t="str">
            <v>Vintage2003</v>
          </cell>
          <cell r="I2129">
            <v>9.8233211755598699E-3</v>
          </cell>
          <cell r="L2129">
            <v>25.441604999999999</v>
          </cell>
          <cell r="M2129" t="str">
            <v>hard coal</v>
          </cell>
        </row>
        <row r="2130">
          <cell r="F2130" t="str">
            <v>Vintage2012</v>
          </cell>
          <cell r="I2130">
            <v>1.2146114210572255E-2</v>
          </cell>
          <cell r="L2130">
            <v>0.7252190319449332</v>
          </cell>
          <cell r="M2130" t="str">
            <v>hard coal</v>
          </cell>
        </row>
        <row r="2131">
          <cell r="F2131" t="str">
            <v>Vintage2012</v>
          </cell>
          <cell r="I2131">
            <v>1.4577317858762824E-2</v>
          </cell>
          <cell r="L2131">
            <v>0.87038110811469815</v>
          </cell>
          <cell r="M2131" t="str">
            <v>hard coal</v>
          </cell>
        </row>
        <row r="2132">
          <cell r="F2132" t="str">
            <v>Vintage2012</v>
          </cell>
          <cell r="I2132">
            <v>1.1848285868412729E-2</v>
          </cell>
          <cell r="L2132">
            <v>0.70743632562074177</v>
          </cell>
          <cell r="M2132" t="str">
            <v>hard coal</v>
          </cell>
        </row>
        <row r="2133">
          <cell r="F2133" t="str">
            <v>Vintage2012</v>
          </cell>
          <cell r="I2133">
            <v>7.5913213816076594E-3</v>
          </cell>
          <cell r="L2133">
            <v>0.45326189496558322</v>
          </cell>
          <cell r="M2133" t="str">
            <v>hard coal</v>
          </cell>
        </row>
        <row r="2134">
          <cell r="F2134" t="str">
            <v>Vintage2012</v>
          </cell>
          <cell r="I2134">
            <v>4.8622893912575633E-3</v>
          </cell>
          <cell r="L2134">
            <v>0.29031711247162673</v>
          </cell>
          <cell r="M2134" t="str">
            <v>hard coal</v>
          </cell>
        </row>
        <row r="2135">
          <cell r="F2135" t="str">
            <v>Vintage2012</v>
          </cell>
          <cell r="I2135">
            <v>2.2351156371670143E-2</v>
          </cell>
          <cell r="L2135">
            <v>1.334540718594869</v>
          </cell>
          <cell r="M2135" t="str">
            <v>hard coal</v>
          </cell>
        </row>
        <row r="2136">
          <cell r="F2136" t="str">
            <v>Vintage2012</v>
          </cell>
          <cell r="I2136">
            <v>7.3030433544580007E-3</v>
          </cell>
          <cell r="L2136">
            <v>0.4360494179415737</v>
          </cell>
          <cell r="M2136" t="str">
            <v>hard coal</v>
          </cell>
        </row>
        <row r="2137">
          <cell r="F2137" t="str">
            <v>Vintage2012</v>
          </cell>
          <cell r="I2137">
            <v>7.514447241034416E-3</v>
          </cell>
          <cell r="L2137">
            <v>0.44867190109251398</v>
          </cell>
          <cell r="M2137" t="str">
            <v>hard coal</v>
          </cell>
        </row>
        <row r="2138">
          <cell r="F2138" t="str">
            <v>Vintage2012</v>
          </cell>
          <cell r="I2138">
            <v>7.8988179439006267E-3</v>
          </cell>
          <cell r="L2138">
            <v>0.47162187045785997</v>
          </cell>
          <cell r="M2138" t="str">
            <v>hard coal</v>
          </cell>
        </row>
        <row r="2139">
          <cell r="F2139" t="str">
            <v>Vintage2012</v>
          </cell>
          <cell r="I2139">
            <v>1.2056742126899681E-2</v>
          </cell>
          <cell r="L2139">
            <v>0.71988281207409499</v>
          </cell>
          <cell r="M2139" t="str">
            <v>hard coal</v>
          </cell>
        </row>
        <row r="2140">
          <cell r="F2140" t="str">
            <v>Vintage2012</v>
          </cell>
          <cell r="I2140">
            <v>1.4469906291182727E-2</v>
          </cell>
          <cell r="L2140">
            <v>0.86396778845462752</v>
          </cell>
          <cell r="M2140" t="str">
            <v>hard coal</v>
          </cell>
        </row>
        <row r="2141">
          <cell r="F2141" t="str">
            <v>Vintage2012</v>
          </cell>
          <cell r="I2141">
            <v>1.1761036076964571E-2</v>
          </cell>
          <cell r="L2141">
            <v>0.70222682337216624</v>
          </cell>
          <cell r="M2141" t="str">
            <v>hard coal</v>
          </cell>
        </row>
        <row r="2142">
          <cell r="F2142" t="str">
            <v>Vintage2012</v>
          </cell>
          <cell r="I2142">
            <v>7.5354343530314059E-3</v>
          </cell>
          <cell r="L2142">
            <v>0.44992499757933357</v>
          </cell>
          <cell r="M2142" t="str">
            <v>hard coal</v>
          </cell>
        </row>
        <row r="2143">
          <cell r="F2143" t="str">
            <v>Vintage2012</v>
          </cell>
          <cell r="I2143">
            <v>2.2186560819154429E-2</v>
          </cell>
          <cell r="L2143">
            <v>1.3247130630016106</v>
          </cell>
          <cell r="M2143" t="str">
            <v>hard coal</v>
          </cell>
        </row>
        <row r="2144">
          <cell r="F2144" t="str">
            <v>Vintage2012</v>
          </cell>
          <cell r="I2144">
            <v>7.249278618106164E-3</v>
          </cell>
          <cell r="L2144">
            <v>0.43283923817758668</v>
          </cell>
          <cell r="M2144" t="str">
            <v>hard coal</v>
          </cell>
        </row>
        <row r="2145">
          <cell r="F2145" t="str">
            <v>Vintage2012</v>
          </cell>
          <cell r="I2145">
            <v>7.4591497380760577E-3</v>
          </cell>
          <cell r="L2145">
            <v>0.44537020304578179</v>
          </cell>
          <cell r="M2145" t="str">
            <v>hard coal</v>
          </cell>
        </row>
        <row r="2146">
          <cell r="F2146" t="str">
            <v>Vintage2012</v>
          </cell>
          <cell r="I2146">
            <v>7.8406907179763806E-3</v>
          </cell>
          <cell r="L2146">
            <v>0.46815121558144418</v>
          </cell>
          <cell r="M2146" t="str">
            <v>hard coal</v>
          </cell>
        </row>
        <row r="2147">
          <cell r="F2147" t="str">
            <v>Vintage2012</v>
          </cell>
          <cell r="I2147">
            <v>4.8264462336896716E-3</v>
          </cell>
          <cell r="L2147">
            <v>0.28817699262896873</v>
          </cell>
          <cell r="M2147" t="str">
            <v>hard coal</v>
          </cell>
        </row>
        <row r="2148">
          <cell r="F2148" t="str">
            <v>Vintage2010</v>
          </cell>
          <cell r="I2148">
            <v>6.2268053864326109E-3</v>
          </cell>
          <cell r="L2148">
            <v>0.29412901448342449</v>
          </cell>
          <cell r="M2148" t="str">
            <v>hard coal</v>
          </cell>
        </row>
        <row r="2149">
          <cell r="F2149" t="str">
            <v>Vintage2010</v>
          </cell>
          <cell r="I2149">
            <v>6.2268053864326109E-3</v>
          </cell>
          <cell r="L2149">
            <v>0.29412901448342449</v>
          </cell>
          <cell r="M2149" t="str">
            <v>hard coal</v>
          </cell>
        </row>
        <row r="2150">
          <cell r="F2150" t="str">
            <v>Vintage2011</v>
          </cell>
          <cell r="I2150">
            <v>6.2268053864326109E-3</v>
          </cell>
          <cell r="L2150">
            <v>0.36283447189901319</v>
          </cell>
          <cell r="M2150" t="str">
            <v>hard coal</v>
          </cell>
        </row>
        <row r="2151">
          <cell r="F2151" t="str">
            <v>Vintage2011</v>
          </cell>
          <cell r="I2151">
            <v>6.2268053864326109E-3</v>
          </cell>
          <cell r="L2151">
            <v>0.36283447189901319</v>
          </cell>
          <cell r="M2151" t="str">
            <v>hard coal</v>
          </cell>
        </row>
        <row r="2152">
          <cell r="F2152" t="str">
            <v>Vintage2010</v>
          </cell>
          <cell r="I2152">
            <v>6.2298237575962222E-2</v>
          </cell>
          <cell r="L2152">
            <v>2.9427159008690054</v>
          </cell>
          <cell r="M2152" t="str">
            <v>hard coal</v>
          </cell>
        </row>
        <row r="2153">
          <cell r="F2153" t="str">
            <v>Vintage2011</v>
          </cell>
          <cell r="I2153">
            <v>6.2298237575962222E-2</v>
          </cell>
          <cell r="L2153">
            <v>3.6301035167028899</v>
          </cell>
          <cell r="M2153" t="str">
            <v>hard coal</v>
          </cell>
        </row>
        <row r="2154">
          <cell r="F2154" t="str">
            <v>Vintage2008</v>
          </cell>
          <cell r="I2154">
            <v>3.2993669277082284E-2</v>
          </cell>
          <cell r="L2154">
            <v>4.9858105436573315</v>
          </cell>
          <cell r="M2154" t="str">
            <v>hard coal</v>
          </cell>
        </row>
        <row r="2155">
          <cell r="F2155" t="str">
            <v>Vintage2008</v>
          </cell>
          <cell r="I2155">
            <v>1.3596292284511929E-2</v>
          </cell>
          <cell r="L2155">
            <v>2.0545922570016475</v>
          </cell>
          <cell r="M2155" t="str">
            <v>hard coal</v>
          </cell>
        </row>
        <row r="2156">
          <cell r="F2156" t="str">
            <v>Vintage2010</v>
          </cell>
          <cell r="I2156">
            <v>3.7767478568088695E-3</v>
          </cell>
          <cell r="L2156">
            <v>0.17839824053213171</v>
          </cell>
          <cell r="M2156" t="str">
            <v>hard coal</v>
          </cell>
        </row>
        <row r="2157">
          <cell r="F2157" t="str">
            <v>Vintage2010</v>
          </cell>
          <cell r="I2157">
            <v>7.8556355421624483E-3</v>
          </cell>
          <cell r="L2157">
            <v>0.371068340306834</v>
          </cell>
          <cell r="M2157" t="str">
            <v>hard coal</v>
          </cell>
        </row>
        <row r="2158">
          <cell r="F2158" t="str">
            <v>Vintage2010</v>
          </cell>
          <cell r="I2158">
            <v>3.4746080282641598E-3</v>
          </cell>
          <cell r="L2158">
            <v>0.1641263812895612</v>
          </cell>
          <cell r="M2158" t="str">
            <v>hard coal</v>
          </cell>
        </row>
        <row r="2159">
          <cell r="F2159" t="str">
            <v>Vintage2011</v>
          </cell>
          <cell r="I2159">
            <v>2.2698862633013191E-2</v>
          </cell>
          <cell r="L2159">
            <v>1.3226573379188296</v>
          </cell>
          <cell r="M2159" t="str">
            <v>hard coal</v>
          </cell>
        </row>
        <row r="2160">
          <cell r="F2160" t="str">
            <v>Vintage2011</v>
          </cell>
          <cell r="I2160">
            <v>1.7347892862690382E-3</v>
          </cell>
          <cell r="L2160">
            <v>0.10108575994858655</v>
          </cell>
          <cell r="M2160" t="str">
            <v>hard coal</v>
          </cell>
        </row>
        <row r="2161">
          <cell r="F2161" t="str">
            <v>Vintage2013</v>
          </cell>
          <cell r="I2161">
            <v>1.1465295494946343E-2</v>
          </cell>
          <cell r="L2161">
            <v>1.6443034201954396</v>
          </cell>
          <cell r="M2161" t="str">
            <v>hard coal</v>
          </cell>
        </row>
        <row r="2162">
          <cell r="F2162" t="str">
            <v>Vintage2013</v>
          </cell>
          <cell r="I2162">
            <v>6.5794108109813385E-2</v>
          </cell>
          <cell r="L2162">
            <v>9.4359083061889244</v>
          </cell>
          <cell r="M2162" t="str">
            <v>hard coal</v>
          </cell>
        </row>
        <row r="2163">
          <cell r="F2163" t="str">
            <v>Vintage2013</v>
          </cell>
          <cell r="I2163">
            <v>2.5753134534919911E-2</v>
          </cell>
          <cell r="L2163">
            <v>3.6934039087947879</v>
          </cell>
          <cell r="M2163" t="str">
            <v>hard coal</v>
          </cell>
        </row>
        <row r="2164">
          <cell r="F2164" t="str">
            <v>Vintage2013</v>
          </cell>
          <cell r="I2164">
            <v>1.6443418929700294E-2</v>
          </cell>
          <cell r="L2164">
            <v>2.3582444951140062</v>
          </cell>
          <cell r="M2164" t="str">
            <v>hard coal</v>
          </cell>
        </row>
        <row r="2165">
          <cell r="F2165" t="str">
            <v>Vintage2013</v>
          </cell>
          <cell r="I2165">
            <v>3.0149048729007432E-2</v>
          </cell>
          <cell r="L2165">
            <v>4.3238470358306182</v>
          </cell>
          <cell r="M2165" t="str">
            <v>hard coal</v>
          </cell>
        </row>
        <row r="2166">
          <cell r="F2166" t="str">
            <v>Vintage2013</v>
          </cell>
          <cell r="I2166">
            <v>4.2267277006018428E-2</v>
          </cell>
          <cell r="L2166">
            <v>6.061791270358305</v>
          </cell>
          <cell r="M2166" t="str">
            <v>hard coal</v>
          </cell>
        </row>
        <row r="2167">
          <cell r="F2167" t="str">
            <v>Vintage1949</v>
          </cell>
          <cell r="I2167">
            <v>0</v>
          </cell>
          <cell r="L2167">
            <v>0</v>
          </cell>
          <cell r="M2167" t="str">
            <v>hard coal</v>
          </cell>
        </row>
        <row r="2168">
          <cell r="F2168" t="str">
            <v>Vintage1951</v>
          </cell>
          <cell r="I2168">
            <v>0</v>
          </cell>
          <cell r="L2168">
            <v>0</v>
          </cell>
          <cell r="M2168" t="str">
            <v>hard coal</v>
          </cell>
        </row>
        <row r="2169">
          <cell r="F2169" t="str">
            <v>Vintage1944</v>
          </cell>
          <cell r="I2169">
            <v>0</v>
          </cell>
          <cell r="L2169">
            <v>0</v>
          </cell>
          <cell r="M2169" t="str">
            <v>natural gas steam turbine</v>
          </cell>
        </row>
        <row r="2170">
          <cell r="F2170" t="str">
            <v>Vintage1953</v>
          </cell>
          <cell r="I2170">
            <v>0</v>
          </cell>
          <cell r="L2170">
            <v>0</v>
          </cell>
          <cell r="M2170" t="str">
            <v>hard coal</v>
          </cell>
        </row>
        <row r="2171">
          <cell r="F2171" t="str">
            <v>Vintage1995</v>
          </cell>
          <cell r="I2171">
            <v>9.8837799167046346E-3</v>
          </cell>
          <cell r="L2171">
            <v>1.2155564245810055</v>
          </cell>
          <cell r="M2171" t="str">
            <v>hard coal</v>
          </cell>
        </row>
        <row r="2172">
          <cell r="F2172" t="str">
            <v>Vintage1952</v>
          </cell>
          <cell r="I2172">
            <v>0</v>
          </cell>
          <cell r="L2172">
            <v>0</v>
          </cell>
          <cell r="M2172" t="str">
            <v>natural gas steam turbine</v>
          </cell>
        </row>
        <row r="2173">
          <cell r="F2173" t="str">
            <v>Vintage1959</v>
          </cell>
          <cell r="I2173">
            <v>0</v>
          </cell>
          <cell r="L2173">
            <v>0</v>
          </cell>
          <cell r="M2173" t="str">
            <v>natural gas steam turbine</v>
          </cell>
        </row>
        <row r="2174">
          <cell r="F2174" t="str">
            <v>Vintage1972</v>
          </cell>
          <cell r="I2174">
            <v>2.0432975894566258E-3</v>
          </cell>
          <cell r="L2174">
            <v>3.4721642102750763E-2</v>
          </cell>
          <cell r="M2174" t="str">
            <v>natural gas steam turbine</v>
          </cell>
        </row>
        <row r="2175">
          <cell r="F2175" t="str">
            <v>Vintage1972</v>
          </cell>
          <cell r="I2175">
            <v>2.0432975894566258E-3</v>
          </cell>
          <cell r="L2175">
            <v>3.4721642102750763E-2</v>
          </cell>
          <cell r="M2175" t="str">
            <v>natural gas steam turbine</v>
          </cell>
        </row>
        <row r="2176">
          <cell r="F2176" t="str">
            <v>Vintage1972</v>
          </cell>
          <cell r="I2176">
            <v>2.0432975894566258E-3</v>
          </cell>
          <cell r="L2176">
            <v>3.4721642102750763E-2</v>
          </cell>
          <cell r="M2176" t="str">
            <v>natural gas steam turbine</v>
          </cell>
        </row>
        <row r="2177">
          <cell r="F2177" t="str">
            <v>Vintage1972</v>
          </cell>
          <cell r="I2177">
            <v>2.0432975894566258E-3</v>
          </cell>
          <cell r="L2177">
            <v>3.4721642102750763E-2</v>
          </cell>
          <cell r="M2177" t="str">
            <v>natural gas steam turbine</v>
          </cell>
        </row>
        <row r="2178">
          <cell r="F2178" t="str">
            <v>Vintage1972</v>
          </cell>
          <cell r="I2178">
            <v>2.0432975894566258E-3</v>
          </cell>
          <cell r="L2178">
            <v>3.4721642102750763E-2</v>
          </cell>
          <cell r="M2178" t="str">
            <v>natural gas steam turbine</v>
          </cell>
        </row>
        <row r="2179">
          <cell r="F2179" t="str">
            <v>Vintage1972</v>
          </cell>
          <cell r="I2179">
            <v>2.0432975894566258E-3</v>
          </cell>
          <cell r="L2179">
            <v>3.4721642102750763E-2</v>
          </cell>
          <cell r="M2179" t="str">
            <v>natural gas steam turbine</v>
          </cell>
        </row>
        <row r="2180">
          <cell r="F2180" t="str">
            <v>Vintage1972</v>
          </cell>
          <cell r="I2180">
            <v>2.0432975894566258E-3</v>
          </cell>
          <cell r="L2180">
            <v>3.4721642102750763E-2</v>
          </cell>
          <cell r="M2180" t="str">
            <v>natural gas steam turbine</v>
          </cell>
        </row>
        <row r="2181">
          <cell r="F2181" t="str">
            <v>Vintage1972</v>
          </cell>
          <cell r="I2181">
            <v>2.0432975894566258E-3</v>
          </cell>
          <cell r="L2181">
            <v>3.4721642102750763E-2</v>
          </cell>
          <cell r="M2181" t="str">
            <v>natural gas steam turbine</v>
          </cell>
        </row>
        <row r="2182">
          <cell r="F2182" t="str">
            <v>Vintage1972</v>
          </cell>
          <cell r="I2182">
            <v>2.0432975894566258E-3</v>
          </cell>
          <cell r="L2182">
            <v>3.4721642102750763E-2</v>
          </cell>
          <cell r="M2182" t="str">
            <v>natural gas steam turbine</v>
          </cell>
        </row>
        <row r="2183">
          <cell r="F2183" t="str">
            <v>Vintage1964</v>
          </cell>
          <cell r="I2183">
            <v>0</v>
          </cell>
          <cell r="L2183">
            <v>0</v>
          </cell>
          <cell r="M2183" t="str">
            <v>natural gas steam turbine</v>
          </cell>
        </row>
        <row r="2184">
          <cell r="F2184" t="str">
            <v>Vintage1970</v>
          </cell>
          <cell r="I2184">
            <v>0</v>
          </cell>
          <cell r="L2184">
            <v>0</v>
          </cell>
          <cell r="M2184" t="str">
            <v>natural gas steam turbine</v>
          </cell>
        </row>
        <row r="2185">
          <cell r="F2185" t="str">
            <v>Vintage1955</v>
          </cell>
          <cell r="I2185">
            <v>0</v>
          </cell>
          <cell r="L2185">
            <v>0</v>
          </cell>
          <cell r="M2185" t="str">
            <v>natural gas steam turbine</v>
          </cell>
        </row>
        <row r="2186">
          <cell r="F2186" t="str">
            <v>Vintage1960</v>
          </cell>
          <cell r="I2186">
            <v>0</v>
          </cell>
          <cell r="L2186">
            <v>0</v>
          </cell>
          <cell r="M2186" t="str">
            <v>natural gas steam turbine</v>
          </cell>
        </row>
        <row r="2187">
          <cell r="F2187" t="str">
            <v>Vintage1955</v>
          </cell>
          <cell r="I2187">
            <v>0</v>
          </cell>
          <cell r="L2187">
            <v>0</v>
          </cell>
          <cell r="M2187" t="str">
            <v>natural gas steam turbine</v>
          </cell>
        </row>
        <row r="2188">
          <cell r="F2188" t="str">
            <v>Vintage1967</v>
          </cell>
          <cell r="I2188">
            <v>0</v>
          </cell>
          <cell r="L2188">
            <v>0</v>
          </cell>
          <cell r="M2188" t="str">
            <v>natural gas steam turbine</v>
          </cell>
        </row>
        <row r="2189">
          <cell r="F2189" t="str">
            <v>Vintage1959</v>
          </cell>
          <cell r="I2189">
            <v>0</v>
          </cell>
          <cell r="L2189">
            <v>0</v>
          </cell>
          <cell r="M2189" t="str">
            <v>hard coal</v>
          </cell>
        </row>
        <row r="2190">
          <cell r="F2190" t="str">
            <v>Vintage1963</v>
          </cell>
          <cell r="I2190">
            <v>0</v>
          </cell>
          <cell r="L2190">
            <v>0</v>
          </cell>
          <cell r="M2190" t="str">
            <v>hard coal</v>
          </cell>
        </row>
        <row r="2191">
          <cell r="F2191" t="str">
            <v>Vintage1968</v>
          </cell>
          <cell r="I2191">
            <v>0</v>
          </cell>
          <cell r="L2191">
            <v>0</v>
          </cell>
          <cell r="M2191" t="str">
            <v>hard coal</v>
          </cell>
        </row>
        <row r="2192">
          <cell r="F2192" t="str">
            <v>Vintage1974</v>
          </cell>
          <cell r="I2192">
            <v>0.10281460994880504</v>
          </cell>
          <cell r="L2192">
            <v>0.92077506865972036</v>
          </cell>
          <cell r="M2192" t="str">
            <v>natural gas steam turbine</v>
          </cell>
        </row>
        <row r="2193">
          <cell r="F2193" t="str">
            <v>Vintage1957</v>
          </cell>
          <cell r="I2193">
            <v>0</v>
          </cell>
          <cell r="L2193">
            <v>0</v>
          </cell>
          <cell r="M2193" t="str">
            <v>hard coal</v>
          </cell>
        </row>
        <row r="2194">
          <cell r="F2194" t="str">
            <v>Vintage1957</v>
          </cell>
          <cell r="I2194">
            <v>0</v>
          </cell>
          <cell r="L2194">
            <v>0</v>
          </cell>
          <cell r="M2194" t="str">
            <v>hard coal</v>
          </cell>
        </row>
        <row r="2195">
          <cell r="F2195" t="str">
            <v>Vintage1959</v>
          </cell>
          <cell r="I2195">
            <v>0</v>
          </cell>
          <cell r="L2195">
            <v>0</v>
          </cell>
          <cell r="M2195" t="str">
            <v>hard coal</v>
          </cell>
        </row>
        <row r="2196">
          <cell r="F2196" t="str">
            <v>Vintage1950</v>
          </cell>
          <cell r="I2196">
            <v>0</v>
          </cell>
          <cell r="L2196">
            <v>0</v>
          </cell>
          <cell r="M2196" t="str">
            <v>natural gas steam turbine</v>
          </cell>
        </row>
        <row r="2197">
          <cell r="F2197" t="str">
            <v>Vintage2007</v>
          </cell>
          <cell r="I2197">
            <v>3.7144497880773702E-3</v>
          </cell>
          <cell r="L2197">
            <v>2.879724137931035</v>
          </cell>
          <cell r="M2197" t="str">
            <v>natural gas steam turbine</v>
          </cell>
        </row>
        <row r="2198">
          <cell r="F2198" t="str">
            <v>Vintage1955</v>
          </cell>
          <cell r="I2198">
            <v>0</v>
          </cell>
          <cell r="L2198">
            <v>0</v>
          </cell>
          <cell r="M2198" t="str">
            <v>biomass</v>
          </cell>
        </row>
        <row r="2199">
          <cell r="F2199" t="str">
            <v>Vintage1962</v>
          </cell>
          <cell r="I2199">
            <v>0</v>
          </cell>
          <cell r="L2199">
            <v>0</v>
          </cell>
          <cell r="M2199" t="str">
            <v>biomass</v>
          </cell>
        </row>
        <row r="2200">
          <cell r="F2200" t="str">
            <v>Vintage1995</v>
          </cell>
          <cell r="I2200">
            <v>6.7906725250015112E-3</v>
          </cell>
          <cell r="L2200">
            <v>6.1588535031847185</v>
          </cell>
          <cell r="M2200" t="str">
            <v>natural gas steam turbine</v>
          </cell>
        </row>
        <row r="2201">
          <cell r="F2201" t="str">
            <v>Vintage1965</v>
          </cell>
          <cell r="I2201">
            <v>1.1377371723996547E-2</v>
          </cell>
          <cell r="L2201">
            <v>0.47843215041590781</v>
          </cell>
          <cell r="M2201" t="str">
            <v>natural gas steam turbine</v>
          </cell>
        </row>
        <row r="2202">
          <cell r="F2202" t="str">
            <v>Vintage1965</v>
          </cell>
          <cell r="I2202">
            <v>7.5849144826643658E-3</v>
          </cell>
          <cell r="L2202">
            <v>0.31895476694393854</v>
          </cell>
          <cell r="M2202" t="str">
            <v>natural gas steam turbine</v>
          </cell>
        </row>
        <row r="2203">
          <cell r="F2203" t="str">
            <v>Vintage1966</v>
          </cell>
          <cell r="I2203">
            <v>1.1398773852897972E-2</v>
          </cell>
          <cell r="L2203">
            <v>0.57255517667117406</v>
          </cell>
          <cell r="M2203" t="str">
            <v>natural gas steam turbine</v>
          </cell>
        </row>
        <row r="2204">
          <cell r="F2204" t="str">
            <v>Vintage1966</v>
          </cell>
          <cell r="I2204">
            <v>7.5991825685986477E-3</v>
          </cell>
          <cell r="L2204">
            <v>0.38170345111411602</v>
          </cell>
          <cell r="M2204" t="str">
            <v>natural gas steam turbine</v>
          </cell>
        </row>
        <row r="2205">
          <cell r="F2205" t="str">
            <v>Vintage1960</v>
          </cell>
          <cell r="I2205">
            <v>6.4603411704179919E-3</v>
          </cell>
          <cell r="L2205">
            <v>0.32785387585387588</v>
          </cell>
          <cell r="M2205" t="str">
            <v>natural gas steam turbine</v>
          </cell>
        </row>
        <row r="2206">
          <cell r="F2206" t="str">
            <v>Vintage1960</v>
          </cell>
          <cell r="I2206">
            <v>6.4603411704179919E-3</v>
          </cell>
          <cell r="L2206">
            <v>0.32785387585387588</v>
          </cell>
          <cell r="M2206" t="str">
            <v>natural gas steam turbine</v>
          </cell>
        </row>
        <row r="2207">
          <cell r="F2207" t="str">
            <v>Vintage1960</v>
          </cell>
          <cell r="I2207">
            <v>6.5875132407018106E-3</v>
          </cell>
          <cell r="L2207">
            <v>0.33430769230769231</v>
          </cell>
          <cell r="M2207" t="str">
            <v>natural gas steam turbine</v>
          </cell>
        </row>
        <row r="2208">
          <cell r="F2208" t="str">
            <v>Vintage1960</v>
          </cell>
          <cell r="I2208">
            <v>6.5875132407018106E-3</v>
          </cell>
          <cell r="L2208">
            <v>0.33430769230769231</v>
          </cell>
          <cell r="M2208" t="str">
            <v>natural gas steam turbine</v>
          </cell>
        </row>
        <row r="2209">
          <cell r="F2209" t="str">
            <v>Vintage1961</v>
          </cell>
          <cell r="I2209">
            <v>6.6129476547585747E-3</v>
          </cell>
          <cell r="L2209">
            <v>0.2826313156578289</v>
          </cell>
          <cell r="M2209" t="str">
            <v>natural gas steam turbine</v>
          </cell>
        </row>
        <row r="2210">
          <cell r="F2210" t="str">
            <v>Vintage1961</v>
          </cell>
          <cell r="I2210">
            <v>6.6129476547585747E-3</v>
          </cell>
          <cell r="L2210">
            <v>0.2826313156578289</v>
          </cell>
          <cell r="M2210" t="str">
            <v>natural gas steam turbine</v>
          </cell>
        </row>
        <row r="2211">
          <cell r="F2211" t="str">
            <v>Vintage1974</v>
          </cell>
          <cell r="I2211">
            <v>4.232286499045488E-2</v>
          </cell>
          <cell r="L2211">
            <v>0.37903016834734488</v>
          </cell>
          <cell r="M2211" t="str">
            <v>natural gas steam turbine</v>
          </cell>
        </row>
        <row r="2212">
          <cell r="F2212" t="str">
            <v>Vintage1962</v>
          </cell>
          <cell r="I2212">
            <v>6.5112099985315201E-3</v>
          </cell>
          <cell r="L2212">
            <v>0.30285714285714282</v>
          </cell>
          <cell r="M2212" t="str">
            <v>natural gas steam turbine</v>
          </cell>
        </row>
        <row r="2213">
          <cell r="F2213" t="str">
            <v>Vintage1962</v>
          </cell>
          <cell r="I2213">
            <v>6.5112099985315201E-3</v>
          </cell>
          <cell r="L2213">
            <v>0.30285714285714282</v>
          </cell>
          <cell r="M2213" t="str">
            <v>natural gas steam turbine</v>
          </cell>
        </row>
        <row r="2214">
          <cell r="F2214" t="str">
            <v>Vintage1970</v>
          </cell>
          <cell r="I2214">
            <v>2.8746857304837447E-5</v>
          </cell>
          <cell r="L2214">
            <v>5.3978021978021975E-4</v>
          </cell>
          <cell r="M2214" t="str">
            <v>natural gas steam turbine</v>
          </cell>
        </row>
        <row r="2215">
          <cell r="F2215" t="str">
            <v>Vintage1970</v>
          </cell>
          <cell r="I2215">
            <v>2.8746857304837447E-5</v>
          </cell>
          <cell r="L2215">
            <v>5.3978021978021975E-4</v>
          </cell>
          <cell r="M2215" t="str">
            <v>natural gas steam turbine</v>
          </cell>
        </row>
        <row r="2216">
          <cell r="F2216" t="str">
            <v>Vintage1960</v>
          </cell>
          <cell r="I2216">
            <v>1.4364884187503197E-2</v>
          </cell>
          <cell r="L2216">
            <v>0.72899910899910902</v>
          </cell>
          <cell r="M2216" t="str">
            <v>natural gas steam turbine</v>
          </cell>
        </row>
        <row r="2217">
          <cell r="F2217" t="str">
            <v>Vintage1960</v>
          </cell>
          <cell r="I2217">
            <v>1.4364884187503197E-2</v>
          </cell>
          <cell r="L2217">
            <v>0.72899910899910902</v>
          </cell>
          <cell r="M2217" t="str">
            <v>natural gas steam turbine</v>
          </cell>
        </row>
        <row r="2218">
          <cell r="F2218" t="str">
            <v>Vintage1967</v>
          </cell>
          <cell r="I2218">
            <v>5.2415446491716422E-2</v>
          </cell>
          <cell r="L2218">
            <v>1.534028500959167</v>
          </cell>
          <cell r="M2218" t="str">
            <v>natural gas steam turbine</v>
          </cell>
        </row>
        <row r="2219">
          <cell r="F2219" t="str">
            <v>Vintage1958</v>
          </cell>
          <cell r="I2219">
            <v>0</v>
          </cell>
          <cell r="L2219">
            <v>0</v>
          </cell>
          <cell r="M2219" t="str">
            <v>natural gas steam turbine</v>
          </cell>
        </row>
        <row r="2220">
          <cell r="F2220" t="str">
            <v>Vintage1960</v>
          </cell>
          <cell r="I2220">
            <v>0</v>
          </cell>
          <cell r="L2220">
            <v>0</v>
          </cell>
          <cell r="M2220" t="str">
            <v>natural gas steam turbine</v>
          </cell>
        </row>
        <row r="2221">
          <cell r="F2221" t="str">
            <v>Vintage1962</v>
          </cell>
          <cell r="I2221">
            <v>3.4943630994477615E-2</v>
          </cell>
          <cell r="L2221">
            <v>1.6253397212543554</v>
          </cell>
          <cell r="M2221" t="str">
            <v>natural gas steam turbine</v>
          </cell>
        </row>
        <row r="2222">
          <cell r="F2222" t="str">
            <v>Vintage1949</v>
          </cell>
          <cell r="I2222">
            <v>0</v>
          </cell>
          <cell r="L2222">
            <v>0</v>
          </cell>
          <cell r="M2222" t="str">
            <v>natural gas steam turbine</v>
          </cell>
        </row>
        <row r="2223">
          <cell r="F2223" t="str">
            <v>Vintage1954</v>
          </cell>
          <cell r="I2223">
            <v>0</v>
          </cell>
          <cell r="L2223">
            <v>0</v>
          </cell>
          <cell r="M2223" t="str">
            <v>natural gas steam turbine</v>
          </cell>
        </row>
        <row r="2224">
          <cell r="F2224" t="str">
            <v>Vintage1967</v>
          </cell>
          <cell r="I2224">
            <v>0</v>
          </cell>
          <cell r="L2224">
            <v>0</v>
          </cell>
          <cell r="M2224" t="str">
            <v>natural gas steam turbine</v>
          </cell>
        </row>
        <row r="2225">
          <cell r="F2225" t="str">
            <v>Vintage1950</v>
          </cell>
          <cell r="I2225">
            <v>0</v>
          </cell>
          <cell r="L2225">
            <v>0</v>
          </cell>
          <cell r="M2225" t="str">
            <v>natural gas steam turbine</v>
          </cell>
        </row>
        <row r="2226">
          <cell r="F2226" t="str">
            <v>Vintage1950</v>
          </cell>
          <cell r="I2226">
            <v>0</v>
          </cell>
          <cell r="L2226">
            <v>0</v>
          </cell>
          <cell r="M2226" t="str">
            <v>natural gas steam turbine</v>
          </cell>
        </row>
        <row r="2227">
          <cell r="F2227" t="str">
            <v>Vintage1953</v>
          </cell>
          <cell r="I2227">
            <v>0</v>
          </cell>
          <cell r="L2227">
            <v>0</v>
          </cell>
          <cell r="M2227" t="str">
            <v>natural gas steam turbine</v>
          </cell>
        </row>
        <row r="2228">
          <cell r="F2228" t="str">
            <v>Vintage1970</v>
          </cell>
          <cell r="I2228">
            <v>2.5282814180618694E-2</v>
          </cell>
          <cell r="L2228">
            <v>0.47473582417582422</v>
          </cell>
          <cell r="M2228" t="str">
            <v>natural gas steam turbine</v>
          </cell>
        </row>
        <row r="2229">
          <cell r="F2229" t="str">
            <v>Vintage1963</v>
          </cell>
          <cell r="I2229">
            <v>0</v>
          </cell>
          <cell r="L2229">
            <v>0</v>
          </cell>
          <cell r="M2229" t="str">
            <v>natural gas steam turbine</v>
          </cell>
        </row>
        <row r="2230">
          <cell r="F2230" t="str">
            <v>Vintage1963</v>
          </cell>
          <cell r="I2230">
            <v>0</v>
          </cell>
          <cell r="L2230">
            <v>0</v>
          </cell>
          <cell r="M2230" t="str">
            <v>natural gas steam turbine</v>
          </cell>
        </row>
        <row r="2231">
          <cell r="F2231" t="str">
            <v>Vintage2001</v>
          </cell>
          <cell r="I2231">
            <v>0</v>
          </cell>
          <cell r="L2231">
            <v>0</v>
          </cell>
          <cell r="M2231" t="str">
            <v>natural gas steam turbine</v>
          </cell>
        </row>
        <row r="2232">
          <cell r="F2232" t="str">
            <v>Vintage1949</v>
          </cell>
          <cell r="I2232">
            <v>0</v>
          </cell>
          <cell r="L2232">
            <v>0</v>
          </cell>
          <cell r="M2232" t="str">
            <v>natural gas steam turbine</v>
          </cell>
        </row>
        <row r="2233">
          <cell r="F2233" t="str">
            <v>Vintage1964</v>
          </cell>
          <cell r="I2233">
            <v>0</v>
          </cell>
          <cell r="L2233">
            <v>0</v>
          </cell>
          <cell r="M2233" t="str">
            <v>natural gas steam turbine</v>
          </cell>
        </row>
        <row r="2234">
          <cell r="F2234" t="str">
            <v>Vintage1964</v>
          </cell>
          <cell r="I2234">
            <v>0</v>
          </cell>
          <cell r="L2234">
            <v>0</v>
          </cell>
          <cell r="M2234" t="str">
            <v>natural gas steam turbine</v>
          </cell>
        </row>
        <row r="2235">
          <cell r="F2235" t="str">
            <v>Vintage1964</v>
          </cell>
          <cell r="I2235">
            <v>0</v>
          </cell>
          <cell r="L2235">
            <v>0</v>
          </cell>
          <cell r="M2235" t="str">
            <v>natural gas steam turbine</v>
          </cell>
        </row>
        <row r="2236">
          <cell r="F2236" t="str">
            <v>Vintage1964</v>
          </cell>
          <cell r="I2236">
            <v>0</v>
          </cell>
          <cell r="L2236">
            <v>0</v>
          </cell>
          <cell r="M2236" t="str">
            <v>natural gas steam turbine</v>
          </cell>
        </row>
        <row r="2237">
          <cell r="F2237" t="str">
            <v>Vintage1964</v>
          </cell>
          <cell r="I2237">
            <v>0</v>
          </cell>
          <cell r="L2237">
            <v>0</v>
          </cell>
          <cell r="M2237" t="str">
            <v>natural gas steam turbine</v>
          </cell>
        </row>
        <row r="2238">
          <cell r="F2238" t="str">
            <v>Vintage1977</v>
          </cell>
          <cell r="I2238">
            <v>4.4400551125009877E-3</v>
          </cell>
          <cell r="L2238">
            <v>0.10974627513380586</v>
          </cell>
          <cell r="M2238" t="str">
            <v>natural gas steam turbine</v>
          </cell>
        </row>
        <row r="2239">
          <cell r="F2239" t="str">
            <v>Vintage1963</v>
          </cell>
          <cell r="I2239">
            <v>0</v>
          </cell>
          <cell r="L2239">
            <v>0</v>
          </cell>
          <cell r="M2239" t="str">
            <v>natural gas steam turbine</v>
          </cell>
        </row>
        <row r="2240">
          <cell r="F2240" t="str">
            <v>Vintage1969</v>
          </cell>
          <cell r="I2240">
            <v>9.3306469847765448E-3</v>
          </cell>
          <cell r="L2240">
            <v>0.28261346474279436</v>
          </cell>
          <cell r="M2240" t="str">
            <v>natural gas steam turbine</v>
          </cell>
        </row>
        <row r="2241">
          <cell r="F2241" t="str">
            <v>Vintage1963</v>
          </cell>
          <cell r="I2241">
            <v>0</v>
          </cell>
          <cell r="L2241">
            <v>0</v>
          </cell>
          <cell r="M2241" t="str">
            <v>natural gas steam turbine</v>
          </cell>
        </row>
        <row r="2242">
          <cell r="F2242" t="str">
            <v>Vintage1965</v>
          </cell>
          <cell r="I2242">
            <v>0</v>
          </cell>
          <cell r="L2242">
            <v>0</v>
          </cell>
          <cell r="M2242" t="str">
            <v>natural gas steam turbine</v>
          </cell>
        </row>
        <row r="2243">
          <cell r="F2243" t="str">
            <v>Vintage1975</v>
          </cell>
          <cell r="I2243">
            <v>2.8185029474775473E-4</v>
          </cell>
          <cell r="L2243">
            <v>2.9045646657054739E-3</v>
          </cell>
          <cell r="M2243" t="str">
            <v>natural gas steam turbine</v>
          </cell>
        </row>
        <row r="2244">
          <cell r="F2244" t="str">
            <v>Vintage1983</v>
          </cell>
          <cell r="I2244">
            <v>1.2079298346332344E-5</v>
          </cell>
          <cell r="L2244">
            <v>3.0352941176470579E-2</v>
          </cell>
          <cell r="M2244" t="str">
            <v>natural gas steam turbine</v>
          </cell>
        </row>
        <row r="2245">
          <cell r="F2245" t="str">
            <v>Vintage1955</v>
          </cell>
          <cell r="I2245">
            <v>0</v>
          </cell>
          <cell r="L2245">
            <v>0</v>
          </cell>
          <cell r="M2245" t="str">
            <v>natural gas steam turbine</v>
          </cell>
        </row>
        <row r="2246">
          <cell r="F2246" t="str">
            <v>Vintage1957</v>
          </cell>
          <cell r="I2246">
            <v>0</v>
          </cell>
          <cell r="L2246">
            <v>0</v>
          </cell>
          <cell r="M2246" t="str">
            <v>natural gas steam turbine</v>
          </cell>
        </row>
        <row r="2247">
          <cell r="F2247" t="str">
            <v>Vintage1962</v>
          </cell>
          <cell r="I2247">
            <v>0</v>
          </cell>
          <cell r="L2247">
            <v>0</v>
          </cell>
          <cell r="M2247" t="str">
            <v>natural gas steam turbine</v>
          </cell>
        </row>
        <row r="2248">
          <cell r="F2248" t="str">
            <v>Vintage1965</v>
          </cell>
          <cell r="I2248">
            <v>0</v>
          </cell>
          <cell r="L2248">
            <v>0</v>
          </cell>
          <cell r="M2248" t="str">
            <v>natural gas steam turbine</v>
          </cell>
        </row>
        <row r="2249">
          <cell r="F2249" t="str">
            <v>Vintage1971</v>
          </cell>
          <cell r="I2249">
            <v>5.4063053422358995E-3</v>
          </cell>
          <cell r="L2249">
            <v>0.10660312038404728</v>
          </cell>
          <cell r="M2249" t="str">
            <v>natural gas steam turbine</v>
          </cell>
        </row>
        <row r="2250">
          <cell r="F2250" t="str">
            <v>Vintage1974</v>
          </cell>
          <cell r="I2250">
            <v>6.9086095503286859E-3</v>
          </cell>
          <cell r="L2250">
            <v>6.1871318056982323E-2</v>
          </cell>
          <cell r="M2250" t="str">
            <v>natural gas steam turbine</v>
          </cell>
        </row>
        <row r="2251">
          <cell r="F2251" t="str">
            <v>Vintage1977</v>
          </cell>
          <cell r="I2251">
            <v>5.6749292734842782E-3</v>
          </cell>
          <cell r="L2251">
            <v>0.14026905829596409</v>
          </cell>
          <cell r="M2251" t="str">
            <v>natural gas steam turbine</v>
          </cell>
        </row>
        <row r="2252">
          <cell r="F2252" t="str">
            <v>Vintage1953</v>
          </cell>
          <cell r="I2252">
            <v>0</v>
          </cell>
          <cell r="L2252">
            <v>0</v>
          </cell>
          <cell r="M2252" t="str">
            <v>natural gas steam turbine</v>
          </cell>
        </row>
        <row r="2253">
          <cell r="F2253" t="str">
            <v>Vintage1965</v>
          </cell>
          <cell r="I2253">
            <v>0</v>
          </cell>
          <cell r="L2253">
            <v>0</v>
          </cell>
          <cell r="M2253" t="str">
            <v>natural gas steam turbine</v>
          </cell>
        </row>
        <row r="2254">
          <cell r="F2254" t="str">
            <v>Vintage1958</v>
          </cell>
          <cell r="I2254">
            <v>0</v>
          </cell>
          <cell r="L2254">
            <v>0</v>
          </cell>
          <cell r="M2254" t="str">
            <v>natural gas steam turbine</v>
          </cell>
        </row>
        <row r="2255">
          <cell r="F2255" t="str">
            <v>Vintage1962</v>
          </cell>
          <cell r="I2255">
            <v>0</v>
          </cell>
          <cell r="L2255">
            <v>0</v>
          </cell>
          <cell r="M2255" t="str">
            <v>natural gas steam turbine</v>
          </cell>
        </row>
        <row r="2256">
          <cell r="F2256" t="str">
            <v>Vintage1973</v>
          </cell>
          <cell r="I2256">
            <v>5.89605300265021E-3</v>
          </cell>
          <cell r="L2256">
            <v>9.5169431324390708E-2</v>
          </cell>
          <cell r="M2256" t="str">
            <v>natural gas steam turbine</v>
          </cell>
        </row>
        <row r="2257">
          <cell r="F2257" t="str">
            <v>Vintage1960</v>
          </cell>
          <cell r="I2257">
            <v>7.3780167023454624E-3</v>
          </cell>
          <cell r="L2257">
            <v>0.37442471042471043</v>
          </cell>
          <cell r="M2257" t="str">
            <v>natural gas steam turbine</v>
          </cell>
        </row>
        <row r="2258">
          <cell r="F2258" t="str">
            <v>Vintage1947</v>
          </cell>
          <cell r="I2258">
            <v>0</v>
          </cell>
          <cell r="L2258">
            <v>0</v>
          </cell>
          <cell r="M2258" t="str">
            <v>natural gas steam turbine</v>
          </cell>
        </row>
        <row r="2259">
          <cell r="F2259" t="str">
            <v>Vintage1949</v>
          </cell>
          <cell r="I2259">
            <v>0</v>
          </cell>
          <cell r="L2259">
            <v>0</v>
          </cell>
          <cell r="M2259" t="str">
            <v>natural gas steam turbine</v>
          </cell>
        </row>
        <row r="2260">
          <cell r="F2260" t="str">
            <v>Vintage1957</v>
          </cell>
          <cell r="I2260">
            <v>6.9327915565142711E-3</v>
          </cell>
          <cell r="L2260">
            <v>1.2142394423944241</v>
          </cell>
          <cell r="M2260" t="str">
            <v>natural gas steam turbine</v>
          </cell>
        </row>
        <row r="2261">
          <cell r="F2261" t="str">
            <v>Vintage1959</v>
          </cell>
          <cell r="I2261">
            <v>6.8691879642526713E-3</v>
          </cell>
          <cell r="L2261">
            <v>0.52478941250111788</v>
          </cell>
          <cell r="M2261" t="str">
            <v>natural gas steam turbine</v>
          </cell>
        </row>
        <row r="2262">
          <cell r="F2262" t="str">
            <v>Vintage1953</v>
          </cell>
          <cell r="I2262">
            <v>0</v>
          </cell>
          <cell r="L2262">
            <v>0</v>
          </cell>
          <cell r="M2262" t="str">
            <v>natural gas steam turbine</v>
          </cell>
        </row>
        <row r="2263">
          <cell r="F2263" t="str">
            <v>Vintage1953</v>
          </cell>
          <cell r="I2263">
            <v>0</v>
          </cell>
          <cell r="L2263">
            <v>0</v>
          </cell>
          <cell r="M2263" t="str">
            <v>natural gas steam turbine</v>
          </cell>
        </row>
        <row r="2264">
          <cell r="F2264" t="str">
            <v>Vintage1950</v>
          </cell>
          <cell r="I2264">
            <v>0</v>
          </cell>
          <cell r="L2264">
            <v>0</v>
          </cell>
          <cell r="M2264" t="str">
            <v>natural gas steam turbine</v>
          </cell>
        </row>
        <row r="2265">
          <cell r="F2265" t="str">
            <v>Vintage1958</v>
          </cell>
          <cell r="I2265">
            <v>0</v>
          </cell>
          <cell r="L2265">
            <v>0</v>
          </cell>
          <cell r="M2265" t="str">
            <v>natural gas steam turbine</v>
          </cell>
        </row>
        <row r="2266">
          <cell r="F2266" t="str">
            <v>Vintage1962</v>
          </cell>
          <cell r="I2266">
            <v>0</v>
          </cell>
          <cell r="L2266">
            <v>0</v>
          </cell>
          <cell r="M2266" t="str">
            <v>natural gas steam turbine</v>
          </cell>
        </row>
        <row r="2267">
          <cell r="F2267" t="str">
            <v>Vintage1966</v>
          </cell>
          <cell r="I2267">
            <v>0</v>
          </cell>
          <cell r="L2267">
            <v>0</v>
          </cell>
          <cell r="M2267" t="str">
            <v>natural gas steam turbine</v>
          </cell>
        </row>
        <row r="2268">
          <cell r="F2268" t="str">
            <v>Vintage1989</v>
          </cell>
          <cell r="I2268">
            <v>0</v>
          </cell>
          <cell r="L2268">
            <v>0</v>
          </cell>
          <cell r="M2268" t="str">
            <v>natural gas steam turbine</v>
          </cell>
        </row>
        <row r="2269">
          <cell r="F2269" t="str">
            <v>Vintage1990</v>
          </cell>
          <cell r="I2269">
            <v>2.7685353848414115E-4</v>
          </cell>
          <cell r="L2269">
            <v>0.35783812405446269</v>
          </cell>
          <cell r="M2269" t="str">
            <v>natural gas steam turbine</v>
          </cell>
        </row>
        <row r="2270">
          <cell r="F2270" t="str">
            <v>Vintage1954</v>
          </cell>
          <cell r="I2270">
            <v>4.6228598427074013E-3</v>
          </cell>
          <cell r="L2270">
            <v>0.71954089998178172</v>
          </cell>
          <cell r="M2270" t="str">
            <v>natural gas steam turbine</v>
          </cell>
        </row>
        <row r="2271">
          <cell r="F2271" t="str">
            <v>Vintage1957</v>
          </cell>
          <cell r="I2271">
            <v>6.4777110141640741E-3</v>
          </cell>
          <cell r="L2271">
            <v>1.1345346453464533</v>
          </cell>
          <cell r="M2271" t="str">
            <v>natural gas steam turbine</v>
          </cell>
        </row>
        <row r="2272">
          <cell r="F2272" t="str">
            <v>Vintage1959</v>
          </cell>
          <cell r="I2272">
            <v>6.1352769517413041E-3</v>
          </cell>
          <cell r="L2272">
            <v>0.46872037914691944</v>
          </cell>
          <cell r="M2272" t="str">
            <v>natural gas steam turbine</v>
          </cell>
        </row>
        <row r="2273">
          <cell r="F2273" t="str">
            <v>Vintage1964</v>
          </cell>
          <cell r="I2273">
            <v>0</v>
          </cell>
          <cell r="L2273">
            <v>0</v>
          </cell>
          <cell r="M2273" t="str">
            <v>natural gas steam turbine</v>
          </cell>
        </row>
        <row r="2274">
          <cell r="F2274" t="str">
            <v>Vintage1957</v>
          </cell>
          <cell r="I2274">
            <v>0</v>
          </cell>
          <cell r="L2274">
            <v>0</v>
          </cell>
          <cell r="M2274" t="str">
            <v>natural gas steam turbine</v>
          </cell>
        </row>
        <row r="2275">
          <cell r="F2275" t="str">
            <v>Vintage1958</v>
          </cell>
          <cell r="I2275">
            <v>1.5455836786018945E-2</v>
          </cell>
          <cell r="L2275">
            <v>0.41059577114427864</v>
          </cell>
          <cell r="M2275" t="str">
            <v>natural gas steam turbine</v>
          </cell>
        </row>
        <row r="2276">
          <cell r="F2276" t="str">
            <v>Vintage1972</v>
          </cell>
          <cell r="I2276">
            <v>4.8719485521146674E-2</v>
          </cell>
          <cell r="L2276">
            <v>0.82788750323209426</v>
          </cell>
          <cell r="M2276" t="str">
            <v>natural gas steam turbine</v>
          </cell>
        </row>
        <row r="2277">
          <cell r="F2277" t="str">
            <v>Vintage1967</v>
          </cell>
          <cell r="I2277">
            <v>1.4626063900003254E-2</v>
          </cell>
          <cell r="L2277">
            <v>0.42805700191833379</v>
          </cell>
          <cell r="M2277" t="str">
            <v>natural gas steam turbine</v>
          </cell>
        </row>
        <row r="2278">
          <cell r="F2278" t="str">
            <v>Vintage1960</v>
          </cell>
          <cell r="I2278">
            <v>0</v>
          </cell>
          <cell r="L2278">
            <v>0</v>
          </cell>
          <cell r="M2278" t="str">
            <v>natural gas steam turbine</v>
          </cell>
        </row>
        <row r="2279">
          <cell r="F2279" t="str">
            <v>Vintage1960</v>
          </cell>
          <cell r="I2279">
            <v>0</v>
          </cell>
          <cell r="L2279">
            <v>0</v>
          </cell>
          <cell r="M2279" t="str">
            <v>natural gas steam turbine</v>
          </cell>
        </row>
        <row r="2280">
          <cell r="F2280" t="str">
            <v>Vintage1962</v>
          </cell>
          <cell r="I2280">
            <v>0</v>
          </cell>
          <cell r="L2280">
            <v>0</v>
          </cell>
          <cell r="M2280" t="str">
            <v>natural gas steam turbine</v>
          </cell>
        </row>
        <row r="2281">
          <cell r="F2281" t="str">
            <v>Vintage1957</v>
          </cell>
          <cell r="I2281">
            <v>0</v>
          </cell>
          <cell r="L2281">
            <v>0</v>
          </cell>
          <cell r="M2281" t="str">
            <v>natural gas steam turbine</v>
          </cell>
        </row>
        <row r="2282">
          <cell r="F2282" t="str">
            <v>Vintage1965</v>
          </cell>
          <cell r="I2282">
            <v>1.1639457383872582E-2</v>
          </cell>
          <cell r="L2282">
            <v>0.48945316729832167</v>
          </cell>
          <cell r="M2282" t="str">
            <v>natural gas steam turbine</v>
          </cell>
        </row>
        <row r="2283">
          <cell r="F2283" t="str">
            <v>Vintage1958</v>
          </cell>
          <cell r="I2283">
            <v>0</v>
          </cell>
          <cell r="L2283">
            <v>0</v>
          </cell>
          <cell r="M2283" t="str">
            <v>natural gas steam turbine</v>
          </cell>
        </row>
        <row r="2284">
          <cell r="F2284" t="str">
            <v>Vintage1960</v>
          </cell>
          <cell r="I2284">
            <v>0</v>
          </cell>
          <cell r="L2284">
            <v>0</v>
          </cell>
          <cell r="M2284" t="str">
            <v>natural gas steam turbine</v>
          </cell>
        </row>
        <row r="2285">
          <cell r="F2285" t="str">
            <v>Vintage1955</v>
          </cell>
          <cell r="I2285">
            <v>0</v>
          </cell>
          <cell r="L2285">
            <v>0</v>
          </cell>
          <cell r="M2285" t="str">
            <v>natural gas combined cycle</v>
          </cell>
        </row>
        <row r="2286">
          <cell r="F2286" t="str">
            <v>Vintage1955</v>
          </cell>
          <cell r="I2286">
            <v>0</v>
          </cell>
          <cell r="L2286">
            <v>0</v>
          </cell>
          <cell r="M2286" t="str">
            <v>natural gas combined cycle</v>
          </cell>
        </row>
        <row r="2287">
          <cell r="F2287" t="str">
            <v>Vintage1954</v>
          </cell>
          <cell r="I2287">
            <v>0</v>
          </cell>
          <cell r="L2287">
            <v>0</v>
          </cell>
          <cell r="M2287" t="str">
            <v>natural gas steam turbine</v>
          </cell>
        </row>
        <row r="2288">
          <cell r="F2288" t="str">
            <v>Vintage1954</v>
          </cell>
          <cell r="I2288">
            <v>0</v>
          </cell>
          <cell r="L2288">
            <v>0</v>
          </cell>
          <cell r="M2288" t="str">
            <v>natural gas steam turbine</v>
          </cell>
        </row>
        <row r="2289">
          <cell r="F2289" t="str">
            <v>Vintage1954</v>
          </cell>
          <cell r="I2289">
            <v>0</v>
          </cell>
          <cell r="L2289">
            <v>0</v>
          </cell>
          <cell r="M2289" t="str">
            <v>natural gas steam turbine</v>
          </cell>
        </row>
        <row r="2290">
          <cell r="F2290" t="str">
            <v>Vintage1954</v>
          </cell>
          <cell r="I2290">
            <v>0</v>
          </cell>
          <cell r="L2290">
            <v>0</v>
          </cell>
          <cell r="M2290" t="str">
            <v>natural gas steam turbine</v>
          </cell>
        </row>
        <row r="2291">
          <cell r="F2291" t="str">
            <v>Vintage1959</v>
          </cell>
          <cell r="I2291">
            <v>0</v>
          </cell>
          <cell r="L2291">
            <v>0</v>
          </cell>
          <cell r="M2291" t="str">
            <v>natural gas steam turbine</v>
          </cell>
        </row>
        <row r="2292">
          <cell r="F2292" t="str">
            <v>Vintage1959</v>
          </cell>
          <cell r="I2292">
            <v>0</v>
          </cell>
          <cell r="L2292">
            <v>0</v>
          </cell>
          <cell r="M2292" t="str">
            <v>natural gas steam turbine</v>
          </cell>
        </row>
        <row r="2293">
          <cell r="F2293" t="str">
            <v>Vintage1956</v>
          </cell>
          <cell r="I2293">
            <v>0</v>
          </cell>
          <cell r="L2293">
            <v>0</v>
          </cell>
          <cell r="M2293" t="str">
            <v>natural gas steam turbine</v>
          </cell>
        </row>
        <row r="2294">
          <cell r="F2294" t="str">
            <v>Vintage1959</v>
          </cell>
          <cell r="I2294">
            <v>0</v>
          </cell>
          <cell r="L2294">
            <v>0</v>
          </cell>
          <cell r="M2294" t="str">
            <v>natural gas steam turbine</v>
          </cell>
        </row>
        <row r="2295">
          <cell r="F2295" t="str">
            <v>Vintage2004</v>
          </cell>
          <cell r="I2295">
            <v>2.8793676290675944E-5</v>
          </cell>
          <cell r="L2295">
            <v>1.3945578231292518E-2</v>
          </cell>
          <cell r="M2295" t="str">
            <v>natural gas steam turbine</v>
          </cell>
        </row>
        <row r="2296">
          <cell r="F2296" t="str">
            <v>Vintage2004</v>
          </cell>
          <cell r="I2296">
            <v>2.8793676290675944E-5</v>
          </cell>
          <cell r="L2296">
            <v>1.3945578231292518E-2</v>
          </cell>
          <cell r="M2296" t="str">
            <v>natural gas steam turbine</v>
          </cell>
        </row>
        <row r="2297">
          <cell r="F2297" t="str">
            <v>Vintage2004</v>
          </cell>
          <cell r="I2297">
            <v>2.8793676290675944E-5</v>
          </cell>
          <cell r="L2297">
            <v>1.3945578231292518E-2</v>
          </cell>
          <cell r="M2297" t="str">
            <v>natural gas steam turbine</v>
          </cell>
        </row>
        <row r="2298">
          <cell r="F2298" t="str">
            <v>Vintage1964</v>
          </cell>
          <cell r="I2298">
            <v>0</v>
          </cell>
          <cell r="L2298">
            <v>0</v>
          </cell>
          <cell r="M2298" t="str">
            <v>natural gas steam turbine</v>
          </cell>
        </row>
        <row r="2299">
          <cell r="F2299" t="str">
            <v>Vintage1968</v>
          </cell>
          <cell r="I2299">
            <v>8.3956741785310429E-3</v>
          </cell>
          <cell r="L2299">
            <v>0.23334027325959661</v>
          </cell>
          <cell r="M2299" t="str">
            <v>natural gas steam turbine</v>
          </cell>
        </row>
        <row r="2300">
          <cell r="F2300" t="str">
            <v>Vintage1975</v>
          </cell>
          <cell r="I2300">
            <v>8.904502916623834E-3</v>
          </cell>
          <cell r="L2300">
            <v>9.176397903164854E-2</v>
          </cell>
          <cell r="M2300" t="str">
            <v>natural gas steam turbine</v>
          </cell>
        </row>
        <row r="2301">
          <cell r="F2301" t="str">
            <v>Vintage1961</v>
          </cell>
          <cell r="I2301">
            <v>2.5612396431428798E-2</v>
          </cell>
          <cell r="L2301">
            <v>1.0946503251625812</v>
          </cell>
          <cell r="M2301" t="str">
            <v>natural gas steam turbine</v>
          </cell>
        </row>
        <row r="2302">
          <cell r="F2302" t="str">
            <v>Vintage1965</v>
          </cell>
          <cell r="I2302">
            <v>3.0383333021596907E-2</v>
          </cell>
          <cell r="L2302">
            <v>1.2776556578234977</v>
          </cell>
          <cell r="M2302" t="str">
            <v>natural gas steam turbine</v>
          </cell>
        </row>
        <row r="2303">
          <cell r="F2303" t="str">
            <v>Vintage1969</v>
          </cell>
          <cell r="I2303">
            <v>6.2105876314118187E-2</v>
          </cell>
          <cell r="L2303">
            <v>1.8811082355443687</v>
          </cell>
          <cell r="M2303" t="str">
            <v>natural gas steam turbine</v>
          </cell>
        </row>
        <row r="2304">
          <cell r="F2304" t="str">
            <v>Vintage1967</v>
          </cell>
          <cell r="I2304">
            <v>0</v>
          </cell>
          <cell r="L2304">
            <v>0</v>
          </cell>
          <cell r="M2304" t="str">
            <v>natural gas steam turbine</v>
          </cell>
        </row>
        <row r="2305">
          <cell r="F2305" t="str">
            <v>Vintage1967</v>
          </cell>
          <cell r="I2305">
            <v>0</v>
          </cell>
          <cell r="L2305">
            <v>0</v>
          </cell>
          <cell r="M2305" t="str">
            <v>natural gas steam turbine</v>
          </cell>
        </row>
        <row r="2306">
          <cell r="F2306" t="str">
            <v>Vintage1967</v>
          </cell>
          <cell r="I2306">
            <v>0</v>
          </cell>
          <cell r="L2306">
            <v>0</v>
          </cell>
          <cell r="M2306" t="str">
            <v>natural gas steam turbine</v>
          </cell>
        </row>
        <row r="2307">
          <cell r="F2307" t="str">
            <v>Vintage1954</v>
          </cell>
          <cell r="I2307">
            <v>0</v>
          </cell>
          <cell r="L2307">
            <v>0</v>
          </cell>
          <cell r="M2307" t="str">
            <v>natural gas steam turbine</v>
          </cell>
        </row>
        <row r="2308">
          <cell r="F2308" t="str">
            <v>Vintage1960</v>
          </cell>
          <cell r="I2308">
            <v>6.8055843719910724E-3</v>
          </cell>
          <cell r="L2308">
            <v>0.34537451737451735</v>
          </cell>
          <cell r="M2308" t="str">
            <v>natural gas steam turbine</v>
          </cell>
        </row>
        <row r="2309">
          <cell r="F2309" t="str">
            <v>Vintage1962</v>
          </cell>
          <cell r="I2309">
            <v>6.7419807797294735E-3</v>
          </cell>
          <cell r="L2309">
            <v>0.3135910278745645</v>
          </cell>
          <cell r="M2309" t="str">
            <v>natural gas steam turbine</v>
          </cell>
        </row>
        <row r="2310">
          <cell r="F2310" t="str">
            <v>Vintage1968</v>
          </cell>
          <cell r="I2310">
            <v>1.5519276511830112E-2</v>
          </cell>
          <cell r="L2310">
            <v>0.43132595966167864</v>
          </cell>
          <cell r="M2310" t="str">
            <v>natural gas steam turbine</v>
          </cell>
        </row>
        <row r="2311">
          <cell r="F2311" t="str">
            <v>Vintage1952</v>
          </cell>
          <cell r="I2311">
            <v>0</v>
          </cell>
          <cell r="L2311">
            <v>0</v>
          </cell>
          <cell r="M2311" t="str">
            <v>natural gas steam turbine</v>
          </cell>
        </row>
        <row r="2312">
          <cell r="F2312" t="str">
            <v>Vintage1955</v>
          </cell>
          <cell r="I2312">
            <v>5.9151340803286897E-3</v>
          </cell>
          <cell r="L2312">
            <v>1.0517419354838711</v>
          </cell>
          <cell r="M2312" t="str">
            <v>natural gas steam turbine</v>
          </cell>
        </row>
        <row r="2313">
          <cell r="F2313" t="str">
            <v>Vintage1953</v>
          </cell>
          <cell r="I2313">
            <v>5.7243233035438922E-3</v>
          </cell>
          <cell r="L2313">
            <v>1.5452132701421801</v>
          </cell>
          <cell r="M2313" t="str">
            <v>natural gas steam turbine</v>
          </cell>
        </row>
        <row r="2314">
          <cell r="F2314" t="str">
            <v>Vintage1964</v>
          </cell>
          <cell r="I2314">
            <v>1.2084682529703773E-2</v>
          </cell>
          <cell r="L2314">
            <v>0.6325185321325737</v>
          </cell>
          <cell r="M2314" t="str">
            <v>natural gas steam turbine</v>
          </cell>
        </row>
        <row r="2315">
          <cell r="F2315" t="str">
            <v>Vintage1959</v>
          </cell>
          <cell r="I2315">
            <v>0</v>
          </cell>
          <cell r="L2315">
            <v>0</v>
          </cell>
          <cell r="M2315" t="str">
            <v>natural gas steam turbine</v>
          </cell>
        </row>
        <row r="2316">
          <cell r="F2316" t="str">
            <v>Vintage1966</v>
          </cell>
          <cell r="I2316">
            <v>0</v>
          </cell>
          <cell r="L2316">
            <v>0</v>
          </cell>
          <cell r="M2316" t="str">
            <v>natural gas steam turbine</v>
          </cell>
        </row>
        <row r="2317">
          <cell r="F2317" t="str">
            <v>Vintage1958</v>
          </cell>
          <cell r="I2317">
            <v>0</v>
          </cell>
          <cell r="L2317">
            <v>0</v>
          </cell>
          <cell r="M2317" t="str">
            <v>natural gas steam turbine</v>
          </cell>
        </row>
        <row r="2318">
          <cell r="F2318" t="str">
            <v>Vintage1973</v>
          </cell>
          <cell r="I2318">
            <v>0</v>
          </cell>
          <cell r="L2318">
            <v>0</v>
          </cell>
          <cell r="M2318" t="str">
            <v>natural gas steam turbine</v>
          </cell>
        </row>
        <row r="2319">
          <cell r="F2319" t="str">
            <v>Vintage1965</v>
          </cell>
          <cell r="I2319">
            <v>0</v>
          </cell>
          <cell r="L2319">
            <v>0</v>
          </cell>
          <cell r="M2319" t="str">
            <v>natural gas steam turbine</v>
          </cell>
        </row>
        <row r="2320">
          <cell r="F2320" t="str">
            <v>Vintage1978</v>
          </cell>
          <cell r="I2320">
            <v>1.5455836786018945E-2</v>
          </cell>
          <cell r="L2320">
            <v>0.50729004994237414</v>
          </cell>
          <cell r="M2320" t="str">
            <v>natural gas steam turbine</v>
          </cell>
        </row>
        <row r="2321">
          <cell r="F2321" t="str">
            <v>Vintage1952</v>
          </cell>
          <cell r="I2321">
            <v>0</v>
          </cell>
          <cell r="L2321">
            <v>0</v>
          </cell>
          <cell r="M2321" t="str">
            <v>natural gas steam turbine</v>
          </cell>
        </row>
        <row r="2322">
          <cell r="F2322" t="str">
            <v>Vintage1953</v>
          </cell>
          <cell r="I2322">
            <v>0</v>
          </cell>
          <cell r="L2322">
            <v>0</v>
          </cell>
          <cell r="M2322" t="str">
            <v>natural gas steam turbine</v>
          </cell>
        </row>
        <row r="2323">
          <cell r="F2323" t="str">
            <v>Vintage1957</v>
          </cell>
          <cell r="I2323">
            <v>0</v>
          </cell>
          <cell r="L2323">
            <v>0</v>
          </cell>
          <cell r="M2323" t="str">
            <v>natural gas combined cycle</v>
          </cell>
        </row>
        <row r="2324">
          <cell r="F2324" t="str">
            <v>Vintage1959</v>
          </cell>
          <cell r="I2324">
            <v>0</v>
          </cell>
          <cell r="L2324">
            <v>0</v>
          </cell>
          <cell r="M2324" t="str">
            <v>natural gas combined cycle</v>
          </cell>
        </row>
        <row r="2325">
          <cell r="F2325" t="str">
            <v>Vintage2000</v>
          </cell>
          <cell r="I2325">
            <v>6.1416297352522313E-4</v>
          </cell>
          <cell r="L2325">
            <v>1.3833349207137033E-2</v>
          </cell>
          <cell r="M2325" t="str">
            <v>natural gas combined cycle</v>
          </cell>
        </row>
        <row r="2326">
          <cell r="F2326" t="str">
            <v>Vintage1951</v>
          </cell>
          <cell r="I2326">
            <v>0</v>
          </cell>
          <cell r="L2326">
            <v>0</v>
          </cell>
          <cell r="M2326" t="str">
            <v>natural gas steam turbine</v>
          </cell>
        </row>
        <row r="2327">
          <cell r="F2327" t="str">
            <v>Vintage1952</v>
          </cell>
          <cell r="I2327">
            <v>0</v>
          </cell>
          <cell r="L2327">
            <v>0</v>
          </cell>
          <cell r="M2327" t="str">
            <v>natural gas steam turbine</v>
          </cell>
        </row>
        <row r="2328">
          <cell r="F2328" t="str">
            <v>Vintage1955</v>
          </cell>
          <cell r="I2328">
            <v>3.5111629220412603E-2</v>
          </cell>
          <cell r="L2328">
            <v>6.2430322580645159</v>
          </cell>
          <cell r="M2328" t="str">
            <v>natural gas steam turbine</v>
          </cell>
        </row>
        <row r="2329">
          <cell r="F2329" t="str">
            <v>Vintage1950</v>
          </cell>
          <cell r="I2329">
            <v>2.3855748082768372E-2</v>
          </cell>
          <cell r="L2329">
            <v>28.706</v>
          </cell>
          <cell r="M2329" t="str">
            <v>natural gas steam turbine</v>
          </cell>
        </row>
        <row r="2330">
          <cell r="F2330" t="str">
            <v>Vintage1958</v>
          </cell>
          <cell r="I2330">
            <v>5.2415446491716422E-2</v>
          </cell>
          <cell r="L2330">
            <v>1.3924552238805969</v>
          </cell>
          <cell r="M2330" t="str">
            <v>natural gas steam turbine</v>
          </cell>
        </row>
        <row r="2331">
          <cell r="F2331" t="str">
            <v>Vintage1957</v>
          </cell>
          <cell r="I2331">
            <v>0</v>
          </cell>
          <cell r="L2331">
            <v>0</v>
          </cell>
          <cell r="M2331" t="str">
            <v>natural gas steam turbine</v>
          </cell>
        </row>
        <row r="2332">
          <cell r="F2332" t="str">
            <v>Vintage1949</v>
          </cell>
          <cell r="I2332">
            <v>0</v>
          </cell>
          <cell r="L2332">
            <v>0</v>
          </cell>
          <cell r="M2332" t="str">
            <v>biomass</v>
          </cell>
        </row>
        <row r="2333">
          <cell r="F2333" t="str">
            <v>Vintage1952</v>
          </cell>
          <cell r="I2333">
            <v>0</v>
          </cell>
          <cell r="L2333">
            <v>0</v>
          </cell>
          <cell r="M2333" t="str">
            <v>biomass</v>
          </cell>
        </row>
        <row r="2334">
          <cell r="F2334" t="str">
            <v>Vintage1968</v>
          </cell>
          <cell r="I2334">
            <v>4.0319574224397248E-2</v>
          </cell>
          <cell r="L2334">
            <v>1.1205985686402082</v>
          </cell>
          <cell r="M2334" t="str">
            <v>natural gas steam turbine</v>
          </cell>
        </row>
        <row r="2335">
          <cell r="F2335" t="str">
            <v>Vintage1969</v>
          </cell>
          <cell r="I2335">
            <v>4.0319574224397248E-2</v>
          </cell>
          <cell r="L2335">
            <v>1.2212287729996101</v>
          </cell>
          <cell r="M2335" t="str">
            <v>natural gas steam turbine</v>
          </cell>
        </row>
        <row r="2336">
          <cell r="F2336" t="str">
            <v>Vintage1969</v>
          </cell>
          <cell r="I2336">
            <v>0</v>
          </cell>
          <cell r="L2336">
            <v>0</v>
          </cell>
          <cell r="M2336" t="str">
            <v>natural gas steam turbine</v>
          </cell>
        </row>
        <row r="2337">
          <cell r="F2337" t="str">
            <v>Vintage1993</v>
          </cell>
          <cell r="I2337">
            <v>3.0035666937506682E-5</v>
          </cell>
          <cell r="L2337">
            <v>3.8762990936555893E-2</v>
          </cell>
          <cell r="M2337" t="str">
            <v>natural gas steam turbine</v>
          </cell>
        </row>
        <row r="2338">
          <cell r="F2338" t="str">
            <v>Vintage1993</v>
          </cell>
          <cell r="I2338">
            <v>2.9735310268131621E-3</v>
          </cell>
          <cell r="L2338">
            <v>3.8375361027190329</v>
          </cell>
          <cell r="M2338" t="str">
            <v>natural gas steam turbine</v>
          </cell>
        </row>
        <row r="2339">
          <cell r="F2339" t="str">
            <v>Vintage1991</v>
          </cell>
          <cell r="I2339">
            <v>6.2683131000013949E-4</v>
          </cell>
          <cell r="L2339">
            <v>0.41675953307392993</v>
          </cell>
          <cell r="M2339" t="str">
            <v>natural gas steam turbine</v>
          </cell>
        </row>
        <row r="2340">
          <cell r="F2340" t="str">
            <v>Vintage1954</v>
          </cell>
          <cell r="I2340">
            <v>0</v>
          </cell>
          <cell r="L2340">
            <v>0</v>
          </cell>
          <cell r="M2340" t="str">
            <v>natural gas steam turbine</v>
          </cell>
        </row>
        <row r="2341">
          <cell r="F2341" t="str">
            <v>Vintage1955</v>
          </cell>
          <cell r="I2341">
            <v>0</v>
          </cell>
          <cell r="L2341">
            <v>0</v>
          </cell>
          <cell r="M2341" t="str">
            <v>natural gas steam turbine</v>
          </cell>
        </row>
        <row r="2342">
          <cell r="F2342" t="str">
            <v>Vintage1959</v>
          </cell>
          <cell r="I2342">
            <v>0</v>
          </cell>
          <cell r="L2342">
            <v>0</v>
          </cell>
          <cell r="M2342" t="str">
            <v>natural gas steam turbine</v>
          </cell>
        </row>
        <row r="2343">
          <cell r="F2343" t="str">
            <v>Vintage1978</v>
          </cell>
          <cell r="I2343">
            <v>2.4673605536888162E-3</v>
          </cell>
          <cell r="L2343">
            <v>8.0983480599308488E-2</v>
          </cell>
          <cell r="M2343" t="str">
            <v>natural gas steam turbine</v>
          </cell>
        </row>
        <row r="2344">
          <cell r="F2344" t="str">
            <v>Vintage1974</v>
          </cell>
          <cell r="I2344">
            <v>6.2917694119064812E-3</v>
          </cell>
          <cell r="L2344">
            <v>5.634709323046605E-2</v>
          </cell>
          <cell r="M2344" t="str">
            <v>natural gas steam turbine</v>
          </cell>
        </row>
        <row r="2345">
          <cell r="F2345" t="str">
            <v>Vintage1958</v>
          </cell>
          <cell r="I2345">
            <v>1.4756653756253284E-2</v>
          </cell>
          <cell r="L2345">
            <v>0.3920214552238806</v>
          </cell>
          <cell r="M2345" t="str">
            <v>natural gas steam turbine</v>
          </cell>
        </row>
        <row r="2346">
          <cell r="F2346" t="str">
            <v>Vintage1957</v>
          </cell>
          <cell r="I2346">
            <v>1.4756653756253284E-2</v>
          </cell>
          <cell r="L2346">
            <v>2.5845448954489543</v>
          </cell>
          <cell r="M2346" t="str">
            <v>natural gas steam turbine</v>
          </cell>
        </row>
        <row r="2347">
          <cell r="F2347" t="str">
            <v>Vintage1961</v>
          </cell>
          <cell r="I2347">
            <v>2.3636763981255259E-2</v>
          </cell>
          <cell r="L2347">
            <v>1.0102136068034018</v>
          </cell>
          <cell r="M2347" t="str">
            <v>natural gas steam turbine</v>
          </cell>
        </row>
        <row r="2348">
          <cell r="F2348" t="str">
            <v>Vintage1952</v>
          </cell>
          <cell r="I2348">
            <v>0</v>
          </cell>
          <cell r="L2348">
            <v>0</v>
          </cell>
          <cell r="M2348" t="str">
            <v>natural gas steam turbine</v>
          </cell>
        </row>
        <row r="2349">
          <cell r="F2349" t="str">
            <v>Vintage1954</v>
          </cell>
          <cell r="I2349">
            <v>0</v>
          </cell>
          <cell r="L2349">
            <v>0</v>
          </cell>
          <cell r="M2349" t="str">
            <v>natural gas steam turbine</v>
          </cell>
        </row>
        <row r="2350">
          <cell r="F2350" t="str">
            <v>Vintage2002</v>
          </cell>
          <cell r="I2350">
            <v>2.3920031600456059E-3</v>
          </cell>
          <cell r="L2350">
            <v>1.7785575510121394E-2</v>
          </cell>
          <cell r="M2350" t="str">
            <v>natural gas combined cycle</v>
          </cell>
        </row>
        <row r="2351">
          <cell r="F2351" t="str">
            <v>Vintage2002</v>
          </cell>
          <cell r="I2351">
            <v>1.7131914524650962E-3</v>
          </cell>
          <cell r="L2351">
            <v>1.2738317595086944E-2</v>
          </cell>
          <cell r="M2351" t="str">
            <v>natural gas combined cycle</v>
          </cell>
        </row>
        <row r="2352">
          <cell r="F2352" t="str">
            <v>Vintage1961</v>
          </cell>
          <cell r="I2352">
            <v>0</v>
          </cell>
          <cell r="L2352">
            <v>0</v>
          </cell>
          <cell r="M2352" t="str">
            <v>natural gas steam turbine</v>
          </cell>
        </row>
        <row r="2353">
          <cell r="F2353" t="str">
            <v>Vintage1964</v>
          </cell>
          <cell r="I2353">
            <v>0</v>
          </cell>
          <cell r="L2353">
            <v>0</v>
          </cell>
          <cell r="M2353" t="str">
            <v>natural gas steam turbine</v>
          </cell>
        </row>
        <row r="2354">
          <cell r="F2354" t="str">
            <v>Vintage1978</v>
          </cell>
          <cell r="I2354">
            <v>0</v>
          </cell>
          <cell r="L2354">
            <v>0</v>
          </cell>
          <cell r="M2354" t="str">
            <v>natural gas combined cycle</v>
          </cell>
        </row>
        <row r="2355">
          <cell r="F2355" t="str">
            <v>Vintage1978</v>
          </cell>
          <cell r="I2355">
            <v>0</v>
          </cell>
          <cell r="L2355">
            <v>0</v>
          </cell>
          <cell r="M2355" t="str">
            <v>natural gas combined cycle</v>
          </cell>
        </row>
        <row r="2356">
          <cell r="F2356" t="str">
            <v>Vintage1978</v>
          </cell>
          <cell r="I2356">
            <v>0</v>
          </cell>
          <cell r="L2356">
            <v>0</v>
          </cell>
          <cell r="M2356" t="str">
            <v>natural gas combined cycle</v>
          </cell>
        </row>
        <row r="2357">
          <cell r="F2357" t="str">
            <v>Vintage1978</v>
          </cell>
          <cell r="I2357">
            <v>0</v>
          </cell>
          <cell r="L2357">
            <v>0</v>
          </cell>
          <cell r="M2357" t="str">
            <v>natural gas combined cycle</v>
          </cell>
        </row>
        <row r="2358">
          <cell r="F2358" t="str">
            <v>Vintage1978</v>
          </cell>
          <cell r="I2358">
            <v>0</v>
          </cell>
          <cell r="L2358">
            <v>0</v>
          </cell>
          <cell r="M2358" t="str">
            <v>natural gas combined cycle</v>
          </cell>
        </row>
        <row r="2359">
          <cell r="F2359" t="str">
            <v>Vintage1978</v>
          </cell>
          <cell r="I2359">
            <v>0</v>
          </cell>
          <cell r="L2359">
            <v>0</v>
          </cell>
          <cell r="M2359" t="str">
            <v>natural gas combined cycle</v>
          </cell>
        </row>
        <row r="2360">
          <cell r="F2360" t="str">
            <v>Vintage1957</v>
          </cell>
          <cell r="I2360">
            <v>0</v>
          </cell>
          <cell r="L2360">
            <v>0</v>
          </cell>
          <cell r="M2360" t="str">
            <v>natural gas steam turbine</v>
          </cell>
        </row>
        <row r="2361">
          <cell r="F2361" t="str">
            <v>Vintage1968</v>
          </cell>
          <cell r="I2361">
            <v>0</v>
          </cell>
          <cell r="L2361">
            <v>0</v>
          </cell>
          <cell r="M2361" t="str">
            <v>natural gas steam turbine</v>
          </cell>
        </row>
        <row r="2362">
          <cell r="F2362" t="str">
            <v>Vintage1952</v>
          </cell>
          <cell r="I2362">
            <v>0</v>
          </cell>
          <cell r="L2362">
            <v>0</v>
          </cell>
          <cell r="M2362" t="str">
            <v>natural gas combined cycle</v>
          </cell>
        </row>
        <row r="2363">
          <cell r="F2363" t="str">
            <v>Vintage2012</v>
          </cell>
          <cell r="I2363">
            <v>2.3712923380578349E-3</v>
          </cell>
          <cell r="L2363">
            <v>9.3721330528297994E-2</v>
          </cell>
          <cell r="M2363" t="str">
            <v>natural gas combined cycle</v>
          </cell>
        </row>
        <row r="2364">
          <cell r="F2364" t="str">
            <v>Vintage2012</v>
          </cell>
          <cell r="I2364">
            <v>2.0520799079346646E-3</v>
          </cell>
          <cell r="L2364">
            <v>8.1104997572565576E-2</v>
          </cell>
          <cell r="M2364" t="str">
            <v>natural gas combined cycle</v>
          </cell>
        </row>
        <row r="2365">
          <cell r="F2365" t="str">
            <v>Vintage2012</v>
          </cell>
          <cell r="I2365">
            <v>2.0520799079346646E-3</v>
          </cell>
          <cell r="L2365">
            <v>8.1104997572565576E-2</v>
          </cell>
          <cell r="M2365" t="str">
            <v>natural gas combined cycle</v>
          </cell>
        </row>
        <row r="2366">
          <cell r="F2366" t="str">
            <v>Vintage1993</v>
          </cell>
          <cell r="I2366">
            <v>3.237726076963582E-3</v>
          </cell>
          <cell r="L2366">
            <v>0.3451670634920635</v>
          </cell>
          <cell r="M2366" t="str">
            <v>natural gas combined cycle</v>
          </cell>
        </row>
        <row r="2367">
          <cell r="F2367" t="str">
            <v>Vintage1953</v>
          </cell>
          <cell r="I2367">
            <v>0</v>
          </cell>
          <cell r="L2367">
            <v>0</v>
          </cell>
          <cell r="M2367" t="str">
            <v>natural gas steam turbine</v>
          </cell>
        </row>
        <row r="2368">
          <cell r="F2368" t="str">
            <v>Vintage1954</v>
          </cell>
          <cell r="I2368">
            <v>0</v>
          </cell>
          <cell r="L2368">
            <v>0</v>
          </cell>
          <cell r="M2368" t="str">
            <v>natural gas steam turbine</v>
          </cell>
        </row>
        <row r="2369">
          <cell r="F2369" t="str">
            <v>Vintage1957</v>
          </cell>
          <cell r="I2369">
            <v>0</v>
          </cell>
          <cell r="L2369">
            <v>0</v>
          </cell>
          <cell r="M2369" t="str">
            <v>natural gas steam turbine</v>
          </cell>
        </row>
        <row r="2370">
          <cell r="F2370" t="str">
            <v>Vintage1962</v>
          </cell>
          <cell r="I2370">
            <v>0</v>
          </cell>
          <cell r="L2370">
            <v>0</v>
          </cell>
          <cell r="M2370" t="str">
            <v>natural gas steam turbine</v>
          </cell>
        </row>
        <row r="2371">
          <cell r="F2371" t="str">
            <v>Vintage1962</v>
          </cell>
          <cell r="I2371">
            <v>0</v>
          </cell>
          <cell r="L2371">
            <v>0</v>
          </cell>
          <cell r="M2371" t="str">
            <v>natural gas steam turbine</v>
          </cell>
        </row>
        <row r="2372">
          <cell r="F2372" t="str">
            <v>Vintage1975</v>
          </cell>
          <cell r="I2372">
            <v>3.4641234187794634E-2</v>
          </cell>
          <cell r="L2372">
            <v>0.35698988673524629</v>
          </cell>
          <cell r="M2372" t="str">
            <v>natural gas steam turbine</v>
          </cell>
        </row>
        <row r="2373">
          <cell r="F2373" t="str">
            <v>Vintage1972</v>
          </cell>
          <cell r="I2373">
            <v>0</v>
          </cell>
          <cell r="L2373">
            <v>0</v>
          </cell>
          <cell r="M2373" t="str">
            <v>natural gas steam turbine</v>
          </cell>
        </row>
        <row r="2374">
          <cell r="F2374" t="str">
            <v>Vintage1961</v>
          </cell>
          <cell r="I2374">
            <v>0</v>
          </cell>
          <cell r="L2374">
            <v>0</v>
          </cell>
          <cell r="M2374" t="str">
            <v>hard coal</v>
          </cell>
        </row>
        <row r="2375">
          <cell r="F2375" t="str">
            <v>Vintage1965</v>
          </cell>
          <cell r="I2375">
            <v>0</v>
          </cell>
          <cell r="L2375">
            <v>0</v>
          </cell>
          <cell r="M2375" t="str">
            <v>hard coal</v>
          </cell>
        </row>
        <row r="2376">
          <cell r="F2376" t="str">
            <v>Vintage1958</v>
          </cell>
          <cell r="I2376">
            <v>0</v>
          </cell>
          <cell r="L2376">
            <v>0</v>
          </cell>
          <cell r="M2376" t="str">
            <v>hard coal</v>
          </cell>
        </row>
        <row r="2377">
          <cell r="F2377" t="str">
            <v>Vintage1958</v>
          </cell>
          <cell r="I2377">
            <v>0</v>
          </cell>
          <cell r="L2377">
            <v>0</v>
          </cell>
          <cell r="M2377" t="str">
            <v>natural gas steam turbine</v>
          </cell>
        </row>
        <row r="2378">
          <cell r="F2378" t="str">
            <v>Vintage1958</v>
          </cell>
          <cell r="I2378">
            <v>0</v>
          </cell>
          <cell r="L2378">
            <v>0</v>
          </cell>
          <cell r="M2378" t="str">
            <v>natural gas steam turbine</v>
          </cell>
        </row>
        <row r="2379">
          <cell r="F2379" t="str">
            <v>Vintage1965</v>
          </cell>
          <cell r="I2379">
            <v>0</v>
          </cell>
          <cell r="L2379">
            <v>0</v>
          </cell>
          <cell r="M2379" t="str">
            <v>natural gas steam turbine</v>
          </cell>
        </row>
        <row r="2380">
          <cell r="F2380" t="str">
            <v>Vintage1951</v>
          </cell>
          <cell r="I2380">
            <v>0</v>
          </cell>
          <cell r="L2380">
            <v>0</v>
          </cell>
          <cell r="M2380" t="str">
            <v>natural gas steam turbine</v>
          </cell>
        </row>
        <row r="2381">
          <cell r="F2381" t="str">
            <v>Vintage1968</v>
          </cell>
          <cell r="I2381">
            <v>0</v>
          </cell>
          <cell r="L2381">
            <v>0</v>
          </cell>
          <cell r="M2381" t="str">
            <v>natural gas steam turbine</v>
          </cell>
        </row>
        <row r="2382">
          <cell r="F2382" t="str">
            <v>Vintage1975</v>
          </cell>
          <cell r="I2382">
            <v>7.1145545642857771E-2</v>
          </cell>
          <cell r="L2382">
            <v>0.73317942839663075</v>
          </cell>
          <cell r="M2382" t="str">
            <v>natural gas steam turbine</v>
          </cell>
        </row>
        <row r="2383">
          <cell r="F2383" t="str">
            <v>Vintage1977</v>
          </cell>
          <cell r="I2383">
            <v>7.1145545642857771E-2</v>
          </cell>
          <cell r="L2383">
            <v>1.7585274121220886</v>
          </cell>
          <cell r="M2383" t="str">
            <v>natural gas steam turbine</v>
          </cell>
        </row>
        <row r="2384">
          <cell r="F2384" t="str">
            <v>Vintage1969</v>
          </cell>
          <cell r="I2384">
            <v>0</v>
          </cell>
          <cell r="L2384">
            <v>0</v>
          </cell>
          <cell r="M2384" t="str">
            <v>natural gas steam turbine</v>
          </cell>
        </row>
        <row r="2385">
          <cell r="F2385" t="str">
            <v>Vintage1969</v>
          </cell>
          <cell r="I2385">
            <v>0</v>
          </cell>
          <cell r="L2385">
            <v>0</v>
          </cell>
          <cell r="M2385" t="str">
            <v>natural gas steam turbine</v>
          </cell>
        </row>
        <row r="2386">
          <cell r="F2386" t="str">
            <v>Vintage1967</v>
          </cell>
          <cell r="I2386">
            <v>0</v>
          </cell>
          <cell r="L2386">
            <v>0</v>
          </cell>
          <cell r="M2386" t="str">
            <v>natural gas steam turbine</v>
          </cell>
        </row>
        <row r="2387">
          <cell r="F2387" t="str">
            <v>Vintage1967</v>
          </cell>
          <cell r="I2387">
            <v>0</v>
          </cell>
          <cell r="L2387">
            <v>0</v>
          </cell>
          <cell r="M2387" t="str">
            <v>natural gas steam turbine</v>
          </cell>
        </row>
        <row r="2388">
          <cell r="F2388" t="str">
            <v>Vintage1967</v>
          </cell>
          <cell r="I2388">
            <v>0</v>
          </cell>
          <cell r="L2388">
            <v>0</v>
          </cell>
          <cell r="M2388" t="str">
            <v>natural gas steam turbine</v>
          </cell>
        </row>
        <row r="2389">
          <cell r="F2389" t="str">
            <v>Vintage1967</v>
          </cell>
          <cell r="I2389">
            <v>0</v>
          </cell>
          <cell r="L2389">
            <v>0</v>
          </cell>
          <cell r="M2389" t="str">
            <v>natural gas steam turbine</v>
          </cell>
        </row>
        <row r="2390">
          <cell r="F2390" t="str">
            <v>Vintage1969</v>
          </cell>
          <cell r="I2390">
            <v>0</v>
          </cell>
          <cell r="L2390">
            <v>0</v>
          </cell>
          <cell r="M2390" t="str">
            <v>natural gas steam turbine</v>
          </cell>
        </row>
        <row r="2391">
          <cell r="F2391" t="str">
            <v>Vintage1969</v>
          </cell>
          <cell r="I2391">
            <v>0</v>
          </cell>
          <cell r="L2391">
            <v>0</v>
          </cell>
          <cell r="M2391" t="str">
            <v>natural gas steam turbine</v>
          </cell>
        </row>
        <row r="2392">
          <cell r="F2392" t="str">
            <v>Vintage1969</v>
          </cell>
          <cell r="I2392">
            <v>0</v>
          </cell>
          <cell r="L2392">
            <v>0</v>
          </cell>
          <cell r="M2392" t="str">
            <v>natural gas steam turbine</v>
          </cell>
        </row>
        <row r="2393">
          <cell r="F2393" t="str">
            <v>Vintage1969</v>
          </cell>
          <cell r="I2393">
            <v>0</v>
          </cell>
          <cell r="L2393">
            <v>0</v>
          </cell>
          <cell r="M2393" t="str">
            <v>natural gas steam turbine</v>
          </cell>
        </row>
        <row r="2394">
          <cell r="F2394" t="str">
            <v>Vintage1969</v>
          </cell>
          <cell r="I2394">
            <v>0</v>
          </cell>
          <cell r="L2394">
            <v>0</v>
          </cell>
          <cell r="M2394" t="str">
            <v>natural gas steam turbine</v>
          </cell>
        </row>
        <row r="2395">
          <cell r="F2395" t="str">
            <v>Vintage1967</v>
          </cell>
          <cell r="I2395">
            <v>0</v>
          </cell>
          <cell r="L2395">
            <v>0</v>
          </cell>
          <cell r="M2395" t="str">
            <v>natural gas steam turbine</v>
          </cell>
        </row>
        <row r="2396">
          <cell r="F2396" t="str">
            <v>Vintage1967</v>
          </cell>
          <cell r="I2396">
            <v>0</v>
          </cell>
          <cell r="L2396">
            <v>0</v>
          </cell>
          <cell r="M2396" t="str">
            <v>natural gas steam turbine</v>
          </cell>
        </row>
        <row r="2397">
          <cell r="F2397" t="str">
            <v>Vintage1960</v>
          </cell>
          <cell r="I2397">
            <v>2.4863737438378303E-2</v>
          </cell>
          <cell r="L2397">
            <v>1.2618021978021978</v>
          </cell>
          <cell r="M2397" t="str">
            <v>natural gas steam turbine</v>
          </cell>
        </row>
        <row r="2398">
          <cell r="F2398" t="str">
            <v>Vintage1963</v>
          </cell>
          <cell r="I2398">
            <v>0</v>
          </cell>
          <cell r="L2398">
            <v>0</v>
          </cell>
          <cell r="M2398" t="str">
            <v>natural gas steam turbine</v>
          </cell>
        </row>
        <row r="2399">
          <cell r="F2399" t="str">
            <v>Vintage1966</v>
          </cell>
          <cell r="I2399">
            <v>3.4271638090737661E-2</v>
          </cell>
          <cell r="L2399">
            <v>1.7214486448350872</v>
          </cell>
          <cell r="M2399" t="str">
            <v>natural gas steam turbine</v>
          </cell>
        </row>
        <row r="2400">
          <cell r="F2400" t="str">
            <v>Vintage1975</v>
          </cell>
          <cell r="I2400">
            <v>3.0796143613678649E-3</v>
          </cell>
          <cell r="L2400">
            <v>1.9067619267112239</v>
          </cell>
          <cell r="M2400" t="str">
            <v>natural gas combined cycle</v>
          </cell>
        </row>
        <row r="2401">
          <cell r="F2401" t="str">
            <v>Vintage2011</v>
          </cell>
          <cell r="I2401">
            <v>5.2650274443144587E-3</v>
          </cell>
          <cell r="L2401">
            <v>0.21635756240822318</v>
          </cell>
          <cell r="M2401" t="str">
            <v>natural gas combined cycle</v>
          </cell>
        </row>
        <row r="2402">
          <cell r="F2402" t="str">
            <v>Vintage2009</v>
          </cell>
          <cell r="I2402">
            <v>2.5972651240451874E-3</v>
          </cell>
          <cell r="L2402">
            <v>0.108426957562196</v>
          </cell>
          <cell r="M2402" t="str">
            <v>natural gas combined cycle</v>
          </cell>
        </row>
        <row r="2403">
          <cell r="F2403" t="str">
            <v>Vintage2009</v>
          </cell>
          <cell r="I2403">
            <v>2.5972651240451874E-3</v>
          </cell>
          <cell r="L2403">
            <v>0.108426957562196</v>
          </cell>
          <cell r="M2403" t="str">
            <v>natural gas combined cycle</v>
          </cell>
        </row>
        <row r="2404">
          <cell r="F2404" t="str">
            <v>Vintage1975</v>
          </cell>
          <cell r="I2404">
            <v>2.6714726990179072E-3</v>
          </cell>
          <cell r="L2404">
            <v>1.6540585388338329</v>
          </cell>
          <cell r="M2404" t="str">
            <v>natural gas combined cycle</v>
          </cell>
        </row>
        <row r="2405">
          <cell r="F2405" t="str">
            <v>Vintage1975</v>
          </cell>
          <cell r="I2405">
            <v>2.6714726990179072E-3</v>
          </cell>
          <cell r="L2405">
            <v>1.6540585388338329</v>
          </cell>
          <cell r="M2405" t="str">
            <v>natural gas combined cycle</v>
          </cell>
        </row>
        <row r="2406">
          <cell r="F2406" t="str">
            <v>Vintage1971</v>
          </cell>
          <cell r="I2406">
            <v>1.7335724410152756E-2</v>
          </cell>
          <cell r="L2406">
            <v>0.34183091765140328</v>
          </cell>
          <cell r="M2406" t="str">
            <v>natural gas steam turbine</v>
          </cell>
        </row>
        <row r="2407">
          <cell r="F2407" t="str">
            <v>Vintage1974</v>
          </cell>
          <cell r="I2407">
            <v>1.7335724410152756E-2</v>
          </cell>
          <cell r="L2407">
            <v>0.15525325478521562</v>
          </cell>
          <cell r="M2407" t="str">
            <v>natural gas steam turbine</v>
          </cell>
        </row>
        <row r="2408">
          <cell r="F2408" t="str">
            <v>Vintage1974</v>
          </cell>
          <cell r="I2408">
            <v>5.2262060471261626E-2</v>
          </cell>
          <cell r="L2408">
            <v>0.46804245372020375</v>
          </cell>
          <cell r="M2408" t="str">
            <v>natural gas steam turbine</v>
          </cell>
        </row>
        <row r="2409">
          <cell r="F2409" t="str">
            <v>Vintage1963</v>
          </cell>
          <cell r="I2409">
            <v>0</v>
          </cell>
          <cell r="L2409">
            <v>0</v>
          </cell>
          <cell r="M2409" t="str">
            <v>natural gas steam turbine</v>
          </cell>
        </row>
        <row r="2410">
          <cell r="F2410" t="str">
            <v>Vintage1959</v>
          </cell>
          <cell r="I2410">
            <v>0</v>
          </cell>
          <cell r="L2410">
            <v>0</v>
          </cell>
          <cell r="M2410" t="str">
            <v>natural gas steam turbine</v>
          </cell>
        </row>
        <row r="2411">
          <cell r="F2411" t="str">
            <v>Vintage2000</v>
          </cell>
          <cell r="I2411">
            <v>4.3190514436013917E-6</v>
          </cell>
          <cell r="L2411">
            <v>7.7018125349607948E-4</v>
          </cell>
          <cell r="M2411" t="str">
            <v>natural gas steam turbine</v>
          </cell>
        </row>
        <row r="2412">
          <cell r="F2412" t="str">
            <v>Vintage2007</v>
          </cell>
          <cell r="I2412">
            <v>2.1292923616954862E-5</v>
          </cell>
          <cell r="L2412">
            <v>1.650789473684211E-2</v>
          </cell>
          <cell r="M2412" t="str">
            <v>natural gas steam turbine</v>
          </cell>
        </row>
        <row r="2413">
          <cell r="F2413" t="str">
            <v>Vintage2007</v>
          </cell>
          <cell r="I2413">
            <v>3.1817012301196921E-6</v>
          </cell>
          <cell r="L2413">
            <v>2.4666969147005449E-3</v>
          </cell>
          <cell r="M2413" t="str">
            <v>natural gas steam turbine</v>
          </cell>
        </row>
        <row r="2414">
          <cell r="F2414" t="str">
            <v>Vintage1993</v>
          </cell>
          <cell r="I2414">
            <v>1.0077786701736578E-5</v>
          </cell>
          <cell r="L2414">
            <v>1.3006042296072506E-2</v>
          </cell>
          <cell r="M2414" t="str">
            <v>natural gas steam turbine</v>
          </cell>
        </row>
        <row r="2415">
          <cell r="F2415" t="str">
            <v>Vintage1951</v>
          </cell>
          <cell r="I2415">
            <v>0</v>
          </cell>
          <cell r="L2415">
            <v>0</v>
          </cell>
          <cell r="M2415" t="str">
            <v>natural gas steam turbine</v>
          </cell>
        </row>
        <row r="2416">
          <cell r="F2416" t="str">
            <v>Vintage1945</v>
          </cell>
          <cell r="I2416">
            <v>0</v>
          </cell>
          <cell r="L2416">
            <v>0</v>
          </cell>
          <cell r="M2416" t="str">
            <v>natural gas steam turbine</v>
          </cell>
        </row>
        <row r="2417">
          <cell r="F2417" t="str">
            <v>Vintage1946</v>
          </cell>
          <cell r="I2417">
            <v>0</v>
          </cell>
          <cell r="L2417">
            <v>0</v>
          </cell>
          <cell r="M2417" t="str">
            <v>natural gas steam turbine</v>
          </cell>
        </row>
        <row r="2418">
          <cell r="F2418" t="str">
            <v>Vintage1964</v>
          </cell>
          <cell r="I2418">
            <v>0</v>
          </cell>
          <cell r="L2418">
            <v>0</v>
          </cell>
          <cell r="M2418" t="str">
            <v>natural gas steam turbine</v>
          </cell>
        </row>
        <row r="2419">
          <cell r="F2419" t="str">
            <v>Vintage1939</v>
          </cell>
          <cell r="I2419">
            <v>0</v>
          </cell>
          <cell r="L2419">
            <v>0</v>
          </cell>
          <cell r="M2419" t="str">
            <v>natural gas steam turbine</v>
          </cell>
        </row>
        <row r="2420">
          <cell r="F2420" t="str">
            <v>Vintage1939</v>
          </cell>
          <cell r="I2420">
            <v>0</v>
          </cell>
          <cell r="L2420">
            <v>0</v>
          </cell>
          <cell r="M2420" t="str">
            <v>natural gas steam turbine</v>
          </cell>
        </row>
        <row r="2421">
          <cell r="F2421" t="str">
            <v>Vintage1942</v>
          </cell>
          <cell r="I2421">
            <v>0</v>
          </cell>
          <cell r="L2421">
            <v>0</v>
          </cell>
          <cell r="M2421" t="str">
            <v>natural gas steam turbine</v>
          </cell>
        </row>
        <row r="2422">
          <cell r="F2422" t="str">
            <v>Vintage1958</v>
          </cell>
          <cell r="I2422">
            <v>0</v>
          </cell>
          <cell r="L2422">
            <v>0</v>
          </cell>
          <cell r="M2422" t="str">
            <v>natural gas steam turbine</v>
          </cell>
        </row>
        <row r="2423">
          <cell r="F2423" t="str">
            <v>Vintage1962</v>
          </cell>
          <cell r="I2423">
            <v>0</v>
          </cell>
          <cell r="L2423">
            <v>0</v>
          </cell>
          <cell r="M2423" t="str">
            <v>natural gas steam turbine</v>
          </cell>
        </row>
        <row r="2424">
          <cell r="F2424" t="str">
            <v>Vintage1962</v>
          </cell>
          <cell r="I2424">
            <v>0</v>
          </cell>
          <cell r="L2424">
            <v>0</v>
          </cell>
          <cell r="M2424" t="str">
            <v>natural gas steam turbine</v>
          </cell>
        </row>
        <row r="2425">
          <cell r="F2425" t="str">
            <v>Vintage1970</v>
          </cell>
          <cell r="I2425">
            <v>5.7587352581351887E-5</v>
          </cell>
          <cell r="L2425">
            <v>1.0813186813186813E-3</v>
          </cell>
          <cell r="M2425" t="str">
            <v>natural gas steam turbine</v>
          </cell>
        </row>
        <row r="2426">
          <cell r="F2426" t="str">
            <v>Vintage1941</v>
          </cell>
          <cell r="I2426">
            <v>0</v>
          </cell>
          <cell r="L2426">
            <v>0</v>
          </cell>
          <cell r="M2426" t="str">
            <v>natural gas steam turbine</v>
          </cell>
        </row>
        <row r="2427">
          <cell r="F2427" t="str">
            <v>Vintage1941</v>
          </cell>
          <cell r="I2427">
            <v>0</v>
          </cell>
          <cell r="L2427">
            <v>0</v>
          </cell>
          <cell r="M2427" t="str">
            <v>natural gas steam turbine</v>
          </cell>
        </row>
        <row r="2428">
          <cell r="F2428" t="str">
            <v>Vintage1951</v>
          </cell>
          <cell r="I2428">
            <v>0</v>
          </cell>
          <cell r="L2428">
            <v>0</v>
          </cell>
          <cell r="M2428" t="str">
            <v>natural gas steam turbine</v>
          </cell>
        </row>
        <row r="2429">
          <cell r="F2429" t="str">
            <v>Vintage1951</v>
          </cell>
          <cell r="I2429">
            <v>0</v>
          </cell>
          <cell r="L2429">
            <v>0</v>
          </cell>
          <cell r="M2429" t="str">
            <v>natural gas steam turbine</v>
          </cell>
        </row>
        <row r="2430">
          <cell r="F2430" t="str">
            <v>Vintage1967</v>
          </cell>
          <cell r="I2430">
            <v>0</v>
          </cell>
          <cell r="L2430">
            <v>0</v>
          </cell>
          <cell r="M2430" t="str">
            <v>natural gas steam turbine</v>
          </cell>
        </row>
        <row r="2431">
          <cell r="F2431" t="str">
            <v>Vintage1949</v>
          </cell>
          <cell r="I2431">
            <v>0</v>
          </cell>
          <cell r="L2431">
            <v>0</v>
          </cell>
          <cell r="M2431" t="str">
            <v>natural gas steam turbine</v>
          </cell>
        </row>
        <row r="2432">
          <cell r="F2432" t="str">
            <v>Vintage1946</v>
          </cell>
          <cell r="I2432">
            <v>0</v>
          </cell>
          <cell r="L2432">
            <v>0</v>
          </cell>
          <cell r="M2432" t="str">
            <v>natural gas steam turbine</v>
          </cell>
        </row>
        <row r="2433">
          <cell r="F2433" t="str">
            <v>Vintage1972</v>
          </cell>
          <cell r="I2433">
            <v>2.4613534909485356E-3</v>
          </cell>
          <cell r="L2433">
            <v>7.0065300316803511E-2</v>
          </cell>
          <cell r="M2433" t="str">
            <v>hard coal</v>
          </cell>
        </row>
        <row r="2434">
          <cell r="F2434" t="str">
            <v>Vintage2009</v>
          </cell>
          <cell r="I2434">
            <v>1.4768120945691213E-3</v>
          </cell>
          <cell r="L2434">
            <v>0.358841059602649</v>
          </cell>
          <cell r="M2434" t="str">
            <v>hard coal</v>
          </cell>
        </row>
        <row r="2435">
          <cell r="F2435" t="str">
            <v>Vintage1999</v>
          </cell>
          <cell r="I2435">
            <v>2.5914308661608347E-5</v>
          </cell>
          <cell r="L2435">
            <v>1.1621254192627281E-2</v>
          </cell>
          <cell r="M2435" t="str">
            <v>natural gas steam turbine</v>
          </cell>
        </row>
        <row r="2436">
          <cell r="F2436" t="str">
            <v>Vintage1999</v>
          </cell>
          <cell r="I2436">
            <v>2.5914308661608347E-5</v>
          </cell>
          <cell r="L2436">
            <v>1.1621254192627281E-2</v>
          </cell>
          <cell r="M2436" t="str">
            <v>natural gas steam turbine</v>
          </cell>
        </row>
        <row r="2437">
          <cell r="F2437" t="str">
            <v>Vintage1999</v>
          </cell>
          <cell r="I2437">
            <v>2.5914308661608347E-5</v>
          </cell>
          <cell r="L2437">
            <v>1.1621254192627281E-2</v>
          </cell>
          <cell r="M2437" t="str">
            <v>natural gas steam turbine</v>
          </cell>
        </row>
        <row r="2438">
          <cell r="F2438" t="str">
            <v>Vintage1950</v>
          </cell>
          <cell r="I2438">
            <v>0</v>
          </cell>
          <cell r="L2438">
            <v>0</v>
          </cell>
          <cell r="M2438" t="str">
            <v>hard coal</v>
          </cell>
        </row>
        <row r="2439">
          <cell r="F2439" t="str">
            <v>Vintage1958</v>
          </cell>
          <cell r="I2439">
            <v>0</v>
          </cell>
          <cell r="L2439">
            <v>0</v>
          </cell>
          <cell r="M2439" t="str">
            <v>natural gas steam turbine</v>
          </cell>
        </row>
        <row r="2440">
          <cell r="F2440" t="str">
            <v>Vintage1954</v>
          </cell>
          <cell r="I2440">
            <v>0</v>
          </cell>
          <cell r="L2440">
            <v>0</v>
          </cell>
          <cell r="M2440" t="str">
            <v>natural gas steam turbine</v>
          </cell>
        </row>
        <row r="2441">
          <cell r="F2441" t="str">
            <v>Vintage1950</v>
          </cell>
          <cell r="I2441">
            <v>0</v>
          </cell>
          <cell r="L2441">
            <v>0</v>
          </cell>
          <cell r="M2441" t="str">
            <v>natural gas steam turbine</v>
          </cell>
        </row>
        <row r="2442">
          <cell r="F2442" t="str">
            <v>Vintage1989</v>
          </cell>
          <cell r="I2442">
            <v>0</v>
          </cell>
          <cell r="L2442">
            <v>0</v>
          </cell>
          <cell r="M2442" t="str">
            <v>natural gas steam turbine</v>
          </cell>
        </row>
        <row r="2443">
          <cell r="F2443" t="str">
            <v>Vintage1962</v>
          </cell>
          <cell r="I2443">
            <v>0</v>
          </cell>
          <cell r="L2443">
            <v>0</v>
          </cell>
          <cell r="M2443" t="str">
            <v>natural gas steam turbine</v>
          </cell>
        </row>
        <row r="2444">
          <cell r="F2444" t="str">
            <v>Vintage1974</v>
          </cell>
          <cell r="I2444">
            <v>2.553823515786062E-4</v>
          </cell>
          <cell r="L2444">
            <v>2.2871234197781925E-3</v>
          </cell>
          <cell r="M2444" t="str">
            <v>natural gas steam turbine</v>
          </cell>
        </row>
        <row r="2445">
          <cell r="F2445" t="str">
            <v>Vintage1974</v>
          </cell>
          <cell r="I2445">
            <v>2.553823515786062E-4</v>
          </cell>
          <cell r="L2445">
            <v>2.2871234197781925E-3</v>
          </cell>
          <cell r="M2445" t="str">
            <v>natural gas steam turbine</v>
          </cell>
        </row>
        <row r="2446">
          <cell r="F2446" t="str">
            <v>Vintage1974</v>
          </cell>
          <cell r="I2446">
            <v>2.553823515786062E-4</v>
          </cell>
          <cell r="L2446">
            <v>2.2871234197781925E-3</v>
          </cell>
          <cell r="M2446" t="str">
            <v>natural gas steam turbine</v>
          </cell>
        </row>
        <row r="2447">
          <cell r="F2447" t="str">
            <v>Vintage1974</v>
          </cell>
          <cell r="I2447">
            <v>2.553823515786062E-4</v>
          </cell>
          <cell r="L2447">
            <v>2.2871234197781925E-3</v>
          </cell>
          <cell r="M2447" t="str">
            <v>natural gas steam turbine</v>
          </cell>
        </row>
        <row r="2448">
          <cell r="F2448" t="str">
            <v>Vintage1975</v>
          </cell>
          <cell r="I2448">
            <v>2.553823515786062E-4</v>
          </cell>
          <cell r="L2448">
            <v>2.6318033667619613E-3</v>
          </cell>
          <cell r="M2448" t="str">
            <v>natural gas steam turbine</v>
          </cell>
        </row>
        <row r="2449">
          <cell r="F2449" t="str">
            <v>Vintage1971</v>
          </cell>
          <cell r="I2449">
            <v>0</v>
          </cell>
          <cell r="L2449">
            <v>0</v>
          </cell>
          <cell r="M2449" t="str">
            <v>natural gas steam turbine</v>
          </cell>
        </row>
        <row r="2450">
          <cell r="F2450" t="str">
            <v>Vintage1971</v>
          </cell>
          <cell r="I2450">
            <v>0</v>
          </cell>
          <cell r="L2450">
            <v>0</v>
          </cell>
          <cell r="M2450" t="str">
            <v>natural gas steam turbine</v>
          </cell>
        </row>
        <row r="2451">
          <cell r="F2451" t="str">
            <v>Vintage1964</v>
          </cell>
          <cell r="I2451">
            <v>0</v>
          </cell>
          <cell r="L2451">
            <v>0</v>
          </cell>
          <cell r="M2451" t="str">
            <v>hard coal</v>
          </cell>
        </row>
        <row r="2452">
          <cell r="F2452" t="str">
            <v>Vintage1971</v>
          </cell>
          <cell r="I2452">
            <v>0</v>
          </cell>
          <cell r="L2452">
            <v>0</v>
          </cell>
          <cell r="M2452" t="str">
            <v>natural gas steam turbine</v>
          </cell>
        </row>
        <row r="2453">
          <cell r="F2453" t="str">
            <v>Vintage1967</v>
          </cell>
          <cell r="I2453">
            <v>0</v>
          </cell>
          <cell r="L2453">
            <v>0</v>
          </cell>
          <cell r="M2453" t="str">
            <v>natural gas steam turbine</v>
          </cell>
        </row>
        <row r="2454">
          <cell r="F2454" t="str">
            <v>Vintage1967</v>
          </cell>
          <cell r="I2454">
            <v>0</v>
          </cell>
          <cell r="L2454">
            <v>0</v>
          </cell>
          <cell r="M2454" t="str">
            <v>natural gas steam turbine</v>
          </cell>
        </row>
        <row r="2455">
          <cell r="F2455" t="str">
            <v>Vintage2013</v>
          </cell>
          <cell r="I2455">
            <v>1.583652195987177E-5</v>
          </cell>
          <cell r="L2455">
            <v>1.5100446428571427E-2</v>
          </cell>
          <cell r="M2455" t="str">
            <v>natural gas steam turbine</v>
          </cell>
        </row>
        <row r="2456">
          <cell r="F2456" t="str">
            <v>Vintage1939</v>
          </cell>
          <cell r="I2456">
            <v>0</v>
          </cell>
          <cell r="L2456">
            <v>0</v>
          </cell>
          <cell r="M2456" t="str">
            <v>natural gas steam turbine</v>
          </cell>
        </row>
        <row r="2457">
          <cell r="F2457" t="str">
            <v>Vintage1948</v>
          </cell>
          <cell r="I2457">
            <v>0</v>
          </cell>
          <cell r="L2457">
            <v>0</v>
          </cell>
          <cell r="M2457" t="str">
            <v>natural gas steam turbine</v>
          </cell>
        </row>
        <row r="2458">
          <cell r="F2458" t="str">
            <v>Vintage1967</v>
          </cell>
          <cell r="I2458">
            <v>0</v>
          </cell>
          <cell r="L2458">
            <v>0</v>
          </cell>
          <cell r="M2458" t="str">
            <v>natural gas steam turbine</v>
          </cell>
        </row>
        <row r="2459">
          <cell r="F2459" t="str">
            <v>Vintage1967</v>
          </cell>
          <cell r="I2459">
            <v>0</v>
          </cell>
          <cell r="L2459">
            <v>0</v>
          </cell>
          <cell r="M2459" t="str">
            <v>natural gas steam turbine</v>
          </cell>
        </row>
        <row r="2460">
          <cell r="F2460" t="str">
            <v>Vintage1979</v>
          </cell>
          <cell r="I2460">
            <v>3.8871462992412524E-5</v>
          </cell>
          <cell r="L2460">
            <v>1.5103692923412772E-3</v>
          </cell>
          <cell r="M2460" t="str">
            <v>natural gas steam turbine</v>
          </cell>
        </row>
        <row r="2461">
          <cell r="F2461" t="str">
            <v>Vintage1998</v>
          </cell>
          <cell r="I2461">
            <v>5.470798495228428E-5</v>
          </cell>
          <cell r="L2461">
            <v>5.6381182147165289E-2</v>
          </cell>
          <cell r="M2461" t="str">
            <v>natural gas steam turbine</v>
          </cell>
        </row>
        <row r="2462">
          <cell r="F2462" t="str">
            <v>Vintage1950</v>
          </cell>
          <cell r="I2462">
            <v>0</v>
          </cell>
          <cell r="L2462">
            <v>0</v>
          </cell>
          <cell r="M2462" t="str">
            <v>natural gas steam turbine</v>
          </cell>
        </row>
        <row r="2463">
          <cell r="F2463" t="str">
            <v>Vintage1979</v>
          </cell>
          <cell r="I2463">
            <v>2.5914308661608347E-5</v>
          </cell>
          <cell r="L2463">
            <v>1.0069128615608513E-3</v>
          </cell>
          <cell r="M2463" t="str">
            <v>natural gas steam turbine</v>
          </cell>
        </row>
        <row r="2464">
          <cell r="F2464" t="str">
            <v>Vintage1979</v>
          </cell>
          <cell r="I2464">
            <v>3.167304391974354E-5</v>
          </cell>
          <cell r="L2464">
            <v>1.2306712752410407E-3</v>
          </cell>
          <cell r="M2464" t="str">
            <v>natural gas steam turbine</v>
          </cell>
        </row>
        <row r="2465">
          <cell r="F2465" t="str">
            <v>Vintage1995</v>
          </cell>
          <cell r="I2465">
            <v>1.4396838145337972E-5</v>
          </cell>
          <cell r="L2465">
            <v>1.3057324840764344E-2</v>
          </cell>
          <cell r="M2465" t="str">
            <v>natural gas steam turbine</v>
          </cell>
        </row>
        <row r="2466">
          <cell r="F2466" t="str">
            <v>Vintage1994</v>
          </cell>
          <cell r="I2466">
            <v>1.4396838145337972E-5</v>
          </cell>
          <cell r="L2466">
            <v>4.9999999999999996E-2</v>
          </cell>
          <cell r="M2466" t="str">
            <v>natural gas steam turbine</v>
          </cell>
        </row>
        <row r="2467">
          <cell r="F2467" t="str">
            <v>Vintage2002</v>
          </cell>
          <cell r="I2467">
            <v>2.8793676290675944E-5</v>
          </cell>
          <cell r="L2467">
            <v>7.1657442470142657E-3</v>
          </cell>
          <cell r="M2467" t="str">
            <v>natural gas steam turbine</v>
          </cell>
        </row>
        <row r="2468">
          <cell r="F2468" t="str">
            <v>Vintage2003</v>
          </cell>
          <cell r="I2468">
            <v>0</v>
          </cell>
          <cell r="L2468">
            <v>0</v>
          </cell>
          <cell r="M2468" t="str">
            <v>natural gas steam turbine</v>
          </cell>
        </row>
        <row r="2469">
          <cell r="F2469" t="str">
            <v>Vintage2003</v>
          </cell>
          <cell r="I2469">
            <v>0</v>
          </cell>
          <cell r="L2469">
            <v>0</v>
          </cell>
          <cell r="M2469" t="str">
            <v>natural gas steam turbine</v>
          </cell>
        </row>
        <row r="2470">
          <cell r="F2470" t="str">
            <v>Vintage2003</v>
          </cell>
          <cell r="I2470">
            <v>0</v>
          </cell>
          <cell r="L2470">
            <v>0</v>
          </cell>
          <cell r="M2470" t="str">
            <v>natural gas steam turbine</v>
          </cell>
        </row>
        <row r="2471">
          <cell r="F2471" t="str">
            <v>Vintage2002</v>
          </cell>
          <cell r="I2471">
            <v>0</v>
          </cell>
          <cell r="L2471">
            <v>0</v>
          </cell>
          <cell r="M2471" t="str">
            <v>natural gas steam turbine</v>
          </cell>
        </row>
        <row r="2472">
          <cell r="F2472" t="str">
            <v>Vintage2002</v>
          </cell>
          <cell r="I2472">
            <v>0</v>
          </cell>
          <cell r="L2472">
            <v>0</v>
          </cell>
          <cell r="M2472" t="str">
            <v>natural gas steam turbine</v>
          </cell>
        </row>
        <row r="2473">
          <cell r="F2473" t="str">
            <v>Vintage2000</v>
          </cell>
          <cell r="I2473">
            <v>0</v>
          </cell>
          <cell r="L2473">
            <v>0</v>
          </cell>
          <cell r="M2473" t="str">
            <v>natural gas steam turbine</v>
          </cell>
        </row>
        <row r="2474">
          <cell r="F2474" t="str">
            <v>Vintage2000</v>
          </cell>
          <cell r="I2474">
            <v>0</v>
          </cell>
          <cell r="L2474">
            <v>0</v>
          </cell>
          <cell r="M2474" t="str">
            <v>natural gas steam turbine</v>
          </cell>
        </row>
        <row r="2475">
          <cell r="F2475" t="str">
            <v>Vintage1973</v>
          </cell>
          <cell r="I2475">
            <v>0</v>
          </cell>
          <cell r="L2475">
            <v>0</v>
          </cell>
          <cell r="M2475" t="str">
            <v>natural gas steam turbine</v>
          </cell>
        </row>
        <row r="2476">
          <cell r="F2476" t="str">
            <v>Vintage2011</v>
          </cell>
          <cell r="I2476">
            <v>2.553823515786062E-4</v>
          </cell>
          <cell r="L2476">
            <v>0.13041661685594752</v>
          </cell>
          <cell r="M2476" t="str">
            <v>natural gas steam turbine</v>
          </cell>
        </row>
        <row r="2477">
          <cell r="F2477" t="str">
            <v>Vintage2011</v>
          </cell>
          <cell r="I2477">
            <v>2.553823515786062E-4</v>
          </cell>
          <cell r="L2477">
            <v>0.13041661685594752</v>
          </cell>
          <cell r="M2477" t="str">
            <v>natural gas steam turbine</v>
          </cell>
        </row>
        <row r="2478">
          <cell r="F2478" t="str">
            <v>Vintage2011</v>
          </cell>
          <cell r="I2478">
            <v>2.553823515786062E-4</v>
          </cell>
          <cell r="L2478">
            <v>0.13041661685594752</v>
          </cell>
          <cell r="M2478" t="str">
            <v>natural gas steam turbine</v>
          </cell>
        </row>
        <row r="2479">
          <cell r="F2479" t="str">
            <v>Vintage2011</v>
          </cell>
          <cell r="I2479">
            <v>2.553823515786062E-4</v>
          </cell>
          <cell r="L2479">
            <v>0.13041661685594752</v>
          </cell>
          <cell r="M2479" t="str">
            <v>natural gas steam turbine</v>
          </cell>
        </row>
        <row r="2480">
          <cell r="F2480" t="str">
            <v>Vintage2011</v>
          </cell>
          <cell r="I2480">
            <v>2.553823515786062E-4</v>
          </cell>
          <cell r="L2480">
            <v>0.13041661685594752</v>
          </cell>
          <cell r="M2480" t="str">
            <v>natural gas steam turbine</v>
          </cell>
        </row>
        <row r="2481">
          <cell r="F2481" t="str">
            <v>Vintage2011</v>
          </cell>
          <cell r="I2481">
            <v>2.553823515786062E-4</v>
          </cell>
          <cell r="L2481">
            <v>0.13041661685594752</v>
          </cell>
          <cell r="M2481" t="str">
            <v>natural gas steam turbine</v>
          </cell>
        </row>
        <row r="2482">
          <cell r="F2482" t="str">
            <v>Vintage2011</v>
          </cell>
          <cell r="I2482">
            <v>2.553823515786062E-4</v>
          </cell>
          <cell r="L2482">
            <v>0.13041661685594752</v>
          </cell>
          <cell r="M2482" t="str">
            <v>natural gas steam turbine</v>
          </cell>
        </row>
        <row r="2483">
          <cell r="F2483" t="str">
            <v>Vintage1968</v>
          </cell>
          <cell r="I2483">
            <v>0</v>
          </cell>
          <cell r="L2483">
            <v>0</v>
          </cell>
          <cell r="M2483" t="str">
            <v>natural gas steam turbine</v>
          </cell>
        </row>
        <row r="2484">
          <cell r="F2484" t="str">
            <v>Vintage1951</v>
          </cell>
          <cell r="I2484">
            <v>0</v>
          </cell>
          <cell r="L2484">
            <v>0</v>
          </cell>
          <cell r="M2484" t="str">
            <v>natural gas steam turbine</v>
          </cell>
        </row>
        <row r="2485">
          <cell r="F2485" t="str">
            <v>Vintage1951</v>
          </cell>
          <cell r="I2485">
            <v>0</v>
          </cell>
          <cell r="L2485">
            <v>0</v>
          </cell>
          <cell r="M2485" t="str">
            <v>natural gas steam turbine</v>
          </cell>
        </row>
        <row r="2486">
          <cell r="F2486" t="str">
            <v>Vintage1953</v>
          </cell>
          <cell r="I2486">
            <v>0</v>
          </cell>
          <cell r="L2486">
            <v>0</v>
          </cell>
          <cell r="M2486" t="str">
            <v>natural gas steam turbine</v>
          </cell>
        </row>
        <row r="2487">
          <cell r="F2487" t="str">
            <v>Vintage1954</v>
          </cell>
          <cell r="I2487">
            <v>0</v>
          </cell>
          <cell r="L2487">
            <v>0</v>
          </cell>
          <cell r="M2487" t="str">
            <v>natural gas steam turbine</v>
          </cell>
        </row>
        <row r="2488">
          <cell r="F2488" t="str">
            <v>Vintage1964</v>
          </cell>
          <cell r="I2488">
            <v>0</v>
          </cell>
          <cell r="L2488">
            <v>0</v>
          </cell>
          <cell r="M2488" t="str">
            <v>natural gas steam turbine</v>
          </cell>
        </row>
        <row r="2489">
          <cell r="F2489" t="str">
            <v>Vintage2000</v>
          </cell>
          <cell r="I2489">
            <v>6.4680428935884247E-6</v>
          </cell>
          <cell r="L2489">
            <v>1.1533933893819336E-3</v>
          </cell>
          <cell r="M2489" t="str">
            <v>natural gas steam turbine</v>
          </cell>
        </row>
        <row r="2490">
          <cell r="F2490" t="str">
            <v>Vintage2000</v>
          </cell>
          <cell r="I2490">
            <v>6.4680428935884247E-6</v>
          </cell>
          <cell r="L2490">
            <v>1.1533933893819336E-3</v>
          </cell>
          <cell r="M2490" t="str">
            <v>natural gas steam turbine</v>
          </cell>
        </row>
        <row r="2491">
          <cell r="F2491" t="str">
            <v>Vintage2000</v>
          </cell>
          <cell r="I2491">
            <v>6.4680428935884247E-6</v>
          </cell>
          <cell r="L2491">
            <v>1.1533933893819336E-3</v>
          </cell>
          <cell r="M2491" t="str">
            <v>natural gas steam turbine</v>
          </cell>
        </row>
        <row r="2492">
          <cell r="F2492" t="str">
            <v>Vintage2000</v>
          </cell>
          <cell r="I2492">
            <v>6.4680428935884247E-6</v>
          </cell>
          <cell r="L2492">
            <v>1.1533933893819336E-3</v>
          </cell>
          <cell r="M2492" t="str">
            <v>natural gas steam turbine</v>
          </cell>
        </row>
        <row r="2493">
          <cell r="F2493" t="str">
            <v>Vintage2000</v>
          </cell>
          <cell r="I2493">
            <v>6.4680428935884247E-6</v>
          </cell>
          <cell r="L2493">
            <v>1.1533933893819336E-3</v>
          </cell>
          <cell r="M2493" t="str">
            <v>natural gas steam turbine</v>
          </cell>
        </row>
        <row r="2494">
          <cell r="F2494" t="str">
            <v>Vintage2001</v>
          </cell>
          <cell r="I2494">
            <v>6.4680428935884247E-6</v>
          </cell>
          <cell r="L2494">
            <v>7.5203523106779193E-4</v>
          </cell>
          <cell r="M2494" t="str">
            <v>natural gas steam turbine</v>
          </cell>
        </row>
        <row r="2495">
          <cell r="F2495" t="str">
            <v>Vintage2001</v>
          </cell>
          <cell r="I2495">
            <v>6.4680428935884247E-6</v>
          </cell>
          <cell r="L2495">
            <v>7.5203523106779193E-4</v>
          </cell>
          <cell r="M2495" t="str">
            <v>natural gas steam turbine</v>
          </cell>
        </row>
        <row r="2496">
          <cell r="F2496" t="str">
            <v>Vintage2000</v>
          </cell>
          <cell r="I2496">
            <v>6.4680428935884247E-6</v>
          </cell>
          <cell r="L2496">
            <v>1.1533933893819336E-3</v>
          </cell>
          <cell r="M2496" t="str">
            <v>natural gas steam turbine</v>
          </cell>
        </row>
        <row r="2497">
          <cell r="F2497" t="str">
            <v>Vintage1967</v>
          </cell>
          <cell r="I2497">
            <v>0</v>
          </cell>
          <cell r="L2497">
            <v>0</v>
          </cell>
          <cell r="M2497" t="str">
            <v>natural gas steam turbine</v>
          </cell>
        </row>
        <row r="2498">
          <cell r="F2498" t="str">
            <v>Vintage1964</v>
          </cell>
          <cell r="I2498">
            <v>0</v>
          </cell>
          <cell r="L2498">
            <v>0</v>
          </cell>
          <cell r="M2498" t="str">
            <v>natural gas steam turbine</v>
          </cell>
        </row>
        <row r="2499">
          <cell r="F2499" t="str">
            <v>Vintage1968</v>
          </cell>
          <cell r="I2499">
            <v>0</v>
          </cell>
          <cell r="L2499">
            <v>0</v>
          </cell>
          <cell r="M2499" t="str">
            <v>natural gas steam turbine</v>
          </cell>
        </row>
        <row r="2500">
          <cell r="F2500" t="str">
            <v>Vintage1964</v>
          </cell>
          <cell r="I2500">
            <v>0</v>
          </cell>
          <cell r="L2500">
            <v>0</v>
          </cell>
          <cell r="M2500" t="str">
            <v>natural gas steam turbine</v>
          </cell>
        </row>
        <row r="2501">
          <cell r="F2501" t="str">
            <v>Vintage1959</v>
          </cell>
          <cell r="I2501">
            <v>0</v>
          </cell>
          <cell r="L2501">
            <v>0</v>
          </cell>
          <cell r="M2501" t="str">
            <v>natural gas steam turbine</v>
          </cell>
        </row>
        <row r="2502">
          <cell r="F2502" t="str">
            <v>Vintage1973</v>
          </cell>
          <cell r="I2502">
            <v>4.3190514436013907E-5</v>
          </cell>
          <cell r="L2502">
            <v>6.9714717551483093E-4</v>
          </cell>
          <cell r="M2502" t="str">
            <v>natural gas steam turbine</v>
          </cell>
        </row>
        <row r="2503">
          <cell r="F2503" t="str">
            <v>Vintage2002</v>
          </cell>
          <cell r="I2503">
            <v>4.3190514436013907E-5</v>
          </cell>
          <cell r="L2503">
            <v>1.0748616370521399E-2</v>
          </cell>
          <cell r="M2503" t="str">
            <v>natural gas steam turbine</v>
          </cell>
        </row>
        <row r="2504">
          <cell r="F2504" t="str">
            <v>Vintage2002</v>
          </cell>
          <cell r="I2504">
            <v>4.3190514436013907E-5</v>
          </cell>
          <cell r="L2504">
            <v>1.0748616370521399E-2</v>
          </cell>
          <cell r="M2504" t="str">
            <v>natural gas steam turbine</v>
          </cell>
        </row>
        <row r="2505">
          <cell r="F2505" t="str">
            <v>Vintage1940</v>
          </cell>
          <cell r="I2505">
            <v>0</v>
          </cell>
          <cell r="L2505">
            <v>0</v>
          </cell>
          <cell r="M2505" t="str">
            <v>natural gas steam turbine</v>
          </cell>
        </row>
        <row r="2506">
          <cell r="F2506" t="str">
            <v>Vintage1946</v>
          </cell>
          <cell r="I2506">
            <v>0</v>
          </cell>
          <cell r="L2506">
            <v>0</v>
          </cell>
          <cell r="M2506" t="str">
            <v>natural gas steam turbine</v>
          </cell>
        </row>
        <row r="2507">
          <cell r="F2507" t="str">
            <v>Vintage1949</v>
          </cell>
          <cell r="I2507">
            <v>0</v>
          </cell>
          <cell r="L2507">
            <v>0</v>
          </cell>
          <cell r="M2507" t="str">
            <v>natural gas steam turbine</v>
          </cell>
        </row>
        <row r="2508">
          <cell r="F2508" t="str">
            <v>Vintage2002</v>
          </cell>
          <cell r="I2508">
            <v>2.447462484707455E-5</v>
          </cell>
          <cell r="L2508">
            <v>6.0908826099621257E-3</v>
          </cell>
          <cell r="M2508" t="str">
            <v>natural gas steam turbine</v>
          </cell>
        </row>
        <row r="2509">
          <cell r="F2509" t="str">
            <v>Vintage2002</v>
          </cell>
          <cell r="I2509">
            <v>2.447462484707455E-5</v>
          </cell>
          <cell r="L2509">
            <v>6.0908826099621257E-3</v>
          </cell>
          <cell r="M2509" t="str">
            <v>natural gas steam turbine</v>
          </cell>
        </row>
        <row r="2510">
          <cell r="F2510" t="str">
            <v>Vintage2002</v>
          </cell>
          <cell r="I2510">
            <v>2.447462484707455E-5</v>
          </cell>
          <cell r="L2510">
            <v>6.0908826099621257E-3</v>
          </cell>
          <cell r="M2510" t="str">
            <v>natural gas steam turbine</v>
          </cell>
        </row>
        <row r="2511">
          <cell r="F2511" t="str">
            <v>Vintage1970</v>
          </cell>
          <cell r="I2511">
            <v>5.030700028346553E-5</v>
          </cell>
          <cell r="L2511">
            <v>9.4461538461538457E-4</v>
          </cell>
          <cell r="M2511" t="str">
            <v>natural gas steam turbine</v>
          </cell>
        </row>
        <row r="2512">
          <cell r="F2512" t="str">
            <v>Vintage1972</v>
          </cell>
          <cell r="I2512">
            <v>3.9363062343716739E-5</v>
          </cell>
          <cell r="L2512">
            <v>6.6889432543707861E-4</v>
          </cell>
          <cell r="M2512" t="str">
            <v>natural gas steam turbine</v>
          </cell>
        </row>
        <row r="2513">
          <cell r="F2513" t="str">
            <v>Vintage1972</v>
          </cell>
          <cell r="I2513">
            <v>3.9363062343716739E-5</v>
          </cell>
          <cell r="L2513">
            <v>6.6889432543707861E-4</v>
          </cell>
          <cell r="M2513" t="str">
            <v>natural gas steam turbine</v>
          </cell>
        </row>
        <row r="2514">
          <cell r="F2514" t="str">
            <v>Vintage1972</v>
          </cell>
          <cell r="I2514">
            <v>2.6242041562477832E-5</v>
          </cell>
          <cell r="L2514">
            <v>4.4592955029138572E-4</v>
          </cell>
          <cell r="M2514" t="str">
            <v>natural gas steam turbine</v>
          </cell>
        </row>
        <row r="2515">
          <cell r="F2515" t="str">
            <v>Vintage1972</v>
          </cell>
          <cell r="I2515">
            <v>2.6242041562477832E-5</v>
          </cell>
          <cell r="L2515">
            <v>4.4592955029138572E-4</v>
          </cell>
          <cell r="M2515" t="str">
            <v>natural gas steam turbine</v>
          </cell>
        </row>
        <row r="2516">
          <cell r="F2516" t="str">
            <v>Vintage1970</v>
          </cell>
          <cell r="I2516">
            <v>2.442502116975228E-2</v>
          </cell>
          <cell r="L2516">
            <v>0.66115804099499542</v>
          </cell>
          <cell r="M2516" t="str">
            <v>hard coal</v>
          </cell>
        </row>
        <row r="2517">
          <cell r="F2517" t="str">
            <v>Vintage1972</v>
          </cell>
          <cell r="I2517">
            <v>2.4180770958054761E-2</v>
          </cell>
          <cell r="L2517">
            <v>0.688333872114825</v>
          </cell>
          <cell r="M2517" t="str">
            <v>hard coal</v>
          </cell>
        </row>
        <row r="2518">
          <cell r="F2518" t="str">
            <v>Vintage1968</v>
          </cell>
          <cell r="I2518">
            <v>0</v>
          </cell>
          <cell r="L2518">
            <v>0</v>
          </cell>
          <cell r="M2518" t="str">
            <v>natural gas steam turbine</v>
          </cell>
        </row>
        <row r="2519">
          <cell r="F2519" t="str">
            <v>Vintage1969</v>
          </cell>
          <cell r="I2519">
            <v>0</v>
          </cell>
          <cell r="L2519">
            <v>0</v>
          </cell>
          <cell r="M2519" t="str">
            <v>natural gas steam turbine</v>
          </cell>
        </row>
        <row r="2520">
          <cell r="F2520" t="str">
            <v>Vintage1968</v>
          </cell>
          <cell r="I2520">
            <v>0</v>
          </cell>
          <cell r="L2520">
            <v>0</v>
          </cell>
          <cell r="M2520" t="str">
            <v>natural gas steam turbine</v>
          </cell>
        </row>
        <row r="2521">
          <cell r="F2521" t="str">
            <v>Vintage1968</v>
          </cell>
          <cell r="I2521">
            <v>0</v>
          </cell>
          <cell r="L2521">
            <v>0</v>
          </cell>
          <cell r="M2521" t="str">
            <v>natural gas steam turbine</v>
          </cell>
        </row>
        <row r="2522">
          <cell r="F2522" t="str">
            <v>Vintage1969</v>
          </cell>
          <cell r="I2522">
            <v>0</v>
          </cell>
          <cell r="L2522">
            <v>0</v>
          </cell>
          <cell r="M2522" t="str">
            <v>natural gas steam turbine</v>
          </cell>
        </row>
        <row r="2523">
          <cell r="F2523" t="str">
            <v>Vintage1968</v>
          </cell>
          <cell r="I2523">
            <v>0</v>
          </cell>
          <cell r="L2523">
            <v>0</v>
          </cell>
          <cell r="M2523" t="str">
            <v>natural gas steam turbine</v>
          </cell>
        </row>
        <row r="2524">
          <cell r="F2524" t="str">
            <v>Vintage1967</v>
          </cell>
          <cell r="I2524">
            <v>0</v>
          </cell>
          <cell r="L2524">
            <v>0</v>
          </cell>
          <cell r="M2524" t="str">
            <v>natural gas steam turbine</v>
          </cell>
        </row>
        <row r="2525">
          <cell r="F2525" t="str">
            <v>Vintage1967</v>
          </cell>
          <cell r="I2525">
            <v>0</v>
          </cell>
          <cell r="L2525">
            <v>0</v>
          </cell>
          <cell r="M2525" t="str">
            <v>natural gas steam turbine</v>
          </cell>
        </row>
        <row r="2526">
          <cell r="F2526" t="str">
            <v>Vintage1967</v>
          </cell>
          <cell r="I2526">
            <v>0</v>
          </cell>
          <cell r="L2526">
            <v>0</v>
          </cell>
          <cell r="M2526" t="str">
            <v>natural gas steam turbine</v>
          </cell>
        </row>
        <row r="2527">
          <cell r="F2527" t="str">
            <v>Vintage1953</v>
          </cell>
          <cell r="I2527">
            <v>0</v>
          </cell>
          <cell r="L2527">
            <v>0</v>
          </cell>
          <cell r="M2527" t="str">
            <v>hard coal</v>
          </cell>
        </row>
        <row r="2528">
          <cell r="F2528" t="str">
            <v>Vintage1954</v>
          </cell>
          <cell r="I2528">
            <v>0</v>
          </cell>
          <cell r="L2528">
            <v>0</v>
          </cell>
          <cell r="M2528" t="str">
            <v>hard coal</v>
          </cell>
        </row>
        <row r="2529">
          <cell r="F2529" t="str">
            <v>Vintage1955</v>
          </cell>
          <cell r="I2529">
            <v>0</v>
          </cell>
          <cell r="L2529">
            <v>0</v>
          </cell>
          <cell r="M2529" t="str">
            <v>hard coal</v>
          </cell>
        </row>
        <row r="2530">
          <cell r="F2530" t="str">
            <v>Vintage1956</v>
          </cell>
          <cell r="I2530">
            <v>0</v>
          </cell>
          <cell r="L2530">
            <v>0</v>
          </cell>
          <cell r="M2530" t="str">
            <v>hard coal</v>
          </cell>
        </row>
        <row r="2531">
          <cell r="F2531" t="str">
            <v>Vintage1968</v>
          </cell>
          <cell r="I2531">
            <v>0</v>
          </cell>
          <cell r="L2531">
            <v>0</v>
          </cell>
          <cell r="M2531" t="str">
            <v>hard coal</v>
          </cell>
        </row>
        <row r="2532">
          <cell r="F2532" t="str">
            <v>Vintage1994</v>
          </cell>
          <cell r="I2532">
            <v>1.2957154330804173E-5</v>
          </cell>
          <cell r="L2532">
            <v>4.4999999999999998E-2</v>
          </cell>
          <cell r="M2532" t="str">
            <v>natural gas steam turbine</v>
          </cell>
        </row>
        <row r="2533">
          <cell r="F2533" t="str">
            <v>Vintage1955</v>
          </cell>
          <cell r="I2533">
            <v>1.6013410912869605E-3</v>
          </cell>
          <cell r="L2533">
            <v>9.5119991365586465E-2</v>
          </cell>
          <cell r="M2533" t="str">
            <v>hard coal</v>
          </cell>
        </row>
        <row r="2534">
          <cell r="F2534" t="str">
            <v>Vintage1965</v>
          </cell>
          <cell r="I2534">
            <v>1.9034809198316702E-3</v>
          </cell>
          <cell r="L2534">
            <v>0.17657839956175464</v>
          </cell>
          <cell r="M2534" t="str">
            <v>hard coal</v>
          </cell>
        </row>
        <row r="2535">
          <cell r="F2535" t="str">
            <v>Vintage1971</v>
          </cell>
          <cell r="I2535">
            <v>2.735399247614214E-5</v>
          </cell>
          <cell r="L2535">
            <v>5.3937407680945356E-4</v>
          </cell>
          <cell r="M2535" t="str">
            <v>natural gas steam turbine</v>
          </cell>
        </row>
        <row r="2536">
          <cell r="F2536" t="str">
            <v>Vintage1971</v>
          </cell>
          <cell r="I2536">
            <v>2.735399247614214E-5</v>
          </cell>
          <cell r="L2536">
            <v>5.3937407680945356E-4</v>
          </cell>
          <cell r="M2536" t="str">
            <v>natural gas steam turbine</v>
          </cell>
        </row>
        <row r="2537">
          <cell r="F2537" t="str">
            <v>Vintage1950</v>
          </cell>
          <cell r="I2537">
            <v>0</v>
          </cell>
          <cell r="L2537">
            <v>0</v>
          </cell>
          <cell r="M2537" t="str">
            <v>natural gas steam turbine</v>
          </cell>
        </row>
        <row r="2538">
          <cell r="F2538" t="str">
            <v>Vintage1957</v>
          </cell>
          <cell r="I2538">
            <v>0</v>
          </cell>
          <cell r="L2538">
            <v>0</v>
          </cell>
          <cell r="M2538" t="str">
            <v>natural gas steam turbine</v>
          </cell>
        </row>
        <row r="2539">
          <cell r="F2539" t="str">
            <v>Vintage1963</v>
          </cell>
          <cell r="I2539">
            <v>0</v>
          </cell>
          <cell r="L2539">
            <v>0</v>
          </cell>
          <cell r="M2539" t="str">
            <v>natural gas steam turbine</v>
          </cell>
        </row>
        <row r="2540">
          <cell r="F2540" t="str">
            <v>Vintage1963</v>
          </cell>
          <cell r="I2540">
            <v>0</v>
          </cell>
          <cell r="L2540">
            <v>0</v>
          </cell>
          <cell r="M2540" t="str">
            <v>natural gas steam turbine</v>
          </cell>
        </row>
        <row r="2541">
          <cell r="F2541" t="str">
            <v>Vintage1963</v>
          </cell>
          <cell r="I2541">
            <v>0</v>
          </cell>
          <cell r="L2541">
            <v>0</v>
          </cell>
          <cell r="M2541" t="str">
            <v>natural gas steam turbine</v>
          </cell>
        </row>
        <row r="2542">
          <cell r="F2542" t="str">
            <v>Vintage1990</v>
          </cell>
          <cell r="I2542">
            <v>0</v>
          </cell>
          <cell r="L2542">
            <v>0</v>
          </cell>
          <cell r="M2542" t="str">
            <v>natural gas steam turbine</v>
          </cell>
        </row>
        <row r="2543">
          <cell r="F2543" t="str">
            <v>Vintage1990</v>
          </cell>
          <cell r="I2543">
            <v>0</v>
          </cell>
          <cell r="L2543">
            <v>0</v>
          </cell>
          <cell r="M2543" t="str">
            <v>natural gas steam turbine</v>
          </cell>
        </row>
        <row r="2544">
          <cell r="F2544" t="str">
            <v>Vintage1939</v>
          </cell>
          <cell r="I2544">
            <v>0</v>
          </cell>
          <cell r="L2544">
            <v>0</v>
          </cell>
          <cell r="M2544" t="str">
            <v>natural gas steam turbine</v>
          </cell>
        </row>
        <row r="2545">
          <cell r="F2545" t="str">
            <v>Vintage1951</v>
          </cell>
          <cell r="I2545">
            <v>0</v>
          </cell>
          <cell r="L2545">
            <v>0</v>
          </cell>
          <cell r="M2545" t="str">
            <v>natural gas steam turbine</v>
          </cell>
        </row>
        <row r="2546">
          <cell r="F2546" t="str">
            <v>Vintage2000</v>
          </cell>
          <cell r="I2546">
            <v>2.8793676290675946E-6</v>
          </cell>
          <cell r="L2546">
            <v>5.1345416899738639E-4</v>
          </cell>
          <cell r="M2546" t="str">
            <v>natural gas steam turbine</v>
          </cell>
        </row>
        <row r="2547">
          <cell r="F2547" t="str">
            <v>Vintage2000</v>
          </cell>
          <cell r="I2547">
            <v>2.8793676290675946E-6</v>
          </cell>
          <cell r="L2547">
            <v>5.1345416899738639E-4</v>
          </cell>
          <cell r="M2547" t="str">
            <v>natural gas steam turbine</v>
          </cell>
        </row>
        <row r="2548">
          <cell r="F2548" t="str">
            <v>Vintage2003</v>
          </cell>
          <cell r="I2548">
            <v>2.8793676290675944E-5</v>
          </cell>
          <cell r="L2548">
            <v>1.2988384371700112E-2</v>
          </cell>
          <cell r="M2548" t="str">
            <v>natural gas steam turbine</v>
          </cell>
        </row>
        <row r="2549">
          <cell r="F2549" t="str">
            <v>Vintage1945</v>
          </cell>
          <cell r="I2549">
            <v>0</v>
          </cell>
          <cell r="L2549">
            <v>0</v>
          </cell>
          <cell r="M2549" t="str">
            <v>natural gas steam turbine</v>
          </cell>
        </row>
        <row r="2550">
          <cell r="F2550" t="str">
            <v>Vintage1946</v>
          </cell>
          <cell r="I2550">
            <v>0</v>
          </cell>
          <cell r="L2550">
            <v>0</v>
          </cell>
          <cell r="M2550" t="str">
            <v>natural gas steam turbine</v>
          </cell>
        </row>
        <row r="2551">
          <cell r="F2551" t="str">
            <v>Vintage1975</v>
          </cell>
          <cell r="I2551">
            <v>4.0311146806946314E-5</v>
          </cell>
          <cell r="L2551">
            <v>4.1542029521136431E-4</v>
          </cell>
          <cell r="M2551" t="str">
            <v>natural gas steam turbine</v>
          </cell>
        </row>
        <row r="2552">
          <cell r="F2552" t="str">
            <v>Vintage2006</v>
          </cell>
          <cell r="I2552">
            <v>2.8793676290675944E-5</v>
          </cell>
          <cell r="L2552">
            <v>1.9188767550702028E-2</v>
          </cell>
          <cell r="M2552" t="str">
            <v>natural gas steam turbine</v>
          </cell>
        </row>
        <row r="2553">
          <cell r="F2553" t="str">
            <v>Vintage2006</v>
          </cell>
          <cell r="I2553">
            <v>2.8793676290675944E-5</v>
          </cell>
          <cell r="L2553">
            <v>1.9188767550702028E-2</v>
          </cell>
          <cell r="M2553" t="str">
            <v>natural gas steam turbine</v>
          </cell>
        </row>
        <row r="2554">
          <cell r="F2554" t="str">
            <v>Vintage1994</v>
          </cell>
          <cell r="I2554">
            <v>2.3034941032540757E-5</v>
          </cell>
          <cell r="L2554">
            <v>7.9999999999999988E-2</v>
          </cell>
          <cell r="M2554" t="str">
            <v>natural gas steam turbine</v>
          </cell>
        </row>
        <row r="2555">
          <cell r="F2555" t="str">
            <v>Vintage1952</v>
          </cell>
          <cell r="I2555">
            <v>0</v>
          </cell>
          <cell r="L2555">
            <v>0</v>
          </cell>
          <cell r="M2555" t="str">
            <v>natural gas steam turbine</v>
          </cell>
        </row>
        <row r="2556">
          <cell r="F2556" t="str">
            <v>Vintage1961</v>
          </cell>
          <cell r="I2556">
            <v>0</v>
          </cell>
          <cell r="L2556">
            <v>0</v>
          </cell>
          <cell r="M2556" t="str">
            <v>natural gas steam turbine</v>
          </cell>
        </row>
        <row r="2557">
          <cell r="F2557" t="str">
            <v>Vintage1973</v>
          </cell>
          <cell r="I2557">
            <v>3.8871462992412524E-5</v>
          </cell>
          <cell r="L2557">
            <v>6.2743245796334783E-4</v>
          </cell>
          <cell r="M2557" t="str">
            <v>natural gas steam turbine</v>
          </cell>
        </row>
        <row r="2558">
          <cell r="F2558" t="str">
            <v>Vintage2001</v>
          </cell>
          <cell r="I2558">
            <v>2.3034941032540757E-5</v>
          </cell>
          <cell r="L2558">
            <v>2.6782579347474022E-3</v>
          </cell>
          <cell r="M2558" t="str">
            <v>natural gas steam turbine</v>
          </cell>
        </row>
        <row r="2559">
          <cell r="F2559" t="str">
            <v>Vintage2001</v>
          </cell>
          <cell r="I2559">
            <v>2.3034941032540757E-5</v>
          </cell>
          <cell r="L2559">
            <v>2.6782579347474022E-3</v>
          </cell>
          <cell r="M2559" t="str">
            <v>natural gas steam turbine</v>
          </cell>
        </row>
        <row r="2560">
          <cell r="F2560" t="str">
            <v>Vintage1977</v>
          </cell>
          <cell r="I2560">
            <v>2.7929866001955662E-4</v>
          </cell>
          <cell r="L2560">
            <v>6.9035151164472718E-3</v>
          </cell>
          <cell r="M2560" t="str">
            <v>natural gas steam turbine</v>
          </cell>
        </row>
        <row r="2561">
          <cell r="F2561" t="str">
            <v>Vintage2000</v>
          </cell>
          <cell r="I2561">
            <v>3.2824790971370572E-4</v>
          </cell>
          <cell r="L2561">
            <v>5.853377526570204E-2</v>
          </cell>
          <cell r="M2561" t="str">
            <v>natural gas steam turbine</v>
          </cell>
        </row>
        <row r="2562">
          <cell r="F2562" t="str">
            <v>Vintage1940</v>
          </cell>
          <cell r="I2562">
            <v>0</v>
          </cell>
          <cell r="L2562">
            <v>0</v>
          </cell>
          <cell r="M2562" t="str">
            <v>natural gas steam turbine</v>
          </cell>
        </row>
        <row r="2563">
          <cell r="F2563" t="str">
            <v>Vintage1941</v>
          </cell>
          <cell r="I2563">
            <v>0</v>
          </cell>
          <cell r="L2563">
            <v>0</v>
          </cell>
          <cell r="M2563" t="str">
            <v>natural gas steam turbine</v>
          </cell>
        </row>
        <row r="2564">
          <cell r="F2564" t="str">
            <v>Vintage1948</v>
          </cell>
          <cell r="I2564">
            <v>0</v>
          </cell>
          <cell r="L2564">
            <v>0</v>
          </cell>
          <cell r="M2564" t="str">
            <v>natural gas steam turbine</v>
          </cell>
        </row>
        <row r="2565">
          <cell r="F2565" t="str">
            <v>Vintage1993</v>
          </cell>
          <cell r="I2565">
            <v>7.1984190726689859E-6</v>
          </cell>
          <cell r="L2565">
            <v>9.2900302114803622E-3</v>
          </cell>
          <cell r="M2565" t="str">
            <v>natural gas steam turbine</v>
          </cell>
        </row>
        <row r="2566">
          <cell r="F2566" t="str">
            <v>Vintage2011</v>
          </cell>
          <cell r="I2566">
            <v>3.311272773427733E-5</v>
          </cell>
          <cell r="L2566">
            <v>1.6909742976688596E-2</v>
          </cell>
          <cell r="M2566" t="str">
            <v>natural gas steam turbine</v>
          </cell>
        </row>
        <row r="2567">
          <cell r="F2567" t="str">
            <v>Vintage2011</v>
          </cell>
          <cell r="I2567">
            <v>3.311272773427733E-5</v>
          </cell>
          <cell r="L2567">
            <v>1.6909742976688596E-2</v>
          </cell>
          <cell r="M2567" t="str">
            <v>natural gas steam turbine</v>
          </cell>
        </row>
        <row r="2568">
          <cell r="F2568" t="str">
            <v>Vintage1928</v>
          </cell>
          <cell r="I2568">
            <v>0</v>
          </cell>
          <cell r="L2568">
            <v>0</v>
          </cell>
          <cell r="M2568" t="str">
            <v>natural gas steam turbine</v>
          </cell>
        </row>
        <row r="2569">
          <cell r="F2569" t="str">
            <v>Vintage1928</v>
          </cell>
          <cell r="I2569">
            <v>0</v>
          </cell>
          <cell r="L2569">
            <v>0</v>
          </cell>
          <cell r="M2569" t="str">
            <v>natural gas steam turbine</v>
          </cell>
        </row>
        <row r="2570">
          <cell r="F2570" t="str">
            <v>Vintage1949</v>
          </cell>
          <cell r="I2570">
            <v>0</v>
          </cell>
          <cell r="L2570">
            <v>0</v>
          </cell>
          <cell r="M2570" t="str">
            <v>natural gas steam turbine</v>
          </cell>
        </row>
        <row r="2571">
          <cell r="F2571" t="str">
            <v>Vintage2012</v>
          </cell>
          <cell r="I2571">
            <v>3.311272773427733E-5</v>
          </cell>
          <cell r="L2571">
            <v>3.4043321299638982E-2</v>
          </cell>
          <cell r="M2571" t="str">
            <v>natural gas steam turbine</v>
          </cell>
        </row>
        <row r="2572">
          <cell r="F2572" t="str">
            <v>Vintage2012</v>
          </cell>
          <cell r="I2572">
            <v>3.311272773427733E-5</v>
          </cell>
          <cell r="L2572">
            <v>3.4043321299638982E-2</v>
          </cell>
          <cell r="M2572" t="str">
            <v>natural gas steam turbine</v>
          </cell>
        </row>
        <row r="2573">
          <cell r="F2573" t="str">
            <v>Vintage2012</v>
          </cell>
          <cell r="I2573">
            <v>3.311272773427733E-5</v>
          </cell>
          <cell r="L2573">
            <v>3.4043321299638982E-2</v>
          </cell>
          <cell r="M2573" t="str">
            <v>natural gas steam turbine</v>
          </cell>
        </row>
        <row r="2574">
          <cell r="F2574" t="str">
            <v>Vintage1977</v>
          </cell>
          <cell r="I2574">
            <v>1.7276205774405567E-5</v>
          </cell>
          <cell r="L2574">
            <v>4.2702155359467659E-4</v>
          </cell>
          <cell r="M2574" t="str">
            <v>natural gas steam turbine</v>
          </cell>
        </row>
        <row r="2575">
          <cell r="F2575" t="str">
            <v>Vintage1941</v>
          </cell>
          <cell r="I2575">
            <v>0</v>
          </cell>
          <cell r="L2575">
            <v>0</v>
          </cell>
          <cell r="M2575" t="str">
            <v>natural gas steam turbine</v>
          </cell>
        </row>
        <row r="2576">
          <cell r="F2576" t="str">
            <v>Vintage1955</v>
          </cell>
          <cell r="I2576">
            <v>0</v>
          </cell>
          <cell r="L2576">
            <v>0</v>
          </cell>
          <cell r="M2576" t="str">
            <v>natural gas steam turbine</v>
          </cell>
        </row>
        <row r="2577">
          <cell r="F2577" t="str">
            <v>Vintage2002</v>
          </cell>
          <cell r="I2577">
            <v>2.8793676290675944E-5</v>
          </cell>
          <cell r="L2577">
            <v>7.1657442470142657E-3</v>
          </cell>
          <cell r="M2577" t="str">
            <v>natural gas steam turbine</v>
          </cell>
        </row>
        <row r="2578">
          <cell r="F2578" t="str">
            <v>Vintage2002</v>
          </cell>
          <cell r="I2578">
            <v>2.8793676290675944E-5</v>
          </cell>
          <cell r="L2578">
            <v>7.1657442470142657E-3</v>
          </cell>
          <cell r="M2578" t="str">
            <v>natural gas steam turbine</v>
          </cell>
        </row>
        <row r="2579">
          <cell r="F2579" t="str">
            <v>Vintage2002</v>
          </cell>
          <cell r="I2579">
            <v>2.8793676290675944E-5</v>
          </cell>
          <cell r="L2579">
            <v>7.1657442470142657E-3</v>
          </cell>
          <cell r="M2579" t="str">
            <v>natural gas steam turbine</v>
          </cell>
        </row>
        <row r="2580">
          <cell r="F2580" t="str">
            <v>Vintage2002</v>
          </cell>
          <cell r="I2580">
            <v>2.8793676290675944E-5</v>
          </cell>
          <cell r="L2580">
            <v>7.1657442470142657E-3</v>
          </cell>
          <cell r="M2580" t="str">
            <v>natural gas steam turbine</v>
          </cell>
        </row>
        <row r="2581">
          <cell r="F2581" t="str">
            <v>Vintage2002</v>
          </cell>
          <cell r="I2581">
            <v>2.8793676290675944E-5</v>
          </cell>
          <cell r="L2581">
            <v>7.1657442470142657E-3</v>
          </cell>
          <cell r="M2581" t="str">
            <v>natural gas steam turbine</v>
          </cell>
        </row>
        <row r="2582">
          <cell r="F2582" t="str">
            <v>Vintage2002</v>
          </cell>
          <cell r="I2582">
            <v>2.8793676290675944E-5</v>
          </cell>
          <cell r="L2582">
            <v>7.1657442470142657E-3</v>
          </cell>
          <cell r="M2582" t="str">
            <v>natural gas steam turbine</v>
          </cell>
        </row>
        <row r="2583">
          <cell r="F2583" t="str">
            <v>Vintage2002</v>
          </cell>
          <cell r="I2583">
            <v>2.8793676290675944E-5</v>
          </cell>
          <cell r="L2583">
            <v>7.1657442470142657E-3</v>
          </cell>
          <cell r="M2583" t="str">
            <v>natural gas steam turbine</v>
          </cell>
        </row>
        <row r="2584">
          <cell r="F2584" t="str">
            <v>Vintage2002</v>
          </cell>
          <cell r="I2584">
            <v>2.8793676290675944E-5</v>
          </cell>
          <cell r="L2584">
            <v>7.1657442470142657E-3</v>
          </cell>
          <cell r="M2584" t="str">
            <v>natural gas steam turbine</v>
          </cell>
        </row>
        <row r="2585">
          <cell r="F2585" t="str">
            <v>Vintage2002</v>
          </cell>
          <cell r="I2585">
            <v>2.8793676290675944E-5</v>
          </cell>
          <cell r="L2585">
            <v>7.1657442470142657E-3</v>
          </cell>
          <cell r="M2585" t="str">
            <v>natural gas steam turbine</v>
          </cell>
        </row>
        <row r="2586">
          <cell r="F2586" t="str">
            <v>Vintage2002</v>
          </cell>
          <cell r="I2586">
            <v>2.8793676290675944E-5</v>
          </cell>
          <cell r="L2586">
            <v>7.1657442470142657E-3</v>
          </cell>
          <cell r="M2586" t="str">
            <v>natural gas steam turbine</v>
          </cell>
        </row>
        <row r="2587">
          <cell r="F2587" t="str">
            <v>Vintage2002</v>
          </cell>
          <cell r="I2587">
            <v>2.8793676290675944E-5</v>
          </cell>
          <cell r="L2587">
            <v>7.1657442470142657E-3</v>
          </cell>
          <cell r="M2587" t="str">
            <v>natural gas steam turbine</v>
          </cell>
        </row>
        <row r="2588">
          <cell r="F2588" t="str">
            <v>Vintage2002</v>
          </cell>
          <cell r="I2588">
            <v>2.8793676290675944E-5</v>
          </cell>
          <cell r="L2588">
            <v>7.1657442470142657E-3</v>
          </cell>
          <cell r="M2588" t="str">
            <v>natural gas steam turbine</v>
          </cell>
        </row>
        <row r="2589">
          <cell r="F2589" t="str">
            <v>Vintage1999</v>
          </cell>
          <cell r="I2589">
            <v>7.6303242170291244E-5</v>
          </cell>
          <cell r="L2589">
            <v>3.4218137344958099E-2</v>
          </cell>
          <cell r="M2589" t="str">
            <v>natural gas steam turbine</v>
          </cell>
        </row>
        <row r="2590">
          <cell r="F2590" t="str">
            <v>Vintage1999</v>
          </cell>
          <cell r="I2590">
            <v>7.6303242170291244E-5</v>
          </cell>
          <cell r="L2590">
            <v>3.4218137344958099E-2</v>
          </cell>
          <cell r="M2590" t="str">
            <v>natural gas steam turbine</v>
          </cell>
        </row>
        <row r="2591">
          <cell r="F2591" t="str">
            <v>Vintage1937</v>
          </cell>
          <cell r="I2591">
            <v>0</v>
          </cell>
          <cell r="L2591">
            <v>0</v>
          </cell>
          <cell r="M2591" t="str">
            <v>natural gas steam turbine</v>
          </cell>
        </row>
        <row r="2592">
          <cell r="F2592" t="str">
            <v>Vintage1937</v>
          </cell>
          <cell r="I2592">
            <v>0</v>
          </cell>
          <cell r="L2592">
            <v>0</v>
          </cell>
          <cell r="M2592" t="str">
            <v>natural gas steam turbine</v>
          </cell>
        </row>
        <row r="2593">
          <cell r="F2593" t="str">
            <v>Vintage1938</v>
          </cell>
          <cell r="I2593">
            <v>0</v>
          </cell>
          <cell r="L2593">
            <v>0</v>
          </cell>
          <cell r="M2593" t="str">
            <v>natural gas steam turbine</v>
          </cell>
        </row>
        <row r="2594">
          <cell r="F2594" t="str">
            <v>Vintage1946</v>
          </cell>
          <cell r="I2594">
            <v>0</v>
          </cell>
          <cell r="L2594">
            <v>0</v>
          </cell>
          <cell r="M2594" t="str">
            <v>natural gas steam turbine</v>
          </cell>
        </row>
        <row r="2595">
          <cell r="F2595" t="str">
            <v>Vintage1949</v>
          </cell>
          <cell r="I2595">
            <v>0</v>
          </cell>
          <cell r="L2595">
            <v>0</v>
          </cell>
          <cell r="M2595" t="str">
            <v>natural gas steam turbine</v>
          </cell>
        </row>
        <row r="2596">
          <cell r="F2596" t="str">
            <v>Vintage1996</v>
          </cell>
          <cell r="I2596">
            <v>5.1828617323216694E-5</v>
          </cell>
          <cell r="L2596">
            <v>0.10443396226415096</v>
          </cell>
          <cell r="M2596" t="str">
            <v>natural gas steam turbine</v>
          </cell>
        </row>
        <row r="2597">
          <cell r="F2597" t="str">
            <v>Vintage1998</v>
          </cell>
          <cell r="I2597">
            <v>5.1828617323216694E-5</v>
          </cell>
          <cell r="L2597">
            <v>5.3413751507840806E-2</v>
          </cell>
          <cell r="M2597" t="str">
            <v>natural gas steam turbine</v>
          </cell>
        </row>
        <row r="2598">
          <cell r="F2598" t="str">
            <v>Vintage2003</v>
          </cell>
          <cell r="I2598">
            <v>2.8793676290675944E-5</v>
          </cell>
          <cell r="L2598">
            <v>1.2988384371700112E-2</v>
          </cell>
          <cell r="M2598" t="str">
            <v>natural gas steam turbine</v>
          </cell>
        </row>
        <row r="2599">
          <cell r="F2599" t="str">
            <v>Vintage2003</v>
          </cell>
          <cell r="I2599">
            <v>2.8793676290675944E-5</v>
          </cell>
          <cell r="L2599">
            <v>1.2988384371700112E-2</v>
          </cell>
          <cell r="M2599" t="str">
            <v>natural gas steam turbine</v>
          </cell>
        </row>
        <row r="2600">
          <cell r="F2600" t="str">
            <v>Vintage2002</v>
          </cell>
          <cell r="I2600">
            <v>2.8793676290675944E-5</v>
          </cell>
          <cell r="L2600">
            <v>7.1657442470142657E-3</v>
          </cell>
          <cell r="M2600" t="str">
            <v>natural gas steam turbine</v>
          </cell>
        </row>
        <row r="2601">
          <cell r="F2601" t="str">
            <v>Vintage2002</v>
          </cell>
          <cell r="I2601">
            <v>2.8793676290675944E-5</v>
          </cell>
          <cell r="L2601">
            <v>7.1657442470142657E-3</v>
          </cell>
          <cell r="M2601" t="str">
            <v>natural gas steam turbine</v>
          </cell>
        </row>
        <row r="2602">
          <cell r="F2602" t="str">
            <v>Vintage2002</v>
          </cell>
          <cell r="I2602">
            <v>2.8793676290675944E-5</v>
          </cell>
          <cell r="L2602">
            <v>7.1657442470142657E-3</v>
          </cell>
          <cell r="M2602" t="str">
            <v>natural gas steam turbine</v>
          </cell>
        </row>
        <row r="2603">
          <cell r="F2603" t="str">
            <v>Vintage1965</v>
          </cell>
          <cell r="I2603">
            <v>0</v>
          </cell>
          <cell r="L2603">
            <v>0</v>
          </cell>
          <cell r="M2603" t="str">
            <v>natural gas steam turbine</v>
          </cell>
        </row>
        <row r="2604">
          <cell r="F2604" t="str">
            <v>Vintage1966</v>
          </cell>
          <cell r="I2604">
            <v>0</v>
          </cell>
          <cell r="L2604">
            <v>0</v>
          </cell>
          <cell r="M2604" t="str">
            <v>natural gas steam turbine</v>
          </cell>
        </row>
        <row r="2605">
          <cell r="F2605" t="str">
            <v>Vintage2007</v>
          </cell>
          <cell r="I2605">
            <v>2.6484095719262856E-4</v>
          </cell>
          <cell r="L2605">
            <v>0.20532486388384757</v>
          </cell>
          <cell r="M2605" t="str">
            <v>natural gas steam turbine</v>
          </cell>
        </row>
        <row r="2606">
          <cell r="F2606" t="str">
            <v>Vintage1939</v>
          </cell>
          <cell r="I2606">
            <v>0</v>
          </cell>
          <cell r="L2606">
            <v>0</v>
          </cell>
          <cell r="M2606" t="str">
            <v>natural gas steam turbine</v>
          </cell>
        </row>
        <row r="2607">
          <cell r="F2607" t="str">
            <v>Vintage2001</v>
          </cell>
          <cell r="I2607">
            <v>1.4187908421033673E-4</v>
          </cell>
          <cell r="L2607">
            <v>1.649619083132146E-2</v>
          </cell>
          <cell r="M2607" t="str">
            <v>natural gas steam turbine</v>
          </cell>
        </row>
        <row r="2608">
          <cell r="F2608" t="str">
            <v>Vintage1996</v>
          </cell>
          <cell r="I2608">
            <v>1.0404466175424696E-4</v>
          </cell>
          <cell r="L2608">
            <v>0.20964858490566041</v>
          </cell>
          <cell r="M2608" t="str">
            <v>natural gas steam turbine</v>
          </cell>
        </row>
        <row r="2609">
          <cell r="F2609" t="str">
            <v>Vintage1959</v>
          </cell>
          <cell r="I2609">
            <v>0</v>
          </cell>
          <cell r="L2609">
            <v>0</v>
          </cell>
          <cell r="M2609" t="str">
            <v>natural gas steam turbine</v>
          </cell>
        </row>
        <row r="2610">
          <cell r="F2610" t="str">
            <v>Vintage1939</v>
          </cell>
          <cell r="I2610">
            <v>0</v>
          </cell>
          <cell r="L2610">
            <v>0</v>
          </cell>
          <cell r="M2610" t="str">
            <v>natural gas steam turbine</v>
          </cell>
        </row>
        <row r="2611">
          <cell r="F2611" t="str">
            <v>Vintage1948</v>
          </cell>
          <cell r="I2611">
            <v>0</v>
          </cell>
          <cell r="L2611">
            <v>0</v>
          </cell>
          <cell r="M2611" t="str">
            <v>natural gas steam turbine</v>
          </cell>
        </row>
        <row r="2612">
          <cell r="F2612" t="str">
            <v>Vintage1966</v>
          </cell>
          <cell r="I2612">
            <v>0</v>
          </cell>
          <cell r="L2612">
            <v>0</v>
          </cell>
          <cell r="M2612" t="str">
            <v>natural gas steam turbine</v>
          </cell>
        </row>
        <row r="2613">
          <cell r="F2613" t="str">
            <v>Vintage2004</v>
          </cell>
          <cell r="I2613">
            <v>1.8917211228044903E-4</v>
          </cell>
          <cell r="L2613">
            <v>9.1621315192743774E-2</v>
          </cell>
          <cell r="M2613" t="str">
            <v>natural gas steam turbine</v>
          </cell>
        </row>
        <row r="2614">
          <cell r="F2614" t="str">
            <v>Vintage2004</v>
          </cell>
          <cell r="I2614">
            <v>1.8917211228044903E-4</v>
          </cell>
          <cell r="L2614">
            <v>9.1621315192743774E-2</v>
          </cell>
          <cell r="M2614" t="str">
            <v>natural gas steam turbine</v>
          </cell>
        </row>
        <row r="2615">
          <cell r="F2615" t="str">
            <v>Vintage2004</v>
          </cell>
          <cell r="I2615">
            <v>1.8917211228044903E-4</v>
          </cell>
          <cell r="L2615">
            <v>9.1621315192743774E-2</v>
          </cell>
          <cell r="M2615" t="str">
            <v>natural gas steam turbine</v>
          </cell>
        </row>
        <row r="2616">
          <cell r="F2616" t="str">
            <v>Vintage2004</v>
          </cell>
          <cell r="I2616">
            <v>1.8917211228044903E-4</v>
          </cell>
          <cell r="L2616">
            <v>9.1621315192743774E-2</v>
          </cell>
          <cell r="M2616" t="str">
            <v>natural gas steam turbine</v>
          </cell>
        </row>
        <row r="2617">
          <cell r="F2617" t="str">
            <v>Vintage2004</v>
          </cell>
          <cell r="I2617">
            <v>1.8917211228044903E-4</v>
          </cell>
          <cell r="L2617">
            <v>9.1621315192743774E-2</v>
          </cell>
          <cell r="M2617" t="str">
            <v>natural gas steam turbine</v>
          </cell>
        </row>
        <row r="2618">
          <cell r="F2618" t="str">
            <v>Vintage1976</v>
          </cell>
          <cell r="I2618">
            <v>6.4274742423593659E-3</v>
          </cell>
          <cell r="L2618">
            <v>0.18638088449920237</v>
          </cell>
          <cell r="M2618" t="str">
            <v>natural gas steam turbine</v>
          </cell>
        </row>
        <row r="2619">
          <cell r="F2619" t="str">
            <v>Vintage1936</v>
          </cell>
          <cell r="I2619">
            <v>0</v>
          </cell>
          <cell r="L2619">
            <v>0</v>
          </cell>
          <cell r="M2619" t="str">
            <v>natural gas steam turbine</v>
          </cell>
        </row>
        <row r="2620">
          <cell r="F2620" t="str">
            <v>Vintage1989</v>
          </cell>
          <cell r="I2620">
            <v>1.702549010524041E-4</v>
          </cell>
          <cell r="L2620">
            <v>4.9108035111411194E-2</v>
          </cell>
          <cell r="M2620" t="str">
            <v>natural gas steam turbine</v>
          </cell>
        </row>
        <row r="2621">
          <cell r="F2621" t="str">
            <v>Vintage1977</v>
          </cell>
          <cell r="I2621">
            <v>0</v>
          </cell>
          <cell r="L2621">
            <v>0</v>
          </cell>
          <cell r="M2621" t="str">
            <v>natural gas steam turbine</v>
          </cell>
        </row>
        <row r="2622">
          <cell r="F2622" t="str">
            <v>Vintage1948</v>
          </cell>
          <cell r="I2622">
            <v>0</v>
          </cell>
          <cell r="L2622">
            <v>0</v>
          </cell>
          <cell r="M2622" t="str">
            <v>natural gas steam turbine</v>
          </cell>
        </row>
        <row r="2623">
          <cell r="F2623" t="str">
            <v>Vintage2002</v>
          </cell>
          <cell r="I2623">
            <v>1.2296187298229186E-4</v>
          </cell>
          <cell r="L2623">
            <v>3.060093212933291E-2</v>
          </cell>
          <cell r="M2623" t="str">
            <v>natural gas steam turbine</v>
          </cell>
        </row>
        <row r="2624">
          <cell r="F2624" t="str">
            <v>Vintage1965</v>
          </cell>
          <cell r="I2624">
            <v>0</v>
          </cell>
          <cell r="L2624">
            <v>0</v>
          </cell>
          <cell r="M2624" t="str">
            <v>natural gas steam turbine</v>
          </cell>
        </row>
        <row r="2625">
          <cell r="F2625" t="str">
            <v>Vintage1982</v>
          </cell>
          <cell r="I2625">
            <v>1.8917211228044903E-4</v>
          </cell>
          <cell r="L2625">
            <v>7.9772951628825264E-2</v>
          </cell>
          <cell r="M2625" t="str">
            <v>natural gas steam turbine</v>
          </cell>
        </row>
        <row r="2626">
          <cell r="F2626" t="str">
            <v>Vintage1960</v>
          </cell>
          <cell r="I2626">
            <v>0</v>
          </cell>
          <cell r="L2626">
            <v>0</v>
          </cell>
          <cell r="M2626" t="str">
            <v>natural gas steam turbine</v>
          </cell>
        </row>
        <row r="2627">
          <cell r="F2627" t="str">
            <v>Vintage1953</v>
          </cell>
          <cell r="I2627">
            <v>0</v>
          </cell>
          <cell r="L2627">
            <v>0</v>
          </cell>
          <cell r="M2627" t="str">
            <v>natural gas steam turbine</v>
          </cell>
        </row>
        <row r="2628">
          <cell r="F2628" t="str">
            <v>Vintage1958</v>
          </cell>
          <cell r="I2628">
            <v>0</v>
          </cell>
          <cell r="L2628">
            <v>0</v>
          </cell>
          <cell r="M2628" t="str">
            <v>natural gas steam turbine</v>
          </cell>
        </row>
        <row r="2629">
          <cell r="F2629" t="str">
            <v>Vintage1973</v>
          </cell>
          <cell r="I2629">
            <v>1.3242047859631428E-4</v>
          </cell>
          <cell r="L2629">
            <v>2.137426790100132E-3</v>
          </cell>
          <cell r="M2629" t="str">
            <v>natural gas steam turbine</v>
          </cell>
        </row>
        <row r="2630">
          <cell r="F2630" t="str">
            <v>Vintage1983</v>
          </cell>
          <cell r="I2630">
            <v>1.0404466175424696E-4</v>
          </cell>
          <cell r="L2630">
            <v>0.26144411764705877</v>
          </cell>
          <cell r="M2630" t="str">
            <v>natural gas steam turbine</v>
          </cell>
        </row>
        <row r="2631">
          <cell r="F2631" t="str">
            <v>Vintage1963</v>
          </cell>
          <cell r="I2631">
            <v>0</v>
          </cell>
          <cell r="L2631">
            <v>0</v>
          </cell>
          <cell r="M2631" t="str">
            <v>natural gas steam turbine</v>
          </cell>
        </row>
        <row r="2632">
          <cell r="F2632" t="str">
            <v>Vintage1958</v>
          </cell>
          <cell r="I2632">
            <v>0</v>
          </cell>
          <cell r="L2632">
            <v>0</v>
          </cell>
          <cell r="M2632" t="str">
            <v>natural gas steam turbine</v>
          </cell>
        </row>
        <row r="2633">
          <cell r="F2633" t="str">
            <v>Vintage1978</v>
          </cell>
          <cell r="I2633">
            <v>6.6210239298157141E-5</v>
          </cell>
          <cell r="L2633">
            <v>2.1731463695735687E-3</v>
          </cell>
          <cell r="M2633" t="str">
            <v>natural gas steam turbine</v>
          </cell>
        </row>
        <row r="2634">
          <cell r="F2634" t="str">
            <v>Vintage1953</v>
          </cell>
          <cell r="I2634">
            <v>0</v>
          </cell>
          <cell r="L2634">
            <v>0</v>
          </cell>
          <cell r="M2634" t="str">
            <v>natural gas steam turbine</v>
          </cell>
        </row>
        <row r="2635">
          <cell r="F2635" t="str">
            <v>Vintage1967</v>
          </cell>
          <cell r="I2635">
            <v>0</v>
          </cell>
          <cell r="L2635">
            <v>0</v>
          </cell>
          <cell r="M2635" t="str">
            <v>natural gas steam turbine</v>
          </cell>
        </row>
        <row r="2636">
          <cell r="F2636" t="str">
            <v>Vintage1976</v>
          </cell>
          <cell r="I2636">
            <v>8.5127450526202052E-5</v>
          </cell>
          <cell r="L2636">
            <v>2.468485897566439E-3</v>
          </cell>
          <cell r="M2636" t="str">
            <v>natural gas steam turbine</v>
          </cell>
        </row>
        <row r="2637">
          <cell r="F2637" t="str">
            <v>Vintage1986</v>
          </cell>
          <cell r="I2637">
            <v>2.1754792912251635E-4</v>
          </cell>
          <cell r="L2637">
            <v>0.59192038216560505</v>
          </cell>
          <cell r="M2637" t="str">
            <v>natural gas steam turbine</v>
          </cell>
        </row>
        <row r="2638">
          <cell r="F2638" t="str">
            <v>Vintage1952</v>
          </cell>
          <cell r="I2638">
            <v>0</v>
          </cell>
          <cell r="L2638">
            <v>0</v>
          </cell>
          <cell r="M2638" t="str">
            <v>natural gas steam turbine</v>
          </cell>
        </row>
        <row r="2639">
          <cell r="F2639" t="str">
            <v>Vintage1954</v>
          </cell>
          <cell r="I2639">
            <v>0</v>
          </cell>
          <cell r="L2639">
            <v>0</v>
          </cell>
          <cell r="M2639" t="str">
            <v>natural gas steam turbine</v>
          </cell>
        </row>
        <row r="2640">
          <cell r="F2640" t="str">
            <v>Vintage1934</v>
          </cell>
          <cell r="I2640">
            <v>0</v>
          </cell>
          <cell r="L2640">
            <v>0</v>
          </cell>
          <cell r="M2640" t="str">
            <v>natural gas steam turbine</v>
          </cell>
        </row>
        <row r="2641">
          <cell r="F2641" t="str">
            <v>Vintage1947</v>
          </cell>
          <cell r="I2641">
            <v>0</v>
          </cell>
          <cell r="L2641">
            <v>0</v>
          </cell>
          <cell r="M2641" t="str">
            <v>natural gas steam turbine</v>
          </cell>
        </row>
        <row r="2642">
          <cell r="F2642" t="str">
            <v>Vintage1949</v>
          </cell>
          <cell r="I2642">
            <v>0</v>
          </cell>
          <cell r="L2642">
            <v>0</v>
          </cell>
          <cell r="M2642" t="str">
            <v>natural gas steam turbine</v>
          </cell>
        </row>
        <row r="2643">
          <cell r="F2643" t="str">
            <v>Vintage1974</v>
          </cell>
          <cell r="I2643">
            <v>1.0780071489314041E-5</v>
          </cell>
          <cell r="L2643">
            <v>9.6542904463405943E-5</v>
          </cell>
          <cell r="M2643" t="str">
            <v>natural gas steam turbine</v>
          </cell>
        </row>
        <row r="2644">
          <cell r="F2644" t="str">
            <v>Vintage1974</v>
          </cell>
          <cell r="I2644">
            <v>1.0780071489314041E-5</v>
          </cell>
          <cell r="L2644">
            <v>9.6542904463405943E-5</v>
          </cell>
          <cell r="M2644" t="str">
            <v>natural gas steam turbine</v>
          </cell>
        </row>
        <row r="2645">
          <cell r="F2645" t="str">
            <v>Vintage1968</v>
          </cell>
          <cell r="I2645">
            <v>0</v>
          </cell>
          <cell r="L2645">
            <v>0</v>
          </cell>
          <cell r="M2645" t="str">
            <v>natural gas steam turbine</v>
          </cell>
        </row>
        <row r="2646">
          <cell r="F2646" t="str">
            <v>Vintage1968</v>
          </cell>
          <cell r="I2646">
            <v>0</v>
          </cell>
          <cell r="L2646">
            <v>0</v>
          </cell>
          <cell r="M2646" t="str">
            <v>natural gas steam turbine</v>
          </cell>
        </row>
        <row r="2647">
          <cell r="F2647" t="str">
            <v>Vintage1968</v>
          </cell>
          <cell r="I2647">
            <v>0</v>
          </cell>
          <cell r="L2647">
            <v>0</v>
          </cell>
          <cell r="M2647" t="str">
            <v>natural gas steam turbine</v>
          </cell>
        </row>
        <row r="2648">
          <cell r="F2648" t="str">
            <v>Vintage1968</v>
          </cell>
          <cell r="I2648">
            <v>0</v>
          </cell>
          <cell r="L2648">
            <v>0</v>
          </cell>
          <cell r="M2648" t="str">
            <v>natural gas steam turbine</v>
          </cell>
        </row>
        <row r="2649">
          <cell r="F2649" t="str">
            <v>Vintage1939</v>
          </cell>
          <cell r="I2649">
            <v>0</v>
          </cell>
          <cell r="L2649">
            <v>0</v>
          </cell>
          <cell r="M2649" t="str">
            <v>natural gas steam turbine</v>
          </cell>
        </row>
        <row r="2650">
          <cell r="F2650" t="str">
            <v>Vintage1939</v>
          </cell>
          <cell r="I2650">
            <v>0</v>
          </cell>
          <cell r="L2650">
            <v>0</v>
          </cell>
          <cell r="M2650" t="str">
            <v>natural gas steam turbine</v>
          </cell>
        </row>
        <row r="2651">
          <cell r="F2651" t="str">
            <v>Vintage2008</v>
          </cell>
          <cell r="I2651">
            <v>0</v>
          </cell>
          <cell r="L2651">
            <v>0</v>
          </cell>
          <cell r="M2651" t="str">
            <v>natural gas steam turbine</v>
          </cell>
        </row>
        <row r="2652">
          <cell r="F2652" t="str">
            <v>Vintage2008</v>
          </cell>
          <cell r="I2652">
            <v>0</v>
          </cell>
          <cell r="L2652">
            <v>0</v>
          </cell>
          <cell r="M2652" t="str">
            <v>natural gas steam turbine</v>
          </cell>
        </row>
        <row r="2653">
          <cell r="F2653" t="str">
            <v>Vintage1947</v>
          </cell>
          <cell r="I2653">
            <v>0</v>
          </cell>
          <cell r="L2653">
            <v>0</v>
          </cell>
          <cell r="M2653" t="str">
            <v>natural gas steam turbine</v>
          </cell>
        </row>
        <row r="2654">
          <cell r="F2654" t="str">
            <v>Vintage2008</v>
          </cell>
          <cell r="I2654">
            <v>0</v>
          </cell>
          <cell r="L2654">
            <v>0</v>
          </cell>
          <cell r="M2654" t="str">
            <v>natural gas steam turbine</v>
          </cell>
        </row>
        <row r="2655">
          <cell r="F2655" t="str">
            <v>Vintage2008</v>
          </cell>
          <cell r="I2655">
            <v>0</v>
          </cell>
          <cell r="L2655">
            <v>0</v>
          </cell>
          <cell r="M2655" t="str">
            <v>natural gas steam turbine</v>
          </cell>
        </row>
        <row r="2656">
          <cell r="F2656" t="str">
            <v>Vintage1942</v>
          </cell>
          <cell r="I2656">
            <v>0</v>
          </cell>
          <cell r="L2656">
            <v>0</v>
          </cell>
          <cell r="M2656" t="str">
            <v>natural gas steam turbine</v>
          </cell>
        </row>
        <row r="2657">
          <cell r="F2657" t="str">
            <v>Vintage1950</v>
          </cell>
          <cell r="I2657">
            <v>0</v>
          </cell>
          <cell r="L2657">
            <v>0</v>
          </cell>
          <cell r="M2657" t="str">
            <v>natural gas steam turbine</v>
          </cell>
        </row>
        <row r="2658">
          <cell r="F2658" t="str">
            <v>Vintage1945</v>
          </cell>
          <cell r="I2658">
            <v>0</v>
          </cell>
          <cell r="L2658">
            <v>0</v>
          </cell>
          <cell r="M2658" t="str">
            <v>natural gas steam turbine</v>
          </cell>
        </row>
        <row r="2659">
          <cell r="F2659" t="str">
            <v>Vintage1951</v>
          </cell>
          <cell r="I2659">
            <v>0</v>
          </cell>
          <cell r="L2659">
            <v>0</v>
          </cell>
          <cell r="M2659" t="str">
            <v>natural gas steam turbine</v>
          </cell>
        </row>
        <row r="2660">
          <cell r="F2660" t="str">
            <v>Vintage2003</v>
          </cell>
          <cell r="I2660">
            <v>2.1595257218006953E-5</v>
          </cell>
          <cell r="L2660">
            <v>9.7412882787750819E-3</v>
          </cell>
          <cell r="M2660" t="str">
            <v>natural gas steam turbine</v>
          </cell>
        </row>
        <row r="2661">
          <cell r="F2661" t="str">
            <v>Vintage2003</v>
          </cell>
          <cell r="I2661">
            <v>1.583652195987177E-5</v>
          </cell>
          <cell r="L2661">
            <v>7.1436114044350612E-3</v>
          </cell>
          <cell r="M2661" t="str">
            <v>natural gas steam turbine</v>
          </cell>
        </row>
        <row r="2662">
          <cell r="F2662" t="str">
            <v>Vintage1948</v>
          </cell>
          <cell r="I2662">
            <v>0</v>
          </cell>
          <cell r="L2662">
            <v>0</v>
          </cell>
          <cell r="M2662" t="str">
            <v>natural gas steam turbine</v>
          </cell>
        </row>
        <row r="2663">
          <cell r="F2663" t="str">
            <v>Vintage1951</v>
          </cell>
          <cell r="I2663">
            <v>0</v>
          </cell>
          <cell r="L2663">
            <v>0</v>
          </cell>
          <cell r="M2663" t="str">
            <v>natural gas steam turbine</v>
          </cell>
        </row>
        <row r="2664">
          <cell r="F2664" t="str">
            <v>Vintage1948</v>
          </cell>
          <cell r="I2664">
            <v>0</v>
          </cell>
          <cell r="L2664">
            <v>0</v>
          </cell>
          <cell r="M2664" t="str">
            <v>natural gas steam turbine</v>
          </cell>
        </row>
        <row r="2665">
          <cell r="F2665" t="str">
            <v>Vintage1971</v>
          </cell>
          <cell r="I2665">
            <v>1.825510883506333E-3</v>
          </cell>
          <cell r="L2665">
            <v>3.5995961041358944E-2</v>
          </cell>
          <cell r="M2665" t="str">
            <v>natural gas steam turbine</v>
          </cell>
        </row>
        <row r="2666">
          <cell r="F2666" t="str">
            <v>Vintage1993</v>
          </cell>
          <cell r="I2666">
            <v>9.4586056140224514E-5</v>
          </cell>
          <cell r="L2666">
            <v>0.12206948640483382</v>
          </cell>
          <cell r="M2666" t="str">
            <v>natural gas steam turbine</v>
          </cell>
        </row>
        <row r="2667">
          <cell r="F2667" t="str">
            <v>Vintage1959</v>
          </cell>
          <cell r="I2667">
            <v>0</v>
          </cell>
          <cell r="L2667">
            <v>0</v>
          </cell>
          <cell r="M2667" t="str">
            <v>natural gas steam turbine</v>
          </cell>
        </row>
        <row r="2668">
          <cell r="F2668" t="str">
            <v>Vintage1960</v>
          </cell>
          <cell r="I2668">
            <v>0</v>
          </cell>
          <cell r="L2668">
            <v>0</v>
          </cell>
          <cell r="M2668" t="str">
            <v>natural gas steam turbine</v>
          </cell>
        </row>
        <row r="2669">
          <cell r="F2669" t="str">
            <v>Vintage1996</v>
          </cell>
          <cell r="I2669">
            <v>0</v>
          </cell>
          <cell r="L2669">
            <v>0</v>
          </cell>
          <cell r="M2669" t="str">
            <v>natural gas steam turbine</v>
          </cell>
        </row>
        <row r="2670">
          <cell r="F2670" t="str">
            <v>Vintage1960</v>
          </cell>
          <cell r="I2670">
            <v>0</v>
          </cell>
          <cell r="L2670">
            <v>0</v>
          </cell>
          <cell r="M2670" t="str">
            <v>natural gas steam turbine</v>
          </cell>
        </row>
        <row r="2671">
          <cell r="F2671" t="str">
            <v>Vintage1997</v>
          </cell>
          <cell r="I2671">
            <v>1.1819452974928686E-5</v>
          </cell>
          <cell r="L2671">
            <v>2.7941339236303275E-3</v>
          </cell>
          <cell r="M2671" t="str">
            <v>natural gas steam turbine</v>
          </cell>
        </row>
        <row r="2672">
          <cell r="F2672" t="str">
            <v>Vintage1997</v>
          </cell>
          <cell r="I2672">
            <v>1.1819452974928686E-5</v>
          </cell>
          <cell r="L2672">
            <v>2.7941339236303275E-3</v>
          </cell>
          <cell r="M2672" t="str">
            <v>natural gas steam turbine</v>
          </cell>
        </row>
        <row r="2673">
          <cell r="F2673" t="str">
            <v>Vintage2005</v>
          </cell>
          <cell r="I2673">
            <v>2.8793676290675944E-5</v>
          </cell>
          <cell r="L2673">
            <v>3.170103092783505E-2</v>
          </cell>
          <cell r="M2673" t="str">
            <v>natural gas steam turbine</v>
          </cell>
        </row>
        <row r="2674">
          <cell r="F2674" t="str">
            <v>Vintage1948</v>
          </cell>
          <cell r="I2674">
            <v>0</v>
          </cell>
          <cell r="L2674">
            <v>0</v>
          </cell>
          <cell r="M2674" t="str">
            <v>natural gas steam turbine</v>
          </cell>
        </row>
        <row r="2675">
          <cell r="F2675" t="str">
            <v>Vintage1967</v>
          </cell>
          <cell r="I2675">
            <v>0</v>
          </cell>
          <cell r="L2675">
            <v>0</v>
          </cell>
          <cell r="M2675" t="str">
            <v>natural gas steam turbine</v>
          </cell>
        </row>
        <row r="2676">
          <cell r="F2676" t="str">
            <v>Vintage1967</v>
          </cell>
          <cell r="I2676">
            <v>0</v>
          </cell>
          <cell r="L2676">
            <v>0</v>
          </cell>
          <cell r="M2676" t="str">
            <v>natural gas steam turbine</v>
          </cell>
        </row>
        <row r="2677">
          <cell r="F2677" t="str">
            <v>Vintage2002</v>
          </cell>
          <cell r="I2677">
            <v>2.5914308661608347E-5</v>
          </cell>
          <cell r="L2677">
            <v>6.4491698223128387E-3</v>
          </cell>
          <cell r="M2677" t="str">
            <v>natural gas steam turbine</v>
          </cell>
        </row>
        <row r="2678">
          <cell r="F2678" t="str">
            <v>Vintage2002</v>
          </cell>
          <cell r="I2678">
            <v>2.5914308661608347E-5</v>
          </cell>
          <cell r="L2678">
            <v>6.4491698223128387E-3</v>
          </cell>
          <cell r="M2678" t="str">
            <v>natural gas steam turbine</v>
          </cell>
        </row>
        <row r="2679">
          <cell r="F2679" t="str">
            <v>Vintage2002</v>
          </cell>
          <cell r="I2679">
            <v>2.5914308661608347E-5</v>
          </cell>
          <cell r="L2679">
            <v>6.4491698223128387E-3</v>
          </cell>
          <cell r="M2679" t="str">
            <v>natural gas steam turbine</v>
          </cell>
        </row>
        <row r="2680">
          <cell r="F2680" t="str">
            <v>Vintage2002</v>
          </cell>
          <cell r="I2680">
            <v>2.5914308661608347E-5</v>
          </cell>
          <cell r="L2680">
            <v>6.4491698223128387E-3</v>
          </cell>
          <cell r="M2680" t="str">
            <v>natural gas steam turbine</v>
          </cell>
        </row>
        <row r="2681">
          <cell r="F2681" t="str">
            <v>Vintage2002</v>
          </cell>
          <cell r="I2681">
            <v>2.5914308661608347E-5</v>
          </cell>
          <cell r="L2681">
            <v>6.4491698223128387E-3</v>
          </cell>
          <cell r="M2681" t="str">
            <v>natural gas steam turbine</v>
          </cell>
        </row>
        <row r="2682">
          <cell r="F2682" t="str">
            <v>Vintage1948</v>
          </cell>
          <cell r="I2682">
            <v>0</v>
          </cell>
          <cell r="L2682">
            <v>0</v>
          </cell>
          <cell r="M2682" t="str">
            <v>natural gas steam turbine</v>
          </cell>
        </row>
        <row r="2683">
          <cell r="F2683" t="str">
            <v>Vintage1955</v>
          </cell>
          <cell r="I2683">
            <v>0</v>
          </cell>
          <cell r="L2683">
            <v>0</v>
          </cell>
          <cell r="M2683" t="str">
            <v>natural gas steam turbine</v>
          </cell>
        </row>
        <row r="2684">
          <cell r="F2684" t="str">
            <v>Vintage1946</v>
          </cell>
          <cell r="I2684">
            <v>0</v>
          </cell>
          <cell r="L2684">
            <v>0</v>
          </cell>
          <cell r="M2684" t="str">
            <v>natural gas steam turbine</v>
          </cell>
        </row>
        <row r="2685">
          <cell r="F2685" t="str">
            <v>Vintage1989</v>
          </cell>
          <cell r="I2685">
            <v>1.7276205774405567E-5</v>
          </cell>
          <cell r="L2685">
            <v>4.9831195138419979E-3</v>
          </cell>
          <cell r="M2685" t="str">
            <v>natural gas steam turbine</v>
          </cell>
        </row>
        <row r="2686">
          <cell r="F2686" t="str">
            <v>Vintage1994</v>
          </cell>
          <cell r="I2686">
            <v>4.3190514436013907E-5</v>
          </cell>
          <cell r="L2686">
            <v>0.15</v>
          </cell>
          <cell r="M2686" t="str">
            <v>natural gas steam turbine</v>
          </cell>
        </row>
        <row r="2687">
          <cell r="F2687" t="str">
            <v>Vintage1999</v>
          </cell>
          <cell r="I2687">
            <v>4.4630198250547717E-5</v>
          </cell>
          <cell r="L2687">
            <v>2.0014382220635875E-2</v>
          </cell>
          <cell r="M2687" t="str">
            <v>natural gas steam turbine</v>
          </cell>
        </row>
        <row r="2688">
          <cell r="F2688" t="str">
            <v>Vintage2002</v>
          </cell>
          <cell r="I2688">
            <v>1.5836521959871767E-4</v>
          </cell>
          <cell r="L2688">
            <v>3.941159335857846E-2</v>
          </cell>
          <cell r="M2688" t="str">
            <v>natural gas steam turbine</v>
          </cell>
        </row>
        <row r="2689">
          <cell r="F2689" t="str">
            <v>Vintage1968</v>
          </cell>
          <cell r="I2689">
            <v>0</v>
          </cell>
          <cell r="L2689">
            <v>0</v>
          </cell>
          <cell r="M2689" t="str">
            <v>natural gas steam turbine</v>
          </cell>
        </row>
        <row r="2690">
          <cell r="F2690" t="str">
            <v>Vintage1948</v>
          </cell>
          <cell r="I2690">
            <v>0</v>
          </cell>
          <cell r="L2690">
            <v>0</v>
          </cell>
          <cell r="M2690" t="str">
            <v>natural gas steam turbine</v>
          </cell>
        </row>
        <row r="2691">
          <cell r="F2691" t="str">
            <v>Vintage1948</v>
          </cell>
          <cell r="I2691">
            <v>0</v>
          </cell>
          <cell r="L2691">
            <v>0</v>
          </cell>
          <cell r="M2691" t="str">
            <v>natural gas steam turbine</v>
          </cell>
        </row>
        <row r="2692">
          <cell r="F2692" t="str">
            <v>Vintage2001</v>
          </cell>
          <cell r="I2692">
            <v>2.735399247614214E-5</v>
          </cell>
          <cell r="L2692">
            <v>3.1804312975125398E-3</v>
          </cell>
          <cell r="M2692" t="str">
            <v>natural gas steam turbine</v>
          </cell>
        </row>
        <row r="2693">
          <cell r="F2693" t="str">
            <v>Vintage2004</v>
          </cell>
          <cell r="I2693">
            <v>3.599209536334493E-5</v>
          </cell>
          <cell r="L2693">
            <v>1.7431972789115648E-2</v>
          </cell>
          <cell r="M2693" t="str">
            <v>natural gas steam turbine</v>
          </cell>
        </row>
        <row r="2694">
          <cell r="F2694" t="str">
            <v>Vintage2004</v>
          </cell>
          <cell r="I2694">
            <v>2.5914308661608347E-5</v>
          </cell>
          <cell r="L2694">
            <v>1.2551020408163267E-2</v>
          </cell>
          <cell r="M2694" t="str">
            <v>natural gas steam turbine</v>
          </cell>
        </row>
        <row r="2695">
          <cell r="F2695" t="str">
            <v>Vintage2004</v>
          </cell>
          <cell r="I2695">
            <v>2.5914308661608347E-5</v>
          </cell>
          <cell r="L2695">
            <v>1.2551020408163267E-2</v>
          </cell>
          <cell r="M2695" t="str">
            <v>natural gas steam turbine</v>
          </cell>
        </row>
        <row r="2696">
          <cell r="F2696" t="str">
            <v>Vintage1941</v>
          </cell>
          <cell r="I2696">
            <v>0</v>
          </cell>
          <cell r="L2696">
            <v>0</v>
          </cell>
          <cell r="M2696" t="str">
            <v>natural gas steam turbine</v>
          </cell>
        </row>
        <row r="2697">
          <cell r="F2697" t="str">
            <v>Vintage1947</v>
          </cell>
          <cell r="I2697">
            <v>0</v>
          </cell>
          <cell r="L2697">
            <v>0</v>
          </cell>
          <cell r="M2697" t="str">
            <v>natural gas steam turbine</v>
          </cell>
        </row>
        <row r="2698">
          <cell r="F2698" t="str">
            <v>Vintage1971</v>
          </cell>
          <cell r="I2698">
            <v>2.1010838567968161E-4</v>
          </cell>
          <cell r="L2698">
            <v>1.612742857142857</v>
          </cell>
          <cell r="M2698" t="str">
            <v>natural gas combined cycle</v>
          </cell>
        </row>
        <row r="2699">
          <cell r="F2699" t="str">
            <v>Vintage1963</v>
          </cell>
          <cell r="I2699">
            <v>0</v>
          </cell>
          <cell r="L2699">
            <v>0</v>
          </cell>
          <cell r="M2699" t="str">
            <v>natural gas steam turbine</v>
          </cell>
        </row>
        <row r="2700">
          <cell r="F2700" t="str">
            <v>Vintage1963</v>
          </cell>
          <cell r="I2700">
            <v>0</v>
          </cell>
          <cell r="L2700">
            <v>0</v>
          </cell>
          <cell r="M2700" t="str">
            <v>natural gas steam turbine</v>
          </cell>
        </row>
        <row r="2701">
          <cell r="F2701" t="str">
            <v>Vintage2010</v>
          </cell>
          <cell r="I2701">
            <v>3.311272773427733E-5</v>
          </cell>
          <cell r="L2701">
            <v>4.0734341252699783E-3</v>
          </cell>
          <cell r="M2701" t="str">
            <v>natural gas steam turbine</v>
          </cell>
        </row>
        <row r="2702">
          <cell r="F2702" t="str">
            <v>Vintage2010</v>
          </cell>
          <cell r="I2702">
            <v>3.311272773427733E-5</v>
          </cell>
          <cell r="L2702">
            <v>4.0734341252699783E-3</v>
          </cell>
          <cell r="M2702" t="str">
            <v>natural gas steam turbine</v>
          </cell>
        </row>
        <row r="2703">
          <cell r="F2703" t="str">
            <v>Vintage2010</v>
          </cell>
          <cell r="I2703">
            <v>3.311272773427733E-5</v>
          </cell>
          <cell r="L2703">
            <v>4.0734341252699783E-3</v>
          </cell>
          <cell r="M2703" t="str">
            <v>natural gas steam turbine</v>
          </cell>
        </row>
        <row r="2704">
          <cell r="F2704" t="str">
            <v>Vintage2010</v>
          </cell>
          <cell r="I2704">
            <v>3.311272773427733E-5</v>
          </cell>
          <cell r="L2704">
            <v>4.0734341252699783E-3</v>
          </cell>
          <cell r="M2704" t="str">
            <v>natural gas steam turbine</v>
          </cell>
        </row>
        <row r="2705">
          <cell r="F2705" t="str">
            <v>Vintage2010</v>
          </cell>
          <cell r="I2705">
            <v>3.311272773427733E-5</v>
          </cell>
          <cell r="L2705">
            <v>4.0734341252699783E-3</v>
          </cell>
          <cell r="M2705" t="str">
            <v>natural gas steam turbine</v>
          </cell>
        </row>
        <row r="2706">
          <cell r="F2706" t="str">
            <v>Vintage1967</v>
          </cell>
          <cell r="I2706">
            <v>0</v>
          </cell>
          <cell r="L2706">
            <v>0</v>
          </cell>
          <cell r="M2706" t="str">
            <v>natural gas steam turbine</v>
          </cell>
        </row>
        <row r="2707">
          <cell r="F2707" t="str">
            <v>Vintage1969</v>
          </cell>
          <cell r="I2707">
            <v>0</v>
          </cell>
          <cell r="L2707">
            <v>0</v>
          </cell>
          <cell r="M2707" t="str">
            <v>natural gas steam turbine</v>
          </cell>
        </row>
        <row r="2708">
          <cell r="F2708" t="str">
            <v>Vintage1945</v>
          </cell>
          <cell r="I2708">
            <v>0</v>
          </cell>
          <cell r="L2708">
            <v>0</v>
          </cell>
          <cell r="M2708" t="str">
            <v>natural gas steam turbine</v>
          </cell>
        </row>
        <row r="2709">
          <cell r="F2709" t="str">
            <v>Vintage1948</v>
          </cell>
          <cell r="I2709">
            <v>0</v>
          </cell>
          <cell r="L2709">
            <v>0</v>
          </cell>
          <cell r="M2709" t="str">
            <v>natural gas steam turbine</v>
          </cell>
        </row>
        <row r="2710">
          <cell r="F2710" t="str">
            <v>Vintage1969</v>
          </cell>
          <cell r="I2710">
            <v>0</v>
          </cell>
          <cell r="L2710">
            <v>0</v>
          </cell>
          <cell r="M2710" t="str">
            <v>natural gas steam turbine</v>
          </cell>
        </row>
        <row r="2711">
          <cell r="F2711" t="str">
            <v>Vintage1969</v>
          </cell>
          <cell r="I2711">
            <v>0</v>
          </cell>
          <cell r="L2711">
            <v>0</v>
          </cell>
          <cell r="M2711" t="str">
            <v>natural gas steam turbine</v>
          </cell>
        </row>
        <row r="2712">
          <cell r="F2712" t="str">
            <v>Vintage1961</v>
          </cell>
          <cell r="I2712">
            <v>0</v>
          </cell>
          <cell r="L2712">
            <v>0</v>
          </cell>
          <cell r="M2712" t="str">
            <v>natural gas steam turbine</v>
          </cell>
        </row>
        <row r="2713">
          <cell r="F2713" t="str">
            <v>Vintage1973</v>
          </cell>
          <cell r="I2713">
            <v>1.8715889588939364E-5</v>
          </cell>
          <cell r="L2713">
            <v>3.0209710938976009E-4</v>
          </cell>
          <cell r="M2713" t="str">
            <v>natural gas steam turbine</v>
          </cell>
        </row>
        <row r="2714">
          <cell r="F2714" t="str">
            <v>Vintage1963</v>
          </cell>
          <cell r="I2714">
            <v>0</v>
          </cell>
          <cell r="L2714">
            <v>0</v>
          </cell>
          <cell r="M2714" t="str">
            <v>natural gas steam turbine</v>
          </cell>
        </row>
        <row r="2715">
          <cell r="F2715" t="str">
            <v>Vintage1952</v>
          </cell>
          <cell r="I2715">
            <v>0</v>
          </cell>
          <cell r="L2715">
            <v>0</v>
          </cell>
          <cell r="M2715" t="str">
            <v>natural gas steam turbine</v>
          </cell>
        </row>
        <row r="2716">
          <cell r="F2716" t="str">
            <v>Vintage2005</v>
          </cell>
          <cell r="I2716">
            <v>3.311272773427733E-5</v>
          </cell>
          <cell r="L2716">
            <v>3.6456185567010302E-2</v>
          </cell>
          <cell r="M2716" t="str">
            <v>natural gas steam turbine</v>
          </cell>
        </row>
        <row r="2717">
          <cell r="F2717" t="str">
            <v>Vintage2005</v>
          </cell>
          <cell r="I2717">
            <v>3.311272773427733E-5</v>
          </cell>
          <cell r="L2717">
            <v>3.6456185567010302E-2</v>
          </cell>
          <cell r="M2717" t="str">
            <v>natural gas steam turbine</v>
          </cell>
        </row>
        <row r="2718">
          <cell r="F2718" t="str">
            <v>Vintage2005</v>
          </cell>
          <cell r="I2718">
            <v>3.311272773427733E-5</v>
          </cell>
          <cell r="L2718">
            <v>3.6456185567010302E-2</v>
          </cell>
          <cell r="M2718" t="str">
            <v>natural gas steam turbine</v>
          </cell>
        </row>
        <row r="2719">
          <cell r="F2719" t="str">
            <v>Vintage2003</v>
          </cell>
          <cell r="I2719">
            <v>2.8793676290675944E-5</v>
          </cell>
          <cell r="L2719">
            <v>1.2988384371700112E-2</v>
          </cell>
          <cell r="M2719" t="str">
            <v>natural gas steam turbine</v>
          </cell>
        </row>
        <row r="2720">
          <cell r="F2720" t="str">
            <v>Vintage2003</v>
          </cell>
          <cell r="I2720">
            <v>2.8793676290675944E-5</v>
          </cell>
          <cell r="L2720">
            <v>1.2988384371700112E-2</v>
          </cell>
          <cell r="M2720" t="str">
            <v>natural gas steam turbine</v>
          </cell>
        </row>
        <row r="2721">
          <cell r="F2721" t="str">
            <v>Vintage2011</v>
          </cell>
          <cell r="I2721">
            <v>2.8793676290675944E-5</v>
          </cell>
          <cell r="L2721">
            <v>1.4704124327555303E-2</v>
          </cell>
          <cell r="M2721" t="str">
            <v>natural gas steam turbine</v>
          </cell>
        </row>
        <row r="2722">
          <cell r="F2722" t="str">
            <v>Vintage2011</v>
          </cell>
          <cell r="I2722">
            <v>2.8793676290675944E-5</v>
          </cell>
          <cell r="L2722">
            <v>1.4704124327555303E-2</v>
          </cell>
          <cell r="M2722" t="str">
            <v>natural gas steam turbine</v>
          </cell>
        </row>
        <row r="2723">
          <cell r="F2723" t="str">
            <v>Vintage2011</v>
          </cell>
          <cell r="I2723">
            <v>2.8793676290675944E-5</v>
          </cell>
          <cell r="L2723">
            <v>1.4704124327555303E-2</v>
          </cell>
          <cell r="M2723" t="str">
            <v>natural gas steam turbine</v>
          </cell>
        </row>
        <row r="2724">
          <cell r="F2724" t="str">
            <v>Vintage1978</v>
          </cell>
          <cell r="I2724">
            <v>3.7431779177878727E-5</v>
          </cell>
          <cell r="L2724">
            <v>1.228582404917403E-3</v>
          </cell>
          <cell r="M2724" t="str">
            <v>natural gas steam turbine</v>
          </cell>
        </row>
        <row r="2725">
          <cell r="F2725" t="str">
            <v>Vintage1967</v>
          </cell>
          <cell r="I2725">
            <v>0</v>
          </cell>
          <cell r="L2725">
            <v>0</v>
          </cell>
          <cell r="M2725" t="str">
            <v>natural gas steam turbine</v>
          </cell>
        </row>
        <row r="2726">
          <cell r="F2726" t="str">
            <v>Vintage1953</v>
          </cell>
          <cell r="I2726">
            <v>0</v>
          </cell>
          <cell r="L2726">
            <v>0</v>
          </cell>
          <cell r="M2726" t="str">
            <v>natural gas steam turbine</v>
          </cell>
        </row>
        <row r="2727">
          <cell r="F2727" t="str">
            <v>Vintage1963</v>
          </cell>
          <cell r="I2727">
            <v>0</v>
          </cell>
          <cell r="L2727">
            <v>0</v>
          </cell>
          <cell r="M2727" t="str">
            <v>natural gas steam turbine</v>
          </cell>
        </row>
        <row r="2728">
          <cell r="F2728" t="str">
            <v>Vintage2003</v>
          </cell>
          <cell r="I2728">
            <v>7.1984190726689861E-5</v>
          </cell>
          <cell r="L2728">
            <v>3.2470960929250281E-2</v>
          </cell>
          <cell r="M2728" t="str">
            <v>natural gas steam turbine</v>
          </cell>
        </row>
        <row r="2729">
          <cell r="F2729" t="str">
            <v>Vintage1970</v>
          </cell>
          <cell r="I2729">
            <v>3.8871462992412524E-5</v>
          </cell>
          <cell r="L2729">
            <v>7.2989010989011E-4</v>
          </cell>
          <cell r="M2729" t="str">
            <v>natural gas steam turbine</v>
          </cell>
        </row>
        <row r="2730">
          <cell r="F2730" t="str">
            <v>Vintage1956</v>
          </cell>
          <cell r="I2730">
            <v>0</v>
          </cell>
          <cell r="L2730">
            <v>0</v>
          </cell>
          <cell r="M2730" t="str">
            <v>natural gas steam turbine</v>
          </cell>
        </row>
        <row r="2731">
          <cell r="F2731" t="str">
            <v>Vintage1952</v>
          </cell>
          <cell r="I2731">
            <v>0</v>
          </cell>
          <cell r="L2731">
            <v>0</v>
          </cell>
          <cell r="M2731" t="str">
            <v>natural gas steam turbine</v>
          </cell>
        </row>
        <row r="2732">
          <cell r="F2732" t="str">
            <v>Vintage2001</v>
          </cell>
          <cell r="I2732">
            <v>1.7276205774405567E-5</v>
          </cell>
          <cell r="L2732">
            <v>2.0086934510605515E-3</v>
          </cell>
          <cell r="M2732" t="str">
            <v>natural gas steam turbine</v>
          </cell>
        </row>
        <row r="2733">
          <cell r="F2733" t="str">
            <v>Vintage1948</v>
          </cell>
          <cell r="I2733">
            <v>0</v>
          </cell>
          <cell r="L2733">
            <v>0</v>
          </cell>
          <cell r="M2733" t="str">
            <v>natural gas steam turbine</v>
          </cell>
        </row>
        <row r="2734">
          <cell r="F2734" t="str">
            <v>Vintage1972</v>
          </cell>
          <cell r="I2734">
            <v>0</v>
          </cell>
          <cell r="L2734">
            <v>0</v>
          </cell>
          <cell r="M2734" t="str">
            <v>natural gas steam turbine</v>
          </cell>
        </row>
        <row r="2735">
          <cell r="F2735" t="str">
            <v>Vintage2002</v>
          </cell>
          <cell r="I2735">
            <v>2.8793676290675944E-5</v>
          </cell>
          <cell r="L2735">
            <v>7.1657442470142657E-3</v>
          </cell>
          <cell r="M2735" t="str">
            <v>natural gas steam turbine</v>
          </cell>
        </row>
        <row r="2736">
          <cell r="F2736" t="str">
            <v>Vintage2002</v>
          </cell>
          <cell r="I2736">
            <v>2.8793676290675944E-5</v>
          </cell>
          <cell r="L2736">
            <v>7.1657442470142657E-3</v>
          </cell>
          <cell r="M2736" t="str">
            <v>natural gas steam turbine</v>
          </cell>
        </row>
        <row r="2737">
          <cell r="F2737" t="str">
            <v>Vintage2002</v>
          </cell>
          <cell r="I2737">
            <v>2.8793676290675944E-5</v>
          </cell>
          <cell r="L2737">
            <v>7.1657442470142657E-3</v>
          </cell>
          <cell r="M2737" t="str">
            <v>natural gas steam turbine</v>
          </cell>
        </row>
        <row r="2738">
          <cell r="F2738" t="str">
            <v>Vintage2002</v>
          </cell>
          <cell r="I2738">
            <v>2.8793676290675944E-5</v>
          </cell>
          <cell r="L2738">
            <v>7.1657442470142657E-3</v>
          </cell>
          <cell r="M2738" t="str">
            <v>natural gas steam turbine</v>
          </cell>
        </row>
        <row r="2739">
          <cell r="F2739" t="str">
            <v>Vintage2002</v>
          </cell>
          <cell r="I2739">
            <v>2.8793676290675944E-5</v>
          </cell>
          <cell r="L2739">
            <v>7.1657442470142657E-3</v>
          </cell>
          <cell r="M2739" t="str">
            <v>natural gas steam turbine</v>
          </cell>
        </row>
        <row r="2740">
          <cell r="F2740" t="str">
            <v>Vintage2002</v>
          </cell>
          <cell r="I2740">
            <v>2.8793676290675944E-5</v>
          </cell>
          <cell r="L2740">
            <v>7.1657442470142657E-3</v>
          </cell>
          <cell r="M2740" t="str">
            <v>natural gas steam turbine</v>
          </cell>
        </row>
        <row r="2741">
          <cell r="F2741" t="str">
            <v>Vintage2002</v>
          </cell>
          <cell r="I2741">
            <v>2.8793676290675944E-5</v>
          </cell>
          <cell r="L2741">
            <v>7.1657442470142657E-3</v>
          </cell>
          <cell r="M2741" t="str">
            <v>natural gas steam turbine</v>
          </cell>
        </row>
        <row r="2742">
          <cell r="F2742" t="str">
            <v>Vintage1978</v>
          </cell>
          <cell r="I2742">
            <v>3.3688601260090849E-4</v>
          </cell>
          <cell r="L2742">
            <v>1.1057241644256626E-2</v>
          </cell>
          <cell r="M2742" t="str">
            <v>natural gas steam turbine</v>
          </cell>
        </row>
        <row r="2743">
          <cell r="F2743" t="str">
            <v>Vintage1978</v>
          </cell>
          <cell r="I2743">
            <v>3.1529075538290155E-4</v>
          </cell>
          <cell r="L2743">
            <v>1.0348444102958125E-2</v>
          </cell>
          <cell r="M2743" t="str">
            <v>natural gas steam turbine</v>
          </cell>
        </row>
        <row r="2744">
          <cell r="F2744" t="str">
            <v>Vintage1972</v>
          </cell>
          <cell r="I2744">
            <v>3.0664914107176092E-4</v>
          </cell>
          <cell r="L2744">
            <v>5.2108717703920294E-3</v>
          </cell>
          <cell r="M2744" t="str">
            <v>natural gas steam turbine</v>
          </cell>
        </row>
        <row r="2745">
          <cell r="F2745" t="str">
            <v>Vintage1972</v>
          </cell>
          <cell r="I2745">
            <v>2.6856423704143514E-4</v>
          </cell>
          <cell r="L2745">
            <v>4.5636971179664667E-3</v>
          </cell>
          <cell r="M2745" t="str">
            <v>natural gas steam turbine</v>
          </cell>
        </row>
        <row r="2746">
          <cell r="F2746" t="str">
            <v>Vintage1975</v>
          </cell>
          <cell r="I2746">
            <v>3.0270932341345137E-4</v>
          </cell>
          <cell r="L2746">
            <v>3.1195241628297985E-3</v>
          </cell>
          <cell r="M2746" t="str">
            <v>natural gas steam turbine</v>
          </cell>
        </row>
        <row r="2747">
          <cell r="F2747" t="str">
            <v>Vintage1975</v>
          </cell>
          <cell r="I2747">
            <v>3.2306504798138415E-4</v>
          </cell>
          <cell r="L2747">
            <v>3.3292969373367918E-3</v>
          </cell>
          <cell r="M2747" t="str">
            <v>natural gas steam turbine</v>
          </cell>
        </row>
        <row r="2748">
          <cell r="F2748" t="str">
            <v>Vintage1976</v>
          </cell>
          <cell r="I2748">
            <v>3.4736059020762638E-4</v>
          </cell>
          <cell r="L2748">
            <v>1.0072599531615925E-2</v>
          </cell>
          <cell r="M2748" t="str">
            <v>natural gas steam turbine</v>
          </cell>
        </row>
        <row r="2749">
          <cell r="F2749" t="str">
            <v>Vintage1976</v>
          </cell>
          <cell r="I2749">
            <v>3.4670395393124147E-4</v>
          </cell>
          <cell r="L2749">
            <v>1.0053558700743304E-2</v>
          </cell>
          <cell r="M2749" t="str">
            <v>natural gas steam turbine</v>
          </cell>
        </row>
        <row r="2750">
          <cell r="F2750" t="str">
            <v>Vintage1977</v>
          </cell>
          <cell r="I2750">
            <v>3.4933049903678121E-4</v>
          </cell>
          <cell r="L2750">
            <v>8.6345146824822801E-3</v>
          </cell>
          <cell r="M2750" t="str">
            <v>natural gas steam turbine</v>
          </cell>
        </row>
        <row r="2751">
          <cell r="F2751" t="str">
            <v>Vintage1977</v>
          </cell>
          <cell r="I2751">
            <v>3.4276413627293192E-4</v>
          </cell>
          <cell r="L2751">
            <v>8.4722117749168237E-3</v>
          </cell>
          <cell r="M2751" t="str">
            <v>natural gas steam turbine</v>
          </cell>
        </row>
        <row r="2752">
          <cell r="F2752" t="str">
            <v>Vintage1985</v>
          </cell>
          <cell r="I2752">
            <v>1.3132725527698542E-5</v>
          </cell>
          <cell r="L2752">
            <v>3.3897280966767383E-2</v>
          </cell>
          <cell r="M2752" t="str">
            <v>natural gas steam turbine</v>
          </cell>
        </row>
        <row r="2753">
          <cell r="F2753" t="str">
            <v>Vintage1969</v>
          </cell>
          <cell r="I2753">
            <v>0</v>
          </cell>
          <cell r="L2753">
            <v>0</v>
          </cell>
          <cell r="M2753" t="str">
            <v>natural gas steam turbine</v>
          </cell>
        </row>
        <row r="2754">
          <cell r="F2754" t="str">
            <v>Vintage1978</v>
          </cell>
          <cell r="I2754">
            <v>9.4586056140224514E-5</v>
          </cell>
          <cell r="L2754">
            <v>3.1044948136765269E-3</v>
          </cell>
          <cell r="M2754" t="str">
            <v>natural gas steam turbine</v>
          </cell>
        </row>
        <row r="2755">
          <cell r="F2755" t="str">
            <v>Vintage1954</v>
          </cell>
          <cell r="I2755">
            <v>0</v>
          </cell>
          <cell r="L2755">
            <v>0</v>
          </cell>
          <cell r="M2755" t="str">
            <v>natural gas steam turbine</v>
          </cell>
        </row>
        <row r="2756">
          <cell r="F2756" t="str">
            <v>Vintage1983</v>
          </cell>
          <cell r="I2756">
            <v>1.135032673682694E-4</v>
          </cell>
          <cell r="L2756">
            <v>0.28521176470588228</v>
          </cell>
          <cell r="M2756" t="str">
            <v>natural gas steam turbine</v>
          </cell>
        </row>
        <row r="2757">
          <cell r="F2757" t="str">
            <v>Vintage1983</v>
          </cell>
          <cell r="I2757">
            <v>1.135032673682694E-4</v>
          </cell>
          <cell r="L2757">
            <v>0.28521176470588228</v>
          </cell>
          <cell r="M2757" t="str">
            <v>natural gas steam turbine</v>
          </cell>
        </row>
        <row r="2758">
          <cell r="F2758" t="str">
            <v>Vintage1946</v>
          </cell>
          <cell r="I2758">
            <v>0</v>
          </cell>
          <cell r="L2758">
            <v>0</v>
          </cell>
          <cell r="M2758" t="str">
            <v>natural gas steam turbine</v>
          </cell>
        </row>
        <row r="2759">
          <cell r="F2759" t="str">
            <v>Vintage1952</v>
          </cell>
          <cell r="I2759">
            <v>0</v>
          </cell>
          <cell r="L2759">
            <v>0</v>
          </cell>
          <cell r="M2759" t="str">
            <v>natural gas steam turbine</v>
          </cell>
        </row>
        <row r="2760">
          <cell r="F2760" t="str">
            <v>Vintage1959</v>
          </cell>
          <cell r="I2760">
            <v>0</v>
          </cell>
          <cell r="L2760">
            <v>0</v>
          </cell>
          <cell r="M2760" t="str">
            <v>natural gas steam turbine</v>
          </cell>
        </row>
        <row r="2761">
          <cell r="F2761" t="str">
            <v>Vintage1965</v>
          </cell>
          <cell r="I2761">
            <v>0</v>
          </cell>
          <cell r="L2761">
            <v>0</v>
          </cell>
          <cell r="M2761" t="str">
            <v>natural gas steam turbine</v>
          </cell>
        </row>
        <row r="2762">
          <cell r="F2762" t="str">
            <v>Vintage2000</v>
          </cell>
          <cell r="I2762">
            <v>1.702549010524041E-4</v>
          </cell>
          <cell r="L2762">
            <v>3.0360169314643016E-2</v>
          </cell>
          <cell r="M2762" t="str">
            <v>natural gas steam turbine</v>
          </cell>
        </row>
        <row r="2763">
          <cell r="F2763" t="str">
            <v>Vintage2000</v>
          </cell>
          <cell r="I2763">
            <v>1.702549010524041E-4</v>
          </cell>
          <cell r="L2763">
            <v>3.0360169314643016E-2</v>
          </cell>
          <cell r="M2763" t="str">
            <v>natural gas steam turbine</v>
          </cell>
        </row>
        <row r="2764">
          <cell r="F2764" t="str">
            <v>Vintage2000</v>
          </cell>
          <cell r="I2764">
            <v>1.702549010524041E-4</v>
          </cell>
          <cell r="L2764">
            <v>3.0360169314643016E-2</v>
          </cell>
          <cell r="M2764" t="str">
            <v>natural gas steam turbine</v>
          </cell>
        </row>
        <row r="2765">
          <cell r="F2765" t="str">
            <v>Vintage2000</v>
          </cell>
          <cell r="I2765">
            <v>1.702549010524041E-4</v>
          </cell>
          <cell r="L2765">
            <v>3.0360169314643016E-2</v>
          </cell>
          <cell r="M2765" t="str">
            <v>natural gas steam turbine</v>
          </cell>
        </row>
        <row r="2766">
          <cell r="F2766" t="str">
            <v>Vintage2001</v>
          </cell>
          <cell r="I2766">
            <v>1.702549010524041E-4</v>
          </cell>
          <cell r="L2766">
            <v>1.9795428997585754E-2</v>
          </cell>
          <cell r="M2766" t="str">
            <v>natural gas steam turbine</v>
          </cell>
        </row>
        <row r="2767">
          <cell r="F2767" t="str">
            <v>Vintage2003</v>
          </cell>
          <cell r="I2767">
            <v>1.8917211228044903E-4</v>
          </cell>
          <cell r="L2767">
            <v>8.5332629355860654E-2</v>
          </cell>
          <cell r="M2767" t="str">
            <v>natural gas steam turbine</v>
          </cell>
        </row>
        <row r="2768">
          <cell r="F2768" t="str">
            <v>Vintage2003</v>
          </cell>
          <cell r="I2768">
            <v>1.8917211228044903E-4</v>
          </cell>
          <cell r="L2768">
            <v>8.5332629355860654E-2</v>
          </cell>
          <cell r="M2768" t="str">
            <v>natural gas steam turbine</v>
          </cell>
        </row>
        <row r="2769">
          <cell r="F2769" t="str">
            <v>Vintage2003</v>
          </cell>
          <cell r="I2769">
            <v>1.8917211228044903E-4</v>
          </cell>
          <cell r="L2769">
            <v>8.5332629355860654E-2</v>
          </cell>
          <cell r="M2769" t="str">
            <v>natural gas steam turbine</v>
          </cell>
        </row>
        <row r="2770">
          <cell r="F2770" t="str">
            <v>Vintage2003</v>
          </cell>
          <cell r="I2770">
            <v>1.8917211228044903E-4</v>
          </cell>
          <cell r="L2770">
            <v>8.5332629355860654E-2</v>
          </cell>
          <cell r="M2770" t="str">
            <v>natural gas steam turbine</v>
          </cell>
        </row>
        <row r="2771">
          <cell r="F2771" t="str">
            <v>Vintage2003</v>
          </cell>
          <cell r="I2771">
            <v>1.8917211228044903E-4</v>
          </cell>
          <cell r="L2771">
            <v>8.5332629355860654E-2</v>
          </cell>
          <cell r="M2771" t="str">
            <v>natural gas steam turbine</v>
          </cell>
        </row>
        <row r="2772">
          <cell r="F2772" t="str">
            <v>Vintage1993</v>
          </cell>
          <cell r="I2772">
            <v>3.5933571631046809E-6</v>
          </cell>
          <cell r="L2772">
            <v>4.6374622356495461E-3</v>
          </cell>
          <cell r="M2772" t="str">
            <v>natural gas steam turbine</v>
          </cell>
        </row>
        <row r="2773">
          <cell r="F2773" t="str">
            <v>Vintage1993</v>
          </cell>
          <cell r="I2773">
            <v>3.5933571631046809E-6</v>
          </cell>
          <cell r="L2773">
            <v>4.6374622356495461E-3</v>
          </cell>
          <cell r="M2773" t="str">
            <v>natural gas steam turbine</v>
          </cell>
        </row>
        <row r="2774">
          <cell r="F2774" t="str">
            <v>Vintage1983</v>
          </cell>
          <cell r="I2774">
            <v>8.983392907761702E-6</v>
          </cell>
          <cell r="L2774">
            <v>2.2573529411764701E-2</v>
          </cell>
          <cell r="M2774" t="str">
            <v>natural gas steam turbine</v>
          </cell>
        </row>
        <row r="2775">
          <cell r="F2775" t="str">
            <v>Vintage1977</v>
          </cell>
          <cell r="I2775">
            <v>8.983392907761702E-6</v>
          </cell>
          <cell r="L2775">
            <v>2.2204542166931864E-4</v>
          </cell>
          <cell r="M2775" t="str">
            <v>natural gas steam turbine</v>
          </cell>
        </row>
        <row r="2776">
          <cell r="F2776" t="str">
            <v>Vintage1945</v>
          </cell>
          <cell r="I2776">
            <v>0</v>
          </cell>
          <cell r="L2776">
            <v>0</v>
          </cell>
          <cell r="M2776" t="str">
            <v>natural gas steam turbine</v>
          </cell>
        </row>
        <row r="2777">
          <cell r="F2777" t="str">
            <v>Vintage1947</v>
          </cell>
          <cell r="I2777">
            <v>0</v>
          </cell>
          <cell r="L2777">
            <v>0</v>
          </cell>
          <cell r="M2777" t="str">
            <v>natural gas steam turbine</v>
          </cell>
        </row>
        <row r="2778">
          <cell r="F2778" t="str">
            <v>Vintage2004</v>
          </cell>
          <cell r="I2778">
            <v>4.2563725263101027E-4</v>
          </cell>
          <cell r="L2778">
            <v>0.20614795918367348</v>
          </cell>
          <cell r="M2778" t="str">
            <v>natural gas steam turbine</v>
          </cell>
        </row>
        <row r="2779">
          <cell r="F2779" t="str">
            <v>Vintage1969</v>
          </cell>
          <cell r="I2779">
            <v>0</v>
          </cell>
          <cell r="L2779">
            <v>0</v>
          </cell>
          <cell r="M2779" t="str">
            <v>natural gas steam turbine</v>
          </cell>
        </row>
        <row r="2780">
          <cell r="F2780" t="str">
            <v>Vintage1969</v>
          </cell>
          <cell r="I2780">
            <v>0</v>
          </cell>
          <cell r="L2780">
            <v>0</v>
          </cell>
          <cell r="M2780" t="str">
            <v>natural gas steam turbine</v>
          </cell>
        </row>
        <row r="2781">
          <cell r="F2781" t="str">
            <v>Vintage2006</v>
          </cell>
          <cell r="I2781">
            <v>2.8793676290675944E-5</v>
          </cell>
          <cell r="L2781">
            <v>1.9188767550702028E-2</v>
          </cell>
          <cell r="M2781" t="str">
            <v>natural gas steam turbine</v>
          </cell>
        </row>
        <row r="2782">
          <cell r="F2782" t="str">
            <v>Vintage2006</v>
          </cell>
          <cell r="I2782">
            <v>2.8793676290675944E-5</v>
          </cell>
          <cell r="L2782">
            <v>1.9188767550702028E-2</v>
          </cell>
          <cell r="M2782" t="str">
            <v>natural gas steam turbine</v>
          </cell>
        </row>
        <row r="2783">
          <cell r="F2783" t="str">
            <v>Vintage2006</v>
          </cell>
          <cell r="I2783">
            <v>2.8793676290675944E-5</v>
          </cell>
          <cell r="L2783">
            <v>1.9188767550702028E-2</v>
          </cell>
          <cell r="M2783" t="str">
            <v>natural gas steam turbine</v>
          </cell>
        </row>
        <row r="2784">
          <cell r="F2784" t="str">
            <v>Vintage1936</v>
          </cell>
          <cell r="I2784">
            <v>0</v>
          </cell>
          <cell r="L2784">
            <v>0</v>
          </cell>
          <cell r="M2784" t="str">
            <v>natural gas steam turbine</v>
          </cell>
        </row>
        <row r="2785">
          <cell r="F2785" t="str">
            <v>Vintage1946</v>
          </cell>
          <cell r="I2785">
            <v>0</v>
          </cell>
          <cell r="L2785">
            <v>0</v>
          </cell>
          <cell r="M2785" t="str">
            <v>natural gas steam turbine</v>
          </cell>
        </row>
        <row r="2786">
          <cell r="F2786" t="str">
            <v>Vintage1939</v>
          </cell>
          <cell r="I2786">
            <v>0</v>
          </cell>
          <cell r="L2786">
            <v>0</v>
          </cell>
          <cell r="M2786" t="str">
            <v>natural gas steam turbine</v>
          </cell>
        </row>
        <row r="2787">
          <cell r="F2787" t="str">
            <v>Vintage1965</v>
          </cell>
          <cell r="I2787">
            <v>0</v>
          </cell>
          <cell r="L2787">
            <v>0</v>
          </cell>
          <cell r="M2787" t="str">
            <v>natural gas steam turbine</v>
          </cell>
        </row>
        <row r="2788">
          <cell r="F2788" t="str">
            <v>Vintage1967</v>
          </cell>
          <cell r="I2788">
            <v>0</v>
          </cell>
          <cell r="L2788">
            <v>0</v>
          </cell>
          <cell r="M2788" t="str">
            <v>natural gas steam turbine</v>
          </cell>
        </row>
        <row r="2789">
          <cell r="F2789" t="str">
            <v>Vintage1937</v>
          </cell>
          <cell r="I2789">
            <v>0</v>
          </cell>
          <cell r="L2789">
            <v>0</v>
          </cell>
          <cell r="M2789" t="str">
            <v>natural gas steam turbine</v>
          </cell>
        </row>
        <row r="2790">
          <cell r="F2790" t="str">
            <v>Vintage1937</v>
          </cell>
          <cell r="I2790">
            <v>0</v>
          </cell>
          <cell r="L2790">
            <v>0</v>
          </cell>
          <cell r="M2790" t="str">
            <v>natural gas steam turbine</v>
          </cell>
        </row>
        <row r="2791">
          <cell r="F2791" t="str">
            <v>Vintage1948</v>
          </cell>
          <cell r="I2791">
            <v>0</v>
          </cell>
          <cell r="L2791">
            <v>0</v>
          </cell>
          <cell r="M2791" t="str">
            <v>natural gas steam turbine</v>
          </cell>
        </row>
        <row r="2792">
          <cell r="F2792" t="str">
            <v>Vintage1966</v>
          </cell>
          <cell r="I2792">
            <v>0</v>
          </cell>
          <cell r="L2792">
            <v>0</v>
          </cell>
          <cell r="M2792" t="str">
            <v>natural gas steam turbine</v>
          </cell>
        </row>
        <row r="2793">
          <cell r="F2793" t="str">
            <v>Vintage1952</v>
          </cell>
          <cell r="I2793">
            <v>0</v>
          </cell>
          <cell r="L2793">
            <v>0</v>
          </cell>
          <cell r="M2793" t="str">
            <v>natural gas steam turbine</v>
          </cell>
        </row>
        <row r="2794">
          <cell r="F2794" t="str">
            <v>Vintage1958</v>
          </cell>
          <cell r="I2794">
            <v>0</v>
          </cell>
          <cell r="L2794">
            <v>0</v>
          </cell>
          <cell r="M2794" t="str">
            <v>natural gas steam turbine</v>
          </cell>
        </row>
        <row r="2795">
          <cell r="F2795" t="str">
            <v>Vintage1970</v>
          </cell>
          <cell r="I2795">
            <v>2.1560142978628084E-6</v>
          </cell>
          <cell r="L2795">
            <v>4.0483516483516483E-5</v>
          </cell>
          <cell r="M2795" t="str">
            <v>natural gas steam turbine</v>
          </cell>
        </row>
        <row r="2796">
          <cell r="F2796" t="str">
            <v>Vintage1935</v>
          </cell>
          <cell r="I2796">
            <v>0</v>
          </cell>
          <cell r="L2796">
            <v>0</v>
          </cell>
          <cell r="M2796" t="str">
            <v>natural gas steam turbine</v>
          </cell>
        </row>
        <row r="2797">
          <cell r="F2797" t="str">
            <v>Vintage1970</v>
          </cell>
          <cell r="I2797">
            <v>3.2340214467942123E-6</v>
          </cell>
          <cell r="L2797">
            <v>6.0725274725274728E-5</v>
          </cell>
          <cell r="M2797" t="str">
            <v>natural gas steam turbine</v>
          </cell>
        </row>
        <row r="2798">
          <cell r="F2798" t="str">
            <v>Vintage1962</v>
          </cell>
          <cell r="I2798">
            <v>0</v>
          </cell>
          <cell r="L2798">
            <v>0</v>
          </cell>
          <cell r="M2798" t="str">
            <v>natural gas steam turbine</v>
          </cell>
        </row>
        <row r="2799">
          <cell r="F2799" t="str">
            <v>Vintage1955</v>
          </cell>
          <cell r="I2799">
            <v>0</v>
          </cell>
          <cell r="L2799">
            <v>0</v>
          </cell>
          <cell r="M2799" t="str">
            <v>natural gas steam turbine</v>
          </cell>
        </row>
        <row r="2800">
          <cell r="F2800" t="str">
            <v>Vintage1955</v>
          </cell>
          <cell r="I2800">
            <v>0</v>
          </cell>
          <cell r="L2800">
            <v>0</v>
          </cell>
          <cell r="M2800" t="str">
            <v>natural gas steam turbine</v>
          </cell>
        </row>
        <row r="2801">
          <cell r="F2801" t="str">
            <v>Vintage1994</v>
          </cell>
          <cell r="I2801">
            <v>7.1867143262093618E-6</v>
          </cell>
          <cell r="L2801">
            <v>2.4959349593495935E-2</v>
          </cell>
          <cell r="M2801" t="str">
            <v>natural gas steam turbine</v>
          </cell>
        </row>
        <row r="2802">
          <cell r="F2802" t="str">
            <v>Vintage1979</v>
          </cell>
          <cell r="I2802">
            <v>1.4396838145337972E-5</v>
          </cell>
          <cell r="L2802">
            <v>5.5939603420047295E-4</v>
          </cell>
          <cell r="M2802" t="str">
            <v>natural gas steam turbine</v>
          </cell>
        </row>
        <row r="2803">
          <cell r="F2803" t="str">
            <v>Vintage1979</v>
          </cell>
          <cell r="I2803">
            <v>1.4396838145337972E-5</v>
          </cell>
          <cell r="L2803">
            <v>5.5939603420047295E-4</v>
          </cell>
          <cell r="M2803" t="str">
            <v>natural gas steam turbine</v>
          </cell>
        </row>
        <row r="2804">
          <cell r="F2804" t="str">
            <v>Vintage1969</v>
          </cell>
          <cell r="I2804">
            <v>0</v>
          </cell>
          <cell r="L2804">
            <v>0</v>
          </cell>
          <cell r="M2804" t="str">
            <v>natural gas steam turbine</v>
          </cell>
        </row>
        <row r="2805">
          <cell r="F2805" t="str">
            <v>Vintage1960</v>
          </cell>
          <cell r="I2805">
            <v>0</v>
          </cell>
          <cell r="L2805">
            <v>0</v>
          </cell>
          <cell r="M2805" t="str">
            <v>natural gas steam turbine</v>
          </cell>
        </row>
        <row r="2806">
          <cell r="F2806" t="str">
            <v>Vintage1937</v>
          </cell>
          <cell r="I2806">
            <v>0</v>
          </cell>
          <cell r="L2806">
            <v>0</v>
          </cell>
          <cell r="M2806" t="str">
            <v>natural gas steam turbine</v>
          </cell>
        </row>
        <row r="2807">
          <cell r="F2807" t="str">
            <v>Vintage1942</v>
          </cell>
          <cell r="I2807">
            <v>0</v>
          </cell>
          <cell r="L2807">
            <v>0</v>
          </cell>
          <cell r="M2807" t="str">
            <v>natural gas steam turbine</v>
          </cell>
        </row>
        <row r="2808">
          <cell r="F2808" t="str">
            <v>Vintage1946</v>
          </cell>
          <cell r="I2808">
            <v>0</v>
          </cell>
          <cell r="L2808">
            <v>0</v>
          </cell>
          <cell r="M2808" t="str">
            <v>natural gas steam turbine</v>
          </cell>
        </row>
        <row r="2809">
          <cell r="F2809" t="str">
            <v>Vintage1936</v>
          </cell>
          <cell r="I2809">
            <v>0</v>
          </cell>
          <cell r="L2809">
            <v>0</v>
          </cell>
          <cell r="M2809" t="str">
            <v>natural gas steam turbine</v>
          </cell>
        </row>
        <row r="2810">
          <cell r="F2810" t="str">
            <v>Vintage1945</v>
          </cell>
          <cell r="I2810">
            <v>0</v>
          </cell>
          <cell r="L2810">
            <v>0</v>
          </cell>
          <cell r="M2810" t="str">
            <v>natural gas steam turbine</v>
          </cell>
        </row>
        <row r="2811">
          <cell r="F2811" t="str">
            <v>Vintage1972</v>
          </cell>
          <cell r="I2811">
            <v>2.0155573403473157E-5</v>
          </cell>
          <cell r="L2811">
            <v>3.4250253595083239E-4</v>
          </cell>
          <cell r="M2811" t="str">
            <v>natural gas steam turbine</v>
          </cell>
        </row>
        <row r="2812">
          <cell r="F2812" t="str">
            <v>Vintage1968</v>
          </cell>
          <cell r="I2812">
            <v>0</v>
          </cell>
          <cell r="L2812">
            <v>0</v>
          </cell>
          <cell r="M2812" t="str">
            <v>natural gas steam turbine</v>
          </cell>
        </row>
        <row r="2813">
          <cell r="F2813" t="str">
            <v>Vintage1960</v>
          </cell>
          <cell r="I2813">
            <v>0</v>
          </cell>
          <cell r="L2813">
            <v>0</v>
          </cell>
          <cell r="M2813" t="str">
            <v>natural gas steam turbine</v>
          </cell>
        </row>
        <row r="2814">
          <cell r="F2814" t="str">
            <v>Vintage1955</v>
          </cell>
          <cell r="I2814">
            <v>0</v>
          </cell>
          <cell r="L2814">
            <v>0</v>
          </cell>
          <cell r="M2814" t="str">
            <v>natural gas steam turbine</v>
          </cell>
        </row>
        <row r="2815">
          <cell r="F2815" t="str">
            <v>Vintage1940</v>
          </cell>
          <cell r="I2815">
            <v>0</v>
          </cell>
          <cell r="L2815">
            <v>0</v>
          </cell>
          <cell r="M2815" t="str">
            <v>natural gas steam turbine</v>
          </cell>
        </row>
        <row r="2816">
          <cell r="F2816" t="str">
            <v>Vintage1982</v>
          </cell>
          <cell r="I2816">
            <v>1.4396838145337972E-5</v>
          </cell>
          <cell r="L2816">
            <v>6.0710760118460015E-3</v>
          </cell>
          <cell r="M2816" t="str">
            <v>natural gas steam turbine</v>
          </cell>
        </row>
        <row r="2817">
          <cell r="F2817" t="str">
            <v>Vintage1947</v>
          </cell>
          <cell r="I2817">
            <v>0</v>
          </cell>
          <cell r="L2817">
            <v>0</v>
          </cell>
          <cell r="M2817" t="str">
            <v>natural gas steam turbine</v>
          </cell>
        </row>
        <row r="2818">
          <cell r="F2818" t="str">
            <v>Vintage1930</v>
          </cell>
          <cell r="I2818">
            <v>0</v>
          </cell>
          <cell r="L2818">
            <v>0</v>
          </cell>
          <cell r="M2818" t="str">
            <v>natural gas steam turbine</v>
          </cell>
        </row>
        <row r="2819">
          <cell r="F2819" t="str">
            <v>Vintage1937</v>
          </cell>
          <cell r="I2819">
            <v>0</v>
          </cell>
          <cell r="L2819">
            <v>0</v>
          </cell>
          <cell r="M2819" t="str">
            <v>natural gas steam turbine</v>
          </cell>
        </row>
        <row r="2820">
          <cell r="F2820" t="str">
            <v>Vintage1956</v>
          </cell>
          <cell r="I2820">
            <v>0</v>
          </cell>
          <cell r="L2820">
            <v>0</v>
          </cell>
          <cell r="M2820" t="str">
            <v>natural gas steam turbine</v>
          </cell>
        </row>
        <row r="2821">
          <cell r="F2821" t="str">
            <v>Vintage1955</v>
          </cell>
          <cell r="I2821">
            <v>0</v>
          </cell>
          <cell r="L2821">
            <v>0</v>
          </cell>
          <cell r="M2821" t="str">
            <v>natural gas steam turbine</v>
          </cell>
        </row>
        <row r="2822">
          <cell r="F2822" t="str">
            <v>Vintage1959</v>
          </cell>
          <cell r="I2822">
            <v>0</v>
          </cell>
          <cell r="L2822">
            <v>0</v>
          </cell>
          <cell r="M2822" t="str">
            <v>natural gas steam turbine</v>
          </cell>
        </row>
        <row r="2823">
          <cell r="F2823" t="str">
            <v>Vintage1960</v>
          </cell>
          <cell r="I2823">
            <v>0</v>
          </cell>
          <cell r="L2823">
            <v>0</v>
          </cell>
          <cell r="M2823" t="str">
            <v>natural gas steam turbine</v>
          </cell>
        </row>
        <row r="2824">
          <cell r="F2824" t="str">
            <v>Vintage1944</v>
          </cell>
          <cell r="I2824">
            <v>0</v>
          </cell>
          <cell r="L2824">
            <v>0</v>
          </cell>
          <cell r="M2824" t="str">
            <v>natural gas steam turbine</v>
          </cell>
        </row>
        <row r="2825">
          <cell r="F2825" t="str">
            <v>Vintage1974</v>
          </cell>
          <cell r="I2825">
            <v>5.1828617323216694E-5</v>
          </cell>
          <cell r="L2825">
            <v>4.6416067422797128E-4</v>
          </cell>
          <cell r="M2825" t="str">
            <v>natural gas steam turbine</v>
          </cell>
        </row>
        <row r="2826">
          <cell r="F2826" t="str">
            <v>Vintage1953</v>
          </cell>
          <cell r="I2826">
            <v>0</v>
          </cell>
          <cell r="L2826">
            <v>0</v>
          </cell>
          <cell r="M2826" t="str">
            <v>natural gas steam turbine</v>
          </cell>
        </row>
        <row r="2827">
          <cell r="F2827" t="str">
            <v>Vintage1960</v>
          </cell>
          <cell r="I2827">
            <v>0</v>
          </cell>
          <cell r="L2827">
            <v>0</v>
          </cell>
          <cell r="M2827" t="str">
            <v>natural gas steam turbine</v>
          </cell>
        </row>
        <row r="2828">
          <cell r="F2828" t="str">
            <v>Vintage1967</v>
          </cell>
          <cell r="I2828">
            <v>0</v>
          </cell>
          <cell r="L2828">
            <v>0</v>
          </cell>
          <cell r="M2828" t="str">
            <v>natural gas steam turbine</v>
          </cell>
        </row>
        <row r="2829">
          <cell r="F2829" t="str">
            <v>Vintage1953</v>
          </cell>
          <cell r="I2829">
            <v>0</v>
          </cell>
          <cell r="L2829">
            <v>0</v>
          </cell>
          <cell r="M2829" t="str">
            <v>natural gas steam turbine</v>
          </cell>
        </row>
        <row r="2830">
          <cell r="F2830" t="str">
            <v>Vintage1958</v>
          </cell>
          <cell r="I2830">
            <v>0</v>
          </cell>
          <cell r="L2830">
            <v>0</v>
          </cell>
          <cell r="M2830" t="str">
            <v>natural gas steam turbine</v>
          </cell>
        </row>
        <row r="2831">
          <cell r="F2831" t="str">
            <v>Vintage1966</v>
          </cell>
          <cell r="I2831">
            <v>0</v>
          </cell>
          <cell r="L2831">
            <v>0</v>
          </cell>
          <cell r="M2831" t="str">
            <v>natural gas steam turbine</v>
          </cell>
        </row>
        <row r="2832">
          <cell r="F2832" t="str">
            <v>Vintage1973</v>
          </cell>
          <cell r="I2832">
            <v>2.4682032954339092E-4</v>
          </cell>
          <cell r="L2832">
            <v>3.9839788399773281E-3</v>
          </cell>
          <cell r="M2832" t="str">
            <v>natural gas steam turbine</v>
          </cell>
        </row>
        <row r="2833">
          <cell r="F2833" t="str">
            <v>Vintage1973</v>
          </cell>
          <cell r="I2833">
            <v>2.4682032954339092E-4</v>
          </cell>
          <cell r="L2833">
            <v>3.9839788399773281E-3</v>
          </cell>
          <cell r="M2833" t="str">
            <v>natural gas steam turbine</v>
          </cell>
        </row>
        <row r="2834">
          <cell r="F2834" t="str">
            <v>Vintage1996</v>
          </cell>
          <cell r="I2834">
            <v>1.510263435685332E-4</v>
          </cell>
          <cell r="L2834">
            <v>0.30431603773584903</v>
          </cell>
          <cell r="M2834" t="str">
            <v>natural gas steam turbine</v>
          </cell>
        </row>
        <row r="2835">
          <cell r="F2835" t="str">
            <v>Vintage1997</v>
          </cell>
          <cell r="I2835">
            <v>2.0155573403473157E-5</v>
          </cell>
          <cell r="L2835">
            <v>4.7648035417819593E-3</v>
          </cell>
          <cell r="M2835" t="str">
            <v>natural gas steam turbine</v>
          </cell>
        </row>
        <row r="2836">
          <cell r="F2836" t="str">
            <v>Vintage1997</v>
          </cell>
          <cell r="I2836">
            <v>2.0155573403473157E-5</v>
          </cell>
          <cell r="L2836">
            <v>4.7648035417819593E-3</v>
          </cell>
          <cell r="M2836" t="str">
            <v>natural gas steam turbine</v>
          </cell>
        </row>
        <row r="2837">
          <cell r="F2837" t="str">
            <v>Vintage1949</v>
          </cell>
          <cell r="I2837">
            <v>0</v>
          </cell>
          <cell r="L2837">
            <v>0</v>
          </cell>
          <cell r="M2837" t="str">
            <v>natural gas steam turbine</v>
          </cell>
        </row>
        <row r="2838">
          <cell r="F2838" t="str">
            <v>Vintage1958</v>
          </cell>
          <cell r="I2838">
            <v>0</v>
          </cell>
          <cell r="L2838">
            <v>0</v>
          </cell>
          <cell r="M2838" t="str">
            <v>natural gas steam turbine</v>
          </cell>
        </row>
        <row r="2839">
          <cell r="F2839" t="str">
            <v>Vintage1963</v>
          </cell>
          <cell r="I2839">
            <v>0</v>
          </cell>
          <cell r="L2839">
            <v>0</v>
          </cell>
          <cell r="M2839" t="str">
            <v>natural gas steam turbine</v>
          </cell>
        </row>
        <row r="2840">
          <cell r="F2840" t="str">
            <v>Vintage1999</v>
          </cell>
          <cell r="I2840">
            <v>2.5914308661608347E-5</v>
          </cell>
          <cell r="L2840">
            <v>1.1621254192627281E-2</v>
          </cell>
          <cell r="M2840" t="str">
            <v>natural gas steam turbine</v>
          </cell>
        </row>
        <row r="2841">
          <cell r="F2841" t="str">
            <v>Vintage1968</v>
          </cell>
          <cell r="I2841">
            <v>0</v>
          </cell>
          <cell r="L2841">
            <v>0</v>
          </cell>
          <cell r="M2841" t="str">
            <v>natural gas steam turbine</v>
          </cell>
        </row>
        <row r="2842">
          <cell r="F2842" t="str">
            <v>Vintage1964</v>
          </cell>
          <cell r="I2842">
            <v>0</v>
          </cell>
          <cell r="L2842">
            <v>0</v>
          </cell>
          <cell r="M2842" t="str">
            <v>natural gas steam turbine</v>
          </cell>
        </row>
        <row r="2843">
          <cell r="F2843" t="str">
            <v>Vintage1954</v>
          </cell>
          <cell r="I2843">
            <v>0</v>
          </cell>
          <cell r="L2843">
            <v>0</v>
          </cell>
          <cell r="M2843" t="str">
            <v>natural gas steam turbine</v>
          </cell>
        </row>
        <row r="2844">
          <cell r="F2844" t="str">
            <v>Vintage1931</v>
          </cell>
          <cell r="I2844">
            <v>0</v>
          </cell>
          <cell r="L2844">
            <v>0</v>
          </cell>
          <cell r="M2844" t="str">
            <v>natural gas steam turbine</v>
          </cell>
        </row>
        <row r="2845">
          <cell r="F2845" t="str">
            <v>Vintage1947</v>
          </cell>
          <cell r="I2845">
            <v>0</v>
          </cell>
          <cell r="L2845">
            <v>0</v>
          </cell>
          <cell r="M2845" t="str">
            <v>natural gas steam turbine</v>
          </cell>
        </row>
        <row r="2846">
          <cell r="F2846" t="str">
            <v>Vintage1959</v>
          </cell>
          <cell r="I2846">
            <v>0</v>
          </cell>
          <cell r="L2846">
            <v>0</v>
          </cell>
          <cell r="M2846" t="str">
            <v>natural gas steam turbine</v>
          </cell>
        </row>
        <row r="2847">
          <cell r="F2847" t="str">
            <v>Vintage1975</v>
          </cell>
          <cell r="I2847">
            <v>1.8715889588939364E-5</v>
          </cell>
          <cell r="L2847">
            <v>1.9287370849099057E-4</v>
          </cell>
          <cell r="M2847" t="str">
            <v>natural gas steam turbine</v>
          </cell>
        </row>
        <row r="2848">
          <cell r="F2848" t="str">
            <v>Vintage1952</v>
          </cell>
          <cell r="I2848">
            <v>0</v>
          </cell>
          <cell r="L2848">
            <v>0</v>
          </cell>
          <cell r="M2848" t="str">
            <v>natural gas steam turbine</v>
          </cell>
        </row>
        <row r="2849">
          <cell r="F2849" t="str">
            <v>Vintage1960</v>
          </cell>
          <cell r="I2849">
            <v>0</v>
          </cell>
          <cell r="L2849">
            <v>0</v>
          </cell>
          <cell r="M2849" t="str">
            <v>natural gas steam turbine</v>
          </cell>
        </row>
        <row r="2850">
          <cell r="F2850" t="str">
            <v>Vintage1952</v>
          </cell>
          <cell r="I2850">
            <v>0</v>
          </cell>
          <cell r="L2850">
            <v>0</v>
          </cell>
          <cell r="M2850" t="str">
            <v>natural gas steam turbine</v>
          </cell>
        </row>
        <row r="2851">
          <cell r="F2851" t="str">
            <v>Vintage1997</v>
          </cell>
          <cell r="I2851">
            <v>1.1517470516270378E-5</v>
          </cell>
          <cell r="L2851">
            <v>2.7227448810182632E-3</v>
          </cell>
          <cell r="M2851" t="str">
            <v>natural gas steam turbine</v>
          </cell>
        </row>
        <row r="2852">
          <cell r="F2852" t="str">
            <v>Vintage1948</v>
          </cell>
          <cell r="I2852">
            <v>0</v>
          </cell>
          <cell r="L2852">
            <v>0</v>
          </cell>
          <cell r="M2852" t="str">
            <v>natural gas steam turbine</v>
          </cell>
        </row>
        <row r="2853">
          <cell r="F2853" t="str">
            <v>Vintage1936</v>
          </cell>
          <cell r="I2853">
            <v>0</v>
          </cell>
          <cell r="L2853">
            <v>0</v>
          </cell>
          <cell r="M2853" t="str">
            <v>natural gas steam turbine</v>
          </cell>
        </row>
        <row r="2854">
          <cell r="F2854" t="str">
            <v>Vintage1951</v>
          </cell>
          <cell r="I2854">
            <v>0</v>
          </cell>
          <cell r="L2854">
            <v>0</v>
          </cell>
          <cell r="M2854" t="str">
            <v>natural gas steam turbine</v>
          </cell>
        </row>
        <row r="2855">
          <cell r="F2855" t="str">
            <v>Vintage1947</v>
          </cell>
          <cell r="I2855">
            <v>0</v>
          </cell>
          <cell r="L2855">
            <v>0</v>
          </cell>
          <cell r="M2855" t="str">
            <v>natural gas steam turbine</v>
          </cell>
        </row>
        <row r="2856">
          <cell r="F2856" t="str">
            <v>Vintage1956</v>
          </cell>
          <cell r="I2856">
            <v>0</v>
          </cell>
          <cell r="L2856">
            <v>0</v>
          </cell>
          <cell r="M2856" t="str">
            <v>natural gas steam turbine</v>
          </cell>
        </row>
        <row r="2857">
          <cell r="F2857" t="str">
            <v>Vintage1960</v>
          </cell>
          <cell r="I2857">
            <v>0</v>
          </cell>
          <cell r="L2857">
            <v>0</v>
          </cell>
          <cell r="M2857" t="str">
            <v>natural gas steam turbine</v>
          </cell>
        </row>
        <row r="2858">
          <cell r="F2858" t="str">
            <v>Vintage1966</v>
          </cell>
          <cell r="I2858">
            <v>0</v>
          </cell>
          <cell r="L2858">
            <v>0</v>
          </cell>
          <cell r="M2858" t="str">
            <v>natural gas steam turbine</v>
          </cell>
        </row>
        <row r="2859">
          <cell r="F2859" t="str">
            <v>Vintage1998</v>
          </cell>
          <cell r="I2859">
            <v>4.7509565879615304E-5</v>
          </cell>
          <cell r="L2859">
            <v>4.8962605548854066E-2</v>
          </cell>
          <cell r="M2859" t="str">
            <v>natural gas steam turbine</v>
          </cell>
        </row>
        <row r="2860">
          <cell r="F2860" t="str">
            <v>Vintage1998</v>
          </cell>
          <cell r="I2860">
            <v>4.7509565879615304E-5</v>
          </cell>
          <cell r="L2860">
            <v>4.8962605548854066E-2</v>
          </cell>
          <cell r="M2860" t="str">
            <v>natural gas steam turbine</v>
          </cell>
        </row>
        <row r="2861">
          <cell r="F2861" t="str">
            <v>Vintage1968</v>
          </cell>
          <cell r="I2861">
            <v>0</v>
          </cell>
          <cell r="L2861">
            <v>0</v>
          </cell>
          <cell r="M2861" t="str">
            <v>natural gas steam turbine</v>
          </cell>
        </row>
        <row r="2862">
          <cell r="F2862" t="str">
            <v>Vintage1954</v>
          </cell>
          <cell r="I2862">
            <v>0</v>
          </cell>
          <cell r="L2862">
            <v>0</v>
          </cell>
          <cell r="M2862" t="str">
            <v>natural gas steam turbine</v>
          </cell>
        </row>
        <row r="2863">
          <cell r="F2863" t="str">
            <v>Vintage1947</v>
          </cell>
          <cell r="I2863">
            <v>0</v>
          </cell>
          <cell r="L2863">
            <v>0</v>
          </cell>
          <cell r="M2863" t="str">
            <v>natural gas steam turbine</v>
          </cell>
        </row>
        <row r="2864">
          <cell r="F2864" t="str">
            <v>Vintage1969</v>
          </cell>
          <cell r="I2864">
            <v>0</v>
          </cell>
          <cell r="L2864">
            <v>0</v>
          </cell>
          <cell r="M2864" t="str">
            <v>natural gas steam turbine</v>
          </cell>
        </row>
        <row r="2865">
          <cell r="F2865" t="str">
            <v>Vintage2010</v>
          </cell>
          <cell r="I2865">
            <v>2.1595257218006953E-5</v>
          </cell>
          <cell r="L2865">
            <v>2.6565874730021598E-3</v>
          </cell>
          <cell r="M2865" t="str">
            <v>natural gas steam turbine</v>
          </cell>
        </row>
        <row r="2866">
          <cell r="F2866" t="str">
            <v>Vintage2010</v>
          </cell>
          <cell r="I2866">
            <v>2.1595257218006953E-5</v>
          </cell>
          <cell r="L2866">
            <v>2.6565874730021598E-3</v>
          </cell>
          <cell r="M2866" t="str">
            <v>natural gas steam turbine</v>
          </cell>
        </row>
        <row r="2867">
          <cell r="F2867" t="str">
            <v>Vintage1969</v>
          </cell>
          <cell r="I2867">
            <v>0</v>
          </cell>
          <cell r="L2867">
            <v>0</v>
          </cell>
          <cell r="M2867" t="str">
            <v>natural gas steam turbine</v>
          </cell>
        </row>
        <row r="2868">
          <cell r="F2868" t="str">
            <v>Vintage1970</v>
          </cell>
          <cell r="I2868">
            <v>6.1087071772779566E-5</v>
          </cell>
          <cell r="L2868">
            <v>1.147032967032967E-3</v>
          </cell>
          <cell r="M2868" t="str">
            <v>natural gas steam turbine</v>
          </cell>
        </row>
        <row r="2869">
          <cell r="F2869" t="str">
            <v>Vintage1955</v>
          </cell>
          <cell r="I2869">
            <v>0</v>
          </cell>
          <cell r="L2869">
            <v>0</v>
          </cell>
          <cell r="M2869" t="str">
            <v>biomass</v>
          </cell>
        </row>
        <row r="2870">
          <cell r="F2870" t="str">
            <v>Vintage1952</v>
          </cell>
          <cell r="I2870">
            <v>0</v>
          </cell>
          <cell r="L2870">
            <v>0</v>
          </cell>
          <cell r="M2870" t="str">
            <v>hard coal</v>
          </cell>
        </row>
        <row r="2871">
          <cell r="F2871" t="str">
            <v>Vintage1957</v>
          </cell>
          <cell r="I2871">
            <v>7.2362488936457935E-3</v>
          </cell>
          <cell r="L2871">
            <v>4.4324159710628823</v>
          </cell>
          <cell r="M2871" t="str">
            <v>hard coal</v>
          </cell>
        </row>
        <row r="2872">
          <cell r="F2872" t="str">
            <v>Vintage1968</v>
          </cell>
          <cell r="I2872">
            <v>0</v>
          </cell>
          <cell r="L2872">
            <v>0</v>
          </cell>
          <cell r="M2872" t="str">
            <v>natural gas steam turbine</v>
          </cell>
        </row>
        <row r="2873">
          <cell r="F2873" t="str">
            <v>Vintage1970</v>
          </cell>
          <cell r="I2873">
            <v>0</v>
          </cell>
          <cell r="L2873">
            <v>0</v>
          </cell>
          <cell r="M2873" t="str">
            <v>natural gas steam turbine</v>
          </cell>
        </row>
        <row r="2874">
          <cell r="F2874" t="str">
            <v>Vintage1970</v>
          </cell>
          <cell r="I2874">
            <v>0</v>
          </cell>
          <cell r="L2874">
            <v>0</v>
          </cell>
          <cell r="M2874" t="str">
            <v>natural gas steam turbine</v>
          </cell>
        </row>
        <row r="2875">
          <cell r="F2875" t="str">
            <v>Vintage1971</v>
          </cell>
          <cell r="I2875">
            <v>0</v>
          </cell>
          <cell r="L2875">
            <v>0</v>
          </cell>
          <cell r="M2875" t="str">
            <v>natural gas steam turbine</v>
          </cell>
        </row>
        <row r="2876">
          <cell r="F2876" t="str">
            <v>Vintage1969</v>
          </cell>
          <cell r="I2876">
            <v>0</v>
          </cell>
          <cell r="L2876">
            <v>0</v>
          </cell>
          <cell r="M2876" t="str">
            <v>natural gas steam turbine</v>
          </cell>
        </row>
        <row r="2877">
          <cell r="F2877" t="str">
            <v>Vintage1969</v>
          </cell>
          <cell r="I2877">
            <v>0</v>
          </cell>
          <cell r="L2877">
            <v>0</v>
          </cell>
          <cell r="M2877" t="str">
            <v>natural gas steam turbine</v>
          </cell>
        </row>
        <row r="2878">
          <cell r="F2878" t="str">
            <v>Vintage1969</v>
          </cell>
          <cell r="I2878">
            <v>0</v>
          </cell>
          <cell r="L2878">
            <v>0</v>
          </cell>
          <cell r="M2878" t="str">
            <v>natural gas steam turbine</v>
          </cell>
        </row>
        <row r="2879">
          <cell r="F2879" t="str">
            <v>Vintage1970</v>
          </cell>
          <cell r="I2879">
            <v>7.6538507574129691E-5</v>
          </cell>
          <cell r="L2879">
            <v>1.4371648351648352E-3</v>
          </cell>
          <cell r="M2879" t="str">
            <v>natural gas steam turbine</v>
          </cell>
        </row>
        <row r="2880">
          <cell r="F2880" t="str">
            <v>Vintage1969</v>
          </cell>
          <cell r="I2880">
            <v>0</v>
          </cell>
          <cell r="L2880">
            <v>0</v>
          </cell>
          <cell r="M2880" t="str">
            <v>natural gas steam turbine</v>
          </cell>
        </row>
        <row r="2881">
          <cell r="F2881" t="str">
            <v>Vintage1971</v>
          </cell>
          <cell r="I2881">
            <v>1.8715889588939364E-4</v>
          </cell>
          <cell r="L2881">
            <v>3.6904542097488924E-3</v>
          </cell>
          <cell r="M2881" t="str">
            <v>natural gas steam turbine</v>
          </cell>
        </row>
        <row r="2882">
          <cell r="F2882" t="str">
            <v>Vintage1971</v>
          </cell>
          <cell r="I2882">
            <v>1.8715889588939364E-4</v>
          </cell>
          <cell r="L2882">
            <v>3.6904542097488924E-3</v>
          </cell>
          <cell r="M2882" t="str">
            <v>natural gas steam turbine</v>
          </cell>
        </row>
        <row r="2883">
          <cell r="F2883" t="str">
            <v>Vintage1971</v>
          </cell>
          <cell r="I2883">
            <v>1.8715889588939364E-4</v>
          </cell>
          <cell r="L2883">
            <v>3.6904542097488924E-3</v>
          </cell>
          <cell r="M2883" t="str">
            <v>natural gas steam turbine</v>
          </cell>
        </row>
        <row r="2884">
          <cell r="F2884" t="str">
            <v>Vintage1971</v>
          </cell>
          <cell r="I2884">
            <v>1.8715889588939364E-4</v>
          </cell>
          <cell r="L2884">
            <v>3.6904542097488924E-3</v>
          </cell>
          <cell r="M2884" t="str">
            <v>natural gas steam turbine</v>
          </cell>
        </row>
        <row r="2885">
          <cell r="F2885" t="str">
            <v>Vintage1968</v>
          </cell>
          <cell r="I2885">
            <v>0</v>
          </cell>
          <cell r="L2885">
            <v>0</v>
          </cell>
          <cell r="M2885" t="str">
            <v>natural gas steam turbine</v>
          </cell>
        </row>
        <row r="2886">
          <cell r="F2886" t="str">
            <v>Vintage1971</v>
          </cell>
          <cell r="I2886">
            <v>0</v>
          </cell>
          <cell r="L2886">
            <v>0</v>
          </cell>
          <cell r="M2886" t="str">
            <v>natural gas steam turbine</v>
          </cell>
        </row>
        <row r="2887">
          <cell r="F2887" t="str">
            <v>Vintage1971</v>
          </cell>
          <cell r="I2887">
            <v>0</v>
          </cell>
          <cell r="L2887">
            <v>0</v>
          </cell>
          <cell r="M2887" t="str">
            <v>natural gas steam turbine</v>
          </cell>
        </row>
        <row r="2888">
          <cell r="F2888" t="str">
            <v>Vintage1991</v>
          </cell>
          <cell r="I2888">
            <v>4.3190514436013907E-5</v>
          </cell>
          <cell r="L2888">
            <v>2.8715953307392995E-2</v>
          </cell>
          <cell r="M2888" t="str">
            <v>natural gas steam turbine</v>
          </cell>
        </row>
        <row r="2889">
          <cell r="F2889" t="str">
            <v>Vintage1991</v>
          </cell>
          <cell r="I2889">
            <v>4.3190514436013907E-5</v>
          </cell>
          <cell r="L2889">
            <v>2.8715953307392995E-2</v>
          </cell>
          <cell r="M2889" t="str">
            <v>natural gas steam turbine</v>
          </cell>
        </row>
        <row r="2890">
          <cell r="F2890" t="str">
            <v>Vintage1991</v>
          </cell>
          <cell r="I2890">
            <v>4.3190514436013907E-5</v>
          </cell>
          <cell r="L2890">
            <v>2.8715953307392995E-2</v>
          </cell>
          <cell r="M2890" t="str">
            <v>natural gas steam turbine</v>
          </cell>
        </row>
        <row r="2891">
          <cell r="F2891" t="str">
            <v>Vintage1991</v>
          </cell>
          <cell r="I2891">
            <v>4.3190514436013907E-5</v>
          </cell>
          <cell r="L2891">
            <v>2.8715953307392995E-2</v>
          </cell>
          <cell r="M2891" t="str">
            <v>natural gas steam turbine</v>
          </cell>
        </row>
        <row r="2892">
          <cell r="F2892" t="str">
            <v>Vintage1991</v>
          </cell>
          <cell r="I2892">
            <v>4.3190514436013907E-5</v>
          </cell>
          <cell r="L2892">
            <v>2.8715953307392995E-2</v>
          </cell>
          <cell r="M2892" t="str">
            <v>natural gas steam turbine</v>
          </cell>
        </row>
        <row r="2893">
          <cell r="F2893" t="str">
            <v>Vintage1976</v>
          </cell>
          <cell r="I2893">
            <v>2.9513518197942841E-4</v>
          </cell>
          <cell r="L2893">
            <v>8.5581916301802254E-3</v>
          </cell>
          <cell r="M2893" t="str">
            <v>natural gas steam turbine</v>
          </cell>
        </row>
        <row r="2894">
          <cell r="F2894" t="str">
            <v>Vintage1978</v>
          </cell>
          <cell r="I2894">
            <v>3.0521296868116498E-4</v>
          </cell>
          <cell r="L2894">
            <v>1.0017671917018824E-2</v>
          </cell>
          <cell r="M2894" t="str">
            <v>natural gas steam turbine</v>
          </cell>
        </row>
        <row r="2895">
          <cell r="F2895" t="str">
            <v>Vintage1937</v>
          </cell>
          <cell r="I2895">
            <v>0</v>
          </cell>
          <cell r="L2895">
            <v>0</v>
          </cell>
          <cell r="M2895" t="str">
            <v>natural gas steam turbine</v>
          </cell>
        </row>
        <row r="2896">
          <cell r="F2896" t="str">
            <v>Vintage1949</v>
          </cell>
          <cell r="I2896">
            <v>0</v>
          </cell>
          <cell r="L2896">
            <v>0</v>
          </cell>
          <cell r="M2896" t="str">
            <v>natural gas steam turbine</v>
          </cell>
        </row>
        <row r="2897">
          <cell r="F2897" t="str">
            <v>Vintage1956</v>
          </cell>
          <cell r="I2897">
            <v>0</v>
          </cell>
          <cell r="L2897">
            <v>0</v>
          </cell>
          <cell r="M2897" t="str">
            <v>natural gas steam turbine</v>
          </cell>
        </row>
        <row r="2898">
          <cell r="F2898" t="str">
            <v>Vintage1956</v>
          </cell>
          <cell r="I2898">
            <v>0</v>
          </cell>
          <cell r="L2898">
            <v>0</v>
          </cell>
          <cell r="M2898" t="str">
            <v>natural gas steam turbine</v>
          </cell>
        </row>
        <row r="2899">
          <cell r="F2899" t="str">
            <v>Vintage1941</v>
          </cell>
          <cell r="I2899">
            <v>0</v>
          </cell>
          <cell r="L2899">
            <v>0</v>
          </cell>
          <cell r="M2899" t="str">
            <v>natural gas steam turbine</v>
          </cell>
        </row>
        <row r="2900">
          <cell r="F2900" t="str">
            <v>Vintage1941</v>
          </cell>
          <cell r="I2900">
            <v>0</v>
          </cell>
          <cell r="L2900">
            <v>0</v>
          </cell>
          <cell r="M2900" t="str">
            <v>natural gas steam turbine</v>
          </cell>
        </row>
        <row r="2901">
          <cell r="F2901" t="str">
            <v>Vintage1941</v>
          </cell>
          <cell r="I2901">
            <v>0</v>
          </cell>
          <cell r="L2901">
            <v>0</v>
          </cell>
          <cell r="M2901" t="str">
            <v>natural gas steam turbine</v>
          </cell>
        </row>
        <row r="2902">
          <cell r="F2902" t="str">
            <v>Vintage1949</v>
          </cell>
          <cell r="I2902">
            <v>0</v>
          </cell>
          <cell r="L2902">
            <v>0</v>
          </cell>
          <cell r="M2902" t="str">
            <v>natural gas steam turbine</v>
          </cell>
        </row>
        <row r="2903">
          <cell r="F2903" t="str">
            <v>Vintage1949</v>
          </cell>
          <cell r="I2903">
            <v>0</v>
          </cell>
          <cell r="L2903">
            <v>0</v>
          </cell>
          <cell r="M2903" t="str">
            <v>natural gas steam turbine</v>
          </cell>
        </row>
        <row r="2904">
          <cell r="F2904" t="str">
            <v>Vintage1949</v>
          </cell>
          <cell r="I2904">
            <v>0</v>
          </cell>
          <cell r="L2904">
            <v>0</v>
          </cell>
          <cell r="M2904" t="str">
            <v>natural gas steam turbine</v>
          </cell>
        </row>
        <row r="2905">
          <cell r="F2905" t="str">
            <v>Vintage1949</v>
          </cell>
          <cell r="I2905">
            <v>0</v>
          </cell>
          <cell r="L2905">
            <v>0</v>
          </cell>
          <cell r="M2905" t="str">
            <v>natural gas steam turbine</v>
          </cell>
        </row>
        <row r="2906">
          <cell r="F2906" t="str">
            <v>Vintage1949</v>
          </cell>
          <cell r="I2906">
            <v>0</v>
          </cell>
          <cell r="L2906">
            <v>0</v>
          </cell>
          <cell r="M2906" t="str">
            <v>natural gas steam turbine</v>
          </cell>
        </row>
        <row r="2907">
          <cell r="F2907" t="str">
            <v>Vintage1946</v>
          </cell>
          <cell r="I2907">
            <v>0</v>
          </cell>
          <cell r="L2907">
            <v>0</v>
          </cell>
          <cell r="M2907" t="str">
            <v>natural gas steam turbine</v>
          </cell>
        </row>
        <row r="2908">
          <cell r="F2908" t="str">
            <v>Vintage1946</v>
          </cell>
          <cell r="I2908">
            <v>0</v>
          </cell>
          <cell r="L2908">
            <v>0</v>
          </cell>
          <cell r="M2908" t="str">
            <v>natural gas steam turbine</v>
          </cell>
        </row>
        <row r="2909">
          <cell r="F2909" t="str">
            <v>Vintage1946</v>
          </cell>
          <cell r="I2909">
            <v>0</v>
          </cell>
          <cell r="L2909">
            <v>0</v>
          </cell>
          <cell r="M2909" t="str">
            <v>natural gas steam turbine</v>
          </cell>
        </row>
        <row r="2910">
          <cell r="F2910" t="str">
            <v>Vintage1947</v>
          </cell>
          <cell r="I2910">
            <v>0</v>
          </cell>
          <cell r="L2910">
            <v>0</v>
          </cell>
          <cell r="M2910" t="str">
            <v>natural gas steam turbine</v>
          </cell>
        </row>
        <row r="2911">
          <cell r="F2911" t="str">
            <v>Vintage1947</v>
          </cell>
          <cell r="I2911">
            <v>0</v>
          </cell>
          <cell r="L2911">
            <v>0</v>
          </cell>
          <cell r="M2911" t="str">
            <v>natural gas steam turbine</v>
          </cell>
        </row>
        <row r="2912">
          <cell r="F2912" t="str">
            <v>Vintage1972</v>
          </cell>
          <cell r="I2912">
            <v>0</v>
          </cell>
          <cell r="L2912">
            <v>0</v>
          </cell>
          <cell r="M2912" t="str">
            <v>natural gas steam turbine</v>
          </cell>
        </row>
        <row r="2913">
          <cell r="F2913" t="str">
            <v>Vintage1972</v>
          </cell>
          <cell r="I2913">
            <v>0</v>
          </cell>
          <cell r="L2913">
            <v>0</v>
          </cell>
          <cell r="M2913" t="str">
            <v>natural gas steam turbine</v>
          </cell>
        </row>
        <row r="2914">
          <cell r="F2914" t="str">
            <v>Vintage1972</v>
          </cell>
          <cell r="I2914">
            <v>0</v>
          </cell>
          <cell r="L2914">
            <v>0</v>
          </cell>
          <cell r="M2914" t="str">
            <v>natural gas steam turbine</v>
          </cell>
        </row>
        <row r="2915">
          <cell r="F2915" t="str">
            <v>Vintage1972</v>
          </cell>
          <cell r="I2915">
            <v>0</v>
          </cell>
          <cell r="L2915">
            <v>0</v>
          </cell>
          <cell r="M2915" t="str">
            <v>natural gas steam turbine</v>
          </cell>
        </row>
        <row r="2916">
          <cell r="F2916" t="str">
            <v>Vintage1952</v>
          </cell>
          <cell r="I2916">
            <v>0</v>
          </cell>
          <cell r="L2916">
            <v>0</v>
          </cell>
          <cell r="M2916" t="str">
            <v>hard coal</v>
          </cell>
        </row>
        <row r="2917">
          <cell r="F2917" t="str">
            <v>Vintage1953</v>
          </cell>
          <cell r="I2917">
            <v>0</v>
          </cell>
          <cell r="L2917">
            <v>0</v>
          </cell>
          <cell r="M2917" t="str">
            <v>hard coal</v>
          </cell>
        </row>
        <row r="2918">
          <cell r="F2918" t="str">
            <v>Vintage1954</v>
          </cell>
          <cell r="I2918">
            <v>0</v>
          </cell>
          <cell r="L2918">
            <v>0</v>
          </cell>
          <cell r="M2918" t="str">
            <v>hard coal</v>
          </cell>
        </row>
        <row r="2919">
          <cell r="F2919" t="str">
            <v>Vintage1958</v>
          </cell>
          <cell r="I2919">
            <v>0</v>
          </cell>
          <cell r="L2919">
            <v>0</v>
          </cell>
          <cell r="M2919" t="str">
            <v>hard coal</v>
          </cell>
        </row>
        <row r="2920">
          <cell r="F2920" t="str">
            <v>Vintage1962</v>
          </cell>
          <cell r="I2920">
            <v>0</v>
          </cell>
          <cell r="L2920">
            <v>0</v>
          </cell>
          <cell r="M2920" t="str">
            <v>hard coal</v>
          </cell>
        </row>
        <row r="2921">
          <cell r="F2921" t="str">
            <v>Vintage1969</v>
          </cell>
          <cell r="I2921">
            <v>0</v>
          </cell>
          <cell r="L2921">
            <v>0</v>
          </cell>
          <cell r="M2921" t="str">
            <v>hard coal</v>
          </cell>
        </row>
        <row r="2922">
          <cell r="F2922" t="str">
            <v>Vintage1969</v>
          </cell>
          <cell r="I2922">
            <v>0</v>
          </cell>
          <cell r="L2922">
            <v>0</v>
          </cell>
          <cell r="M2922" t="str">
            <v>hard coal</v>
          </cell>
        </row>
        <row r="2923">
          <cell r="F2923" t="str">
            <v>Vintage1969</v>
          </cell>
          <cell r="I2923">
            <v>0</v>
          </cell>
          <cell r="L2923">
            <v>0</v>
          </cell>
          <cell r="M2923" t="str">
            <v>hard coal</v>
          </cell>
        </row>
        <row r="2924">
          <cell r="F2924" t="str">
            <v>Vintage1967</v>
          </cell>
          <cell r="I2924">
            <v>0</v>
          </cell>
          <cell r="L2924">
            <v>0</v>
          </cell>
          <cell r="M2924" t="str">
            <v>natural gas steam turbine</v>
          </cell>
        </row>
        <row r="2925">
          <cell r="F2925" t="str">
            <v>Vintage1967</v>
          </cell>
          <cell r="I2925">
            <v>0</v>
          </cell>
          <cell r="L2925">
            <v>0</v>
          </cell>
          <cell r="M2925" t="str">
            <v>natural gas steam turbine</v>
          </cell>
        </row>
        <row r="2926">
          <cell r="F2926" t="str">
            <v>Vintage1967</v>
          </cell>
          <cell r="I2926">
            <v>0</v>
          </cell>
          <cell r="L2926">
            <v>0</v>
          </cell>
          <cell r="M2926" t="str">
            <v>natural gas steam turbine</v>
          </cell>
        </row>
        <row r="2927">
          <cell r="F2927" t="str">
            <v>Vintage1967</v>
          </cell>
          <cell r="I2927">
            <v>0</v>
          </cell>
          <cell r="L2927">
            <v>0</v>
          </cell>
          <cell r="M2927" t="str">
            <v>natural gas steam turbine</v>
          </cell>
        </row>
        <row r="2928">
          <cell r="F2928" t="str">
            <v>Vintage1968</v>
          </cell>
          <cell r="I2928">
            <v>0</v>
          </cell>
          <cell r="L2928">
            <v>0</v>
          </cell>
          <cell r="M2928" t="str">
            <v>natural gas steam turbine</v>
          </cell>
        </row>
        <row r="2929">
          <cell r="F2929" t="str">
            <v>Vintage1968</v>
          </cell>
          <cell r="I2929">
            <v>0</v>
          </cell>
          <cell r="L2929">
            <v>0</v>
          </cell>
          <cell r="M2929" t="str">
            <v>natural gas steam turbine</v>
          </cell>
        </row>
        <row r="2930">
          <cell r="F2930" t="str">
            <v>Vintage1968</v>
          </cell>
          <cell r="I2930">
            <v>0</v>
          </cell>
          <cell r="L2930">
            <v>0</v>
          </cell>
          <cell r="M2930" t="str">
            <v>natural gas steam turbine</v>
          </cell>
        </row>
        <row r="2931">
          <cell r="F2931" t="str">
            <v>Vintage1968</v>
          </cell>
          <cell r="I2931">
            <v>0</v>
          </cell>
          <cell r="L2931">
            <v>0</v>
          </cell>
          <cell r="M2931" t="str">
            <v>natural gas steam turbine</v>
          </cell>
        </row>
        <row r="2932">
          <cell r="F2932" t="str">
            <v>Vintage1968</v>
          </cell>
          <cell r="I2932">
            <v>0</v>
          </cell>
          <cell r="L2932">
            <v>0</v>
          </cell>
          <cell r="M2932" t="str">
            <v>natural gas steam turbine</v>
          </cell>
        </row>
        <row r="2933">
          <cell r="F2933" t="str">
            <v>Vintage1968</v>
          </cell>
          <cell r="I2933">
            <v>0</v>
          </cell>
          <cell r="L2933">
            <v>0</v>
          </cell>
          <cell r="M2933" t="str">
            <v>natural gas steam turbine</v>
          </cell>
        </row>
        <row r="2934">
          <cell r="F2934" t="str">
            <v>Vintage1968</v>
          </cell>
          <cell r="I2934">
            <v>0</v>
          </cell>
          <cell r="L2934">
            <v>0</v>
          </cell>
          <cell r="M2934" t="str">
            <v>natural gas steam turbine</v>
          </cell>
        </row>
        <row r="2935">
          <cell r="F2935" t="str">
            <v>Vintage1968</v>
          </cell>
          <cell r="I2935">
            <v>0</v>
          </cell>
          <cell r="L2935">
            <v>0</v>
          </cell>
          <cell r="M2935" t="str">
            <v>natural gas steam turbine</v>
          </cell>
        </row>
        <row r="2936">
          <cell r="F2936" t="str">
            <v>Vintage1968</v>
          </cell>
          <cell r="I2936">
            <v>0</v>
          </cell>
          <cell r="L2936">
            <v>0</v>
          </cell>
          <cell r="M2936" t="str">
            <v>natural gas steam turbine</v>
          </cell>
        </row>
        <row r="2937">
          <cell r="F2937" t="str">
            <v>Vintage1968</v>
          </cell>
          <cell r="I2937">
            <v>0</v>
          </cell>
          <cell r="L2937">
            <v>0</v>
          </cell>
          <cell r="M2937" t="str">
            <v>natural gas steam turbine</v>
          </cell>
        </row>
        <row r="2938">
          <cell r="F2938" t="str">
            <v>Vintage1972</v>
          </cell>
          <cell r="I2938">
            <v>0</v>
          </cell>
          <cell r="L2938">
            <v>0</v>
          </cell>
          <cell r="M2938" t="str">
            <v>natural gas steam turbine</v>
          </cell>
        </row>
        <row r="2939">
          <cell r="F2939" t="str">
            <v>Vintage1972</v>
          </cell>
          <cell r="I2939">
            <v>0</v>
          </cell>
          <cell r="L2939">
            <v>0</v>
          </cell>
          <cell r="M2939" t="str">
            <v>natural gas steam turbine</v>
          </cell>
        </row>
        <row r="2940">
          <cell r="F2940" t="str">
            <v>Vintage1965</v>
          </cell>
          <cell r="I2940">
            <v>0</v>
          </cell>
          <cell r="L2940">
            <v>0</v>
          </cell>
          <cell r="M2940" t="str">
            <v>natural gas steam turbine</v>
          </cell>
        </row>
        <row r="2941">
          <cell r="F2941" t="str">
            <v>Vintage1968</v>
          </cell>
          <cell r="I2941">
            <v>0</v>
          </cell>
          <cell r="L2941">
            <v>0</v>
          </cell>
          <cell r="M2941" t="str">
            <v>natural gas steam turbine</v>
          </cell>
        </row>
        <row r="2942">
          <cell r="F2942" t="str">
            <v>Vintage1951</v>
          </cell>
          <cell r="I2942">
            <v>0</v>
          </cell>
          <cell r="L2942">
            <v>0</v>
          </cell>
          <cell r="M2942" t="str">
            <v>natural gas steam turbine</v>
          </cell>
        </row>
        <row r="2943">
          <cell r="F2943" t="str">
            <v>Vintage1946</v>
          </cell>
          <cell r="I2943">
            <v>0</v>
          </cell>
          <cell r="L2943">
            <v>0</v>
          </cell>
          <cell r="M2943" t="str">
            <v>natural gas steam turbine</v>
          </cell>
        </row>
        <row r="2944">
          <cell r="F2944" t="str">
            <v>Vintage1948</v>
          </cell>
          <cell r="I2944">
            <v>0</v>
          </cell>
          <cell r="L2944">
            <v>0</v>
          </cell>
          <cell r="M2944" t="str">
            <v>natural gas steam turbine</v>
          </cell>
        </row>
        <row r="2945">
          <cell r="F2945" t="str">
            <v>Vintage1989</v>
          </cell>
          <cell r="I2945">
            <v>2.3754782939807651E-4</v>
          </cell>
          <cell r="L2945">
            <v>6.8517893315327469E-2</v>
          </cell>
          <cell r="M2945" t="str">
            <v>natural gas steam turbine</v>
          </cell>
        </row>
        <row r="2946">
          <cell r="F2946" t="str">
            <v>Vintage1972</v>
          </cell>
          <cell r="I2946">
            <v>2.8793676290675944E-4</v>
          </cell>
          <cell r="L2946">
            <v>4.8928933707261769E-3</v>
          </cell>
          <cell r="M2946" t="str">
            <v>natural gas steam turbine</v>
          </cell>
        </row>
        <row r="2947">
          <cell r="F2947" t="str">
            <v>Vintage1992</v>
          </cell>
          <cell r="I2947">
            <v>1.7276205774405563E-4</v>
          </cell>
          <cell r="L2947">
            <v>0.10300069783670629</v>
          </cell>
          <cell r="M2947" t="str">
            <v>natural gas steam turbine</v>
          </cell>
        </row>
        <row r="2948">
          <cell r="F2948" t="str">
            <v>Vintage1963</v>
          </cell>
          <cell r="I2948">
            <v>0</v>
          </cell>
          <cell r="L2948">
            <v>0</v>
          </cell>
          <cell r="M2948" t="str">
            <v>natural gas steam turbine</v>
          </cell>
        </row>
        <row r="2949">
          <cell r="F2949" t="str">
            <v>Vintage1956</v>
          </cell>
          <cell r="I2949">
            <v>0</v>
          </cell>
          <cell r="L2949">
            <v>0</v>
          </cell>
          <cell r="M2949" t="str">
            <v>natural gas steam turbine</v>
          </cell>
        </row>
        <row r="2950">
          <cell r="F2950" t="str">
            <v>Vintage1972</v>
          </cell>
          <cell r="I2950">
            <v>5.7587352581351887E-5</v>
          </cell>
          <cell r="L2950">
            <v>9.7857867414523543E-4</v>
          </cell>
          <cell r="M2950" t="str">
            <v>natural gas steam turbine</v>
          </cell>
        </row>
        <row r="2951">
          <cell r="F2951" t="str">
            <v>Vintage1988</v>
          </cell>
          <cell r="I2951">
            <v>9.0700080315629224E-5</v>
          </cell>
          <cell r="L2951">
            <v>8.3143776824034343E-2</v>
          </cell>
          <cell r="M2951" t="str">
            <v>natural gas steam turbine</v>
          </cell>
        </row>
        <row r="2952">
          <cell r="F2952" t="str">
            <v>Vintage1949</v>
          </cell>
          <cell r="I2952">
            <v>0</v>
          </cell>
          <cell r="L2952">
            <v>0</v>
          </cell>
          <cell r="M2952" t="str">
            <v>natural gas steam turbine</v>
          </cell>
        </row>
        <row r="2953">
          <cell r="F2953" t="str">
            <v>Vintage1936</v>
          </cell>
          <cell r="I2953">
            <v>0</v>
          </cell>
          <cell r="L2953">
            <v>0</v>
          </cell>
          <cell r="M2953" t="str">
            <v>natural gas steam turbine</v>
          </cell>
        </row>
        <row r="2954">
          <cell r="F2954" t="str">
            <v>Vintage1936</v>
          </cell>
          <cell r="I2954">
            <v>0</v>
          </cell>
          <cell r="L2954">
            <v>0</v>
          </cell>
          <cell r="M2954" t="str">
            <v>natural gas steam turbine</v>
          </cell>
        </row>
        <row r="2955">
          <cell r="F2955" t="str">
            <v>Vintage1936</v>
          </cell>
          <cell r="I2955">
            <v>0</v>
          </cell>
          <cell r="L2955">
            <v>0</v>
          </cell>
          <cell r="M2955" t="str">
            <v>natural gas steam turbine</v>
          </cell>
        </row>
        <row r="2956">
          <cell r="F2956" t="str">
            <v>Vintage1939</v>
          </cell>
          <cell r="I2956">
            <v>0</v>
          </cell>
          <cell r="L2956">
            <v>0</v>
          </cell>
          <cell r="M2956" t="str">
            <v>natural gas steam turbine</v>
          </cell>
        </row>
        <row r="2957">
          <cell r="F2957" t="str">
            <v>Vintage1956</v>
          </cell>
          <cell r="I2957">
            <v>0</v>
          </cell>
          <cell r="L2957">
            <v>0</v>
          </cell>
          <cell r="M2957" t="str">
            <v>natural gas steam turbine</v>
          </cell>
        </row>
        <row r="2958">
          <cell r="F2958" t="str">
            <v>Vintage1956</v>
          </cell>
          <cell r="I2958">
            <v>0</v>
          </cell>
          <cell r="L2958">
            <v>0</v>
          </cell>
          <cell r="M2958" t="str">
            <v>natural gas steam turbine</v>
          </cell>
        </row>
        <row r="2959">
          <cell r="F2959" t="str">
            <v>Vintage1965</v>
          </cell>
          <cell r="I2959">
            <v>0</v>
          </cell>
          <cell r="L2959">
            <v>0</v>
          </cell>
          <cell r="M2959" t="str">
            <v>natural gas steam turbine</v>
          </cell>
        </row>
        <row r="2960">
          <cell r="F2960" t="str">
            <v>Vintage1971</v>
          </cell>
          <cell r="I2960">
            <v>6.4680428935884245E-5</v>
          </cell>
          <cell r="L2960">
            <v>1.2753877400295424E-3</v>
          </cell>
          <cell r="M2960" t="str">
            <v>natural gas steam turbine</v>
          </cell>
        </row>
        <row r="2961">
          <cell r="F2961" t="str">
            <v>Vintage1972</v>
          </cell>
          <cell r="I2961">
            <v>6.4680428935884245E-5</v>
          </cell>
          <cell r="L2961">
            <v>1.0991109254728803E-3</v>
          </cell>
          <cell r="M2961" t="str">
            <v>natural gas steam turbine</v>
          </cell>
        </row>
        <row r="2962">
          <cell r="F2962" t="str">
            <v>Vintage1972</v>
          </cell>
          <cell r="I2962">
            <v>6.4680428935884245E-5</v>
          </cell>
          <cell r="L2962">
            <v>1.0991109254728803E-3</v>
          </cell>
          <cell r="M2962" t="str">
            <v>natural gas steam turbine</v>
          </cell>
        </row>
        <row r="2963">
          <cell r="F2963" t="str">
            <v>Vintage1997</v>
          </cell>
          <cell r="I2963">
            <v>1.7582167846860147E-3</v>
          </cell>
          <cell r="L2963">
            <v>0.41564471499723304</v>
          </cell>
          <cell r="M2963" t="str">
            <v>natural gas steam turbine</v>
          </cell>
        </row>
        <row r="2964">
          <cell r="F2964" t="str">
            <v>Vintage1967</v>
          </cell>
          <cell r="I2964">
            <v>0</v>
          </cell>
          <cell r="L2964">
            <v>0</v>
          </cell>
          <cell r="M2964" t="str">
            <v>natural gas steam turbine</v>
          </cell>
        </row>
        <row r="2965">
          <cell r="F2965" t="str">
            <v>Vintage1970</v>
          </cell>
          <cell r="I2965">
            <v>2.0155573403473159E-4</v>
          </cell>
          <cell r="L2965">
            <v>3.7846153846153845E-3</v>
          </cell>
          <cell r="M2965" t="str">
            <v>natural gas steam turbine</v>
          </cell>
        </row>
        <row r="2966">
          <cell r="F2966" t="str">
            <v>Vintage1951</v>
          </cell>
          <cell r="I2966">
            <v>0</v>
          </cell>
          <cell r="L2966">
            <v>0</v>
          </cell>
          <cell r="M2966" t="str">
            <v>hard coal</v>
          </cell>
        </row>
        <row r="2967">
          <cell r="F2967" t="str">
            <v>Vintage1951</v>
          </cell>
          <cell r="I2967">
            <v>0</v>
          </cell>
          <cell r="L2967">
            <v>0</v>
          </cell>
          <cell r="M2967" t="str">
            <v>hard coal</v>
          </cell>
        </row>
        <row r="2968">
          <cell r="F2968" t="str">
            <v>Vintage1953</v>
          </cell>
          <cell r="I2968">
            <v>0</v>
          </cell>
          <cell r="L2968">
            <v>0</v>
          </cell>
          <cell r="M2968" t="str">
            <v>hard coal</v>
          </cell>
        </row>
        <row r="2969">
          <cell r="F2969" t="str">
            <v>Vintage1967</v>
          </cell>
          <cell r="I2969">
            <v>0</v>
          </cell>
          <cell r="L2969">
            <v>0</v>
          </cell>
          <cell r="M2969" t="str">
            <v>natural gas steam turbine</v>
          </cell>
        </row>
        <row r="2970">
          <cell r="F2970" t="str">
            <v>Vintage1967</v>
          </cell>
          <cell r="I2970">
            <v>0</v>
          </cell>
          <cell r="L2970">
            <v>0</v>
          </cell>
          <cell r="M2970" t="str">
            <v>natural gas steam turbine</v>
          </cell>
        </row>
        <row r="2971">
          <cell r="F2971" t="str">
            <v>Vintage1967</v>
          </cell>
          <cell r="I2971">
            <v>0</v>
          </cell>
          <cell r="L2971">
            <v>0</v>
          </cell>
          <cell r="M2971" t="str">
            <v>natural gas steam turbine</v>
          </cell>
        </row>
        <row r="2972">
          <cell r="F2972" t="str">
            <v>Vintage1967</v>
          </cell>
          <cell r="I2972">
            <v>0</v>
          </cell>
          <cell r="L2972">
            <v>0</v>
          </cell>
          <cell r="M2972" t="str">
            <v>natural gas steam turbine</v>
          </cell>
        </row>
        <row r="2973">
          <cell r="F2973" t="str">
            <v>Vintage1971</v>
          </cell>
          <cell r="I2973">
            <v>1.7025490105240411E-3</v>
          </cell>
          <cell r="L2973">
            <v>3.3571362629246683E-2</v>
          </cell>
          <cell r="M2973" t="str">
            <v>natural gas steam turbine</v>
          </cell>
        </row>
        <row r="2974">
          <cell r="F2974" t="str">
            <v>Vintage1971</v>
          </cell>
          <cell r="I2974">
            <v>1.7025490105240411E-3</v>
          </cell>
          <cell r="L2974">
            <v>3.3571362629246683E-2</v>
          </cell>
          <cell r="M2974" t="str">
            <v>natural gas steam turbine</v>
          </cell>
        </row>
        <row r="2975">
          <cell r="F2975" t="str">
            <v>Vintage1967</v>
          </cell>
          <cell r="I2975">
            <v>0</v>
          </cell>
          <cell r="L2975">
            <v>0</v>
          </cell>
          <cell r="M2975" t="str">
            <v>natural gas steam turbine</v>
          </cell>
        </row>
        <row r="2976">
          <cell r="F2976" t="str">
            <v>Vintage1949</v>
          </cell>
          <cell r="I2976">
            <v>0</v>
          </cell>
          <cell r="L2976">
            <v>0</v>
          </cell>
          <cell r="M2976" t="str">
            <v>hard coal</v>
          </cell>
        </row>
        <row r="2977">
          <cell r="F2977" t="str">
            <v>Vintage1949</v>
          </cell>
          <cell r="I2977">
            <v>0</v>
          </cell>
          <cell r="L2977">
            <v>0</v>
          </cell>
          <cell r="M2977" t="str">
            <v>hard coal</v>
          </cell>
        </row>
        <row r="2978">
          <cell r="F2978" t="str">
            <v>Vintage1951</v>
          </cell>
          <cell r="I2978">
            <v>0</v>
          </cell>
          <cell r="L2978">
            <v>0</v>
          </cell>
          <cell r="M2978" t="str">
            <v>hard coal</v>
          </cell>
        </row>
        <row r="2979">
          <cell r="F2979" t="str">
            <v>Vintage1953</v>
          </cell>
          <cell r="I2979">
            <v>0</v>
          </cell>
          <cell r="L2979">
            <v>0</v>
          </cell>
          <cell r="M2979" t="str">
            <v>hard coal</v>
          </cell>
        </row>
        <row r="2980">
          <cell r="F2980" t="str">
            <v>Vintage1974</v>
          </cell>
          <cell r="I2980">
            <v>7.0487153654503912E-4</v>
          </cell>
          <cell r="L2980">
            <v>6.3126061343005109E-3</v>
          </cell>
          <cell r="M2980" t="str">
            <v>natural gas steam turbine</v>
          </cell>
        </row>
        <row r="2981">
          <cell r="F2981" t="str">
            <v>Vintage1974</v>
          </cell>
          <cell r="I2981">
            <v>0</v>
          </cell>
          <cell r="L2981">
            <v>0</v>
          </cell>
          <cell r="M2981" t="str">
            <v>natural gas steam turbine</v>
          </cell>
        </row>
        <row r="2982">
          <cell r="F2982" t="str">
            <v>Vintage1974</v>
          </cell>
          <cell r="I2982">
            <v>6.9048640314616069E-4</v>
          </cell>
          <cell r="L2982">
            <v>6.1837774376821324E-3</v>
          </cell>
          <cell r="M2982" t="str">
            <v>natural gas steam turbine</v>
          </cell>
        </row>
        <row r="2983">
          <cell r="F2983" t="str">
            <v>Vintage1974</v>
          </cell>
          <cell r="I2983">
            <v>6.9048640314616069E-4</v>
          </cell>
          <cell r="L2983">
            <v>6.1837774376821324E-3</v>
          </cell>
          <cell r="M2983" t="str">
            <v>natural gas steam turbine</v>
          </cell>
        </row>
        <row r="2984">
          <cell r="F2984" t="str">
            <v>Vintage1974</v>
          </cell>
          <cell r="I2984">
            <v>6.1856073615176898E-4</v>
          </cell>
          <cell r="L2984">
            <v>5.5396339545902432E-3</v>
          </cell>
          <cell r="M2984" t="str">
            <v>natural gas steam turbine</v>
          </cell>
        </row>
        <row r="2985">
          <cell r="F2985" t="str">
            <v>Vintage1974</v>
          </cell>
          <cell r="I2985">
            <v>6.329458695506473E-4</v>
          </cell>
          <cell r="L2985">
            <v>5.6684626512086217E-3</v>
          </cell>
          <cell r="M2985" t="str">
            <v>natural gas steam turbine</v>
          </cell>
        </row>
        <row r="2986">
          <cell r="F2986" t="str">
            <v>Vintage1974</v>
          </cell>
          <cell r="I2986">
            <v>0</v>
          </cell>
          <cell r="L2986">
            <v>0</v>
          </cell>
          <cell r="M2986" t="str">
            <v>natural gas steam turbine</v>
          </cell>
        </row>
        <row r="2987">
          <cell r="F2987" t="str">
            <v>Vintage1946</v>
          </cell>
          <cell r="I2987">
            <v>0</v>
          </cell>
          <cell r="L2987">
            <v>0</v>
          </cell>
          <cell r="M2987" t="str">
            <v>natural gas steam turbine</v>
          </cell>
        </row>
        <row r="2988">
          <cell r="F2988" t="str">
            <v>Vintage2013</v>
          </cell>
          <cell r="I2988">
            <v>1.4396838145337972E-5</v>
          </cell>
          <cell r="L2988">
            <v>1.3727678571428568E-2</v>
          </cell>
          <cell r="M2988" t="str">
            <v>natural gas steam turbine</v>
          </cell>
        </row>
        <row r="2989">
          <cell r="F2989" t="str">
            <v>Vintage1972</v>
          </cell>
          <cell r="I2989">
            <v>3.2211462256886259E-5</v>
          </cell>
          <cell r="L2989">
            <v>5.4736758358692834E-4</v>
          </cell>
          <cell r="M2989" t="str">
            <v>natural gas steam turbine</v>
          </cell>
        </row>
        <row r="2990">
          <cell r="F2990" t="str">
            <v>Vintage1962</v>
          </cell>
          <cell r="I2990">
            <v>0</v>
          </cell>
          <cell r="L2990">
            <v>0</v>
          </cell>
          <cell r="M2990" t="str">
            <v>natural gas steam turbine</v>
          </cell>
        </row>
        <row r="2991">
          <cell r="F2991" t="str">
            <v>Vintage1962</v>
          </cell>
          <cell r="I2991">
            <v>0</v>
          </cell>
          <cell r="L2991">
            <v>0</v>
          </cell>
          <cell r="M2991" t="str">
            <v>natural gas steam turbine</v>
          </cell>
        </row>
        <row r="2992">
          <cell r="F2992" t="str">
            <v>Vintage1972</v>
          </cell>
          <cell r="I2992">
            <v>7.6502222860104849E-5</v>
          </cell>
          <cell r="L2992">
            <v>1.299998011018955E-3</v>
          </cell>
          <cell r="M2992" t="str">
            <v>natural gas steam turbine</v>
          </cell>
        </row>
        <row r="2993">
          <cell r="F2993" t="str">
            <v>Vintage1976</v>
          </cell>
          <cell r="I2993">
            <v>8.4555088424326434E-5</v>
          </cell>
          <cell r="L2993">
            <v>2.4518888096935133E-3</v>
          </cell>
          <cell r="M2993" t="str">
            <v>natural gas steam turbine</v>
          </cell>
        </row>
        <row r="2994">
          <cell r="F2994" t="str">
            <v>Vintage1978</v>
          </cell>
          <cell r="I2994">
            <v>7.3663821843645942E-5</v>
          </cell>
          <cell r="L2994">
            <v>2.4177871686515556E-3</v>
          </cell>
          <cell r="M2994" t="str">
            <v>natural gas steam turbine</v>
          </cell>
        </row>
        <row r="2995">
          <cell r="F2995" t="str">
            <v>Vintage1970</v>
          </cell>
          <cell r="I2995">
            <v>3.7431779177878727E-5</v>
          </cell>
          <cell r="L2995">
            <v>7.0285714285714287E-4</v>
          </cell>
          <cell r="M2995" t="str">
            <v>natural gas steam turbine</v>
          </cell>
        </row>
        <row r="2996">
          <cell r="F2996" t="str">
            <v>Vintage1969</v>
          </cell>
          <cell r="I2996">
            <v>0</v>
          </cell>
          <cell r="L2996">
            <v>0</v>
          </cell>
          <cell r="M2996" t="str">
            <v>natural gas steam turbine</v>
          </cell>
        </row>
        <row r="2997">
          <cell r="F2997" t="str">
            <v>Vintage1948</v>
          </cell>
          <cell r="I2997">
            <v>0</v>
          </cell>
          <cell r="L2997">
            <v>0</v>
          </cell>
          <cell r="M2997" t="str">
            <v>natural gas steam turbine</v>
          </cell>
        </row>
        <row r="2998">
          <cell r="F2998" t="str">
            <v>Vintage1960</v>
          </cell>
          <cell r="I2998">
            <v>0</v>
          </cell>
          <cell r="L2998">
            <v>0</v>
          </cell>
          <cell r="M2998" t="str">
            <v>natural gas steam turbine</v>
          </cell>
        </row>
        <row r="2999">
          <cell r="F2999" t="str">
            <v>Vintage1970</v>
          </cell>
          <cell r="I2999">
            <v>0</v>
          </cell>
          <cell r="L2999">
            <v>0</v>
          </cell>
          <cell r="M2999" t="str">
            <v>natural gas steam turbine</v>
          </cell>
        </row>
        <row r="3000">
          <cell r="F3000" t="str">
            <v>Vintage1991</v>
          </cell>
          <cell r="I3000">
            <v>2.5914308661608347E-5</v>
          </cell>
          <cell r="L3000">
            <v>1.7229571984435799E-2</v>
          </cell>
          <cell r="M3000" t="str">
            <v>natural gas steam turbine</v>
          </cell>
        </row>
        <row r="3001">
          <cell r="F3001" t="str">
            <v>Vintage2008</v>
          </cell>
          <cell r="I3001">
            <v>2.8793676290675944E-5</v>
          </cell>
          <cell r="L3001">
            <v>2.018047579983593E-2</v>
          </cell>
          <cell r="M3001" t="str">
            <v>natural gas steam turbine</v>
          </cell>
        </row>
        <row r="3002">
          <cell r="F3002" t="str">
            <v>Vintage1978</v>
          </cell>
          <cell r="I3002">
            <v>2.8649707909222559E-4</v>
          </cell>
          <cell r="L3002">
            <v>9.4033807145601223E-3</v>
          </cell>
          <cell r="M3002" t="str">
            <v>natural gas steam turbine</v>
          </cell>
        </row>
        <row r="3003">
          <cell r="F3003" t="str">
            <v>Vintage1936</v>
          </cell>
          <cell r="I3003">
            <v>0</v>
          </cell>
          <cell r="L3003">
            <v>0</v>
          </cell>
          <cell r="M3003" t="str">
            <v>natural gas steam turbine</v>
          </cell>
        </row>
        <row r="3004">
          <cell r="F3004" t="str">
            <v>Vintage1965</v>
          </cell>
          <cell r="I3004">
            <v>0</v>
          </cell>
          <cell r="L3004">
            <v>0</v>
          </cell>
          <cell r="M3004" t="str">
            <v>natural gas steam turbine</v>
          </cell>
        </row>
        <row r="3005">
          <cell r="F3005" t="str">
            <v>Vintage1956</v>
          </cell>
          <cell r="I3005">
            <v>0</v>
          </cell>
          <cell r="L3005">
            <v>0</v>
          </cell>
          <cell r="M3005" t="str">
            <v>natural gas steam turbine</v>
          </cell>
        </row>
        <row r="3006">
          <cell r="F3006" t="str">
            <v>Vintage1956</v>
          </cell>
          <cell r="I3006">
            <v>0</v>
          </cell>
          <cell r="L3006">
            <v>0</v>
          </cell>
          <cell r="M3006" t="str">
            <v>natural gas steam turbine</v>
          </cell>
        </row>
        <row r="3007">
          <cell r="F3007" t="str">
            <v>Vintage1971</v>
          </cell>
          <cell r="I3007">
            <v>2.8361771146315803E-4</v>
          </cell>
          <cell r="L3007">
            <v>5.5924575332348602E-3</v>
          </cell>
          <cell r="M3007" t="str">
            <v>natural gas steam turbine</v>
          </cell>
        </row>
        <row r="3008">
          <cell r="F3008" t="str">
            <v>Vintage1970</v>
          </cell>
          <cell r="I3008">
            <v>0</v>
          </cell>
          <cell r="L3008">
            <v>0</v>
          </cell>
          <cell r="M3008" t="str">
            <v>natural gas steam turbine</v>
          </cell>
        </row>
        <row r="3009">
          <cell r="F3009" t="str">
            <v>Vintage1969</v>
          </cell>
          <cell r="I3009">
            <v>0</v>
          </cell>
          <cell r="L3009">
            <v>0</v>
          </cell>
          <cell r="M3009" t="str">
            <v>natural gas steam turbine</v>
          </cell>
        </row>
        <row r="3010">
          <cell r="F3010" t="str">
            <v>Vintage1969</v>
          </cell>
          <cell r="I3010">
            <v>0</v>
          </cell>
          <cell r="L3010">
            <v>0</v>
          </cell>
          <cell r="M3010" t="str">
            <v>natural gas steam turbine</v>
          </cell>
        </row>
        <row r="3011">
          <cell r="F3011" t="str">
            <v>Vintage1970</v>
          </cell>
          <cell r="I3011">
            <v>0</v>
          </cell>
          <cell r="L3011">
            <v>0</v>
          </cell>
          <cell r="M3011" t="str">
            <v>natural gas steam turbine</v>
          </cell>
        </row>
        <row r="3012">
          <cell r="F3012" t="str">
            <v>Vintage1969</v>
          </cell>
          <cell r="I3012">
            <v>0</v>
          </cell>
          <cell r="L3012">
            <v>0</v>
          </cell>
          <cell r="M3012" t="str">
            <v>natural gas steam turbine</v>
          </cell>
        </row>
        <row r="3013">
          <cell r="F3013" t="str">
            <v>Vintage1969</v>
          </cell>
          <cell r="I3013">
            <v>0</v>
          </cell>
          <cell r="L3013">
            <v>0</v>
          </cell>
          <cell r="M3013" t="str">
            <v>natural gas steam turbine</v>
          </cell>
        </row>
        <row r="3014">
          <cell r="F3014" t="str">
            <v>Vintage1969</v>
          </cell>
          <cell r="I3014">
            <v>0</v>
          </cell>
          <cell r="L3014">
            <v>0</v>
          </cell>
          <cell r="M3014" t="str">
            <v>natural gas steam turbine</v>
          </cell>
        </row>
        <row r="3015">
          <cell r="F3015" t="str">
            <v>Vintage1967</v>
          </cell>
          <cell r="I3015">
            <v>0</v>
          </cell>
          <cell r="L3015">
            <v>0</v>
          </cell>
          <cell r="M3015" t="str">
            <v>natural gas steam turbine</v>
          </cell>
        </row>
        <row r="3016">
          <cell r="F3016" t="str">
            <v>Vintage1959</v>
          </cell>
          <cell r="I3016">
            <v>0</v>
          </cell>
          <cell r="L3016">
            <v>0</v>
          </cell>
          <cell r="M3016" t="str">
            <v>hard coal</v>
          </cell>
        </row>
        <row r="3017">
          <cell r="F3017" t="str">
            <v>Vintage1953</v>
          </cell>
          <cell r="I3017">
            <v>0</v>
          </cell>
          <cell r="L3017">
            <v>0</v>
          </cell>
          <cell r="M3017" t="str">
            <v>hard coal</v>
          </cell>
        </row>
        <row r="3018">
          <cell r="F3018" t="str">
            <v>Vintage1954</v>
          </cell>
          <cell r="I3018">
            <v>0</v>
          </cell>
          <cell r="L3018">
            <v>0</v>
          </cell>
          <cell r="M3018" t="str">
            <v>hard coal</v>
          </cell>
        </row>
        <row r="3019">
          <cell r="F3019" t="str">
            <v>Vintage1962</v>
          </cell>
          <cell r="I3019">
            <v>0</v>
          </cell>
          <cell r="L3019">
            <v>0</v>
          </cell>
          <cell r="M3019" t="str">
            <v>hard coal</v>
          </cell>
        </row>
        <row r="3020">
          <cell r="F3020" t="str">
            <v>Vintage1969</v>
          </cell>
          <cell r="I3020">
            <v>0</v>
          </cell>
          <cell r="L3020">
            <v>0</v>
          </cell>
          <cell r="M3020" t="str">
            <v>natural gas steam turbine</v>
          </cell>
        </row>
        <row r="3021">
          <cell r="F3021" t="str">
            <v>Vintage1955</v>
          </cell>
          <cell r="I3021">
            <v>0</v>
          </cell>
          <cell r="L3021">
            <v>0</v>
          </cell>
          <cell r="M3021" t="str">
            <v>natural gas steam turbine</v>
          </cell>
        </row>
        <row r="3022">
          <cell r="F3022" t="str">
            <v>Vintage1949</v>
          </cell>
          <cell r="I3022">
            <v>0</v>
          </cell>
          <cell r="L3022">
            <v>0</v>
          </cell>
          <cell r="M3022" t="str">
            <v>natural gas steam turbine</v>
          </cell>
        </row>
        <row r="3023">
          <cell r="F3023" t="str">
            <v>Vintage2001</v>
          </cell>
          <cell r="I3023">
            <v>1.0077786701736578E-5</v>
          </cell>
          <cell r="L3023">
            <v>1.1717378464519883E-3</v>
          </cell>
          <cell r="M3023" t="str">
            <v>natural gas steam turbine</v>
          </cell>
        </row>
        <row r="3024">
          <cell r="F3024" t="str">
            <v>Vintage2001</v>
          </cell>
          <cell r="I3024">
            <v>1.0077786701736578E-5</v>
          </cell>
          <cell r="L3024">
            <v>1.1717378464519883E-3</v>
          </cell>
          <cell r="M3024" t="str">
            <v>natural gas steam turbine</v>
          </cell>
        </row>
        <row r="3025">
          <cell r="F3025" t="str">
            <v>Vintage1974</v>
          </cell>
          <cell r="I3025">
            <v>2.4561239970875772E-4</v>
          </cell>
          <cell r="L3025">
            <v>2.1996268265582087E-3</v>
          </cell>
          <cell r="M3025" t="str">
            <v>natural gas steam turbine</v>
          </cell>
        </row>
        <row r="3026">
          <cell r="F3026" t="str">
            <v>Vintage1974</v>
          </cell>
          <cell r="I3026">
            <v>2.4561239970875772E-4</v>
          </cell>
          <cell r="L3026">
            <v>2.1996268265582087E-3</v>
          </cell>
          <cell r="M3026" t="str">
            <v>natural gas steam turbine</v>
          </cell>
        </row>
        <row r="3027">
          <cell r="F3027" t="str">
            <v>Vintage1940</v>
          </cell>
          <cell r="I3027">
            <v>0.24725594397761444</v>
          </cell>
          <cell r="L3027">
            <v>92.221000000000004</v>
          </cell>
          <cell r="M3027" t="str">
            <v>biomass</v>
          </cell>
        </row>
        <row r="3028">
          <cell r="F3028" t="str">
            <v>Vintage1948</v>
          </cell>
          <cell r="I3028">
            <v>0.21266914541553103</v>
          </cell>
          <cell r="L3028">
            <v>101.98399999999999</v>
          </cell>
          <cell r="M3028" t="str">
            <v>biomass</v>
          </cell>
        </row>
        <row r="3029">
          <cell r="F3029" t="str">
            <v>Vintage1973</v>
          </cell>
          <cell r="I3029">
            <v>3.414508637201621E-4</v>
          </cell>
          <cell r="L3029">
            <v>5.5114301908180622E-3</v>
          </cell>
          <cell r="M3029" t="str">
            <v>natural gas steam turbine</v>
          </cell>
        </row>
        <row r="3030">
          <cell r="F3030" t="str">
            <v>Vintage1973</v>
          </cell>
          <cell r="I3030">
            <v>3.1518541266476493E-4</v>
          </cell>
          <cell r="L3030">
            <v>5.0874740222935956E-3</v>
          </cell>
          <cell r="M3030" t="str">
            <v>natural gas steam turbine</v>
          </cell>
        </row>
        <row r="3031">
          <cell r="F3031" t="str">
            <v>Vintage2000</v>
          </cell>
          <cell r="I3031">
            <v>3.599209536334493E-5</v>
          </cell>
          <cell r="L3031">
            <v>6.4181771124673286E-3</v>
          </cell>
          <cell r="M3031" t="str">
            <v>natural gas steam turbine</v>
          </cell>
        </row>
        <row r="3032">
          <cell r="F3032" t="str">
            <v>Vintage2000</v>
          </cell>
          <cell r="I3032">
            <v>3.599209536334493E-5</v>
          </cell>
          <cell r="L3032">
            <v>6.4181771124673286E-3</v>
          </cell>
          <cell r="M3032" t="str">
            <v>natural gas steam turbine</v>
          </cell>
        </row>
        <row r="3033">
          <cell r="F3033" t="str">
            <v>Vintage2000</v>
          </cell>
          <cell r="I3033">
            <v>3.599209536334493E-5</v>
          </cell>
          <cell r="L3033">
            <v>6.4181771124673286E-3</v>
          </cell>
          <cell r="M3033" t="str">
            <v>natural gas steam turbine</v>
          </cell>
        </row>
        <row r="3034">
          <cell r="F3034" t="str">
            <v>Vintage1948</v>
          </cell>
          <cell r="I3034">
            <v>0</v>
          </cell>
          <cell r="L3034">
            <v>0</v>
          </cell>
          <cell r="M3034" t="str">
            <v>natural gas steam turbine</v>
          </cell>
        </row>
        <row r="3035">
          <cell r="F3035" t="str">
            <v>Vintage1949</v>
          </cell>
          <cell r="I3035">
            <v>0</v>
          </cell>
          <cell r="L3035">
            <v>0</v>
          </cell>
          <cell r="M3035" t="str">
            <v>natural gas steam turbine</v>
          </cell>
        </row>
        <row r="3036">
          <cell r="F3036" t="str">
            <v>Vintage1955</v>
          </cell>
          <cell r="I3036">
            <v>0</v>
          </cell>
          <cell r="L3036">
            <v>0</v>
          </cell>
          <cell r="M3036" t="str">
            <v>natural gas steam turbine</v>
          </cell>
        </row>
        <row r="3037">
          <cell r="F3037" t="str">
            <v>Vintage1955</v>
          </cell>
          <cell r="I3037">
            <v>0</v>
          </cell>
          <cell r="L3037">
            <v>0</v>
          </cell>
          <cell r="M3037" t="str">
            <v>natural gas steam turbine</v>
          </cell>
        </row>
        <row r="3038">
          <cell r="F3038" t="str">
            <v>Vintage1970</v>
          </cell>
          <cell r="I3038">
            <v>2.447462484707455E-5</v>
          </cell>
          <cell r="L3038">
            <v>4.595604395604395E-4</v>
          </cell>
          <cell r="M3038" t="str">
            <v>natural gas steam turbine</v>
          </cell>
        </row>
        <row r="3039">
          <cell r="F3039" t="str">
            <v>Vintage1975</v>
          </cell>
          <cell r="I3039">
            <v>2.5914308661608347E-5</v>
          </cell>
          <cell r="L3039">
            <v>2.670559040644485E-4</v>
          </cell>
          <cell r="M3039" t="str">
            <v>natural gas steam turbine</v>
          </cell>
        </row>
        <row r="3040">
          <cell r="F3040" t="str">
            <v>Vintage1995</v>
          </cell>
          <cell r="I3040">
            <v>1.1517470516270378E-5</v>
          </cell>
          <cell r="L3040">
            <v>1.0445859872611474E-2</v>
          </cell>
          <cell r="M3040" t="str">
            <v>natural gas steam turbine</v>
          </cell>
        </row>
        <row r="3041">
          <cell r="F3041" t="str">
            <v>Vintage1963</v>
          </cell>
          <cell r="I3041">
            <v>0</v>
          </cell>
          <cell r="L3041">
            <v>0</v>
          </cell>
          <cell r="M3041" t="str">
            <v>natural gas steam turbine</v>
          </cell>
        </row>
        <row r="3042">
          <cell r="F3042" t="str">
            <v>Vintage1968</v>
          </cell>
          <cell r="I3042">
            <v>0</v>
          </cell>
          <cell r="L3042">
            <v>0</v>
          </cell>
          <cell r="M3042" t="str">
            <v>natural gas steam turbine</v>
          </cell>
        </row>
        <row r="3043">
          <cell r="F3043" t="str">
            <v>Vintage1975</v>
          </cell>
          <cell r="I3043">
            <v>2.8793676290675944E-5</v>
          </cell>
          <cell r="L3043">
            <v>2.9672878229383167E-4</v>
          </cell>
          <cell r="M3043" t="str">
            <v>natural gas steam turbine</v>
          </cell>
        </row>
        <row r="3044">
          <cell r="F3044" t="str">
            <v>Vintage2007</v>
          </cell>
          <cell r="I3044">
            <v>2.5914308661608347E-5</v>
          </cell>
          <cell r="L3044">
            <v>2.00907441016334E-2</v>
          </cell>
          <cell r="M3044" t="str">
            <v>natural gas steam turbine</v>
          </cell>
        </row>
        <row r="3045">
          <cell r="F3045" t="str">
            <v>Vintage1969</v>
          </cell>
          <cell r="I3045">
            <v>0</v>
          </cell>
          <cell r="L3045">
            <v>0</v>
          </cell>
          <cell r="M3045" t="str">
            <v>natural gas steam turbine</v>
          </cell>
        </row>
        <row r="3046">
          <cell r="F3046" t="str">
            <v>Vintage1956</v>
          </cell>
          <cell r="I3046">
            <v>0</v>
          </cell>
          <cell r="L3046">
            <v>0</v>
          </cell>
          <cell r="M3046" t="str">
            <v>natural gas steam turbine</v>
          </cell>
        </row>
        <row r="3047">
          <cell r="F3047" t="str">
            <v>Vintage2007</v>
          </cell>
          <cell r="I3047">
            <v>2.8793676290675944E-5</v>
          </cell>
          <cell r="L3047">
            <v>2.2323049001814886E-2</v>
          </cell>
          <cell r="M3047" t="str">
            <v>natural gas steam turbine</v>
          </cell>
        </row>
        <row r="3048">
          <cell r="F3048" t="str">
            <v>Vintage2002</v>
          </cell>
          <cell r="I3048">
            <v>2.8793676290675944E-5</v>
          </cell>
          <cell r="L3048">
            <v>7.1657442470142657E-3</v>
          </cell>
          <cell r="M3048" t="str">
            <v>natural gas steam turbine</v>
          </cell>
        </row>
        <row r="3049">
          <cell r="F3049" t="str">
            <v>Vintage2002</v>
          </cell>
          <cell r="I3049">
            <v>2.8793676290675944E-5</v>
          </cell>
          <cell r="L3049">
            <v>7.1657442470142657E-3</v>
          </cell>
          <cell r="M3049" t="str">
            <v>natural gas steam turbine</v>
          </cell>
        </row>
        <row r="3050">
          <cell r="F3050" t="str">
            <v>Vintage2002</v>
          </cell>
          <cell r="I3050">
            <v>2.8793676290675944E-5</v>
          </cell>
          <cell r="L3050">
            <v>7.1657442470142657E-3</v>
          </cell>
          <cell r="M3050" t="str">
            <v>natural gas steam turbine</v>
          </cell>
        </row>
        <row r="3051">
          <cell r="F3051" t="str">
            <v>Vintage1947</v>
          </cell>
          <cell r="I3051">
            <v>0</v>
          </cell>
          <cell r="L3051">
            <v>0</v>
          </cell>
          <cell r="M3051" t="str">
            <v>natural gas steam turbine</v>
          </cell>
        </row>
        <row r="3052">
          <cell r="F3052" t="str">
            <v>Vintage1940</v>
          </cell>
          <cell r="I3052">
            <v>0</v>
          </cell>
          <cell r="L3052">
            <v>0</v>
          </cell>
          <cell r="M3052" t="str">
            <v>natural gas steam turbine</v>
          </cell>
        </row>
        <row r="3053">
          <cell r="F3053" t="str">
            <v>Vintage1930</v>
          </cell>
          <cell r="I3053">
            <v>0</v>
          </cell>
          <cell r="L3053">
            <v>0</v>
          </cell>
          <cell r="M3053" t="str">
            <v>natural gas steam turbine</v>
          </cell>
        </row>
        <row r="3054">
          <cell r="F3054" t="str">
            <v>Vintage1998</v>
          </cell>
          <cell r="I3054">
            <v>1.583652195987177E-5</v>
          </cell>
          <cell r="L3054">
            <v>1.6320868516284691E-2</v>
          </cell>
          <cell r="M3054" t="str">
            <v>natural gas steam turbine</v>
          </cell>
        </row>
        <row r="3055">
          <cell r="F3055" t="str">
            <v>Vintage1998</v>
          </cell>
          <cell r="I3055">
            <v>1.583652195987177E-5</v>
          </cell>
          <cell r="L3055">
            <v>1.6320868516284691E-2</v>
          </cell>
          <cell r="M3055" t="str">
            <v>natural gas steam turbine</v>
          </cell>
        </row>
        <row r="3056">
          <cell r="F3056" t="str">
            <v>Vintage1998</v>
          </cell>
          <cell r="I3056">
            <v>1.583652195987177E-5</v>
          </cell>
          <cell r="L3056">
            <v>1.6320868516284691E-2</v>
          </cell>
          <cell r="M3056" t="str">
            <v>natural gas steam turbine</v>
          </cell>
        </row>
        <row r="3057">
          <cell r="F3057" t="str">
            <v>Vintage1998</v>
          </cell>
          <cell r="I3057">
            <v>1.583652195987177E-5</v>
          </cell>
          <cell r="L3057">
            <v>1.6320868516284691E-2</v>
          </cell>
          <cell r="M3057" t="str">
            <v>natural gas steam turbine</v>
          </cell>
        </row>
        <row r="3058">
          <cell r="F3058" t="str">
            <v>Vintage1944</v>
          </cell>
          <cell r="I3058">
            <v>0</v>
          </cell>
          <cell r="L3058">
            <v>0</v>
          </cell>
          <cell r="M3058" t="str">
            <v>natural gas steam turbine</v>
          </cell>
        </row>
        <row r="3059">
          <cell r="F3059" t="str">
            <v>Vintage1954</v>
          </cell>
          <cell r="I3059">
            <v>0</v>
          </cell>
          <cell r="L3059">
            <v>0</v>
          </cell>
          <cell r="M3059" t="str">
            <v>natural gas steam turbine</v>
          </cell>
        </row>
        <row r="3060">
          <cell r="F3060" t="str">
            <v>Vintage1960</v>
          </cell>
          <cell r="I3060">
            <v>0</v>
          </cell>
          <cell r="L3060">
            <v>0</v>
          </cell>
          <cell r="M3060" t="str">
            <v>natural gas steam turbine</v>
          </cell>
        </row>
        <row r="3061">
          <cell r="F3061" t="str">
            <v>Vintage1932</v>
          </cell>
          <cell r="I3061">
            <v>0</v>
          </cell>
          <cell r="L3061">
            <v>0</v>
          </cell>
          <cell r="M3061" t="str">
            <v>natural gas steam turbine</v>
          </cell>
        </row>
        <row r="3062">
          <cell r="F3062" t="str">
            <v>Vintage2002</v>
          </cell>
          <cell r="I3062">
            <v>2.8793676290675944E-5</v>
          </cell>
          <cell r="L3062">
            <v>7.1657442470142657E-3</v>
          </cell>
          <cell r="M3062" t="str">
            <v>natural gas steam turbine</v>
          </cell>
        </row>
        <row r="3063">
          <cell r="F3063" t="str">
            <v>Vintage1945</v>
          </cell>
          <cell r="I3063">
            <v>0</v>
          </cell>
          <cell r="L3063">
            <v>0</v>
          </cell>
          <cell r="M3063" t="str">
            <v>natural gas steam turbine</v>
          </cell>
        </row>
        <row r="3064">
          <cell r="F3064" t="str">
            <v>Vintage1939</v>
          </cell>
          <cell r="I3064">
            <v>0</v>
          </cell>
          <cell r="L3064">
            <v>0</v>
          </cell>
          <cell r="M3064" t="str">
            <v>natural gas steam turbine</v>
          </cell>
        </row>
        <row r="3065">
          <cell r="F3065" t="str">
            <v>Vintage1939</v>
          </cell>
          <cell r="I3065">
            <v>0</v>
          </cell>
          <cell r="L3065">
            <v>0</v>
          </cell>
          <cell r="M3065" t="str">
            <v>natural gas steam turbine</v>
          </cell>
        </row>
        <row r="3066">
          <cell r="F3066" t="str">
            <v>Vintage1954</v>
          </cell>
          <cell r="I3066">
            <v>0</v>
          </cell>
          <cell r="L3066">
            <v>0</v>
          </cell>
          <cell r="M3066" t="str">
            <v>natural gas steam turbine</v>
          </cell>
        </row>
        <row r="3067">
          <cell r="F3067" t="str">
            <v>Vintage1979</v>
          </cell>
          <cell r="I3067">
            <v>9.6458815573764411E-5</v>
          </cell>
          <cell r="L3067">
            <v>3.7479534291431685E-3</v>
          </cell>
          <cell r="M3067" t="str">
            <v>natural gas steam turbine</v>
          </cell>
        </row>
        <row r="3068">
          <cell r="F3068" t="str">
            <v>Vintage1964</v>
          </cell>
          <cell r="I3068">
            <v>0</v>
          </cell>
          <cell r="L3068">
            <v>0</v>
          </cell>
          <cell r="M3068" t="str">
            <v>natural gas steam turbine</v>
          </cell>
        </row>
        <row r="3069">
          <cell r="F3069" t="str">
            <v>Vintage1952</v>
          </cell>
          <cell r="I3069">
            <v>0</v>
          </cell>
          <cell r="L3069">
            <v>0</v>
          </cell>
          <cell r="M3069" t="str">
            <v>natural gas steam turbine</v>
          </cell>
        </row>
        <row r="3070">
          <cell r="F3070" t="str">
            <v>Vintage1999</v>
          </cell>
          <cell r="I3070">
            <v>2.8793676290675944E-5</v>
          </cell>
          <cell r="L3070">
            <v>1.2912504658474756E-2</v>
          </cell>
          <cell r="M3070" t="str">
            <v>natural gas steam turbine</v>
          </cell>
        </row>
        <row r="3071">
          <cell r="F3071" t="str">
            <v>Vintage1999</v>
          </cell>
          <cell r="I3071">
            <v>2.8793676290675944E-5</v>
          </cell>
          <cell r="L3071">
            <v>1.2912504658474756E-2</v>
          </cell>
          <cell r="M3071" t="str">
            <v>natural gas steam turbine</v>
          </cell>
        </row>
        <row r="3072">
          <cell r="F3072" t="str">
            <v>Vintage1999</v>
          </cell>
          <cell r="I3072">
            <v>2.8793676290675944E-5</v>
          </cell>
          <cell r="L3072">
            <v>1.2912504658474756E-2</v>
          </cell>
          <cell r="M3072" t="str">
            <v>natural gas steam turbine</v>
          </cell>
        </row>
        <row r="3073">
          <cell r="F3073" t="str">
            <v>Vintage1990</v>
          </cell>
          <cell r="I3073">
            <v>2.1595257218006953E-5</v>
          </cell>
          <cell r="L3073">
            <v>2.7912254160363064E-2</v>
          </cell>
          <cell r="M3073" t="str">
            <v>natural gas steam turbine</v>
          </cell>
        </row>
        <row r="3074">
          <cell r="F3074" t="str">
            <v>Vintage2001</v>
          </cell>
          <cell r="I3074">
            <v>0</v>
          </cell>
          <cell r="L3074">
            <v>0</v>
          </cell>
          <cell r="M3074" t="str">
            <v>natural gas steam turbine</v>
          </cell>
        </row>
        <row r="3075">
          <cell r="F3075" t="str">
            <v>Vintage1965</v>
          </cell>
          <cell r="I3075">
            <v>0</v>
          </cell>
          <cell r="L3075">
            <v>0</v>
          </cell>
          <cell r="M3075" t="str">
            <v>natural gas steam turbine</v>
          </cell>
        </row>
        <row r="3076">
          <cell r="F3076" t="str">
            <v>Vintage1965</v>
          </cell>
          <cell r="I3076">
            <v>0</v>
          </cell>
          <cell r="L3076">
            <v>0</v>
          </cell>
          <cell r="M3076" t="str">
            <v>natural gas steam turbine</v>
          </cell>
        </row>
        <row r="3077">
          <cell r="F3077" t="str">
            <v>Vintage1972</v>
          </cell>
          <cell r="I3077">
            <v>0</v>
          </cell>
          <cell r="L3077">
            <v>0</v>
          </cell>
          <cell r="M3077" t="str">
            <v>natural gas steam turbine</v>
          </cell>
        </row>
        <row r="3078">
          <cell r="F3078" t="str">
            <v>Vintage1999</v>
          </cell>
          <cell r="I3078">
            <v>0</v>
          </cell>
          <cell r="L3078">
            <v>0</v>
          </cell>
          <cell r="M3078" t="str">
            <v>natural gas steam turbine</v>
          </cell>
        </row>
        <row r="3079">
          <cell r="F3079" t="str">
            <v>Vintage2002</v>
          </cell>
          <cell r="I3079">
            <v>2.5914308661608347E-5</v>
          </cell>
          <cell r="L3079">
            <v>6.4491698223128387E-3</v>
          </cell>
          <cell r="M3079" t="str">
            <v>natural gas steam turbine</v>
          </cell>
        </row>
        <row r="3080">
          <cell r="F3080" t="str">
            <v>Vintage1952</v>
          </cell>
          <cell r="I3080">
            <v>0</v>
          </cell>
          <cell r="L3080">
            <v>0</v>
          </cell>
          <cell r="M3080" t="str">
            <v>natural gas steam turbine</v>
          </cell>
        </row>
        <row r="3081">
          <cell r="F3081" t="str">
            <v>Vintage1945</v>
          </cell>
          <cell r="I3081">
            <v>0</v>
          </cell>
          <cell r="L3081">
            <v>0</v>
          </cell>
          <cell r="M3081" t="str">
            <v>natural gas steam turbine</v>
          </cell>
        </row>
        <row r="3082">
          <cell r="F3082" t="str">
            <v>Vintage1951</v>
          </cell>
          <cell r="I3082">
            <v>0</v>
          </cell>
          <cell r="L3082">
            <v>0</v>
          </cell>
          <cell r="M3082" t="str">
            <v>natural gas steam turbine</v>
          </cell>
        </row>
        <row r="3083">
          <cell r="F3083" t="str">
            <v>Vintage1968</v>
          </cell>
          <cell r="I3083">
            <v>0</v>
          </cell>
          <cell r="L3083">
            <v>0</v>
          </cell>
          <cell r="M3083" t="str">
            <v>natural gas steam turbine</v>
          </cell>
        </row>
        <row r="3084">
          <cell r="F3084" t="str">
            <v>Vintage1972</v>
          </cell>
          <cell r="I3084">
            <v>1.2957154330804173E-5</v>
          </cell>
          <cell r="L3084">
            <v>2.2018020168267799E-4</v>
          </cell>
          <cell r="M3084" t="str">
            <v>natural gas steam turbine</v>
          </cell>
        </row>
        <row r="3085">
          <cell r="F3085" t="str">
            <v>Vintage1997</v>
          </cell>
          <cell r="I3085">
            <v>2.3034941032540757E-5</v>
          </cell>
          <cell r="L3085">
            <v>5.4454897620365263E-3</v>
          </cell>
          <cell r="M3085" t="str">
            <v>natural gas steam turbine</v>
          </cell>
        </row>
        <row r="3086">
          <cell r="F3086" t="str">
            <v>Vintage1997</v>
          </cell>
          <cell r="I3086">
            <v>2.3034941032540757E-5</v>
          </cell>
          <cell r="L3086">
            <v>5.4454897620365263E-3</v>
          </cell>
          <cell r="M3086" t="str">
            <v>natural gas steam turbine</v>
          </cell>
        </row>
        <row r="3087">
          <cell r="F3087" t="str">
            <v>Vintage2006</v>
          </cell>
          <cell r="I3087">
            <v>0</v>
          </cell>
          <cell r="L3087">
            <v>0</v>
          </cell>
          <cell r="M3087" t="str">
            <v>natural gas steam turbine</v>
          </cell>
        </row>
        <row r="3088">
          <cell r="F3088" t="str">
            <v>Vintage2006</v>
          </cell>
          <cell r="I3088">
            <v>0</v>
          </cell>
          <cell r="L3088">
            <v>0</v>
          </cell>
          <cell r="M3088" t="str">
            <v>natural gas steam turbine</v>
          </cell>
        </row>
        <row r="3089">
          <cell r="F3089" t="str">
            <v>Vintage1982</v>
          </cell>
          <cell r="I3089">
            <v>0</v>
          </cell>
          <cell r="L3089">
            <v>0</v>
          </cell>
          <cell r="M3089" t="str">
            <v>hard coal</v>
          </cell>
        </row>
        <row r="3090">
          <cell r="F3090" t="str">
            <v>Vintage1978</v>
          </cell>
          <cell r="I3090">
            <v>2.198432299032487E-4</v>
          </cell>
          <cell r="L3090">
            <v>7.2156742220514788E-3</v>
          </cell>
          <cell r="M3090" t="str">
            <v>natural gas steam turbine</v>
          </cell>
        </row>
        <row r="3091">
          <cell r="F3091" t="str">
            <v>Vintage1978</v>
          </cell>
          <cell r="I3091">
            <v>1.8320269158604059E-4</v>
          </cell>
          <cell r="L3091">
            <v>6.0130618517095658E-3</v>
          </cell>
          <cell r="M3091" t="str">
            <v>natural gas steam turbine</v>
          </cell>
        </row>
        <row r="3092">
          <cell r="F3092" t="str">
            <v>Vintage1998</v>
          </cell>
          <cell r="I3092">
            <v>2.5153500141732765E-5</v>
          </cell>
          <cell r="L3092">
            <v>2.5922798552472877E-2</v>
          </cell>
          <cell r="M3092" t="str">
            <v>natural gas steam turbine</v>
          </cell>
        </row>
        <row r="3093">
          <cell r="F3093" t="str">
            <v>Vintage1998</v>
          </cell>
          <cell r="I3093">
            <v>2.5153500141732765E-5</v>
          </cell>
          <cell r="L3093">
            <v>2.5922798552472877E-2</v>
          </cell>
          <cell r="M3093" t="str">
            <v>natural gas steam turbine</v>
          </cell>
        </row>
        <row r="3094">
          <cell r="F3094" t="str">
            <v>Vintage1949</v>
          </cell>
          <cell r="I3094">
            <v>0</v>
          </cell>
          <cell r="L3094">
            <v>0</v>
          </cell>
          <cell r="M3094" t="str">
            <v>natural gas steam turbine</v>
          </cell>
        </row>
        <row r="3095">
          <cell r="F3095" t="str">
            <v>Vintage1949</v>
          </cell>
          <cell r="I3095">
            <v>0</v>
          </cell>
          <cell r="L3095">
            <v>0</v>
          </cell>
          <cell r="M3095" t="str">
            <v>natural gas steam turbine</v>
          </cell>
        </row>
        <row r="3096">
          <cell r="F3096" t="str">
            <v>Vintage1949</v>
          </cell>
          <cell r="I3096">
            <v>0</v>
          </cell>
          <cell r="L3096">
            <v>0</v>
          </cell>
          <cell r="M3096" t="str">
            <v>natural gas steam turbine</v>
          </cell>
        </row>
        <row r="3097">
          <cell r="F3097" t="str">
            <v>Vintage1955</v>
          </cell>
          <cell r="I3097">
            <v>0</v>
          </cell>
          <cell r="L3097">
            <v>0</v>
          </cell>
          <cell r="M3097" t="str">
            <v>natural gas steam turbine</v>
          </cell>
        </row>
        <row r="3098">
          <cell r="F3098" t="str">
            <v>Vintage1955</v>
          </cell>
          <cell r="I3098">
            <v>0</v>
          </cell>
          <cell r="L3098">
            <v>0</v>
          </cell>
          <cell r="M3098" t="str">
            <v>natural gas steam turbine</v>
          </cell>
        </row>
        <row r="3099">
          <cell r="F3099" t="str">
            <v>Vintage1973</v>
          </cell>
          <cell r="I3099">
            <v>7.2226478978404081E-5</v>
          </cell>
          <cell r="L3099">
            <v>1.1658227848101266E-3</v>
          </cell>
          <cell r="M3099" t="str">
            <v>natural gas steam turbine</v>
          </cell>
        </row>
        <row r="3100">
          <cell r="F3100" t="str">
            <v>Vintage1967</v>
          </cell>
          <cell r="I3100">
            <v>0</v>
          </cell>
          <cell r="L3100">
            <v>0</v>
          </cell>
          <cell r="M3100" t="str">
            <v>hard coal</v>
          </cell>
        </row>
        <row r="3101">
          <cell r="F3101" t="str">
            <v>Vintage1978</v>
          </cell>
          <cell r="I3101">
            <v>7.1925666994391733E-4</v>
          </cell>
          <cell r="L3101">
            <v>2.3607376104494818E-2</v>
          </cell>
          <cell r="M3101" t="str">
            <v>natural gas steam turbine</v>
          </cell>
        </row>
        <row r="3102">
          <cell r="F3102" t="str">
            <v>Vintage1978</v>
          </cell>
          <cell r="I3102">
            <v>7.1925666994391733E-4</v>
          </cell>
          <cell r="L3102">
            <v>2.3607376104494818E-2</v>
          </cell>
          <cell r="M3102" t="str">
            <v>natural gas steam turbine</v>
          </cell>
        </row>
        <row r="3103">
          <cell r="F3103" t="str">
            <v>Vintage1978</v>
          </cell>
          <cell r="I3103">
            <v>7.1925666994391733E-4</v>
          </cell>
          <cell r="L3103">
            <v>2.3607376104494818E-2</v>
          </cell>
          <cell r="M3103" t="str">
            <v>natural gas steam turbine</v>
          </cell>
        </row>
        <row r="3104">
          <cell r="F3104" t="str">
            <v>Vintage1978</v>
          </cell>
          <cell r="I3104">
            <v>7.1925666994391733E-4</v>
          </cell>
          <cell r="L3104">
            <v>2.3607376104494818E-2</v>
          </cell>
          <cell r="M3104" t="str">
            <v>natural gas steam turbine</v>
          </cell>
        </row>
        <row r="3105">
          <cell r="F3105" t="str">
            <v>Vintage1972</v>
          </cell>
          <cell r="I3105">
            <v>5.3796185203079552E-4</v>
          </cell>
          <cell r="L3105">
            <v>9.1415557809734083E-3</v>
          </cell>
          <cell r="M3105" t="str">
            <v>natural gas steam turbine</v>
          </cell>
        </row>
        <row r="3106">
          <cell r="F3106" t="str">
            <v>Vintage1973</v>
          </cell>
          <cell r="I3106">
            <v>5.3796185203079552E-4</v>
          </cell>
          <cell r="L3106">
            <v>8.6833553750236166E-3</v>
          </cell>
          <cell r="M3106" t="str">
            <v>natural gas steam turbine</v>
          </cell>
        </row>
        <row r="3107">
          <cell r="F3107" t="str">
            <v>Vintage1972</v>
          </cell>
          <cell r="I3107">
            <v>7.3477716374937922E-4</v>
          </cell>
          <cell r="L3107">
            <v>1.24860274081588E-2</v>
          </cell>
          <cell r="M3107" t="str">
            <v>natural gas steam turbine</v>
          </cell>
        </row>
        <row r="3108">
          <cell r="F3108" t="str">
            <v>Vintage1972</v>
          </cell>
          <cell r="I3108">
            <v>6.4293001828070692E-4</v>
          </cell>
          <cell r="L3108">
            <v>1.0925273982138951E-2</v>
          </cell>
          <cell r="M3108" t="str">
            <v>natural gas steam turbine</v>
          </cell>
        </row>
        <row r="3109">
          <cell r="F3109" t="str">
            <v>Vintage1973</v>
          </cell>
          <cell r="I3109">
            <v>7.0853512218690138E-4</v>
          </cell>
          <cell r="L3109">
            <v>1.1436614396372568E-2</v>
          </cell>
          <cell r="M3109" t="str">
            <v>natural gas steam turbine</v>
          </cell>
        </row>
        <row r="3110">
          <cell r="F3110" t="str">
            <v>Vintage1973</v>
          </cell>
          <cell r="I3110">
            <v>7.0853512218690138E-4</v>
          </cell>
          <cell r="L3110">
            <v>1.1436614396372568E-2</v>
          </cell>
          <cell r="M3110" t="str">
            <v>natural gas steam turbine</v>
          </cell>
        </row>
        <row r="3111">
          <cell r="F3111" t="str">
            <v>Vintage1972</v>
          </cell>
          <cell r="I3111">
            <v>3.2802551953097291E-5</v>
          </cell>
          <cell r="L3111">
            <v>5.5741193786423208E-4</v>
          </cell>
          <cell r="M3111" t="str">
            <v>natural gas steam turbine</v>
          </cell>
        </row>
        <row r="3112">
          <cell r="F3112" t="str">
            <v>Vintage1997</v>
          </cell>
          <cell r="I3112">
            <v>4.4412489966398692E-4</v>
          </cell>
          <cell r="L3112">
            <v>0.1049916989485335</v>
          </cell>
          <cell r="M3112" t="str">
            <v>natural gas steam turbine</v>
          </cell>
        </row>
        <row r="3113">
          <cell r="F3113" t="str">
            <v>Vintage1991</v>
          </cell>
          <cell r="I3113">
            <v>4.3190514436013907E-5</v>
          </cell>
          <cell r="L3113">
            <v>2.8715953307392995E-2</v>
          </cell>
          <cell r="M3113" t="str">
            <v>natural gas steam turbine</v>
          </cell>
        </row>
        <row r="3114">
          <cell r="F3114" t="str">
            <v>Vintage1969</v>
          </cell>
          <cell r="I3114">
            <v>0</v>
          </cell>
          <cell r="L3114">
            <v>0</v>
          </cell>
          <cell r="M3114" t="str">
            <v>natural gas steam turbine</v>
          </cell>
        </row>
        <row r="3115">
          <cell r="F3115" t="str">
            <v>Vintage1994</v>
          </cell>
          <cell r="I3115">
            <v>4.3120285957256167E-6</v>
          </cell>
          <cell r="L3115">
            <v>1.4975609756097559E-2</v>
          </cell>
          <cell r="M3115" t="str">
            <v>natural gas steam turbine</v>
          </cell>
        </row>
        <row r="3116">
          <cell r="F3116" t="str">
            <v>Vintage1967</v>
          </cell>
          <cell r="I3116">
            <v>0</v>
          </cell>
          <cell r="L3116">
            <v>0</v>
          </cell>
          <cell r="M3116" t="str">
            <v>natural gas steam turbine</v>
          </cell>
        </row>
        <row r="3117">
          <cell r="F3117" t="str">
            <v>Vintage1967</v>
          </cell>
          <cell r="I3117">
            <v>0</v>
          </cell>
          <cell r="L3117">
            <v>0</v>
          </cell>
          <cell r="M3117" t="str">
            <v>natural gas steam turbine</v>
          </cell>
        </row>
        <row r="3118">
          <cell r="F3118" t="str">
            <v>Vintage1967</v>
          </cell>
          <cell r="I3118">
            <v>0</v>
          </cell>
          <cell r="L3118">
            <v>0</v>
          </cell>
          <cell r="M3118" t="str">
            <v>natural gas steam turbine</v>
          </cell>
        </row>
        <row r="3119">
          <cell r="F3119" t="str">
            <v>Vintage1967</v>
          </cell>
          <cell r="I3119">
            <v>0</v>
          </cell>
          <cell r="L3119">
            <v>0</v>
          </cell>
          <cell r="M3119" t="str">
            <v>natural gas steam turbine</v>
          </cell>
        </row>
        <row r="3120">
          <cell r="F3120" t="str">
            <v>Vintage1969</v>
          </cell>
          <cell r="I3120">
            <v>0</v>
          </cell>
          <cell r="L3120">
            <v>0</v>
          </cell>
          <cell r="M3120" t="str">
            <v>natural gas steam turbine</v>
          </cell>
        </row>
        <row r="3121">
          <cell r="F3121" t="str">
            <v>Vintage1969</v>
          </cell>
          <cell r="I3121">
            <v>0</v>
          </cell>
          <cell r="L3121">
            <v>0</v>
          </cell>
          <cell r="M3121" t="str">
            <v>natural gas steam turbine</v>
          </cell>
        </row>
        <row r="3122">
          <cell r="F3122" t="str">
            <v>Vintage1964</v>
          </cell>
          <cell r="I3122">
            <v>0</v>
          </cell>
          <cell r="L3122">
            <v>0</v>
          </cell>
          <cell r="M3122" t="str">
            <v>natural gas steam turbine</v>
          </cell>
        </row>
        <row r="3123">
          <cell r="F3123" t="str">
            <v>Vintage1964</v>
          </cell>
          <cell r="I3123">
            <v>0</v>
          </cell>
          <cell r="L3123">
            <v>0</v>
          </cell>
          <cell r="M3123" t="str">
            <v>natural gas steam turbine</v>
          </cell>
        </row>
        <row r="3124">
          <cell r="F3124" t="str">
            <v>Vintage1964</v>
          </cell>
          <cell r="I3124">
            <v>0</v>
          </cell>
          <cell r="L3124">
            <v>0</v>
          </cell>
          <cell r="M3124" t="str">
            <v>natural gas steam turbine</v>
          </cell>
        </row>
        <row r="3125">
          <cell r="F3125" t="str">
            <v>Vintage1964</v>
          </cell>
          <cell r="I3125">
            <v>0</v>
          </cell>
          <cell r="L3125">
            <v>0</v>
          </cell>
          <cell r="M3125" t="str">
            <v>natural gas steam turbine</v>
          </cell>
        </row>
        <row r="3126">
          <cell r="F3126" t="str">
            <v>Vintage1964</v>
          </cell>
          <cell r="I3126">
            <v>0</v>
          </cell>
          <cell r="L3126">
            <v>0</v>
          </cell>
          <cell r="M3126" t="str">
            <v>natural gas steam turbine</v>
          </cell>
        </row>
        <row r="3127">
          <cell r="F3127" t="str">
            <v>Vintage2008</v>
          </cell>
          <cell r="I3127">
            <v>2.8793676290675944E-5</v>
          </cell>
          <cell r="L3127">
            <v>2.018047579983593E-2</v>
          </cell>
          <cell r="M3127" t="str">
            <v>natural gas steam turbine</v>
          </cell>
        </row>
        <row r="3128">
          <cell r="F3128" t="str">
            <v>Vintage2008</v>
          </cell>
          <cell r="I3128">
            <v>2.8793676290675944E-5</v>
          </cell>
          <cell r="L3128">
            <v>2.018047579983593E-2</v>
          </cell>
          <cell r="M3128" t="str">
            <v>natural gas steam turbine</v>
          </cell>
        </row>
        <row r="3129">
          <cell r="F3129" t="str">
            <v>Vintage2008</v>
          </cell>
          <cell r="I3129">
            <v>2.8793676290675944E-5</v>
          </cell>
          <cell r="L3129">
            <v>2.018047579983593E-2</v>
          </cell>
          <cell r="M3129" t="str">
            <v>natural gas steam turbine</v>
          </cell>
        </row>
        <row r="3130">
          <cell r="F3130" t="str">
            <v>Vintage2008</v>
          </cell>
          <cell r="I3130">
            <v>2.8793676290675944E-5</v>
          </cell>
          <cell r="L3130">
            <v>2.018047579983593E-2</v>
          </cell>
          <cell r="M3130" t="str">
            <v>natural gas steam turbine</v>
          </cell>
        </row>
        <row r="3131">
          <cell r="F3131" t="str">
            <v>Vintage2008</v>
          </cell>
          <cell r="I3131">
            <v>2.8793676290675944E-5</v>
          </cell>
          <cell r="L3131">
            <v>2.018047579983593E-2</v>
          </cell>
          <cell r="M3131" t="str">
            <v>natural gas steam turbine</v>
          </cell>
        </row>
        <row r="3132">
          <cell r="F3132" t="str">
            <v>Vintage2008</v>
          </cell>
          <cell r="I3132">
            <v>2.8793676290675944E-5</v>
          </cell>
          <cell r="L3132">
            <v>2.018047579983593E-2</v>
          </cell>
          <cell r="M3132" t="str">
            <v>natural gas steam turbine</v>
          </cell>
        </row>
        <row r="3133">
          <cell r="F3133" t="str">
            <v>Vintage1963</v>
          </cell>
          <cell r="I3133">
            <v>0</v>
          </cell>
          <cell r="L3133">
            <v>0</v>
          </cell>
          <cell r="M3133" t="str">
            <v>natural gas steam turbine</v>
          </cell>
        </row>
        <row r="3134">
          <cell r="F3134" t="str">
            <v>Vintage1964</v>
          </cell>
          <cell r="I3134">
            <v>0</v>
          </cell>
          <cell r="L3134">
            <v>0</v>
          </cell>
          <cell r="M3134" t="str">
            <v>natural gas steam turbine</v>
          </cell>
        </row>
        <row r="3135">
          <cell r="F3135" t="str">
            <v>Vintage1976</v>
          </cell>
          <cell r="I3135">
            <v>3.1673043919743535E-4</v>
          </cell>
          <cell r="L3135">
            <v>9.1844007738519483E-3</v>
          </cell>
          <cell r="M3135" t="str">
            <v>natural gas steam turbine</v>
          </cell>
        </row>
        <row r="3136">
          <cell r="F3136" t="str">
            <v>Vintage1976</v>
          </cell>
          <cell r="I3136">
            <v>3.1673043919743535E-4</v>
          </cell>
          <cell r="L3136">
            <v>9.1844007738519483E-3</v>
          </cell>
          <cell r="M3136" t="str">
            <v>natural gas steam turbine</v>
          </cell>
        </row>
        <row r="3137">
          <cell r="F3137" t="str">
            <v>Vintage1961</v>
          </cell>
          <cell r="I3137">
            <v>0</v>
          </cell>
          <cell r="L3137">
            <v>0</v>
          </cell>
          <cell r="M3137" t="str">
            <v>natural gas steam turbine</v>
          </cell>
        </row>
        <row r="3138">
          <cell r="F3138" t="str">
            <v>Vintage1999</v>
          </cell>
          <cell r="I3138">
            <v>6.4680428935884247E-6</v>
          </cell>
          <cell r="L3138">
            <v>2.9005894610866466E-3</v>
          </cell>
          <cell r="M3138" t="str">
            <v>natural gas steam turbine</v>
          </cell>
        </row>
        <row r="3139">
          <cell r="F3139" t="str">
            <v>Vintage1999</v>
          </cell>
          <cell r="I3139">
            <v>6.4680428935884247E-6</v>
          </cell>
          <cell r="L3139">
            <v>2.9005894610866466E-3</v>
          </cell>
          <cell r="M3139" t="str">
            <v>natural gas steam turbine</v>
          </cell>
        </row>
        <row r="3140">
          <cell r="F3140" t="str">
            <v>Vintage2000</v>
          </cell>
          <cell r="I3140">
            <v>6.4680428935884247E-6</v>
          </cell>
          <cell r="L3140">
            <v>1.1533933893819336E-3</v>
          </cell>
          <cell r="M3140" t="str">
            <v>natural gas steam turbine</v>
          </cell>
        </row>
        <row r="3141">
          <cell r="F3141" t="str">
            <v>Vintage1989</v>
          </cell>
          <cell r="I3141">
            <v>8.983392907761702E-6</v>
          </cell>
          <cell r="L3141">
            <v>2.5911546252532069E-3</v>
          </cell>
          <cell r="M3141" t="str">
            <v>natural gas steam turbine</v>
          </cell>
        </row>
        <row r="3142">
          <cell r="F3142" t="str">
            <v>Vintage1993</v>
          </cell>
          <cell r="I3142">
            <v>0</v>
          </cell>
          <cell r="L3142">
            <v>0</v>
          </cell>
          <cell r="M3142" t="str">
            <v>natural gas steam turbine</v>
          </cell>
        </row>
        <row r="3143">
          <cell r="F3143" t="str">
            <v>Vintage1999</v>
          </cell>
          <cell r="I3143">
            <v>0</v>
          </cell>
          <cell r="L3143">
            <v>0</v>
          </cell>
          <cell r="M3143" t="str">
            <v>natural gas steam turbine</v>
          </cell>
        </row>
        <row r="3144">
          <cell r="F3144" t="str">
            <v>Vintage2001</v>
          </cell>
          <cell r="I3144">
            <v>1.7276205774405567E-5</v>
          </cell>
          <cell r="L3144">
            <v>2.0086934510605515E-3</v>
          </cell>
          <cell r="M3144" t="str">
            <v>natural gas steam turbine</v>
          </cell>
        </row>
        <row r="3145">
          <cell r="F3145" t="str">
            <v>Vintage2002</v>
          </cell>
          <cell r="I3145">
            <v>2.3034941032540757E-5</v>
          </cell>
          <cell r="L3145">
            <v>5.7325953976114126E-3</v>
          </cell>
          <cell r="M3145" t="str">
            <v>natural gas steam turbine</v>
          </cell>
        </row>
        <row r="3146">
          <cell r="F3146" t="str">
            <v>Vintage2006</v>
          </cell>
          <cell r="I3146">
            <v>2.5914308661608347E-5</v>
          </cell>
          <cell r="L3146">
            <v>1.7269890795631827E-2</v>
          </cell>
          <cell r="M3146" t="str">
            <v>natural gas steam turbine</v>
          </cell>
        </row>
        <row r="3147">
          <cell r="F3147" t="str">
            <v>Vintage2012</v>
          </cell>
          <cell r="I3147">
            <v>0</v>
          </cell>
          <cell r="L3147">
            <v>0</v>
          </cell>
          <cell r="M3147" t="str">
            <v>natural gas steam turbine</v>
          </cell>
        </row>
        <row r="3148">
          <cell r="F3148" t="str">
            <v>Vintage1977</v>
          </cell>
          <cell r="I3148">
            <v>6.5605103906194579E-4</v>
          </cell>
          <cell r="L3148">
            <v>1.6215825256762618E-2</v>
          </cell>
          <cell r="M3148" t="str">
            <v>natural gas steam turbine</v>
          </cell>
        </row>
        <row r="3149">
          <cell r="F3149" t="str">
            <v>Vintage1977</v>
          </cell>
          <cell r="I3149">
            <v>6.5605103906194579E-4</v>
          </cell>
          <cell r="L3149">
            <v>1.6215825256762618E-2</v>
          </cell>
          <cell r="M3149" t="str">
            <v>natural gas steam turbine</v>
          </cell>
        </row>
        <row r="3150">
          <cell r="F3150" t="str">
            <v>Vintage1978</v>
          </cell>
          <cell r="I3150">
            <v>3.2824790971370572E-4</v>
          </cell>
          <cell r="L3150">
            <v>1.0773722627737226E-2</v>
          </cell>
          <cell r="M3150" t="str">
            <v>natural gas steam turbine</v>
          </cell>
        </row>
        <row r="3151">
          <cell r="F3151" t="str">
            <v>Vintage1972</v>
          </cell>
          <cell r="I3151">
            <v>8.2287879035097187E-5</v>
          </cell>
          <cell r="L3151">
            <v>1.398313344073831E-3</v>
          </cell>
          <cell r="M3151" t="str">
            <v>natural gas steam turbine</v>
          </cell>
        </row>
        <row r="3152">
          <cell r="F3152" t="str">
            <v>Vintage1978</v>
          </cell>
          <cell r="I3152">
            <v>2.1021139404162382E-4</v>
          </cell>
          <cell r="L3152">
            <v>6.8995389934690737E-3</v>
          </cell>
          <cell r="M3152" t="str">
            <v>natural gas steam turbine</v>
          </cell>
        </row>
        <row r="3153">
          <cell r="F3153" t="str">
            <v>Vintage1970</v>
          </cell>
          <cell r="I3153">
            <v>7.8796353166191233E-5</v>
          </cell>
          <cell r="L3153">
            <v>1.4795604395604397E-3</v>
          </cell>
          <cell r="M3153" t="str">
            <v>natural gas steam turbine</v>
          </cell>
        </row>
        <row r="3154">
          <cell r="F3154" t="str">
            <v>Vintage1970</v>
          </cell>
          <cell r="I3154">
            <v>1.0506180422158833E-4</v>
          </cell>
          <cell r="L3154">
            <v>1.9727472527472528E-3</v>
          </cell>
          <cell r="M3154" t="str">
            <v>natural gas steam turbine</v>
          </cell>
        </row>
        <row r="3155">
          <cell r="F3155" t="str">
            <v>Vintage1967</v>
          </cell>
          <cell r="I3155">
            <v>0</v>
          </cell>
          <cell r="L3155">
            <v>0</v>
          </cell>
          <cell r="M3155" t="str">
            <v>natural gas steam turbine</v>
          </cell>
        </row>
        <row r="3156">
          <cell r="F3156" t="str">
            <v>Vintage1988</v>
          </cell>
          <cell r="I3156">
            <v>1.1517470516270378E-5</v>
          </cell>
          <cell r="L3156">
            <v>1.0557939914163091E-2</v>
          </cell>
          <cell r="M3156" t="str">
            <v>natural gas steam turbine</v>
          </cell>
        </row>
        <row r="3157">
          <cell r="F3157" t="str">
            <v>Vintage1988</v>
          </cell>
          <cell r="I3157">
            <v>1.1517470516270378E-5</v>
          </cell>
          <cell r="L3157">
            <v>1.0557939914163091E-2</v>
          </cell>
          <cell r="M3157" t="str">
            <v>natural gas steam turbine</v>
          </cell>
        </row>
        <row r="3158">
          <cell r="F3158" t="str">
            <v>Vintage1989</v>
          </cell>
          <cell r="I3158">
            <v>1.1517470516270378E-5</v>
          </cell>
          <cell r="L3158">
            <v>3.3220796758946652E-3</v>
          </cell>
          <cell r="M3158" t="str">
            <v>natural gas steam turbine</v>
          </cell>
        </row>
        <row r="3159">
          <cell r="F3159" t="str">
            <v>Vintage1989</v>
          </cell>
          <cell r="I3159">
            <v>1.1517470516270378E-5</v>
          </cell>
          <cell r="L3159">
            <v>3.3220796758946652E-3</v>
          </cell>
          <cell r="M3159" t="str">
            <v>natural gas steam turbine</v>
          </cell>
        </row>
        <row r="3160">
          <cell r="F3160" t="str">
            <v>Vintage1989</v>
          </cell>
          <cell r="I3160">
            <v>1.1517470516270378E-5</v>
          </cell>
          <cell r="L3160">
            <v>3.3220796758946652E-3</v>
          </cell>
          <cell r="M3160" t="str">
            <v>natural gas steam turbine</v>
          </cell>
        </row>
        <row r="3161">
          <cell r="F3161" t="str">
            <v>Vintage1995</v>
          </cell>
          <cell r="I3161">
            <v>1.1517470516270378E-5</v>
          </cell>
          <cell r="L3161">
            <v>1.0445859872611474E-2</v>
          </cell>
          <cell r="M3161" t="str">
            <v>natural gas steam turbine</v>
          </cell>
        </row>
        <row r="3162">
          <cell r="F3162" t="str">
            <v>Vintage1995</v>
          </cell>
          <cell r="I3162">
            <v>1.1517470516270378E-5</v>
          </cell>
          <cell r="L3162">
            <v>1.0445859872611474E-2</v>
          </cell>
          <cell r="M3162" t="str">
            <v>natural gas steam turbine</v>
          </cell>
        </row>
        <row r="3163">
          <cell r="F3163" t="str">
            <v>Vintage1995</v>
          </cell>
          <cell r="I3163">
            <v>1.1517470516270378E-5</v>
          </cell>
          <cell r="L3163">
            <v>1.0445859872611474E-2</v>
          </cell>
          <cell r="M3163" t="str">
            <v>natural gas steam turbine</v>
          </cell>
        </row>
        <row r="3164">
          <cell r="F3164" t="str">
            <v>Vintage1987</v>
          </cell>
          <cell r="I3164">
            <v>1.0077786701736579E-4</v>
          </cell>
          <cell r="L3164">
            <v>0.24390934844192635</v>
          </cell>
          <cell r="M3164" t="str">
            <v>natural gas steam turbine</v>
          </cell>
        </row>
        <row r="3165">
          <cell r="F3165" t="str">
            <v>Vintage1987</v>
          </cell>
          <cell r="I3165">
            <v>1.0077786701736579E-4</v>
          </cell>
          <cell r="L3165">
            <v>0.24390934844192635</v>
          </cell>
          <cell r="M3165" t="str">
            <v>natural gas steam turbine</v>
          </cell>
        </row>
        <row r="3166">
          <cell r="F3166" t="str">
            <v>Vintage1978</v>
          </cell>
          <cell r="I3166">
            <v>1.8146453673678636E-4</v>
          </cell>
          <cell r="L3166">
            <v>5.9560122935074919E-3</v>
          </cell>
          <cell r="M3166" t="str">
            <v>natural gas steam turbine</v>
          </cell>
        </row>
        <row r="3167">
          <cell r="F3167" t="str">
            <v>Vintage1994</v>
          </cell>
          <cell r="I3167">
            <v>0</v>
          </cell>
          <cell r="L3167">
            <v>0</v>
          </cell>
          <cell r="M3167" t="str">
            <v>natural gas steam turbine</v>
          </cell>
        </row>
        <row r="3168">
          <cell r="F3168" t="str">
            <v>Vintage1983</v>
          </cell>
          <cell r="I3168">
            <v>7.5668844912179617E-5</v>
          </cell>
          <cell r="L3168">
            <v>0.1901411764705882</v>
          </cell>
          <cell r="M3168" t="str">
            <v>natural gas steam turbine</v>
          </cell>
        </row>
        <row r="3169">
          <cell r="F3169" t="str">
            <v>Vintage1983</v>
          </cell>
          <cell r="I3169">
            <v>7.5668844912179617E-5</v>
          </cell>
          <cell r="L3169">
            <v>0.1901411764705882</v>
          </cell>
          <cell r="M3169" t="str">
            <v>natural gas steam turbine</v>
          </cell>
        </row>
        <row r="3170">
          <cell r="F3170" t="str">
            <v>Vintage1986</v>
          </cell>
          <cell r="I3170">
            <v>1.702549010524041E-4</v>
          </cell>
          <cell r="L3170">
            <v>0.46324203821656051</v>
          </cell>
          <cell r="M3170" t="str">
            <v>natural gas steam turbine</v>
          </cell>
        </row>
        <row r="3171">
          <cell r="F3171" t="str">
            <v>Vintage1986</v>
          </cell>
          <cell r="I3171">
            <v>1.702549010524041E-4</v>
          </cell>
          <cell r="L3171">
            <v>0.46324203821656051</v>
          </cell>
          <cell r="M3171" t="str">
            <v>natural gas steam turbine</v>
          </cell>
        </row>
        <row r="3172">
          <cell r="F3172" t="str">
            <v>Vintage1989</v>
          </cell>
          <cell r="I3172">
            <v>1.4396838145337972E-5</v>
          </cell>
          <cell r="L3172">
            <v>4.1525995948683316E-3</v>
          </cell>
          <cell r="M3172" t="str">
            <v>natural gas steam turbine</v>
          </cell>
        </row>
        <row r="3173">
          <cell r="F3173" t="str">
            <v>Vintage2002</v>
          </cell>
          <cell r="I3173">
            <v>4.3190514436013907E-5</v>
          </cell>
          <cell r="L3173">
            <v>1.0748616370521399E-2</v>
          </cell>
          <cell r="M3173" t="str">
            <v>natural gas steam turbine</v>
          </cell>
        </row>
        <row r="3174">
          <cell r="F3174" t="str">
            <v>Vintage2004</v>
          </cell>
          <cell r="I3174">
            <v>2.8793676290675944E-5</v>
          </cell>
          <cell r="L3174">
            <v>1.3945578231292518E-2</v>
          </cell>
          <cell r="M3174" t="str">
            <v>natural gas steam turbine</v>
          </cell>
        </row>
        <row r="3175">
          <cell r="F3175" t="str">
            <v>Vintage2004</v>
          </cell>
          <cell r="I3175">
            <v>2.8793676290675944E-5</v>
          </cell>
          <cell r="L3175">
            <v>1.3945578231292518E-2</v>
          </cell>
          <cell r="M3175" t="str">
            <v>natural gas steam turbine</v>
          </cell>
        </row>
        <row r="3176">
          <cell r="F3176" t="str">
            <v>Vintage1995</v>
          </cell>
          <cell r="I3176">
            <v>2.8793676290675944E-5</v>
          </cell>
          <cell r="L3176">
            <v>2.6114649681528688E-2</v>
          </cell>
          <cell r="M3176" t="str">
            <v>natural gas steam turbine</v>
          </cell>
        </row>
        <row r="3177">
          <cell r="F3177" t="str">
            <v>Vintage1998</v>
          </cell>
          <cell r="I3177">
            <v>6.0466720210419481E-5</v>
          </cell>
          <cell r="L3177">
            <v>6.2316043425814274E-2</v>
          </cell>
          <cell r="M3177" t="str">
            <v>natural gas steam turbine</v>
          </cell>
        </row>
        <row r="3178">
          <cell r="F3178" t="str">
            <v>Vintage1993</v>
          </cell>
          <cell r="I3178">
            <v>2.3034941032540757E-5</v>
          </cell>
          <cell r="L3178">
            <v>2.9728096676737158E-2</v>
          </cell>
          <cell r="M3178" t="str">
            <v>natural gas steam turbine</v>
          </cell>
        </row>
        <row r="3179">
          <cell r="F3179" t="str">
            <v>Vintage1995</v>
          </cell>
          <cell r="I3179">
            <v>1.0365723464643339E-4</v>
          </cell>
          <cell r="L3179">
            <v>9.4012738853503267E-2</v>
          </cell>
          <cell r="M3179" t="str">
            <v>natural gas steam turbine</v>
          </cell>
        </row>
        <row r="3180">
          <cell r="F3180" t="str">
            <v>Vintage1990</v>
          </cell>
          <cell r="I3180">
            <v>2.5914308661608347E-5</v>
          </cell>
          <cell r="L3180">
            <v>3.3494704992435675E-2</v>
          </cell>
          <cell r="M3180" t="str">
            <v>natural gas steam turbine</v>
          </cell>
        </row>
        <row r="3181">
          <cell r="F3181" t="str">
            <v>Vintage1990</v>
          </cell>
          <cell r="I3181">
            <v>2.5914308661608347E-5</v>
          </cell>
          <cell r="L3181">
            <v>3.3494704992435675E-2</v>
          </cell>
          <cell r="M3181" t="str">
            <v>natural gas steam turbine</v>
          </cell>
        </row>
        <row r="3182">
          <cell r="F3182" t="str">
            <v>Vintage1990</v>
          </cell>
          <cell r="I3182">
            <v>2.5914308661608347E-5</v>
          </cell>
          <cell r="L3182">
            <v>3.3494704992435675E-2</v>
          </cell>
          <cell r="M3182" t="str">
            <v>natural gas steam turbine</v>
          </cell>
        </row>
        <row r="3183">
          <cell r="F3183" t="str">
            <v>Vintage1988</v>
          </cell>
          <cell r="I3183">
            <v>2.1595257218006953E-5</v>
          </cell>
          <cell r="L3183">
            <v>1.9796137339055796E-2</v>
          </cell>
          <cell r="M3183" t="str">
            <v>natural gas steam turbine</v>
          </cell>
        </row>
        <row r="3184">
          <cell r="F3184" t="str">
            <v>Vintage1988</v>
          </cell>
          <cell r="I3184">
            <v>1.4396838145337972E-5</v>
          </cell>
          <cell r="L3184">
            <v>1.3197424892703865E-2</v>
          </cell>
          <cell r="M3184" t="str">
            <v>natural gas steam turbine</v>
          </cell>
        </row>
        <row r="3185">
          <cell r="F3185" t="str">
            <v>Vintage1993</v>
          </cell>
          <cell r="I3185">
            <v>2.8793676290675944E-5</v>
          </cell>
          <cell r="L3185">
            <v>3.7160120845921449E-2</v>
          </cell>
          <cell r="M3185" t="str">
            <v>natural gas steam turbine</v>
          </cell>
        </row>
        <row r="3186">
          <cell r="F3186" t="str">
            <v>Vintage1996</v>
          </cell>
          <cell r="I3186">
            <v>0</v>
          </cell>
          <cell r="L3186">
            <v>0</v>
          </cell>
          <cell r="M3186" t="str">
            <v>natural gas steam turbine</v>
          </cell>
        </row>
        <row r="3187">
          <cell r="F3187" t="str">
            <v>Vintage1996</v>
          </cell>
          <cell r="I3187">
            <v>0</v>
          </cell>
          <cell r="L3187">
            <v>0</v>
          </cell>
          <cell r="M3187" t="str">
            <v>natural gas steam turbine</v>
          </cell>
        </row>
        <row r="3188">
          <cell r="F3188" t="str">
            <v>Vintage1998</v>
          </cell>
          <cell r="I3188">
            <v>2.5914308661608347E-5</v>
          </cell>
          <cell r="L3188">
            <v>2.6706875753920403E-2</v>
          </cell>
          <cell r="M3188" t="str">
            <v>natural gas steam turbine</v>
          </cell>
        </row>
        <row r="3189">
          <cell r="F3189" t="str">
            <v>Vintage1998</v>
          </cell>
          <cell r="I3189">
            <v>0</v>
          </cell>
          <cell r="L3189">
            <v>0</v>
          </cell>
          <cell r="M3189" t="str">
            <v>natural gas steam turbine</v>
          </cell>
        </row>
        <row r="3190">
          <cell r="F3190" t="str">
            <v>Vintage1999</v>
          </cell>
          <cell r="I3190">
            <v>2.1595257218006953E-5</v>
          </cell>
          <cell r="L3190">
            <v>9.6843784938560676E-3</v>
          </cell>
          <cell r="M3190" t="str">
            <v>natural gas steam turbine</v>
          </cell>
        </row>
        <row r="3191">
          <cell r="F3191" t="str">
            <v>Vintage1999</v>
          </cell>
          <cell r="I3191">
            <v>2.1595257218006953E-5</v>
          </cell>
          <cell r="L3191">
            <v>9.6843784938560676E-3</v>
          </cell>
          <cell r="M3191" t="str">
            <v>natural gas steam turbine</v>
          </cell>
        </row>
        <row r="3192">
          <cell r="F3192" t="str">
            <v>Vintage1999</v>
          </cell>
          <cell r="I3192">
            <v>2.1595257218006953E-5</v>
          </cell>
          <cell r="L3192">
            <v>9.6843784938560676E-3</v>
          </cell>
          <cell r="M3192" t="str">
            <v>natural gas steam turbine</v>
          </cell>
        </row>
        <row r="3193">
          <cell r="F3193" t="str">
            <v>Vintage1999</v>
          </cell>
          <cell r="I3193">
            <v>2.1595257218006953E-5</v>
          </cell>
          <cell r="L3193">
            <v>9.6843784938560676E-3</v>
          </cell>
          <cell r="M3193" t="str">
            <v>natural gas steam turbine</v>
          </cell>
        </row>
        <row r="3194">
          <cell r="F3194" t="str">
            <v>Vintage1999</v>
          </cell>
          <cell r="I3194">
            <v>2.1595257218006953E-5</v>
          </cell>
          <cell r="L3194">
            <v>9.6843784938560676E-3</v>
          </cell>
          <cell r="M3194" t="str">
            <v>natural gas steam turbine</v>
          </cell>
        </row>
        <row r="3195">
          <cell r="F3195" t="str">
            <v>Vintage1999</v>
          </cell>
          <cell r="I3195">
            <v>2.1595257218006953E-5</v>
          </cell>
          <cell r="L3195">
            <v>9.6843784938560676E-3</v>
          </cell>
          <cell r="M3195" t="str">
            <v>natural gas steam turbine</v>
          </cell>
        </row>
        <row r="3196">
          <cell r="F3196" t="str">
            <v>Vintage1999</v>
          </cell>
          <cell r="I3196">
            <v>0</v>
          </cell>
          <cell r="L3196">
            <v>0</v>
          </cell>
          <cell r="M3196" t="str">
            <v>natural gas steam turbine</v>
          </cell>
        </row>
        <row r="3197">
          <cell r="F3197" t="str">
            <v>Vintage1999</v>
          </cell>
          <cell r="I3197">
            <v>3.7143842414971968E-6</v>
          </cell>
          <cell r="L3197">
            <v>1.6657131009432437E-3</v>
          </cell>
          <cell r="M3197" t="str">
            <v>natural gas steam turbine</v>
          </cell>
        </row>
        <row r="3198">
          <cell r="F3198" t="str">
            <v>Vintage1999</v>
          </cell>
          <cell r="I3198">
            <v>3.7143842414971968E-6</v>
          </cell>
          <cell r="L3198">
            <v>1.6657131009432437E-3</v>
          </cell>
          <cell r="M3198" t="str">
            <v>natural gas steam turbine</v>
          </cell>
        </row>
        <row r="3199">
          <cell r="F3199" t="str">
            <v>Vintage1999</v>
          </cell>
          <cell r="I3199">
            <v>3.7143842414971968E-6</v>
          </cell>
          <cell r="L3199">
            <v>1.6657131009432437E-3</v>
          </cell>
          <cell r="M3199" t="str">
            <v>natural gas steam turbine</v>
          </cell>
        </row>
        <row r="3200">
          <cell r="F3200" t="str">
            <v>Vintage1999</v>
          </cell>
          <cell r="I3200">
            <v>1.9291763114752882E-6</v>
          </cell>
          <cell r="L3200">
            <v>8.6513781211780875E-4</v>
          </cell>
          <cell r="M3200" t="str">
            <v>natural gas steam turbine</v>
          </cell>
        </row>
        <row r="3201">
          <cell r="F3201" t="str">
            <v>Vintage1999</v>
          </cell>
          <cell r="I3201">
            <v>1.9291763114752882E-6</v>
          </cell>
          <cell r="L3201">
            <v>8.6513781211780875E-4</v>
          </cell>
          <cell r="M3201" t="str">
            <v>natural gas steam turbine</v>
          </cell>
        </row>
        <row r="3202">
          <cell r="F3202" t="str">
            <v>Vintage1999</v>
          </cell>
          <cell r="I3202">
            <v>1.9291763114752882E-6</v>
          </cell>
          <cell r="L3202">
            <v>8.6513781211780875E-4</v>
          </cell>
          <cell r="M3202" t="str">
            <v>natural gas steam turbine</v>
          </cell>
        </row>
        <row r="3203">
          <cell r="F3203" t="str">
            <v>Vintage1999</v>
          </cell>
          <cell r="I3203">
            <v>1.3533027856617693E-6</v>
          </cell>
          <cell r="L3203">
            <v>6.0688771894831361E-4</v>
          </cell>
          <cell r="M3203" t="str">
            <v>natural gas steam turbine</v>
          </cell>
        </row>
        <row r="3204">
          <cell r="F3204" t="str">
            <v>Vintage1999</v>
          </cell>
          <cell r="I3204">
            <v>1.3533027856617693E-6</v>
          </cell>
          <cell r="L3204">
            <v>6.0688771894831361E-4</v>
          </cell>
          <cell r="M3204" t="str">
            <v>natural gas steam turbine</v>
          </cell>
        </row>
        <row r="3205">
          <cell r="F3205" t="str">
            <v>Vintage1999</v>
          </cell>
          <cell r="I3205">
            <v>1.3533027856617693E-6</v>
          </cell>
          <cell r="L3205">
            <v>6.0688771894831361E-4</v>
          </cell>
          <cell r="M3205" t="str">
            <v>natural gas steam turbine</v>
          </cell>
        </row>
        <row r="3206">
          <cell r="F3206" t="str">
            <v>Vintage1999</v>
          </cell>
          <cell r="I3206">
            <v>1.3533027856617693E-6</v>
          </cell>
          <cell r="L3206">
            <v>6.0688771894831361E-4</v>
          </cell>
          <cell r="M3206" t="str">
            <v>natural gas steam turbine</v>
          </cell>
        </row>
        <row r="3207">
          <cell r="F3207" t="str">
            <v>Vintage1999</v>
          </cell>
          <cell r="I3207">
            <v>1.3533027856617693E-6</v>
          </cell>
          <cell r="L3207">
            <v>6.0688771894831361E-4</v>
          </cell>
          <cell r="M3207" t="str">
            <v>natural gas steam turbine</v>
          </cell>
        </row>
        <row r="3208">
          <cell r="F3208" t="str">
            <v>Vintage1999</v>
          </cell>
          <cell r="I3208">
            <v>1.3533027856617693E-6</v>
          </cell>
          <cell r="L3208">
            <v>6.0688771894831361E-4</v>
          </cell>
          <cell r="M3208" t="str">
            <v>natural gas steam turbine</v>
          </cell>
        </row>
        <row r="3209">
          <cell r="F3209" t="str">
            <v>Vintage1999</v>
          </cell>
          <cell r="I3209">
            <v>1.1085565371910238E-6</v>
          </cell>
          <cell r="L3209">
            <v>4.9713142935127821E-4</v>
          </cell>
          <cell r="M3209" t="str">
            <v>natural gas steam turbine</v>
          </cell>
        </row>
        <row r="3210">
          <cell r="F3210" t="str">
            <v>Vintage1999</v>
          </cell>
          <cell r="I3210">
            <v>1.1085565371910238E-6</v>
          </cell>
          <cell r="L3210">
            <v>4.9713142935127821E-4</v>
          </cell>
          <cell r="M3210" t="str">
            <v>natural gas steam turbine</v>
          </cell>
        </row>
        <row r="3211">
          <cell r="F3211" t="str">
            <v>Vintage1999</v>
          </cell>
          <cell r="I3211">
            <v>1.1085565371910238E-6</v>
          </cell>
          <cell r="L3211">
            <v>4.9713142935127821E-4</v>
          </cell>
          <cell r="M3211" t="str">
            <v>natural gas steam turbine</v>
          </cell>
        </row>
        <row r="3212">
          <cell r="F3212" t="str">
            <v>Vintage1999</v>
          </cell>
          <cell r="I3212">
            <v>6.1906404024953282E-6</v>
          </cell>
          <cell r="L3212">
            <v>2.7761885015720727E-3</v>
          </cell>
          <cell r="M3212" t="str">
            <v>natural gas steam turbine</v>
          </cell>
        </row>
        <row r="3213">
          <cell r="F3213" t="str">
            <v>Vintage1999</v>
          </cell>
          <cell r="I3213">
            <v>6.1906404024953282E-6</v>
          </cell>
          <cell r="L3213">
            <v>2.7761885015720727E-3</v>
          </cell>
          <cell r="M3213" t="str">
            <v>natural gas steam turbine</v>
          </cell>
        </row>
        <row r="3214">
          <cell r="F3214" t="str">
            <v>Vintage1999</v>
          </cell>
          <cell r="I3214">
            <v>6.1906404024953282E-6</v>
          </cell>
          <cell r="L3214">
            <v>2.7761885015720727E-3</v>
          </cell>
          <cell r="M3214" t="str">
            <v>natural gas steam turbine</v>
          </cell>
        </row>
        <row r="3215">
          <cell r="F3215" t="str">
            <v>Vintage1999</v>
          </cell>
          <cell r="I3215">
            <v>7.7742925984825035E-7</v>
          </cell>
          <cell r="L3215">
            <v>3.4863762577881847E-4</v>
          </cell>
          <cell r="M3215" t="str">
            <v>natural gas steam turbine</v>
          </cell>
        </row>
        <row r="3216">
          <cell r="F3216" t="str">
            <v>Vintage1999</v>
          </cell>
          <cell r="I3216">
            <v>7.7742925984825035E-7</v>
          </cell>
          <cell r="L3216">
            <v>3.4863762577881847E-4</v>
          </cell>
          <cell r="M3216" t="str">
            <v>natural gas steam turbine</v>
          </cell>
        </row>
        <row r="3217">
          <cell r="F3217" t="str">
            <v>Vintage1999</v>
          </cell>
          <cell r="I3217">
            <v>7.7742925984825035E-7</v>
          </cell>
          <cell r="L3217">
            <v>3.4863762577881847E-4</v>
          </cell>
          <cell r="M3217" t="str">
            <v>natural gas steam turbine</v>
          </cell>
        </row>
        <row r="3218">
          <cell r="F3218" t="str">
            <v>Vintage1999</v>
          </cell>
          <cell r="I3218">
            <v>1.5116680052604867E-6</v>
          </cell>
          <cell r="L3218">
            <v>6.7790649456992466E-4</v>
          </cell>
          <cell r="M3218" t="str">
            <v>natural gas steam turbine</v>
          </cell>
        </row>
        <row r="3219">
          <cell r="F3219" t="str">
            <v>Vintage1999</v>
          </cell>
          <cell r="I3219">
            <v>1.5116680052604867E-6</v>
          </cell>
          <cell r="L3219">
            <v>6.7790649456992466E-4</v>
          </cell>
          <cell r="M3219" t="str">
            <v>natural gas steam turbine</v>
          </cell>
        </row>
        <row r="3220">
          <cell r="F3220" t="str">
            <v>Vintage1999</v>
          </cell>
          <cell r="I3220">
            <v>1.5116680052604867E-6</v>
          </cell>
          <cell r="L3220">
            <v>6.7790649456992466E-4</v>
          </cell>
          <cell r="M3220" t="str">
            <v>natural gas steam turbine</v>
          </cell>
        </row>
        <row r="3221">
          <cell r="F3221" t="str">
            <v>Vintage1999</v>
          </cell>
          <cell r="I3221">
            <v>7.9902451706625749E-6</v>
          </cell>
          <cell r="L3221">
            <v>3.5832200427267451E-3</v>
          </cell>
          <cell r="M3221" t="str">
            <v>natural gas steam turbine</v>
          </cell>
        </row>
        <row r="3222">
          <cell r="F3222" t="str">
            <v>Vintage1999</v>
          </cell>
          <cell r="I3222">
            <v>7.9902451706625749E-6</v>
          </cell>
          <cell r="L3222">
            <v>3.5832200427267451E-3</v>
          </cell>
          <cell r="M3222" t="str">
            <v>natural gas steam turbine</v>
          </cell>
        </row>
        <row r="3223">
          <cell r="F3223" t="str">
            <v>Vintage1999</v>
          </cell>
          <cell r="I3223">
            <v>7.9902451706625749E-6</v>
          </cell>
          <cell r="L3223">
            <v>3.5832200427267451E-3</v>
          </cell>
          <cell r="M3223" t="str">
            <v>natural gas steam turbine</v>
          </cell>
        </row>
        <row r="3224">
          <cell r="F3224" t="str">
            <v>Vintage1999</v>
          </cell>
          <cell r="I3224">
            <v>3.7143842414971968E-6</v>
          </cell>
          <cell r="L3224">
            <v>1.6657131009432437E-3</v>
          </cell>
          <cell r="M3224" t="str">
            <v>natural gas steam turbine</v>
          </cell>
        </row>
        <row r="3225">
          <cell r="F3225" t="str">
            <v>Vintage1999</v>
          </cell>
          <cell r="I3225">
            <v>3.7143842414971968E-6</v>
          </cell>
          <cell r="L3225">
            <v>1.6657131009432437E-3</v>
          </cell>
          <cell r="M3225" t="str">
            <v>natural gas steam turbine</v>
          </cell>
        </row>
        <row r="3226">
          <cell r="F3226" t="str">
            <v>Vintage1999</v>
          </cell>
          <cell r="I3226">
            <v>3.7143842414971968E-6</v>
          </cell>
          <cell r="L3226">
            <v>1.6657131009432437E-3</v>
          </cell>
          <cell r="M3226" t="str">
            <v>natural gas steam turbine</v>
          </cell>
        </row>
        <row r="3227">
          <cell r="F3227" t="str">
            <v>Vintage1999</v>
          </cell>
          <cell r="I3227">
            <v>1.9291763114752882E-6</v>
          </cell>
          <cell r="L3227">
            <v>8.6513781211780875E-4</v>
          </cell>
          <cell r="M3227" t="str">
            <v>natural gas steam turbine</v>
          </cell>
        </row>
        <row r="3228">
          <cell r="F3228" t="str">
            <v>Vintage1999</v>
          </cell>
          <cell r="I3228">
            <v>1.9291763114752882E-6</v>
          </cell>
          <cell r="L3228">
            <v>8.6513781211780875E-4</v>
          </cell>
          <cell r="M3228" t="str">
            <v>natural gas steam turbine</v>
          </cell>
        </row>
        <row r="3229">
          <cell r="F3229" t="str">
            <v>Vintage1999</v>
          </cell>
          <cell r="I3229">
            <v>1.9291763114752882E-6</v>
          </cell>
          <cell r="L3229">
            <v>8.6513781211780875E-4</v>
          </cell>
          <cell r="M3229" t="str">
            <v>natural gas steam turbine</v>
          </cell>
        </row>
        <row r="3230">
          <cell r="F3230" t="str">
            <v>Vintage1999</v>
          </cell>
          <cell r="I3230">
            <v>1.3533027856617693E-6</v>
          </cell>
          <cell r="L3230">
            <v>6.0688771894831361E-4</v>
          </cell>
          <cell r="M3230" t="str">
            <v>natural gas steam turbine</v>
          </cell>
        </row>
        <row r="3231">
          <cell r="F3231" t="str">
            <v>Vintage1999</v>
          </cell>
          <cell r="I3231">
            <v>1.3533027856617693E-6</v>
          </cell>
          <cell r="L3231">
            <v>6.0688771894831361E-4</v>
          </cell>
          <cell r="M3231" t="str">
            <v>natural gas steam turbine</v>
          </cell>
        </row>
        <row r="3232">
          <cell r="F3232" t="str">
            <v>Vintage1999</v>
          </cell>
          <cell r="I3232">
            <v>1.3533027856617693E-6</v>
          </cell>
          <cell r="L3232">
            <v>6.0688771894831361E-4</v>
          </cell>
          <cell r="M3232" t="str">
            <v>natural gas steam turbine</v>
          </cell>
        </row>
        <row r="3233">
          <cell r="F3233" t="str">
            <v>Vintage1999</v>
          </cell>
          <cell r="I3233">
            <v>1.3533027856617693E-6</v>
          </cell>
          <cell r="L3233">
            <v>6.0688771894831361E-4</v>
          </cell>
          <cell r="M3233" t="str">
            <v>natural gas steam turbine</v>
          </cell>
        </row>
        <row r="3234">
          <cell r="F3234" t="str">
            <v>Vintage1999</v>
          </cell>
          <cell r="I3234">
            <v>1.3533027856617693E-6</v>
          </cell>
          <cell r="L3234">
            <v>6.0688771894831361E-4</v>
          </cell>
          <cell r="M3234" t="str">
            <v>natural gas steam turbine</v>
          </cell>
        </row>
        <row r="3235">
          <cell r="F3235" t="str">
            <v>Vintage1999</v>
          </cell>
          <cell r="I3235">
            <v>1.3533027856617693E-6</v>
          </cell>
          <cell r="L3235">
            <v>6.0688771894831361E-4</v>
          </cell>
          <cell r="M3235" t="str">
            <v>natural gas steam turbine</v>
          </cell>
        </row>
        <row r="3236">
          <cell r="F3236" t="str">
            <v>Vintage1999</v>
          </cell>
          <cell r="I3236">
            <v>6.1906404024953282E-6</v>
          </cell>
          <cell r="L3236">
            <v>2.7761885015720727E-3</v>
          </cell>
          <cell r="M3236" t="str">
            <v>natural gas steam turbine</v>
          </cell>
        </row>
        <row r="3237">
          <cell r="F3237" t="str">
            <v>Vintage1999</v>
          </cell>
          <cell r="I3237">
            <v>6.1906404024953282E-6</v>
          </cell>
          <cell r="L3237">
            <v>2.7761885015720727E-3</v>
          </cell>
          <cell r="M3237" t="str">
            <v>natural gas steam turbine</v>
          </cell>
        </row>
        <row r="3238">
          <cell r="F3238" t="str">
            <v>Vintage1999</v>
          </cell>
          <cell r="I3238">
            <v>6.1906404024953282E-6</v>
          </cell>
          <cell r="L3238">
            <v>2.7761885015720727E-3</v>
          </cell>
          <cell r="M3238" t="str">
            <v>natural gas steam turbine</v>
          </cell>
        </row>
        <row r="3239">
          <cell r="F3239" t="str">
            <v>Vintage1999</v>
          </cell>
          <cell r="I3239">
            <v>7.7742925984825035E-7</v>
          </cell>
          <cell r="L3239">
            <v>3.4863762577881847E-4</v>
          </cell>
          <cell r="M3239" t="str">
            <v>natural gas steam turbine</v>
          </cell>
        </row>
        <row r="3240">
          <cell r="F3240" t="str">
            <v>Vintage1999</v>
          </cell>
          <cell r="I3240">
            <v>7.7742925984825035E-7</v>
          </cell>
          <cell r="L3240">
            <v>3.4863762577881847E-4</v>
          </cell>
          <cell r="M3240" t="str">
            <v>natural gas steam turbine</v>
          </cell>
        </row>
        <row r="3241">
          <cell r="F3241" t="str">
            <v>Vintage1999</v>
          </cell>
          <cell r="I3241">
            <v>7.7742925984825035E-7</v>
          </cell>
          <cell r="L3241">
            <v>3.4863762577881847E-4</v>
          </cell>
          <cell r="M3241" t="str">
            <v>natural gas steam turbine</v>
          </cell>
        </row>
        <row r="3242">
          <cell r="F3242" t="str">
            <v>Vintage1999</v>
          </cell>
          <cell r="I3242">
            <v>1.5116680052604867E-6</v>
          </cell>
          <cell r="L3242">
            <v>6.7790649456992466E-4</v>
          </cell>
          <cell r="M3242" t="str">
            <v>natural gas steam turbine</v>
          </cell>
        </row>
        <row r="3243">
          <cell r="F3243" t="str">
            <v>Vintage1999</v>
          </cell>
          <cell r="I3243">
            <v>1.5116680052604867E-6</v>
          </cell>
          <cell r="L3243">
            <v>6.7790649456992466E-4</v>
          </cell>
          <cell r="M3243" t="str">
            <v>natural gas steam turbine</v>
          </cell>
        </row>
        <row r="3244">
          <cell r="F3244" t="str">
            <v>Vintage1999</v>
          </cell>
          <cell r="I3244">
            <v>1.5116680052604867E-6</v>
          </cell>
          <cell r="L3244">
            <v>6.7790649456992466E-4</v>
          </cell>
          <cell r="M3244" t="str">
            <v>natural gas steam turbine</v>
          </cell>
        </row>
        <row r="3245">
          <cell r="F3245" t="str">
            <v>Vintage1999</v>
          </cell>
          <cell r="I3245">
            <v>9.098801707853597E-6</v>
          </cell>
          <cell r="L3245">
            <v>4.0803514720780228E-3</v>
          </cell>
          <cell r="M3245" t="str">
            <v>natural gas steam turbine</v>
          </cell>
        </row>
        <row r="3246">
          <cell r="F3246" t="str">
            <v>Vintage1999</v>
          </cell>
          <cell r="I3246">
            <v>9.098801707853597E-6</v>
          </cell>
          <cell r="L3246">
            <v>4.0803514720780228E-3</v>
          </cell>
          <cell r="M3246" t="str">
            <v>natural gas steam turbine</v>
          </cell>
        </row>
        <row r="3247">
          <cell r="F3247" t="str">
            <v>Vintage1999</v>
          </cell>
          <cell r="I3247">
            <v>9.098801707853597E-6</v>
          </cell>
          <cell r="L3247">
            <v>4.0803514720780228E-3</v>
          </cell>
          <cell r="M3247" t="str">
            <v>natural gas steam turbine</v>
          </cell>
        </row>
        <row r="3248">
          <cell r="F3248" t="str">
            <v>Vintage1999</v>
          </cell>
          <cell r="I3248">
            <v>2.5914308661608347E-5</v>
          </cell>
          <cell r="L3248">
            <v>1.1621254192627281E-2</v>
          </cell>
          <cell r="M3248" t="str">
            <v>natural gas steam turbine</v>
          </cell>
        </row>
        <row r="3249">
          <cell r="F3249" t="str">
            <v>Vintage1999</v>
          </cell>
          <cell r="I3249">
            <v>2.5914308661608347E-5</v>
          </cell>
          <cell r="L3249">
            <v>1.1621254192627281E-2</v>
          </cell>
          <cell r="M3249" t="str">
            <v>natural gas steam turbine</v>
          </cell>
        </row>
        <row r="3250">
          <cell r="F3250" t="str">
            <v>Vintage1999</v>
          </cell>
          <cell r="I3250">
            <v>2.5914308661608347E-5</v>
          </cell>
          <cell r="L3250">
            <v>1.1621254192627281E-2</v>
          </cell>
          <cell r="M3250" t="str">
            <v>natural gas steam turbine</v>
          </cell>
        </row>
        <row r="3251">
          <cell r="F3251" t="str">
            <v>Vintage1999</v>
          </cell>
          <cell r="I3251">
            <v>2.5914308661608347E-5</v>
          </cell>
          <cell r="L3251">
            <v>1.1621254192627281E-2</v>
          </cell>
          <cell r="M3251" t="str">
            <v>natural gas steam turbine</v>
          </cell>
        </row>
        <row r="3252">
          <cell r="F3252" t="str">
            <v>Vintage1999</v>
          </cell>
          <cell r="I3252">
            <v>2.5914308661608347E-5</v>
          </cell>
          <cell r="L3252">
            <v>1.1621254192627281E-2</v>
          </cell>
          <cell r="M3252" t="str">
            <v>natural gas steam turbine</v>
          </cell>
        </row>
        <row r="3253">
          <cell r="F3253" t="str">
            <v>Vintage1999</v>
          </cell>
          <cell r="I3253">
            <v>2.5914308661608347E-5</v>
          </cell>
          <cell r="L3253">
            <v>1.1621254192627281E-2</v>
          </cell>
          <cell r="M3253" t="str">
            <v>natural gas steam turbine</v>
          </cell>
        </row>
        <row r="3254">
          <cell r="F3254" t="str">
            <v>Vintage1999</v>
          </cell>
          <cell r="I3254">
            <v>9.6458815573764411E-7</v>
          </cell>
          <cell r="L3254">
            <v>4.3256890605890437E-4</v>
          </cell>
          <cell r="M3254" t="str">
            <v>natural gas steam turbine</v>
          </cell>
        </row>
        <row r="3255">
          <cell r="F3255" t="str">
            <v>Vintage1999</v>
          </cell>
          <cell r="I3255">
            <v>3.7143842414971968E-6</v>
          </cell>
          <cell r="L3255">
            <v>1.6657131009432437E-3</v>
          </cell>
          <cell r="M3255" t="str">
            <v>natural gas steam turbine</v>
          </cell>
        </row>
        <row r="3256">
          <cell r="F3256" t="str">
            <v>Vintage1999</v>
          </cell>
          <cell r="I3256">
            <v>1.9291763114752882E-6</v>
          </cell>
          <cell r="L3256">
            <v>8.6513781211780875E-4</v>
          </cell>
          <cell r="M3256" t="str">
            <v>natural gas steam turbine</v>
          </cell>
        </row>
        <row r="3257">
          <cell r="F3257" t="str">
            <v>Vintage1999</v>
          </cell>
          <cell r="I3257">
            <v>1.3533027856617693E-6</v>
          </cell>
          <cell r="L3257">
            <v>6.0688771894831361E-4</v>
          </cell>
          <cell r="M3257" t="str">
            <v>natural gas steam turbine</v>
          </cell>
        </row>
        <row r="3258">
          <cell r="F3258" t="str">
            <v>Vintage1999</v>
          </cell>
          <cell r="I3258">
            <v>1.3533027856617693E-6</v>
          </cell>
          <cell r="L3258">
            <v>6.0688771894831361E-4</v>
          </cell>
          <cell r="M3258" t="str">
            <v>natural gas steam turbine</v>
          </cell>
        </row>
        <row r="3259">
          <cell r="F3259" t="str">
            <v>Vintage1999</v>
          </cell>
          <cell r="I3259">
            <v>1.1085565371910238E-6</v>
          </cell>
          <cell r="L3259">
            <v>4.9713142935127821E-4</v>
          </cell>
          <cell r="M3259" t="str">
            <v>natural gas steam turbine</v>
          </cell>
        </row>
        <row r="3260">
          <cell r="F3260" t="str">
            <v>Vintage1999</v>
          </cell>
          <cell r="I3260">
            <v>6.1906404024953282E-6</v>
          </cell>
          <cell r="L3260">
            <v>2.7761885015720727E-3</v>
          </cell>
          <cell r="M3260" t="str">
            <v>natural gas steam turbine</v>
          </cell>
        </row>
        <row r="3261">
          <cell r="F3261" t="str">
            <v>Vintage1999</v>
          </cell>
          <cell r="I3261">
            <v>7.7742925984825035E-7</v>
          </cell>
          <cell r="L3261">
            <v>3.4863762577881847E-4</v>
          </cell>
          <cell r="M3261" t="str">
            <v>natural gas steam turbine</v>
          </cell>
        </row>
        <row r="3262">
          <cell r="F3262" t="str">
            <v>Vintage1999</v>
          </cell>
          <cell r="I3262">
            <v>1.5116680052604867E-6</v>
          </cell>
          <cell r="L3262">
            <v>6.7790649456992466E-4</v>
          </cell>
          <cell r="M3262" t="str">
            <v>natural gas steam turbine</v>
          </cell>
        </row>
        <row r="3263">
          <cell r="F3263" t="str">
            <v>Vintage1999</v>
          </cell>
          <cell r="I3263">
            <v>7.02565701492493E-6</v>
          </cell>
          <cell r="L3263">
            <v>3.1506511366678406E-3</v>
          </cell>
          <cell r="M3263" t="str">
            <v>natural gas steam turbine</v>
          </cell>
        </row>
        <row r="3264">
          <cell r="F3264" t="str">
            <v>Vintage1999</v>
          </cell>
          <cell r="I3264">
            <v>2.5914308661608347E-5</v>
          </cell>
          <cell r="L3264">
            <v>1.1621254192627281E-2</v>
          </cell>
          <cell r="M3264" t="str">
            <v>natural gas steam turbine</v>
          </cell>
        </row>
        <row r="3265">
          <cell r="F3265" t="str">
            <v>Vintage2000</v>
          </cell>
          <cell r="I3265">
            <v>9.6458815573764411E-7</v>
          </cell>
          <cell r="L3265">
            <v>1.7200714661412444E-4</v>
          </cell>
          <cell r="M3265" t="str">
            <v>natural gas steam turbine</v>
          </cell>
        </row>
        <row r="3266">
          <cell r="F3266" t="str">
            <v>Vintage2000</v>
          </cell>
          <cell r="I3266">
            <v>9.6458815573764411E-7</v>
          </cell>
          <cell r="L3266">
            <v>1.7200714661412444E-4</v>
          </cell>
          <cell r="M3266" t="str">
            <v>natural gas steam turbine</v>
          </cell>
        </row>
        <row r="3267">
          <cell r="F3267" t="str">
            <v>Vintage2000</v>
          </cell>
          <cell r="I3267">
            <v>9.6458815573764411E-7</v>
          </cell>
          <cell r="L3267">
            <v>1.7200714661412444E-4</v>
          </cell>
          <cell r="M3267" t="str">
            <v>natural gas steam turbine</v>
          </cell>
        </row>
        <row r="3268">
          <cell r="F3268" t="str">
            <v>Vintage2000</v>
          </cell>
          <cell r="I3268">
            <v>9.6458815573764411E-7</v>
          </cell>
          <cell r="L3268">
            <v>1.7200714661412444E-4</v>
          </cell>
          <cell r="M3268" t="str">
            <v>natural gas steam turbine</v>
          </cell>
        </row>
        <row r="3269">
          <cell r="F3269" t="str">
            <v>Vintage2000</v>
          </cell>
          <cell r="I3269">
            <v>9.6458815573764411E-7</v>
          </cell>
          <cell r="L3269">
            <v>1.7200714661412444E-4</v>
          </cell>
          <cell r="M3269" t="str">
            <v>natural gas steam turbine</v>
          </cell>
        </row>
        <row r="3270">
          <cell r="F3270" t="str">
            <v>Vintage2000</v>
          </cell>
          <cell r="I3270">
            <v>9.6458815573764411E-7</v>
          </cell>
          <cell r="L3270">
            <v>1.7200714661412444E-4</v>
          </cell>
          <cell r="M3270" t="str">
            <v>natural gas steam turbine</v>
          </cell>
        </row>
        <row r="3271">
          <cell r="F3271" t="str">
            <v>Vintage2000</v>
          </cell>
          <cell r="I3271">
            <v>3.7143842414971968E-6</v>
          </cell>
          <cell r="L3271">
            <v>6.6235587800662834E-4</v>
          </cell>
          <cell r="M3271" t="str">
            <v>natural gas steam turbine</v>
          </cell>
        </row>
        <row r="3272">
          <cell r="F3272" t="str">
            <v>Vintage2000</v>
          </cell>
          <cell r="I3272">
            <v>3.7143842414971968E-6</v>
          </cell>
          <cell r="L3272">
            <v>6.6235587800662834E-4</v>
          </cell>
          <cell r="M3272" t="str">
            <v>natural gas steam turbine</v>
          </cell>
        </row>
        <row r="3273">
          <cell r="F3273" t="str">
            <v>Vintage2000</v>
          </cell>
          <cell r="I3273">
            <v>3.7143842414971968E-6</v>
          </cell>
          <cell r="L3273">
            <v>6.6235587800662834E-4</v>
          </cell>
          <cell r="M3273" t="str">
            <v>natural gas steam turbine</v>
          </cell>
        </row>
        <row r="3274">
          <cell r="F3274" t="str">
            <v>Vintage2000</v>
          </cell>
          <cell r="I3274">
            <v>3.7143842414971968E-6</v>
          </cell>
          <cell r="L3274">
            <v>6.6235587800662834E-4</v>
          </cell>
          <cell r="M3274" t="str">
            <v>natural gas steam turbine</v>
          </cell>
        </row>
        <row r="3275">
          <cell r="F3275" t="str">
            <v>Vintage2000</v>
          </cell>
          <cell r="I3275">
            <v>3.7143842414971968E-6</v>
          </cell>
          <cell r="L3275">
            <v>6.6235587800662834E-4</v>
          </cell>
          <cell r="M3275" t="str">
            <v>natural gas steam turbine</v>
          </cell>
        </row>
        <row r="3276">
          <cell r="F3276" t="str">
            <v>Vintage2000</v>
          </cell>
          <cell r="I3276">
            <v>3.7143842414971968E-6</v>
          </cell>
          <cell r="L3276">
            <v>6.6235587800662834E-4</v>
          </cell>
          <cell r="M3276" t="str">
            <v>natural gas steam turbine</v>
          </cell>
        </row>
        <row r="3277">
          <cell r="F3277" t="str">
            <v>Vintage2000</v>
          </cell>
          <cell r="I3277">
            <v>1.9291763114752882E-6</v>
          </cell>
          <cell r="L3277">
            <v>3.4401429322824888E-4</v>
          </cell>
          <cell r="M3277" t="str">
            <v>natural gas steam turbine</v>
          </cell>
        </row>
        <row r="3278">
          <cell r="F3278" t="str">
            <v>Vintage2000</v>
          </cell>
          <cell r="I3278">
            <v>1.9291763114752882E-6</v>
          </cell>
          <cell r="L3278">
            <v>3.4401429322824888E-4</v>
          </cell>
          <cell r="M3278" t="str">
            <v>natural gas steam turbine</v>
          </cell>
        </row>
        <row r="3279">
          <cell r="F3279" t="str">
            <v>Vintage2000</v>
          </cell>
          <cell r="I3279">
            <v>1.9291763114752882E-6</v>
          </cell>
          <cell r="L3279">
            <v>3.4401429322824888E-4</v>
          </cell>
          <cell r="M3279" t="str">
            <v>natural gas steam turbine</v>
          </cell>
        </row>
        <row r="3280">
          <cell r="F3280" t="str">
            <v>Vintage2000</v>
          </cell>
          <cell r="I3280">
            <v>1.9291763114752882E-6</v>
          </cell>
          <cell r="L3280">
            <v>3.4401429322824888E-4</v>
          </cell>
          <cell r="M3280" t="str">
            <v>natural gas steam turbine</v>
          </cell>
        </row>
        <row r="3281">
          <cell r="F3281" t="str">
            <v>Vintage2000</v>
          </cell>
          <cell r="I3281">
            <v>1.9291763114752882E-6</v>
          </cell>
          <cell r="L3281">
            <v>3.4401429322824888E-4</v>
          </cell>
          <cell r="M3281" t="str">
            <v>natural gas steam turbine</v>
          </cell>
        </row>
        <row r="3282">
          <cell r="F3282" t="str">
            <v>Vintage2000</v>
          </cell>
          <cell r="I3282">
            <v>1.9291763114752882E-6</v>
          </cell>
          <cell r="L3282">
            <v>3.4401429322824888E-4</v>
          </cell>
          <cell r="M3282" t="str">
            <v>natural gas steam turbine</v>
          </cell>
        </row>
        <row r="3283">
          <cell r="F3283" t="str">
            <v>Vintage2000</v>
          </cell>
          <cell r="I3283">
            <v>1.3533027856617693E-6</v>
          </cell>
          <cell r="L3283">
            <v>2.4132345942877158E-4</v>
          </cell>
          <cell r="M3283" t="str">
            <v>natural gas steam turbine</v>
          </cell>
        </row>
        <row r="3284">
          <cell r="F3284" t="str">
            <v>Vintage2000</v>
          </cell>
          <cell r="I3284">
            <v>1.3533027856617693E-6</v>
          </cell>
          <cell r="L3284">
            <v>2.4132345942877158E-4</v>
          </cell>
          <cell r="M3284" t="str">
            <v>natural gas steam turbine</v>
          </cell>
        </row>
        <row r="3285">
          <cell r="F3285" t="str">
            <v>Vintage2000</v>
          </cell>
          <cell r="I3285">
            <v>1.3533027856617693E-6</v>
          </cell>
          <cell r="L3285">
            <v>2.4132345942877158E-4</v>
          </cell>
          <cell r="M3285" t="str">
            <v>natural gas steam turbine</v>
          </cell>
        </row>
        <row r="3286">
          <cell r="F3286" t="str">
            <v>Vintage2000</v>
          </cell>
          <cell r="I3286">
            <v>1.3533027856617693E-6</v>
          </cell>
          <cell r="L3286">
            <v>2.4132345942877158E-4</v>
          </cell>
          <cell r="M3286" t="str">
            <v>natural gas steam turbine</v>
          </cell>
        </row>
        <row r="3287">
          <cell r="F3287" t="str">
            <v>Vintage2000</v>
          </cell>
          <cell r="I3287">
            <v>1.3533027856617693E-6</v>
          </cell>
          <cell r="L3287">
            <v>2.4132345942877158E-4</v>
          </cell>
          <cell r="M3287" t="str">
            <v>natural gas steam turbine</v>
          </cell>
        </row>
        <row r="3288">
          <cell r="F3288" t="str">
            <v>Vintage2000</v>
          </cell>
          <cell r="I3288">
            <v>1.3533027856617693E-6</v>
          </cell>
          <cell r="L3288">
            <v>2.4132345942877158E-4</v>
          </cell>
          <cell r="M3288" t="str">
            <v>natural gas steam turbine</v>
          </cell>
        </row>
        <row r="3289">
          <cell r="F3289" t="str">
            <v>Vintage2000</v>
          </cell>
          <cell r="I3289">
            <v>1.3533027856617693E-6</v>
          </cell>
          <cell r="L3289">
            <v>2.4132345942877158E-4</v>
          </cell>
          <cell r="M3289" t="str">
            <v>natural gas steam turbine</v>
          </cell>
        </row>
        <row r="3290">
          <cell r="F3290" t="str">
            <v>Vintage2000</v>
          </cell>
          <cell r="I3290">
            <v>1.3533027856617693E-6</v>
          </cell>
          <cell r="L3290">
            <v>2.4132345942877158E-4</v>
          </cell>
          <cell r="M3290" t="str">
            <v>natural gas steam turbine</v>
          </cell>
        </row>
        <row r="3291">
          <cell r="F3291" t="str">
            <v>Vintage2000</v>
          </cell>
          <cell r="I3291">
            <v>1.3533027856617693E-6</v>
          </cell>
          <cell r="L3291">
            <v>2.4132345942877158E-4</v>
          </cell>
          <cell r="M3291" t="str">
            <v>natural gas steam turbine</v>
          </cell>
        </row>
        <row r="3292">
          <cell r="F3292" t="str">
            <v>Vintage2000</v>
          </cell>
          <cell r="I3292">
            <v>1.3533027856617693E-6</v>
          </cell>
          <cell r="L3292">
            <v>2.4132345942877158E-4</v>
          </cell>
          <cell r="M3292" t="str">
            <v>natural gas steam turbine</v>
          </cell>
        </row>
        <row r="3293">
          <cell r="F3293" t="str">
            <v>Vintage2000</v>
          </cell>
          <cell r="I3293">
            <v>1.3533027856617693E-6</v>
          </cell>
          <cell r="L3293">
            <v>2.4132345942877158E-4</v>
          </cell>
          <cell r="M3293" t="str">
            <v>natural gas steam turbine</v>
          </cell>
        </row>
        <row r="3294">
          <cell r="F3294" t="str">
            <v>Vintage2000</v>
          </cell>
          <cell r="I3294">
            <v>1.3533027856617693E-6</v>
          </cell>
          <cell r="L3294">
            <v>2.4132345942877158E-4</v>
          </cell>
          <cell r="M3294" t="str">
            <v>natural gas steam turbine</v>
          </cell>
        </row>
        <row r="3295">
          <cell r="F3295" t="str">
            <v>Vintage2000</v>
          </cell>
          <cell r="I3295">
            <v>1.1085565371910238E-6</v>
          </cell>
          <cell r="L3295">
            <v>1.9767985506399373E-4</v>
          </cell>
          <cell r="M3295" t="str">
            <v>natural gas steam turbine</v>
          </cell>
        </row>
        <row r="3296">
          <cell r="F3296" t="str">
            <v>Vintage2000</v>
          </cell>
          <cell r="I3296">
            <v>1.1085565371910238E-6</v>
          </cell>
          <cell r="L3296">
            <v>1.9767985506399373E-4</v>
          </cell>
          <cell r="M3296" t="str">
            <v>natural gas steam turbine</v>
          </cell>
        </row>
        <row r="3297">
          <cell r="F3297" t="str">
            <v>Vintage2000</v>
          </cell>
          <cell r="I3297">
            <v>1.1085565371910238E-6</v>
          </cell>
          <cell r="L3297">
            <v>1.9767985506399373E-4</v>
          </cell>
          <cell r="M3297" t="str">
            <v>natural gas steam turbine</v>
          </cell>
        </row>
        <row r="3298">
          <cell r="F3298" t="str">
            <v>Vintage2000</v>
          </cell>
          <cell r="I3298">
            <v>1.1085565371910238E-6</v>
          </cell>
          <cell r="L3298">
            <v>1.9767985506399373E-4</v>
          </cell>
          <cell r="M3298" t="str">
            <v>natural gas steam turbine</v>
          </cell>
        </row>
        <row r="3299">
          <cell r="F3299" t="str">
            <v>Vintage2000</v>
          </cell>
          <cell r="I3299">
            <v>1.1085565371910238E-6</v>
          </cell>
          <cell r="L3299">
            <v>1.9767985506399373E-4</v>
          </cell>
          <cell r="M3299" t="str">
            <v>natural gas steam turbine</v>
          </cell>
        </row>
        <row r="3300">
          <cell r="F3300" t="str">
            <v>Vintage2000</v>
          </cell>
          <cell r="I3300">
            <v>1.1085565371910238E-6</v>
          </cell>
          <cell r="L3300">
            <v>1.9767985506399373E-4</v>
          </cell>
          <cell r="M3300" t="str">
            <v>natural gas steam turbine</v>
          </cell>
        </row>
        <row r="3301">
          <cell r="F3301" t="str">
            <v>Vintage2000</v>
          </cell>
          <cell r="I3301">
            <v>6.1906404024953282E-6</v>
          </cell>
          <cell r="L3301">
            <v>1.1039264633443805E-3</v>
          </cell>
          <cell r="M3301" t="str">
            <v>natural gas steam turbine</v>
          </cell>
        </row>
        <row r="3302">
          <cell r="F3302" t="str">
            <v>Vintage2000</v>
          </cell>
          <cell r="I3302">
            <v>6.1906404024953282E-6</v>
          </cell>
          <cell r="L3302">
            <v>1.1039264633443805E-3</v>
          </cell>
          <cell r="M3302" t="str">
            <v>natural gas steam turbine</v>
          </cell>
        </row>
        <row r="3303">
          <cell r="F3303" t="str">
            <v>Vintage2000</v>
          </cell>
          <cell r="I3303">
            <v>6.1906404024953282E-6</v>
          </cell>
          <cell r="L3303">
            <v>1.1039264633443805E-3</v>
          </cell>
          <cell r="M3303" t="str">
            <v>natural gas steam turbine</v>
          </cell>
        </row>
        <row r="3304">
          <cell r="F3304" t="str">
            <v>Vintage2000</v>
          </cell>
          <cell r="I3304">
            <v>6.1906404024953282E-6</v>
          </cell>
          <cell r="L3304">
            <v>1.1039264633443805E-3</v>
          </cell>
          <cell r="M3304" t="str">
            <v>natural gas steam turbine</v>
          </cell>
        </row>
        <row r="3305">
          <cell r="F3305" t="str">
            <v>Vintage2000</v>
          </cell>
          <cell r="I3305">
            <v>6.1906404024953282E-6</v>
          </cell>
          <cell r="L3305">
            <v>1.1039264633443805E-3</v>
          </cell>
          <cell r="M3305" t="str">
            <v>natural gas steam turbine</v>
          </cell>
        </row>
        <row r="3306">
          <cell r="F3306" t="str">
            <v>Vintage2000</v>
          </cell>
          <cell r="I3306">
            <v>6.1906404024953282E-6</v>
          </cell>
          <cell r="L3306">
            <v>1.1039264633443805E-3</v>
          </cell>
          <cell r="M3306" t="str">
            <v>natural gas steam turbine</v>
          </cell>
        </row>
        <row r="3307">
          <cell r="F3307" t="str">
            <v>Vintage2000</v>
          </cell>
          <cell r="I3307">
            <v>7.7742925984825035E-7</v>
          </cell>
          <cell r="L3307">
            <v>1.386326256292943E-4</v>
          </cell>
          <cell r="M3307" t="str">
            <v>natural gas steam turbine</v>
          </cell>
        </row>
        <row r="3308">
          <cell r="F3308" t="str">
            <v>Vintage2000</v>
          </cell>
          <cell r="I3308">
            <v>7.7742925984825035E-7</v>
          </cell>
          <cell r="L3308">
            <v>1.386326256292943E-4</v>
          </cell>
          <cell r="M3308" t="str">
            <v>natural gas steam turbine</v>
          </cell>
        </row>
        <row r="3309">
          <cell r="F3309" t="str">
            <v>Vintage2000</v>
          </cell>
          <cell r="I3309">
            <v>7.7742925984825035E-7</v>
          </cell>
          <cell r="L3309">
            <v>1.386326256292943E-4</v>
          </cell>
          <cell r="M3309" t="str">
            <v>natural gas steam turbine</v>
          </cell>
        </row>
        <row r="3310">
          <cell r="F3310" t="str">
            <v>Vintage2000</v>
          </cell>
          <cell r="I3310">
            <v>7.7742925984825035E-7</v>
          </cell>
          <cell r="L3310">
            <v>1.386326256292943E-4</v>
          </cell>
          <cell r="M3310" t="str">
            <v>natural gas steam turbine</v>
          </cell>
        </row>
        <row r="3311">
          <cell r="F3311" t="str">
            <v>Vintage2000</v>
          </cell>
          <cell r="I3311">
            <v>7.7742925984825035E-7</v>
          </cell>
          <cell r="L3311">
            <v>1.386326256292943E-4</v>
          </cell>
          <cell r="M3311" t="str">
            <v>natural gas steam turbine</v>
          </cell>
        </row>
        <row r="3312">
          <cell r="F3312" t="str">
            <v>Vintage2000</v>
          </cell>
          <cell r="I3312">
            <v>7.7742925984825035E-7</v>
          </cell>
          <cell r="L3312">
            <v>1.386326256292943E-4</v>
          </cell>
          <cell r="M3312" t="str">
            <v>natural gas steam turbine</v>
          </cell>
        </row>
        <row r="3313">
          <cell r="F3313" t="str">
            <v>Vintage2000</v>
          </cell>
          <cell r="I3313">
            <v>1.5116680052604867E-6</v>
          </cell>
          <cell r="L3313">
            <v>2.695634387236278E-4</v>
          </cell>
          <cell r="M3313" t="str">
            <v>natural gas steam turbine</v>
          </cell>
        </row>
        <row r="3314">
          <cell r="F3314" t="str">
            <v>Vintage2000</v>
          </cell>
          <cell r="I3314">
            <v>1.5116680052604867E-6</v>
          </cell>
          <cell r="L3314">
            <v>2.695634387236278E-4</v>
          </cell>
          <cell r="M3314" t="str">
            <v>natural gas steam turbine</v>
          </cell>
        </row>
        <row r="3315">
          <cell r="F3315" t="str">
            <v>Vintage2000</v>
          </cell>
          <cell r="I3315">
            <v>1.5116680052604867E-6</v>
          </cell>
          <cell r="L3315">
            <v>2.695634387236278E-4</v>
          </cell>
          <cell r="M3315" t="str">
            <v>natural gas steam turbine</v>
          </cell>
        </row>
        <row r="3316">
          <cell r="F3316" t="str">
            <v>Vintage2000</v>
          </cell>
          <cell r="I3316">
            <v>1.5116680052604867E-6</v>
          </cell>
          <cell r="L3316">
            <v>2.695634387236278E-4</v>
          </cell>
          <cell r="M3316" t="str">
            <v>natural gas steam turbine</v>
          </cell>
        </row>
        <row r="3317">
          <cell r="F3317" t="str">
            <v>Vintage2000</v>
          </cell>
          <cell r="I3317">
            <v>1.5116680052604867E-6</v>
          </cell>
          <cell r="L3317">
            <v>2.695634387236278E-4</v>
          </cell>
          <cell r="M3317" t="str">
            <v>natural gas steam turbine</v>
          </cell>
        </row>
        <row r="3318">
          <cell r="F3318" t="str">
            <v>Vintage2000</v>
          </cell>
          <cell r="I3318">
            <v>1.5116680052604867E-6</v>
          </cell>
          <cell r="L3318">
            <v>2.695634387236278E-4</v>
          </cell>
          <cell r="M3318" t="str">
            <v>natural gas steam turbine</v>
          </cell>
        </row>
        <row r="3319">
          <cell r="F3319" t="str">
            <v>Vintage2000</v>
          </cell>
          <cell r="I3319">
            <v>7.02565701492493E-6</v>
          </cell>
          <cell r="L3319">
            <v>1.2528281723536226E-3</v>
          </cell>
          <cell r="M3319" t="str">
            <v>natural gas steam turbine</v>
          </cell>
        </row>
        <row r="3320">
          <cell r="F3320" t="str">
            <v>Vintage2000</v>
          </cell>
          <cell r="I3320">
            <v>7.02565701492493E-6</v>
          </cell>
          <cell r="L3320">
            <v>1.2528281723536226E-3</v>
          </cell>
          <cell r="M3320" t="str">
            <v>natural gas steam turbine</v>
          </cell>
        </row>
        <row r="3321">
          <cell r="F3321" t="str">
            <v>Vintage2000</v>
          </cell>
          <cell r="I3321">
            <v>7.02565701492493E-6</v>
          </cell>
          <cell r="L3321">
            <v>1.2528281723536226E-3</v>
          </cell>
          <cell r="M3321" t="str">
            <v>natural gas steam turbine</v>
          </cell>
        </row>
        <row r="3322">
          <cell r="F3322" t="str">
            <v>Vintage2000</v>
          </cell>
          <cell r="I3322">
            <v>7.02565701492493E-6</v>
          </cell>
          <cell r="L3322">
            <v>1.2528281723536226E-3</v>
          </cell>
          <cell r="M3322" t="str">
            <v>natural gas steam turbine</v>
          </cell>
        </row>
        <row r="3323">
          <cell r="F3323" t="str">
            <v>Vintage2000</v>
          </cell>
          <cell r="I3323">
            <v>7.02565701492493E-6</v>
          </cell>
          <cell r="L3323">
            <v>1.2528281723536226E-3</v>
          </cell>
          <cell r="M3323" t="str">
            <v>natural gas steam turbine</v>
          </cell>
        </row>
        <row r="3324">
          <cell r="F3324" t="str">
            <v>Vintage2000</v>
          </cell>
          <cell r="I3324">
            <v>7.02565701492493E-6</v>
          </cell>
          <cell r="L3324">
            <v>1.2528281723536226E-3</v>
          </cell>
          <cell r="M3324" t="str">
            <v>natural gas steam turbine</v>
          </cell>
        </row>
        <row r="3325">
          <cell r="F3325" t="str">
            <v>Vintage2004</v>
          </cell>
          <cell r="I3325">
            <v>2.8793676290675944E-5</v>
          </cell>
          <cell r="L3325">
            <v>1.3945578231292518E-2</v>
          </cell>
          <cell r="M3325" t="str">
            <v>natural gas steam turbine</v>
          </cell>
        </row>
        <row r="3326">
          <cell r="F3326" t="str">
            <v>Vintage2003</v>
          </cell>
          <cell r="I3326">
            <v>3.4552411548811134E-5</v>
          </cell>
          <cell r="L3326">
            <v>1.5586061246040131E-2</v>
          </cell>
          <cell r="M3326" t="str">
            <v>natural gas steam turbine</v>
          </cell>
        </row>
        <row r="3327">
          <cell r="F3327" t="str">
            <v>Vintage2003</v>
          </cell>
          <cell r="I3327">
            <v>3.4552411548811134E-5</v>
          </cell>
          <cell r="L3327">
            <v>1.5586061246040131E-2</v>
          </cell>
          <cell r="M3327" t="str">
            <v>natural gas steam turbine</v>
          </cell>
        </row>
        <row r="3328">
          <cell r="F3328" t="str">
            <v>Vintage1980</v>
          </cell>
          <cell r="I3328">
            <v>8.2647214751407653E-5</v>
          </cell>
          <cell r="L3328">
            <v>7.3836662135313182E-3</v>
          </cell>
          <cell r="M3328" t="str">
            <v>natural gas steam turbine</v>
          </cell>
        </row>
        <row r="3329">
          <cell r="F3329" t="str">
            <v>Vintage2000</v>
          </cell>
          <cell r="I3329">
            <v>2.5914308661608347E-5</v>
          </cell>
          <cell r="L3329">
            <v>4.6210875209764767E-3</v>
          </cell>
          <cell r="M3329" t="str">
            <v>natural gas steam turbine</v>
          </cell>
        </row>
        <row r="3330">
          <cell r="F3330" t="str">
            <v>Vintage2000</v>
          </cell>
          <cell r="I3330">
            <v>2.5914308661608347E-5</v>
          </cell>
          <cell r="L3330">
            <v>4.6210875209764767E-3</v>
          </cell>
          <cell r="M3330" t="str">
            <v>natural gas steam turbine</v>
          </cell>
        </row>
        <row r="3331">
          <cell r="F3331" t="str">
            <v>Vintage2000</v>
          </cell>
          <cell r="I3331">
            <v>9.4586056140224514E-5</v>
          </cell>
          <cell r="L3331">
            <v>1.6866760730357228E-2</v>
          </cell>
          <cell r="M3331" t="str">
            <v>natural gas steam turbine</v>
          </cell>
        </row>
        <row r="3332">
          <cell r="F3332" t="str">
            <v>Vintage2000</v>
          </cell>
          <cell r="I3332">
            <v>9.4586056140224514E-5</v>
          </cell>
          <cell r="L3332">
            <v>1.6866760730357228E-2</v>
          </cell>
          <cell r="M3332" t="str">
            <v>natural gas steam turbine</v>
          </cell>
        </row>
        <row r="3333">
          <cell r="F3333" t="str">
            <v>Vintage2001</v>
          </cell>
          <cell r="I3333">
            <v>7.5668844912179617E-5</v>
          </cell>
          <cell r="L3333">
            <v>8.7979684433714452E-3</v>
          </cell>
          <cell r="M3333" t="str">
            <v>natural gas steam turbine</v>
          </cell>
        </row>
        <row r="3334">
          <cell r="F3334" t="str">
            <v>Vintage2001</v>
          </cell>
          <cell r="I3334">
            <v>2.447462484707455E-5</v>
          </cell>
          <cell r="L3334">
            <v>2.8456490556691147E-3</v>
          </cell>
          <cell r="M3334" t="str">
            <v>natural gas steam turbine</v>
          </cell>
        </row>
        <row r="3335">
          <cell r="F3335" t="str">
            <v>Vintage2001</v>
          </cell>
          <cell r="I3335">
            <v>2.447462484707455E-5</v>
          </cell>
          <cell r="L3335">
            <v>2.8456490556691147E-3</v>
          </cell>
          <cell r="M3335" t="str">
            <v>natural gas steam turbine</v>
          </cell>
        </row>
        <row r="3336">
          <cell r="F3336" t="str">
            <v>Vintage2001</v>
          </cell>
          <cell r="I3336">
            <v>2.447462484707455E-5</v>
          </cell>
          <cell r="L3336">
            <v>2.8456490556691147E-3</v>
          </cell>
          <cell r="M3336" t="str">
            <v>natural gas steam turbine</v>
          </cell>
        </row>
        <row r="3337">
          <cell r="F3337" t="str">
            <v>Vintage2000</v>
          </cell>
          <cell r="I3337">
            <v>2.8793676290675944E-5</v>
          </cell>
          <cell r="L3337">
            <v>5.134541689973863E-3</v>
          </cell>
          <cell r="M3337" t="str">
            <v>natural gas steam turbine</v>
          </cell>
        </row>
        <row r="3338">
          <cell r="F3338" t="str">
            <v>Vintage2000</v>
          </cell>
          <cell r="I3338">
            <v>2.8793676290675944E-5</v>
          </cell>
          <cell r="L3338">
            <v>5.134541689973863E-3</v>
          </cell>
          <cell r="M3338" t="str">
            <v>natural gas steam turbine</v>
          </cell>
        </row>
        <row r="3339">
          <cell r="F3339" t="str">
            <v>Vintage2000</v>
          </cell>
          <cell r="I3339">
            <v>2.8793676290675944E-5</v>
          </cell>
          <cell r="L3339">
            <v>5.134541689973863E-3</v>
          </cell>
          <cell r="M3339" t="str">
            <v>natural gas steam turbine</v>
          </cell>
        </row>
        <row r="3340">
          <cell r="F3340" t="str">
            <v>Vintage2000</v>
          </cell>
          <cell r="I3340">
            <v>2.8793676290675944E-5</v>
          </cell>
          <cell r="L3340">
            <v>5.134541689973863E-3</v>
          </cell>
          <cell r="M3340" t="str">
            <v>natural gas steam turbine</v>
          </cell>
        </row>
        <row r="3341">
          <cell r="F3341" t="str">
            <v>Vintage2000</v>
          </cell>
          <cell r="I3341">
            <v>2.8793676290675944E-5</v>
          </cell>
          <cell r="L3341">
            <v>5.134541689973863E-3</v>
          </cell>
          <cell r="M3341" t="str">
            <v>natural gas steam turbine</v>
          </cell>
        </row>
        <row r="3342">
          <cell r="F3342" t="str">
            <v>Vintage2000</v>
          </cell>
          <cell r="I3342">
            <v>2.8793676290675944E-5</v>
          </cell>
          <cell r="L3342">
            <v>5.134541689973863E-3</v>
          </cell>
          <cell r="M3342" t="str">
            <v>natural gas steam turbine</v>
          </cell>
        </row>
        <row r="3343">
          <cell r="F3343" t="str">
            <v>Vintage2000</v>
          </cell>
          <cell r="I3343">
            <v>2.8793676290675944E-5</v>
          </cell>
          <cell r="L3343">
            <v>5.134541689973863E-3</v>
          </cell>
          <cell r="M3343" t="str">
            <v>natural gas steam turbine</v>
          </cell>
        </row>
        <row r="3344">
          <cell r="F3344" t="str">
            <v>Vintage2000</v>
          </cell>
          <cell r="I3344">
            <v>2.8793676290675944E-5</v>
          </cell>
          <cell r="L3344">
            <v>5.134541689973863E-3</v>
          </cell>
          <cell r="M3344" t="str">
            <v>natural gas steam turbine</v>
          </cell>
        </row>
        <row r="3345">
          <cell r="F3345" t="str">
            <v>Vintage2000</v>
          </cell>
          <cell r="I3345">
            <v>2.8793676290675944E-5</v>
          </cell>
          <cell r="L3345">
            <v>5.134541689973863E-3</v>
          </cell>
          <cell r="M3345" t="str">
            <v>natural gas steam turbine</v>
          </cell>
        </row>
        <row r="3346">
          <cell r="F3346" t="str">
            <v>Vintage2000</v>
          </cell>
          <cell r="I3346">
            <v>2.8793676290675944E-5</v>
          </cell>
          <cell r="L3346">
            <v>5.134541689973863E-3</v>
          </cell>
          <cell r="M3346" t="str">
            <v>natural gas steam turbine</v>
          </cell>
        </row>
        <row r="3347">
          <cell r="F3347" t="str">
            <v>Vintage2000</v>
          </cell>
          <cell r="I3347">
            <v>2.8793676290675944E-5</v>
          </cell>
          <cell r="L3347">
            <v>5.134541689973863E-3</v>
          </cell>
          <cell r="M3347" t="str">
            <v>natural gas steam turbine</v>
          </cell>
        </row>
        <row r="3348">
          <cell r="F3348" t="str">
            <v>Vintage2000</v>
          </cell>
          <cell r="I3348">
            <v>2.8793676290675944E-5</v>
          </cell>
          <cell r="L3348">
            <v>5.134541689973863E-3</v>
          </cell>
          <cell r="M3348" t="str">
            <v>natural gas steam turbine</v>
          </cell>
        </row>
        <row r="3349">
          <cell r="F3349" t="str">
            <v>Vintage2000</v>
          </cell>
          <cell r="I3349">
            <v>2.8793676290675944E-5</v>
          </cell>
          <cell r="L3349">
            <v>5.134541689973863E-3</v>
          </cell>
          <cell r="M3349" t="str">
            <v>natural gas steam turbine</v>
          </cell>
        </row>
        <row r="3350">
          <cell r="F3350" t="str">
            <v>Vintage2000</v>
          </cell>
          <cell r="I3350">
            <v>2.8793676290675944E-5</v>
          </cell>
          <cell r="L3350">
            <v>5.134541689973863E-3</v>
          </cell>
          <cell r="M3350" t="str">
            <v>natural gas steam turbine</v>
          </cell>
        </row>
        <row r="3351">
          <cell r="F3351" t="str">
            <v>Vintage2000</v>
          </cell>
          <cell r="I3351">
            <v>2.8793676290675944E-5</v>
          </cell>
          <cell r="L3351">
            <v>5.134541689973863E-3</v>
          </cell>
          <cell r="M3351" t="str">
            <v>natural gas steam turbine</v>
          </cell>
        </row>
        <row r="3352">
          <cell r="F3352" t="str">
            <v>Vintage2000</v>
          </cell>
          <cell r="I3352">
            <v>2.8793676290675944E-5</v>
          </cell>
          <cell r="L3352">
            <v>5.134541689973863E-3</v>
          </cell>
          <cell r="M3352" t="str">
            <v>natural gas steam turbine</v>
          </cell>
        </row>
        <row r="3353">
          <cell r="F3353" t="str">
            <v>Vintage2000</v>
          </cell>
          <cell r="I3353">
            <v>2.8793676290675944E-5</v>
          </cell>
          <cell r="L3353">
            <v>5.134541689973863E-3</v>
          </cell>
          <cell r="M3353" t="str">
            <v>natural gas steam turbine</v>
          </cell>
        </row>
        <row r="3354">
          <cell r="F3354" t="str">
            <v>Vintage2000</v>
          </cell>
          <cell r="I3354">
            <v>2.8793676290675944E-5</v>
          </cell>
          <cell r="L3354">
            <v>5.134541689973863E-3</v>
          </cell>
          <cell r="M3354" t="str">
            <v>natural gas steam turbine</v>
          </cell>
        </row>
        <row r="3355">
          <cell r="F3355" t="str">
            <v>Vintage1998</v>
          </cell>
          <cell r="I3355">
            <v>2.5914308661608347E-5</v>
          </cell>
          <cell r="L3355">
            <v>2.6706875753920403E-2</v>
          </cell>
          <cell r="M3355" t="str">
            <v>natural gas steam turbine</v>
          </cell>
        </row>
        <row r="3356">
          <cell r="F3356" t="str">
            <v>Vintage2000</v>
          </cell>
          <cell r="I3356">
            <v>2.5914308661608347E-5</v>
          </cell>
          <cell r="L3356">
            <v>4.6210875209764767E-3</v>
          </cell>
          <cell r="M3356" t="str">
            <v>natural gas steam turbine</v>
          </cell>
        </row>
        <row r="3357">
          <cell r="F3357" t="str">
            <v>Vintage2000</v>
          </cell>
          <cell r="I3357">
            <v>2.5914308661608347E-5</v>
          </cell>
          <cell r="L3357">
            <v>4.6210875209764767E-3</v>
          </cell>
          <cell r="M3357" t="str">
            <v>natural gas steam turbine</v>
          </cell>
        </row>
        <row r="3358">
          <cell r="F3358" t="str">
            <v>Vintage2002</v>
          </cell>
          <cell r="I3358">
            <v>2.5914308661608347E-5</v>
          </cell>
          <cell r="L3358">
            <v>6.4491698223128387E-3</v>
          </cell>
          <cell r="M3358" t="str">
            <v>natural gas steam turbine</v>
          </cell>
        </row>
        <row r="3359">
          <cell r="F3359" t="str">
            <v>Vintage2002</v>
          </cell>
          <cell r="I3359">
            <v>2.5914308661608347E-5</v>
          </cell>
          <cell r="L3359">
            <v>6.4491698223128387E-3</v>
          </cell>
          <cell r="M3359" t="str">
            <v>natural gas steam turbine</v>
          </cell>
        </row>
        <row r="3360">
          <cell r="F3360" t="str">
            <v>Vintage2011</v>
          </cell>
          <cell r="I3360">
            <v>3.167304391974354E-5</v>
          </cell>
          <cell r="L3360">
            <v>1.6174536760310835E-2</v>
          </cell>
          <cell r="M3360" t="str">
            <v>natural gas steam turbine</v>
          </cell>
        </row>
        <row r="3361">
          <cell r="F3361" t="str">
            <v>Vintage2011</v>
          </cell>
          <cell r="I3361">
            <v>3.167304391974354E-5</v>
          </cell>
          <cell r="L3361">
            <v>1.6174536760310835E-2</v>
          </cell>
          <cell r="M3361" t="str">
            <v>natural gas steam turbine</v>
          </cell>
        </row>
        <row r="3362">
          <cell r="F3362" t="str">
            <v>Vintage2001</v>
          </cell>
          <cell r="I3362">
            <v>2.447462484707455E-5</v>
          </cell>
          <cell r="L3362">
            <v>2.8456490556691147E-3</v>
          </cell>
          <cell r="M3362" t="str">
            <v>natural gas steam turbine</v>
          </cell>
        </row>
        <row r="3363">
          <cell r="F3363" t="str">
            <v>Vintage2012</v>
          </cell>
          <cell r="I3363">
            <v>3.311272773427733E-5</v>
          </cell>
          <cell r="L3363">
            <v>3.4043321299638982E-2</v>
          </cell>
          <cell r="M3363" t="str">
            <v>natural gas steam turbine</v>
          </cell>
        </row>
        <row r="3364">
          <cell r="F3364" t="str">
            <v>Vintage2000</v>
          </cell>
          <cell r="I3364">
            <v>9.6458815573764411E-7</v>
          </cell>
          <cell r="L3364">
            <v>1.7200714661412444E-4</v>
          </cell>
          <cell r="M3364" t="str">
            <v>natural gas steam turbine</v>
          </cell>
        </row>
        <row r="3365">
          <cell r="F3365" t="str">
            <v>Vintage2000</v>
          </cell>
          <cell r="I3365">
            <v>9.6458815573764411E-7</v>
          </cell>
          <cell r="L3365">
            <v>1.7200714661412444E-4</v>
          </cell>
          <cell r="M3365" t="str">
            <v>natural gas steam turbine</v>
          </cell>
        </row>
        <row r="3366">
          <cell r="F3366" t="str">
            <v>Vintage2000</v>
          </cell>
          <cell r="I3366">
            <v>3.7143842414971968E-6</v>
          </cell>
          <cell r="L3366">
            <v>6.6235587800662834E-4</v>
          </cell>
          <cell r="M3366" t="str">
            <v>natural gas steam turbine</v>
          </cell>
        </row>
        <row r="3367">
          <cell r="F3367" t="str">
            <v>Vintage2000</v>
          </cell>
          <cell r="I3367">
            <v>3.7143842414971968E-6</v>
          </cell>
          <cell r="L3367">
            <v>6.6235587800662834E-4</v>
          </cell>
          <cell r="M3367" t="str">
            <v>natural gas steam turbine</v>
          </cell>
        </row>
        <row r="3368">
          <cell r="F3368" t="str">
            <v>Vintage2000</v>
          </cell>
          <cell r="I3368">
            <v>1.9291763114752882E-6</v>
          </cell>
          <cell r="L3368">
            <v>3.4401429322824888E-4</v>
          </cell>
          <cell r="M3368" t="str">
            <v>natural gas steam turbine</v>
          </cell>
        </row>
        <row r="3369">
          <cell r="F3369" t="str">
            <v>Vintage2000</v>
          </cell>
          <cell r="I3369">
            <v>1.9291763114752882E-6</v>
          </cell>
          <cell r="L3369">
            <v>3.4401429322824888E-4</v>
          </cell>
          <cell r="M3369" t="str">
            <v>natural gas steam turbine</v>
          </cell>
        </row>
        <row r="3370">
          <cell r="F3370" t="str">
            <v>Vintage2000</v>
          </cell>
          <cell r="I3370">
            <v>1.3533027856617693E-6</v>
          </cell>
          <cell r="L3370">
            <v>2.4132345942877158E-4</v>
          </cell>
          <cell r="M3370" t="str">
            <v>natural gas steam turbine</v>
          </cell>
        </row>
        <row r="3371">
          <cell r="F3371" t="str">
            <v>Vintage2000</v>
          </cell>
          <cell r="I3371">
            <v>1.3533027856617693E-6</v>
          </cell>
          <cell r="L3371">
            <v>2.4132345942877158E-4</v>
          </cell>
          <cell r="M3371" t="str">
            <v>natural gas steam turbine</v>
          </cell>
        </row>
        <row r="3372">
          <cell r="F3372" t="str">
            <v>Vintage2000</v>
          </cell>
          <cell r="I3372">
            <v>1.3533027856617693E-6</v>
          </cell>
          <cell r="L3372">
            <v>2.4132345942877158E-4</v>
          </cell>
          <cell r="M3372" t="str">
            <v>natural gas steam turbine</v>
          </cell>
        </row>
        <row r="3373">
          <cell r="F3373" t="str">
            <v>Vintage2000</v>
          </cell>
          <cell r="I3373">
            <v>1.3533027856617693E-6</v>
          </cell>
          <cell r="L3373">
            <v>2.4132345942877158E-4</v>
          </cell>
          <cell r="M3373" t="str">
            <v>natural gas steam turbine</v>
          </cell>
        </row>
        <row r="3374">
          <cell r="F3374" t="str">
            <v>Vintage2000</v>
          </cell>
          <cell r="I3374">
            <v>1.1085565371910238E-6</v>
          </cell>
          <cell r="L3374">
            <v>1.9767985506399373E-4</v>
          </cell>
          <cell r="M3374" t="str">
            <v>natural gas steam turbine</v>
          </cell>
        </row>
        <row r="3375">
          <cell r="F3375" t="str">
            <v>Vintage2000</v>
          </cell>
          <cell r="I3375">
            <v>1.1085565371910238E-6</v>
          </cell>
          <cell r="L3375">
            <v>1.9767985506399373E-4</v>
          </cell>
          <cell r="M3375" t="str">
            <v>natural gas steam turbine</v>
          </cell>
        </row>
        <row r="3376">
          <cell r="F3376" t="str">
            <v>Vintage2000</v>
          </cell>
          <cell r="I3376">
            <v>6.1906404024953282E-6</v>
          </cell>
          <cell r="L3376">
            <v>1.1039264633443805E-3</v>
          </cell>
          <cell r="M3376" t="str">
            <v>natural gas steam turbine</v>
          </cell>
        </row>
        <row r="3377">
          <cell r="F3377" t="str">
            <v>Vintage2000</v>
          </cell>
          <cell r="I3377">
            <v>6.1906404024953282E-6</v>
          </cell>
          <cell r="L3377">
            <v>1.1039264633443805E-3</v>
          </cell>
          <cell r="M3377" t="str">
            <v>natural gas steam turbine</v>
          </cell>
        </row>
        <row r="3378">
          <cell r="F3378" t="str">
            <v>Vintage2000</v>
          </cell>
          <cell r="I3378">
            <v>7.7742925984825035E-7</v>
          </cell>
          <cell r="L3378">
            <v>1.386326256292943E-4</v>
          </cell>
          <cell r="M3378" t="str">
            <v>natural gas steam turbine</v>
          </cell>
        </row>
        <row r="3379">
          <cell r="F3379" t="str">
            <v>Vintage2000</v>
          </cell>
          <cell r="I3379">
            <v>7.7742925984825035E-7</v>
          </cell>
          <cell r="L3379">
            <v>1.386326256292943E-4</v>
          </cell>
          <cell r="M3379" t="str">
            <v>natural gas steam turbine</v>
          </cell>
        </row>
        <row r="3380">
          <cell r="F3380" t="str">
            <v>Vintage2000</v>
          </cell>
          <cell r="I3380">
            <v>1.5116680052604867E-6</v>
          </cell>
          <cell r="L3380">
            <v>2.695634387236278E-4</v>
          </cell>
          <cell r="M3380" t="str">
            <v>natural gas steam turbine</v>
          </cell>
        </row>
        <row r="3381">
          <cell r="F3381" t="str">
            <v>Vintage2000</v>
          </cell>
          <cell r="I3381">
            <v>1.5116680052604867E-6</v>
          </cell>
          <cell r="L3381">
            <v>2.695634387236278E-4</v>
          </cell>
          <cell r="M3381" t="str">
            <v>natural gas steam turbine</v>
          </cell>
        </row>
        <row r="3382">
          <cell r="F3382" t="str">
            <v>Vintage2000</v>
          </cell>
          <cell r="I3382">
            <v>7.02565701492493E-6</v>
          </cell>
          <cell r="L3382">
            <v>1.2528281723536226E-3</v>
          </cell>
          <cell r="M3382" t="str">
            <v>natural gas steam turbine</v>
          </cell>
        </row>
        <row r="3383">
          <cell r="F3383" t="str">
            <v>Vintage2000</v>
          </cell>
          <cell r="I3383">
            <v>7.02565701492493E-6</v>
          </cell>
          <cell r="L3383">
            <v>1.2528281723536226E-3</v>
          </cell>
          <cell r="M3383" t="str">
            <v>natural gas steam turbine</v>
          </cell>
        </row>
        <row r="3384">
          <cell r="F3384" t="str">
            <v>Vintage2004</v>
          </cell>
          <cell r="I3384">
            <v>3.167304391974354E-5</v>
          </cell>
          <cell r="L3384">
            <v>1.5340136054421772E-2</v>
          </cell>
          <cell r="M3384" t="str">
            <v>natural gas steam turbine</v>
          </cell>
        </row>
        <row r="3385">
          <cell r="F3385" t="str">
            <v>Vintage2004</v>
          </cell>
          <cell r="I3385">
            <v>4.6223844849529956E-4</v>
          </cell>
          <cell r="L3385">
            <v>7.0769402086394966E-3</v>
          </cell>
          <cell r="M3385" t="str">
            <v>natural gas combined cycle</v>
          </cell>
        </row>
        <row r="3386">
          <cell r="F3386" t="str">
            <v>Vintage2003</v>
          </cell>
          <cell r="I3386">
            <v>7.5962262514961811E-4</v>
          </cell>
          <cell r="L3386">
            <v>5.3190950047543031E-3</v>
          </cell>
          <cell r="M3386" t="str">
            <v>natural gas combined cycle</v>
          </cell>
        </row>
        <row r="3387">
          <cell r="F3387" t="str">
            <v>Vintage2004</v>
          </cell>
          <cell r="I3387">
            <v>7.5962262514961811E-4</v>
          </cell>
          <cell r="L3387">
            <v>1.1629936706505467E-2</v>
          </cell>
          <cell r="M3387" t="str">
            <v>natural gas combined cycle</v>
          </cell>
        </row>
        <row r="3388">
          <cell r="F3388" t="str">
            <v>Vintage2000</v>
          </cell>
          <cell r="I3388">
            <v>1.4396838145337972E-5</v>
          </cell>
          <cell r="L3388">
            <v>2.5672708449869315E-3</v>
          </cell>
          <cell r="M3388" t="str">
            <v>natural gas steam turbine</v>
          </cell>
        </row>
        <row r="3389">
          <cell r="F3389" t="str">
            <v>Vintage2001</v>
          </cell>
          <cell r="I3389">
            <v>9.6458815573764411E-7</v>
          </cell>
          <cell r="L3389">
            <v>1.1215205101754747E-4</v>
          </cell>
          <cell r="M3389" t="str">
            <v>natural gas steam turbine</v>
          </cell>
        </row>
        <row r="3390">
          <cell r="F3390" t="str">
            <v>Vintage2001</v>
          </cell>
          <cell r="I3390">
            <v>9.6458815573764411E-7</v>
          </cell>
          <cell r="L3390">
            <v>1.1215205101754747E-4</v>
          </cell>
          <cell r="M3390" t="str">
            <v>natural gas steam turbine</v>
          </cell>
        </row>
        <row r="3391">
          <cell r="F3391" t="str">
            <v>Vintage2001</v>
          </cell>
          <cell r="I3391">
            <v>9.6458815573764411E-7</v>
          </cell>
          <cell r="L3391">
            <v>1.1215205101754747E-4</v>
          </cell>
          <cell r="M3391" t="str">
            <v>natural gas steam turbine</v>
          </cell>
        </row>
        <row r="3392">
          <cell r="F3392" t="str">
            <v>Vintage2001</v>
          </cell>
          <cell r="I3392">
            <v>3.7143842414971968E-6</v>
          </cell>
          <cell r="L3392">
            <v>4.3186909197801855E-4</v>
          </cell>
          <cell r="M3392" t="str">
            <v>natural gas steam turbine</v>
          </cell>
        </row>
        <row r="3393">
          <cell r="F3393" t="str">
            <v>Vintage2001</v>
          </cell>
          <cell r="I3393">
            <v>3.7143842414971968E-6</v>
          </cell>
          <cell r="L3393">
            <v>4.3186909197801855E-4</v>
          </cell>
          <cell r="M3393" t="str">
            <v>natural gas steam turbine</v>
          </cell>
        </row>
        <row r="3394">
          <cell r="F3394" t="str">
            <v>Vintage2001</v>
          </cell>
          <cell r="I3394">
            <v>3.7143842414971968E-6</v>
          </cell>
          <cell r="L3394">
            <v>4.3186909197801855E-4</v>
          </cell>
          <cell r="M3394" t="str">
            <v>natural gas steam turbine</v>
          </cell>
        </row>
        <row r="3395">
          <cell r="F3395" t="str">
            <v>Vintage2001</v>
          </cell>
          <cell r="I3395">
            <v>1.9291763114752882E-6</v>
          </cell>
          <cell r="L3395">
            <v>2.2430410203509493E-4</v>
          </cell>
          <cell r="M3395" t="str">
            <v>natural gas steam turbine</v>
          </cell>
        </row>
        <row r="3396">
          <cell r="F3396" t="str">
            <v>Vintage2001</v>
          </cell>
          <cell r="I3396">
            <v>1.9291763114752882E-6</v>
          </cell>
          <cell r="L3396">
            <v>2.2430410203509493E-4</v>
          </cell>
          <cell r="M3396" t="str">
            <v>natural gas steam turbine</v>
          </cell>
        </row>
        <row r="3397">
          <cell r="F3397" t="str">
            <v>Vintage2001</v>
          </cell>
          <cell r="I3397">
            <v>1.9291763114752882E-6</v>
          </cell>
          <cell r="L3397">
            <v>2.2430410203509493E-4</v>
          </cell>
          <cell r="M3397" t="str">
            <v>natural gas steam turbine</v>
          </cell>
        </row>
        <row r="3398">
          <cell r="F3398" t="str">
            <v>Vintage2001</v>
          </cell>
          <cell r="I3398">
            <v>1.3533027856617693E-6</v>
          </cell>
          <cell r="L3398">
            <v>1.5734765366640986E-4</v>
          </cell>
          <cell r="M3398" t="str">
            <v>natural gas steam turbine</v>
          </cell>
        </row>
        <row r="3399">
          <cell r="F3399" t="str">
            <v>Vintage2001</v>
          </cell>
          <cell r="I3399">
            <v>1.3533027856617693E-6</v>
          </cell>
          <cell r="L3399">
            <v>1.5734765366640986E-4</v>
          </cell>
          <cell r="M3399" t="str">
            <v>natural gas steam turbine</v>
          </cell>
        </row>
        <row r="3400">
          <cell r="F3400" t="str">
            <v>Vintage2001</v>
          </cell>
          <cell r="I3400">
            <v>1.3533027856617693E-6</v>
          </cell>
          <cell r="L3400">
            <v>1.5734765366640986E-4</v>
          </cell>
          <cell r="M3400" t="str">
            <v>natural gas steam turbine</v>
          </cell>
        </row>
        <row r="3401">
          <cell r="F3401" t="str">
            <v>Vintage2001</v>
          </cell>
          <cell r="I3401">
            <v>1.3533027856617693E-6</v>
          </cell>
          <cell r="L3401">
            <v>1.5734765366640986E-4</v>
          </cell>
          <cell r="M3401" t="str">
            <v>natural gas steam turbine</v>
          </cell>
        </row>
        <row r="3402">
          <cell r="F3402" t="str">
            <v>Vintage2001</v>
          </cell>
          <cell r="I3402">
            <v>1.3533027856617693E-6</v>
          </cell>
          <cell r="L3402">
            <v>1.5734765366640986E-4</v>
          </cell>
          <cell r="M3402" t="str">
            <v>natural gas steam turbine</v>
          </cell>
        </row>
        <row r="3403">
          <cell r="F3403" t="str">
            <v>Vintage2001</v>
          </cell>
          <cell r="I3403">
            <v>1.3533027856617693E-6</v>
          </cell>
          <cell r="L3403">
            <v>1.5734765366640986E-4</v>
          </cell>
          <cell r="M3403" t="str">
            <v>natural gas steam turbine</v>
          </cell>
        </row>
        <row r="3404">
          <cell r="F3404" t="str">
            <v>Vintage2001</v>
          </cell>
          <cell r="I3404">
            <v>1.1085565371910238E-6</v>
          </cell>
          <cell r="L3404">
            <v>1.2889116310971872E-4</v>
          </cell>
          <cell r="M3404" t="str">
            <v>natural gas steam turbine</v>
          </cell>
        </row>
        <row r="3405">
          <cell r="F3405" t="str">
            <v>Vintage2001</v>
          </cell>
          <cell r="I3405">
            <v>1.1085565371910238E-6</v>
          </cell>
          <cell r="L3405">
            <v>1.2889116310971872E-4</v>
          </cell>
          <cell r="M3405" t="str">
            <v>natural gas steam turbine</v>
          </cell>
        </row>
        <row r="3406">
          <cell r="F3406" t="str">
            <v>Vintage2001</v>
          </cell>
          <cell r="I3406">
            <v>1.1085565371910238E-6</v>
          </cell>
          <cell r="L3406">
            <v>1.2889116310971872E-4</v>
          </cell>
          <cell r="M3406" t="str">
            <v>natural gas steam turbine</v>
          </cell>
        </row>
        <row r="3407">
          <cell r="F3407" t="str">
            <v>Vintage2001</v>
          </cell>
          <cell r="I3407">
            <v>6.1906404024953282E-6</v>
          </cell>
          <cell r="L3407">
            <v>7.1978181996336431E-4</v>
          </cell>
          <cell r="M3407" t="str">
            <v>natural gas steam turbine</v>
          </cell>
        </row>
        <row r="3408">
          <cell r="F3408" t="str">
            <v>Vintage2001</v>
          </cell>
          <cell r="I3408">
            <v>6.1906404024953282E-6</v>
          </cell>
          <cell r="L3408">
            <v>7.1978181996336431E-4</v>
          </cell>
          <cell r="M3408" t="str">
            <v>natural gas steam turbine</v>
          </cell>
        </row>
        <row r="3409">
          <cell r="F3409" t="str">
            <v>Vintage2001</v>
          </cell>
          <cell r="I3409">
            <v>6.1906404024953282E-6</v>
          </cell>
          <cell r="L3409">
            <v>7.1978181996336431E-4</v>
          </cell>
          <cell r="M3409" t="str">
            <v>natural gas steam turbine</v>
          </cell>
        </row>
        <row r="3410">
          <cell r="F3410" t="str">
            <v>Vintage2001</v>
          </cell>
          <cell r="I3410">
            <v>7.7742925984825035E-7</v>
          </cell>
          <cell r="L3410">
            <v>9.039120529772482E-5</v>
          </cell>
          <cell r="M3410" t="str">
            <v>natural gas steam turbine</v>
          </cell>
        </row>
        <row r="3411">
          <cell r="F3411" t="str">
            <v>Vintage2001</v>
          </cell>
          <cell r="I3411">
            <v>7.7742925984825035E-7</v>
          </cell>
          <cell r="L3411">
            <v>9.039120529772482E-5</v>
          </cell>
          <cell r="M3411" t="str">
            <v>natural gas steam turbine</v>
          </cell>
        </row>
        <row r="3412">
          <cell r="F3412" t="str">
            <v>Vintage2001</v>
          </cell>
          <cell r="I3412">
            <v>7.7742925984825035E-7</v>
          </cell>
          <cell r="L3412">
            <v>9.039120529772482E-5</v>
          </cell>
          <cell r="M3412" t="str">
            <v>natural gas steam turbine</v>
          </cell>
        </row>
        <row r="3413">
          <cell r="F3413" t="str">
            <v>Vintage2001</v>
          </cell>
          <cell r="I3413">
            <v>1.5116680052604867E-6</v>
          </cell>
          <cell r="L3413">
            <v>1.7576067696779826E-4</v>
          </cell>
          <cell r="M3413" t="str">
            <v>natural gas steam turbine</v>
          </cell>
        </row>
        <row r="3414">
          <cell r="F3414" t="str">
            <v>Vintage2001</v>
          </cell>
          <cell r="I3414">
            <v>1.5116680052604867E-6</v>
          </cell>
          <cell r="L3414">
            <v>1.7576067696779826E-4</v>
          </cell>
          <cell r="M3414" t="str">
            <v>natural gas steam turbine</v>
          </cell>
        </row>
        <row r="3415">
          <cell r="F3415" t="str">
            <v>Vintage2001</v>
          </cell>
          <cell r="I3415">
            <v>1.5116680052604867E-6</v>
          </cell>
          <cell r="L3415">
            <v>1.7576067696779826E-4</v>
          </cell>
          <cell r="M3415" t="str">
            <v>natural gas steam turbine</v>
          </cell>
        </row>
        <row r="3416">
          <cell r="F3416" t="str">
            <v>Vintage2001</v>
          </cell>
          <cell r="I3416">
            <v>7.02565701492493E-6</v>
          </cell>
          <cell r="L3416">
            <v>8.168686700979577E-4</v>
          </cell>
          <cell r="M3416" t="str">
            <v>natural gas steam turbine</v>
          </cell>
        </row>
        <row r="3417">
          <cell r="F3417" t="str">
            <v>Vintage2001</v>
          </cell>
          <cell r="I3417">
            <v>7.02565701492493E-6</v>
          </cell>
          <cell r="L3417">
            <v>8.168686700979577E-4</v>
          </cell>
          <cell r="M3417" t="str">
            <v>natural gas steam turbine</v>
          </cell>
        </row>
        <row r="3418">
          <cell r="F3418" t="str">
            <v>Vintage2001</v>
          </cell>
          <cell r="I3418">
            <v>7.02565701492493E-6</v>
          </cell>
          <cell r="L3418">
            <v>8.168686700979577E-4</v>
          </cell>
          <cell r="M3418" t="str">
            <v>natural gas steam turbine</v>
          </cell>
        </row>
        <row r="3419">
          <cell r="F3419" t="str">
            <v>Vintage2000</v>
          </cell>
          <cell r="I3419">
            <v>3.2340214467942123E-6</v>
          </cell>
          <cell r="L3419">
            <v>5.7669669469096678E-4</v>
          </cell>
          <cell r="M3419" t="str">
            <v>natural gas steam turbine</v>
          </cell>
        </row>
        <row r="3420">
          <cell r="F3420" t="str">
            <v>Vintage2000</v>
          </cell>
          <cell r="I3420">
            <v>3.2340214467942123E-6</v>
          </cell>
          <cell r="L3420">
            <v>5.7669669469096678E-4</v>
          </cell>
          <cell r="M3420" t="str">
            <v>natural gas steam turbine</v>
          </cell>
        </row>
        <row r="3421">
          <cell r="F3421" t="str">
            <v>Vintage2000</v>
          </cell>
          <cell r="I3421">
            <v>3.2340214467942123E-6</v>
          </cell>
          <cell r="L3421">
            <v>5.7669669469096678E-4</v>
          </cell>
          <cell r="M3421" t="str">
            <v>natural gas steam turbine</v>
          </cell>
        </row>
        <row r="3422">
          <cell r="F3422" t="str">
            <v>Vintage2000</v>
          </cell>
          <cell r="I3422">
            <v>3.2340214467942123E-6</v>
          </cell>
          <cell r="L3422">
            <v>5.7669669469096678E-4</v>
          </cell>
          <cell r="M3422" t="str">
            <v>natural gas steam turbine</v>
          </cell>
        </row>
        <row r="3423">
          <cell r="F3423" t="str">
            <v>Vintage2002</v>
          </cell>
          <cell r="I3423">
            <v>2.5914308661608347E-5</v>
          </cell>
          <cell r="L3423">
            <v>6.4491698223128387E-3</v>
          </cell>
          <cell r="M3423" t="str">
            <v>natural gas steam turbine</v>
          </cell>
        </row>
        <row r="3424">
          <cell r="F3424" t="str">
            <v>Vintage2002</v>
          </cell>
          <cell r="I3424">
            <v>2.5914308661608347E-5</v>
          </cell>
          <cell r="L3424">
            <v>6.4491698223128387E-3</v>
          </cell>
          <cell r="M3424" t="str">
            <v>natural gas steam turbine</v>
          </cell>
        </row>
        <row r="3425">
          <cell r="F3425" t="str">
            <v>Vintage2001</v>
          </cell>
          <cell r="I3425">
            <v>2.5914308661608347E-5</v>
          </cell>
          <cell r="L3425">
            <v>3.0130401765908277E-3</v>
          </cell>
          <cell r="M3425" t="str">
            <v>natural gas steam turbine</v>
          </cell>
        </row>
        <row r="3426">
          <cell r="F3426" t="str">
            <v>Vintage2001</v>
          </cell>
          <cell r="I3426">
            <v>2.5914308661608347E-5</v>
          </cell>
          <cell r="L3426">
            <v>3.0130401765908277E-3</v>
          </cell>
          <cell r="M3426" t="str">
            <v>natural gas steam turbine</v>
          </cell>
        </row>
        <row r="3427">
          <cell r="F3427" t="str">
            <v>Vintage2001</v>
          </cell>
          <cell r="I3427">
            <v>2.5914308661608347E-5</v>
          </cell>
          <cell r="L3427">
            <v>3.0130401765908277E-3</v>
          </cell>
          <cell r="M3427" t="str">
            <v>natural gas steam turbine</v>
          </cell>
        </row>
        <row r="3428">
          <cell r="F3428" t="str">
            <v>Vintage2002</v>
          </cell>
          <cell r="I3428">
            <v>2.5914308661608347E-5</v>
          </cell>
          <cell r="L3428">
            <v>6.4491698223128387E-3</v>
          </cell>
          <cell r="M3428" t="str">
            <v>natural gas steam turbine</v>
          </cell>
        </row>
        <row r="3429">
          <cell r="F3429" t="str">
            <v>Vintage2002</v>
          </cell>
          <cell r="I3429">
            <v>2.5914308661608347E-5</v>
          </cell>
          <cell r="L3429">
            <v>6.4491698223128387E-3</v>
          </cell>
          <cell r="M3429" t="str">
            <v>natural gas steam turbine</v>
          </cell>
        </row>
        <row r="3430">
          <cell r="F3430" t="str">
            <v>Vintage2011</v>
          </cell>
          <cell r="I3430">
            <v>3.167304391974354E-5</v>
          </cell>
          <cell r="L3430">
            <v>1.6174536760310835E-2</v>
          </cell>
          <cell r="M3430" t="str">
            <v>natural gas steam turbine</v>
          </cell>
        </row>
        <row r="3431">
          <cell r="F3431" t="str">
            <v>Vintage2011</v>
          </cell>
          <cell r="I3431">
            <v>3.167304391974354E-5</v>
          </cell>
          <cell r="L3431">
            <v>1.6174536760310835E-2</v>
          </cell>
          <cell r="M3431" t="str">
            <v>natural gas steam turbine</v>
          </cell>
        </row>
        <row r="3432">
          <cell r="F3432" t="str">
            <v>Vintage2000</v>
          </cell>
          <cell r="I3432">
            <v>1.702549010524041E-4</v>
          </cell>
          <cell r="L3432">
            <v>3.0360169314643016E-2</v>
          </cell>
          <cell r="M3432" t="str">
            <v>natural gas steam turbine</v>
          </cell>
        </row>
        <row r="3433">
          <cell r="F3433" t="str">
            <v>Vintage2000</v>
          </cell>
          <cell r="I3433">
            <v>1.702549010524041E-4</v>
          </cell>
          <cell r="L3433">
            <v>3.0360169314643016E-2</v>
          </cell>
          <cell r="M3433" t="str">
            <v>natural gas steam turbine</v>
          </cell>
        </row>
        <row r="3434">
          <cell r="F3434" t="str">
            <v>Vintage2000</v>
          </cell>
          <cell r="I3434">
            <v>1.702549010524041E-4</v>
          </cell>
          <cell r="L3434">
            <v>3.0360169314643016E-2</v>
          </cell>
          <cell r="M3434" t="str">
            <v>natural gas steam turbine</v>
          </cell>
        </row>
        <row r="3435">
          <cell r="F3435" t="str">
            <v>Vintage2000</v>
          </cell>
          <cell r="I3435">
            <v>1.702549010524041E-4</v>
          </cell>
          <cell r="L3435">
            <v>3.0360169314643016E-2</v>
          </cell>
          <cell r="M3435" t="str">
            <v>natural gas steam turbine</v>
          </cell>
        </row>
        <row r="3436">
          <cell r="F3436" t="str">
            <v>Vintage2004</v>
          </cell>
          <cell r="I3436">
            <v>1.8917211228044903E-4</v>
          </cell>
          <cell r="L3436">
            <v>9.1621315192743774E-2</v>
          </cell>
          <cell r="M3436" t="str">
            <v>natural gas steam turbine</v>
          </cell>
        </row>
        <row r="3437">
          <cell r="F3437" t="str">
            <v>Vintage2004</v>
          </cell>
          <cell r="I3437">
            <v>1.8917211228044903E-4</v>
          </cell>
          <cell r="L3437">
            <v>9.1621315192743774E-2</v>
          </cell>
          <cell r="M3437" t="str">
            <v>natural gas steam turbine</v>
          </cell>
        </row>
        <row r="3438">
          <cell r="F3438" t="str">
            <v>Vintage2004</v>
          </cell>
          <cell r="I3438">
            <v>1.8917211228044903E-4</v>
          </cell>
          <cell r="L3438">
            <v>9.1621315192743774E-2</v>
          </cell>
          <cell r="M3438" t="str">
            <v>natural gas steam turbine</v>
          </cell>
        </row>
        <row r="3439">
          <cell r="F3439" t="str">
            <v>Vintage2002</v>
          </cell>
          <cell r="I3439">
            <v>2.8793676290675944E-5</v>
          </cell>
          <cell r="L3439">
            <v>7.1657442470142657E-3</v>
          </cell>
          <cell r="M3439" t="str">
            <v>natural gas steam turbine</v>
          </cell>
        </row>
        <row r="3440">
          <cell r="F3440" t="str">
            <v>Vintage2002</v>
          </cell>
          <cell r="I3440">
            <v>2.8793676290675944E-5</v>
          </cell>
          <cell r="L3440">
            <v>7.1657442470142657E-3</v>
          </cell>
          <cell r="M3440" t="str">
            <v>natural gas steam turbine</v>
          </cell>
        </row>
        <row r="3441">
          <cell r="F3441" t="str">
            <v>Vintage2002</v>
          </cell>
          <cell r="I3441">
            <v>2.8793676290675944E-5</v>
          </cell>
          <cell r="L3441">
            <v>7.1657442470142657E-3</v>
          </cell>
          <cell r="M3441" t="str">
            <v>natural gas steam turbine</v>
          </cell>
        </row>
        <row r="3442">
          <cell r="F3442" t="str">
            <v>Vintage2002</v>
          </cell>
          <cell r="I3442">
            <v>2.8793676290675944E-5</v>
          </cell>
          <cell r="L3442">
            <v>7.1657442470142657E-3</v>
          </cell>
          <cell r="M3442" t="str">
            <v>natural gas steam turbine</v>
          </cell>
        </row>
        <row r="3443">
          <cell r="F3443" t="str">
            <v>Vintage2005</v>
          </cell>
          <cell r="I3443">
            <v>1.2296187298229186E-4</v>
          </cell>
          <cell r="L3443">
            <v>0.13537757731958761</v>
          </cell>
          <cell r="M3443" t="str">
            <v>natural gas steam turbine</v>
          </cell>
        </row>
        <row r="3444">
          <cell r="F3444" t="str">
            <v>Vintage2003</v>
          </cell>
          <cell r="I3444">
            <v>3.4552411548811134E-5</v>
          </cell>
          <cell r="L3444">
            <v>1.5586061246040131E-2</v>
          </cell>
          <cell r="M3444" t="str">
            <v>natural gas steam turbine</v>
          </cell>
        </row>
        <row r="3445">
          <cell r="F3445" t="str">
            <v>Vintage2001</v>
          </cell>
          <cell r="I3445">
            <v>0</v>
          </cell>
          <cell r="L3445">
            <v>0</v>
          </cell>
          <cell r="M3445" t="str">
            <v>natural gas steam turbine</v>
          </cell>
        </row>
        <row r="3446">
          <cell r="F3446" t="str">
            <v>Vintage2001</v>
          </cell>
          <cell r="I3446">
            <v>0</v>
          </cell>
          <cell r="L3446">
            <v>0</v>
          </cell>
          <cell r="M3446" t="str">
            <v>natural gas steam turbine</v>
          </cell>
        </row>
        <row r="3447">
          <cell r="F3447" t="str">
            <v>Vintage2001</v>
          </cell>
          <cell r="I3447">
            <v>0</v>
          </cell>
          <cell r="L3447">
            <v>0</v>
          </cell>
          <cell r="M3447" t="str">
            <v>natural gas steam turbine</v>
          </cell>
        </row>
        <row r="3448">
          <cell r="F3448" t="str">
            <v>Vintage2001</v>
          </cell>
          <cell r="I3448">
            <v>0</v>
          </cell>
          <cell r="L3448">
            <v>0</v>
          </cell>
          <cell r="M3448" t="str">
            <v>natural gas steam turbine</v>
          </cell>
        </row>
        <row r="3449">
          <cell r="F3449" t="str">
            <v>Vintage2001</v>
          </cell>
          <cell r="I3449">
            <v>0</v>
          </cell>
          <cell r="L3449">
            <v>0</v>
          </cell>
          <cell r="M3449" t="str">
            <v>natural gas steam turbine</v>
          </cell>
        </row>
        <row r="3450">
          <cell r="F3450" t="str">
            <v>Vintage2001</v>
          </cell>
          <cell r="I3450">
            <v>0</v>
          </cell>
          <cell r="L3450">
            <v>0</v>
          </cell>
          <cell r="M3450" t="str">
            <v>natural gas steam turbine</v>
          </cell>
        </row>
        <row r="3451">
          <cell r="F3451" t="str">
            <v>Vintage2001</v>
          </cell>
          <cell r="I3451">
            <v>0</v>
          </cell>
          <cell r="L3451">
            <v>0</v>
          </cell>
          <cell r="M3451" t="str">
            <v>natural gas steam turbine</v>
          </cell>
        </row>
        <row r="3452">
          <cell r="F3452" t="str">
            <v>Vintage2001</v>
          </cell>
          <cell r="I3452">
            <v>0</v>
          </cell>
          <cell r="L3452">
            <v>0</v>
          </cell>
          <cell r="M3452" t="str">
            <v>natural gas steam turbine</v>
          </cell>
        </row>
        <row r="3453">
          <cell r="F3453" t="str">
            <v>Vintage2001</v>
          </cell>
          <cell r="I3453">
            <v>0</v>
          </cell>
          <cell r="L3453">
            <v>0</v>
          </cell>
          <cell r="M3453" t="str">
            <v>natural gas steam turbine</v>
          </cell>
        </row>
        <row r="3454">
          <cell r="F3454" t="str">
            <v>Vintage2003</v>
          </cell>
          <cell r="I3454">
            <v>2.5914308661608347E-5</v>
          </cell>
          <cell r="L3454">
            <v>1.1689545934530102E-2</v>
          </cell>
          <cell r="M3454" t="str">
            <v>natural gas steam turbine</v>
          </cell>
        </row>
        <row r="3455">
          <cell r="F3455" t="str">
            <v>Vintage2003</v>
          </cell>
          <cell r="I3455">
            <v>2.5914308661608347E-5</v>
          </cell>
          <cell r="L3455">
            <v>1.1689545934530102E-2</v>
          </cell>
          <cell r="M3455" t="str">
            <v>natural gas steam turbine</v>
          </cell>
        </row>
        <row r="3456">
          <cell r="F3456" t="str">
            <v>Vintage2003</v>
          </cell>
          <cell r="I3456">
            <v>2.5914308661608347E-5</v>
          </cell>
          <cell r="L3456">
            <v>1.1689545934530102E-2</v>
          </cell>
          <cell r="M3456" t="str">
            <v>natural gas steam turbine</v>
          </cell>
        </row>
        <row r="3457">
          <cell r="F3457" t="str">
            <v>Vintage2003</v>
          </cell>
          <cell r="I3457">
            <v>2.5914308661608347E-5</v>
          </cell>
          <cell r="L3457">
            <v>1.1689545934530102E-2</v>
          </cell>
          <cell r="M3457" t="str">
            <v>natural gas steam turbine</v>
          </cell>
        </row>
        <row r="3458">
          <cell r="F3458" t="str">
            <v>Vintage2003</v>
          </cell>
          <cell r="I3458">
            <v>2.5914308661608347E-5</v>
          </cell>
          <cell r="L3458">
            <v>1.1689545934530102E-2</v>
          </cell>
          <cell r="M3458" t="str">
            <v>natural gas steam turbine</v>
          </cell>
        </row>
        <row r="3459">
          <cell r="F3459" t="str">
            <v>Vintage2003</v>
          </cell>
          <cell r="I3459">
            <v>2.5914308661608347E-5</v>
          </cell>
          <cell r="L3459">
            <v>1.1689545934530102E-2</v>
          </cell>
          <cell r="M3459" t="str">
            <v>natural gas steam turbine</v>
          </cell>
        </row>
        <row r="3460">
          <cell r="F3460" t="str">
            <v>Vintage2003</v>
          </cell>
          <cell r="I3460">
            <v>2.5914308661608347E-5</v>
          </cell>
          <cell r="L3460">
            <v>1.1689545934530102E-2</v>
          </cell>
          <cell r="M3460" t="str">
            <v>natural gas steam turbine</v>
          </cell>
        </row>
        <row r="3461">
          <cell r="F3461" t="str">
            <v>Vintage2003</v>
          </cell>
          <cell r="I3461">
            <v>2.5914308661608347E-5</v>
          </cell>
          <cell r="L3461">
            <v>1.1689545934530102E-2</v>
          </cell>
          <cell r="M3461" t="str">
            <v>natural gas steam turbine</v>
          </cell>
        </row>
        <row r="3462">
          <cell r="F3462" t="str">
            <v>Vintage2003</v>
          </cell>
          <cell r="I3462">
            <v>2.5914308661608347E-5</v>
          </cell>
          <cell r="L3462">
            <v>1.1689545934530102E-2</v>
          </cell>
          <cell r="M3462" t="str">
            <v>natural gas steam turbine</v>
          </cell>
        </row>
        <row r="3463">
          <cell r="F3463" t="str">
            <v>Vintage2003</v>
          </cell>
          <cell r="I3463">
            <v>2.5914308661608347E-5</v>
          </cell>
          <cell r="L3463">
            <v>1.1689545934530102E-2</v>
          </cell>
          <cell r="M3463" t="str">
            <v>natural gas steam turbine</v>
          </cell>
        </row>
        <row r="3464">
          <cell r="F3464" t="str">
            <v>Vintage2003</v>
          </cell>
          <cell r="I3464">
            <v>2.5914308661608347E-5</v>
          </cell>
          <cell r="L3464">
            <v>1.1689545934530102E-2</v>
          </cell>
          <cell r="M3464" t="str">
            <v>natural gas steam turbine</v>
          </cell>
        </row>
        <row r="3465">
          <cell r="F3465" t="str">
            <v>Vintage2003</v>
          </cell>
          <cell r="I3465">
            <v>2.5914308661608347E-5</v>
          </cell>
          <cell r="L3465">
            <v>1.1689545934530102E-2</v>
          </cell>
          <cell r="M3465" t="str">
            <v>natural gas steam turbine</v>
          </cell>
        </row>
        <row r="3466">
          <cell r="F3466" t="str">
            <v>Vintage2003</v>
          </cell>
          <cell r="I3466">
            <v>2.5914308661608347E-5</v>
          </cell>
          <cell r="L3466">
            <v>1.1689545934530102E-2</v>
          </cell>
          <cell r="M3466" t="str">
            <v>natural gas steam turbine</v>
          </cell>
        </row>
        <row r="3467">
          <cell r="F3467" t="str">
            <v>Vintage2003</v>
          </cell>
          <cell r="I3467">
            <v>2.5914308661608347E-5</v>
          </cell>
          <cell r="L3467">
            <v>1.1689545934530102E-2</v>
          </cell>
          <cell r="M3467" t="str">
            <v>natural gas steam turbine</v>
          </cell>
        </row>
        <row r="3468">
          <cell r="F3468" t="str">
            <v>Vintage2003</v>
          </cell>
          <cell r="I3468">
            <v>2.8793676290675944E-5</v>
          </cell>
          <cell r="L3468">
            <v>1.2988384371700112E-2</v>
          </cell>
          <cell r="M3468" t="str">
            <v>natural gas steam turbine</v>
          </cell>
        </row>
        <row r="3469">
          <cell r="F3469" t="str">
            <v>Vintage2003</v>
          </cell>
          <cell r="I3469">
            <v>2.8793676290675944E-5</v>
          </cell>
          <cell r="L3469">
            <v>1.2988384371700112E-2</v>
          </cell>
          <cell r="M3469" t="str">
            <v>natural gas steam turbine</v>
          </cell>
        </row>
        <row r="3470">
          <cell r="F3470" t="str">
            <v>Vintage2003</v>
          </cell>
          <cell r="I3470">
            <v>2.8793676290675944E-5</v>
          </cell>
          <cell r="L3470">
            <v>1.2988384371700112E-2</v>
          </cell>
          <cell r="M3470" t="str">
            <v>natural gas steam turbine</v>
          </cell>
        </row>
        <row r="3471">
          <cell r="F3471" t="str">
            <v>Vintage2003</v>
          </cell>
          <cell r="I3471">
            <v>2.8793676290675944E-5</v>
          </cell>
          <cell r="L3471">
            <v>1.2988384371700112E-2</v>
          </cell>
          <cell r="M3471" t="str">
            <v>natural gas steam turbine</v>
          </cell>
        </row>
        <row r="3472">
          <cell r="F3472" t="str">
            <v>Vintage2003</v>
          </cell>
          <cell r="I3472">
            <v>2.8793676290675944E-5</v>
          </cell>
          <cell r="L3472">
            <v>1.2988384371700112E-2</v>
          </cell>
          <cell r="M3472" t="str">
            <v>natural gas steam turbine</v>
          </cell>
        </row>
        <row r="3473">
          <cell r="F3473" t="str">
            <v>Vintage2003</v>
          </cell>
          <cell r="I3473">
            <v>3.167304391974354E-5</v>
          </cell>
          <cell r="L3473">
            <v>1.4287222808870122E-2</v>
          </cell>
          <cell r="M3473" t="str">
            <v>natural gas steam turbine</v>
          </cell>
        </row>
        <row r="3474">
          <cell r="F3474" t="str">
            <v>Vintage2002</v>
          </cell>
          <cell r="I3474">
            <v>3.599209536334493E-5</v>
          </cell>
          <cell r="L3474">
            <v>8.9571803087678328E-3</v>
          </cell>
          <cell r="M3474" t="str">
            <v>natural gas steam turbine</v>
          </cell>
        </row>
        <row r="3475">
          <cell r="F3475" t="str">
            <v>Vintage2002</v>
          </cell>
          <cell r="I3475">
            <v>3.599209536334493E-5</v>
          </cell>
          <cell r="L3475">
            <v>8.9571803087678328E-3</v>
          </cell>
          <cell r="M3475" t="str">
            <v>natural gas steam turbine</v>
          </cell>
        </row>
        <row r="3476">
          <cell r="F3476" t="str">
            <v>Vintage2002</v>
          </cell>
          <cell r="I3476">
            <v>3.599209536334493E-5</v>
          </cell>
          <cell r="L3476">
            <v>8.9571803087678328E-3</v>
          </cell>
          <cell r="M3476" t="str">
            <v>natural gas steam turbine</v>
          </cell>
        </row>
        <row r="3477">
          <cell r="F3477" t="str">
            <v>Vintage2002</v>
          </cell>
          <cell r="I3477">
            <v>3.599209536334493E-5</v>
          </cell>
          <cell r="L3477">
            <v>8.9571803087678328E-3</v>
          </cell>
          <cell r="M3477" t="str">
            <v>natural gas steam turbine</v>
          </cell>
        </row>
        <row r="3478">
          <cell r="F3478" t="str">
            <v>Vintage2002</v>
          </cell>
          <cell r="I3478">
            <v>4.0311146806946314E-5</v>
          </cell>
          <cell r="L3478">
            <v>1.0032041945819971E-2</v>
          </cell>
          <cell r="M3478" t="str">
            <v>natural gas steam turbine</v>
          </cell>
        </row>
        <row r="3479">
          <cell r="F3479" t="str">
            <v>Vintage2002</v>
          </cell>
          <cell r="I3479">
            <v>4.0311146806946314E-5</v>
          </cell>
          <cell r="L3479">
            <v>1.0032041945819971E-2</v>
          </cell>
          <cell r="M3479" t="str">
            <v>natural gas steam turbine</v>
          </cell>
        </row>
        <row r="3480">
          <cell r="F3480" t="str">
            <v>Vintage1973</v>
          </cell>
          <cell r="I3480">
            <v>6.4680428935884245E-5</v>
          </cell>
          <cell r="L3480">
            <v>1.044020404307576E-3</v>
          </cell>
          <cell r="M3480" t="str">
            <v>natural gas steam turbine</v>
          </cell>
        </row>
        <row r="3481">
          <cell r="F3481" t="str">
            <v>Vintage1974</v>
          </cell>
          <cell r="I3481">
            <v>2.5608814779012152E-4</v>
          </cell>
          <cell r="L3481">
            <v>2.2934443070085331E-3</v>
          </cell>
          <cell r="M3481" t="str">
            <v>natural gas steam turbine</v>
          </cell>
        </row>
        <row r="3482">
          <cell r="F3482" t="str">
            <v>Vintage1974</v>
          </cell>
          <cell r="I3482">
            <v>2.5608814779012152E-4</v>
          </cell>
          <cell r="L3482">
            <v>2.2934443070085331E-3</v>
          </cell>
          <cell r="M3482" t="str">
            <v>natural gas steam turbine</v>
          </cell>
        </row>
        <row r="3483">
          <cell r="F3483" t="str">
            <v>Vintage1974</v>
          </cell>
          <cell r="I3483">
            <v>2.5608814779012152E-4</v>
          </cell>
          <cell r="L3483">
            <v>2.2934443070085331E-3</v>
          </cell>
          <cell r="M3483" t="str">
            <v>natural gas steam turbine</v>
          </cell>
        </row>
        <row r="3484">
          <cell r="F3484" t="str">
            <v>Vintage1974</v>
          </cell>
          <cell r="I3484">
            <v>2.3638905949857373E-4</v>
          </cell>
          <cell r="L3484">
            <v>2.1170255141617226E-3</v>
          </cell>
          <cell r="M3484" t="str">
            <v>natural gas steam turbine</v>
          </cell>
        </row>
        <row r="3485">
          <cell r="F3485" t="str">
            <v>Vintage1974</v>
          </cell>
          <cell r="I3485">
            <v>4.0311146806946314E-5</v>
          </cell>
          <cell r="L3485">
            <v>3.6101385773286654E-4</v>
          </cell>
          <cell r="M3485" t="str">
            <v>natural gas steam turbine</v>
          </cell>
        </row>
        <row r="3486">
          <cell r="F3486" t="str">
            <v>Vintage1963</v>
          </cell>
          <cell r="I3486">
            <v>0</v>
          </cell>
          <cell r="L3486">
            <v>0</v>
          </cell>
          <cell r="M3486" t="str">
            <v>natural gas steam turbine</v>
          </cell>
        </row>
        <row r="3487">
          <cell r="F3487" t="str">
            <v>Vintage1974</v>
          </cell>
          <cell r="I3487">
            <v>3.599209536334493E-5</v>
          </cell>
          <cell r="L3487">
            <v>3.2233380154720231E-4</v>
          </cell>
          <cell r="M3487" t="str">
            <v>natural gas steam turbine</v>
          </cell>
        </row>
        <row r="3488">
          <cell r="F3488" t="str">
            <v>Vintage2007</v>
          </cell>
          <cell r="I3488">
            <v>2.735399247614214E-5</v>
          </cell>
          <cell r="L3488">
            <v>2.1206896551724141E-2</v>
          </cell>
          <cell r="M3488" t="str">
            <v>natural gas steam turbine</v>
          </cell>
        </row>
        <row r="3489">
          <cell r="F3489" t="str">
            <v>Vintage2007</v>
          </cell>
          <cell r="I3489">
            <v>2.735399247614214E-5</v>
          </cell>
          <cell r="L3489">
            <v>2.1206896551724141E-2</v>
          </cell>
          <cell r="M3489" t="str">
            <v>natural gas steam turbine</v>
          </cell>
        </row>
        <row r="3490">
          <cell r="F3490" t="str">
            <v>Vintage1958</v>
          </cell>
          <cell r="I3490">
            <v>0</v>
          </cell>
          <cell r="L3490">
            <v>0</v>
          </cell>
          <cell r="M3490" t="str">
            <v>natural gas steam turbine</v>
          </cell>
        </row>
        <row r="3491">
          <cell r="F3491" t="str">
            <v>Vintage1990</v>
          </cell>
          <cell r="I3491">
            <v>7.4863558355757454E-5</v>
          </cell>
          <cell r="L3491">
            <v>9.6762481089258612E-2</v>
          </cell>
          <cell r="M3491" t="str">
            <v>natural gas steam turbine</v>
          </cell>
        </row>
        <row r="3492">
          <cell r="F3492" t="str">
            <v>Vintage1998</v>
          </cell>
          <cell r="I3492">
            <v>1.3661772377576944E-4</v>
          </cell>
          <cell r="L3492">
            <v>4.1902728621988815E-2</v>
          </cell>
          <cell r="M3492" t="str">
            <v>natural gas combined cycle</v>
          </cell>
        </row>
        <row r="3493">
          <cell r="F3493" t="str">
            <v>Vintage1990</v>
          </cell>
          <cell r="I3493">
            <v>8.9719102181102324E-4</v>
          </cell>
          <cell r="L3493">
            <v>8.2468949943545367E-2</v>
          </cell>
          <cell r="M3493" t="str">
            <v>natural gas combined cycle</v>
          </cell>
        </row>
        <row r="3494">
          <cell r="F3494" t="str">
            <v>Vintage1990</v>
          </cell>
          <cell r="I3494">
            <v>8.9719102181102324E-4</v>
          </cell>
          <cell r="L3494">
            <v>8.2468949943545367E-2</v>
          </cell>
          <cell r="M3494" t="str">
            <v>natural gas combined cycle</v>
          </cell>
        </row>
        <row r="3495">
          <cell r="F3495" t="str">
            <v>Vintage1990</v>
          </cell>
          <cell r="I3495">
            <v>8.9719102181102324E-4</v>
          </cell>
          <cell r="L3495">
            <v>8.2468949943545367E-2</v>
          </cell>
          <cell r="M3495" t="str">
            <v>natural gas combined cycle</v>
          </cell>
        </row>
        <row r="3496">
          <cell r="F3496" t="str">
            <v>Vintage1990</v>
          </cell>
          <cell r="I3496">
            <v>8.9719102181102324E-4</v>
          </cell>
          <cell r="L3496">
            <v>8.2468949943545367E-2</v>
          </cell>
          <cell r="M3496" t="str">
            <v>natural gas combined cycle</v>
          </cell>
        </row>
        <row r="3497">
          <cell r="F3497" t="str">
            <v>Vintage1990</v>
          </cell>
          <cell r="I3497">
            <v>8.9719102181102324E-4</v>
          </cell>
          <cell r="L3497">
            <v>8.2468949943545367E-2</v>
          </cell>
          <cell r="M3497" t="str">
            <v>natural gas combined cycle</v>
          </cell>
        </row>
        <row r="3498">
          <cell r="F3498" t="str">
            <v>Vintage1989</v>
          </cell>
          <cell r="I3498">
            <v>8.9719102181102324E-4</v>
          </cell>
          <cell r="L3498">
            <v>0.1403225243057577</v>
          </cell>
          <cell r="M3498" t="str">
            <v>natural gas combined cycle</v>
          </cell>
        </row>
        <row r="3499">
          <cell r="F3499" t="str">
            <v>Vintage1989</v>
          </cell>
          <cell r="I3499">
            <v>8.9719102181102324E-4</v>
          </cell>
          <cell r="L3499">
            <v>0.1403225243057577</v>
          </cell>
          <cell r="M3499" t="str">
            <v>natural gas combined cycle</v>
          </cell>
        </row>
        <row r="3500">
          <cell r="F3500" t="str">
            <v>Vintage1989</v>
          </cell>
          <cell r="I3500">
            <v>8.9719102181102324E-4</v>
          </cell>
          <cell r="L3500">
            <v>0.1403225243057577</v>
          </cell>
          <cell r="M3500" t="str">
            <v>natural gas combined cycle</v>
          </cell>
        </row>
        <row r="3501">
          <cell r="F3501" t="str">
            <v>Vintage1989</v>
          </cell>
          <cell r="I3501">
            <v>8.9719102181102324E-4</v>
          </cell>
          <cell r="L3501">
            <v>0.1403225243057577</v>
          </cell>
          <cell r="M3501" t="str">
            <v>natural gas combined cycle</v>
          </cell>
        </row>
        <row r="3502">
          <cell r="F3502" t="str">
            <v>Vintage1989</v>
          </cell>
          <cell r="I3502">
            <v>8.9719102181102324E-4</v>
          </cell>
          <cell r="L3502">
            <v>0.1403225243057577</v>
          </cell>
          <cell r="M3502" t="str">
            <v>natural gas combined cycle</v>
          </cell>
        </row>
        <row r="3503">
          <cell r="F3503" t="str">
            <v>Vintage1989</v>
          </cell>
          <cell r="I3503">
            <v>8.9719102181102324E-4</v>
          </cell>
          <cell r="L3503">
            <v>0.1403225243057577</v>
          </cell>
          <cell r="M3503" t="str">
            <v>natural gas combined cycle</v>
          </cell>
        </row>
        <row r="3504">
          <cell r="F3504" t="str">
            <v>Vintage1990</v>
          </cell>
          <cell r="I3504">
            <v>8.9719102181102324E-4</v>
          </cell>
          <cell r="L3504">
            <v>8.2468949943545367E-2</v>
          </cell>
          <cell r="M3504" t="str">
            <v>natural gas combined cycle</v>
          </cell>
        </row>
        <row r="3505">
          <cell r="F3505" t="str">
            <v>Vintage1990</v>
          </cell>
          <cell r="I3505">
            <v>4.1800945334377216E-3</v>
          </cell>
          <cell r="L3505">
            <v>0.38423033496424547</v>
          </cell>
          <cell r="M3505" t="str">
            <v>natural gas combined cycle</v>
          </cell>
        </row>
        <row r="3506">
          <cell r="F3506" t="str">
            <v>Vintage1990</v>
          </cell>
          <cell r="I3506">
            <v>3.8742339578203278E-3</v>
          </cell>
          <cell r="L3506">
            <v>0.3561159202107641</v>
          </cell>
          <cell r="M3506" t="str">
            <v>natural gas combined cycle</v>
          </cell>
        </row>
        <row r="3507">
          <cell r="F3507" t="str">
            <v>Vintage1991</v>
          </cell>
          <cell r="I3507">
            <v>3.952692879415149E-6</v>
          </cell>
          <cell r="L3507">
            <v>2.6280155642023346E-3</v>
          </cell>
          <cell r="M3507" t="str">
            <v>natural gas steam turbine</v>
          </cell>
        </row>
        <row r="3508">
          <cell r="F3508" t="str">
            <v>Vintage1991</v>
          </cell>
          <cell r="I3508">
            <v>1.2979461717324166E-3</v>
          </cell>
          <cell r="L3508">
            <v>0.20430983769848243</v>
          </cell>
          <cell r="M3508" t="str">
            <v>natural gas combined cycle</v>
          </cell>
        </row>
        <row r="3509">
          <cell r="F3509" t="str">
            <v>Vintage1991</v>
          </cell>
          <cell r="I3509">
            <v>5.3523553473501723E-4</v>
          </cell>
          <cell r="L3509">
            <v>8.4251479463291742E-2</v>
          </cell>
          <cell r="M3509" t="str">
            <v>natural gas combined cycle</v>
          </cell>
        </row>
        <row r="3510">
          <cell r="F3510" t="str">
            <v>Vintage1992</v>
          </cell>
          <cell r="I3510">
            <v>7.1867143262093618E-6</v>
          </cell>
          <cell r="L3510">
            <v>4.2847173761339881E-3</v>
          </cell>
          <cell r="M3510" t="str">
            <v>natural gas steam turbine</v>
          </cell>
        </row>
        <row r="3511">
          <cell r="F3511" t="str">
            <v>Vintage1992</v>
          </cell>
          <cell r="I3511">
            <v>1.17082773223285E-3</v>
          </cell>
          <cell r="L3511">
            <v>0.13775894538606404</v>
          </cell>
          <cell r="M3511" t="str">
            <v>natural gas combined cycle</v>
          </cell>
        </row>
        <row r="3512">
          <cell r="F3512" t="str">
            <v>Vintage1992</v>
          </cell>
          <cell r="I3512">
            <v>1.5388021623631745E-3</v>
          </cell>
          <cell r="L3512">
            <v>0.18105461393596986</v>
          </cell>
          <cell r="M3512" t="str">
            <v>natural gas combined cycle</v>
          </cell>
        </row>
        <row r="3513">
          <cell r="F3513" t="str">
            <v>Vintage1992</v>
          </cell>
          <cell r="I3513">
            <v>3.5933571631046809E-6</v>
          </cell>
          <cell r="L3513">
            <v>2.142358688066994E-3</v>
          </cell>
          <cell r="M3513" t="str">
            <v>natural gas steam turbine</v>
          </cell>
        </row>
        <row r="3514">
          <cell r="F3514" t="str">
            <v>Vintage1992</v>
          </cell>
          <cell r="I3514">
            <v>1.1474111775881929E-3</v>
          </cell>
          <cell r="L3514">
            <v>0.13500376647834272</v>
          </cell>
          <cell r="M3514" t="str">
            <v>natural gas combined cycle</v>
          </cell>
        </row>
        <row r="3515">
          <cell r="F3515" t="str">
            <v>Vintage1992</v>
          </cell>
          <cell r="I3515">
            <v>4.8505720335360934E-4</v>
          </cell>
          <cell r="L3515">
            <v>5.7071563088512231E-2</v>
          </cell>
          <cell r="M3515" t="str">
            <v>natural gas combined cycle</v>
          </cell>
        </row>
        <row r="3516">
          <cell r="F3516" t="str">
            <v>Vintage1995</v>
          </cell>
          <cell r="I3516">
            <v>2.3034941032540757E-5</v>
          </cell>
          <cell r="L3516">
            <v>2.0891719745222949E-2</v>
          </cell>
          <cell r="M3516" t="str">
            <v>natural gas steam turbine</v>
          </cell>
        </row>
        <row r="3517">
          <cell r="F3517" t="str">
            <v>Vintage1993</v>
          </cell>
          <cell r="I3517">
            <v>4.3190514436013917E-6</v>
          </cell>
          <cell r="L3517">
            <v>5.574018126888217E-3</v>
          </cell>
          <cell r="M3517" t="str">
            <v>natural gas steam turbine</v>
          </cell>
        </row>
        <row r="3518">
          <cell r="F3518" t="str">
            <v>Vintage1993</v>
          </cell>
          <cell r="I3518">
            <v>4.3190514436013917E-6</v>
          </cell>
          <cell r="L3518">
            <v>5.574018126888217E-3</v>
          </cell>
          <cell r="M3518" t="str">
            <v>natural gas steam turbine</v>
          </cell>
        </row>
        <row r="3519">
          <cell r="F3519" t="str">
            <v>Vintage2000</v>
          </cell>
          <cell r="I3519">
            <v>4.3190514436013917E-6</v>
          </cell>
          <cell r="L3519">
            <v>7.7018125349607948E-4</v>
          </cell>
          <cell r="M3519" t="str">
            <v>natural gas steam turbine</v>
          </cell>
        </row>
        <row r="3520">
          <cell r="F3520" t="str">
            <v>Vintage2000</v>
          </cell>
          <cell r="I3520">
            <v>4.3190514436013917E-6</v>
          </cell>
          <cell r="L3520">
            <v>7.7018125349607948E-4</v>
          </cell>
          <cell r="M3520" t="str">
            <v>natural gas steam turbine</v>
          </cell>
        </row>
        <row r="3521">
          <cell r="F3521" t="str">
            <v>Vintage2000</v>
          </cell>
          <cell r="I3521">
            <v>4.3190514436013917E-6</v>
          </cell>
          <cell r="L3521">
            <v>7.7018125349607948E-4</v>
          </cell>
          <cell r="M3521" t="str">
            <v>natural gas steam turbine</v>
          </cell>
        </row>
        <row r="3522">
          <cell r="F3522" t="str">
            <v>Vintage2000</v>
          </cell>
          <cell r="I3522">
            <v>4.3190514436013917E-6</v>
          </cell>
          <cell r="L3522">
            <v>7.7018125349607948E-4</v>
          </cell>
          <cell r="M3522" t="str">
            <v>natural gas steam turbine</v>
          </cell>
        </row>
        <row r="3523">
          <cell r="F3523" t="str">
            <v>Vintage2000</v>
          </cell>
          <cell r="I3523">
            <v>4.3190514436013917E-6</v>
          </cell>
          <cell r="L3523">
            <v>7.7018125349607948E-4</v>
          </cell>
          <cell r="M3523" t="str">
            <v>natural gas steam turbine</v>
          </cell>
        </row>
        <row r="3524">
          <cell r="F3524" t="str">
            <v>Vintage2000</v>
          </cell>
          <cell r="I3524">
            <v>4.3190514436013917E-6</v>
          </cell>
          <cell r="L3524">
            <v>7.7018125349607948E-4</v>
          </cell>
          <cell r="M3524" t="str">
            <v>natural gas steam turbine</v>
          </cell>
        </row>
        <row r="3525">
          <cell r="F3525" t="str">
            <v>Vintage2000</v>
          </cell>
          <cell r="I3525">
            <v>4.3190514436013917E-6</v>
          </cell>
          <cell r="L3525">
            <v>7.7018125349607948E-4</v>
          </cell>
          <cell r="M3525" t="str">
            <v>natural gas steam turbine</v>
          </cell>
        </row>
        <row r="3526">
          <cell r="F3526" t="str">
            <v>Vintage2000</v>
          </cell>
          <cell r="I3526">
            <v>4.3190514436013917E-6</v>
          </cell>
          <cell r="L3526">
            <v>7.7018125349607948E-4</v>
          </cell>
          <cell r="M3526" t="str">
            <v>natural gas steam turbine</v>
          </cell>
        </row>
        <row r="3527">
          <cell r="F3527" t="str">
            <v>Vintage2000</v>
          </cell>
          <cell r="I3527">
            <v>4.3190514436013917E-6</v>
          </cell>
          <cell r="L3527">
            <v>7.7018125349607948E-4</v>
          </cell>
          <cell r="M3527" t="str">
            <v>natural gas steam turbine</v>
          </cell>
        </row>
        <row r="3528">
          <cell r="F3528" t="str">
            <v>Vintage1993</v>
          </cell>
          <cell r="I3528">
            <v>4.3190514436013917E-6</v>
          </cell>
          <cell r="L3528">
            <v>5.574018126888217E-3</v>
          </cell>
          <cell r="M3528" t="str">
            <v>natural gas steam turbine</v>
          </cell>
        </row>
        <row r="3529">
          <cell r="F3529" t="str">
            <v>Vintage2000</v>
          </cell>
          <cell r="I3529">
            <v>4.3190514436013917E-6</v>
          </cell>
          <cell r="L3529">
            <v>7.7018125349607948E-4</v>
          </cell>
          <cell r="M3529" t="str">
            <v>natural gas steam turbine</v>
          </cell>
        </row>
        <row r="3530">
          <cell r="F3530" t="str">
            <v>Vintage2000</v>
          </cell>
          <cell r="I3530">
            <v>4.3190514436013917E-6</v>
          </cell>
          <cell r="L3530">
            <v>7.7018125349607948E-4</v>
          </cell>
          <cell r="M3530" t="str">
            <v>natural gas steam turbine</v>
          </cell>
        </row>
        <row r="3531">
          <cell r="F3531" t="str">
            <v>Vintage2000</v>
          </cell>
          <cell r="I3531">
            <v>4.3190514436013917E-6</v>
          </cell>
          <cell r="L3531">
            <v>7.7018125349607948E-4</v>
          </cell>
          <cell r="M3531" t="str">
            <v>natural gas steam turbine</v>
          </cell>
        </row>
        <row r="3532">
          <cell r="F3532" t="str">
            <v>Vintage2000</v>
          </cell>
          <cell r="I3532">
            <v>4.3190514436013917E-6</v>
          </cell>
          <cell r="L3532">
            <v>7.7018125349607948E-4</v>
          </cell>
          <cell r="M3532" t="str">
            <v>natural gas steam turbine</v>
          </cell>
        </row>
        <row r="3533">
          <cell r="F3533" t="str">
            <v>Vintage2000</v>
          </cell>
          <cell r="I3533">
            <v>4.3190514436013917E-6</v>
          </cell>
          <cell r="L3533">
            <v>7.7018125349607948E-4</v>
          </cell>
          <cell r="M3533" t="str">
            <v>natural gas steam turbine</v>
          </cell>
        </row>
        <row r="3534">
          <cell r="F3534" t="str">
            <v>Vintage2000</v>
          </cell>
          <cell r="I3534">
            <v>4.3190514436013917E-6</v>
          </cell>
          <cell r="L3534">
            <v>7.7018125349607948E-4</v>
          </cell>
          <cell r="M3534" t="str">
            <v>natural gas steam turbine</v>
          </cell>
        </row>
        <row r="3535">
          <cell r="F3535" t="str">
            <v>Vintage2000</v>
          </cell>
          <cell r="I3535">
            <v>4.3190514436013917E-6</v>
          </cell>
          <cell r="L3535">
            <v>7.7018125349607948E-4</v>
          </cell>
          <cell r="M3535" t="str">
            <v>natural gas steam turbine</v>
          </cell>
        </row>
        <row r="3536">
          <cell r="F3536" t="str">
            <v>Vintage2000</v>
          </cell>
          <cell r="I3536">
            <v>4.3190514436013917E-6</v>
          </cell>
          <cell r="L3536">
            <v>7.7018125349607948E-4</v>
          </cell>
          <cell r="M3536" t="str">
            <v>natural gas steam turbine</v>
          </cell>
        </row>
        <row r="3537">
          <cell r="F3537" t="str">
            <v>Vintage2000</v>
          </cell>
          <cell r="I3537">
            <v>4.3190514436013917E-6</v>
          </cell>
          <cell r="L3537">
            <v>7.7018125349607948E-4</v>
          </cell>
          <cell r="M3537" t="str">
            <v>natural gas steam turbine</v>
          </cell>
        </row>
        <row r="3538">
          <cell r="F3538" t="str">
            <v>Vintage2000</v>
          </cell>
          <cell r="I3538">
            <v>4.3190514436013917E-6</v>
          </cell>
          <cell r="L3538">
            <v>7.7018125349607948E-4</v>
          </cell>
          <cell r="M3538" t="str">
            <v>natural gas steam turbine</v>
          </cell>
        </row>
        <row r="3539">
          <cell r="F3539" t="str">
            <v>Vintage1993</v>
          </cell>
          <cell r="I3539">
            <v>4.3190514436013917E-6</v>
          </cell>
          <cell r="L3539">
            <v>5.574018126888217E-3</v>
          </cell>
          <cell r="M3539" t="str">
            <v>natural gas steam turbine</v>
          </cell>
        </row>
        <row r="3540">
          <cell r="F3540" t="str">
            <v>Vintage2000</v>
          </cell>
          <cell r="I3540">
            <v>4.3190514436013917E-6</v>
          </cell>
          <cell r="L3540">
            <v>7.7018125349607948E-4</v>
          </cell>
          <cell r="M3540" t="str">
            <v>natural gas steam turbine</v>
          </cell>
        </row>
        <row r="3541">
          <cell r="F3541" t="str">
            <v>Vintage2000</v>
          </cell>
          <cell r="I3541">
            <v>4.3190514436013917E-6</v>
          </cell>
          <cell r="L3541">
            <v>7.7018125349607948E-4</v>
          </cell>
          <cell r="M3541" t="str">
            <v>natural gas steam turbine</v>
          </cell>
        </row>
        <row r="3542">
          <cell r="F3542" t="str">
            <v>Vintage2000</v>
          </cell>
          <cell r="I3542">
            <v>4.3190514436013917E-6</v>
          </cell>
          <cell r="L3542">
            <v>7.7018125349607948E-4</v>
          </cell>
          <cell r="M3542" t="str">
            <v>natural gas steam turbine</v>
          </cell>
        </row>
        <row r="3543">
          <cell r="F3543" t="str">
            <v>Vintage2000</v>
          </cell>
          <cell r="I3543">
            <v>4.3190514436013917E-6</v>
          </cell>
          <cell r="L3543">
            <v>7.7018125349607948E-4</v>
          </cell>
          <cell r="M3543" t="str">
            <v>natural gas steam turbine</v>
          </cell>
        </row>
        <row r="3544">
          <cell r="F3544" t="str">
            <v>Vintage2000</v>
          </cell>
          <cell r="I3544">
            <v>4.3190514436013917E-6</v>
          </cell>
          <cell r="L3544">
            <v>7.7018125349607948E-4</v>
          </cell>
          <cell r="M3544" t="str">
            <v>natural gas steam turbine</v>
          </cell>
        </row>
        <row r="3545">
          <cell r="F3545" t="str">
            <v>Vintage1993</v>
          </cell>
          <cell r="I3545">
            <v>4.3190514436013917E-6</v>
          </cell>
          <cell r="L3545">
            <v>5.574018126888217E-3</v>
          </cell>
          <cell r="M3545" t="str">
            <v>natural gas steam turbine</v>
          </cell>
        </row>
        <row r="3546">
          <cell r="F3546" t="str">
            <v>Vintage1993</v>
          </cell>
          <cell r="I3546">
            <v>4.3190514436013917E-6</v>
          </cell>
          <cell r="L3546">
            <v>5.574018126888217E-3</v>
          </cell>
          <cell r="M3546" t="str">
            <v>natural gas steam turbine</v>
          </cell>
        </row>
        <row r="3547">
          <cell r="F3547" t="str">
            <v>Vintage1993</v>
          </cell>
          <cell r="I3547">
            <v>4.3190514436013917E-6</v>
          </cell>
          <cell r="L3547">
            <v>5.574018126888217E-3</v>
          </cell>
          <cell r="M3547" t="str">
            <v>natural gas steam turbine</v>
          </cell>
        </row>
        <row r="3548">
          <cell r="F3548" t="str">
            <v>Vintage1993</v>
          </cell>
          <cell r="I3548">
            <v>4.3190514436013917E-6</v>
          </cell>
          <cell r="L3548">
            <v>5.574018126888217E-3</v>
          </cell>
          <cell r="M3548" t="str">
            <v>natural gas steam turbine</v>
          </cell>
        </row>
        <row r="3549">
          <cell r="F3549" t="str">
            <v>Vintage1993</v>
          </cell>
          <cell r="I3549">
            <v>4.3190514436013917E-6</v>
          </cell>
          <cell r="L3549">
            <v>5.574018126888217E-3</v>
          </cell>
          <cell r="M3549" t="str">
            <v>natural gas steam turbine</v>
          </cell>
        </row>
        <row r="3550">
          <cell r="F3550" t="str">
            <v>Vintage1993</v>
          </cell>
          <cell r="I3550">
            <v>4.3190514436013917E-6</v>
          </cell>
          <cell r="L3550">
            <v>5.574018126888217E-3</v>
          </cell>
          <cell r="M3550" t="str">
            <v>natural gas steam turbine</v>
          </cell>
        </row>
        <row r="3551">
          <cell r="F3551" t="str">
            <v>Vintage1992</v>
          </cell>
          <cell r="I3551">
            <v>8.6381028872027834E-6</v>
          </cell>
          <cell r="L3551">
            <v>5.1500348918353134E-3</v>
          </cell>
          <cell r="M3551" t="str">
            <v>natural gas steam turbine</v>
          </cell>
        </row>
        <row r="3552">
          <cell r="F3552" t="str">
            <v>Vintage1992</v>
          </cell>
          <cell r="I3552">
            <v>8.6381028872027834E-6</v>
          </cell>
          <cell r="L3552">
            <v>5.1500348918353134E-3</v>
          </cell>
          <cell r="M3552" t="str">
            <v>natural gas steam turbine</v>
          </cell>
        </row>
        <row r="3553">
          <cell r="F3553" t="str">
            <v>Vintage2009</v>
          </cell>
          <cell r="I3553">
            <v>0</v>
          </cell>
          <cell r="L3553">
            <v>0</v>
          </cell>
          <cell r="M3553" t="str">
            <v>natural gas steam turbine</v>
          </cell>
        </row>
        <row r="3554">
          <cell r="F3554" t="str">
            <v>Vintage2010</v>
          </cell>
          <cell r="I3554">
            <v>0</v>
          </cell>
          <cell r="L3554">
            <v>0</v>
          </cell>
          <cell r="M3554" t="str">
            <v>natural gas steam turbine</v>
          </cell>
        </row>
        <row r="3555">
          <cell r="F3555" t="str">
            <v>Vintage1989</v>
          </cell>
          <cell r="I3555">
            <v>2.8793676290675946E-6</v>
          </cell>
          <cell r="L3555">
            <v>8.3051991897366631E-4</v>
          </cell>
          <cell r="M3555" t="str">
            <v>natural gas steam turbine</v>
          </cell>
        </row>
        <row r="3556">
          <cell r="F3556" t="str">
            <v>Vintage1981</v>
          </cell>
          <cell r="I3556">
            <v>4.3190514436013917E-6</v>
          </cell>
          <cell r="L3556">
            <v>1.9190753489310646E-4</v>
          </cell>
          <cell r="M3556" t="str">
            <v>natural gas steam turbine</v>
          </cell>
        </row>
        <row r="3557">
          <cell r="F3557" t="str">
            <v>Vintage1995</v>
          </cell>
          <cell r="I3557">
            <v>1.7276205774405567E-5</v>
          </cell>
          <cell r="L3557">
            <v>1.566878980891721E-2</v>
          </cell>
          <cell r="M3557" t="str">
            <v>natural gas steam turbine</v>
          </cell>
        </row>
        <row r="3558">
          <cell r="F3558" t="str">
            <v>Vintage1995</v>
          </cell>
          <cell r="I3558">
            <v>1.7276205774405567E-5</v>
          </cell>
          <cell r="L3558">
            <v>1.566878980891721E-2</v>
          </cell>
          <cell r="M3558" t="str">
            <v>natural gas steam turbine</v>
          </cell>
        </row>
        <row r="3559">
          <cell r="F3559" t="str">
            <v>Vintage1996</v>
          </cell>
          <cell r="I3559">
            <v>1.7276205774405567E-5</v>
          </cell>
          <cell r="L3559">
            <v>3.4811320754716983E-2</v>
          </cell>
          <cell r="M3559" t="str">
            <v>natural gas steam turbine</v>
          </cell>
        </row>
        <row r="3560">
          <cell r="F3560" t="str">
            <v>Vintage1997</v>
          </cell>
          <cell r="I3560">
            <v>1.7276205774405567E-5</v>
          </cell>
          <cell r="L3560">
            <v>4.0841173215273941E-3</v>
          </cell>
          <cell r="M3560" t="str">
            <v>natural gas steam turbine</v>
          </cell>
        </row>
        <row r="3561">
          <cell r="F3561" t="str">
            <v>Vintage2002</v>
          </cell>
          <cell r="I3561">
            <v>2.1595257218006953E-5</v>
          </cell>
          <cell r="L3561">
            <v>5.3743081852606995E-3</v>
          </cell>
          <cell r="M3561" t="str">
            <v>natural gas steam turbine</v>
          </cell>
        </row>
        <row r="3562">
          <cell r="F3562" t="str">
            <v>Vintage1997</v>
          </cell>
          <cell r="I3562">
            <v>1.0077786701736578E-5</v>
          </cell>
          <cell r="L3562">
            <v>2.3824017708909797E-3</v>
          </cell>
          <cell r="M3562" t="str">
            <v>natural gas steam turbine</v>
          </cell>
        </row>
        <row r="3563">
          <cell r="F3563" t="str">
            <v>Vintage2002</v>
          </cell>
          <cell r="I3563">
            <v>2.8793676290675944E-5</v>
          </cell>
          <cell r="L3563">
            <v>7.1657442470142657E-3</v>
          </cell>
          <cell r="M3563" t="str">
            <v>natural gas steam turbine</v>
          </cell>
        </row>
        <row r="3564">
          <cell r="F3564" t="str">
            <v>Vintage2013</v>
          </cell>
          <cell r="I3564">
            <v>2.447462484707455E-5</v>
          </cell>
          <cell r="L3564">
            <v>2.3337053571428564E-2</v>
          </cell>
          <cell r="M3564" t="str">
            <v>natural gas steam turbine</v>
          </cell>
        </row>
        <row r="3565">
          <cell r="F3565" t="str">
            <v>Vintage1992</v>
          </cell>
          <cell r="I3565">
            <v>0</v>
          </cell>
          <cell r="L3565">
            <v>0</v>
          </cell>
          <cell r="M3565" t="str">
            <v>natural gas steam turbine</v>
          </cell>
        </row>
        <row r="3566">
          <cell r="F3566" t="str">
            <v>Vintage2001</v>
          </cell>
          <cell r="I3566">
            <v>6.4680428935884247E-6</v>
          </cell>
          <cell r="L3566">
            <v>7.5203523106779193E-4</v>
          </cell>
          <cell r="M3566" t="str">
            <v>natural gas steam turbine</v>
          </cell>
        </row>
        <row r="3567">
          <cell r="F3567" t="str">
            <v>Vintage2001</v>
          </cell>
          <cell r="I3567">
            <v>6.4680428935884247E-6</v>
          </cell>
          <cell r="L3567">
            <v>7.5203523106779193E-4</v>
          </cell>
          <cell r="M3567" t="str">
            <v>natural gas steam turbine</v>
          </cell>
        </row>
        <row r="3568">
          <cell r="F3568" t="str">
            <v>Vintage2001</v>
          </cell>
          <cell r="I3568">
            <v>6.4680428935884247E-6</v>
          </cell>
          <cell r="L3568">
            <v>7.5203523106779193E-4</v>
          </cell>
          <cell r="M3568" t="str">
            <v>natural gas steam turbine</v>
          </cell>
        </row>
        <row r="3569">
          <cell r="F3569" t="str">
            <v>Vintage2001</v>
          </cell>
          <cell r="I3569">
            <v>6.4680428935884247E-6</v>
          </cell>
          <cell r="L3569">
            <v>7.5203523106779193E-4</v>
          </cell>
          <cell r="M3569" t="str">
            <v>natural gas steam turbine</v>
          </cell>
        </row>
        <row r="3570">
          <cell r="F3570" t="str">
            <v>Vintage2001</v>
          </cell>
          <cell r="I3570">
            <v>6.4680428935884247E-6</v>
          </cell>
          <cell r="L3570">
            <v>7.5203523106779193E-4</v>
          </cell>
          <cell r="M3570" t="str">
            <v>natural gas steam turbine</v>
          </cell>
        </row>
        <row r="3571">
          <cell r="F3571" t="str">
            <v>Vintage2001</v>
          </cell>
          <cell r="I3571">
            <v>6.4680428935884247E-6</v>
          </cell>
          <cell r="L3571">
            <v>7.5203523106779193E-4</v>
          </cell>
          <cell r="M3571" t="str">
            <v>natural gas steam turbine</v>
          </cell>
        </row>
        <row r="3572">
          <cell r="F3572" t="str">
            <v>Vintage2001</v>
          </cell>
          <cell r="I3572">
            <v>6.4680428935884247E-6</v>
          </cell>
          <cell r="L3572">
            <v>7.5203523106779193E-4</v>
          </cell>
          <cell r="M3572" t="str">
            <v>natural gas steam turbine</v>
          </cell>
        </row>
        <row r="3573">
          <cell r="F3573" t="str">
            <v>Vintage2001</v>
          </cell>
          <cell r="I3573">
            <v>6.4680428935884247E-6</v>
          </cell>
          <cell r="L3573">
            <v>7.5203523106779193E-4</v>
          </cell>
          <cell r="M3573" t="str">
            <v>natural gas steam turbine</v>
          </cell>
        </row>
        <row r="3574">
          <cell r="F3574" t="str">
            <v>Vintage2001</v>
          </cell>
          <cell r="I3574">
            <v>6.4680428935884247E-6</v>
          </cell>
          <cell r="L3574">
            <v>7.5203523106779193E-4</v>
          </cell>
          <cell r="M3574" t="str">
            <v>natural gas steam turbine</v>
          </cell>
        </row>
        <row r="3575">
          <cell r="F3575" t="str">
            <v>Vintage2001</v>
          </cell>
          <cell r="I3575">
            <v>6.4680428935884247E-6</v>
          </cell>
          <cell r="L3575">
            <v>7.5203523106779193E-4</v>
          </cell>
          <cell r="M3575" t="str">
            <v>natural gas steam turbine</v>
          </cell>
        </row>
        <row r="3576">
          <cell r="F3576" t="str">
            <v>Vintage2001</v>
          </cell>
          <cell r="I3576">
            <v>6.4680428935884247E-6</v>
          </cell>
          <cell r="L3576">
            <v>7.5203523106779193E-4</v>
          </cell>
          <cell r="M3576" t="str">
            <v>natural gas steam turbine</v>
          </cell>
        </row>
        <row r="3577">
          <cell r="F3577" t="str">
            <v>Vintage2005</v>
          </cell>
          <cell r="I3577">
            <v>4.5148520868529295E-2</v>
          </cell>
          <cell r="L3577">
            <v>84.197000000000003</v>
          </cell>
          <cell r="M3577" t="str">
            <v>biomass</v>
          </cell>
        </row>
        <row r="3578">
          <cell r="F3578" t="str">
            <v>Vintage2001</v>
          </cell>
          <cell r="I3578">
            <v>0</v>
          </cell>
          <cell r="L3578">
            <v>0</v>
          </cell>
          <cell r="M3578" t="str">
            <v>natural gas steam turbine</v>
          </cell>
        </row>
        <row r="3579">
          <cell r="F3579" t="str">
            <v>Vintage2001</v>
          </cell>
          <cell r="I3579">
            <v>0</v>
          </cell>
          <cell r="L3579">
            <v>0</v>
          </cell>
          <cell r="M3579" t="str">
            <v>natural gas steam turbine</v>
          </cell>
        </row>
        <row r="3580">
          <cell r="F3580" t="str">
            <v>Vintage2001</v>
          </cell>
          <cell r="I3580">
            <v>0</v>
          </cell>
          <cell r="L3580">
            <v>0</v>
          </cell>
          <cell r="M3580" t="str">
            <v>natural gas steam turbine</v>
          </cell>
        </row>
        <row r="3581">
          <cell r="F3581" t="str">
            <v>Vintage2001</v>
          </cell>
          <cell r="I3581">
            <v>0</v>
          </cell>
          <cell r="L3581">
            <v>0</v>
          </cell>
          <cell r="M3581" t="str">
            <v>natural gas steam turbine</v>
          </cell>
        </row>
        <row r="3582">
          <cell r="F3582" t="str">
            <v>Vintage2001</v>
          </cell>
          <cell r="I3582">
            <v>0</v>
          </cell>
          <cell r="L3582">
            <v>0</v>
          </cell>
          <cell r="M3582" t="str">
            <v>natural gas steam turbine</v>
          </cell>
        </row>
        <row r="3583">
          <cell r="F3583" t="str">
            <v>Vintage2001</v>
          </cell>
          <cell r="I3583">
            <v>0</v>
          </cell>
          <cell r="L3583">
            <v>0</v>
          </cell>
          <cell r="M3583" t="str">
            <v>natural gas steam turbine</v>
          </cell>
        </row>
        <row r="3584">
          <cell r="F3584" t="str">
            <v>Vintage2001</v>
          </cell>
          <cell r="I3584">
            <v>0</v>
          </cell>
          <cell r="L3584">
            <v>0</v>
          </cell>
          <cell r="M3584" t="str">
            <v>natural gas steam turbine</v>
          </cell>
        </row>
        <row r="3585">
          <cell r="F3585" t="str">
            <v>Vintage2001</v>
          </cell>
          <cell r="I3585">
            <v>0</v>
          </cell>
          <cell r="L3585">
            <v>0</v>
          </cell>
          <cell r="M3585" t="str">
            <v>natural gas steam turbine</v>
          </cell>
        </row>
        <row r="3586">
          <cell r="F3586" t="str">
            <v>Vintage2001</v>
          </cell>
          <cell r="I3586">
            <v>0</v>
          </cell>
          <cell r="L3586">
            <v>0</v>
          </cell>
          <cell r="M3586" t="str">
            <v>natural gas steam turbine</v>
          </cell>
        </row>
        <row r="3587">
          <cell r="F3587" t="str">
            <v>Vintage2001</v>
          </cell>
          <cell r="I3587">
            <v>0</v>
          </cell>
          <cell r="L3587">
            <v>0</v>
          </cell>
          <cell r="M3587" t="str">
            <v>natural gas steam turbine</v>
          </cell>
        </row>
        <row r="3588">
          <cell r="F3588" t="str">
            <v>Vintage2001</v>
          </cell>
          <cell r="I3588">
            <v>2.3034941032540757E-5</v>
          </cell>
          <cell r="L3588">
            <v>2.6782579347474022E-3</v>
          </cell>
          <cell r="M3588" t="str">
            <v>natural gas steam turbine</v>
          </cell>
        </row>
        <row r="3589">
          <cell r="F3589" t="str">
            <v>Vintage2001</v>
          </cell>
          <cell r="I3589">
            <v>2.3034941032540757E-5</v>
          </cell>
          <cell r="L3589">
            <v>2.6782579347474022E-3</v>
          </cell>
          <cell r="M3589" t="str">
            <v>natural gas steam turbine</v>
          </cell>
        </row>
        <row r="3590">
          <cell r="F3590" t="str">
            <v>Vintage1992</v>
          </cell>
          <cell r="I3590">
            <v>2.3034941032540757E-5</v>
          </cell>
          <cell r="L3590">
            <v>1.3733426378227505E-2</v>
          </cell>
          <cell r="M3590" t="str">
            <v>natural gas steam turbine</v>
          </cell>
        </row>
        <row r="3591">
          <cell r="F3591" t="str">
            <v>Vintage1992</v>
          </cell>
          <cell r="I3591">
            <v>2.3034941032540757E-5</v>
          </cell>
          <cell r="L3591">
            <v>1.3733426378227505E-2</v>
          </cell>
          <cell r="M3591" t="str">
            <v>natural gas steam turbine</v>
          </cell>
        </row>
        <row r="3592">
          <cell r="F3592" t="str">
            <v>Vintage2003</v>
          </cell>
          <cell r="I3592">
            <v>2.8793676290675944E-5</v>
          </cell>
          <cell r="L3592">
            <v>1.2988384371700112E-2</v>
          </cell>
          <cell r="M3592" t="str">
            <v>natural gas steam turbine</v>
          </cell>
        </row>
        <row r="3593">
          <cell r="F3593" t="str">
            <v>Vintage1981</v>
          </cell>
          <cell r="I3593">
            <v>5.7587352581351887E-5</v>
          </cell>
          <cell r="L3593">
            <v>2.558767131908086E-3</v>
          </cell>
          <cell r="M3593" t="str">
            <v>natural gas steam turbine</v>
          </cell>
        </row>
        <row r="3594">
          <cell r="F3594" t="str">
            <v>Vintage1982</v>
          </cell>
          <cell r="I3594">
            <v>7.1984190726689859E-6</v>
          </cell>
          <cell r="L3594">
            <v>3.0355380059230008E-3</v>
          </cell>
          <cell r="M3594" t="str">
            <v>natural gas steam turbine</v>
          </cell>
        </row>
        <row r="3595">
          <cell r="F3595" t="str">
            <v>Vintage1966</v>
          </cell>
          <cell r="I3595">
            <v>0</v>
          </cell>
          <cell r="L3595">
            <v>0</v>
          </cell>
          <cell r="M3595" t="str">
            <v>natural gas steam turbine</v>
          </cell>
        </row>
        <row r="3596">
          <cell r="F3596" t="str">
            <v>Vintage2000</v>
          </cell>
          <cell r="I3596">
            <v>5.3268301137750489E-4</v>
          </cell>
          <cell r="L3596">
            <v>9.4989021264516471E-2</v>
          </cell>
          <cell r="M3596" t="str">
            <v>natural gas steam turbine</v>
          </cell>
        </row>
        <row r="3597">
          <cell r="F3597" t="str">
            <v>Vintage2000</v>
          </cell>
          <cell r="I3597">
            <v>5.3268301137750489E-4</v>
          </cell>
          <cell r="L3597">
            <v>9.4989021264516471E-2</v>
          </cell>
          <cell r="M3597" t="str">
            <v>natural gas steam turbine</v>
          </cell>
        </row>
        <row r="3598">
          <cell r="F3598" t="str">
            <v>Vintage2002</v>
          </cell>
          <cell r="I3598">
            <v>1.8715889588939364E-5</v>
          </cell>
          <cell r="L3598">
            <v>4.6577337605592725E-3</v>
          </cell>
          <cell r="M3598" t="str">
            <v>natural gas steam turbine</v>
          </cell>
        </row>
        <row r="3599">
          <cell r="F3599" t="str">
            <v>Vintage2002</v>
          </cell>
          <cell r="I3599">
            <v>1.8715889588939364E-5</v>
          </cell>
          <cell r="L3599">
            <v>4.6577337605592725E-3</v>
          </cell>
          <cell r="M3599" t="str">
            <v>natural gas steam turbine</v>
          </cell>
        </row>
        <row r="3600">
          <cell r="F3600" t="str">
            <v>Vintage2002</v>
          </cell>
          <cell r="I3600">
            <v>2.5914308661608347E-5</v>
          </cell>
          <cell r="L3600">
            <v>6.4491698223128387E-3</v>
          </cell>
          <cell r="M3600" t="str">
            <v>natural gas steam turbine</v>
          </cell>
        </row>
        <row r="3601">
          <cell r="F3601" t="str">
            <v>Vintage2002</v>
          </cell>
          <cell r="I3601">
            <v>0</v>
          </cell>
          <cell r="L3601">
            <v>0</v>
          </cell>
          <cell r="M3601" t="str">
            <v>natural gas steam turbine</v>
          </cell>
        </row>
        <row r="3602">
          <cell r="F3602" t="str">
            <v>Vintage2002</v>
          </cell>
          <cell r="I3602">
            <v>0</v>
          </cell>
          <cell r="L3602">
            <v>0</v>
          </cell>
          <cell r="M3602" t="str">
            <v>natural gas steam turbine</v>
          </cell>
        </row>
        <row r="3603">
          <cell r="F3603" t="str">
            <v>Vintage2002</v>
          </cell>
          <cell r="I3603">
            <v>2.5914308661608347E-5</v>
          </cell>
          <cell r="L3603">
            <v>6.4491698223128387E-3</v>
          </cell>
          <cell r="M3603" t="str">
            <v>natural gas steam turbine</v>
          </cell>
        </row>
        <row r="3604">
          <cell r="F3604" t="str">
            <v>Vintage2002</v>
          </cell>
          <cell r="I3604">
            <v>2.5914308661608347E-5</v>
          </cell>
          <cell r="L3604">
            <v>6.4491698223128387E-3</v>
          </cell>
          <cell r="M3604" t="str">
            <v>natural gas steam turbine</v>
          </cell>
        </row>
        <row r="3605">
          <cell r="F3605" t="str">
            <v>Vintage2002</v>
          </cell>
          <cell r="I3605">
            <v>2.5914308661608347E-5</v>
          </cell>
          <cell r="L3605">
            <v>6.4491698223128387E-3</v>
          </cell>
          <cell r="M3605" t="str">
            <v>natural gas steam turbine</v>
          </cell>
        </row>
        <row r="3606">
          <cell r="F3606" t="str">
            <v>Vintage2002</v>
          </cell>
          <cell r="I3606">
            <v>0</v>
          </cell>
          <cell r="L3606">
            <v>0</v>
          </cell>
          <cell r="M3606" t="str">
            <v>natural gas steam turbine</v>
          </cell>
        </row>
        <row r="3607">
          <cell r="F3607" t="str">
            <v>Vintage2002</v>
          </cell>
          <cell r="I3607">
            <v>0</v>
          </cell>
          <cell r="L3607">
            <v>0</v>
          </cell>
          <cell r="M3607" t="str">
            <v>natural gas steam turbine</v>
          </cell>
        </row>
        <row r="3608">
          <cell r="F3608" t="str">
            <v>Vintage2002</v>
          </cell>
          <cell r="I3608">
            <v>2.5914308661608347E-5</v>
          </cell>
          <cell r="L3608">
            <v>6.4491698223128387E-3</v>
          </cell>
          <cell r="M3608" t="str">
            <v>natural gas steam turbine</v>
          </cell>
        </row>
        <row r="3609">
          <cell r="F3609" t="str">
            <v>Vintage2002</v>
          </cell>
          <cell r="I3609">
            <v>2.8793676290675944E-5</v>
          </cell>
          <cell r="L3609">
            <v>7.1657442470142657E-3</v>
          </cell>
          <cell r="M3609" t="str">
            <v>natural gas steam turbine</v>
          </cell>
        </row>
        <row r="3610">
          <cell r="F3610" t="str">
            <v>Vintage2002</v>
          </cell>
          <cell r="I3610">
            <v>2.8793676290675944E-5</v>
          </cell>
          <cell r="L3610">
            <v>7.1657442470142657E-3</v>
          </cell>
          <cell r="M3610" t="str">
            <v>natural gas steam turbine</v>
          </cell>
        </row>
        <row r="3611">
          <cell r="F3611" t="str">
            <v>Vintage2003</v>
          </cell>
          <cell r="I3611">
            <v>3.4552411548811134E-5</v>
          </cell>
          <cell r="L3611">
            <v>1.5586061246040131E-2</v>
          </cell>
          <cell r="M3611" t="str">
            <v>natural gas steam turbine</v>
          </cell>
        </row>
        <row r="3612">
          <cell r="F3612" t="str">
            <v>Vintage2003</v>
          </cell>
          <cell r="I3612">
            <v>3.4552411548811134E-5</v>
          </cell>
          <cell r="L3612">
            <v>1.5586061246040131E-2</v>
          </cell>
          <cell r="M3612" t="str">
            <v>natural gas steam turbine</v>
          </cell>
        </row>
        <row r="3613">
          <cell r="F3613" t="str">
            <v>Vintage2003</v>
          </cell>
          <cell r="I3613">
            <v>3.4552411548811134E-5</v>
          </cell>
          <cell r="L3613">
            <v>1.5586061246040131E-2</v>
          </cell>
          <cell r="M3613" t="str">
            <v>natural gas steam turbine</v>
          </cell>
        </row>
        <row r="3614">
          <cell r="F3614" t="str">
            <v>Vintage2000</v>
          </cell>
          <cell r="I3614">
            <v>2.8793676290675944E-5</v>
          </cell>
          <cell r="L3614">
            <v>5.134541689973863E-3</v>
          </cell>
          <cell r="M3614" t="str">
            <v>natural gas steam turbine</v>
          </cell>
        </row>
        <row r="3615">
          <cell r="F3615" t="str">
            <v>Vintage2004</v>
          </cell>
          <cell r="I3615">
            <v>2.8793676290675944E-5</v>
          </cell>
          <cell r="L3615">
            <v>1.3945578231292518E-2</v>
          </cell>
          <cell r="M3615" t="str">
            <v>natural gas steam turbine</v>
          </cell>
        </row>
        <row r="3616">
          <cell r="F3616" t="str">
            <v>Vintage2004</v>
          </cell>
          <cell r="I3616">
            <v>2.8793676290675944E-5</v>
          </cell>
          <cell r="L3616">
            <v>1.3945578231292518E-2</v>
          </cell>
          <cell r="M3616" t="str">
            <v>natural gas steam turbine</v>
          </cell>
        </row>
        <row r="3617">
          <cell r="F3617" t="str">
            <v>Vintage2004</v>
          </cell>
          <cell r="I3617">
            <v>2.8793676290675944E-5</v>
          </cell>
          <cell r="L3617">
            <v>1.3945578231292518E-2</v>
          </cell>
          <cell r="M3617" t="str">
            <v>natural gas steam turbine</v>
          </cell>
        </row>
        <row r="3618">
          <cell r="F3618" t="str">
            <v>Vintage2004</v>
          </cell>
          <cell r="I3618">
            <v>2.8793676290675944E-5</v>
          </cell>
          <cell r="L3618">
            <v>1.3945578231292518E-2</v>
          </cell>
          <cell r="M3618" t="str">
            <v>natural gas steam turbine</v>
          </cell>
        </row>
        <row r="3619">
          <cell r="F3619" t="str">
            <v>Vintage2004</v>
          </cell>
          <cell r="I3619">
            <v>2.8793676290675944E-5</v>
          </cell>
          <cell r="L3619">
            <v>1.3945578231292518E-2</v>
          </cell>
          <cell r="M3619" t="str">
            <v>natural gas steam turbine</v>
          </cell>
        </row>
        <row r="3620">
          <cell r="F3620" t="str">
            <v>Vintage2004</v>
          </cell>
          <cell r="I3620">
            <v>2.8793676290675944E-5</v>
          </cell>
          <cell r="L3620">
            <v>1.3945578231292518E-2</v>
          </cell>
          <cell r="M3620" t="str">
            <v>natural gas steam turbine</v>
          </cell>
        </row>
        <row r="3621">
          <cell r="F3621" t="str">
            <v>Vintage2005</v>
          </cell>
          <cell r="I3621">
            <v>2.5914308661608347E-5</v>
          </cell>
          <cell r="L3621">
            <v>2.8530927835051543E-2</v>
          </cell>
          <cell r="M3621" t="str">
            <v>natural gas steam turbine</v>
          </cell>
        </row>
        <row r="3622">
          <cell r="F3622" t="str">
            <v>Vintage2005</v>
          </cell>
          <cell r="I3622">
            <v>2.5914308661608347E-5</v>
          </cell>
          <cell r="L3622">
            <v>2.8530927835051543E-2</v>
          </cell>
          <cell r="M3622" t="str">
            <v>natural gas steam turbine</v>
          </cell>
        </row>
        <row r="3623">
          <cell r="F3623" t="str">
            <v>Vintage2005</v>
          </cell>
          <cell r="I3623">
            <v>2.5914308661608347E-5</v>
          </cell>
          <cell r="L3623">
            <v>2.8530927835051543E-2</v>
          </cell>
          <cell r="M3623" t="str">
            <v>natural gas steam turbine</v>
          </cell>
        </row>
        <row r="3624">
          <cell r="F3624" t="str">
            <v>Vintage2005</v>
          </cell>
          <cell r="I3624">
            <v>2.5914308661608347E-5</v>
          </cell>
          <cell r="L3624">
            <v>2.8530927835051543E-2</v>
          </cell>
          <cell r="M3624" t="str">
            <v>natural gas steam turbine</v>
          </cell>
        </row>
        <row r="3625">
          <cell r="F3625" t="str">
            <v>Vintage2005</v>
          </cell>
          <cell r="I3625">
            <v>2.5914308661608347E-5</v>
          </cell>
          <cell r="L3625">
            <v>2.8530927835051543E-2</v>
          </cell>
          <cell r="M3625" t="str">
            <v>natural gas steam turbine</v>
          </cell>
        </row>
        <row r="3626">
          <cell r="F3626" t="str">
            <v>Vintage2005</v>
          </cell>
          <cell r="I3626">
            <v>2.5914308661608347E-5</v>
          </cell>
          <cell r="L3626">
            <v>2.8530927835051543E-2</v>
          </cell>
          <cell r="M3626" t="str">
            <v>natural gas steam turbine</v>
          </cell>
        </row>
        <row r="3627">
          <cell r="F3627" t="str">
            <v>Vintage2005</v>
          </cell>
          <cell r="I3627">
            <v>2.5914308661608347E-5</v>
          </cell>
          <cell r="L3627">
            <v>2.8530927835051543E-2</v>
          </cell>
          <cell r="M3627" t="str">
            <v>natural gas steam turbine</v>
          </cell>
        </row>
        <row r="3628">
          <cell r="F3628" t="str">
            <v>Vintage2006</v>
          </cell>
          <cell r="I3628">
            <v>2.5914308661608347E-5</v>
          </cell>
          <cell r="L3628">
            <v>1.7269890795631827E-2</v>
          </cell>
          <cell r="M3628" t="str">
            <v>natural gas steam turbine</v>
          </cell>
        </row>
        <row r="3629">
          <cell r="F3629" t="str">
            <v>Vintage2006</v>
          </cell>
          <cell r="I3629">
            <v>2.5914308661608347E-5</v>
          </cell>
          <cell r="L3629">
            <v>1.7269890795631827E-2</v>
          </cell>
          <cell r="M3629" t="str">
            <v>natural gas steam turbine</v>
          </cell>
        </row>
        <row r="3630">
          <cell r="F3630" t="str">
            <v>Vintage2005</v>
          </cell>
          <cell r="I3630">
            <v>1.583652195987177E-5</v>
          </cell>
          <cell r="L3630">
            <v>1.7435567010309277E-2</v>
          </cell>
          <cell r="M3630" t="str">
            <v>natural gas steam turbine</v>
          </cell>
        </row>
        <row r="3631">
          <cell r="F3631" t="str">
            <v>Vintage2002</v>
          </cell>
          <cell r="I3631">
            <v>7.1984190726689859E-6</v>
          </cell>
          <cell r="L3631">
            <v>1.7914360617535664E-3</v>
          </cell>
          <cell r="M3631" t="str">
            <v>natural gas steam turbine</v>
          </cell>
        </row>
        <row r="3632">
          <cell r="F3632" t="str">
            <v>Vintage2002</v>
          </cell>
          <cell r="I3632">
            <v>7.1984190726689859E-6</v>
          </cell>
          <cell r="L3632">
            <v>1.7914360617535664E-3</v>
          </cell>
          <cell r="M3632" t="str">
            <v>natural gas steam turbine</v>
          </cell>
        </row>
        <row r="3633">
          <cell r="F3633" t="str">
            <v>Vintage2004</v>
          </cell>
          <cell r="I3633">
            <v>7.1984190726689859E-6</v>
          </cell>
          <cell r="L3633">
            <v>3.4863945578231296E-3</v>
          </cell>
          <cell r="M3633" t="str">
            <v>natural gas steam turbine</v>
          </cell>
        </row>
        <row r="3634">
          <cell r="F3634" t="str">
            <v>Vintage2006</v>
          </cell>
          <cell r="I3634">
            <v>2.5914308661608347E-5</v>
          </cell>
          <cell r="L3634">
            <v>1.7269890795631827E-2</v>
          </cell>
          <cell r="M3634" t="str">
            <v>natural gas steam turbine</v>
          </cell>
        </row>
        <row r="3635">
          <cell r="F3635" t="str">
            <v>Vintage2006</v>
          </cell>
          <cell r="I3635">
            <v>2.5914308661608347E-5</v>
          </cell>
          <cell r="L3635">
            <v>1.7269890795631827E-2</v>
          </cell>
          <cell r="M3635" t="str">
            <v>natural gas steam turbine</v>
          </cell>
        </row>
        <row r="3636">
          <cell r="F3636" t="str">
            <v>Vintage2006</v>
          </cell>
          <cell r="I3636">
            <v>2.5914308661608347E-5</v>
          </cell>
          <cell r="L3636">
            <v>1.7269890795631827E-2</v>
          </cell>
          <cell r="M3636" t="str">
            <v>natural gas steam turbine</v>
          </cell>
        </row>
        <row r="3637">
          <cell r="F3637" t="str">
            <v>Vintage2006</v>
          </cell>
          <cell r="I3637">
            <v>2.5914308661608347E-5</v>
          </cell>
          <cell r="L3637">
            <v>1.7269890795631827E-2</v>
          </cell>
          <cell r="M3637" t="str">
            <v>natural gas steam turbine</v>
          </cell>
        </row>
        <row r="3638">
          <cell r="F3638" t="str">
            <v>Vintage2006</v>
          </cell>
          <cell r="I3638">
            <v>2.5914308661608347E-5</v>
          </cell>
          <cell r="L3638">
            <v>1.7269890795631827E-2</v>
          </cell>
          <cell r="M3638" t="str">
            <v>natural gas steam turbine</v>
          </cell>
        </row>
        <row r="3639">
          <cell r="F3639" t="str">
            <v>Vintage2006</v>
          </cell>
          <cell r="I3639">
            <v>2.5914308661608347E-5</v>
          </cell>
          <cell r="L3639">
            <v>1.7269890795631827E-2</v>
          </cell>
          <cell r="M3639" t="str">
            <v>natural gas steam turbine</v>
          </cell>
        </row>
        <row r="3640">
          <cell r="F3640" t="str">
            <v>Vintage2006</v>
          </cell>
          <cell r="I3640">
            <v>2.5914308661608347E-5</v>
          </cell>
          <cell r="L3640">
            <v>1.7269890795631827E-2</v>
          </cell>
          <cell r="M3640" t="str">
            <v>natural gas steam turbine</v>
          </cell>
        </row>
        <row r="3641">
          <cell r="F3641" t="str">
            <v>Vintage2006</v>
          </cell>
          <cell r="I3641">
            <v>2.8793676290675944E-5</v>
          </cell>
          <cell r="L3641">
            <v>1.9188767550702028E-2</v>
          </cell>
          <cell r="M3641" t="str">
            <v>natural gas steam turbine</v>
          </cell>
        </row>
        <row r="3642">
          <cell r="F3642" t="str">
            <v>Vintage2006</v>
          </cell>
          <cell r="I3642">
            <v>2.8793676290675944E-5</v>
          </cell>
          <cell r="L3642">
            <v>1.9188767550702028E-2</v>
          </cell>
          <cell r="M3642" t="str">
            <v>natural gas steam turbine</v>
          </cell>
        </row>
        <row r="3643">
          <cell r="F3643" t="str">
            <v>Vintage2005</v>
          </cell>
          <cell r="I3643">
            <v>1.7276205774405567E-5</v>
          </cell>
          <cell r="L3643">
            <v>1.9020618556701029E-2</v>
          </cell>
          <cell r="M3643" t="str">
            <v>natural gas steam turbine</v>
          </cell>
        </row>
        <row r="3644">
          <cell r="F3644" t="str">
            <v>Vintage2005</v>
          </cell>
          <cell r="I3644">
            <v>1.7276205774405567E-5</v>
          </cell>
          <cell r="L3644">
            <v>1.9020618556701029E-2</v>
          </cell>
          <cell r="M3644" t="str">
            <v>natural gas steam turbine</v>
          </cell>
        </row>
        <row r="3645">
          <cell r="F3645" t="str">
            <v>Vintage2005</v>
          </cell>
          <cell r="I3645">
            <v>1.7276205774405567E-5</v>
          </cell>
          <cell r="L3645">
            <v>1.9020618556701029E-2</v>
          </cell>
          <cell r="M3645" t="str">
            <v>natural gas steam turbine</v>
          </cell>
        </row>
        <row r="3646">
          <cell r="F3646" t="str">
            <v>Vintage2004</v>
          </cell>
          <cell r="I3646">
            <v>2.5914308661608347E-5</v>
          </cell>
          <cell r="L3646">
            <v>1.2551020408163267E-2</v>
          </cell>
          <cell r="M3646" t="str">
            <v>natural gas steam turbine</v>
          </cell>
        </row>
        <row r="3647">
          <cell r="F3647" t="str">
            <v>Vintage2004</v>
          </cell>
          <cell r="I3647">
            <v>2.5914308661608347E-5</v>
          </cell>
          <cell r="L3647">
            <v>1.2551020408163267E-2</v>
          </cell>
          <cell r="M3647" t="str">
            <v>natural gas steam turbine</v>
          </cell>
        </row>
        <row r="3648">
          <cell r="F3648" t="str">
            <v>Vintage2004</v>
          </cell>
          <cell r="I3648">
            <v>2.5914308661608347E-5</v>
          </cell>
          <cell r="L3648">
            <v>1.2551020408163267E-2</v>
          </cell>
          <cell r="M3648" t="str">
            <v>natural gas steam turbine</v>
          </cell>
        </row>
        <row r="3649">
          <cell r="F3649" t="str">
            <v>Vintage1997</v>
          </cell>
          <cell r="I3649">
            <v>2.1595257218006953E-5</v>
          </cell>
          <cell r="L3649">
            <v>5.1051466519092432E-3</v>
          </cell>
          <cell r="M3649" t="str">
            <v>natural gas steam turbine</v>
          </cell>
        </row>
        <row r="3650">
          <cell r="F3650" t="str">
            <v>Vintage2006</v>
          </cell>
          <cell r="I3650">
            <v>1.583652195987177E-5</v>
          </cell>
          <cell r="L3650">
            <v>1.0553822152886118E-2</v>
          </cell>
          <cell r="M3650" t="str">
            <v>natural gas steam turbine</v>
          </cell>
        </row>
        <row r="3651">
          <cell r="F3651" t="str">
            <v>Vintage2006</v>
          </cell>
          <cell r="I3651">
            <v>1.583652195987177E-5</v>
          </cell>
          <cell r="L3651">
            <v>1.0553822152886118E-2</v>
          </cell>
          <cell r="M3651" t="str">
            <v>natural gas steam turbine</v>
          </cell>
        </row>
        <row r="3652">
          <cell r="F3652" t="str">
            <v>Vintage2008</v>
          </cell>
          <cell r="I3652">
            <v>2.5914308661608347E-5</v>
          </cell>
          <cell r="L3652">
            <v>1.8162428219852336E-2</v>
          </cell>
          <cell r="M3652" t="str">
            <v>natural gas steam turbine</v>
          </cell>
        </row>
        <row r="3653">
          <cell r="F3653" t="str">
            <v>Vintage2008</v>
          </cell>
          <cell r="I3653">
            <v>1.583652195987177E-5</v>
          </cell>
          <cell r="L3653">
            <v>1.1099261689909762E-2</v>
          </cell>
          <cell r="M3653" t="str">
            <v>natural gas steam turbine</v>
          </cell>
        </row>
        <row r="3654">
          <cell r="F3654" t="str">
            <v>Vintage2008</v>
          </cell>
          <cell r="I3654">
            <v>2.5914308661608347E-5</v>
          </cell>
          <cell r="L3654">
            <v>1.8162428219852336E-2</v>
          </cell>
          <cell r="M3654" t="str">
            <v>natural gas steam turbine</v>
          </cell>
        </row>
        <row r="3655">
          <cell r="F3655" t="str">
            <v>Vintage2007</v>
          </cell>
          <cell r="I3655">
            <v>1.8715889588939364E-5</v>
          </cell>
          <cell r="L3655">
            <v>1.4509981851179677E-2</v>
          </cell>
          <cell r="M3655" t="str">
            <v>natural gas steam turbine</v>
          </cell>
        </row>
        <row r="3656">
          <cell r="F3656" t="str">
            <v>Vintage2004</v>
          </cell>
          <cell r="I3656">
            <v>2.5914308661608347E-5</v>
          </cell>
          <cell r="L3656">
            <v>1.2551020408163267E-2</v>
          </cell>
          <cell r="M3656" t="str">
            <v>natural gas steam turbine</v>
          </cell>
        </row>
        <row r="3657">
          <cell r="F3657" t="str">
            <v>Vintage2004</v>
          </cell>
          <cell r="I3657">
            <v>2.5914308661608347E-5</v>
          </cell>
          <cell r="L3657">
            <v>1.2551020408163267E-2</v>
          </cell>
          <cell r="M3657" t="str">
            <v>natural gas steam turbine</v>
          </cell>
        </row>
        <row r="3658">
          <cell r="F3658" t="str">
            <v>Vintage2004</v>
          </cell>
          <cell r="I3658">
            <v>2.5914308661608347E-5</v>
          </cell>
          <cell r="L3658">
            <v>1.2551020408163267E-2</v>
          </cell>
          <cell r="M3658" t="str">
            <v>natural gas steam turbine</v>
          </cell>
        </row>
        <row r="3659">
          <cell r="F3659" t="str">
            <v>Vintage2004</v>
          </cell>
          <cell r="I3659">
            <v>2.5914308661608347E-5</v>
          </cell>
          <cell r="L3659">
            <v>1.2551020408163267E-2</v>
          </cell>
          <cell r="M3659" t="str">
            <v>natural gas steam turbine</v>
          </cell>
        </row>
        <row r="3660">
          <cell r="F3660" t="str">
            <v>Vintage2004</v>
          </cell>
          <cell r="I3660">
            <v>2.5914308661608347E-5</v>
          </cell>
          <cell r="L3660">
            <v>1.2551020408163267E-2</v>
          </cell>
          <cell r="M3660" t="str">
            <v>natural gas steam turbine</v>
          </cell>
        </row>
        <row r="3661">
          <cell r="F3661" t="str">
            <v>Vintage2007</v>
          </cell>
          <cell r="I3661">
            <v>2.8793676290675944E-5</v>
          </cell>
          <cell r="L3661">
            <v>2.2323049001814886E-2</v>
          </cell>
          <cell r="M3661" t="str">
            <v>natural gas steam turbine</v>
          </cell>
        </row>
        <row r="3662">
          <cell r="F3662" t="str">
            <v>Vintage2007</v>
          </cell>
          <cell r="I3662">
            <v>1.4396838145337972E-5</v>
          </cell>
          <cell r="L3662">
            <v>1.1161524500907443E-2</v>
          </cell>
          <cell r="M3662" t="str">
            <v>natural gas steam turbine</v>
          </cell>
        </row>
        <row r="3663">
          <cell r="F3663" t="str">
            <v>Vintage2007</v>
          </cell>
          <cell r="I3663">
            <v>2.8793676290675944E-5</v>
          </cell>
          <cell r="L3663">
            <v>2.2323049001814886E-2</v>
          </cell>
          <cell r="M3663" t="str">
            <v>natural gas steam turbine</v>
          </cell>
        </row>
        <row r="3664">
          <cell r="F3664" t="str">
            <v>Vintage2007</v>
          </cell>
          <cell r="I3664">
            <v>2.8793676290675944E-5</v>
          </cell>
          <cell r="L3664">
            <v>2.2323049001814886E-2</v>
          </cell>
          <cell r="M3664" t="str">
            <v>natural gas steam turbine</v>
          </cell>
        </row>
        <row r="3665">
          <cell r="F3665" t="str">
            <v>Vintage2007</v>
          </cell>
          <cell r="I3665">
            <v>2.8793676290675944E-5</v>
          </cell>
          <cell r="L3665">
            <v>2.2323049001814886E-2</v>
          </cell>
          <cell r="M3665" t="str">
            <v>natural gas steam turbine</v>
          </cell>
        </row>
        <row r="3666">
          <cell r="F3666" t="str">
            <v>Vintage2007</v>
          </cell>
          <cell r="I3666">
            <v>2.8793676290675944E-5</v>
          </cell>
          <cell r="L3666">
            <v>2.2323049001814886E-2</v>
          </cell>
          <cell r="M3666" t="str">
            <v>natural gas steam turbine</v>
          </cell>
        </row>
        <row r="3667">
          <cell r="F3667" t="str">
            <v>Vintage2007</v>
          </cell>
          <cell r="I3667">
            <v>2.8793676290675944E-5</v>
          </cell>
          <cell r="L3667">
            <v>2.2323049001814886E-2</v>
          </cell>
          <cell r="M3667" t="str">
            <v>natural gas steam turbine</v>
          </cell>
        </row>
        <row r="3668">
          <cell r="F3668" t="str">
            <v>Vintage2002</v>
          </cell>
          <cell r="I3668">
            <v>1.8715889588939364E-5</v>
          </cell>
          <cell r="L3668">
            <v>4.6577337605592725E-3</v>
          </cell>
          <cell r="M3668" t="str">
            <v>natural gas steam turbine</v>
          </cell>
        </row>
        <row r="3669">
          <cell r="F3669" t="str">
            <v>Vintage2002</v>
          </cell>
          <cell r="I3669">
            <v>1.8715889588939364E-5</v>
          </cell>
          <cell r="L3669">
            <v>4.6577337605592725E-3</v>
          </cell>
          <cell r="M3669" t="str">
            <v>natural gas steam turbine</v>
          </cell>
        </row>
        <row r="3670">
          <cell r="F3670" t="str">
            <v>Vintage2002</v>
          </cell>
          <cell r="I3670">
            <v>1.8715889588939364E-5</v>
          </cell>
          <cell r="L3670">
            <v>4.6577337605592725E-3</v>
          </cell>
          <cell r="M3670" t="str">
            <v>natural gas steam turbine</v>
          </cell>
        </row>
        <row r="3671">
          <cell r="F3671" t="str">
            <v>Vintage2002</v>
          </cell>
          <cell r="I3671">
            <v>1.8715889588939364E-5</v>
          </cell>
          <cell r="L3671">
            <v>4.6577337605592725E-3</v>
          </cell>
          <cell r="M3671" t="str">
            <v>natural gas steam turbine</v>
          </cell>
        </row>
        <row r="3672">
          <cell r="F3672" t="str">
            <v>Vintage2003</v>
          </cell>
          <cell r="I3672">
            <v>1.8715889588939364E-5</v>
          </cell>
          <cell r="L3672">
            <v>8.4424498416050733E-3</v>
          </cell>
          <cell r="M3672" t="str">
            <v>natural gas steam turbine</v>
          </cell>
        </row>
        <row r="3673">
          <cell r="F3673" t="str">
            <v>Vintage2003</v>
          </cell>
          <cell r="I3673">
            <v>1.8715889588939364E-5</v>
          </cell>
          <cell r="L3673">
            <v>8.4424498416050733E-3</v>
          </cell>
          <cell r="M3673" t="str">
            <v>natural gas steam turbine</v>
          </cell>
        </row>
        <row r="3674">
          <cell r="F3674" t="str">
            <v>Vintage2003</v>
          </cell>
          <cell r="I3674">
            <v>1.8715889588939364E-5</v>
          </cell>
          <cell r="L3674">
            <v>8.4424498416050733E-3</v>
          </cell>
          <cell r="M3674" t="str">
            <v>natural gas steam turbine</v>
          </cell>
        </row>
        <row r="3675">
          <cell r="F3675" t="str">
            <v>Vintage2002</v>
          </cell>
          <cell r="I3675">
            <v>1.8715889588939364E-5</v>
          </cell>
          <cell r="L3675">
            <v>4.6577337605592725E-3</v>
          </cell>
          <cell r="M3675" t="str">
            <v>natural gas steam turbine</v>
          </cell>
        </row>
        <row r="3676">
          <cell r="F3676" t="str">
            <v>Vintage2002</v>
          </cell>
          <cell r="I3676">
            <v>1.8715889588939364E-5</v>
          </cell>
          <cell r="L3676">
            <v>4.6577337605592725E-3</v>
          </cell>
          <cell r="M3676" t="str">
            <v>natural gas steam turbine</v>
          </cell>
        </row>
        <row r="3677">
          <cell r="F3677" t="str">
            <v>Vintage2002</v>
          </cell>
          <cell r="I3677">
            <v>1.8715889588939364E-5</v>
          </cell>
          <cell r="L3677">
            <v>4.6577337605592725E-3</v>
          </cell>
          <cell r="M3677" t="str">
            <v>natural gas steam turbine</v>
          </cell>
        </row>
        <row r="3678">
          <cell r="F3678" t="str">
            <v>Vintage2003</v>
          </cell>
          <cell r="I3678">
            <v>1.8715889588939364E-5</v>
          </cell>
          <cell r="L3678">
            <v>8.4424498416050733E-3</v>
          </cell>
          <cell r="M3678" t="str">
            <v>natural gas steam turbine</v>
          </cell>
        </row>
        <row r="3679">
          <cell r="F3679" t="str">
            <v>Vintage2003</v>
          </cell>
          <cell r="I3679">
            <v>1.8715889588939364E-5</v>
          </cell>
          <cell r="L3679">
            <v>8.4424498416050733E-3</v>
          </cell>
          <cell r="M3679" t="str">
            <v>natural gas steam turbine</v>
          </cell>
        </row>
        <row r="3680">
          <cell r="F3680" t="str">
            <v>Vintage2003</v>
          </cell>
          <cell r="I3680">
            <v>1.8715889588939364E-5</v>
          </cell>
          <cell r="L3680">
            <v>8.4424498416050733E-3</v>
          </cell>
          <cell r="M3680" t="str">
            <v>natural gas steam turbine</v>
          </cell>
        </row>
        <row r="3681">
          <cell r="F3681" t="str">
            <v>Vintage2003</v>
          </cell>
          <cell r="I3681">
            <v>1.8715889588939364E-5</v>
          </cell>
          <cell r="L3681">
            <v>8.4424498416050733E-3</v>
          </cell>
          <cell r="M3681" t="str">
            <v>natural gas steam turbine</v>
          </cell>
        </row>
        <row r="3682">
          <cell r="F3682" t="str">
            <v>Vintage1995</v>
          </cell>
          <cell r="I3682">
            <v>4.3190514436013917E-6</v>
          </cell>
          <cell r="L3682">
            <v>3.9171974522293025E-3</v>
          </cell>
          <cell r="M3682" t="str">
            <v>natural gas steam turbine</v>
          </cell>
        </row>
        <row r="3683">
          <cell r="F3683" t="str">
            <v>Vintage1995</v>
          </cell>
          <cell r="I3683">
            <v>4.3190514436013917E-6</v>
          </cell>
          <cell r="L3683">
            <v>3.9171974522293025E-3</v>
          </cell>
          <cell r="M3683" t="str">
            <v>natural gas steam turbine</v>
          </cell>
        </row>
        <row r="3684">
          <cell r="F3684" t="str">
            <v>Vintage1995</v>
          </cell>
          <cell r="I3684">
            <v>4.3190514436013917E-6</v>
          </cell>
          <cell r="L3684">
            <v>3.9171974522293025E-3</v>
          </cell>
          <cell r="M3684" t="str">
            <v>natural gas steam turbine</v>
          </cell>
        </row>
        <row r="3685">
          <cell r="F3685" t="str">
            <v>Vintage1995</v>
          </cell>
          <cell r="I3685">
            <v>4.3190514436013917E-6</v>
          </cell>
          <cell r="L3685">
            <v>3.9171974522293025E-3</v>
          </cell>
          <cell r="M3685" t="str">
            <v>natural gas steam turbine</v>
          </cell>
        </row>
        <row r="3686">
          <cell r="F3686" t="str">
            <v>Vintage1995</v>
          </cell>
          <cell r="I3686">
            <v>4.3190514436013917E-6</v>
          </cell>
          <cell r="L3686">
            <v>3.9171974522293025E-3</v>
          </cell>
          <cell r="M3686" t="str">
            <v>natural gas steam turbine</v>
          </cell>
        </row>
        <row r="3687">
          <cell r="F3687" t="str">
            <v>Vintage1995</v>
          </cell>
          <cell r="I3687">
            <v>4.3190514436013917E-6</v>
          </cell>
          <cell r="L3687">
            <v>3.9171974522293025E-3</v>
          </cell>
          <cell r="M3687" t="str">
            <v>natural gas steam turbine</v>
          </cell>
        </row>
        <row r="3688">
          <cell r="F3688" t="str">
            <v>Vintage1995</v>
          </cell>
          <cell r="I3688">
            <v>4.3190514436013917E-6</v>
          </cell>
          <cell r="L3688">
            <v>3.9171974522293025E-3</v>
          </cell>
          <cell r="M3688" t="str">
            <v>natural gas steam turbine</v>
          </cell>
        </row>
        <row r="3689">
          <cell r="F3689" t="str">
            <v>Vintage1995</v>
          </cell>
          <cell r="I3689">
            <v>4.3190514436013917E-6</v>
          </cell>
          <cell r="L3689">
            <v>3.9171974522293025E-3</v>
          </cell>
          <cell r="M3689" t="str">
            <v>natural gas steam turbine</v>
          </cell>
        </row>
        <row r="3690">
          <cell r="F3690" t="str">
            <v>Vintage1995</v>
          </cell>
          <cell r="I3690">
            <v>4.3190514436013917E-6</v>
          </cell>
          <cell r="L3690">
            <v>3.9171974522293025E-3</v>
          </cell>
          <cell r="M3690" t="str">
            <v>natural gas steam turbine</v>
          </cell>
        </row>
        <row r="3691">
          <cell r="F3691" t="str">
            <v>Vintage1995</v>
          </cell>
          <cell r="I3691">
            <v>4.3190514436013917E-6</v>
          </cell>
          <cell r="L3691">
            <v>3.9171974522293025E-3</v>
          </cell>
          <cell r="M3691" t="str">
            <v>natural gas steam turbine</v>
          </cell>
        </row>
        <row r="3692">
          <cell r="F3692" t="str">
            <v>Vintage1995</v>
          </cell>
          <cell r="I3692">
            <v>4.3190514436013917E-6</v>
          </cell>
          <cell r="L3692">
            <v>3.9171974522293025E-3</v>
          </cell>
          <cell r="M3692" t="str">
            <v>natural gas steam turbine</v>
          </cell>
        </row>
        <row r="3693">
          <cell r="F3693" t="str">
            <v>Vintage1995</v>
          </cell>
          <cell r="I3693">
            <v>4.3190514436013917E-6</v>
          </cell>
          <cell r="L3693">
            <v>3.9171974522293025E-3</v>
          </cell>
          <cell r="M3693" t="str">
            <v>natural gas steam turbine</v>
          </cell>
        </row>
        <row r="3694">
          <cell r="F3694" t="str">
            <v>Vintage1995</v>
          </cell>
          <cell r="I3694">
            <v>4.3190514436013917E-6</v>
          </cell>
          <cell r="L3694">
            <v>3.9171974522293025E-3</v>
          </cell>
          <cell r="M3694" t="str">
            <v>natural gas steam turbine</v>
          </cell>
        </row>
        <row r="3695">
          <cell r="F3695" t="str">
            <v>Vintage1995</v>
          </cell>
          <cell r="I3695">
            <v>4.3190514436013917E-6</v>
          </cell>
          <cell r="L3695">
            <v>3.9171974522293025E-3</v>
          </cell>
          <cell r="M3695" t="str">
            <v>natural gas steam turbine</v>
          </cell>
        </row>
        <row r="3696">
          <cell r="F3696" t="str">
            <v>Vintage1995</v>
          </cell>
          <cell r="I3696">
            <v>4.3190514436013917E-6</v>
          </cell>
          <cell r="L3696">
            <v>3.9171974522293025E-3</v>
          </cell>
          <cell r="M3696" t="str">
            <v>natural gas steam turbine</v>
          </cell>
        </row>
        <row r="3697">
          <cell r="F3697" t="str">
            <v>Vintage2000</v>
          </cell>
          <cell r="I3697">
            <v>4.3190514436013917E-6</v>
          </cell>
          <cell r="L3697">
            <v>7.7018125349607948E-4</v>
          </cell>
          <cell r="M3697" t="str">
            <v>natural gas steam turbine</v>
          </cell>
        </row>
        <row r="3698">
          <cell r="F3698" t="str">
            <v>Vintage2000</v>
          </cell>
          <cell r="I3698">
            <v>4.3190514436013917E-6</v>
          </cell>
          <cell r="L3698">
            <v>7.7018125349607948E-4</v>
          </cell>
          <cell r="M3698" t="str">
            <v>natural gas steam turbine</v>
          </cell>
        </row>
        <row r="3699">
          <cell r="F3699" t="str">
            <v>Vintage2000</v>
          </cell>
          <cell r="I3699">
            <v>4.3190514436013917E-6</v>
          </cell>
          <cell r="L3699">
            <v>7.7018125349607948E-4</v>
          </cell>
          <cell r="M3699" t="str">
            <v>natural gas steam turbine</v>
          </cell>
        </row>
        <row r="3700">
          <cell r="F3700" t="str">
            <v>Vintage2000</v>
          </cell>
          <cell r="I3700">
            <v>4.3190514436013917E-6</v>
          </cell>
          <cell r="L3700">
            <v>7.7018125349607948E-4</v>
          </cell>
          <cell r="M3700" t="str">
            <v>natural gas steam turbine</v>
          </cell>
        </row>
        <row r="3701">
          <cell r="F3701" t="str">
            <v>Vintage2000</v>
          </cell>
          <cell r="I3701">
            <v>4.3190514436013917E-6</v>
          </cell>
          <cell r="L3701">
            <v>7.7018125349607948E-4</v>
          </cell>
          <cell r="M3701" t="str">
            <v>natural gas steam turbine</v>
          </cell>
        </row>
        <row r="3702">
          <cell r="F3702" t="str">
            <v>Vintage2000</v>
          </cell>
          <cell r="I3702">
            <v>4.3190514436013917E-6</v>
          </cell>
          <cell r="L3702">
            <v>7.7018125349607948E-4</v>
          </cell>
          <cell r="M3702" t="str">
            <v>natural gas steam turbine</v>
          </cell>
        </row>
        <row r="3703">
          <cell r="F3703" t="str">
            <v>Vintage2000</v>
          </cell>
          <cell r="I3703">
            <v>4.3190514436013917E-6</v>
          </cell>
          <cell r="L3703">
            <v>7.7018125349607948E-4</v>
          </cell>
          <cell r="M3703" t="str">
            <v>natural gas steam turbine</v>
          </cell>
        </row>
        <row r="3704">
          <cell r="F3704" t="str">
            <v>Vintage2000</v>
          </cell>
          <cell r="I3704">
            <v>4.3190514436013917E-6</v>
          </cell>
          <cell r="L3704">
            <v>7.7018125349607948E-4</v>
          </cell>
          <cell r="M3704" t="str">
            <v>natural gas steam turbine</v>
          </cell>
        </row>
        <row r="3705">
          <cell r="F3705" t="str">
            <v>Vintage2000</v>
          </cell>
          <cell r="I3705">
            <v>4.3190514436013917E-6</v>
          </cell>
          <cell r="L3705">
            <v>7.7018125349607948E-4</v>
          </cell>
          <cell r="M3705" t="str">
            <v>natural gas steam turbine</v>
          </cell>
        </row>
        <row r="3706">
          <cell r="F3706" t="str">
            <v>Vintage2000</v>
          </cell>
          <cell r="I3706">
            <v>4.3190514436013917E-6</v>
          </cell>
          <cell r="L3706">
            <v>7.7018125349607948E-4</v>
          </cell>
          <cell r="M3706" t="str">
            <v>natural gas steam turbine</v>
          </cell>
        </row>
        <row r="3707">
          <cell r="F3707" t="str">
            <v>Vintage2000</v>
          </cell>
          <cell r="I3707">
            <v>4.3190514436013917E-6</v>
          </cell>
          <cell r="L3707">
            <v>7.7018125349607948E-4</v>
          </cell>
          <cell r="M3707" t="str">
            <v>natural gas steam turbine</v>
          </cell>
        </row>
        <row r="3708">
          <cell r="F3708" t="str">
            <v>Vintage2000</v>
          </cell>
          <cell r="I3708">
            <v>4.3190514436013917E-6</v>
          </cell>
          <cell r="L3708">
            <v>7.7018125349607948E-4</v>
          </cell>
          <cell r="M3708" t="str">
            <v>natural gas steam turbine</v>
          </cell>
        </row>
        <row r="3709">
          <cell r="F3709" t="str">
            <v>Vintage2000</v>
          </cell>
          <cell r="I3709">
            <v>4.3190514436013917E-6</v>
          </cell>
          <cell r="L3709">
            <v>7.7018125349607948E-4</v>
          </cell>
          <cell r="M3709" t="str">
            <v>natural gas steam turbine</v>
          </cell>
        </row>
        <row r="3710">
          <cell r="F3710" t="str">
            <v>Vintage2000</v>
          </cell>
          <cell r="I3710">
            <v>4.3190514436013917E-6</v>
          </cell>
          <cell r="L3710">
            <v>7.7018125349607948E-4</v>
          </cell>
          <cell r="M3710" t="str">
            <v>natural gas steam turbine</v>
          </cell>
        </row>
        <row r="3711">
          <cell r="F3711" t="str">
            <v>Vintage2000</v>
          </cell>
          <cell r="I3711">
            <v>4.3190514436013917E-6</v>
          </cell>
          <cell r="L3711">
            <v>7.7018125349607948E-4</v>
          </cell>
          <cell r="M3711" t="str">
            <v>natural gas steam turbine</v>
          </cell>
        </row>
        <row r="3712">
          <cell r="F3712" t="str">
            <v>Vintage2000</v>
          </cell>
          <cell r="I3712">
            <v>4.3190514436013917E-6</v>
          </cell>
          <cell r="L3712">
            <v>7.7018125349607948E-4</v>
          </cell>
          <cell r="M3712" t="str">
            <v>natural gas steam turbine</v>
          </cell>
        </row>
        <row r="3713">
          <cell r="F3713" t="str">
            <v>Vintage2000</v>
          </cell>
          <cell r="I3713">
            <v>4.3190514436013917E-6</v>
          </cell>
          <cell r="L3713">
            <v>7.7018125349607948E-4</v>
          </cell>
          <cell r="M3713" t="str">
            <v>natural gas steam turbine</v>
          </cell>
        </row>
        <row r="3714">
          <cell r="F3714" t="str">
            <v>Vintage2000</v>
          </cell>
          <cell r="I3714">
            <v>4.3190514436013917E-6</v>
          </cell>
          <cell r="L3714">
            <v>7.7018125349607948E-4</v>
          </cell>
          <cell r="M3714" t="str">
            <v>natural gas steam turbine</v>
          </cell>
        </row>
        <row r="3715">
          <cell r="F3715" t="str">
            <v>Vintage2000</v>
          </cell>
          <cell r="I3715">
            <v>4.3190514436013917E-6</v>
          </cell>
          <cell r="L3715">
            <v>7.7018125349607948E-4</v>
          </cell>
          <cell r="M3715" t="str">
            <v>natural gas steam turbine</v>
          </cell>
        </row>
        <row r="3716">
          <cell r="F3716" t="str">
            <v>Vintage2000</v>
          </cell>
          <cell r="I3716">
            <v>4.3190514436013917E-6</v>
          </cell>
          <cell r="L3716">
            <v>7.7018125349607948E-4</v>
          </cell>
          <cell r="M3716" t="str">
            <v>natural gas steam turbine</v>
          </cell>
        </row>
        <row r="3717">
          <cell r="F3717" t="str">
            <v>Vintage2000</v>
          </cell>
          <cell r="I3717">
            <v>4.3190514436013917E-6</v>
          </cell>
          <cell r="L3717">
            <v>7.7018125349607948E-4</v>
          </cell>
          <cell r="M3717" t="str">
            <v>natural gas steam turbine</v>
          </cell>
        </row>
        <row r="3718">
          <cell r="F3718" t="str">
            <v>Vintage1986</v>
          </cell>
          <cell r="I3718">
            <v>2.1595257218006953E-5</v>
          </cell>
          <cell r="L3718">
            <v>5.8757961783439491E-2</v>
          </cell>
          <cell r="M3718" t="str">
            <v>natural gas steam turbine</v>
          </cell>
        </row>
        <row r="3719">
          <cell r="F3719" t="str">
            <v>Vintage1986</v>
          </cell>
          <cell r="I3719">
            <v>2.1595257218006953E-5</v>
          </cell>
          <cell r="L3719">
            <v>5.8757961783439491E-2</v>
          </cell>
          <cell r="M3719" t="str">
            <v>natural gas steam turbine</v>
          </cell>
        </row>
        <row r="3720">
          <cell r="F3720" t="str">
            <v>Vintage2008</v>
          </cell>
          <cell r="I3720">
            <v>2.8793676290675944E-5</v>
          </cell>
          <cell r="L3720">
            <v>2.018047579983593E-2</v>
          </cell>
          <cell r="M3720" t="str">
            <v>natural gas steam turbine</v>
          </cell>
        </row>
        <row r="3721">
          <cell r="F3721" t="str">
            <v>Vintage2008</v>
          </cell>
          <cell r="I3721">
            <v>2.8793676290675944E-5</v>
          </cell>
          <cell r="L3721">
            <v>2.018047579983593E-2</v>
          </cell>
          <cell r="M3721" t="str">
            <v>natural gas steam turbine</v>
          </cell>
        </row>
        <row r="3722">
          <cell r="F3722" t="str">
            <v>Vintage2012</v>
          </cell>
          <cell r="I3722">
            <v>2.5914308661608347E-5</v>
          </cell>
          <cell r="L3722">
            <v>2.6642599277978338E-2</v>
          </cell>
          <cell r="M3722" t="str">
            <v>natural gas steam turbine</v>
          </cell>
        </row>
        <row r="3723">
          <cell r="F3723" t="str">
            <v>Vintage2012</v>
          </cell>
          <cell r="I3723">
            <v>2.5914308661608347E-5</v>
          </cell>
          <cell r="L3723">
            <v>2.6642599277978338E-2</v>
          </cell>
          <cell r="M3723" t="str">
            <v>natural gas steam turbine</v>
          </cell>
        </row>
        <row r="3724">
          <cell r="F3724" t="str">
            <v>Vintage2013</v>
          </cell>
          <cell r="I3724">
            <v>2.5914308661608347E-5</v>
          </cell>
          <cell r="L3724">
            <v>2.4709821428571421E-2</v>
          </cell>
          <cell r="M3724" t="str">
            <v>natural gas steam turbine</v>
          </cell>
        </row>
        <row r="3725">
          <cell r="F3725" t="str">
            <v>Vintage2013</v>
          </cell>
          <cell r="I3725">
            <v>2.5914308661608347E-5</v>
          </cell>
          <cell r="L3725">
            <v>2.4709821428571421E-2</v>
          </cell>
          <cell r="M3725" t="str">
            <v>natural gas steam turbine</v>
          </cell>
        </row>
        <row r="3726">
          <cell r="F3726" t="str">
            <v>Vintage2006</v>
          </cell>
          <cell r="I3726">
            <v>2.5914308661608347E-5</v>
          </cell>
          <cell r="L3726">
            <v>1.7269890795631827E-2</v>
          </cell>
          <cell r="M3726" t="str">
            <v>natural gas steam turbine</v>
          </cell>
        </row>
        <row r="3727">
          <cell r="F3727" t="str">
            <v>Vintage2006</v>
          </cell>
          <cell r="I3727">
            <v>2.5914308661608347E-5</v>
          </cell>
          <cell r="L3727">
            <v>1.7269890795631827E-2</v>
          </cell>
          <cell r="M3727" t="str">
            <v>natural gas steam turbine</v>
          </cell>
        </row>
        <row r="3728">
          <cell r="F3728" t="str">
            <v>Vintage2006</v>
          </cell>
          <cell r="I3728">
            <v>2.5914308661608347E-5</v>
          </cell>
          <cell r="L3728">
            <v>1.7269890795631827E-2</v>
          </cell>
          <cell r="M3728" t="str">
            <v>natural gas steam turbine</v>
          </cell>
        </row>
        <row r="3729">
          <cell r="F3729" t="str">
            <v>Vintage2000</v>
          </cell>
          <cell r="I3729">
            <v>2.8793676290675944E-5</v>
          </cell>
          <cell r="L3729">
            <v>5.134541689973863E-3</v>
          </cell>
          <cell r="M3729" t="str">
            <v>natural gas steam turbine</v>
          </cell>
        </row>
        <row r="3730">
          <cell r="F3730" t="str">
            <v>Vintage2000</v>
          </cell>
          <cell r="I3730">
            <v>2.8793676290675944E-5</v>
          </cell>
          <cell r="L3730">
            <v>5.134541689973863E-3</v>
          </cell>
          <cell r="M3730" t="str">
            <v>natural gas steam turbine</v>
          </cell>
        </row>
        <row r="3731">
          <cell r="F3731" t="str">
            <v>Vintage2000</v>
          </cell>
          <cell r="I3731">
            <v>2.8793676290675944E-5</v>
          </cell>
          <cell r="L3731">
            <v>5.134541689973863E-3</v>
          </cell>
          <cell r="M3731" t="str">
            <v>natural gas steam turbine</v>
          </cell>
        </row>
        <row r="3732">
          <cell r="F3732" t="str">
            <v>Vintage2000</v>
          </cell>
          <cell r="I3732">
            <v>2.8793676290675944E-5</v>
          </cell>
          <cell r="L3732">
            <v>5.134541689973863E-3</v>
          </cell>
          <cell r="M3732" t="str">
            <v>natural gas steam turbine</v>
          </cell>
        </row>
        <row r="3733">
          <cell r="F3733" t="str">
            <v>Vintage2000</v>
          </cell>
          <cell r="I3733">
            <v>2.8793676290675944E-5</v>
          </cell>
          <cell r="L3733">
            <v>5.134541689973863E-3</v>
          </cell>
          <cell r="M3733" t="str">
            <v>natural gas steam turbine</v>
          </cell>
        </row>
        <row r="3734">
          <cell r="F3734" t="str">
            <v>Vintage2000</v>
          </cell>
          <cell r="I3734">
            <v>2.8793676290675944E-5</v>
          </cell>
          <cell r="L3734">
            <v>5.134541689973863E-3</v>
          </cell>
          <cell r="M3734" t="str">
            <v>natural gas steam turbine</v>
          </cell>
        </row>
        <row r="3735">
          <cell r="F3735" t="str">
            <v>Vintage2007</v>
          </cell>
          <cell r="I3735">
            <v>2.5914308661608347E-5</v>
          </cell>
          <cell r="L3735">
            <v>2.00907441016334E-2</v>
          </cell>
          <cell r="M3735" t="str">
            <v>natural gas steam turbine</v>
          </cell>
        </row>
        <row r="3736">
          <cell r="F3736" t="str">
            <v>Vintage2009</v>
          </cell>
          <cell r="I3736">
            <v>7.1867143262093618E-6</v>
          </cell>
          <cell r="L3736">
            <v>1.0944936629886449E-2</v>
          </cell>
          <cell r="M3736" t="str">
            <v>natural gas steam turbine</v>
          </cell>
        </row>
        <row r="3737">
          <cell r="F3737" t="str">
            <v>Vintage2004</v>
          </cell>
          <cell r="I3737">
            <v>2.5914308661608347E-5</v>
          </cell>
          <cell r="L3737">
            <v>1.2551020408163267E-2</v>
          </cell>
          <cell r="M3737" t="str">
            <v>natural gas steam turbine</v>
          </cell>
        </row>
        <row r="3738">
          <cell r="F3738" t="str">
            <v>Vintage2004</v>
          </cell>
          <cell r="I3738">
            <v>2.5914308661608347E-5</v>
          </cell>
          <cell r="L3738">
            <v>1.2551020408163267E-2</v>
          </cell>
          <cell r="M3738" t="str">
            <v>natural gas steam turbine</v>
          </cell>
        </row>
        <row r="3739">
          <cell r="F3739" t="str">
            <v>Vintage2004</v>
          </cell>
          <cell r="I3739">
            <v>2.5914308661608347E-5</v>
          </cell>
          <cell r="L3739">
            <v>1.2551020408163267E-2</v>
          </cell>
          <cell r="M3739" t="str">
            <v>natural gas steam turbine</v>
          </cell>
        </row>
        <row r="3740">
          <cell r="F3740" t="str">
            <v>Vintage1999</v>
          </cell>
          <cell r="I3740">
            <v>1.4396838145337972E-5</v>
          </cell>
          <cell r="L3740">
            <v>6.4562523292373778E-3</v>
          </cell>
          <cell r="M3740" t="str">
            <v>natural gas steam turbine</v>
          </cell>
        </row>
        <row r="3741">
          <cell r="F3741" t="str">
            <v>Vintage1999</v>
          </cell>
          <cell r="I3741">
            <v>1.4396838145337972E-5</v>
          </cell>
          <cell r="L3741">
            <v>6.4562523292373778E-3</v>
          </cell>
          <cell r="M3741" t="str">
            <v>natural gas steam turbine</v>
          </cell>
        </row>
        <row r="3742">
          <cell r="F3742" t="str">
            <v>Vintage2005</v>
          </cell>
          <cell r="I3742">
            <v>2.5914308661608347E-5</v>
          </cell>
          <cell r="L3742">
            <v>2.8530927835051543E-2</v>
          </cell>
          <cell r="M3742" t="str">
            <v>natural gas steam turbine</v>
          </cell>
        </row>
        <row r="3743">
          <cell r="F3743" t="str">
            <v>Vintage2011</v>
          </cell>
          <cell r="I3743">
            <v>2.5914308661608347E-5</v>
          </cell>
          <cell r="L3743">
            <v>1.3233711894799775E-2</v>
          </cell>
          <cell r="M3743" t="str">
            <v>natural gas steam turbine</v>
          </cell>
        </row>
        <row r="3744">
          <cell r="F3744" t="str">
            <v>Vintage2011</v>
          </cell>
          <cell r="I3744">
            <v>2.5914308661608347E-5</v>
          </cell>
          <cell r="L3744">
            <v>1.3233711894799775E-2</v>
          </cell>
          <cell r="M3744" t="str">
            <v>natural gas steam turbine</v>
          </cell>
        </row>
        <row r="3745">
          <cell r="F3745" t="str">
            <v>Vintage2011</v>
          </cell>
          <cell r="I3745">
            <v>2.5914308661608347E-5</v>
          </cell>
          <cell r="L3745">
            <v>1.3233711894799775E-2</v>
          </cell>
          <cell r="M3745" t="str">
            <v>natural gas steam turbine</v>
          </cell>
        </row>
        <row r="3746">
          <cell r="F3746" t="str">
            <v>Vintage2011</v>
          </cell>
          <cell r="I3746">
            <v>2.5914308661608347E-5</v>
          </cell>
          <cell r="L3746">
            <v>1.3233711894799775E-2</v>
          </cell>
          <cell r="M3746" t="str">
            <v>natural gas steam turbine</v>
          </cell>
        </row>
        <row r="3747">
          <cell r="F3747" t="str">
            <v>Vintage2001</v>
          </cell>
          <cell r="I3747">
            <v>2.3034941032540757E-5</v>
          </cell>
          <cell r="L3747">
            <v>2.6782579347474022E-3</v>
          </cell>
          <cell r="M3747" t="str">
            <v>natural gas steam turbine</v>
          </cell>
        </row>
        <row r="3748">
          <cell r="F3748" t="str">
            <v>Vintage1999</v>
          </cell>
          <cell r="I3748">
            <v>2.3034941032540757E-5</v>
          </cell>
          <cell r="L3748">
            <v>1.0330003726779806E-2</v>
          </cell>
          <cell r="M3748" t="str">
            <v>natural gas steam turbine</v>
          </cell>
        </row>
        <row r="3749">
          <cell r="F3749" t="str">
            <v>Vintage1999</v>
          </cell>
          <cell r="I3749">
            <v>2.3034941032540757E-5</v>
          </cell>
          <cell r="L3749">
            <v>1.0330003726779806E-2</v>
          </cell>
          <cell r="M3749" t="str">
            <v>natural gas steam turbine</v>
          </cell>
        </row>
        <row r="3750">
          <cell r="F3750" t="str">
            <v>Vintage2011</v>
          </cell>
          <cell r="I3750">
            <v>2.8793676290675944E-5</v>
          </cell>
          <cell r="L3750">
            <v>1.4704124327555303E-2</v>
          </cell>
          <cell r="M3750" t="str">
            <v>natural gas steam turbine</v>
          </cell>
        </row>
        <row r="3751">
          <cell r="F3751" t="str">
            <v>Vintage2011</v>
          </cell>
          <cell r="I3751">
            <v>2.8793676290675944E-5</v>
          </cell>
          <cell r="L3751">
            <v>1.4704124327555303E-2</v>
          </cell>
          <cell r="M3751" t="str">
            <v>natural gas steam turbine</v>
          </cell>
        </row>
        <row r="3752">
          <cell r="F3752" t="str">
            <v>Vintage2011</v>
          </cell>
          <cell r="I3752">
            <v>2.8793676290675944E-5</v>
          </cell>
          <cell r="L3752">
            <v>1.4704124327555303E-2</v>
          </cell>
          <cell r="M3752" t="str">
            <v>natural gas steam turbine</v>
          </cell>
        </row>
        <row r="3753">
          <cell r="F3753" t="str">
            <v>Vintage2011</v>
          </cell>
          <cell r="I3753">
            <v>2.8793676290675944E-5</v>
          </cell>
          <cell r="L3753">
            <v>1.4704124327555303E-2</v>
          </cell>
          <cell r="M3753" t="str">
            <v>natural gas steam turbine</v>
          </cell>
        </row>
        <row r="3754">
          <cell r="F3754" t="str">
            <v>Vintage2011</v>
          </cell>
          <cell r="I3754">
            <v>2.8793676290675944E-5</v>
          </cell>
          <cell r="L3754">
            <v>1.4704124327555303E-2</v>
          </cell>
          <cell r="M3754" t="str">
            <v>natural gas steam turbine</v>
          </cell>
        </row>
        <row r="3755">
          <cell r="F3755" t="str">
            <v>Vintage2013</v>
          </cell>
          <cell r="I3755">
            <v>2.7353992476142141E-4</v>
          </cell>
          <cell r="L3755">
            <v>0.2608258928571428</v>
          </cell>
          <cell r="M3755" t="str">
            <v>natural gas steam turbine</v>
          </cell>
        </row>
        <row r="3756">
          <cell r="F3756" t="str">
            <v>Vintage2012</v>
          </cell>
          <cell r="I3756">
            <v>7.1867143262093618E-6</v>
          </cell>
          <cell r="L3756">
            <v>7.3886883273164856E-3</v>
          </cell>
          <cell r="M3756" t="str">
            <v>natural gas steam turbine</v>
          </cell>
        </row>
        <row r="3757">
          <cell r="F3757" t="str">
            <v>Vintage2012</v>
          </cell>
          <cell r="I3757">
            <v>7.1867143262093618E-6</v>
          </cell>
          <cell r="L3757">
            <v>7.3886883273164856E-3</v>
          </cell>
          <cell r="M3757" t="str">
            <v>natural gas steam turbine</v>
          </cell>
        </row>
        <row r="3758">
          <cell r="F3758" t="str">
            <v>Vintage2012</v>
          </cell>
          <cell r="I3758">
            <v>7.1867143262093618E-6</v>
          </cell>
          <cell r="L3758">
            <v>7.3886883273164856E-3</v>
          </cell>
          <cell r="M3758" t="str">
            <v>natural gas steam turbine</v>
          </cell>
        </row>
        <row r="3759">
          <cell r="F3759" t="str">
            <v>Vintage2000</v>
          </cell>
          <cell r="I3759">
            <v>1.2669217567897416E-4</v>
          </cell>
          <cell r="L3759">
            <v>2.2591983435885001E-2</v>
          </cell>
          <cell r="M3759" t="str">
            <v>natural gas steam turbine</v>
          </cell>
        </row>
        <row r="3760">
          <cell r="F3760" t="str">
            <v>Vintage2000</v>
          </cell>
          <cell r="I3760">
            <v>1.2669217567897416E-4</v>
          </cell>
          <cell r="L3760">
            <v>2.2591983435885001E-2</v>
          </cell>
          <cell r="M3760" t="str">
            <v>natural gas steam turbine</v>
          </cell>
        </row>
        <row r="3761">
          <cell r="F3761" t="str">
            <v>Vintage2007</v>
          </cell>
          <cell r="I3761">
            <v>2.8793676290675944E-5</v>
          </cell>
          <cell r="L3761">
            <v>2.2323049001814886E-2</v>
          </cell>
          <cell r="M3761" t="str">
            <v>natural gas steam turbine</v>
          </cell>
        </row>
        <row r="3762">
          <cell r="F3762" t="str">
            <v>Vintage2012</v>
          </cell>
          <cell r="I3762">
            <v>2.8793676290675944E-5</v>
          </cell>
          <cell r="L3762">
            <v>2.9602888086642597E-2</v>
          </cell>
          <cell r="M3762" t="str">
            <v>natural gas steam turbine</v>
          </cell>
        </row>
        <row r="3763">
          <cell r="F3763" t="str">
            <v>Vintage2012</v>
          </cell>
          <cell r="I3763">
            <v>2.8793676290675944E-5</v>
          </cell>
          <cell r="L3763">
            <v>2.9602888086642597E-2</v>
          </cell>
          <cell r="M3763" t="str">
            <v>natural gas steam turbine</v>
          </cell>
        </row>
        <row r="3764">
          <cell r="F3764" t="str">
            <v>Vintage2005</v>
          </cell>
          <cell r="I3764">
            <v>0</v>
          </cell>
          <cell r="L3764">
            <v>0</v>
          </cell>
          <cell r="M3764" t="str">
            <v>natural gas steam turbine</v>
          </cell>
        </row>
        <row r="3765">
          <cell r="F3765" t="str">
            <v>Vintage1976</v>
          </cell>
          <cell r="I3765">
            <v>1.3136706139331971E-3</v>
          </cell>
          <cell r="L3765">
            <v>0.54128834355828226</v>
          </cell>
          <cell r="M3765" t="str">
            <v>natural gas combined cycle</v>
          </cell>
        </row>
        <row r="3766">
          <cell r="F3766" t="str">
            <v>Vintage1976</v>
          </cell>
          <cell r="I3766">
            <v>1.3136706139331971E-3</v>
          </cell>
          <cell r="L3766">
            <v>0.54128834355828226</v>
          </cell>
          <cell r="M3766" t="str">
            <v>natural gas combined cycle</v>
          </cell>
        </row>
        <row r="3767">
          <cell r="F3767" t="str">
            <v>Vintage1976</v>
          </cell>
          <cell r="I3767">
            <v>1.3136706139331971E-3</v>
          </cell>
          <cell r="L3767">
            <v>0.54128834355828226</v>
          </cell>
          <cell r="M3767" t="str">
            <v>natural gas combined cycle</v>
          </cell>
        </row>
        <row r="3768">
          <cell r="F3768" t="str">
            <v>Vintage2001</v>
          </cell>
          <cell r="I3768">
            <v>1.0509364911465576E-3</v>
          </cell>
          <cell r="L3768">
            <v>1.702655375534786E-2</v>
          </cell>
          <cell r="M3768" t="str">
            <v>natural gas combined cycle</v>
          </cell>
        </row>
        <row r="3769">
          <cell r="F3769" t="str">
            <v>Vintage2001</v>
          </cell>
          <cell r="I3769">
            <v>6.0274298756934929E-4</v>
          </cell>
          <cell r="L3769">
            <v>9.7652293596848013E-3</v>
          </cell>
          <cell r="M3769" t="str">
            <v>natural gas combined cycle</v>
          </cell>
        </row>
        <row r="3770">
          <cell r="F3770" t="str">
            <v>Vintage2003</v>
          </cell>
          <cell r="I3770">
            <v>2.4727917438742532E-3</v>
          </cell>
          <cell r="L3770">
            <v>1.7315195436745392E-2</v>
          </cell>
          <cell r="M3770" t="str">
            <v>natural gas combined cycle</v>
          </cell>
        </row>
        <row r="3771">
          <cell r="F3771" t="str">
            <v>Vintage2003</v>
          </cell>
          <cell r="I3771">
            <v>2.4727917438742532E-3</v>
          </cell>
          <cell r="L3771">
            <v>1.7315195436745392E-2</v>
          </cell>
          <cell r="M3771" t="str">
            <v>natural gas combined cycle</v>
          </cell>
        </row>
        <row r="3772">
          <cell r="F3772" t="str">
            <v>Vintage2003</v>
          </cell>
          <cell r="I3772">
            <v>2.3182422598821122E-3</v>
          </cell>
          <cell r="L3772">
            <v>1.6232995721948806E-2</v>
          </cell>
          <cell r="M3772" t="str">
            <v>natural gas combined cycle</v>
          </cell>
        </row>
        <row r="3773">
          <cell r="F3773" t="str">
            <v>Vintage2005</v>
          </cell>
          <cell r="I3773">
            <v>2.3027873114828987E-3</v>
          </cell>
          <cell r="L3773">
            <v>5.3937592090464455E-2</v>
          </cell>
          <cell r="M3773" t="str">
            <v>natural gas combined cycle</v>
          </cell>
        </row>
        <row r="3774">
          <cell r="F3774" t="str">
            <v>Vintage2005</v>
          </cell>
          <cell r="I3774">
            <v>2.3027873114828987E-3</v>
          </cell>
          <cell r="L3774">
            <v>5.3937592090464455E-2</v>
          </cell>
          <cell r="M3774" t="str">
            <v>natural gas combined cycle</v>
          </cell>
        </row>
        <row r="3775">
          <cell r="F3775" t="str">
            <v>Vintage2006</v>
          </cell>
          <cell r="I3775">
            <v>2.3027873114828987E-3</v>
          </cell>
          <cell r="L3775">
            <v>8.1757104823083473E-2</v>
          </cell>
          <cell r="M3775" t="str">
            <v>natural gas combined cycle</v>
          </cell>
        </row>
        <row r="3776">
          <cell r="F3776" t="str">
            <v>Vintage2006</v>
          </cell>
          <cell r="I3776">
            <v>2.3027873114828987E-3</v>
          </cell>
          <cell r="L3776">
            <v>8.1757104823083473E-2</v>
          </cell>
          <cell r="M3776" t="str">
            <v>natural gas combined cycle</v>
          </cell>
        </row>
        <row r="3777">
          <cell r="F3777" t="str">
            <v>Vintage2005</v>
          </cell>
          <cell r="I3777">
            <v>2.9055302990522477E-3</v>
          </cell>
          <cell r="L3777">
            <v>6.8055485322196768E-2</v>
          </cell>
          <cell r="M3777" t="str">
            <v>natural gas combined cycle</v>
          </cell>
        </row>
        <row r="3778">
          <cell r="F3778" t="str">
            <v>Vintage2006</v>
          </cell>
          <cell r="I3778">
            <v>2.9055302990522477E-3</v>
          </cell>
          <cell r="L3778">
            <v>0.10315661548147445</v>
          </cell>
          <cell r="M3778" t="str">
            <v>natural gas combined cycle</v>
          </cell>
        </row>
        <row r="3779">
          <cell r="F3779" t="str">
            <v>Vintage1954</v>
          </cell>
          <cell r="I3779">
            <v>0</v>
          </cell>
          <cell r="L3779">
            <v>0</v>
          </cell>
          <cell r="M3779" t="str">
            <v>natural gas combined cycle</v>
          </cell>
        </row>
        <row r="3780">
          <cell r="F3780" t="str">
            <v>Vintage1954</v>
          </cell>
          <cell r="I3780">
            <v>0</v>
          </cell>
          <cell r="L3780">
            <v>0</v>
          </cell>
          <cell r="M3780" t="str">
            <v>natural gas combined cycle</v>
          </cell>
        </row>
        <row r="3781">
          <cell r="F3781" t="str">
            <v>Vintage1959</v>
          </cell>
          <cell r="I3781">
            <v>0</v>
          </cell>
          <cell r="L3781">
            <v>0</v>
          </cell>
          <cell r="M3781" t="str">
            <v>natural gas combined cycle</v>
          </cell>
        </row>
        <row r="3782">
          <cell r="F3782" t="str">
            <v>Vintage2002</v>
          </cell>
          <cell r="I3782">
            <v>2.6427961762656087E-3</v>
          </cell>
          <cell r="L3782">
            <v>1.9650329788835186E-2</v>
          </cell>
          <cell r="M3782" t="str">
            <v>natural gas combined cycle</v>
          </cell>
        </row>
        <row r="3783">
          <cell r="F3783" t="str">
            <v>Vintage2002</v>
          </cell>
          <cell r="I3783">
            <v>2.5964313310679662E-3</v>
          </cell>
          <cell r="L3783">
            <v>1.9305587160960883E-2</v>
          </cell>
          <cell r="M3783" t="str">
            <v>natural gas combined cycle</v>
          </cell>
        </row>
        <row r="3784">
          <cell r="F3784" t="str">
            <v>Vintage2002</v>
          </cell>
          <cell r="I3784">
            <v>2.7200709182616787E-3</v>
          </cell>
          <cell r="L3784">
            <v>2.0224900835292353E-2</v>
          </cell>
          <cell r="M3784" t="str">
            <v>natural gas combined cycle</v>
          </cell>
        </row>
        <row r="3785">
          <cell r="F3785" t="str">
            <v>Vintage1996</v>
          </cell>
          <cell r="I3785">
            <v>4.9249917790431955E-3</v>
          </cell>
          <cell r="L3785">
            <v>0.93983955130053809</v>
          </cell>
          <cell r="M3785" t="str">
            <v>natural gas combined cycle</v>
          </cell>
        </row>
        <row r="3786">
          <cell r="F3786" t="str">
            <v>Vintage1950</v>
          </cell>
          <cell r="I3786">
            <v>0</v>
          </cell>
          <cell r="L3786">
            <v>0</v>
          </cell>
          <cell r="M3786" t="str">
            <v>natural gas combined cycle</v>
          </cell>
        </row>
        <row r="3787">
          <cell r="F3787" t="str">
            <v>Vintage1950</v>
          </cell>
          <cell r="I3787">
            <v>0</v>
          </cell>
          <cell r="L3787">
            <v>0</v>
          </cell>
          <cell r="M3787" t="str">
            <v>natural gas combined cycle</v>
          </cell>
        </row>
        <row r="3788">
          <cell r="F3788" t="str">
            <v>Vintage2003</v>
          </cell>
          <cell r="I3788">
            <v>9.5356882731547808E-4</v>
          </cell>
          <cell r="L3788">
            <v>6.6771618144788065E-3</v>
          </cell>
          <cell r="M3788" t="str">
            <v>natural gas combined cycle</v>
          </cell>
        </row>
        <row r="3789">
          <cell r="F3789" t="str">
            <v>Vintage2003</v>
          </cell>
          <cell r="I3789">
            <v>9.6973101082929974E-4</v>
          </cell>
          <cell r="L3789">
            <v>6.7903340486225143E-3</v>
          </cell>
          <cell r="M3789" t="str">
            <v>natural gas combined cycle</v>
          </cell>
        </row>
        <row r="3790">
          <cell r="F3790" t="str">
            <v>Vintage2003</v>
          </cell>
          <cell r="I3790">
            <v>9.3740664380165641E-4</v>
          </cell>
          <cell r="L3790">
            <v>6.5639895803350969E-3</v>
          </cell>
          <cell r="M3790" t="str">
            <v>natural gas combined cycle</v>
          </cell>
        </row>
        <row r="3791">
          <cell r="F3791" t="str">
            <v>Vintage1988</v>
          </cell>
          <cell r="I3791">
            <v>1.0505419283984082E-3</v>
          </cell>
          <cell r="L3791">
            <v>0.66204550785831562</v>
          </cell>
          <cell r="M3791" t="str">
            <v>natural gas combined cycle</v>
          </cell>
        </row>
        <row r="3792">
          <cell r="F3792" t="str">
            <v>Vintage1976</v>
          </cell>
          <cell r="I3792">
            <v>3.2324367027643323E-4</v>
          </cell>
          <cell r="L3792">
            <v>0.13319018404907973</v>
          </cell>
          <cell r="M3792" t="str">
            <v>natural gas combined cycle</v>
          </cell>
        </row>
        <row r="3793">
          <cell r="F3793" t="str">
            <v>Vintage1976</v>
          </cell>
          <cell r="I3793">
            <v>3.2324367027643323E-4</v>
          </cell>
          <cell r="L3793">
            <v>0.13319018404907973</v>
          </cell>
          <cell r="M3793" t="str">
            <v>natural gas combined cycle</v>
          </cell>
        </row>
        <row r="3794">
          <cell r="F3794" t="str">
            <v>Vintage1976</v>
          </cell>
          <cell r="I3794">
            <v>3.2324367027643323E-4</v>
          </cell>
          <cell r="L3794">
            <v>0.13319018404907973</v>
          </cell>
          <cell r="M3794" t="str">
            <v>natural gas combined cycle</v>
          </cell>
        </row>
        <row r="3795">
          <cell r="F3795" t="str">
            <v>Vintage1978</v>
          </cell>
          <cell r="I3795">
            <v>3.2324367027643323E-4</v>
          </cell>
          <cell r="L3795">
            <v>1.7027450980392156</v>
          </cell>
          <cell r="M3795" t="str">
            <v>natural gas combined cycle</v>
          </cell>
        </row>
        <row r="3796">
          <cell r="F3796" t="str">
            <v>Vintage1979</v>
          </cell>
          <cell r="I3796">
            <v>3.2324367027643323E-4</v>
          </cell>
          <cell r="L3796">
            <v>0.52313253012048189</v>
          </cell>
          <cell r="M3796" t="str">
            <v>natural gas combined cycle</v>
          </cell>
        </row>
        <row r="3797">
          <cell r="F3797" t="str">
            <v>Vintage1980</v>
          </cell>
          <cell r="I3797">
            <v>3.2324367027643323E-4</v>
          </cell>
          <cell r="L3797">
            <v>0.93376344086021501</v>
          </cell>
          <cell r="M3797" t="str">
            <v>natural gas combined cycle</v>
          </cell>
        </row>
        <row r="3798">
          <cell r="F3798" t="str">
            <v>Vintage1951</v>
          </cell>
          <cell r="I3798">
            <v>0</v>
          </cell>
          <cell r="L3798">
            <v>0</v>
          </cell>
          <cell r="M3798" t="str">
            <v>natural gas combined cycle</v>
          </cell>
        </row>
        <row r="3799">
          <cell r="F3799" t="str">
            <v>Vintage1951</v>
          </cell>
          <cell r="I3799">
            <v>0</v>
          </cell>
          <cell r="L3799">
            <v>0</v>
          </cell>
          <cell r="M3799" t="str">
            <v>natural gas combined cycle</v>
          </cell>
        </row>
        <row r="3800">
          <cell r="F3800" t="str">
            <v>Vintage1957</v>
          </cell>
          <cell r="I3800">
            <v>0</v>
          </cell>
          <cell r="L3800">
            <v>0</v>
          </cell>
          <cell r="M3800" t="str">
            <v>natural gas combined cycle</v>
          </cell>
        </row>
        <row r="3801">
          <cell r="F3801" t="str">
            <v>Vintage1973</v>
          </cell>
          <cell r="I3801">
            <v>4.4446004663009571E-4</v>
          </cell>
          <cell r="L3801">
            <v>0.28606851940584571</v>
          </cell>
          <cell r="M3801" t="str">
            <v>natural gas combined cycle</v>
          </cell>
        </row>
        <row r="3802">
          <cell r="F3802" t="str">
            <v>Vintage1975</v>
          </cell>
          <cell r="I3802">
            <v>4.5092492003562435E-4</v>
          </cell>
          <cell r="L3802">
            <v>0.27919290159022814</v>
          </cell>
          <cell r="M3802" t="str">
            <v>natural gas combined cycle</v>
          </cell>
        </row>
        <row r="3803">
          <cell r="F3803" t="str">
            <v>Vintage1974</v>
          </cell>
          <cell r="I3803">
            <v>9.5680126401824245E-4</v>
          </cell>
          <cell r="L3803">
            <v>0.14891744394878628</v>
          </cell>
          <cell r="M3803" t="str">
            <v>natural gas combined cycle</v>
          </cell>
        </row>
        <row r="3804">
          <cell r="F3804" t="str">
            <v>Vintage1973</v>
          </cell>
          <cell r="I3804">
            <v>7.5800640679823603E-4</v>
          </cell>
          <cell r="L3804">
            <v>0.48787685673215142</v>
          </cell>
          <cell r="M3804" t="str">
            <v>natural gas combined cycle</v>
          </cell>
        </row>
        <row r="3805">
          <cell r="F3805" t="str">
            <v>Vintage1973</v>
          </cell>
          <cell r="I3805">
            <v>7.1113607460815311E-4</v>
          </cell>
          <cell r="L3805">
            <v>0.45770963104935314</v>
          </cell>
          <cell r="M3805" t="str">
            <v>natural gas combined cycle</v>
          </cell>
        </row>
        <row r="3806">
          <cell r="F3806" t="str">
            <v>Vintage1958</v>
          </cell>
          <cell r="I3806">
            <v>0</v>
          </cell>
          <cell r="L3806">
            <v>0</v>
          </cell>
          <cell r="M3806" t="str">
            <v>natural gas steam turbine</v>
          </cell>
        </row>
        <row r="3807">
          <cell r="F3807" t="str">
            <v>Vintage1967</v>
          </cell>
          <cell r="I3807">
            <v>3.1193014181675813E-4</v>
          </cell>
          <cell r="L3807">
            <v>0.25840456367560899</v>
          </cell>
          <cell r="M3807" t="str">
            <v>natural gas combined cycle</v>
          </cell>
        </row>
        <row r="3808">
          <cell r="F3808" t="str">
            <v>Vintage1996</v>
          </cell>
          <cell r="I3808">
            <v>3.1009207497679375E-4</v>
          </cell>
          <cell r="L3808">
            <v>5.9175082859663511E-2</v>
          </cell>
          <cell r="M3808" t="str">
            <v>natural gas combined cycle</v>
          </cell>
        </row>
        <row r="3809">
          <cell r="F3809" t="str">
            <v>Vintage1961</v>
          </cell>
          <cell r="I3809">
            <v>3.420133179891108E-4</v>
          </cell>
          <cell r="L3809">
            <v>0.36548329355608589</v>
          </cell>
          <cell r="M3809" t="str">
            <v>natural gas combined cycle</v>
          </cell>
        </row>
        <row r="3810">
          <cell r="F3810" t="str">
            <v>Vintage1965</v>
          </cell>
          <cell r="I3810">
            <v>6.0194343966083494E-4</v>
          </cell>
          <cell r="L3810">
            <v>0.5710211864406779</v>
          </cell>
          <cell r="M3810" t="str">
            <v>natural gas combined cycle</v>
          </cell>
        </row>
        <row r="3811">
          <cell r="F3811" t="str">
            <v>Vintage1971</v>
          </cell>
          <cell r="I3811">
            <v>1.0032390661013917E-3</v>
          </cell>
          <cell r="L3811">
            <v>7.7006285714285712</v>
          </cell>
          <cell r="M3811" t="str">
            <v>natural gas combined cycle</v>
          </cell>
        </row>
        <row r="3812">
          <cell r="F3812" t="str">
            <v>Vintage1945</v>
          </cell>
          <cell r="I3812">
            <v>0</v>
          </cell>
          <cell r="L3812">
            <v>0</v>
          </cell>
          <cell r="M3812" t="str">
            <v>natural gas combined cycle</v>
          </cell>
        </row>
        <row r="3813">
          <cell r="F3813" t="str">
            <v>Vintage1954</v>
          </cell>
          <cell r="I3813">
            <v>0</v>
          </cell>
          <cell r="L3813">
            <v>0</v>
          </cell>
          <cell r="M3813" t="str">
            <v>natural gas combined cycle</v>
          </cell>
        </row>
        <row r="3814">
          <cell r="F3814" t="str">
            <v>Vintage1968</v>
          </cell>
          <cell r="I3814">
            <v>6.703461032586571E-4</v>
          </cell>
          <cell r="L3814">
            <v>12.250999999999999</v>
          </cell>
          <cell r="M3814" t="str">
            <v>natural gas combined cycle</v>
          </cell>
        </row>
        <row r="3815">
          <cell r="F3815" t="str">
            <v>Vintage1970</v>
          </cell>
          <cell r="I3815">
            <v>1.9736810343353758E-3</v>
          </cell>
          <cell r="L3815">
            <v>4.4935</v>
          </cell>
          <cell r="M3815" t="str">
            <v>natural gas combined cycle</v>
          </cell>
        </row>
        <row r="3816">
          <cell r="F3816" t="str">
            <v>Vintage1970</v>
          </cell>
          <cell r="I3816">
            <v>1.9736810343353758E-3</v>
          </cell>
          <cell r="L3816">
            <v>4.4935</v>
          </cell>
          <cell r="M3816" t="str">
            <v>natural gas combined cycle</v>
          </cell>
        </row>
        <row r="3817">
          <cell r="F3817" t="str">
            <v>Vintage2012</v>
          </cell>
          <cell r="I3817">
            <v>2.5089165690703932E-3</v>
          </cell>
          <cell r="L3817">
            <v>9.9160696158768921E-2</v>
          </cell>
          <cell r="M3817" t="str">
            <v>natural gas combined cycle</v>
          </cell>
        </row>
        <row r="3818">
          <cell r="F3818" t="str">
            <v>Vintage2012</v>
          </cell>
          <cell r="I3818">
            <v>2.5089165690703932E-3</v>
          </cell>
          <cell r="L3818">
            <v>9.9160696158768921E-2</v>
          </cell>
          <cell r="M3818" t="str">
            <v>natural gas combined cycle</v>
          </cell>
        </row>
        <row r="3819">
          <cell r="F3819" t="str">
            <v>Vintage1970</v>
          </cell>
          <cell r="I3819">
            <v>7.7048015187517142E-3</v>
          </cell>
          <cell r="L3819">
            <v>0.1446731868131868</v>
          </cell>
          <cell r="M3819" t="str">
            <v>natural gas steam turbine</v>
          </cell>
        </row>
        <row r="3820">
          <cell r="F3820" t="str">
            <v>Vintage1973</v>
          </cell>
          <cell r="I3820">
            <v>7.4346044163579644E-4</v>
          </cell>
          <cell r="L3820">
            <v>0.47851461427886921</v>
          </cell>
          <cell r="M3820" t="str">
            <v>natural gas combined cycle</v>
          </cell>
        </row>
        <row r="3821">
          <cell r="F3821" t="str">
            <v>Vintage1973</v>
          </cell>
          <cell r="I3821">
            <v>7.7578480866343977E-4</v>
          </cell>
          <cell r="L3821">
            <v>0.49931959750838523</v>
          </cell>
          <cell r="M3821" t="str">
            <v>natural gas combined cycle</v>
          </cell>
        </row>
        <row r="3822">
          <cell r="F3822" t="str">
            <v>Vintage1973</v>
          </cell>
          <cell r="I3822">
            <v>7.9194699217726143E-4</v>
          </cell>
          <cell r="L3822">
            <v>0.50972208912314332</v>
          </cell>
          <cell r="M3822" t="str">
            <v>natural gas combined cycle</v>
          </cell>
        </row>
        <row r="3823">
          <cell r="F3823" t="str">
            <v>Vintage1974</v>
          </cell>
          <cell r="I3823">
            <v>1.6323805348959879E-3</v>
          </cell>
          <cell r="L3823">
            <v>0.25406523376397661</v>
          </cell>
          <cell r="M3823" t="str">
            <v>natural gas combined cycle</v>
          </cell>
        </row>
        <row r="3824">
          <cell r="F3824" t="str">
            <v>Vintage1972</v>
          </cell>
          <cell r="I3824">
            <v>1.4187908421033676E-3</v>
          </cell>
          <cell r="L3824">
            <v>2.4109433737096488E-2</v>
          </cell>
          <cell r="M3824" t="str">
            <v>natural gas steam turbine</v>
          </cell>
        </row>
        <row r="3825">
          <cell r="F3825" t="str">
            <v>Vintage1972</v>
          </cell>
          <cell r="I3825">
            <v>0</v>
          </cell>
          <cell r="L3825">
            <v>0</v>
          </cell>
          <cell r="M3825" t="str">
            <v>natural gas steam turbine</v>
          </cell>
        </row>
        <row r="3826">
          <cell r="F3826" t="str">
            <v>Vintage1972</v>
          </cell>
          <cell r="I3826">
            <v>0</v>
          </cell>
          <cell r="L3826">
            <v>0</v>
          </cell>
          <cell r="M3826" t="str">
            <v>natural gas steam turbine</v>
          </cell>
        </row>
        <row r="3827">
          <cell r="F3827" t="str">
            <v>Vintage2011</v>
          </cell>
          <cell r="I3827">
            <v>2.2071259454230613E-3</v>
          </cell>
          <cell r="L3827">
            <v>9.069817670093E-2</v>
          </cell>
          <cell r="M3827" t="str">
            <v>natural gas combined cycle</v>
          </cell>
        </row>
        <row r="3828">
          <cell r="F3828" t="str">
            <v>Vintage2011</v>
          </cell>
          <cell r="I3828">
            <v>2.2709684314476952E-3</v>
          </cell>
          <cell r="L3828">
            <v>9.3321677679882517E-2</v>
          </cell>
          <cell r="M3828" t="str">
            <v>natural gas combined cycle</v>
          </cell>
        </row>
        <row r="3829">
          <cell r="F3829" t="str">
            <v>Vintage1974</v>
          </cell>
          <cell r="I3829">
            <v>1.6073146335182646E-3</v>
          </cell>
          <cell r="L3829">
            <v>0.25016395342100689</v>
          </cell>
          <cell r="M3829" t="str">
            <v>natural gas combined cycle</v>
          </cell>
        </row>
        <row r="3830">
          <cell r="F3830" t="str">
            <v>Vintage1974</v>
          </cell>
          <cell r="I3830">
            <v>1.6073146335182646E-3</v>
          </cell>
          <cell r="L3830">
            <v>0.25016395342100689</v>
          </cell>
          <cell r="M3830" t="str">
            <v>natural gas combined cycle</v>
          </cell>
        </row>
        <row r="3831">
          <cell r="F3831" t="str">
            <v>Vintage1972</v>
          </cell>
          <cell r="I3831">
            <v>8.8093205875520281E-4</v>
          </cell>
          <cell r="L3831">
            <v>0.35803933434190621</v>
          </cell>
          <cell r="M3831" t="str">
            <v>natural gas combined cycle</v>
          </cell>
        </row>
        <row r="3832">
          <cell r="F3832" t="str">
            <v>Vintage1972</v>
          </cell>
          <cell r="I3832">
            <v>8.8093205875520281E-4</v>
          </cell>
          <cell r="L3832">
            <v>0.35803933434190621</v>
          </cell>
          <cell r="M3832" t="str">
            <v>natural gas combined cycle</v>
          </cell>
        </row>
        <row r="3833">
          <cell r="F3833" t="str">
            <v>Vintage1972</v>
          </cell>
          <cell r="I3833">
            <v>8.8093205875520281E-4</v>
          </cell>
          <cell r="L3833">
            <v>0.35803933434190621</v>
          </cell>
          <cell r="M3833" t="str">
            <v>natural gas combined cycle</v>
          </cell>
        </row>
        <row r="3834">
          <cell r="F3834" t="str">
            <v>Vintage1972</v>
          </cell>
          <cell r="I3834">
            <v>8.8093205875520281E-4</v>
          </cell>
          <cell r="L3834">
            <v>0.35803933434190621</v>
          </cell>
          <cell r="M3834" t="str">
            <v>natural gas combined cycle</v>
          </cell>
        </row>
        <row r="3835">
          <cell r="F3835" t="str">
            <v>Vintage1972</v>
          </cell>
          <cell r="I3835">
            <v>8.8093205875520281E-4</v>
          </cell>
          <cell r="L3835">
            <v>0.35803933434190621</v>
          </cell>
          <cell r="M3835" t="str">
            <v>natural gas combined cycle</v>
          </cell>
        </row>
        <row r="3836">
          <cell r="F3836" t="str">
            <v>Vintage1972</v>
          </cell>
          <cell r="I3836">
            <v>8.8093205875520281E-4</v>
          </cell>
          <cell r="L3836">
            <v>0.35803933434190621</v>
          </cell>
          <cell r="M3836" t="str">
            <v>natural gas combined cycle</v>
          </cell>
        </row>
        <row r="3837">
          <cell r="F3837" t="str">
            <v>Vintage1974</v>
          </cell>
          <cell r="I3837">
            <v>8.8093205875520281E-4</v>
          </cell>
          <cell r="L3837">
            <v>0.13710908985574416</v>
          </cell>
          <cell r="M3837" t="str">
            <v>natural gas combined cycle</v>
          </cell>
        </row>
        <row r="3838">
          <cell r="F3838" t="str">
            <v>Vintage1974</v>
          </cell>
          <cell r="I3838">
            <v>8.8093205875520281E-4</v>
          </cell>
          <cell r="L3838">
            <v>0.13710908985574416</v>
          </cell>
          <cell r="M3838" t="str">
            <v>natural gas combined cycle</v>
          </cell>
        </row>
        <row r="3839">
          <cell r="F3839" t="str">
            <v>Vintage1994</v>
          </cell>
          <cell r="I3839">
            <v>6.6264952406668812E-4</v>
          </cell>
          <cell r="L3839">
            <v>3.6612714147625611E-2</v>
          </cell>
          <cell r="M3839" t="str">
            <v>natural gas combined cycle</v>
          </cell>
        </row>
        <row r="3840">
          <cell r="F3840" t="str">
            <v>Vintage1994</v>
          </cell>
          <cell r="I3840">
            <v>1.6162183513821661E-4</v>
          </cell>
          <cell r="L3840">
            <v>8.9299302799086839E-3</v>
          </cell>
          <cell r="M3840" t="str">
            <v>natural gas combined cycle</v>
          </cell>
        </row>
        <row r="3841">
          <cell r="F3841" t="str">
            <v>Vintage2003</v>
          </cell>
          <cell r="I3841">
            <v>1.6872657020796131E-3</v>
          </cell>
          <cell r="L3841">
            <v>1.1814717295785175E-2</v>
          </cell>
          <cell r="M3841" t="str">
            <v>natural gas combined cycle</v>
          </cell>
        </row>
        <row r="3842">
          <cell r="F3842" t="str">
            <v>Vintage2003</v>
          </cell>
          <cell r="I3842">
            <v>2.1888852351303091E-3</v>
          </cell>
          <cell r="L3842">
            <v>1.5327200816153741E-2</v>
          </cell>
          <cell r="M3842" t="str">
            <v>natural gas combined cycle</v>
          </cell>
        </row>
        <row r="3843">
          <cell r="F3843" t="str">
            <v>Vintage2001</v>
          </cell>
          <cell r="I3843">
            <v>3.1913418758575405E-3</v>
          </cell>
          <cell r="L3843">
            <v>5.1703936877954958E-2</v>
          </cell>
          <cell r="M3843" t="str">
            <v>natural gas combined cycle</v>
          </cell>
        </row>
        <row r="3844">
          <cell r="F3844" t="str">
            <v>Vintage2001</v>
          </cell>
          <cell r="I3844">
            <v>2.1275612505716936E-3</v>
          </cell>
          <cell r="L3844">
            <v>3.4469291251969965E-2</v>
          </cell>
          <cell r="M3844" t="str">
            <v>natural gas combined cycle</v>
          </cell>
        </row>
        <row r="3845">
          <cell r="F3845" t="str">
            <v>Vintage1997</v>
          </cell>
          <cell r="I3845">
            <v>3.1712705433049769E-3</v>
          </cell>
          <cell r="L3845">
            <v>0.39626400000000001</v>
          </cell>
          <cell r="M3845" t="str">
            <v>natural gas combined cycle</v>
          </cell>
        </row>
        <row r="3846">
          <cell r="F3846" t="str">
            <v>Vintage1997</v>
          </cell>
          <cell r="I3846">
            <v>2.1141803622033179E-3</v>
          </cell>
          <cell r="L3846">
            <v>0.26417600000000002</v>
          </cell>
          <cell r="M3846" t="str">
            <v>natural gas combined cycle</v>
          </cell>
        </row>
        <row r="3847">
          <cell r="F3847" t="str">
            <v>Vintage2001</v>
          </cell>
          <cell r="I3847">
            <v>3.5726971943562395E-3</v>
          </cell>
          <cell r="L3847">
            <v>5.7882394743874098E-2</v>
          </cell>
          <cell r="M3847" t="str">
            <v>natural gas combined cycle</v>
          </cell>
        </row>
        <row r="3848">
          <cell r="F3848" t="str">
            <v>Vintage2001</v>
          </cell>
          <cell r="I3848">
            <v>2.3817981295708268E-3</v>
          </cell>
          <cell r="L3848">
            <v>3.8588263162582737E-2</v>
          </cell>
          <cell r="M3848" t="str">
            <v>natural gas combined cycle</v>
          </cell>
        </row>
        <row r="3849">
          <cell r="F3849" t="str">
            <v>Vintage1995</v>
          </cell>
          <cell r="I3849">
            <v>7.5242929957604378E-3</v>
          </cell>
          <cell r="L3849">
            <v>0.85740371564302664</v>
          </cell>
          <cell r="M3849" t="str">
            <v>natural gas combined cycle</v>
          </cell>
        </row>
        <row r="3850">
          <cell r="F3850" t="str">
            <v>Vintage1995</v>
          </cell>
          <cell r="I3850">
            <v>3.1921243012317004E-3</v>
          </cell>
          <cell r="L3850">
            <v>0.36374703087885979</v>
          </cell>
          <cell r="M3850" t="str">
            <v>natural gas combined cycle</v>
          </cell>
        </row>
        <row r="3851">
          <cell r="F3851" t="str">
            <v>Vintage2000</v>
          </cell>
          <cell r="I3851">
            <v>1.345287745846233E-3</v>
          </cell>
          <cell r="L3851">
            <v>3.0301134999322556E-2</v>
          </cell>
          <cell r="M3851" t="str">
            <v>natural gas combined cycle</v>
          </cell>
        </row>
        <row r="3852">
          <cell r="F3852" t="str">
            <v>Vintage2000</v>
          </cell>
          <cell r="I3852">
            <v>1.345287745846233E-3</v>
          </cell>
          <cell r="L3852">
            <v>3.0301134999322556E-2</v>
          </cell>
          <cell r="M3852" t="str">
            <v>natural gas combined cycle</v>
          </cell>
        </row>
        <row r="3853">
          <cell r="F3853" t="str">
            <v>Vintage2000</v>
          </cell>
          <cell r="I3853">
            <v>1.4052687281451094E-3</v>
          </cell>
          <cell r="L3853">
            <v>3.165214101840063E-2</v>
          </cell>
          <cell r="M3853" t="str">
            <v>natural gas combined cycle</v>
          </cell>
        </row>
        <row r="3854">
          <cell r="F3854" t="str">
            <v>Vintage1995</v>
          </cell>
          <cell r="I3854">
            <v>7.5698947714923192E-4</v>
          </cell>
          <cell r="L3854">
            <v>8.6260010179843902E-2</v>
          </cell>
          <cell r="M3854" t="str">
            <v>natural gas combined cycle</v>
          </cell>
        </row>
        <row r="3855">
          <cell r="F3855" t="str">
            <v>Vintage1995</v>
          </cell>
          <cell r="I3855">
            <v>2.3348109174723295E-3</v>
          </cell>
          <cell r="L3855">
            <v>0.26605497115710891</v>
          </cell>
          <cell r="M3855" t="str">
            <v>natural gas combined cycle</v>
          </cell>
        </row>
        <row r="3856">
          <cell r="F3856" t="str">
            <v>Vintage1966</v>
          </cell>
          <cell r="I3856">
            <v>6.2890175331364526E-4</v>
          </cell>
          <cell r="L3856">
            <v>0.85590476190476183</v>
          </cell>
          <cell r="M3856" t="str">
            <v>natural gas combined cycle</v>
          </cell>
        </row>
        <row r="3857">
          <cell r="F3857" t="str">
            <v>Vintage1995</v>
          </cell>
          <cell r="I3857">
            <v>1.4752429426133911E-3</v>
          </cell>
          <cell r="L3857">
            <v>0.16810599762470305</v>
          </cell>
          <cell r="M3857" t="str">
            <v>natural gas combined cycle</v>
          </cell>
        </row>
        <row r="3858">
          <cell r="F3858" t="str">
            <v>Vintage1997</v>
          </cell>
          <cell r="I3858">
            <v>1.7146267675187423E-3</v>
          </cell>
          <cell r="L3858">
            <v>0.21425004651162793</v>
          </cell>
          <cell r="M3858" t="str">
            <v>natural gas combined cycle</v>
          </cell>
        </row>
        <row r="3859">
          <cell r="F3859" t="str">
            <v>Vintage1997</v>
          </cell>
          <cell r="I3859">
            <v>2.1706445248375564E-3</v>
          </cell>
          <cell r="L3859">
            <v>0.27123144186046511</v>
          </cell>
          <cell r="M3859" t="str">
            <v>natural gas combined cycle</v>
          </cell>
        </row>
        <row r="3860">
          <cell r="F3860" t="str">
            <v>Vintage1997</v>
          </cell>
          <cell r="I3860">
            <v>2.1706445248375564E-3</v>
          </cell>
          <cell r="L3860">
            <v>0.27123144186046511</v>
          </cell>
          <cell r="M3860" t="str">
            <v>natural gas combined cycle</v>
          </cell>
        </row>
        <row r="3861">
          <cell r="F3861" t="str">
            <v>Vintage1997</v>
          </cell>
          <cell r="I3861">
            <v>5.0617971062388396E-3</v>
          </cell>
          <cell r="L3861">
            <v>0.63249348837209296</v>
          </cell>
          <cell r="M3861" t="str">
            <v>natural gas combined cycle</v>
          </cell>
        </row>
        <row r="3862">
          <cell r="F3862" t="str">
            <v>Vintage1997</v>
          </cell>
          <cell r="I3862">
            <v>2.4168941137897161E-3</v>
          </cell>
          <cell r="L3862">
            <v>0.30200139534883719</v>
          </cell>
          <cell r="M3862" t="str">
            <v>natural gas combined cycle</v>
          </cell>
        </row>
        <row r="3863">
          <cell r="F3863" t="str">
            <v>Vintage1999</v>
          </cell>
          <cell r="I3863">
            <v>6.8242530678714695E-3</v>
          </cell>
          <cell r="L3863">
            <v>1.013403349731911</v>
          </cell>
          <cell r="M3863" t="str">
            <v>natural gas combined cycle</v>
          </cell>
        </row>
        <row r="3864">
          <cell r="F3864" t="str">
            <v>Vintage2001</v>
          </cell>
          <cell r="I3864">
            <v>7.2256797189227326E-3</v>
          </cell>
          <cell r="L3864">
            <v>0.11706551745952065</v>
          </cell>
          <cell r="M3864" t="str">
            <v>natural gas combined cycle</v>
          </cell>
        </row>
        <row r="3865">
          <cell r="F3865" t="str">
            <v>Vintage1999</v>
          </cell>
          <cell r="I3865">
            <v>2.5089165690703932E-3</v>
          </cell>
          <cell r="L3865">
            <v>0.37257476093084962</v>
          </cell>
          <cell r="M3865" t="str">
            <v>natural gas combined cycle</v>
          </cell>
        </row>
        <row r="3866">
          <cell r="F3866" t="str">
            <v>Vintage1999</v>
          </cell>
          <cell r="I3866">
            <v>8.3630552302346435E-4</v>
          </cell>
          <cell r="L3866">
            <v>0.12419158697694986</v>
          </cell>
          <cell r="M3866" t="str">
            <v>natural gas combined cycle</v>
          </cell>
        </row>
        <row r="3867">
          <cell r="F3867" t="str">
            <v>Vintage1999</v>
          </cell>
          <cell r="I3867">
            <v>3.6481420585505147E-3</v>
          </cell>
          <cell r="L3867">
            <v>0.54175004145707806</v>
          </cell>
          <cell r="M3867" t="str">
            <v>natural gas combined cycle</v>
          </cell>
        </row>
        <row r="3868">
          <cell r="F3868" t="str">
            <v>Vintage1999</v>
          </cell>
          <cell r="I3868">
            <v>5.4722130878257728E-4</v>
          </cell>
          <cell r="L3868">
            <v>8.1262506218561723E-2</v>
          </cell>
          <cell r="M3868" t="str">
            <v>natural gas combined cycle</v>
          </cell>
        </row>
        <row r="3869">
          <cell r="F3869" t="str">
            <v>Vintage2002</v>
          </cell>
          <cell r="I3869">
            <v>1.1463484637712431E-3</v>
          </cell>
          <cell r="L3869">
            <v>8.5235954131960192E-3</v>
          </cell>
          <cell r="M3869" t="str">
            <v>natural gas combined cycle</v>
          </cell>
        </row>
        <row r="3870">
          <cell r="F3870" t="str">
            <v>Vintage2002</v>
          </cell>
          <cell r="I3870">
            <v>1.1463484637712431E-3</v>
          </cell>
          <cell r="L3870">
            <v>8.5235954131960192E-3</v>
          </cell>
          <cell r="M3870" t="str">
            <v>natural gas combined cycle</v>
          </cell>
        </row>
        <row r="3871">
          <cell r="F3871" t="str">
            <v>Vintage2002</v>
          </cell>
          <cell r="I3871">
            <v>1.0486026152683526E-3</v>
          </cell>
          <cell r="L3871">
            <v>7.7968128577265245E-3</v>
          </cell>
          <cell r="M3871" t="str">
            <v>natural gas combined cycle</v>
          </cell>
        </row>
        <row r="3872">
          <cell r="F3872" t="str">
            <v>Vintage2002</v>
          </cell>
          <cell r="I3872">
            <v>1.0486026152683526E-3</v>
          </cell>
          <cell r="L3872">
            <v>7.7968128577265245E-3</v>
          </cell>
          <cell r="M3872" t="str">
            <v>natural gas combined cycle</v>
          </cell>
        </row>
        <row r="3873">
          <cell r="F3873" t="str">
            <v>Vintage2008</v>
          </cell>
          <cell r="I3873">
            <v>1.1667637359269103E-3</v>
          </cell>
          <cell r="L3873">
            <v>6.9520315826827522E-2</v>
          </cell>
          <cell r="M3873" t="str">
            <v>natural gas combined cycle</v>
          </cell>
        </row>
        <row r="3874">
          <cell r="F3874" t="str">
            <v>Vintage2008</v>
          </cell>
          <cell r="I3874">
            <v>1.1667637359269103E-3</v>
          </cell>
          <cell r="L3874">
            <v>6.9520315826827522E-2</v>
          </cell>
          <cell r="M3874" t="str">
            <v>natural gas combined cycle</v>
          </cell>
        </row>
        <row r="3875">
          <cell r="F3875" t="str">
            <v>Vintage2002</v>
          </cell>
          <cell r="I3875">
            <v>1.3177130209566907E-3</v>
          </cell>
          <cell r="L3875">
            <v>9.7977648300634195E-3</v>
          </cell>
          <cell r="M3875" t="str">
            <v>natural gas combined cycle</v>
          </cell>
        </row>
        <row r="3876">
          <cell r="F3876" t="str">
            <v>Vintage2002</v>
          </cell>
          <cell r="I3876">
            <v>1.7383913562855876E-3</v>
          </cell>
          <cell r="L3876">
            <v>1.2925689752337188E-2</v>
          </cell>
          <cell r="M3876" t="str">
            <v>natural gas combined cycle</v>
          </cell>
        </row>
        <row r="3877">
          <cell r="F3877" t="str">
            <v>Vintage2008</v>
          </cell>
          <cell r="I3877">
            <v>1.7383913562855876E-3</v>
          </cell>
          <cell r="L3877">
            <v>0.10358011000709723</v>
          </cell>
          <cell r="M3877" t="str">
            <v>natural gas combined cycle</v>
          </cell>
        </row>
        <row r="3878">
          <cell r="F3878" t="str">
            <v>Vintage2000</v>
          </cell>
          <cell r="I3878">
            <v>2.6877711183485426E-3</v>
          </cell>
          <cell r="L3878">
            <v>6.0539104556497074E-2</v>
          </cell>
          <cell r="M3878" t="str">
            <v>natural gas combined cycle</v>
          </cell>
        </row>
        <row r="3879">
          <cell r="F3879" t="str">
            <v>Vintage2000</v>
          </cell>
          <cell r="I3879">
            <v>1.0456932733442616E-3</v>
          </cell>
          <cell r="L3879">
            <v>2.3553097202678057E-2</v>
          </cell>
          <cell r="M3879" t="str">
            <v>natural gas combined cycle</v>
          </cell>
        </row>
        <row r="3880">
          <cell r="F3880" t="str">
            <v>Vintage2000</v>
          </cell>
          <cell r="I3880">
            <v>5.2316340355767349E-3</v>
          </cell>
          <cell r="L3880">
            <v>0.11783683428956228</v>
          </cell>
          <cell r="M3880" t="str">
            <v>natural gas combined cycle</v>
          </cell>
        </row>
        <row r="3881">
          <cell r="F3881" t="str">
            <v>Vintage2000</v>
          </cell>
          <cell r="I3881">
            <v>5.3058416105494551E-3</v>
          </cell>
          <cell r="L3881">
            <v>0.11950827874757025</v>
          </cell>
          <cell r="M3881" t="str">
            <v>natural gas combined cycle</v>
          </cell>
        </row>
        <row r="3882">
          <cell r="F3882" t="str">
            <v>Vintage2011</v>
          </cell>
          <cell r="I3882">
            <v>5.3058416105494551E-3</v>
          </cell>
          <cell r="L3882">
            <v>0.21803475281448848</v>
          </cell>
          <cell r="M3882" t="str">
            <v>natural gas combined cycle</v>
          </cell>
        </row>
        <row r="3883">
          <cell r="F3883" t="str">
            <v>Vintage2000</v>
          </cell>
          <cell r="I3883">
            <v>5.0832188856312962E-3</v>
          </cell>
          <cell r="L3883">
            <v>0.11449394537354632</v>
          </cell>
          <cell r="M3883" t="str">
            <v>natural gas combined cycle</v>
          </cell>
        </row>
        <row r="3884">
          <cell r="F3884" t="str">
            <v>Vintage2011</v>
          </cell>
          <cell r="I3884">
            <v>5.8252946353584923E-3</v>
          </cell>
          <cell r="L3884">
            <v>0.23938081253059224</v>
          </cell>
          <cell r="M3884" t="str">
            <v>natural gas combined cycle</v>
          </cell>
        </row>
        <row r="3885">
          <cell r="F3885" t="str">
            <v>Vintage2011</v>
          </cell>
          <cell r="I3885">
            <v>5.751087060385773E-3</v>
          </cell>
          <cell r="L3885">
            <v>0.23633137542829172</v>
          </cell>
          <cell r="M3885" t="str">
            <v>natural gas combined cycle</v>
          </cell>
        </row>
        <row r="3886">
          <cell r="F3886" t="str">
            <v>Vintage1994</v>
          </cell>
          <cell r="I3886">
            <v>1.3380888368375429E-3</v>
          </cell>
          <cell r="L3886">
            <v>7.3932089751763561E-2</v>
          </cell>
          <cell r="M3886" t="str">
            <v>natural gas combined cycle</v>
          </cell>
        </row>
        <row r="3887">
          <cell r="F3887" t="str">
            <v>Vintage1994</v>
          </cell>
          <cell r="I3887">
            <v>6.6904441841877146E-4</v>
          </cell>
          <cell r="L3887">
            <v>3.696604487588178E-2</v>
          </cell>
          <cell r="M3887" t="str">
            <v>natural gas combined cycle</v>
          </cell>
        </row>
        <row r="3888">
          <cell r="F3888" t="str">
            <v>Vintage2001</v>
          </cell>
          <cell r="I3888">
            <v>5.3523553473501717E-3</v>
          </cell>
          <cell r="L3888">
            <v>8.6715198118163445E-2</v>
          </cell>
          <cell r="M3888" t="str">
            <v>natural gas combined cycle</v>
          </cell>
        </row>
        <row r="3889">
          <cell r="F3889" t="str">
            <v>Vintage2001</v>
          </cell>
          <cell r="I3889">
            <v>5.0178331381407863E-3</v>
          </cell>
          <cell r="L3889">
            <v>8.1295498235778224E-2</v>
          </cell>
          <cell r="M3889" t="str">
            <v>natural gas combined cycle</v>
          </cell>
        </row>
        <row r="3890">
          <cell r="F3890" t="str">
            <v>Vintage2001</v>
          </cell>
          <cell r="I3890">
            <v>5.0178331381407863E-3</v>
          </cell>
          <cell r="L3890">
            <v>8.1295498235778224E-2</v>
          </cell>
          <cell r="M3890" t="str">
            <v>natural gas combined cycle</v>
          </cell>
        </row>
        <row r="3891">
          <cell r="F3891" t="str">
            <v>Vintage2010</v>
          </cell>
          <cell r="I3891">
            <v>2.4727917438742532E-3</v>
          </cell>
          <cell r="L3891">
            <v>0.14814682663574327</v>
          </cell>
          <cell r="M3891" t="str">
            <v>natural gas combined cycle</v>
          </cell>
        </row>
        <row r="3892">
          <cell r="F3892" t="str">
            <v>Vintage2010</v>
          </cell>
          <cell r="I3892">
            <v>2.4727917438742532E-3</v>
          </cell>
          <cell r="L3892">
            <v>0.14814682663574327</v>
          </cell>
          <cell r="M3892" t="str">
            <v>natural gas combined cycle</v>
          </cell>
        </row>
        <row r="3893">
          <cell r="F3893" t="str">
            <v>Vintage2010</v>
          </cell>
          <cell r="I3893">
            <v>3.1682644218388868E-3</v>
          </cell>
          <cell r="L3893">
            <v>0.18981312162704608</v>
          </cell>
          <cell r="M3893" t="str">
            <v>natural gas combined cycle</v>
          </cell>
        </row>
        <row r="3894">
          <cell r="F3894" t="str">
            <v>Vintage2005</v>
          </cell>
          <cell r="I3894">
            <v>1.6827896482621625E-2</v>
          </cell>
          <cell r="L3894">
            <v>0.39415547050053629</v>
          </cell>
          <cell r="M3894" t="str">
            <v>natural gas combined cycle</v>
          </cell>
        </row>
        <row r="3895">
          <cell r="F3895" t="str">
            <v>Vintage2001</v>
          </cell>
          <cell r="I3895">
            <v>2.4511548161153533E-3</v>
          </cell>
          <cell r="L3895">
            <v>3.9711932729384863E-2</v>
          </cell>
          <cell r="M3895" t="str">
            <v>natural gas combined cycle</v>
          </cell>
        </row>
        <row r="3896">
          <cell r="F3896" t="str">
            <v>Vintage2001</v>
          </cell>
          <cell r="I3896">
            <v>2.4511548161153533E-3</v>
          </cell>
          <cell r="L3896">
            <v>3.9711932729384863E-2</v>
          </cell>
          <cell r="M3896" t="str">
            <v>natural gas combined cycle</v>
          </cell>
        </row>
        <row r="3897">
          <cell r="F3897" t="str">
            <v>Vintage1993</v>
          </cell>
          <cell r="I3897">
            <v>1.8699791494804663E-3</v>
          </cell>
          <cell r="L3897">
            <v>0.19935448412698412</v>
          </cell>
          <cell r="M3897" t="str">
            <v>natural gas combined cycle</v>
          </cell>
        </row>
        <row r="3898">
          <cell r="F3898" t="str">
            <v>Vintage1993</v>
          </cell>
          <cell r="I3898">
            <v>1.1541016217723808E-3</v>
          </cell>
          <cell r="L3898">
            <v>0.12303630952380952</v>
          </cell>
          <cell r="M3898" t="str">
            <v>natural gas combined cycle</v>
          </cell>
        </row>
        <row r="3899">
          <cell r="F3899" t="str">
            <v>Vintage1993</v>
          </cell>
          <cell r="I3899">
            <v>1.1541016217723808E-3</v>
          </cell>
          <cell r="L3899">
            <v>0.12303630952380952</v>
          </cell>
          <cell r="M3899" t="str">
            <v>natural gas combined cycle</v>
          </cell>
        </row>
        <row r="3900">
          <cell r="F3900" t="str">
            <v>Vintage1993</v>
          </cell>
          <cell r="I3900">
            <v>1.1541016217723808E-3</v>
          </cell>
          <cell r="L3900">
            <v>0.12303630952380952</v>
          </cell>
          <cell r="M3900" t="str">
            <v>natural gas combined cycle</v>
          </cell>
        </row>
        <row r="3901">
          <cell r="F3901" t="str">
            <v>Vintage2003</v>
          </cell>
          <cell r="I3901">
            <v>7.7018171985651102E-3</v>
          </cell>
          <cell r="L3901">
            <v>5.3930328076193759E-2</v>
          </cell>
          <cell r="M3901" t="str">
            <v>natural gas combined cycle</v>
          </cell>
        </row>
        <row r="3902">
          <cell r="F3902" t="str">
            <v>Vintage2003</v>
          </cell>
          <cell r="I3902">
            <v>7.7018171985651102E-3</v>
          </cell>
          <cell r="L3902">
            <v>5.3930328076193759E-2</v>
          </cell>
          <cell r="M3902" t="str">
            <v>natural gas combined cycle</v>
          </cell>
        </row>
        <row r="3903">
          <cell r="F3903" t="str">
            <v>Vintage2003</v>
          </cell>
          <cell r="I3903">
            <v>8.1698095630612522E-3</v>
          </cell>
          <cell r="L3903">
            <v>5.7207344539156914E-2</v>
          </cell>
          <cell r="M3903" t="str">
            <v>natural gas combined cycle</v>
          </cell>
        </row>
        <row r="3904">
          <cell r="F3904" t="str">
            <v>Vintage2003</v>
          </cell>
          <cell r="I3904">
            <v>8.1698095630612522E-3</v>
          </cell>
          <cell r="L3904">
            <v>5.7207344539156914E-2</v>
          </cell>
          <cell r="M3904" t="str">
            <v>natural gas combined cycle</v>
          </cell>
        </row>
        <row r="3905">
          <cell r="F3905" t="str">
            <v>Vintage2003</v>
          </cell>
          <cell r="I3905">
            <v>1.2568937789325005E-2</v>
          </cell>
          <cell r="L3905">
            <v>8.8011299291010633E-2</v>
          </cell>
          <cell r="M3905" t="str">
            <v>natural gas combined cycle</v>
          </cell>
        </row>
        <row r="3906">
          <cell r="F3906" t="str">
            <v>Vintage2003</v>
          </cell>
          <cell r="I3906">
            <v>1.2568937789325005E-2</v>
          </cell>
          <cell r="L3906">
            <v>8.8011299291010633E-2</v>
          </cell>
          <cell r="M3906" t="str">
            <v>natural gas combined cycle</v>
          </cell>
        </row>
        <row r="3907">
          <cell r="F3907" t="str">
            <v>Vintage2003</v>
          </cell>
          <cell r="I3907">
            <v>2.3079598057737334E-3</v>
          </cell>
          <cell r="L3907">
            <v>1.6160995035721586E-2</v>
          </cell>
          <cell r="M3907" t="str">
            <v>natural gas combined cycle</v>
          </cell>
        </row>
        <row r="3908">
          <cell r="F3908" t="str">
            <v>Vintage2003</v>
          </cell>
          <cell r="I3908">
            <v>2.4097815619108097E-3</v>
          </cell>
          <cell r="L3908">
            <v>1.6873980110826949E-2</v>
          </cell>
          <cell r="M3908" t="str">
            <v>natural gas combined cycle</v>
          </cell>
        </row>
        <row r="3909">
          <cell r="F3909" t="str">
            <v>Vintage2003</v>
          </cell>
          <cell r="I3909">
            <v>2.6829224632943958E-3</v>
          </cell>
          <cell r="L3909">
            <v>1.8786590867855626E-2</v>
          </cell>
          <cell r="M3909" t="str">
            <v>natural gas combined cycle</v>
          </cell>
        </row>
        <row r="3910">
          <cell r="F3910" t="str">
            <v>Vintage2003</v>
          </cell>
          <cell r="I3910">
            <v>2.7960577478911477E-3</v>
          </cell>
          <cell r="L3910">
            <v>1.9578796506861586E-2</v>
          </cell>
          <cell r="M3910" t="str">
            <v>natural gas combined cycle</v>
          </cell>
        </row>
        <row r="3911">
          <cell r="F3911" t="str">
            <v>Vintage2003</v>
          </cell>
          <cell r="I3911">
            <v>1.8909754711171345E-3</v>
          </cell>
          <cell r="L3911">
            <v>1.3241151394813903E-2</v>
          </cell>
          <cell r="M3911" t="str">
            <v>natural gas combined cycle</v>
          </cell>
        </row>
        <row r="3912">
          <cell r="F3912" t="str">
            <v>Vintage2004</v>
          </cell>
          <cell r="I3912">
            <v>4.9710000288514722E-3</v>
          </cell>
          <cell r="L3912">
            <v>7.610675852656773E-2</v>
          </cell>
          <cell r="M3912" t="str">
            <v>natural gas combined cycle</v>
          </cell>
        </row>
        <row r="3913">
          <cell r="F3913" t="str">
            <v>Vintage2004</v>
          </cell>
          <cell r="I3913">
            <v>4.917476475377971E-3</v>
          </cell>
          <cell r="L3913">
            <v>7.5287304868139018E-2</v>
          </cell>
          <cell r="M3913" t="str">
            <v>natural gas combined cycle</v>
          </cell>
        </row>
        <row r="3914">
          <cell r="F3914" t="str">
            <v>Vintage2004</v>
          </cell>
          <cell r="I3914">
            <v>6.6837537400035278E-3</v>
          </cell>
          <cell r="L3914">
            <v>0.10232927559628691</v>
          </cell>
          <cell r="M3914" t="str">
            <v>natural gas combined cycle</v>
          </cell>
        </row>
        <row r="3915">
          <cell r="F3915" t="str">
            <v>Vintage2003</v>
          </cell>
          <cell r="I3915">
            <v>2.5714033970490264E-3</v>
          </cell>
          <cell r="L3915">
            <v>1.8005702452264034E-2</v>
          </cell>
          <cell r="M3915" t="str">
            <v>natural gas combined cycle</v>
          </cell>
        </row>
        <row r="3916">
          <cell r="F3916" t="str">
            <v>Vintage2003</v>
          </cell>
          <cell r="I3916">
            <v>2.5358465933186186E-3</v>
          </cell>
          <cell r="L3916">
            <v>1.7756723537147877E-2</v>
          </cell>
          <cell r="M3916" t="str">
            <v>natural gas combined cycle</v>
          </cell>
        </row>
        <row r="3917">
          <cell r="F3917" t="str">
            <v>Vintage2004</v>
          </cell>
          <cell r="I3917">
            <v>2.8542416085409056E-3</v>
          </cell>
          <cell r="L3917">
            <v>4.3698868561039682E-2</v>
          </cell>
          <cell r="M3917" t="str">
            <v>natural gas combined cycle</v>
          </cell>
        </row>
        <row r="3918">
          <cell r="F3918" t="str">
            <v>Vintage2008</v>
          </cell>
          <cell r="I3918">
            <v>1.2938754753043387E-3</v>
          </cell>
          <cell r="L3918">
            <v>7.7094127040454222E-2</v>
          </cell>
          <cell r="M3918" t="str">
            <v>natural gas combined cycle</v>
          </cell>
        </row>
        <row r="3919">
          <cell r="F3919" t="str">
            <v>Vintage2008</v>
          </cell>
          <cell r="I3919">
            <v>1.3110128988183035E-3</v>
          </cell>
          <cell r="L3919">
            <v>7.8115241305890704E-2</v>
          </cell>
          <cell r="M3919" t="str">
            <v>natural gas combined cycle</v>
          </cell>
        </row>
        <row r="3920">
          <cell r="F3920" t="str">
            <v>Vintage2008</v>
          </cell>
          <cell r="I3920">
            <v>2.5706135270947123E-3</v>
          </cell>
          <cell r="L3920">
            <v>0.15316713981547198</v>
          </cell>
          <cell r="M3920" t="str">
            <v>natural gas combined cycle</v>
          </cell>
        </row>
        <row r="3921">
          <cell r="F3921" t="str">
            <v>Vintage2005</v>
          </cell>
          <cell r="I3921">
            <v>1.1151906624536946E-3</v>
          </cell>
          <cell r="L3921">
            <v>2.6120822689346717E-2</v>
          </cell>
          <cell r="M3921" t="str">
            <v>natural gas combined cycle</v>
          </cell>
        </row>
        <row r="3922">
          <cell r="F3922" t="str">
            <v>Vintage2005</v>
          </cell>
          <cell r="I3922">
            <v>1.0990284789398729E-3</v>
          </cell>
          <cell r="L3922">
            <v>2.5742260041675024E-2</v>
          </cell>
          <cell r="M3922" t="str">
            <v>natural gas combined cycle</v>
          </cell>
        </row>
        <row r="3923">
          <cell r="F3923" t="str">
            <v>Vintage2005</v>
          </cell>
          <cell r="I3923">
            <v>1.3414612316471979E-3</v>
          </cell>
          <cell r="L3923">
            <v>3.1420699756750395E-2</v>
          </cell>
          <cell r="M3923" t="str">
            <v>natural gas combined cycle</v>
          </cell>
        </row>
        <row r="3924">
          <cell r="F3924" t="str">
            <v>Vintage2004</v>
          </cell>
          <cell r="I3924">
            <v>1.1593467007197154E-3</v>
          </cell>
          <cell r="L3924">
            <v>1.7749772457883988E-2</v>
          </cell>
          <cell r="M3924" t="str">
            <v>natural gas combined cycle</v>
          </cell>
        </row>
        <row r="3925">
          <cell r="F3925" t="str">
            <v>Vintage2004</v>
          </cell>
          <cell r="I3925">
            <v>1.1910509342205502E-3</v>
          </cell>
          <cell r="L3925">
            <v>1.8235169043945856E-2</v>
          </cell>
          <cell r="M3925" t="str">
            <v>natural gas combined cycle</v>
          </cell>
        </row>
        <row r="3926">
          <cell r="F3926" t="str">
            <v>Vintage2004</v>
          </cell>
          <cell r="I3926">
            <v>1.9596643788218691E-3</v>
          </cell>
          <cell r="L3926">
            <v>3.0002756549283575E-2</v>
          </cell>
          <cell r="M3926" t="str">
            <v>natural gas combined cycle</v>
          </cell>
        </row>
        <row r="3927">
          <cell r="F3927" t="str">
            <v>Vintage1974</v>
          </cell>
          <cell r="I3927">
            <v>1.4869208832715929E-3</v>
          </cell>
          <cell r="L3927">
            <v>0.23142575748797867</v>
          </cell>
          <cell r="M3927" t="str">
            <v>natural gas combined cycle</v>
          </cell>
        </row>
        <row r="3928">
          <cell r="F3928" t="str">
            <v>Vintage1974</v>
          </cell>
          <cell r="I3928">
            <v>1.4869208832715929E-3</v>
          </cell>
          <cell r="L3928">
            <v>0.23142575748797867</v>
          </cell>
          <cell r="M3928" t="str">
            <v>natural gas combined cycle</v>
          </cell>
        </row>
        <row r="3929">
          <cell r="F3929" t="str">
            <v>Vintage1974</v>
          </cell>
          <cell r="I3929">
            <v>1.4869208832715929E-3</v>
          </cell>
          <cell r="L3929">
            <v>0.23142575748797867</v>
          </cell>
          <cell r="M3929" t="str">
            <v>natural gas combined cycle</v>
          </cell>
        </row>
        <row r="3930">
          <cell r="F3930" t="str">
            <v>Vintage1975</v>
          </cell>
          <cell r="I3930">
            <v>1.4869208832715929E-3</v>
          </cell>
          <cell r="L3930">
            <v>0.92063609126526846</v>
          </cell>
          <cell r="M3930" t="str">
            <v>natural gas combined cycle</v>
          </cell>
        </row>
        <row r="3931">
          <cell r="F3931" t="str">
            <v>Vintage2005</v>
          </cell>
          <cell r="I3931">
            <v>2.4404897105870711E-3</v>
          </cell>
          <cell r="L3931">
            <v>5.7162959798425429E-2</v>
          </cell>
          <cell r="M3931" t="str">
            <v>natural gas combined cycle</v>
          </cell>
        </row>
        <row r="3932">
          <cell r="F3932" t="str">
            <v>Vintage2005</v>
          </cell>
          <cell r="I3932">
            <v>2.4404897105870711E-3</v>
          </cell>
          <cell r="L3932">
            <v>5.7162959798425429E-2</v>
          </cell>
          <cell r="M3932" t="str">
            <v>natural gas combined cycle</v>
          </cell>
        </row>
        <row r="3933">
          <cell r="F3933" t="str">
            <v>Vintage2006</v>
          </cell>
          <cell r="I3933">
            <v>2.4404897105870711E-3</v>
          </cell>
          <cell r="L3933">
            <v>8.6646027660989916E-2</v>
          </cell>
          <cell r="M3933" t="str">
            <v>natural gas combined cycle</v>
          </cell>
        </row>
        <row r="3934">
          <cell r="F3934" t="str">
            <v>Vintage2005</v>
          </cell>
          <cell r="I3934">
            <v>4.5254113838700651E-3</v>
          </cell>
          <cell r="L3934">
            <v>0.10599754134807363</v>
          </cell>
          <cell r="M3934" t="str">
            <v>natural gas combined cycle</v>
          </cell>
        </row>
        <row r="3935">
          <cell r="F3935" t="str">
            <v>Vintage2006</v>
          </cell>
          <cell r="I3935">
            <v>2.0364351227415297E-3</v>
          </cell>
          <cell r="L3935">
            <v>7.2300658842945231E-2</v>
          </cell>
          <cell r="M3935" t="str">
            <v>natural gas combined cycle</v>
          </cell>
        </row>
        <row r="3936">
          <cell r="F3936" t="str">
            <v>Vintage1977</v>
          </cell>
          <cell r="I3936">
            <v>5.0832188856312962E-3</v>
          </cell>
          <cell r="L3936">
            <v>1.6026456957567237</v>
          </cell>
          <cell r="M3936" t="str">
            <v>natural gas combined cycle</v>
          </cell>
        </row>
        <row r="3937">
          <cell r="F3937" t="str">
            <v>Vintage1974</v>
          </cell>
          <cell r="I3937">
            <v>2.0036045242634304E-3</v>
          </cell>
          <cell r="L3937">
            <v>0.31184288279937433</v>
          </cell>
          <cell r="M3937" t="str">
            <v>natural gas combined cycle</v>
          </cell>
        </row>
        <row r="3938">
          <cell r="F3938" t="str">
            <v>Vintage1974</v>
          </cell>
          <cell r="I3938">
            <v>2.0036045242634304E-3</v>
          </cell>
          <cell r="L3938">
            <v>0.31184288279937433</v>
          </cell>
          <cell r="M3938" t="str">
            <v>natural gas combined cycle</v>
          </cell>
        </row>
        <row r="3939">
          <cell r="F3939" t="str">
            <v>Vintage1974</v>
          </cell>
          <cell r="I3939">
            <v>2.0036045242634304E-3</v>
          </cell>
          <cell r="L3939">
            <v>0.31184288279937433</v>
          </cell>
          <cell r="M3939" t="str">
            <v>natural gas combined cycle</v>
          </cell>
        </row>
        <row r="3940">
          <cell r="F3940" t="str">
            <v>Vintage1974</v>
          </cell>
          <cell r="I3940">
            <v>2.0036045242634304E-3</v>
          </cell>
          <cell r="L3940">
            <v>0.31184288279937433</v>
          </cell>
          <cell r="M3940" t="str">
            <v>natural gas combined cycle</v>
          </cell>
        </row>
        <row r="3941">
          <cell r="F3941" t="str">
            <v>Vintage1974</v>
          </cell>
          <cell r="I3941">
            <v>2.0036045242634304E-3</v>
          </cell>
          <cell r="L3941">
            <v>0.31184288279937433</v>
          </cell>
          <cell r="M3941" t="str">
            <v>natural gas combined cycle</v>
          </cell>
        </row>
        <row r="3942">
          <cell r="F3942" t="str">
            <v>Vintage1974</v>
          </cell>
          <cell r="I3942">
            <v>2.0036045242634304E-3</v>
          </cell>
          <cell r="L3942">
            <v>0.31184288279937433</v>
          </cell>
          <cell r="M3942" t="str">
            <v>natural gas combined cycle</v>
          </cell>
        </row>
        <row r="3943">
          <cell r="F3943" t="str">
            <v>Vintage1985</v>
          </cell>
          <cell r="I3943">
            <v>5.3523553473501723E-4</v>
          </cell>
          <cell r="L3943">
            <v>0.63709348692955259</v>
          </cell>
          <cell r="M3943" t="str">
            <v>natural gas combined cycle</v>
          </cell>
        </row>
        <row r="3944">
          <cell r="F3944" t="str">
            <v>Vintage2001</v>
          </cell>
          <cell r="I3944">
            <v>1.4718977205212974E-3</v>
          </cell>
          <cell r="L3944">
            <v>2.3846679482494946E-2</v>
          </cell>
          <cell r="M3944" t="str">
            <v>natural gas combined cycle</v>
          </cell>
        </row>
        <row r="3945">
          <cell r="F3945" t="str">
            <v>Vintage1990</v>
          </cell>
          <cell r="I3945">
            <v>1.5053499414422359E-4</v>
          </cell>
          <cell r="L3945">
            <v>1.3837034249153182E-2</v>
          </cell>
          <cell r="M3945" t="str">
            <v>natural gas combined cycle</v>
          </cell>
        </row>
        <row r="3946">
          <cell r="F3946" t="str">
            <v>Vintage1990</v>
          </cell>
          <cell r="I3946">
            <v>5.0178331381407862E-5</v>
          </cell>
          <cell r="L3946">
            <v>4.612344749717728E-3</v>
          </cell>
          <cell r="M3946" t="str">
            <v>natural gas combined cycle</v>
          </cell>
        </row>
        <row r="3947">
          <cell r="F3947" t="str">
            <v>Vintage2004</v>
          </cell>
          <cell r="I3947">
            <v>1.129012456081677E-3</v>
          </cell>
          <cell r="L3947">
            <v>1.7285350607480897E-2</v>
          </cell>
          <cell r="M3947" t="str">
            <v>natural gas combined cycle</v>
          </cell>
        </row>
        <row r="3948">
          <cell r="F3948" t="str">
            <v>Vintage2004</v>
          </cell>
          <cell r="I3948">
            <v>3.7633748536055895E-4</v>
          </cell>
          <cell r="L3948">
            <v>5.7617835358269656E-3</v>
          </cell>
          <cell r="M3948" t="str">
            <v>natural gas combined cycle</v>
          </cell>
        </row>
        <row r="3949">
          <cell r="F3949" t="str">
            <v>Vintage1992</v>
          </cell>
          <cell r="I3949">
            <v>1.140044393297036E-3</v>
          </cell>
          <cell r="L3949">
            <v>0.13413699470065255</v>
          </cell>
          <cell r="M3949" t="str">
            <v>natural gas combined cycle</v>
          </cell>
        </row>
        <row r="3950">
          <cell r="F3950" t="str">
            <v>Vintage1992</v>
          </cell>
          <cell r="I3950">
            <v>3.2012446563780771E-3</v>
          </cell>
          <cell r="L3950">
            <v>0.37665668111943235</v>
          </cell>
          <cell r="M3950" t="str">
            <v>natural gas combined cycle</v>
          </cell>
        </row>
        <row r="3951">
          <cell r="F3951" t="str">
            <v>Vintage1990</v>
          </cell>
          <cell r="I3951">
            <v>7.3594886026064868E-4</v>
          </cell>
          <cell r="L3951">
            <v>6.7647722995859999E-2</v>
          </cell>
          <cell r="M3951" t="str">
            <v>natural gas combined cycle</v>
          </cell>
        </row>
        <row r="3952">
          <cell r="F3952" t="str">
            <v>Vintage1990</v>
          </cell>
          <cell r="I3952">
            <v>3.9473620686707525E-4</v>
          </cell>
          <cell r="L3952">
            <v>3.6283778697779462E-2</v>
          </cell>
          <cell r="M3952" t="str">
            <v>natural gas combined cycle</v>
          </cell>
        </row>
        <row r="3953">
          <cell r="F3953" t="str">
            <v>Vintage1991</v>
          </cell>
          <cell r="I3953">
            <v>7.0249663933971012E-4</v>
          </cell>
          <cell r="L3953">
            <v>0.11058006679557041</v>
          </cell>
          <cell r="M3953" t="str">
            <v>natural gas combined cycle</v>
          </cell>
        </row>
        <row r="3954">
          <cell r="F3954" t="str">
            <v>Vintage1991</v>
          </cell>
          <cell r="I3954">
            <v>1.2778748391798537E-3</v>
          </cell>
          <cell r="L3954">
            <v>0.20115040721860902</v>
          </cell>
          <cell r="M3954" t="str">
            <v>natural gas combined cycle</v>
          </cell>
        </row>
        <row r="3955">
          <cell r="F3955" t="str">
            <v>Vintage1990</v>
          </cell>
          <cell r="I3955">
            <v>8.3630552302346435E-4</v>
          </cell>
          <cell r="L3955">
            <v>7.6872412495295472E-2</v>
          </cell>
          <cell r="M3955" t="str">
            <v>natural gas combined cycle</v>
          </cell>
        </row>
        <row r="3956">
          <cell r="F3956" t="str">
            <v>Vintage1999</v>
          </cell>
          <cell r="I3956">
            <v>8.3630552302346435E-4</v>
          </cell>
          <cell r="L3956">
            <v>0.12419158697694986</v>
          </cell>
          <cell r="M3956" t="str">
            <v>natural gas combined cycle</v>
          </cell>
        </row>
        <row r="3957">
          <cell r="F3957" t="str">
            <v>Vintage1999</v>
          </cell>
          <cell r="I3957">
            <v>8.3630552302346435E-4</v>
          </cell>
          <cell r="L3957">
            <v>0.12419158697694986</v>
          </cell>
          <cell r="M3957" t="str">
            <v>natural gas combined cycle</v>
          </cell>
        </row>
        <row r="3958">
          <cell r="F3958" t="str">
            <v>Vintage1994</v>
          </cell>
          <cell r="I3958">
            <v>1.0704710694700345E-3</v>
          </cell>
          <cell r="L3958">
            <v>5.9145671801410858E-2</v>
          </cell>
          <cell r="M3958" t="str">
            <v>natural gas combined cycle</v>
          </cell>
        </row>
        <row r="3959">
          <cell r="F3959" t="str">
            <v>Vintage1990</v>
          </cell>
          <cell r="I3959">
            <v>1.0035666276281574E-3</v>
          </cell>
          <cell r="L3959">
            <v>9.2246894994354553E-2</v>
          </cell>
          <cell r="M3959" t="str">
            <v>natural gas combined cycle</v>
          </cell>
        </row>
        <row r="3960">
          <cell r="F3960" t="str">
            <v>Vintage1994</v>
          </cell>
          <cell r="I3960">
            <v>1.3380888368375429E-3</v>
          </cell>
          <cell r="L3960">
            <v>7.3932089751763561E-2</v>
          </cell>
          <cell r="M3960" t="str">
            <v>natural gas combined cycle</v>
          </cell>
        </row>
        <row r="3961">
          <cell r="F3961" t="str">
            <v>Vintage2002</v>
          </cell>
          <cell r="I3961">
            <v>3.0106998828844716E-3</v>
          </cell>
          <cell r="L3961">
            <v>2.2385852577358003E-2</v>
          </cell>
          <cell r="M3961" t="str">
            <v>natural gas combined cycle</v>
          </cell>
        </row>
        <row r="3962">
          <cell r="F3962" t="str">
            <v>Vintage1985</v>
          </cell>
          <cell r="I3962">
            <v>0</v>
          </cell>
          <cell r="L3962">
            <v>0</v>
          </cell>
          <cell r="M3962" t="str">
            <v>natural gas combined cycle</v>
          </cell>
        </row>
        <row r="3963">
          <cell r="F3963" t="str">
            <v>Vintage1985</v>
          </cell>
          <cell r="I3963">
            <v>0</v>
          </cell>
          <cell r="L3963">
            <v>0</v>
          </cell>
          <cell r="M3963" t="str">
            <v>natural gas combined cycle</v>
          </cell>
        </row>
        <row r="3964">
          <cell r="F3964" t="str">
            <v>Vintage1985</v>
          </cell>
          <cell r="I3964">
            <v>0</v>
          </cell>
          <cell r="L3964">
            <v>0</v>
          </cell>
          <cell r="M3964" t="str">
            <v>natural gas combined cycle</v>
          </cell>
        </row>
        <row r="3965">
          <cell r="F3965" t="str">
            <v>Vintage1985</v>
          </cell>
          <cell r="I3965">
            <v>0</v>
          </cell>
          <cell r="L3965">
            <v>0</v>
          </cell>
          <cell r="M3965" t="str">
            <v>natural gas combined cycle</v>
          </cell>
        </row>
        <row r="3966">
          <cell r="F3966" t="str">
            <v>Vintage1985</v>
          </cell>
          <cell r="I3966">
            <v>0</v>
          </cell>
          <cell r="L3966">
            <v>0</v>
          </cell>
          <cell r="M3966" t="str">
            <v>natural gas combined cycle</v>
          </cell>
        </row>
        <row r="3967">
          <cell r="F3967" t="str">
            <v>Vintage1993</v>
          </cell>
          <cell r="I3967">
            <v>1.420655930864924E-3</v>
          </cell>
          <cell r="L3967">
            <v>0.15145309523809522</v>
          </cell>
          <cell r="M3967" t="str">
            <v>natural gas combined cycle</v>
          </cell>
        </row>
        <row r="3968">
          <cell r="F3968" t="str">
            <v>Vintage1993</v>
          </cell>
          <cell r="I3968">
            <v>9.2286067863921694E-4</v>
          </cell>
          <cell r="L3968">
            <v>9.8384206349206346E-2</v>
          </cell>
          <cell r="M3968" t="str">
            <v>natural gas combined cycle</v>
          </cell>
        </row>
        <row r="3969">
          <cell r="F3969" t="str">
            <v>Vintage1987</v>
          </cell>
          <cell r="I3969">
            <v>4.3487887197220151E-4</v>
          </cell>
          <cell r="L3969">
            <v>0.10162752261656229</v>
          </cell>
          <cell r="M3969" t="str">
            <v>natural gas combined cycle</v>
          </cell>
        </row>
        <row r="3970">
          <cell r="F3970" t="str">
            <v>Vintage1987</v>
          </cell>
          <cell r="I3970">
            <v>4.3487887197220151E-4</v>
          </cell>
          <cell r="L3970">
            <v>0.10162752261656229</v>
          </cell>
          <cell r="M3970" t="str">
            <v>natural gas combined cycle</v>
          </cell>
        </row>
        <row r="3971">
          <cell r="F3971" t="str">
            <v>Vintage1987</v>
          </cell>
          <cell r="I3971">
            <v>4.3487887197220151E-4</v>
          </cell>
          <cell r="L3971">
            <v>0.10162752261656229</v>
          </cell>
          <cell r="M3971" t="str">
            <v>natural gas combined cycle</v>
          </cell>
        </row>
        <row r="3972">
          <cell r="F3972" t="str">
            <v>Vintage1987</v>
          </cell>
          <cell r="I3972">
            <v>1.1373755113119116E-3</v>
          </cell>
          <cell r="L3972">
            <v>0.26579505915100904</v>
          </cell>
          <cell r="M3972" t="str">
            <v>natural gas combined cycle</v>
          </cell>
        </row>
        <row r="3973">
          <cell r="F3973" t="str">
            <v>Vintage1989</v>
          </cell>
          <cell r="I3973">
            <v>1.0032390661013917E-4</v>
          </cell>
          <cell r="L3973">
            <v>1.5690865692495781E-2</v>
          </cell>
          <cell r="M3973" t="str">
            <v>natural gas combined cycle</v>
          </cell>
        </row>
        <row r="3974">
          <cell r="F3974" t="str">
            <v>Vintage1989</v>
          </cell>
          <cell r="I3974">
            <v>9.8499835580863901E-4</v>
          </cell>
          <cell r="L3974">
            <v>0.15405577225359493</v>
          </cell>
          <cell r="M3974" t="str">
            <v>natural gas combined cycle</v>
          </cell>
        </row>
        <row r="3975">
          <cell r="F3975" t="str">
            <v>Vintage1989</v>
          </cell>
          <cell r="I3975">
            <v>4.4689740217243812E-4</v>
          </cell>
          <cell r="L3975">
            <v>6.9895674448390288E-2</v>
          </cell>
          <cell r="M3975" t="str">
            <v>natural gas combined cycle</v>
          </cell>
        </row>
        <row r="3976">
          <cell r="F3976" t="str">
            <v>Vintage2005</v>
          </cell>
          <cell r="I3976">
            <v>2.1888852351303089E-4</v>
          </cell>
          <cell r="L3976">
            <v>5.1269693191626645E-3</v>
          </cell>
          <cell r="M3976" t="str">
            <v>natural gas combined cycle</v>
          </cell>
        </row>
        <row r="3977">
          <cell r="F3977" t="str">
            <v>Vintage1989</v>
          </cell>
          <cell r="I3977">
            <v>1.6735851693600488E-3</v>
          </cell>
          <cell r="L3977">
            <v>0.2617521685975433</v>
          </cell>
          <cell r="M3977" t="str">
            <v>natural gas combined cycle</v>
          </cell>
        </row>
        <row r="3978">
          <cell r="F3978" t="str">
            <v>Vintage1989</v>
          </cell>
          <cell r="I3978">
            <v>1.7328674778114945E-3</v>
          </cell>
          <cell r="L3978">
            <v>0.27102404377947259</v>
          </cell>
          <cell r="M3978" t="str">
            <v>natural gas combined cycle</v>
          </cell>
        </row>
        <row r="3979">
          <cell r="F3979" t="str">
            <v>Vintage1989</v>
          </cell>
          <cell r="I3979">
            <v>1.5960621506158504E-4</v>
          </cell>
          <cell r="L3979">
            <v>2.4962740874425102E-2</v>
          </cell>
          <cell r="M3979" t="str">
            <v>natural gas combined cycle</v>
          </cell>
        </row>
        <row r="3980">
          <cell r="F3980" t="str">
            <v>Vintage1990</v>
          </cell>
          <cell r="I3980">
            <v>1.0032390661013917E-3</v>
          </cell>
          <cell r="L3980">
            <v>9.2216785848701549E-2</v>
          </cell>
          <cell r="M3980" t="str">
            <v>natural gas combined cycle</v>
          </cell>
        </row>
        <row r="3981">
          <cell r="F3981" t="str">
            <v>Vintage1990</v>
          </cell>
          <cell r="I3981">
            <v>3.6481420585505152E-4</v>
          </cell>
          <cell r="L3981">
            <v>3.3533376672255116E-2</v>
          </cell>
          <cell r="M3981" t="str">
            <v>natural gas combined cycle</v>
          </cell>
        </row>
        <row r="3982">
          <cell r="F3982" t="str">
            <v>Vintage1989</v>
          </cell>
          <cell r="I3982">
            <v>1.2606503140780896E-3</v>
          </cell>
          <cell r="L3982">
            <v>0.19716830645630787</v>
          </cell>
          <cell r="M3982" t="str">
            <v>natural gas combined cycle</v>
          </cell>
        </row>
        <row r="3983">
          <cell r="F3983" t="str">
            <v>Vintage1989</v>
          </cell>
          <cell r="I3983">
            <v>1.2606503140780896E-3</v>
          </cell>
          <cell r="L3983">
            <v>0.19716830645630787</v>
          </cell>
          <cell r="M3983" t="str">
            <v>natural gas combined cycle</v>
          </cell>
        </row>
        <row r="3984">
          <cell r="F3984" t="str">
            <v>Vintage1989</v>
          </cell>
          <cell r="I3984">
            <v>1.2929746811057329E-3</v>
          </cell>
          <cell r="L3984">
            <v>0.20222390405775165</v>
          </cell>
          <cell r="M3984" t="str">
            <v>natural gas combined cycle</v>
          </cell>
        </row>
        <row r="3985">
          <cell r="F3985" t="str">
            <v>Vintage1987</v>
          </cell>
          <cell r="I3985">
            <v>3.1839501522228677E-4</v>
          </cell>
          <cell r="L3985">
            <v>7.4406228253305493E-2</v>
          </cell>
          <cell r="M3985" t="str">
            <v>natural gas combined cycle</v>
          </cell>
        </row>
        <row r="3986">
          <cell r="F3986" t="str">
            <v>Vintage1987</v>
          </cell>
          <cell r="I3986">
            <v>3.1839501522228677E-4</v>
          </cell>
          <cell r="L3986">
            <v>7.4406228253305493E-2</v>
          </cell>
          <cell r="M3986" t="str">
            <v>natural gas combined cycle</v>
          </cell>
        </row>
        <row r="3987">
          <cell r="F3987" t="str">
            <v>Vintage1987</v>
          </cell>
          <cell r="I3987">
            <v>3.1839501522228677E-4</v>
          </cell>
          <cell r="L3987">
            <v>7.4406228253305493E-2</v>
          </cell>
          <cell r="M3987" t="str">
            <v>natural gas combined cycle</v>
          </cell>
        </row>
        <row r="3988">
          <cell r="F3988" t="str">
            <v>Vintage1987</v>
          </cell>
          <cell r="I3988">
            <v>2.7475711973496824E-4</v>
          </cell>
          <cell r="L3988">
            <v>6.4208420320111342E-2</v>
          </cell>
          <cell r="M3988" t="str">
            <v>natural gas combined cycle</v>
          </cell>
        </row>
        <row r="3989">
          <cell r="F3989" t="str">
            <v>Vintage1989</v>
          </cell>
          <cell r="I3989">
            <v>1.012359421247768E-3</v>
          </cell>
          <cell r="L3989">
            <v>0.15833509926063924</v>
          </cell>
          <cell r="M3989" t="str">
            <v>natural gas combined cycle</v>
          </cell>
        </row>
        <row r="3990">
          <cell r="F3990" t="str">
            <v>Vintage1989</v>
          </cell>
          <cell r="I3990">
            <v>1.012359421247768E-3</v>
          </cell>
          <cell r="L3990">
            <v>0.15833509926063924</v>
          </cell>
          <cell r="M3990" t="str">
            <v>natural gas combined cycle</v>
          </cell>
        </row>
        <row r="3991">
          <cell r="F3991" t="str">
            <v>Vintage1989</v>
          </cell>
          <cell r="I3991">
            <v>4.8337882275794323E-4</v>
          </cell>
          <cell r="L3991">
            <v>7.5601443791116024E-2</v>
          </cell>
          <cell r="M3991" t="str">
            <v>natural gas combined cycle</v>
          </cell>
        </row>
        <row r="3992">
          <cell r="F3992" t="str">
            <v>Vintage2005</v>
          </cell>
          <cell r="I3992">
            <v>2.2344870108621903E-3</v>
          </cell>
          <cell r="L3992">
            <v>5.2337811799785534E-2</v>
          </cell>
          <cell r="M3992" t="str">
            <v>natural gas combined cycle</v>
          </cell>
        </row>
        <row r="3993">
          <cell r="F3993" t="str">
            <v>Vintage2005</v>
          </cell>
          <cell r="I3993">
            <v>1.5048585991520873E-3</v>
          </cell>
          <cell r="L3993">
            <v>3.5247914069243318E-2</v>
          </cell>
          <cell r="M3993" t="str">
            <v>natural gas combined cycle</v>
          </cell>
        </row>
        <row r="3994">
          <cell r="F3994" t="str">
            <v>Vintage1989</v>
          </cell>
          <cell r="I3994">
            <v>3.7834422456089808E-5</v>
          </cell>
          <cell r="L3994">
            <v>1.0912896691424711E-2</v>
          </cell>
          <cell r="M3994" t="str">
            <v>natural gas steam turbine</v>
          </cell>
        </row>
        <row r="3995">
          <cell r="F3995" t="str">
            <v>Vintage1990</v>
          </cell>
          <cell r="I3995">
            <v>4.6164064870895236E-4</v>
          </cell>
          <cell r="L3995">
            <v>4.2433571697403097E-2</v>
          </cell>
          <cell r="M3995" t="str">
            <v>natural gas combined cycle</v>
          </cell>
        </row>
        <row r="3996">
          <cell r="F3996" t="str">
            <v>Vintage1990</v>
          </cell>
          <cell r="I3996">
            <v>1.1741729543249442E-3</v>
          </cell>
          <cell r="L3996">
            <v>0.10792886714339484</v>
          </cell>
          <cell r="M3996" t="str">
            <v>natural gas combined cycle</v>
          </cell>
        </row>
        <row r="3997">
          <cell r="F3997" t="str">
            <v>Vintage1989</v>
          </cell>
          <cell r="I3997">
            <v>5.1516420218245408E-4</v>
          </cell>
          <cell r="L3997">
            <v>8.057274262094663E-2</v>
          </cell>
          <cell r="M3997" t="str">
            <v>natural gas combined cycle</v>
          </cell>
        </row>
        <row r="3998">
          <cell r="F3998" t="str">
            <v>Vintage1989</v>
          </cell>
          <cell r="I3998">
            <v>1.0805067357463158E-3</v>
          </cell>
          <cell r="L3998">
            <v>0.16899347965302439</v>
          </cell>
          <cell r="M3998" t="str">
            <v>natural gas combined cycle</v>
          </cell>
        </row>
        <row r="3999">
          <cell r="F3999" t="str">
            <v>Vintage1995</v>
          </cell>
          <cell r="I3999">
            <v>2.5536994409853606E-3</v>
          </cell>
          <cell r="L3999">
            <v>0.29099762470308782</v>
          </cell>
          <cell r="M3999" t="str">
            <v>natural gas combined cycle</v>
          </cell>
        </row>
        <row r="4000">
          <cell r="F4000" t="str">
            <v>Vintage1995</v>
          </cell>
          <cell r="I4000">
            <v>3.3927721144519792E-3</v>
          </cell>
          <cell r="L4000">
            <v>0.38661112996267388</v>
          </cell>
          <cell r="M4000" t="str">
            <v>natural gas combined cycle</v>
          </cell>
        </row>
        <row r="4001">
          <cell r="F4001" t="str">
            <v>Vintage1994</v>
          </cell>
          <cell r="I4001">
            <v>1.0637806252858468E-3</v>
          </cell>
          <cell r="L4001">
            <v>5.8776011352652036E-2</v>
          </cell>
          <cell r="M4001" t="str">
            <v>natural gas combined cycle</v>
          </cell>
        </row>
        <row r="4002">
          <cell r="F4002" t="str">
            <v>Vintage1994</v>
          </cell>
          <cell r="I4002">
            <v>1.0637806252858468E-3</v>
          </cell>
          <cell r="L4002">
            <v>5.8776011352652036E-2</v>
          </cell>
          <cell r="M4002" t="str">
            <v>natural gas combined cycle</v>
          </cell>
        </row>
        <row r="4003">
          <cell r="F4003" t="str">
            <v>Vintage1994</v>
          </cell>
          <cell r="I4003">
            <v>1.0637806252858468E-3</v>
          </cell>
          <cell r="L4003">
            <v>5.8776011352652036E-2</v>
          </cell>
          <cell r="M4003" t="str">
            <v>natural gas combined cycle</v>
          </cell>
        </row>
        <row r="4004">
          <cell r="F4004" t="str">
            <v>Vintage1994</v>
          </cell>
          <cell r="I4004">
            <v>1.0637806252858468E-3</v>
          </cell>
          <cell r="L4004">
            <v>5.8776011352652036E-2</v>
          </cell>
          <cell r="M4004" t="str">
            <v>natural gas combined cycle</v>
          </cell>
        </row>
        <row r="4005">
          <cell r="F4005" t="str">
            <v>Vintage1994</v>
          </cell>
          <cell r="I4005">
            <v>1.0637806252858468E-3</v>
          </cell>
          <cell r="L4005">
            <v>5.8776011352652036E-2</v>
          </cell>
          <cell r="M4005" t="str">
            <v>natural gas combined cycle</v>
          </cell>
        </row>
        <row r="4006">
          <cell r="F4006" t="str">
            <v>Vintage1994</v>
          </cell>
          <cell r="I4006">
            <v>1.739515487888806E-3</v>
          </cell>
          <cell r="L4006">
            <v>9.6111716677292625E-2</v>
          </cell>
          <cell r="M4006" t="str">
            <v>natural gas combined cycle</v>
          </cell>
        </row>
        <row r="4007">
          <cell r="F4007" t="str">
            <v>Vintage1994</v>
          </cell>
          <cell r="I4007">
            <v>1.739515487888806E-3</v>
          </cell>
          <cell r="L4007">
            <v>9.6111716677292625E-2</v>
          </cell>
          <cell r="M4007" t="str">
            <v>natural gas combined cycle</v>
          </cell>
        </row>
        <row r="4008">
          <cell r="F4008" t="str">
            <v>Vintage1985</v>
          </cell>
          <cell r="I4008">
            <v>1.0787553982651431E-3</v>
          </cell>
          <cell r="L4008">
            <v>1.2840478511298183</v>
          </cell>
          <cell r="M4008" t="str">
            <v>natural gas combined cycle</v>
          </cell>
        </row>
        <row r="4009">
          <cell r="F4009" t="str">
            <v>Vintage1985</v>
          </cell>
          <cell r="I4009">
            <v>1.0787553982651431E-3</v>
          </cell>
          <cell r="L4009">
            <v>1.2840478511298183</v>
          </cell>
          <cell r="M4009" t="str">
            <v>natural gas combined cycle</v>
          </cell>
        </row>
        <row r="4010">
          <cell r="F4010" t="str">
            <v>Vintage1985</v>
          </cell>
          <cell r="I4010">
            <v>1.0833918827849072E-3</v>
          </cell>
          <cell r="L4010">
            <v>1.2895666814355338</v>
          </cell>
          <cell r="M4010" t="str">
            <v>natural gas combined cycle</v>
          </cell>
        </row>
        <row r="4011">
          <cell r="F4011" t="str">
            <v>Vintage1986</v>
          </cell>
          <cell r="I4011">
            <v>1.0818463879449858E-3</v>
          </cell>
          <cell r="L4011">
            <v>1.1243326885880078</v>
          </cell>
          <cell r="M4011" t="str">
            <v>natural gas combined cycle</v>
          </cell>
        </row>
        <row r="4012">
          <cell r="F4012" t="str">
            <v>Vintage1986</v>
          </cell>
          <cell r="I4012">
            <v>1.0571184705062435E-3</v>
          </cell>
          <cell r="L4012">
            <v>1.0986336557059961</v>
          </cell>
          <cell r="M4012" t="str">
            <v>natural gas combined cycle</v>
          </cell>
        </row>
        <row r="4013">
          <cell r="F4013" t="str">
            <v>Vintage1986</v>
          </cell>
          <cell r="I4013">
            <v>1.8561393027456113E-3</v>
          </cell>
          <cell r="L4013">
            <v>1.9290336557059959</v>
          </cell>
          <cell r="M4013" t="str">
            <v>natural gas combined cycle</v>
          </cell>
        </row>
        <row r="4014">
          <cell r="F4014" t="str">
            <v>Vintage1995</v>
          </cell>
          <cell r="I4014">
            <v>1.0663914395457716E-3</v>
          </cell>
          <cell r="L4014">
            <v>0.12151679674244993</v>
          </cell>
          <cell r="M4014" t="str">
            <v>natural gas combined cycle</v>
          </cell>
        </row>
        <row r="4015">
          <cell r="F4015" t="str">
            <v>Vintage1987</v>
          </cell>
          <cell r="I4015">
            <v>1.0260399539673323E-3</v>
          </cell>
          <cell r="L4015">
            <v>0.23977687891440505</v>
          </cell>
          <cell r="M4015" t="str">
            <v>natural gas combined cycle</v>
          </cell>
        </row>
        <row r="4016">
          <cell r="F4016" t="str">
            <v>Vintage1987</v>
          </cell>
          <cell r="I4016">
            <v>2.9641154225722936E-4</v>
          </cell>
          <cell r="L4016">
            <v>6.9268876130828119E-2</v>
          </cell>
          <cell r="M4016" t="str">
            <v>natural gas combined cycle</v>
          </cell>
        </row>
        <row r="4017">
          <cell r="F4017" t="str">
            <v>Vintage1991</v>
          </cell>
          <cell r="I4017">
            <v>5.4722130878257728E-4</v>
          </cell>
          <cell r="L4017">
            <v>8.6138161364035848E-2</v>
          </cell>
          <cell r="M4017" t="str">
            <v>natural gas combined cycle</v>
          </cell>
        </row>
        <row r="4018">
          <cell r="F4018" t="str">
            <v>Vintage1991</v>
          </cell>
          <cell r="I4018">
            <v>1.9608763564709017E-3</v>
          </cell>
          <cell r="L4018">
            <v>0.30866174488779513</v>
          </cell>
          <cell r="M4018" t="str">
            <v>natural gas combined cycle</v>
          </cell>
        </row>
        <row r="4019">
          <cell r="F4019" t="str">
            <v>Vintage1987</v>
          </cell>
          <cell r="I4019">
            <v>4.6498587080104625E-3</v>
          </cell>
          <cell r="L4019">
            <v>1.0866327418232431</v>
          </cell>
          <cell r="M4019" t="str">
            <v>natural gas combined cycle</v>
          </cell>
        </row>
        <row r="4020">
          <cell r="F4020" t="str">
            <v>Vintage1987</v>
          </cell>
          <cell r="I4020">
            <v>3.4790309757776121E-3</v>
          </cell>
          <cell r="L4020">
            <v>0.81302018093249828</v>
          </cell>
          <cell r="M4020" t="str">
            <v>natural gas combined cycle</v>
          </cell>
        </row>
        <row r="4021">
          <cell r="F4021" t="str">
            <v>Vintage1987</v>
          </cell>
          <cell r="I4021">
            <v>3.4790309757776121E-3</v>
          </cell>
          <cell r="L4021">
            <v>0.81302018093249828</v>
          </cell>
          <cell r="M4021" t="str">
            <v>natural gas combined cycle</v>
          </cell>
        </row>
        <row r="4022">
          <cell r="F4022" t="str">
            <v>Vintage1987</v>
          </cell>
          <cell r="I4022">
            <v>3.4790309757776121E-3</v>
          </cell>
          <cell r="L4022">
            <v>0.81302018093249828</v>
          </cell>
          <cell r="M4022" t="str">
            <v>natural gas combined cycle</v>
          </cell>
        </row>
        <row r="4023">
          <cell r="F4023" t="str">
            <v>Vintage1987</v>
          </cell>
          <cell r="I4023">
            <v>1.1475150294813379E-3</v>
          </cell>
          <cell r="L4023">
            <v>0.26816457898399443</v>
          </cell>
          <cell r="M4023" t="str">
            <v>natural gas combined cycle</v>
          </cell>
        </row>
        <row r="4024">
          <cell r="F4024" t="str">
            <v>Vintage1987</v>
          </cell>
          <cell r="I4024">
            <v>1.1475150294813379E-3</v>
          </cell>
          <cell r="L4024">
            <v>0.26816457898399443</v>
          </cell>
          <cell r="M4024" t="str">
            <v>natural gas combined cycle</v>
          </cell>
        </row>
        <row r="4025">
          <cell r="F4025" t="str">
            <v>Vintage1988</v>
          </cell>
          <cell r="I4025">
            <v>1.1313528459675163E-3</v>
          </cell>
          <cell r="L4025">
            <v>0.71297208538587842</v>
          </cell>
          <cell r="M4025" t="str">
            <v>natural gas combined cycle</v>
          </cell>
        </row>
        <row r="4026">
          <cell r="F4026" t="str">
            <v>Vintage1992</v>
          </cell>
          <cell r="I4026">
            <v>2.515607013254581E-3</v>
          </cell>
          <cell r="L4026">
            <v>0.29598493408662896</v>
          </cell>
          <cell r="M4026" t="str">
            <v>natural gas combined cycle</v>
          </cell>
        </row>
        <row r="4027">
          <cell r="F4027" t="str">
            <v>Vintage1992</v>
          </cell>
          <cell r="I4027">
            <v>6.8366036263465624E-4</v>
          </cell>
          <cell r="L4027">
            <v>8.0439101300748897E-2</v>
          </cell>
          <cell r="M4027" t="str">
            <v>natural gas combined cycle</v>
          </cell>
        </row>
        <row r="4028">
          <cell r="F4028" t="str">
            <v>Vintage1992</v>
          </cell>
          <cell r="I4028">
            <v>6.8366036263465624E-4</v>
          </cell>
          <cell r="L4028">
            <v>8.0439101300748897E-2</v>
          </cell>
          <cell r="M4028" t="str">
            <v>natural gas combined cycle</v>
          </cell>
        </row>
        <row r="4029">
          <cell r="F4029" t="str">
            <v>Vintage1992</v>
          </cell>
          <cell r="I4029">
            <v>6.8366036263465624E-4</v>
          </cell>
          <cell r="L4029">
            <v>8.0439101300748897E-2</v>
          </cell>
          <cell r="M4029" t="str">
            <v>natural gas combined cycle</v>
          </cell>
        </row>
        <row r="4030">
          <cell r="F4030" t="str">
            <v>Vintage1993</v>
          </cell>
          <cell r="I4030">
            <v>6.6904441841877146E-4</v>
          </cell>
          <cell r="L4030">
            <v>7.132539682539682E-2</v>
          </cell>
          <cell r="M4030" t="str">
            <v>natural gas combined cycle</v>
          </cell>
        </row>
        <row r="4031">
          <cell r="F4031" t="str">
            <v>Vintage1993</v>
          </cell>
          <cell r="I4031">
            <v>1.3079818380086982E-3</v>
          </cell>
          <cell r="L4031">
            <v>0.1394411507936508</v>
          </cell>
          <cell r="M4031" t="str">
            <v>natural gas combined cycle</v>
          </cell>
        </row>
        <row r="4032">
          <cell r="F4032" t="str">
            <v>Vintage1993</v>
          </cell>
          <cell r="I4032">
            <v>0</v>
          </cell>
          <cell r="L4032">
            <v>0</v>
          </cell>
          <cell r="M4032" t="str">
            <v>natural gas combined cycle</v>
          </cell>
        </row>
        <row r="4033">
          <cell r="F4033" t="str">
            <v>Vintage1993</v>
          </cell>
          <cell r="I4033">
            <v>3.8624704044903577E-3</v>
          </cell>
          <cell r="L4033">
            <v>0.41176972222222225</v>
          </cell>
          <cell r="M4033" t="str">
            <v>natural gas combined cycle</v>
          </cell>
        </row>
        <row r="4034">
          <cell r="F4034" t="str">
            <v>Vintage1993</v>
          </cell>
          <cell r="I4034">
            <v>1.8605524498607623E-3</v>
          </cell>
          <cell r="L4034">
            <v>0.19834952380952378</v>
          </cell>
          <cell r="M4034" t="str">
            <v>natural gas combined cycle</v>
          </cell>
        </row>
        <row r="4035">
          <cell r="F4035" t="str">
            <v>Vintage1994</v>
          </cell>
          <cell r="I4035">
            <v>3.2783176502519805E-3</v>
          </cell>
          <cell r="L4035">
            <v>0.18113361989182072</v>
          </cell>
          <cell r="M4035" t="str">
            <v>natural gas combined cycle</v>
          </cell>
        </row>
        <row r="4036">
          <cell r="F4036" t="str">
            <v>Vintage1994</v>
          </cell>
          <cell r="I4036">
            <v>2.8768909992007174E-3</v>
          </cell>
          <cell r="L4036">
            <v>0.15895399296629165</v>
          </cell>
          <cell r="M4036" t="str">
            <v>natural gas combined cycle</v>
          </cell>
        </row>
        <row r="4037">
          <cell r="F4037" t="str">
            <v>Vintage1994</v>
          </cell>
          <cell r="I4037">
            <v>2.8768909992007174E-3</v>
          </cell>
          <cell r="L4037">
            <v>0.15895399296629165</v>
          </cell>
          <cell r="M4037" t="str">
            <v>natural gas combined cycle</v>
          </cell>
        </row>
        <row r="4038">
          <cell r="F4038" t="str">
            <v>Vintage1994</v>
          </cell>
          <cell r="I4038">
            <v>5.7622181966316809E-3</v>
          </cell>
          <cell r="L4038">
            <v>0.31837410279086031</v>
          </cell>
          <cell r="M4038" t="str">
            <v>natural gas combined cycle</v>
          </cell>
        </row>
        <row r="4039">
          <cell r="F4039" t="str">
            <v>Vintage1994</v>
          </cell>
          <cell r="I4039">
            <v>5.7622181966316809E-3</v>
          </cell>
          <cell r="L4039">
            <v>0.31837410279086031</v>
          </cell>
          <cell r="M4039" t="str">
            <v>natural gas combined cycle</v>
          </cell>
        </row>
        <row r="4040">
          <cell r="F4040" t="str">
            <v>Vintage1994</v>
          </cell>
          <cell r="I4040">
            <v>5.7622181966316809E-3</v>
          </cell>
          <cell r="L4040">
            <v>0.31837410279086031</v>
          </cell>
          <cell r="M4040" t="str">
            <v>natural gas combined cycle</v>
          </cell>
        </row>
        <row r="4041">
          <cell r="F4041" t="str">
            <v>Vintage1994</v>
          </cell>
          <cell r="I4041">
            <v>5.7622181966316809E-3</v>
          </cell>
          <cell r="L4041">
            <v>0.31837410279086031</v>
          </cell>
          <cell r="M4041" t="str">
            <v>natural gas combined cycle</v>
          </cell>
        </row>
        <row r="4042">
          <cell r="F4042" t="str">
            <v>Vintage1994</v>
          </cell>
          <cell r="I4042">
            <v>6.2148844039652696E-3</v>
          </cell>
          <cell r="L4042">
            <v>0.34338481788454023</v>
          </cell>
          <cell r="M4042" t="str">
            <v>natural gas combined cycle</v>
          </cell>
        </row>
        <row r="4043">
          <cell r="F4043" t="str">
            <v>Vintage1994</v>
          </cell>
          <cell r="I4043">
            <v>6.2148844039652696E-3</v>
          </cell>
          <cell r="L4043">
            <v>0.34338481788454023</v>
          </cell>
          <cell r="M4043" t="str">
            <v>natural gas combined cycle</v>
          </cell>
        </row>
        <row r="4044">
          <cell r="F4044" t="str">
            <v>Vintage1994</v>
          </cell>
          <cell r="I4044">
            <v>1.3382287949444337E-3</v>
          </cell>
          <cell r="L4044">
            <v>7.3939822717643905E-2</v>
          </cell>
          <cell r="M4044" t="str">
            <v>natural gas combined cycle</v>
          </cell>
        </row>
        <row r="4045">
          <cell r="F4045" t="str">
            <v>Vintage1994</v>
          </cell>
          <cell r="I4045">
            <v>1.2541854406725608E-3</v>
          </cell>
          <cell r="L4045">
            <v>6.9296258972091379E-2</v>
          </cell>
          <cell r="M4045" t="str">
            <v>natural gas combined cycle</v>
          </cell>
        </row>
        <row r="4046">
          <cell r="F4046" t="str">
            <v>Vintage1994</v>
          </cell>
          <cell r="I4046">
            <v>1.3834829087831341E-3</v>
          </cell>
          <cell r="L4046">
            <v>7.6440203196018339E-2</v>
          </cell>
          <cell r="M4046" t="str">
            <v>natural gas combined cycle</v>
          </cell>
        </row>
        <row r="4047">
          <cell r="F4047" t="str">
            <v>Vintage1996</v>
          </cell>
          <cell r="I4047">
            <v>0</v>
          </cell>
          <cell r="L4047">
            <v>0</v>
          </cell>
          <cell r="M4047" t="str">
            <v>natural gas combined cycle</v>
          </cell>
        </row>
        <row r="4048">
          <cell r="F4048" t="str">
            <v>Vintage1996</v>
          </cell>
          <cell r="I4048">
            <v>0</v>
          </cell>
          <cell r="L4048">
            <v>0</v>
          </cell>
          <cell r="M4048" t="str">
            <v>natural gas combined cycle</v>
          </cell>
        </row>
        <row r="4049">
          <cell r="F4049" t="str">
            <v>Vintage1994</v>
          </cell>
          <cell r="I4049">
            <v>1.2210060636142579E-3</v>
          </cell>
          <cell r="L4049">
            <v>6.7463031898484252E-2</v>
          </cell>
          <cell r="M4049" t="str">
            <v>natural gas combined cycle</v>
          </cell>
        </row>
        <row r="4050">
          <cell r="F4050" t="str">
            <v>Vintage1994</v>
          </cell>
          <cell r="I4050">
            <v>1.2210060636142579E-3</v>
          </cell>
          <cell r="L4050">
            <v>6.7463031898484252E-2</v>
          </cell>
          <cell r="M4050" t="str">
            <v>natural gas combined cycle</v>
          </cell>
        </row>
        <row r="4051">
          <cell r="F4051" t="str">
            <v>Vintage1994</v>
          </cell>
          <cell r="I4051">
            <v>1.2210060636142579E-3</v>
          </cell>
          <cell r="L4051">
            <v>6.7463031898484252E-2</v>
          </cell>
          <cell r="M4051" t="str">
            <v>natural gas combined cycle</v>
          </cell>
        </row>
        <row r="4052">
          <cell r="F4052" t="str">
            <v>Vintage1994</v>
          </cell>
          <cell r="I4052">
            <v>1.2210060636142579E-3</v>
          </cell>
          <cell r="L4052">
            <v>6.7463031898484252E-2</v>
          </cell>
          <cell r="M4052" t="str">
            <v>natural gas combined cycle</v>
          </cell>
        </row>
        <row r="4053">
          <cell r="F4053" t="str">
            <v>Vintage1994</v>
          </cell>
          <cell r="I4053">
            <v>1.2210060636142579E-3</v>
          </cell>
          <cell r="L4053">
            <v>6.7463031898484252E-2</v>
          </cell>
          <cell r="M4053" t="str">
            <v>natural gas combined cycle</v>
          </cell>
        </row>
        <row r="4054">
          <cell r="F4054" t="str">
            <v>Vintage1994</v>
          </cell>
          <cell r="I4054">
            <v>1.2210060636142579E-3</v>
          </cell>
          <cell r="L4054">
            <v>6.7463031898484252E-2</v>
          </cell>
          <cell r="M4054" t="str">
            <v>natural gas combined cycle</v>
          </cell>
        </row>
        <row r="4055">
          <cell r="F4055" t="str">
            <v>Vintage1994</v>
          </cell>
          <cell r="I4055">
            <v>2.6761776736750858E-3</v>
          </cell>
          <cell r="L4055">
            <v>0.14786417950352712</v>
          </cell>
          <cell r="M4055" t="str">
            <v>natural gas combined cycle</v>
          </cell>
        </row>
        <row r="4056">
          <cell r="F4056" t="str">
            <v>Vintage1994</v>
          </cell>
          <cell r="I4056">
            <v>2.6761776736750858E-3</v>
          </cell>
          <cell r="L4056">
            <v>0.14786417950352712</v>
          </cell>
          <cell r="M4056" t="str">
            <v>natural gas combined cycle</v>
          </cell>
        </row>
        <row r="4057">
          <cell r="F4057" t="str">
            <v>Vintage1994</v>
          </cell>
          <cell r="I4057">
            <v>1.1741729543249442E-3</v>
          </cell>
          <cell r="L4057">
            <v>6.4875408757172529E-2</v>
          </cell>
          <cell r="M4057" t="str">
            <v>natural gas combined cycle</v>
          </cell>
        </row>
        <row r="4058">
          <cell r="F4058" t="str">
            <v>Vintage1994</v>
          </cell>
          <cell r="I4058">
            <v>5.7203297774804972E-4</v>
          </cell>
          <cell r="L4058">
            <v>3.1605968368878926E-2</v>
          </cell>
          <cell r="M4058" t="str">
            <v>natural gas combined cycle</v>
          </cell>
        </row>
        <row r="4059">
          <cell r="F4059" t="str">
            <v>Vintage1994</v>
          </cell>
          <cell r="I4059">
            <v>1.3380888368375429E-3</v>
          </cell>
          <cell r="L4059">
            <v>7.3932089751763561E-2</v>
          </cell>
          <cell r="M4059" t="str">
            <v>natural gas combined cycle</v>
          </cell>
        </row>
        <row r="4060">
          <cell r="F4060" t="str">
            <v>Vintage1994</v>
          </cell>
          <cell r="I4060">
            <v>3.1445087665682263E-4</v>
          </cell>
          <cell r="L4060">
            <v>1.737404109166444E-2</v>
          </cell>
          <cell r="M4060" t="str">
            <v>natural gas combined cycle</v>
          </cell>
        </row>
        <row r="4061">
          <cell r="F4061" t="str">
            <v>Vintage1996</v>
          </cell>
          <cell r="I4061">
            <v>1.8240710292752574E-3</v>
          </cell>
          <cell r="L4061">
            <v>0.34808872270390306</v>
          </cell>
          <cell r="M4061" t="str">
            <v>natural gas combined cycle</v>
          </cell>
        </row>
        <row r="4062">
          <cell r="F4062" t="str">
            <v>Vintage1996</v>
          </cell>
          <cell r="I4062">
            <v>1.8240710292752574E-3</v>
          </cell>
          <cell r="L4062">
            <v>0.34808872270390306</v>
          </cell>
          <cell r="M4062" t="str">
            <v>natural gas combined cycle</v>
          </cell>
        </row>
        <row r="4063">
          <cell r="F4063" t="str">
            <v>Vintage1996</v>
          </cell>
          <cell r="I4063">
            <v>1.8240710292752574E-3</v>
          </cell>
          <cell r="L4063">
            <v>0.34808872270390306</v>
          </cell>
          <cell r="M4063" t="str">
            <v>natural gas combined cycle</v>
          </cell>
        </row>
        <row r="4064">
          <cell r="F4064" t="str">
            <v>Vintage1996</v>
          </cell>
          <cell r="I4064">
            <v>1.8240710292752574E-3</v>
          </cell>
          <cell r="L4064">
            <v>0.34808872270390306</v>
          </cell>
          <cell r="M4064" t="str">
            <v>natural gas combined cycle</v>
          </cell>
        </row>
        <row r="4065">
          <cell r="F4065" t="str">
            <v>Vintage1996</v>
          </cell>
          <cell r="I4065">
            <v>3.465734955622989E-3</v>
          </cell>
          <cell r="L4065">
            <v>0.66136857313741571</v>
          </cell>
          <cell r="M4065" t="str">
            <v>natural gas combined cycle</v>
          </cell>
        </row>
        <row r="4066">
          <cell r="F4066" t="str">
            <v>Vintage1996</v>
          </cell>
          <cell r="I4066">
            <v>3.465734955622989E-3</v>
          </cell>
          <cell r="L4066">
            <v>0.66136857313741571</v>
          </cell>
          <cell r="M4066" t="str">
            <v>natural gas combined cycle</v>
          </cell>
        </row>
        <row r="4067">
          <cell r="F4067" t="str">
            <v>Vintage1996</v>
          </cell>
          <cell r="I4067">
            <v>3.465734955622989E-3</v>
          </cell>
          <cell r="L4067">
            <v>0.66136857313741571</v>
          </cell>
          <cell r="M4067" t="str">
            <v>natural gas combined cycle</v>
          </cell>
        </row>
        <row r="4068">
          <cell r="F4068" t="str">
            <v>Vintage1996</v>
          </cell>
          <cell r="I4068">
            <v>3.465734955622989E-3</v>
          </cell>
          <cell r="L4068">
            <v>0.66136857313741571</v>
          </cell>
          <cell r="M4068" t="str">
            <v>natural gas combined cycle</v>
          </cell>
        </row>
        <row r="4069">
          <cell r="F4069" t="str">
            <v>Vintage1997</v>
          </cell>
          <cell r="I4069">
            <v>3.8135531849869979E-3</v>
          </cell>
          <cell r="L4069">
            <v>0.47652</v>
          </cell>
          <cell r="M4069" t="str">
            <v>natural gas combined cycle</v>
          </cell>
        </row>
        <row r="4070">
          <cell r="F4070" t="str">
            <v>Vintage1997</v>
          </cell>
          <cell r="I4070">
            <v>2.5810605064244892E-3</v>
          </cell>
          <cell r="L4070">
            <v>0.32251469767441859</v>
          </cell>
          <cell r="M4070" t="str">
            <v>natural gas combined cycle</v>
          </cell>
        </row>
        <row r="4071">
          <cell r="F4071" t="str">
            <v>Vintage1994</v>
          </cell>
          <cell r="I4071">
            <v>1.3581601693901061E-3</v>
          </cell>
          <cell r="L4071">
            <v>7.5041071098040021E-2</v>
          </cell>
          <cell r="M4071" t="str">
            <v>natural gas combined cycle</v>
          </cell>
        </row>
        <row r="4072">
          <cell r="F4072" t="str">
            <v>Vintage1994</v>
          </cell>
          <cell r="I4072">
            <v>1.3581601693901061E-3</v>
          </cell>
          <cell r="L4072">
            <v>7.5041071098040021E-2</v>
          </cell>
          <cell r="M4072" t="str">
            <v>natural gas combined cycle</v>
          </cell>
        </row>
        <row r="4073">
          <cell r="F4073" t="str">
            <v>Vintage1994</v>
          </cell>
          <cell r="I4073">
            <v>2.2881319109921989E-3</v>
          </cell>
          <cell r="L4073">
            <v>0.1264238734755157</v>
          </cell>
          <cell r="M4073" t="str">
            <v>natural gas combined cycle</v>
          </cell>
        </row>
        <row r="4074">
          <cell r="F4074" t="str">
            <v>Vintage1994</v>
          </cell>
          <cell r="I4074">
            <v>2.2881319109921989E-3</v>
          </cell>
          <cell r="L4074">
            <v>0.1264238734755157</v>
          </cell>
          <cell r="M4074" t="str">
            <v>natural gas combined cycle</v>
          </cell>
        </row>
        <row r="4075">
          <cell r="F4075" t="str">
            <v>Vintage1995</v>
          </cell>
          <cell r="I4075">
            <v>1.9402288134144374E-3</v>
          </cell>
          <cell r="L4075">
            <v>0.22109178825924666</v>
          </cell>
          <cell r="M4075" t="str">
            <v>natural gas combined cycle</v>
          </cell>
        </row>
        <row r="4076">
          <cell r="F4076" t="str">
            <v>Vintage1995</v>
          </cell>
          <cell r="I4076">
            <v>2.3416554644657001E-3</v>
          </cell>
          <cell r="L4076">
            <v>0.26683491686460803</v>
          </cell>
          <cell r="M4076" t="str">
            <v>natural gas combined cycle</v>
          </cell>
        </row>
        <row r="4077">
          <cell r="F4077" t="str">
            <v>Vintage1997</v>
          </cell>
          <cell r="I4077">
            <v>1.6162183513821662E-3</v>
          </cell>
          <cell r="L4077">
            <v>0.20195348837209301</v>
          </cell>
          <cell r="M4077" t="str">
            <v>natural gas combined cycle</v>
          </cell>
        </row>
        <row r="4078">
          <cell r="F4078" t="str">
            <v>Vintage1997</v>
          </cell>
          <cell r="I4078">
            <v>1.6404616266528986E-3</v>
          </cell>
          <cell r="L4078">
            <v>0.20498279069767442</v>
          </cell>
          <cell r="M4078" t="str">
            <v>natural gas combined cycle</v>
          </cell>
        </row>
        <row r="4079">
          <cell r="F4079" t="str">
            <v>Vintage1998</v>
          </cell>
          <cell r="I4079">
            <v>1.6404616266528986E-3</v>
          </cell>
          <cell r="L4079">
            <v>0.50315446968832056</v>
          </cell>
          <cell r="M4079" t="str">
            <v>natural gas combined cycle</v>
          </cell>
        </row>
        <row r="4080">
          <cell r="F4080" t="str">
            <v>Vintage1998</v>
          </cell>
          <cell r="I4080">
            <v>2.3256905623259532E-3</v>
          </cell>
          <cell r="L4080">
            <v>0.71332458043155611</v>
          </cell>
          <cell r="M4080" t="str">
            <v>natural gas combined cycle</v>
          </cell>
        </row>
        <row r="4081">
          <cell r="F4081" t="str">
            <v>Vintage1998</v>
          </cell>
          <cell r="I4081">
            <v>1.5960621506158502E-3</v>
          </cell>
          <cell r="L4081">
            <v>0.48953647676675416</v>
          </cell>
          <cell r="M4081" t="str">
            <v>natural gas combined cycle</v>
          </cell>
        </row>
        <row r="4082">
          <cell r="F4082" t="str">
            <v>Vintage1998</v>
          </cell>
          <cell r="I4082">
            <v>2.3955170018781832E-3</v>
          </cell>
          <cell r="L4082">
            <v>0.7347414088366252</v>
          </cell>
          <cell r="M4082" t="str">
            <v>natural gas combined cycle</v>
          </cell>
        </row>
        <row r="4083">
          <cell r="F4083" t="str">
            <v>Vintage2000</v>
          </cell>
          <cell r="I4083">
            <v>2.5500664858703241E-3</v>
          </cell>
          <cell r="L4083">
            <v>5.7437458331265248E-2</v>
          </cell>
          <cell r="M4083" t="str">
            <v>natural gas combined cycle</v>
          </cell>
        </row>
        <row r="4084">
          <cell r="F4084" t="str">
            <v>Vintage2000</v>
          </cell>
          <cell r="I4084">
            <v>2.5500664858703241E-3</v>
          </cell>
          <cell r="L4084">
            <v>5.7437458331265248E-2</v>
          </cell>
          <cell r="M4084" t="str">
            <v>natural gas combined cycle</v>
          </cell>
        </row>
        <row r="4085">
          <cell r="F4085" t="str">
            <v>Vintage2000</v>
          </cell>
          <cell r="I4085">
            <v>2.5500664858703241E-3</v>
          </cell>
          <cell r="L4085">
            <v>5.7437458331265248E-2</v>
          </cell>
          <cell r="M4085" t="str">
            <v>natural gas combined cycle</v>
          </cell>
        </row>
        <row r="4086">
          <cell r="F4086" t="str">
            <v>Vintage1998</v>
          </cell>
          <cell r="I4086">
            <v>9.2729690395284507E-4</v>
          </cell>
          <cell r="L4086">
            <v>0.28441602922708076</v>
          </cell>
          <cell r="M4086" t="str">
            <v>natural gas combined cycle</v>
          </cell>
        </row>
        <row r="4087">
          <cell r="F4087" t="str">
            <v>Vintage2000</v>
          </cell>
          <cell r="I4087">
            <v>5.9344239913745036E-3</v>
          </cell>
          <cell r="L4087">
            <v>0.13366640933218679</v>
          </cell>
          <cell r="M4087" t="str">
            <v>natural gas combined cycle</v>
          </cell>
        </row>
        <row r="4088">
          <cell r="F4088" t="str">
            <v>Vintage2000</v>
          </cell>
          <cell r="I4088">
            <v>3.0307712154370348E-3</v>
          </cell>
          <cell r="L4088">
            <v>6.8264806569876671E-2</v>
          </cell>
          <cell r="M4088" t="str">
            <v>natural gas combined cycle</v>
          </cell>
        </row>
        <row r="4089">
          <cell r="F4089" t="str">
            <v>Vintage2000</v>
          </cell>
          <cell r="I4089">
            <v>2.7200709182616787E-3</v>
          </cell>
          <cell r="L4089">
            <v>6.1266622220016262E-2</v>
          </cell>
          <cell r="M4089" t="str">
            <v>natural gas combined cycle</v>
          </cell>
        </row>
        <row r="4090">
          <cell r="F4090" t="str">
            <v>Vintage2000</v>
          </cell>
          <cell r="I4090">
            <v>2.7200709182616787E-3</v>
          </cell>
          <cell r="L4090">
            <v>6.1266622220016262E-2</v>
          </cell>
          <cell r="M4090" t="str">
            <v>natural gas combined cycle</v>
          </cell>
        </row>
        <row r="4091">
          <cell r="F4091" t="str">
            <v>Vintage2000</v>
          </cell>
          <cell r="I4091">
            <v>2.7200709182616787E-3</v>
          </cell>
          <cell r="L4091">
            <v>6.1266622220016262E-2</v>
          </cell>
          <cell r="M4091" t="str">
            <v>natural gas combined cycle</v>
          </cell>
        </row>
        <row r="4092">
          <cell r="F4092" t="str">
            <v>Vintage2000</v>
          </cell>
          <cell r="I4092">
            <v>1.7000443239135491E-3</v>
          </cell>
          <cell r="L4092">
            <v>3.8291638887510165E-2</v>
          </cell>
          <cell r="M4092" t="str">
            <v>natural gas combined cycle</v>
          </cell>
        </row>
        <row r="4093">
          <cell r="F4093" t="str">
            <v>Vintage2000</v>
          </cell>
          <cell r="I4093">
            <v>1.7000443239135491E-3</v>
          </cell>
          <cell r="L4093">
            <v>3.8291638887510165E-2</v>
          </cell>
          <cell r="M4093" t="str">
            <v>natural gas combined cycle</v>
          </cell>
        </row>
        <row r="4094">
          <cell r="F4094" t="str">
            <v>Vintage2000</v>
          </cell>
          <cell r="I4094">
            <v>1.7000443239135491E-3</v>
          </cell>
          <cell r="L4094">
            <v>3.8291638887510165E-2</v>
          </cell>
          <cell r="M4094" t="str">
            <v>natural gas combined cycle</v>
          </cell>
        </row>
        <row r="4095">
          <cell r="F4095" t="str">
            <v>Vintage1999</v>
          </cell>
          <cell r="I4095">
            <v>2.4889762611285358E-3</v>
          </cell>
          <cell r="L4095">
            <v>0.36961362003206011</v>
          </cell>
          <cell r="M4095" t="str">
            <v>natural gas combined cycle</v>
          </cell>
        </row>
        <row r="4096">
          <cell r="F4096" t="str">
            <v>Vintage1999</v>
          </cell>
          <cell r="I4096">
            <v>2.4728140776147144E-3</v>
          </cell>
          <cell r="L4096">
            <v>0.36721353159029352</v>
          </cell>
          <cell r="M4096" t="str">
            <v>natural gas combined cycle</v>
          </cell>
        </row>
        <row r="4097">
          <cell r="F4097" t="str">
            <v>Vintage2000</v>
          </cell>
          <cell r="I4097">
            <v>2.5374628116700011E-3</v>
          </cell>
          <cell r="L4097">
            <v>5.7153574355803004E-2</v>
          </cell>
          <cell r="M4097" t="str">
            <v>natural gas combined cycle</v>
          </cell>
        </row>
        <row r="4098">
          <cell r="F4098" t="str">
            <v>Vintage2001</v>
          </cell>
          <cell r="I4098">
            <v>4.8505720335360941E-3</v>
          </cell>
          <cell r="L4098">
            <v>7.8585648294585614E-2</v>
          </cell>
          <cell r="M4098" t="str">
            <v>natural gas combined cycle</v>
          </cell>
        </row>
        <row r="4099">
          <cell r="F4099" t="str">
            <v>Vintage2001</v>
          </cell>
          <cell r="I4099">
            <v>1.5722543832841131E-3</v>
          </cell>
          <cell r="L4099">
            <v>2.5472589447210512E-2</v>
          </cell>
          <cell r="M4099" t="str">
            <v>natural gas combined cycle</v>
          </cell>
        </row>
        <row r="4100">
          <cell r="F4100" t="str">
            <v>Vintage2002</v>
          </cell>
          <cell r="I4100">
            <v>1.3624251693601977E-3</v>
          </cell>
          <cell r="L4100">
            <v>1.0130218944227366E-2</v>
          </cell>
          <cell r="M4100" t="str">
            <v>natural gas combined cycle</v>
          </cell>
        </row>
        <row r="4101">
          <cell r="F4101" t="str">
            <v>Vintage2002</v>
          </cell>
          <cell r="I4101">
            <v>1.3709938811171799E-3</v>
          </cell>
          <cell r="L4101">
            <v>1.0193931013058984E-2</v>
          </cell>
          <cell r="M4101" t="str">
            <v>natural gas combined cycle</v>
          </cell>
        </row>
        <row r="4102">
          <cell r="F4102" t="str">
            <v>Vintage2002</v>
          </cell>
          <cell r="I4102">
            <v>1.7737233336953516E-3</v>
          </cell>
          <cell r="L4102">
            <v>1.3188398248145061E-2</v>
          </cell>
          <cell r="M4102" t="str">
            <v>natural gas combined cycle</v>
          </cell>
        </row>
        <row r="4103">
          <cell r="F4103" t="str">
            <v>Vintage2000</v>
          </cell>
          <cell r="I4103">
            <v>1.6618424608545092E-3</v>
          </cell>
          <cell r="L4103">
            <v>3.7431183707306713E-2</v>
          </cell>
          <cell r="M4103" t="str">
            <v>natural gas combined cycle</v>
          </cell>
        </row>
        <row r="4104">
          <cell r="F4104" t="str">
            <v>Vintage2000</v>
          </cell>
          <cell r="I4104">
            <v>1.6618424608545092E-3</v>
          </cell>
          <cell r="L4104">
            <v>3.7431183707306713E-2</v>
          </cell>
          <cell r="M4104" t="str">
            <v>natural gas combined cycle</v>
          </cell>
        </row>
        <row r="4105">
          <cell r="F4105" t="str">
            <v>Vintage2000</v>
          </cell>
          <cell r="I4105">
            <v>1.6618424608545092E-3</v>
          </cell>
          <cell r="L4105">
            <v>3.7431183707306713E-2</v>
          </cell>
          <cell r="M4105" t="str">
            <v>natural gas combined cycle</v>
          </cell>
        </row>
        <row r="4106">
          <cell r="F4106" t="str">
            <v>Vintage2000</v>
          </cell>
          <cell r="I4106">
            <v>1.6618424608545092E-3</v>
          </cell>
          <cell r="L4106">
            <v>3.7431183707306713E-2</v>
          </cell>
          <cell r="M4106" t="str">
            <v>natural gas combined cycle</v>
          </cell>
        </row>
        <row r="4107">
          <cell r="F4107" t="str">
            <v>Vintage2000</v>
          </cell>
          <cell r="I4107">
            <v>2.04518771562831E-3</v>
          </cell>
          <cell r="L4107">
            <v>4.606561626801059E-2</v>
          </cell>
          <cell r="M4107" t="str">
            <v>natural gas combined cycle</v>
          </cell>
        </row>
        <row r="4108">
          <cell r="F4108" t="str">
            <v>Vintage2000</v>
          </cell>
          <cell r="I4108">
            <v>2.04518771562831E-3</v>
          </cell>
          <cell r="L4108">
            <v>4.606561626801059E-2</v>
          </cell>
          <cell r="M4108" t="str">
            <v>natural gas combined cycle</v>
          </cell>
        </row>
        <row r="4109">
          <cell r="F4109" t="str">
            <v>Vintage2000</v>
          </cell>
          <cell r="I4109">
            <v>7.4786912200285553E-3</v>
          </cell>
          <cell r="L4109">
            <v>0.16844933953797833</v>
          </cell>
          <cell r="M4109" t="str">
            <v>natural gas combined cycle</v>
          </cell>
        </row>
        <row r="4110">
          <cell r="F4110" t="str">
            <v>Vintage2000</v>
          </cell>
          <cell r="I4110">
            <v>4.1041598158693291E-3</v>
          </cell>
          <cell r="L4110">
            <v>9.2441710722061282E-2</v>
          </cell>
          <cell r="M4110" t="str">
            <v>natural gas combined cycle</v>
          </cell>
        </row>
        <row r="4111">
          <cell r="F4111" t="str">
            <v>Vintage2001</v>
          </cell>
          <cell r="I4111">
            <v>5.1850942427454794E-3</v>
          </cell>
          <cell r="L4111">
            <v>8.4005348176970834E-2</v>
          </cell>
          <cell r="M4111" t="str">
            <v>natural gas combined cycle</v>
          </cell>
        </row>
        <row r="4112">
          <cell r="F4112" t="str">
            <v>Vintage2001</v>
          </cell>
          <cell r="I4112">
            <v>5.1850942427454794E-3</v>
          </cell>
          <cell r="L4112">
            <v>8.4005348176970834E-2</v>
          </cell>
          <cell r="M4112" t="str">
            <v>natural gas combined cycle</v>
          </cell>
        </row>
        <row r="4113">
          <cell r="F4113" t="str">
            <v>Vintage2001</v>
          </cell>
          <cell r="I4113">
            <v>6.0213997657689432E-3</v>
          </cell>
          <cell r="L4113">
            <v>9.7554597882933872E-2</v>
          </cell>
          <cell r="M4113" t="str">
            <v>natural gas combined cycle</v>
          </cell>
        </row>
        <row r="4114">
          <cell r="F4114" t="str">
            <v>Vintage2000</v>
          </cell>
          <cell r="I4114">
            <v>1.52309930944484E-5</v>
          </cell>
          <cell r="L4114">
            <v>3.4306145979076078E-4</v>
          </cell>
          <cell r="M4114" t="str">
            <v>natural gas combined cycle</v>
          </cell>
        </row>
        <row r="4115">
          <cell r="F4115" t="str">
            <v>Vintage2000</v>
          </cell>
          <cell r="I4115">
            <v>1.52309930944484E-5</v>
          </cell>
          <cell r="L4115">
            <v>3.4306145979076078E-4</v>
          </cell>
          <cell r="M4115" t="str">
            <v>natural gas combined cycle</v>
          </cell>
        </row>
        <row r="4116">
          <cell r="F4116" t="str">
            <v>Vintage2000</v>
          </cell>
          <cell r="I4116">
            <v>7.4631866162797153E-4</v>
          </cell>
          <cell r="L4116">
            <v>1.6810011529747277E-2</v>
          </cell>
          <cell r="M4116" t="str">
            <v>natural gas combined cycle</v>
          </cell>
        </row>
        <row r="4117">
          <cell r="F4117" t="str">
            <v>Vintage2000</v>
          </cell>
          <cell r="I4117">
            <v>7.4631866162797153E-4</v>
          </cell>
          <cell r="L4117">
            <v>1.6810011529747277E-2</v>
          </cell>
          <cell r="M4117" t="str">
            <v>natural gas combined cycle</v>
          </cell>
        </row>
        <row r="4118">
          <cell r="F4118" t="str">
            <v>Vintage2000</v>
          </cell>
          <cell r="I4118">
            <v>7.6154965472241998E-4</v>
          </cell>
          <cell r="L4118">
            <v>1.7153072989538037E-2</v>
          </cell>
          <cell r="M4118" t="str">
            <v>natural gas combined cycle</v>
          </cell>
        </row>
        <row r="4119">
          <cell r="F4119" t="str">
            <v>Vintage2000</v>
          </cell>
          <cell r="I4119">
            <v>7.6154965472241998E-4</v>
          </cell>
          <cell r="L4119">
            <v>1.7153072989538037E-2</v>
          </cell>
          <cell r="M4119" t="str">
            <v>natural gas combined cycle</v>
          </cell>
        </row>
        <row r="4120">
          <cell r="F4120" t="str">
            <v>Vintage2000</v>
          </cell>
          <cell r="I4120">
            <v>1.0260399539673324E-5</v>
          </cell>
          <cell r="L4120">
            <v>2.3110427680515322E-4</v>
          </cell>
          <cell r="M4120" t="str">
            <v>natural gas combined cycle</v>
          </cell>
        </row>
        <row r="4121">
          <cell r="F4121" t="str">
            <v>Vintage2000</v>
          </cell>
          <cell r="I4121">
            <v>5.0275957744399277E-4</v>
          </cell>
          <cell r="L4121">
            <v>1.1324109563452507E-2</v>
          </cell>
          <cell r="M4121" t="str">
            <v>natural gas combined cycle</v>
          </cell>
        </row>
        <row r="4122">
          <cell r="F4122" t="str">
            <v>Vintage2000</v>
          </cell>
          <cell r="I4122">
            <v>5.1301997698366614E-4</v>
          </cell>
          <cell r="L4122">
            <v>1.155521384025766E-2</v>
          </cell>
          <cell r="M4122" t="str">
            <v>natural gas combined cycle</v>
          </cell>
        </row>
        <row r="4123">
          <cell r="F4123" t="str">
            <v>Vintage2002</v>
          </cell>
          <cell r="I4123">
            <v>1.8936852982931048E-3</v>
          </cell>
          <cell r="L4123">
            <v>1.4080367211787723E-2</v>
          </cell>
          <cell r="M4123" t="str">
            <v>natural gas combined cycle</v>
          </cell>
        </row>
        <row r="4124">
          <cell r="F4124" t="str">
            <v>Vintage2002</v>
          </cell>
          <cell r="I4124">
            <v>1.8936852982931048E-3</v>
          </cell>
          <cell r="L4124">
            <v>1.4080367211787723E-2</v>
          </cell>
          <cell r="M4124" t="str">
            <v>natural gas combined cycle</v>
          </cell>
        </row>
        <row r="4125">
          <cell r="F4125" t="str">
            <v>Vintage2002</v>
          </cell>
          <cell r="I4125">
            <v>2.0564908216757702E-3</v>
          </cell>
          <cell r="L4125">
            <v>1.5290896519588478E-2</v>
          </cell>
          <cell r="M4125" t="str">
            <v>natural gas combined cycle</v>
          </cell>
        </row>
        <row r="4126">
          <cell r="F4126" t="str">
            <v>Vintage2002</v>
          </cell>
          <cell r="I4126">
            <v>5.4542567604948938E-3</v>
          </cell>
          <cell r="L4126">
            <v>4.0554752220110978E-2</v>
          </cell>
          <cell r="M4126" t="str">
            <v>natural gas combined cycle</v>
          </cell>
        </row>
        <row r="4127">
          <cell r="F4127" t="str">
            <v>Vintage2002</v>
          </cell>
          <cell r="I4127">
            <v>5.4542567604948938E-3</v>
          </cell>
          <cell r="L4127">
            <v>4.0554752220110978E-2</v>
          </cell>
          <cell r="M4127" t="str">
            <v>natural gas combined cycle</v>
          </cell>
        </row>
        <row r="4128">
          <cell r="F4128" t="str">
            <v>Vintage2002</v>
          </cell>
          <cell r="I4128">
            <v>1.0240645346235311E-2</v>
          </cell>
          <cell r="L4128">
            <v>7.6143616413269596E-2</v>
          </cell>
          <cell r="M4128" t="str">
            <v>natural gas combined cycle</v>
          </cell>
        </row>
        <row r="4129">
          <cell r="F4129" t="str">
            <v>Vintage2001</v>
          </cell>
          <cell r="I4129">
            <v>6.0108135727902912E-3</v>
          </cell>
          <cell r="L4129">
            <v>9.7383087629617934E-2</v>
          </cell>
          <cell r="M4129" t="str">
            <v>natural gas combined cycle</v>
          </cell>
        </row>
        <row r="4130">
          <cell r="F4130" t="str">
            <v>Vintage2001</v>
          </cell>
          <cell r="I4130">
            <v>6.0108135727902912E-3</v>
          </cell>
          <cell r="L4130">
            <v>9.7383087629617934E-2</v>
          </cell>
          <cell r="M4130" t="str">
            <v>natural gas combined cycle</v>
          </cell>
        </row>
        <row r="4131">
          <cell r="F4131" t="str">
            <v>Vintage2001</v>
          </cell>
          <cell r="I4131">
            <v>9.3872582340490344E-3</v>
          </cell>
          <cell r="L4131">
            <v>0.15208593314995886</v>
          </cell>
          <cell r="M4131" t="str">
            <v>natural gas combined cycle</v>
          </cell>
        </row>
        <row r="4132">
          <cell r="F4132" t="str">
            <v>Vintage2002</v>
          </cell>
          <cell r="I4132">
            <v>7.1313122208936193E-3</v>
          </cell>
          <cell r="L4132">
            <v>5.3024383123530965E-2</v>
          </cell>
          <cell r="M4132" t="str">
            <v>natural gas combined cycle</v>
          </cell>
        </row>
        <row r="4133">
          <cell r="F4133" t="str">
            <v>Vintage2002</v>
          </cell>
          <cell r="I4133">
            <v>7.1313122208936193E-3</v>
          </cell>
          <cell r="L4133">
            <v>5.3024383123530965E-2</v>
          </cell>
          <cell r="M4133" t="str">
            <v>natural gas combined cycle</v>
          </cell>
        </row>
        <row r="4134">
          <cell r="F4134" t="str">
            <v>Vintage2002</v>
          </cell>
          <cell r="I4134">
            <v>7.1313122208936193E-3</v>
          </cell>
          <cell r="L4134">
            <v>5.3024383123530965E-2</v>
          </cell>
          <cell r="M4134" t="str">
            <v>natural gas combined cycle</v>
          </cell>
        </row>
        <row r="4135">
          <cell r="F4135" t="str">
            <v>Vintage2002</v>
          </cell>
          <cell r="I4135">
            <v>7.1313122208936193E-3</v>
          </cell>
          <cell r="L4135">
            <v>5.3024383123530965E-2</v>
          </cell>
          <cell r="M4135" t="str">
            <v>natural gas combined cycle</v>
          </cell>
        </row>
        <row r="4136">
          <cell r="F4136" t="str">
            <v>Vintage2002</v>
          </cell>
          <cell r="I4136">
            <v>5.5713376725731404E-3</v>
          </cell>
          <cell r="L4136">
            <v>4.1425299315258568E-2</v>
          </cell>
          <cell r="M4136" t="str">
            <v>natural gas combined cycle</v>
          </cell>
        </row>
        <row r="4137">
          <cell r="F4137" t="str">
            <v>Vintage2002</v>
          </cell>
          <cell r="I4137">
            <v>5.5713376725731404E-3</v>
          </cell>
          <cell r="L4137">
            <v>4.1425299315258568E-2</v>
          </cell>
          <cell r="M4137" t="str">
            <v>natural gas combined cycle</v>
          </cell>
        </row>
        <row r="4138">
          <cell r="F4138" t="str">
            <v>Vintage2002</v>
          </cell>
          <cell r="I4138">
            <v>5.5713376725731404E-3</v>
          </cell>
          <cell r="L4138">
            <v>4.1425299315258568E-2</v>
          </cell>
          <cell r="M4138" t="str">
            <v>natural gas combined cycle</v>
          </cell>
        </row>
        <row r="4139">
          <cell r="F4139" t="str">
            <v>Vintage2002</v>
          </cell>
          <cell r="I4139">
            <v>5.5713376725731404E-3</v>
          </cell>
          <cell r="L4139">
            <v>4.1425299315258568E-2</v>
          </cell>
          <cell r="M4139" t="str">
            <v>natural gas combined cycle</v>
          </cell>
        </row>
        <row r="4140">
          <cell r="F4140" t="str">
            <v>Vintage2001</v>
          </cell>
          <cell r="I4140">
            <v>7.8886358331338932E-3</v>
          </cell>
          <cell r="L4140">
            <v>0.12780627868643166</v>
          </cell>
          <cell r="M4140" t="str">
            <v>natural gas combined cycle</v>
          </cell>
        </row>
        <row r="4141">
          <cell r="F4141" t="str">
            <v>Vintage2001</v>
          </cell>
          <cell r="I4141">
            <v>1.3280531705612615E-5</v>
          </cell>
          <cell r="L4141">
            <v>2.1516208533069303E-4</v>
          </cell>
          <cell r="M4141" t="str">
            <v>natural gas combined cycle</v>
          </cell>
        </row>
        <row r="4142">
          <cell r="F4142" t="str">
            <v>Vintage2001</v>
          </cell>
          <cell r="I4142">
            <v>3.7198869664083699E-5</v>
          </cell>
          <cell r="L4142">
            <v>6.0267062692123598E-4</v>
          </cell>
          <cell r="M4142" t="str">
            <v>natural gas combined cycle</v>
          </cell>
        </row>
        <row r="4143">
          <cell r="F4143" t="str">
            <v>Vintage2001</v>
          </cell>
          <cell r="I4143">
            <v>5.3122126822450461E-5</v>
          </cell>
          <cell r="L4143">
            <v>8.6064834132277212E-4</v>
          </cell>
          <cell r="M4143" t="str">
            <v>natural gas combined cycle</v>
          </cell>
        </row>
        <row r="4144">
          <cell r="F4144" t="str">
            <v>Vintage2001</v>
          </cell>
          <cell r="I4144">
            <v>5.2590905554225943E-3</v>
          </cell>
          <cell r="L4144">
            <v>8.5204185790954429E-2</v>
          </cell>
          <cell r="M4144" t="str">
            <v>natural gas combined cycle</v>
          </cell>
        </row>
        <row r="4145">
          <cell r="F4145" t="str">
            <v>Vintage2001</v>
          </cell>
          <cell r="I4145">
            <v>2.9203788863979377E-5</v>
          </cell>
          <cell r="L4145">
            <v>4.731397997322293E-4</v>
          </cell>
          <cell r="M4145" t="str">
            <v>natural gas combined cycle</v>
          </cell>
        </row>
        <row r="4146">
          <cell r="F4146" t="str">
            <v>Vintage2001</v>
          </cell>
          <cell r="I4146">
            <v>2.9408516456015527E-3</v>
          </cell>
          <cell r="L4146">
            <v>4.7645665606024901E-2</v>
          </cell>
          <cell r="M4146" t="str">
            <v>natural gas combined cycle</v>
          </cell>
        </row>
        <row r="4147">
          <cell r="F4147" t="str">
            <v>Vintage2001</v>
          </cell>
          <cell r="I4147">
            <v>2.9408516456015527E-3</v>
          </cell>
          <cell r="L4147">
            <v>4.7645665606024901E-2</v>
          </cell>
          <cell r="M4147" t="str">
            <v>natural gas combined cycle</v>
          </cell>
        </row>
        <row r="4148">
          <cell r="F4148" t="str">
            <v>Vintage2001</v>
          </cell>
          <cell r="I4148">
            <v>4.9509286962989088E-6</v>
          </cell>
          <cell r="L4148">
            <v>8.0211558259301181E-5</v>
          </cell>
          <cell r="M4148" t="str">
            <v>natural gas combined cycle</v>
          </cell>
        </row>
        <row r="4149">
          <cell r="F4149" t="str">
            <v>Vintage2001</v>
          </cell>
          <cell r="I4149">
            <v>4.9509286962989088E-6</v>
          </cell>
          <cell r="L4149">
            <v>8.0211558259301181E-5</v>
          </cell>
          <cell r="M4149" t="str">
            <v>natural gas combined cycle</v>
          </cell>
        </row>
        <row r="4150">
          <cell r="F4150" t="str">
            <v>Vintage2001</v>
          </cell>
          <cell r="I4150">
            <v>1.3849219461268569E-5</v>
          </cell>
          <cell r="L4150">
            <v>2.243755751307479E-4</v>
          </cell>
          <cell r="M4150" t="str">
            <v>natural gas combined cycle</v>
          </cell>
        </row>
        <row r="4151">
          <cell r="F4151" t="str">
            <v>Vintage2001</v>
          </cell>
          <cell r="I4151">
            <v>1.3849219461268569E-5</v>
          </cell>
          <cell r="L4151">
            <v>2.243755751307479E-4</v>
          </cell>
          <cell r="M4151" t="str">
            <v>natural gas combined cycle</v>
          </cell>
        </row>
        <row r="4152">
          <cell r="F4152" t="str">
            <v>Vintage2001</v>
          </cell>
          <cell r="I4152">
            <v>1.9803714785195635E-5</v>
          </cell>
          <cell r="L4152">
            <v>3.2084623303720472E-4</v>
          </cell>
          <cell r="M4152" t="str">
            <v>natural gas combined cycle</v>
          </cell>
        </row>
        <row r="4153">
          <cell r="F4153" t="str">
            <v>Vintage2001</v>
          </cell>
          <cell r="I4153">
            <v>1.9803714785195635E-5</v>
          </cell>
          <cell r="L4153">
            <v>3.2084623303720472E-4</v>
          </cell>
          <cell r="M4153" t="str">
            <v>natural gas combined cycle</v>
          </cell>
        </row>
        <row r="4154">
          <cell r="F4154" t="str">
            <v>Vintage2001</v>
          </cell>
          <cell r="I4154">
            <v>1.9605677637343677E-3</v>
          </cell>
          <cell r="L4154">
            <v>3.1763777070683265E-2</v>
          </cell>
          <cell r="M4154" t="str">
            <v>natural gas combined cycle</v>
          </cell>
        </row>
        <row r="4155">
          <cell r="F4155" t="str">
            <v>Vintage2001</v>
          </cell>
          <cell r="I4155">
            <v>1.9605677637343677E-3</v>
          </cell>
          <cell r="L4155">
            <v>3.1763777070683265E-2</v>
          </cell>
          <cell r="M4155" t="str">
            <v>natural gas combined cycle</v>
          </cell>
        </row>
        <row r="4156">
          <cell r="F4156" t="str">
            <v>Vintage2001</v>
          </cell>
          <cell r="I4156">
            <v>1.0905424020225976E-5</v>
          </cell>
          <cell r="L4156">
            <v>1.7668221616575801E-4</v>
          </cell>
          <cell r="M4156" t="str">
            <v>natural gas combined cycle</v>
          </cell>
        </row>
        <row r="4157">
          <cell r="F4157" t="str">
            <v>Vintage2001</v>
          </cell>
          <cell r="I4157">
            <v>1.0905424020225976E-5</v>
          </cell>
          <cell r="L4157">
            <v>1.7668221616575801E-4</v>
          </cell>
          <cell r="M4157" t="str">
            <v>natural gas combined cycle</v>
          </cell>
        </row>
        <row r="4158">
          <cell r="F4158" t="str">
            <v>Vintage2001</v>
          </cell>
          <cell r="I4158">
            <v>2.9607222648285899E-3</v>
          </cell>
          <cell r="L4158">
            <v>4.7967595779038585E-2</v>
          </cell>
          <cell r="M4158" t="str">
            <v>natural gas combined cycle</v>
          </cell>
        </row>
        <row r="4159">
          <cell r="F4159" t="str">
            <v>Vintage2001</v>
          </cell>
          <cell r="I4159">
            <v>4.9843809172198476E-6</v>
          </cell>
          <cell r="L4159">
            <v>8.0753528247539695E-5</v>
          </cell>
          <cell r="M4159" t="str">
            <v>natural gas combined cycle</v>
          </cell>
        </row>
        <row r="4160">
          <cell r="F4160" t="str">
            <v>Vintage2001</v>
          </cell>
          <cell r="I4160">
            <v>1.3949576124031384E-5</v>
          </cell>
          <cell r="L4160">
            <v>2.2600148509546345E-4</v>
          </cell>
          <cell r="M4160" t="str">
            <v>natural gas combined cycle</v>
          </cell>
        </row>
        <row r="4161">
          <cell r="F4161" t="str">
            <v>Vintage2001</v>
          </cell>
          <cell r="I4161">
            <v>1.993752366887939E-5</v>
          </cell>
          <cell r="L4161">
            <v>3.2301411299015878E-4</v>
          </cell>
          <cell r="M4161" t="str">
            <v>natural gas combined cycle</v>
          </cell>
        </row>
        <row r="4162">
          <cell r="F4162" t="str">
            <v>Vintage2001</v>
          </cell>
          <cell r="I4162">
            <v>1.9738148432190596E-3</v>
          </cell>
          <cell r="L4162">
            <v>3.1978397186025721E-2</v>
          </cell>
          <cell r="M4162" t="str">
            <v>natural gas combined cycle</v>
          </cell>
        </row>
        <row r="4163">
          <cell r="F4163" t="str">
            <v>Vintage2001</v>
          </cell>
          <cell r="I4163">
            <v>1.0972328462067853E-5</v>
          </cell>
          <cell r="L4163">
            <v>1.7776615614223507E-4</v>
          </cell>
          <cell r="M4163" t="str">
            <v>natural gas combined cycle</v>
          </cell>
        </row>
        <row r="4164">
          <cell r="F4164" t="str">
            <v>Vintage2002</v>
          </cell>
          <cell r="I4164">
            <v>5.751087060385773E-3</v>
          </cell>
          <cell r="L4164">
            <v>4.2761813565423148E-2</v>
          </cell>
          <cell r="M4164" t="str">
            <v>natural gas combined cycle</v>
          </cell>
        </row>
        <row r="4165">
          <cell r="F4165" t="str">
            <v>Vintage2002</v>
          </cell>
          <cell r="I4165">
            <v>5.751087060385773E-3</v>
          </cell>
          <cell r="L4165">
            <v>4.2761813565423148E-2</v>
          </cell>
          <cell r="M4165" t="str">
            <v>natural gas combined cycle</v>
          </cell>
        </row>
        <row r="4166">
          <cell r="F4166" t="str">
            <v>Vintage2002</v>
          </cell>
          <cell r="I4166">
            <v>5.751087060385773E-3</v>
          </cell>
          <cell r="L4166">
            <v>4.2761813565423148E-2</v>
          </cell>
          <cell r="M4166" t="str">
            <v>natural gas combined cycle</v>
          </cell>
        </row>
        <row r="4167">
          <cell r="F4167" t="str">
            <v>Vintage2002</v>
          </cell>
          <cell r="I4167">
            <v>3.9330014735541414E-3</v>
          </cell>
          <cell r="L4167">
            <v>2.9243562825386153E-2</v>
          </cell>
          <cell r="M4167" t="str">
            <v>natural gas combined cycle</v>
          </cell>
        </row>
        <row r="4168">
          <cell r="F4168" t="str">
            <v>Vintage2002</v>
          </cell>
          <cell r="I4168">
            <v>3.9330014735541414E-3</v>
          </cell>
          <cell r="L4168">
            <v>2.9243562825386153E-2</v>
          </cell>
          <cell r="M4168" t="str">
            <v>natural gas combined cycle</v>
          </cell>
        </row>
        <row r="4169">
          <cell r="F4169" t="str">
            <v>Vintage2002</v>
          </cell>
          <cell r="I4169">
            <v>3.9330014735541414E-3</v>
          </cell>
          <cell r="L4169">
            <v>2.9243562825386153E-2</v>
          </cell>
          <cell r="M4169" t="str">
            <v>natural gas combined cycle</v>
          </cell>
        </row>
        <row r="4170">
          <cell r="F4170" t="str">
            <v>Vintage2003</v>
          </cell>
          <cell r="I4170">
            <v>9.042193010425888E-3</v>
          </cell>
          <cell r="L4170">
            <v>6.3316023090159268E-2</v>
          </cell>
          <cell r="M4170" t="str">
            <v>natural gas combined cycle</v>
          </cell>
        </row>
        <row r="4171">
          <cell r="F4171" t="str">
            <v>Vintage2003</v>
          </cell>
          <cell r="I4171">
            <v>8.9642750567045324E-3</v>
          </cell>
          <cell r="L4171">
            <v>6.2770419280190726E-2</v>
          </cell>
          <cell r="M4171" t="str">
            <v>natural gas combined cycle</v>
          </cell>
        </row>
        <row r="4172">
          <cell r="F4172" t="str">
            <v>Vintage2003</v>
          </cell>
          <cell r="I4172">
            <v>8.8084391492618229E-3</v>
          </cell>
          <cell r="L4172">
            <v>6.1679211660253634E-2</v>
          </cell>
          <cell r="M4172" t="str">
            <v>natural gas combined cycle</v>
          </cell>
        </row>
        <row r="4173">
          <cell r="F4173" t="str">
            <v>Vintage2003</v>
          </cell>
          <cell r="I4173">
            <v>9.0050892229395288E-3</v>
          </cell>
          <cell r="L4173">
            <v>6.3056211752078997E-2</v>
          </cell>
          <cell r="M4173" t="str">
            <v>natural gas combined cycle</v>
          </cell>
        </row>
        <row r="4174">
          <cell r="F4174" t="str">
            <v>Vintage2003</v>
          </cell>
          <cell r="I4174">
            <v>8.2370408219718805E-3</v>
          </cell>
          <cell r="L4174">
            <v>5.7678117053817632E-2</v>
          </cell>
          <cell r="M4174" t="str">
            <v>natural gas combined cycle</v>
          </cell>
        </row>
        <row r="4175">
          <cell r="F4175" t="str">
            <v>Vintage2003</v>
          </cell>
          <cell r="I4175">
            <v>8.2370408219718805E-3</v>
          </cell>
          <cell r="L4175">
            <v>5.7678117053817632E-2</v>
          </cell>
          <cell r="M4175" t="str">
            <v>natural gas combined cycle</v>
          </cell>
        </row>
        <row r="4176">
          <cell r="F4176" t="str">
            <v>Vintage2003</v>
          </cell>
          <cell r="I4176">
            <v>8.6822862718081983E-3</v>
          </cell>
          <cell r="L4176">
            <v>6.0795853110780743E-2</v>
          </cell>
          <cell r="M4176" t="str">
            <v>natural gas combined cycle</v>
          </cell>
        </row>
        <row r="4177">
          <cell r="F4177" t="str">
            <v>Vintage2000</v>
          </cell>
          <cell r="I4177">
            <v>2.3800620534789687E-3</v>
          </cell>
          <cell r="L4177">
            <v>5.3608294442514234E-2</v>
          </cell>
          <cell r="M4177" t="str">
            <v>natural gas combined cycle</v>
          </cell>
        </row>
        <row r="4178">
          <cell r="F4178" t="str">
            <v>Vintage2000</v>
          </cell>
          <cell r="I4178">
            <v>2.3800620534789687E-3</v>
          </cell>
          <cell r="L4178">
            <v>5.3608294442514234E-2</v>
          </cell>
          <cell r="M4178" t="str">
            <v>natural gas combined cycle</v>
          </cell>
        </row>
        <row r="4179">
          <cell r="F4179" t="str">
            <v>Vintage2001</v>
          </cell>
          <cell r="I4179">
            <v>2.3800620534789687E-3</v>
          </cell>
          <cell r="L4179">
            <v>3.856013644593486E-2</v>
          </cell>
          <cell r="M4179" t="str">
            <v>natural gas combined cycle</v>
          </cell>
        </row>
        <row r="4180">
          <cell r="F4180" t="str">
            <v>Vintage2001</v>
          </cell>
          <cell r="I4180">
            <v>1.3291255623324111E-3</v>
          </cell>
          <cell r="L4180">
            <v>2.1533582690586996E-2</v>
          </cell>
          <cell r="M4180" t="str">
            <v>natural gas combined cycle</v>
          </cell>
        </row>
        <row r="4181">
          <cell r="F4181" t="str">
            <v>Vintage2010</v>
          </cell>
          <cell r="I4181">
            <v>3.0909896798428167E-3</v>
          </cell>
          <cell r="L4181">
            <v>0.1851835332946791</v>
          </cell>
          <cell r="M4181" t="str">
            <v>natural gas combined cycle</v>
          </cell>
        </row>
        <row r="4182">
          <cell r="F4182" t="str">
            <v>Vintage2001</v>
          </cell>
          <cell r="I4182">
            <v>2.3629112297207269E-3</v>
          </cell>
          <cell r="L4182">
            <v>3.8282270537644228E-2</v>
          </cell>
          <cell r="M4182" t="str">
            <v>natural gas combined cycle</v>
          </cell>
        </row>
        <row r="4183">
          <cell r="F4183" t="str">
            <v>Vintage2001</v>
          </cell>
          <cell r="I4183">
            <v>2.3629112297207269E-3</v>
          </cell>
          <cell r="L4183">
            <v>3.8282270537644228E-2</v>
          </cell>
          <cell r="M4183" t="str">
            <v>natural gas combined cycle</v>
          </cell>
        </row>
        <row r="4184">
          <cell r="F4184" t="str">
            <v>Vintage2001</v>
          </cell>
          <cell r="I4184">
            <v>1.7746077498176185E-3</v>
          </cell>
          <cell r="L4184">
            <v>2.8750980198586434E-2</v>
          </cell>
          <cell r="M4184" t="str">
            <v>natural gas combined cycle</v>
          </cell>
        </row>
        <row r="4185">
          <cell r="F4185" t="str">
            <v>Vintage2001</v>
          </cell>
          <cell r="I4185">
            <v>6.678681747544768E-3</v>
          </cell>
          <cell r="L4185">
            <v>0.10820343069957548</v>
          </cell>
          <cell r="M4185" t="str">
            <v>natural gas combined cycle</v>
          </cell>
        </row>
        <row r="4186">
          <cell r="F4186" t="str">
            <v>Vintage2001</v>
          </cell>
          <cell r="I4186">
            <v>6.678681747544768E-3</v>
          </cell>
          <cell r="L4186">
            <v>0.10820343069957548</v>
          </cell>
          <cell r="M4186" t="str">
            <v>natural gas combined cycle</v>
          </cell>
        </row>
        <row r="4187">
          <cell r="F4187" t="str">
            <v>Vintage2001</v>
          </cell>
          <cell r="I4187">
            <v>7.0497196224083665E-3</v>
          </cell>
          <cell r="L4187">
            <v>0.11421473240510745</v>
          </cell>
          <cell r="M4187" t="str">
            <v>natural gas combined cycle</v>
          </cell>
        </row>
        <row r="4188">
          <cell r="F4188" t="str">
            <v>Vintage2001</v>
          </cell>
          <cell r="I4188">
            <v>6.8402663597822155E-3</v>
          </cell>
          <cell r="L4188">
            <v>0.11082131399649704</v>
          </cell>
          <cell r="M4188" t="str">
            <v>natural gas combined cycle</v>
          </cell>
        </row>
        <row r="4189">
          <cell r="F4189" t="str">
            <v>Vintage2001</v>
          </cell>
          <cell r="I4189">
            <v>4.4689740217243807E-3</v>
          </cell>
          <cell r="L4189">
            <v>7.240325847771141E-2</v>
          </cell>
          <cell r="M4189" t="str">
            <v>natural gas combined cycle</v>
          </cell>
        </row>
        <row r="4190">
          <cell r="F4190" t="str">
            <v>Vintage2003</v>
          </cell>
          <cell r="I4190">
            <v>9.0904279341581552E-3</v>
          </cell>
          <cell r="L4190">
            <v>6.3653777829663596E-2</v>
          </cell>
          <cell r="M4190" t="str">
            <v>natural gas combined cycle</v>
          </cell>
        </row>
        <row r="4191">
          <cell r="F4191" t="str">
            <v>Vintage2001</v>
          </cell>
          <cell r="I4191">
            <v>5.5655681229539733E-3</v>
          </cell>
          <cell r="L4191">
            <v>9.0169525582979554E-2</v>
          </cell>
          <cell r="M4191" t="str">
            <v>natural gas combined cycle</v>
          </cell>
        </row>
        <row r="4192">
          <cell r="F4192" t="str">
            <v>Vintage2001</v>
          </cell>
          <cell r="I4192">
            <v>5.5655681229539733E-3</v>
          </cell>
          <cell r="L4192">
            <v>9.0169525582979554E-2</v>
          </cell>
          <cell r="M4192" t="str">
            <v>natural gas combined cycle</v>
          </cell>
        </row>
        <row r="4193">
          <cell r="F4193" t="str">
            <v>Vintage2002</v>
          </cell>
          <cell r="I4193">
            <v>2.6118862794671802E-3</v>
          </cell>
          <cell r="L4193">
            <v>1.9420501370252315E-2</v>
          </cell>
          <cell r="M4193" t="str">
            <v>natural gas combined cycle</v>
          </cell>
        </row>
        <row r="4194">
          <cell r="F4194" t="str">
            <v>Vintage2002</v>
          </cell>
          <cell r="I4194">
            <v>2.5191565890718957E-3</v>
          </cell>
          <cell r="L4194">
            <v>1.8731016114503715E-2</v>
          </cell>
          <cell r="M4194" t="str">
            <v>natural gas combined cycle</v>
          </cell>
        </row>
        <row r="4195">
          <cell r="F4195" t="str">
            <v>Vintage2002</v>
          </cell>
          <cell r="I4195">
            <v>2.5655214342695377E-3</v>
          </cell>
          <cell r="L4195">
            <v>1.9075758742378015E-2</v>
          </cell>
          <cell r="M4195" t="str">
            <v>natural gas combined cycle</v>
          </cell>
        </row>
        <row r="4196">
          <cell r="F4196" t="str">
            <v>Vintage2001</v>
          </cell>
          <cell r="I4196">
            <v>2.5964313310679662E-3</v>
          </cell>
          <cell r="L4196">
            <v>4.2065603395565303E-2</v>
          </cell>
          <cell r="M4196" t="str">
            <v>natural gas combined cycle</v>
          </cell>
        </row>
        <row r="4197">
          <cell r="F4197" t="str">
            <v>Vintage2002</v>
          </cell>
          <cell r="I4197">
            <v>2.2255125694868277E-3</v>
          </cell>
          <cell r="L4197">
            <v>1.6547646137966471E-2</v>
          </cell>
          <cell r="M4197" t="str">
            <v>natural gas combined cycle</v>
          </cell>
        </row>
        <row r="4198">
          <cell r="F4198" t="str">
            <v>Vintage2001</v>
          </cell>
          <cell r="I4198">
            <v>2.5500664858703241E-3</v>
          </cell>
          <cell r="L4198">
            <v>4.1314431906358771E-2</v>
          </cell>
          <cell r="M4198" t="str">
            <v>natural gas combined cycle</v>
          </cell>
        </row>
        <row r="4199">
          <cell r="F4199" t="str">
            <v>Vintage2001</v>
          </cell>
          <cell r="I4199">
            <v>2.5500664858703241E-3</v>
          </cell>
          <cell r="L4199">
            <v>4.1314431906358771E-2</v>
          </cell>
          <cell r="M4199" t="str">
            <v>natural gas combined cycle</v>
          </cell>
        </row>
        <row r="4200">
          <cell r="F4200" t="str">
            <v>Vintage2001</v>
          </cell>
          <cell r="I4200">
            <v>2.9549861339297325E-3</v>
          </cell>
          <cell r="L4200">
            <v>4.7874662912095745E-2</v>
          </cell>
          <cell r="M4200" t="str">
            <v>natural gas combined cycle</v>
          </cell>
        </row>
        <row r="4201">
          <cell r="F4201" t="str">
            <v>Vintage2000</v>
          </cell>
          <cell r="I4201">
            <v>6.3032515703904479E-4</v>
          </cell>
          <cell r="L4201">
            <v>1.419738471258801E-2</v>
          </cell>
          <cell r="M4201" t="str">
            <v>natural gas combined cycle</v>
          </cell>
        </row>
        <row r="4202">
          <cell r="F4202" t="str">
            <v>Vintage2000</v>
          </cell>
          <cell r="I4202">
            <v>6.3032515703904479E-4</v>
          </cell>
          <cell r="L4202">
            <v>1.419738471258801E-2</v>
          </cell>
          <cell r="M4202" t="str">
            <v>natural gas combined cycle</v>
          </cell>
        </row>
        <row r="4203">
          <cell r="F4203" t="str">
            <v>Vintage2002</v>
          </cell>
          <cell r="I4203">
            <v>7.1921716636506395E-4</v>
          </cell>
          <cell r="L4203">
            <v>5.3476899337865005E-3</v>
          </cell>
          <cell r="M4203" t="str">
            <v>natural gas combined cycle</v>
          </cell>
        </row>
        <row r="4204">
          <cell r="F4204" t="str">
            <v>Vintage2002</v>
          </cell>
          <cell r="I4204">
            <v>2.2788678754488544E-3</v>
          </cell>
          <cell r="L4204">
            <v>1.6944365857615652E-2</v>
          </cell>
          <cell r="M4204" t="str">
            <v>natural gas combined cycle</v>
          </cell>
        </row>
        <row r="4205">
          <cell r="F4205" t="str">
            <v>Vintage2007</v>
          </cell>
          <cell r="I4205">
            <v>1.5289425604075291E-3</v>
          </cell>
          <cell r="L4205">
            <v>9.7270341953206385E-2</v>
          </cell>
          <cell r="M4205" t="str">
            <v>natural gas combined cycle</v>
          </cell>
        </row>
        <row r="4206">
          <cell r="F4206" t="str">
            <v>Vintage2001</v>
          </cell>
          <cell r="I4206">
            <v>5.5284643354676141E-3</v>
          </cell>
          <cell r="L4206">
            <v>8.9568395412426366E-2</v>
          </cell>
          <cell r="M4206" t="str">
            <v>natural gas combined cycle</v>
          </cell>
        </row>
        <row r="4207">
          <cell r="F4207" t="str">
            <v>Vintage2001</v>
          </cell>
          <cell r="I4207">
            <v>5.3058416105494551E-3</v>
          </cell>
          <cell r="L4207">
            <v>8.5961614389107183E-2</v>
          </cell>
          <cell r="M4207" t="str">
            <v>natural gas combined cycle</v>
          </cell>
        </row>
        <row r="4208">
          <cell r="F4208" t="str">
            <v>Vintage2001</v>
          </cell>
          <cell r="I4208">
            <v>5.3911803217680824E-3</v>
          </cell>
          <cell r="L4208">
            <v>8.7344213781379534E-2</v>
          </cell>
          <cell r="M4208" t="str">
            <v>natural gas combined cycle</v>
          </cell>
        </row>
        <row r="4209">
          <cell r="F4209" t="str">
            <v>Vintage2001</v>
          </cell>
          <cell r="I4209">
            <v>5.3318142617899055E-3</v>
          </cell>
          <cell r="L4209">
            <v>8.6382405508494409E-2</v>
          </cell>
          <cell r="M4209" t="str">
            <v>natural gas combined cycle</v>
          </cell>
        </row>
        <row r="4210">
          <cell r="F4210" t="str">
            <v>Vintage2001</v>
          </cell>
          <cell r="I4210">
            <v>7.6025660559551275E-3</v>
          </cell>
          <cell r="L4210">
            <v>0.12317157194635008</v>
          </cell>
          <cell r="M4210" t="str">
            <v>natural gas combined cycle</v>
          </cell>
        </row>
        <row r="4211">
          <cell r="F4211" t="str">
            <v>Vintage2001</v>
          </cell>
          <cell r="I4211">
            <v>7.6025660559551275E-3</v>
          </cell>
          <cell r="L4211">
            <v>0.12317157194635008</v>
          </cell>
          <cell r="M4211" t="str">
            <v>natural gas combined cycle</v>
          </cell>
        </row>
        <row r="4212">
          <cell r="F4212" t="str">
            <v>Vintage2000</v>
          </cell>
          <cell r="I4212">
            <v>2.8273100953766493E-3</v>
          </cell>
          <cell r="L4212">
            <v>6.3682067386308883E-2</v>
          </cell>
          <cell r="M4212" t="str">
            <v>natural gas combined cycle</v>
          </cell>
        </row>
        <row r="4213">
          <cell r="F4213" t="str">
            <v>Vintage1998</v>
          </cell>
          <cell r="I4213">
            <v>2.0064781322027834E-3</v>
          </cell>
          <cell r="L4213">
            <v>0.61541728507820526</v>
          </cell>
          <cell r="M4213" t="str">
            <v>natural gas combined cycle</v>
          </cell>
        </row>
        <row r="4214">
          <cell r="F4214" t="str">
            <v>Vintage1998</v>
          </cell>
          <cell r="I4214">
            <v>2.0064781322027834E-3</v>
          </cell>
          <cell r="L4214">
            <v>0.61541728507820526</v>
          </cell>
          <cell r="M4214" t="str">
            <v>natural gas combined cycle</v>
          </cell>
        </row>
        <row r="4215">
          <cell r="F4215" t="str">
            <v>Vintage1998</v>
          </cell>
          <cell r="I4215">
            <v>2.0064781322027834E-3</v>
          </cell>
          <cell r="L4215">
            <v>0.61541728507820526</v>
          </cell>
          <cell r="M4215" t="str">
            <v>natural gas combined cycle</v>
          </cell>
        </row>
        <row r="4216">
          <cell r="F4216" t="str">
            <v>Vintage2001</v>
          </cell>
          <cell r="I4216">
            <v>5.4653878967408026E-3</v>
          </cell>
          <cell r="L4216">
            <v>8.8546474122485938E-2</v>
          </cell>
          <cell r="M4216" t="str">
            <v>natural gas combined cycle</v>
          </cell>
        </row>
        <row r="4217">
          <cell r="F4217" t="str">
            <v>Vintage2001</v>
          </cell>
          <cell r="I4217">
            <v>5.4653878967408026E-3</v>
          </cell>
          <cell r="L4217">
            <v>8.8546474122485938E-2</v>
          </cell>
          <cell r="M4217" t="str">
            <v>natural gas combined cycle</v>
          </cell>
        </row>
        <row r="4218">
          <cell r="F4218" t="str">
            <v>Vintage2001</v>
          </cell>
          <cell r="I4218">
            <v>6.1295456927466414E-3</v>
          </cell>
          <cell r="L4218">
            <v>9.9306704175388158E-2</v>
          </cell>
          <cell r="M4218" t="str">
            <v>natural gas combined cycle</v>
          </cell>
        </row>
        <row r="4219">
          <cell r="F4219" t="str">
            <v>Vintage2001</v>
          </cell>
          <cell r="I4219">
            <v>4.8539172556281871E-3</v>
          </cell>
          <cell r="L4219">
            <v>7.8639845293409463E-2</v>
          </cell>
          <cell r="M4219" t="str">
            <v>natural gas combined cycle</v>
          </cell>
        </row>
        <row r="4220">
          <cell r="F4220" t="str">
            <v>Vintage2001</v>
          </cell>
          <cell r="I4220">
            <v>4.8539172556281871E-3</v>
          </cell>
          <cell r="L4220">
            <v>7.8639845293409463E-2</v>
          </cell>
          <cell r="M4220" t="str">
            <v>natural gas combined cycle</v>
          </cell>
        </row>
        <row r="4221">
          <cell r="F4221" t="str">
            <v>Vintage2001</v>
          </cell>
          <cell r="I4221">
            <v>5.4460215659288009E-3</v>
          </cell>
          <cell r="L4221">
            <v>8.8232714085231312E-2</v>
          </cell>
          <cell r="M4221" t="str">
            <v>natural gas combined cycle</v>
          </cell>
        </row>
        <row r="4222">
          <cell r="F4222" t="str">
            <v>Vintage2002</v>
          </cell>
          <cell r="I4222">
            <v>7.2638257476306193E-4</v>
          </cell>
          <cell r="L4222">
            <v>5.4009678366973898E-3</v>
          </cell>
          <cell r="M4222" t="str">
            <v>natural gas combined cycle</v>
          </cell>
        </row>
        <row r="4223">
          <cell r="F4223" t="str">
            <v>Vintage2002</v>
          </cell>
          <cell r="I4223">
            <v>7.2638257476306193E-4</v>
          </cell>
          <cell r="L4223">
            <v>5.4009678366973898E-3</v>
          </cell>
          <cell r="M4223" t="str">
            <v>natural gas combined cycle</v>
          </cell>
        </row>
        <row r="4224">
          <cell r="F4224" t="str">
            <v>Vintage2002</v>
          </cell>
          <cell r="I4224">
            <v>7.2638257476306193E-4</v>
          </cell>
          <cell r="L4224">
            <v>5.4009678366973898E-3</v>
          </cell>
          <cell r="M4224" t="str">
            <v>natural gas combined cycle</v>
          </cell>
        </row>
        <row r="4225">
          <cell r="F4225" t="str">
            <v>Vintage2002</v>
          </cell>
          <cell r="I4225">
            <v>7.2638257476306193E-4</v>
          </cell>
          <cell r="L4225">
            <v>5.4009678366973898E-3</v>
          </cell>
          <cell r="M4225" t="str">
            <v>natural gas combined cycle</v>
          </cell>
        </row>
        <row r="4226">
          <cell r="F4226" t="str">
            <v>Vintage2002</v>
          </cell>
          <cell r="I4226">
            <v>7.2638257476306193E-4</v>
          </cell>
          <cell r="L4226">
            <v>5.4009678366973898E-3</v>
          </cell>
          <cell r="M4226" t="str">
            <v>natural gas combined cycle</v>
          </cell>
        </row>
        <row r="4227">
          <cell r="F4227" t="str">
            <v>Vintage2002</v>
          </cell>
          <cell r="I4227">
            <v>7.2638257476306193E-4</v>
          </cell>
          <cell r="L4227">
            <v>5.4009678366973898E-3</v>
          </cell>
          <cell r="M4227" t="str">
            <v>natural gas combined cycle</v>
          </cell>
        </row>
        <row r="4228">
          <cell r="F4228" t="str">
            <v>Vintage2002</v>
          </cell>
          <cell r="I4228">
            <v>1.1745760783402703E-3</v>
          </cell>
          <cell r="L4228">
            <v>8.7334799061489707E-3</v>
          </cell>
          <cell r="M4228" t="str">
            <v>natural gas combined cycle</v>
          </cell>
        </row>
        <row r="4229">
          <cell r="F4229" t="str">
            <v>Vintage2002</v>
          </cell>
          <cell r="I4229">
            <v>1.4682200979253379E-3</v>
          </cell>
          <cell r="L4229">
            <v>1.0916849882686212E-2</v>
          </cell>
          <cell r="M4229" t="str">
            <v>natural gas combined cycle</v>
          </cell>
        </row>
        <row r="4230">
          <cell r="F4230" t="str">
            <v>Vintage2002</v>
          </cell>
          <cell r="I4230">
            <v>1.4682200979253379E-3</v>
          </cell>
          <cell r="L4230">
            <v>1.0916849882686212E-2</v>
          </cell>
          <cell r="M4230" t="str">
            <v>natural gas combined cycle</v>
          </cell>
        </row>
        <row r="4231">
          <cell r="F4231" t="str">
            <v>Vintage2002</v>
          </cell>
          <cell r="I4231">
            <v>6.6544057161213596E-3</v>
          </cell>
          <cell r="L4231">
            <v>4.9478377502144837E-2</v>
          </cell>
          <cell r="M4231" t="str">
            <v>natural gas combined cycle</v>
          </cell>
        </row>
        <row r="4232">
          <cell r="F4232" t="str">
            <v>Vintage2002</v>
          </cell>
          <cell r="I4232">
            <v>6.6544057161213596E-3</v>
          </cell>
          <cell r="L4232">
            <v>4.9478377502144837E-2</v>
          </cell>
          <cell r="M4232" t="str">
            <v>natural gas combined cycle</v>
          </cell>
        </row>
        <row r="4233">
          <cell r="F4233" t="str">
            <v>Vintage2003</v>
          </cell>
          <cell r="I4233">
            <v>6.6544057161213596E-3</v>
          </cell>
          <cell r="L4233">
            <v>4.6596053135276205E-2</v>
          </cell>
          <cell r="M4233" t="str">
            <v>natural gas combined cycle</v>
          </cell>
        </row>
        <row r="4234">
          <cell r="F4234" t="str">
            <v>Vintage2003</v>
          </cell>
          <cell r="I4234">
            <v>6.6544057161213596E-3</v>
          </cell>
          <cell r="L4234">
            <v>4.6596053135276205E-2</v>
          </cell>
          <cell r="M4234" t="str">
            <v>natural gas combined cycle</v>
          </cell>
        </row>
        <row r="4235">
          <cell r="F4235" t="str">
            <v>Vintage2002</v>
          </cell>
          <cell r="I4235">
            <v>1.0901993557691121E-2</v>
          </cell>
          <cell r="L4235">
            <v>8.1061025700097961E-2</v>
          </cell>
          <cell r="M4235" t="str">
            <v>natural gas combined cycle</v>
          </cell>
        </row>
        <row r="4236">
          <cell r="F4236" t="str">
            <v>Vintage2003</v>
          </cell>
          <cell r="I4236">
            <v>1.0901993557691121E-2</v>
          </cell>
          <cell r="L4236">
            <v>7.6338878746741862E-2</v>
          </cell>
          <cell r="M4236" t="str">
            <v>natural gas combined cycle</v>
          </cell>
        </row>
        <row r="4237">
          <cell r="F4237" t="str">
            <v>Vintage2002</v>
          </cell>
          <cell r="I4237">
            <v>4.2576596140597896E-3</v>
          </cell>
          <cell r="L4237">
            <v>3.1657536171821335E-2</v>
          </cell>
          <cell r="M4237" t="str">
            <v>natural gas combined cycle</v>
          </cell>
        </row>
        <row r="4238">
          <cell r="F4238" t="str">
            <v>Vintage2002</v>
          </cell>
          <cell r="I4238">
            <v>4.2576596140597896E-3</v>
          </cell>
          <cell r="L4238">
            <v>3.1657536171821335E-2</v>
          </cell>
          <cell r="M4238" t="str">
            <v>natural gas combined cycle</v>
          </cell>
        </row>
        <row r="4239">
          <cell r="F4239" t="str">
            <v>Vintage2002</v>
          </cell>
          <cell r="I4239">
            <v>1.4192198713532632E-3</v>
          </cell>
          <cell r="L4239">
            <v>1.0552512057273776E-2</v>
          </cell>
          <cell r="M4239" t="str">
            <v>natural gas combined cycle</v>
          </cell>
        </row>
        <row r="4240">
          <cell r="F4240" t="str">
            <v>Vintage2002</v>
          </cell>
          <cell r="I4240">
            <v>1.4192198713532632E-3</v>
          </cell>
          <cell r="L4240">
            <v>1.0552512057273776E-2</v>
          </cell>
          <cell r="M4240" t="str">
            <v>natural gas combined cycle</v>
          </cell>
        </row>
        <row r="4241">
          <cell r="F4241" t="str">
            <v>Vintage2002</v>
          </cell>
          <cell r="I4241">
            <v>4.1463482516007101E-3</v>
          </cell>
          <cell r="L4241">
            <v>3.0829888167329268E-2</v>
          </cell>
          <cell r="M4241" t="str">
            <v>natural gas combined cycle</v>
          </cell>
        </row>
        <row r="4242">
          <cell r="F4242" t="str">
            <v>Vintage2002</v>
          </cell>
          <cell r="I4242">
            <v>4.1463482516007101E-3</v>
          </cell>
          <cell r="L4242">
            <v>3.0829888167329268E-2</v>
          </cell>
          <cell r="M4242" t="str">
            <v>natural gas combined cycle</v>
          </cell>
        </row>
        <row r="4243">
          <cell r="F4243" t="str">
            <v>Vintage2002</v>
          </cell>
          <cell r="I4243">
            <v>1.3821160838669035E-3</v>
          </cell>
          <cell r="L4243">
            <v>1.0276629389109755E-2</v>
          </cell>
          <cell r="M4243" t="str">
            <v>natural gas combined cycle</v>
          </cell>
        </row>
        <row r="4244">
          <cell r="F4244" t="str">
            <v>Vintage2002</v>
          </cell>
          <cell r="I4244">
            <v>1.3821160838669035E-3</v>
          </cell>
          <cell r="L4244">
            <v>1.0276629389109755E-2</v>
          </cell>
          <cell r="M4244" t="str">
            <v>natural gas combined cycle</v>
          </cell>
        </row>
        <row r="4245">
          <cell r="F4245" t="str">
            <v>Vintage2002</v>
          </cell>
          <cell r="I4245">
            <v>4.9255277888142664E-3</v>
          </cell>
          <cell r="L4245">
            <v>3.6623424198773694E-2</v>
          </cell>
          <cell r="M4245" t="str">
            <v>natural gas combined cycle</v>
          </cell>
        </row>
        <row r="4246">
          <cell r="F4246" t="str">
            <v>Vintage2002</v>
          </cell>
          <cell r="I4246">
            <v>1.6418425962714219E-3</v>
          </cell>
          <cell r="L4246">
            <v>1.2207808066257897E-2</v>
          </cell>
          <cell r="M4246" t="str">
            <v>natural gas combined cycle</v>
          </cell>
        </row>
        <row r="4247">
          <cell r="F4247" t="str">
            <v>Vintage2002</v>
          </cell>
          <cell r="I4247">
            <v>4.786388585740417E-3</v>
          </cell>
          <cell r="L4247">
            <v>3.5588864193158619E-2</v>
          </cell>
          <cell r="M4247" t="str">
            <v>natural gas combined cycle</v>
          </cell>
        </row>
        <row r="4248">
          <cell r="F4248" t="str">
            <v>Vintage2002</v>
          </cell>
          <cell r="I4248">
            <v>1.5954628619134722E-3</v>
          </cell>
          <cell r="L4248">
            <v>1.1862954731052875E-2</v>
          </cell>
          <cell r="M4248" t="str">
            <v>natural gas combined cycle</v>
          </cell>
        </row>
        <row r="4249">
          <cell r="F4249" t="str">
            <v>Vintage2006</v>
          </cell>
          <cell r="I4249">
            <v>7.3541657277965463E-3</v>
          </cell>
          <cell r="L4249">
            <v>0.26109892793642631</v>
          </cell>
          <cell r="M4249" t="str">
            <v>natural gas combined cycle</v>
          </cell>
        </row>
        <row r="4250">
          <cell r="F4250" t="str">
            <v>Vintage2006</v>
          </cell>
          <cell r="I4250">
            <v>7.3541657277965463E-3</v>
          </cell>
          <cell r="L4250">
            <v>0.26109892793642631</v>
          </cell>
          <cell r="M4250" t="str">
            <v>natural gas combined cycle</v>
          </cell>
        </row>
        <row r="4251">
          <cell r="F4251" t="str">
            <v>Vintage2011</v>
          </cell>
          <cell r="I4251">
            <v>7.3541657277965463E-3</v>
          </cell>
          <cell r="L4251">
            <v>0.30220723201174743</v>
          </cell>
          <cell r="M4251" t="str">
            <v>natural gas combined cycle</v>
          </cell>
        </row>
        <row r="4252">
          <cell r="F4252" t="str">
            <v>Vintage2011</v>
          </cell>
          <cell r="I4252">
            <v>7.3541657277965463E-3</v>
          </cell>
          <cell r="L4252">
            <v>0.30220723201174743</v>
          </cell>
          <cell r="M4252" t="str">
            <v>natural gas combined cycle</v>
          </cell>
        </row>
        <row r="4253">
          <cell r="F4253" t="str">
            <v>Vintage2006</v>
          </cell>
          <cell r="I4253">
            <v>1.294778875105998E-2</v>
          </cell>
          <cell r="L4253">
            <v>0.45969235494261723</v>
          </cell>
          <cell r="M4253" t="str">
            <v>natural gas combined cycle</v>
          </cell>
        </row>
        <row r="4254">
          <cell r="F4254" t="str">
            <v>Vintage2011</v>
          </cell>
          <cell r="I4254">
            <v>1.294778875105998E-2</v>
          </cell>
          <cell r="L4254">
            <v>0.53206788423886442</v>
          </cell>
          <cell r="M4254" t="str">
            <v>natural gas combined cycle</v>
          </cell>
        </row>
        <row r="4255">
          <cell r="F4255" t="str">
            <v>Vintage2002</v>
          </cell>
          <cell r="I4255">
            <v>2.6134317743071013E-3</v>
          </cell>
          <cell r="L4255">
            <v>1.9431992791181459E-2</v>
          </cell>
          <cell r="M4255" t="str">
            <v>natural gas combined cycle</v>
          </cell>
        </row>
        <row r="4256">
          <cell r="F4256" t="str">
            <v>Vintage2002</v>
          </cell>
          <cell r="I4256">
            <v>2.6134317743071013E-3</v>
          </cell>
          <cell r="L4256">
            <v>1.9431992791181459E-2</v>
          </cell>
          <cell r="M4256" t="str">
            <v>natural gas combined cycle</v>
          </cell>
        </row>
        <row r="4257">
          <cell r="F4257" t="str">
            <v>Vintage2002</v>
          </cell>
          <cell r="I4257">
            <v>3.4588174517441121E-3</v>
          </cell>
          <cell r="L4257">
            <v>2.5717800039422891E-2</v>
          </cell>
          <cell r="M4257" t="str">
            <v>natural gas combined cycle</v>
          </cell>
        </row>
        <row r="4258">
          <cell r="F4258" t="str">
            <v>Vintage2001</v>
          </cell>
          <cell r="I4258">
            <v>7.0682752384416229E-3</v>
          </cell>
          <cell r="L4258">
            <v>0.11451535779638028</v>
          </cell>
          <cell r="M4258" t="str">
            <v>natural gas combined cycle</v>
          </cell>
        </row>
        <row r="4259">
          <cell r="F4259" t="str">
            <v>Vintage2001</v>
          </cell>
          <cell r="I4259">
            <v>3.4201331798911078E-3</v>
          </cell>
          <cell r="L4259">
            <v>5.5410656998248521E-2</v>
          </cell>
          <cell r="M4259" t="str">
            <v>natural gas combined cycle</v>
          </cell>
        </row>
        <row r="4260">
          <cell r="F4260" t="str">
            <v>Vintage2003</v>
          </cell>
          <cell r="I4260">
            <v>7.3601266031256638E-3</v>
          </cell>
          <cell r="L4260">
            <v>5.1537712744316955E-2</v>
          </cell>
          <cell r="M4260" t="str">
            <v>natural gas combined cycle</v>
          </cell>
        </row>
        <row r="4261">
          <cell r="F4261" t="str">
            <v>Vintage2003</v>
          </cell>
          <cell r="I4261">
            <v>3.3973322920251674E-3</v>
          </cell>
          <cell r="L4261">
            <v>2.3789092933405285E-2</v>
          </cell>
          <cell r="M4261" t="str">
            <v>natural gas combined cycle</v>
          </cell>
        </row>
        <row r="4262">
          <cell r="F4262" t="str">
            <v>Vintage2003</v>
          </cell>
          <cell r="I4262">
            <v>5.8252946353584923E-3</v>
          </cell>
          <cell r="L4262">
            <v>4.0790380078600759E-2</v>
          </cell>
          <cell r="M4262" t="str">
            <v>natural gas combined cycle</v>
          </cell>
        </row>
        <row r="4263">
          <cell r="F4263" t="str">
            <v>Vintage2003</v>
          </cell>
          <cell r="I4263">
            <v>5.8252946353584923E-3</v>
          </cell>
          <cell r="L4263">
            <v>4.0790380078600759E-2</v>
          </cell>
          <cell r="M4263" t="str">
            <v>natural gas combined cycle</v>
          </cell>
        </row>
        <row r="4264">
          <cell r="F4264" t="str">
            <v>Vintage2003</v>
          </cell>
          <cell r="I4264">
            <v>5.8252946353584923E-3</v>
          </cell>
          <cell r="L4264">
            <v>4.0790380078600759E-2</v>
          </cell>
          <cell r="M4264" t="str">
            <v>natural gas combined cycle</v>
          </cell>
        </row>
        <row r="4265">
          <cell r="F4265" t="str">
            <v>Vintage2003</v>
          </cell>
          <cell r="I4265">
            <v>3.8216901110950615E-3</v>
          </cell>
          <cell r="L4265">
            <v>2.676056782226674E-2</v>
          </cell>
          <cell r="M4265" t="str">
            <v>natural gas combined cycle</v>
          </cell>
        </row>
        <row r="4266">
          <cell r="F4266" t="str">
            <v>Vintage2003</v>
          </cell>
          <cell r="I4266">
            <v>3.8216901110950615E-3</v>
          </cell>
          <cell r="L4266">
            <v>2.676056782226674E-2</v>
          </cell>
          <cell r="M4266" t="str">
            <v>natural gas combined cycle</v>
          </cell>
        </row>
        <row r="4267">
          <cell r="F4267" t="str">
            <v>Vintage2003</v>
          </cell>
          <cell r="I4267">
            <v>3.8216901110950618E-4</v>
          </cell>
          <cell r="L4267">
            <v>2.6760567822266741E-3</v>
          </cell>
          <cell r="M4267" t="str">
            <v>natural gas combined cycle</v>
          </cell>
        </row>
        <row r="4268">
          <cell r="F4268" t="str">
            <v>Vintage2003</v>
          </cell>
          <cell r="I4268">
            <v>3.4395210999855555E-3</v>
          </cell>
          <cell r="L4268">
            <v>2.4084511040040064E-2</v>
          </cell>
          <cell r="M4268" t="str">
            <v>natural gas combined cycle</v>
          </cell>
        </row>
        <row r="4269">
          <cell r="F4269" t="str">
            <v>Vintage2002</v>
          </cell>
          <cell r="I4269">
            <v>1.0818463879449858E-3</v>
          </cell>
          <cell r="L4269">
            <v>8.0439946504003677E-3</v>
          </cell>
          <cell r="M4269" t="str">
            <v>natural gas combined cycle</v>
          </cell>
        </row>
        <row r="4270">
          <cell r="F4270" t="str">
            <v>Vintage2002</v>
          </cell>
          <cell r="I4270">
            <v>7.2638257476306193E-4</v>
          </cell>
          <cell r="L4270">
            <v>5.4009678366973898E-3</v>
          </cell>
          <cell r="M4270" t="str">
            <v>natural gas combined cycle</v>
          </cell>
        </row>
        <row r="4271">
          <cell r="F4271" t="str">
            <v>Vintage2002</v>
          </cell>
          <cell r="I4271">
            <v>7.2638257476306193E-4</v>
          </cell>
          <cell r="L4271">
            <v>5.4009678366973898E-3</v>
          </cell>
          <cell r="M4271" t="str">
            <v>natural gas combined cycle</v>
          </cell>
        </row>
        <row r="4272">
          <cell r="F4272" t="str">
            <v>Vintage2002</v>
          </cell>
          <cell r="I4272">
            <v>7.1092762636384781E-4</v>
          </cell>
          <cell r="L4272">
            <v>5.2860536274059559E-3</v>
          </cell>
          <cell r="M4272" t="str">
            <v>natural gas combined cycle</v>
          </cell>
        </row>
        <row r="4273">
          <cell r="F4273" t="str">
            <v>Vintage2002</v>
          </cell>
          <cell r="I4273">
            <v>7.1092762636384781E-4</v>
          </cell>
          <cell r="L4273">
            <v>5.2860536274059559E-3</v>
          </cell>
          <cell r="M4273" t="str">
            <v>natural gas combined cycle</v>
          </cell>
        </row>
        <row r="4274">
          <cell r="F4274" t="str">
            <v>Vintage2002</v>
          </cell>
          <cell r="I4274">
            <v>7.1092762636384781E-4</v>
          </cell>
          <cell r="L4274">
            <v>5.2860536274059559E-3</v>
          </cell>
          <cell r="M4274" t="str">
            <v>natural gas combined cycle</v>
          </cell>
        </row>
        <row r="4275">
          <cell r="F4275" t="str">
            <v>Vintage2002</v>
          </cell>
          <cell r="I4275">
            <v>6.954726779646338E-4</v>
          </cell>
          <cell r="L4275">
            <v>5.1711394181145221E-3</v>
          </cell>
          <cell r="M4275" t="str">
            <v>natural gas combined cycle</v>
          </cell>
        </row>
        <row r="4276">
          <cell r="F4276" t="str">
            <v>Vintage2002</v>
          </cell>
          <cell r="I4276">
            <v>1.5609497883206224E-3</v>
          </cell>
          <cell r="L4276">
            <v>1.1606335138434816E-2</v>
          </cell>
          <cell r="M4276" t="str">
            <v>natural gas combined cycle</v>
          </cell>
        </row>
        <row r="4277">
          <cell r="F4277" t="str">
            <v>Vintage2002</v>
          </cell>
          <cell r="I4277">
            <v>1.5300398915221944E-3</v>
          </cell>
          <cell r="L4277">
            <v>1.1376506719851947E-2</v>
          </cell>
          <cell r="M4277" t="str">
            <v>natural gas combined cycle</v>
          </cell>
        </row>
        <row r="4278">
          <cell r="F4278" t="str">
            <v>Vintage2002</v>
          </cell>
          <cell r="I4278">
            <v>1.2982137894997843E-2</v>
          </cell>
          <cell r="L4278">
            <v>9.6527796313567699E-2</v>
          </cell>
          <cell r="M4278" t="str">
            <v>natural gas combined cycle</v>
          </cell>
        </row>
        <row r="4279">
          <cell r="F4279" t="str">
            <v>Vintage2002</v>
          </cell>
          <cell r="I4279">
            <v>8.523625890655148E-5</v>
          </cell>
          <cell r="L4279">
            <v>6.3376835963453542E-4</v>
          </cell>
          <cell r="M4279" t="str">
            <v>natural gas combined cycle</v>
          </cell>
        </row>
        <row r="4280">
          <cell r="F4280" t="str">
            <v>Vintage2002</v>
          </cell>
          <cell r="I4280">
            <v>4.5896447103527726E-5</v>
          </cell>
          <cell r="L4280">
            <v>3.4125988595705756E-4</v>
          </cell>
          <cell r="M4280" t="str">
            <v>natural gas combined cycle</v>
          </cell>
        </row>
        <row r="4281">
          <cell r="F4281" t="str">
            <v>Vintage2002</v>
          </cell>
          <cell r="I4281">
            <v>5.0338902041828365E-3</v>
          </cell>
          <cell r="L4281">
            <v>3.7429145509342579E-2</v>
          </cell>
          <cell r="M4281" t="str">
            <v>natural gas combined cycle</v>
          </cell>
        </row>
        <row r="4282">
          <cell r="F4282" t="str">
            <v>Vintage2002</v>
          </cell>
          <cell r="I4282">
            <v>5.0338902041828365E-3</v>
          </cell>
          <cell r="L4282">
            <v>3.7429145509342579E-2</v>
          </cell>
          <cell r="M4282" t="str">
            <v>natural gas combined cycle</v>
          </cell>
        </row>
        <row r="4283">
          <cell r="F4283" t="str">
            <v>Vintage2002</v>
          </cell>
          <cell r="I4283">
            <v>3.3050794269887312E-5</v>
          </cell>
          <cell r="L4283">
            <v>2.4574691496033002E-4</v>
          </cell>
          <cell r="M4283" t="str">
            <v>natural gas combined cycle</v>
          </cell>
        </row>
        <row r="4284">
          <cell r="F4284" t="str">
            <v>Vintage2002</v>
          </cell>
          <cell r="I4284">
            <v>3.3050794269887312E-5</v>
          </cell>
          <cell r="L4284">
            <v>2.4574691496033002E-4</v>
          </cell>
          <cell r="M4284" t="str">
            <v>natural gas combined cycle</v>
          </cell>
        </row>
        <row r="4285">
          <cell r="F4285" t="str">
            <v>Vintage2002</v>
          </cell>
          <cell r="I4285">
            <v>1.7796581529939322E-5</v>
          </cell>
          <cell r="L4285">
            <v>1.3232526190171619E-4</v>
          </cell>
          <cell r="M4285" t="str">
            <v>natural gas combined cycle</v>
          </cell>
        </row>
        <row r="4286">
          <cell r="F4286" t="str">
            <v>Vintage2002</v>
          </cell>
          <cell r="I4286">
            <v>1.7796581529939322E-5</v>
          </cell>
          <cell r="L4286">
            <v>1.3232526190171619E-4</v>
          </cell>
          <cell r="M4286" t="str">
            <v>natural gas combined cycle</v>
          </cell>
        </row>
        <row r="4287">
          <cell r="F4287" t="str">
            <v>Vintage2002</v>
          </cell>
          <cell r="I4287">
            <v>4.9345371080476491E-3</v>
          </cell>
          <cell r="L4287">
            <v>3.6690412374289764E-2</v>
          </cell>
          <cell r="M4287" t="str">
            <v>natural gas combined cycle</v>
          </cell>
        </row>
        <row r="4288">
          <cell r="F4288" t="str">
            <v>Vintage2002</v>
          </cell>
          <cell r="I4288">
            <v>3.2415202072389482E-5</v>
          </cell>
          <cell r="L4288">
            <v>2.4102101274955446E-4</v>
          </cell>
          <cell r="M4288" t="str">
            <v>natural gas combined cycle</v>
          </cell>
        </row>
        <row r="4289">
          <cell r="F4289" t="str">
            <v>Vintage2002</v>
          </cell>
          <cell r="I4289">
            <v>1.7462059320729938E-5</v>
          </cell>
          <cell r="L4289">
            <v>1.2983794494867641E-4</v>
          </cell>
          <cell r="M4289" t="str">
            <v>natural gas combined cycle</v>
          </cell>
        </row>
        <row r="4290">
          <cell r="F4290" t="str">
            <v>Vintage2002</v>
          </cell>
          <cell r="I4290">
            <v>6.0108135727902912E-3</v>
          </cell>
          <cell r="L4290">
            <v>4.469299224257129E-2</v>
          </cell>
          <cell r="M4290" t="str">
            <v>natural gas combined cycle</v>
          </cell>
        </row>
        <row r="4291">
          <cell r="F4291" t="str">
            <v>Vintage2002</v>
          </cell>
          <cell r="I4291">
            <v>6.0479173602766513E-3</v>
          </cell>
          <cell r="L4291">
            <v>4.4968874910735313E-2</v>
          </cell>
          <cell r="M4291" t="str">
            <v>natural gas combined cycle</v>
          </cell>
        </row>
        <row r="4292">
          <cell r="F4292" t="str">
            <v>Vintage2002</v>
          </cell>
          <cell r="I4292">
            <v>9.4614658090217546E-3</v>
          </cell>
          <cell r="L4292">
            <v>7.0350080381825178E-2</v>
          </cell>
          <cell r="M4292" t="str">
            <v>natural gas combined cycle</v>
          </cell>
        </row>
        <row r="4293">
          <cell r="F4293" t="str">
            <v>Vintage2002</v>
          </cell>
          <cell r="I4293">
            <v>2.3955170018781832E-3</v>
          </cell>
          <cell r="L4293">
            <v>1.7811702440172245E-2</v>
          </cell>
          <cell r="M4293" t="str">
            <v>natural gas combined cycle</v>
          </cell>
        </row>
        <row r="4294">
          <cell r="F4294" t="str">
            <v>Vintage2002</v>
          </cell>
          <cell r="I4294">
            <v>2.3955170018781832E-3</v>
          </cell>
          <cell r="L4294">
            <v>1.7811702440172245E-2</v>
          </cell>
          <cell r="M4294" t="str">
            <v>natural gas combined cycle</v>
          </cell>
        </row>
        <row r="4295">
          <cell r="F4295" t="str">
            <v>Vintage2003</v>
          </cell>
          <cell r="I4295">
            <v>2.3955170018781832E-3</v>
          </cell>
          <cell r="L4295">
            <v>1.6774095579347097E-2</v>
          </cell>
          <cell r="M4295" t="str">
            <v>natural gas combined cycle</v>
          </cell>
        </row>
        <row r="4296">
          <cell r="F4296" t="str">
            <v>Vintage2002</v>
          </cell>
          <cell r="I4296">
            <v>4.0182865837956622E-3</v>
          </cell>
          <cell r="L4296">
            <v>2.9877694415772794E-2</v>
          </cell>
          <cell r="M4296" t="str">
            <v>natural gas combined cycle</v>
          </cell>
        </row>
        <row r="4297">
          <cell r="F4297" t="str">
            <v>Vintage2004</v>
          </cell>
          <cell r="I4297">
            <v>2.4882466922734677E-3</v>
          </cell>
          <cell r="L4297">
            <v>3.8095431314479664E-2</v>
          </cell>
          <cell r="M4297" t="str">
            <v>natural gas combined cycle</v>
          </cell>
        </row>
        <row r="4298">
          <cell r="F4298" t="str">
            <v>Vintage2003</v>
          </cell>
          <cell r="I4298">
            <v>2.4882466922734677E-3</v>
          </cell>
          <cell r="L4298">
            <v>1.7423415408225052E-2</v>
          </cell>
          <cell r="M4298" t="str">
            <v>natural gas combined cycle</v>
          </cell>
        </row>
        <row r="4299">
          <cell r="F4299" t="str">
            <v>Vintage2003</v>
          </cell>
          <cell r="I4299">
            <v>2.4882466922734677E-3</v>
          </cell>
          <cell r="L4299">
            <v>1.7423415408225052E-2</v>
          </cell>
          <cell r="M4299" t="str">
            <v>natural gas combined cycle</v>
          </cell>
        </row>
        <row r="4300">
          <cell r="F4300" t="str">
            <v>Vintage2003</v>
          </cell>
          <cell r="I4300">
            <v>4.1110162741909463E-3</v>
          </cell>
          <cell r="L4300">
            <v>2.8786512413589215E-2</v>
          </cell>
          <cell r="M4300" t="str">
            <v>natural gas combined cycle</v>
          </cell>
        </row>
        <row r="4301">
          <cell r="F4301" t="str">
            <v>Vintage2003</v>
          </cell>
          <cell r="I4301">
            <v>5.8067427416153118E-3</v>
          </cell>
          <cell r="L4301">
            <v>4.066047440956063E-2</v>
          </cell>
          <cell r="M4301" t="str">
            <v>natural gas combined cycle</v>
          </cell>
        </row>
        <row r="4302">
          <cell r="F4302" t="str">
            <v>Vintage2003</v>
          </cell>
          <cell r="I4302">
            <v>5.8067427416153118E-3</v>
          </cell>
          <cell r="L4302">
            <v>4.066047440956063E-2</v>
          </cell>
          <cell r="M4302" t="str">
            <v>natural gas combined cycle</v>
          </cell>
        </row>
        <row r="4303">
          <cell r="F4303" t="str">
            <v>Vintage2003</v>
          </cell>
          <cell r="I4303">
            <v>7.4578612847583233E-3</v>
          </cell>
          <cell r="L4303">
            <v>5.2222078954132181E-2</v>
          </cell>
          <cell r="M4303" t="str">
            <v>natural gas combined cycle</v>
          </cell>
        </row>
        <row r="4304">
          <cell r="F4304" t="str">
            <v>Vintage2004</v>
          </cell>
          <cell r="I4304">
            <v>9.8278396544190186E-3</v>
          </cell>
          <cell r="L4304">
            <v>0.15046570409888116</v>
          </cell>
          <cell r="M4304" t="str">
            <v>natural gas combined cycle</v>
          </cell>
        </row>
        <row r="4305">
          <cell r="F4305" t="str">
            <v>Vintage2004</v>
          </cell>
          <cell r="I4305">
            <v>5.9724739849984065E-3</v>
          </cell>
          <cell r="L4305">
            <v>9.143947550680305E-2</v>
          </cell>
          <cell r="M4305" t="str">
            <v>natural gas combined cycle</v>
          </cell>
        </row>
        <row r="4306">
          <cell r="F4306" t="str">
            <v>Vintage2004</v>
          </cell>
          <cell r="I4306">
            <v>5.9724739849984065E-3</v>
          </cell>
          <cell r="L4306">
            <v>9.143947550680305E-2</v>
          </cell>
          <cell r="M4306" t="str">
            <v>natural gas combined cycle</v>
          </cell>
        </row>
        <row r="4307">
          <cell r="F4307" t="str">
            <v>Vintage2004</v>
          </cell>
          <cell r="I4307">
            <v>5.9724739849984065E-3</v>
          </cell>
          <cell r="L4307">
            <v>9.143947550680305E-2</v>
          </cell>
          <cell r="M4307" t="str">
            <v>natural gas combined cycle</v>
          </cell>
        </row>
        <row r="4308">
          <cell r="F4308" t="str">
            <v>Vintage2004</v>
          </cell>
          <cell r="I4308">
            <v>9.7253270412436723E-3</v>
          </cell>
          <cell r="L4308">
            <v>0.14889622056406288</v>
          </cell>
          <cell r="M4308" t="str">
            <v>natural gas combined cycle</v>
          </cell>
        </row>
        <row r="4309">
          <cell r="F4309" t="str">
            <v>Vintage2004</v>
          </cell>
          <cell r="I4309">
            <v>9.5737866565496852E-3</v>
          </cell>
          <cell r="L4309">
            <v>0.14657611446911417</v>
          </cell>
          <cell r="M4309" t="str">
            <v>natural gas combined cycle</v>
          </cell>
        </row>
        <row r="4310">
          <cell r="F4310" t="str">
            <v>Vintage2004</v>
          </cell>
          <cell r="I4310">
            <v>1.9269216263895839E-3</v>
          </cell>
          <cell r="L4310">
            <v>2.9501460082094689E-2</v>
          </cell>
          <cell r="M4310" t="str">
            <v>natural gas combined cycle</v>
          </cell>
        </row>
        <row r="4311">
          <cell r="F4311" t="str">
            <v>Vintage2004</v>
          </cell>
          <cell r="I4311">
            <v>1.9269216263895839E-3</v>
          </cell>
          <cell r="L4311">
            <v>2.9501460082094689E-2</v>
          </cell>
          <cell r="M4311" t="str">
            <v>natural gas combined cycle</v>
          </cell>
        </row>
        <row r="4312">
          <cell r="F4312" t="str">
            <v>Vintage2004</v>
          </cell>
          <cell r="I4312">
            <v>1.9269216263895839E-3</v>
          </cell>
          <cell r="L4312">
            <v>2.9501460082094689E-2</v>
          </cell>
          <cell r="M4312" t="str">
            <v>natural gas combined cycle</v>
          </cell>
        </row>
        <row r="4313">
          <cell r="F4313" t="str">
            <v>Vintage2004</v>
          </cell>
          <cell r="I4313">
            <v>1.9269216263895839E-3</v>
          </cell>
          <cell r="L4313">
            <v>2.9501460082094689E-2</v>
          </cell>
          <cell r="M4313" t="str">
            <v>natural gas combined cycle</v>
          </cell>
        </row>
        <row r="4314">
          <cell r="F4314" t="str">
            <v>Vintage2004</v>
          </cell>
          <cell r="I4314">
            <v>2.6304009503095912E-3</v>
          </cell>
          <cell r="L4314">
            <v>4.0271834397780051E-2</v>
          </cell>
          <cell r="M4314" t="str">
            <v>natural gas combined cycle</v>
          </cell>
        </row>
        <row r="4315">
          <cell r="F4315" t="str">
            <v>Vintage2004</v>
          </cell>
          <cell r="I4315">
            <v>2.6304009503095912E-3</v>
          </cell>
          <cell r="L4315">
            <v>4.0271834397780051E-2</v>
          </cell>
          <cell r="M4315" t="str">
            <v>natural gas combined cycle</v>
          </cell>
        </row>
        <row r="4316">
          <cell r="F4316" t="str">
            <v>Vintage2003</v>
          </cell>
          <cell r="I4316">
            <v>5.4171529730085337E-3</v>
          </cell>
          <cell r="L4316">
            <v>3.7932455359717898E-2</v>
          </cell>
          <cell r="M4316" t="str">
            <v>natural gas combined cycle</v>
          </cell>
        </row>
        <row r="4317">
          <cell r="F4317" t="str">
            <v>Vintage2003</v>
          </cell>
          <cell r="I4317">
            <v>5.4171529730085337E-3</v>
          </cell>
          <cell r="L4317">
            <v>3.7932455359717898E-2</v>
          </cell>
          <cell r="M4317" t="str">
            <v>natural gas combined cycle</v>
          </cell>
        </row>
        <row r="4318">
          <cell r="F4318" t="str">
            <v>Vintage2003</v>
          </cell>
          <cell r="I4318">
            <v>5.4171529730085337E-3</v>
          </cell>
          <cell r="L4318">
            <v>3.7932455359717898E-2</v>
          </cell>
          <cell r="M4318" t="str">
            <v>natural gas combined cycle</v>
          </cell>
        </row>
        <row r="4319">
          <cell r="F4319" t="str">
            <v>Vintage2003</v>
          </cell>
          <cell r="I4319">
            <v>5.4171529730085337E-3</v>
          </cell>
          <cell r="L4319">
            <v>3.7932455359717898E-2</v>
          </cell>
          <cell r="M4319" t="str">
            <v>natural gas combined cycle</v>
          </cell>
        </row>
        <row r="4320">
          <cell r="F4320" t="str">
            <v>Vintage2003</v>
          </cell>
          <cell r="I4320">
            <v>5.4171529730085337E-3</v>
          </cell>
          <cell r="L4320">
            <v>3.7932455359717898E-2</v>
          </cell>
          <cell r="M4320" t="str">
            <v>natural gas combined cycle</v>
          </cell>
        </row>
        <row r="4321">
          <cell r="F4321" t="str">
            <v>Vintage2003</v>
          </cell>
          <cell r="I4321">
            <v>5.4171529730085337E-3</v>
          </cell>
          <cell r="L4321">
            <v>3.7932455359717898E-2</v>
          </cell>
          <cell r="M4321" t="str">
            <v>natural gas combined cycle</v>
          </cell>
        </row>
        <row r="4322">
          <cell r="F4322" t="str">
            <v>Vintage2003</v>
          </cell>
          <cell r="I4322">
            <v>8.2741446094582397E-3</v>
          </cell>
          <cell r="L4322">
            <v>5.7937928391897896E-2</v>
          </cell>
          <cell r="M4322" t="str">
            <v>natural gas combined cycle</v>
          </cell>
        </row>
        <row r="4323">
          <cell r="F4323" t="str">
            <v>Vintage2003</v>
          </cell>
          <cell r="I4323">
            <v>8.2741446094582397E-3</v>
          </cell>
          <cell r="L4323">
            <v>5.7937928391897896E-2</v>
          </cell>
          <cell r="M4323" t="str">
            <v>natural gas combined cycle</v>
          </cell>
        </row>
        <row r="4324">
          <cell r="F4324" t="str">
            <v>Vintage2003</v>
          </cell>
          <cell r="I4324">
            <v>8.2741446094582397E-3</v>
          </cell>
          <cell r="L4324">
            <v>5.7937928391897896E-2</v>
          </cell>
          <cell r="M4324" t="str">
            <v>natural gas combined cycle</v>
          </cell>
        </row>
        <row r="4325">
          <cell r="F4325" t="str">
            <v>Vintage2003</v>
          </cell>
          <cell r="I4325">
            <v>1.3542882432521334E-3</v>
          </cell>
          <cell r="L4325">
            <v>9.4831138399294745E-3</v>
          </cell>
          <cell r="M4325" t="str">
            <v>natural gas combined cycle</v>
          </cell>
        </row>
        <row r="4326">
          <cell r="F4326" t="str">
            <v>Vintage2003</v>
          </cell>
          <cell r="I4326">
            <v>1.3542882432521334E-3</v>
          </cell>
          <cell r="L4326">
            <v>9.4831138399294745E-3</v>
          </cell>
          <cell r="M4326" t="str">
            <v>natural gas combined cycle</v>
          </cell>
        </row>
        <row r="4327">
          <cell r="F4327" t="str">
            <v>Vintage2003</v>
          </cell>
          <cell r="I4327">
            <v>4.0628647297564005E-3</v>
          </cell>
          <cell r="L4327">
            <v>2.8449341519788424E-2</v>
          </cell>
          <cell r="M4327" t="str">
            <v>natural gas combined cycle</v>
          </cell>
        </row>
        <row r="4328">
          <cell r="F4328" t="str">
            <v>Vintage2003</v>
          </cell>
          <cell r="I4328">
            <v>4.0628647297564005E-3</v>
          </cell>
          <cell r="L4328">
            <v>2.8449341519788424E-2</v>
          </cell>
          <cell r="M4328" t="str">
            <v>natural gas combined cycle</v>
          </cell>
        </row>
        <row r="4329">
          <cell r="F4329" t="str">
            <v>Vintage2003</v>
          </cell>
          <cell r="I4329">
            <v>2.0685361523645599E-3</v>
          </cell>
          <cell r="L4329">
            <v>1.4484482097974474E-2</v>
          </cell>
          <cell r="M4329" t="str">
            <v>natural gas combined cycle</v>
          </cell>
        </row>
        <row r="4330">
          <cell r="F4330" t="str">
            <v>Vintage2003</v>
          </cell>
          <cell r="I4330">
            <v>6.2056084570936794E-3</v>
          </cell>
          <cell r="L4330">
            <v>4.3453446293923413E-2</v>
          </cell>
          <cell r="M4330" t="str">
            <v>natural gas combined cycle</v>
          </cell>
        </row>
        <row r="4331">
          <cell r="F4331" t="str">
            <v>Vintage2002</v>
          </cell>
          <cell r="I4331">
            <v>6.1221249352493706E-3</v>
          </cell>
          <cell r="L4331">
            <v>4.552064024706335E-2</v>
          </cell>
          <cell r="M4331" t="str">
            <v>natural gas combined cycle</v>
          </cell>
        </row>
        <row r="4332">
          <cell r="F4332" t="str">
            <v>Vintage2002</v>
          </cell>
          <cell r="I4332">
            <v>6.1221249352493706E-3</v>
          </cell>
          <cell r="L4332">
            <v>4.552064024706335E-2</v>
          </cell>
          <cell r="M4332" t="str">
            <v>natural gas combined cycle</v>
          </cell>
        </row>
        <row r="4333">
          <cell r="F4333" t="str">
            <v>Vintage2002</v>
          </cell>
          <cell r="I4333">
            <v>6.1221249352493706E-3</v>
          </cell>
          <cell r="L4333">
            <v>4.552064024706335E-2</v>
          </cell>
          <cell r="M4333" t="str">
            <v>natural gas combined cycle</v>
          </cell>
        </row>
        <row r="4334">
          <cell r="F4334" t="str">
            <v>Vintage2002</v>
          </cell>
          <cell r="I4334">
            <v>1.020354155874895E-2</v>
          </cell>
          <cell r="L4334">
            <v>7.5867733745105581E-2</v>
          </cell>
          <cell r="M4334" t="str">
            <v>natural gas combined cycle</v>
          </cell>
        </row>
        <row r="4335">
          <cell r="F4335" t="str">
            <v>Vintage2002</v>
          </cell>
          <cell r="I4335">
            <v>6.8270968974902075E-3</v>
          </cell>
          <cell r="L4335">
            <v>5.0762410942179738E-2</v>
          </cell>
          <cell r="M4335" t="str">
            <v>natural gas combined cycle</v>
          </cell>
        </row>
        <row r="4336">
          <cell r="F4336" t="str">
            <v>Vintage2002</v>
          </cell>
          <cell r="I4336">
            <v>6.8270968974902075E-3</v>
          </cell>
          <cell r="L4336">
            <v>5.0762410942179738E-2</v>
          </cell>
          <cell r="M4336" t="str">
            <v>natural gas combined cycle</v>
          </cell>
        </row>
        <row r="4337">
          <cell r="F4337" t="str">
            <v>Vintage2002</v>
          </cell>
          <cell r="I4337">
            <v>9.1646355091308754E-3</v>
          </cell>
          <cell r="L4337">
            <v>6.8143019036513014E-2</v>
          </cell>
          <cell r="M4337" t="str">
            <v>natural gas combined cycle</v>
          </cell>
        </row>
        <row r="4338">
          <cell r="F4338" t="str">
            <v>Vintage2002</v>
          </cell>
          <cell r="I4338">
            <v>1.2998735735342262E-3</v>
          </cell>
          <cell r="L4338">
            <v>9.6651208417565491E-3</v>
          </cell>
          <cell r="M4338" t="str">
            <v>natural gas combined cycle</v>
          </cell>
        </row>
        <row r="4339">
          <cell r="F4339" t="str">
            <v>Vintage2002</v>
          </cell>
          <cell r="I4339">
            <v>1.2527456588708231E-3</v>
          </cell>
          <cell r="L4339">
            <v>9.3147044631826468E-3</v>
          </cell>
          <cell r="M4339" t="str">
            <v>natural gas combined cycle</v>
          </cell>
        </row>
        <row r="4340">
          <cell r="F4340" t="str">
            <v>Vintage2002</v>
          </cell>
          <cell r="I4340">
            <v>2.7968275174790466E-3</v>
          </cell>
          <cell r="L4340">
            <v>2.0795619266640326E-2</v>
          </cell>
          <cell r="M4340" t="str">
            <v>natural gas combined cycle</v>
          </cell>
        </row>
        <row r="4341">
          <cell r="F4341" t="str">
            <v>Vintage2007</v>
          </cell>
          <cell r="I4341">
            <v>2.3273544259903192E-3</v>
          </cell>
          <cell r="L4341">
            <v>0.14806479113384483</v>
          </cell>
          <cell r="M4341" t="str">
            <v>natural gas combined cycle</v>
          </cell>
        </row>
        <row r="4342">
          <cell r="F4342" t="str">
            <v>Vintage2007</v>
          </cell>
          <cell r="I4342">
            <v>4.7836675916942163E-3</v>
          </cell>
          <cell r="L4342">
            <v>0.30433385431467275</v>
          </cell>
          <cell r="M4342" t="str">
            <v>natural gas combined cycle</v>
          </cell>
        </row>
        <row r="4343">
          <cell r="F4343" t="str">
            <v>Vintage2007</v>
          </cell>
          <cell r="I4343">
            <v>4.7502153707732779E-3</v>
          </cell>
          <cell r="L4343">
            <v>0.30220564554324142</v>
          </cell>
          <cell r="M4343" t="str">
            <v>natural gas combined cycle</v>
          </cell>
        </row>
        <row r="4344">
          <cell r="F4344" t="str">
            <v>Vintage2006</v>
          </cell>
          <cell r="I4344">
            <v>1.8595305174538951E-3</v>
          </cell>
          <cell r="L4344">
            <v>6.6019918851863021E-2</v>
          </cell>
          <cell r="M4344" t="str">
            <v>natural gas combined cycle</v>
          </cell>
        </row>
        <row r="4345">
          <cell r="F4345" t="str">
            <v>Vintage2006</v>
          </cell>
          <cell r="I4345">
            <v>1.8595305174538951E-3</v>
          </cell>
          <cell r="L4345">
            <v>6.6019918851863021E-2</v>
          </cell>
          <cell r="M4345" t="str">
            <v>natural gas combined cycle</v>
          </cell>
        </row>
        <row r="4346">
          <cell r="F4346" t="str">
            <v>Vintage2006</v>
          </cell>
          <cell r="I4346">
            <v>1.8595305174538951E-3</v>
          </cell>
          <cell r="L4346">
            <v>6.6019918851863021E-2</v>
          </cell>
          <cell r="M4346" t="str">
            <v>natural gas combined cycle</v>
          </cell>
        </row>
        <row r="4347">
          <cell r="F4347" t="str">
            <v>Vintage2006</v>
          </cell>
          <cell r="I4347">
            <v>1.8595305174538951E-3</v>
          </cell>
          <cell r="L4347">
            <v>6.6019918851863021E-2</v>
          </cell>
          <cell r="M4347" t="str">
            <v>natural gas combined cycle</v>
          </cell>
        </row>
        <row r="4348">
          <cell r="F4348" t="str">
            <v>Vintage2006</v>
          </cell>
          <cell r="I4348">
            <v>1.8650960855768493E-3</v>
          </cell>
          <cell r="L4348">
            <v>6.6217516230552484E-2</v>
          </cell>
          <cell r="M4348" t="str">
            <v>natural gas combined cycle</v>
          </cell>
        </row>
        <row r="4349">
          <cell r="F4349" t="str">
            <v>Vintage2006</v>
          </cell>
          <cell r="I4349">
            <v>1.8650960855768493E-3</v>
          </cell>
          <cell r="L4349">
            <v>6.6217516230552484E-2</v>
          </cell>
          <cell r="M4349" t="str">
            <v>natural gas combined cycle</v>
          </cell>
        </row>
        <row r="4350">
          <cell r="F4350" t="str">
            <v>Vintage2006</v>
          </cell>
          <cell r="I4350">
            <v>3.1877347981031177E-3</v>
          </cell>
          <cell r="L4350">
            <v>0.11317587461817268</v>
          </cell>
          <cell r="M4350" t="str">
            <v>natural gas combined cycle</v>
          </cell>
        </row>
        <row r="4351">
          <cell r="F4351" t="str">
            <v>Vintage2006</v>
          </cell>
          <cell r="I4351">
            <v>3.1877347981031177E-3</v>
          </cell>
          <cell r="L4351">
            <v>0.11317587461817268</v>
          </cell>
          <cell r="M4351" t="str">
            <v>natural gas combined cycle</v>
          </cell>
        </row>
        <row r="4352">
          <cell r="F4352" t="str">
            <v>Vintage2006</v>
          </cell>
          <cell r="I4352">
            <v>3.1973075752745983E-3</v>
          </cell>
          <cell r="L4352">
            <v>0.11351574210951854</v>
          </cell>
          <cell r="M4352" t="str">
            <v>natural gas combined cycle</v>
          </cell>
        </row>
        <row r="4353">
          <cell r="F4353" t="str">
            <v>Vintage2009</v>
          </cell>
          <cell r="I4353">
            <v>2.361516115399912E-3</v>
          </cell>
          <cell r="L4353">
            <v>9.8585240781315572E-2</v>
          </cell>
          <cell r="M4353" t="str">
            <v>natural gas combined cycle</v>
          </cell>
        </row>
        <row r="4354">
          <cell r="F4354" t="str">
            <v>Vintage2009</v>
          </cell>
          <cell r="I4354">
            <v>2.361516115399912E-3</v>
          </cell>
          <cell r="L4354">
            <v>9.8585240781315572E-2</v>
          </cell>
          <cell r="M4354" t="str">
            <v>natural gas combined cycle</v>
          </cell>
        </row>
        <row r="4355">
          <cell r="F4355" t="str">
            <v>Vintage2009</v>
          </cell>
          <cell r="I4355">
            <v>4.1017433051514177E-3</v>
          </cell>
          <cell r="L4355">
            <v>0.17123378863456248</v>
          </cell>
          <cell r="M4355" t="str">
            <v>natural gas combined cycle</v>
          </cell>
        </row>
        <row r="4356">
          <cell r="F4356" t="str">
            <v>Vintage2012</v>
          </cell>
          <cell r="I4356">
            <v>5.8735295590907604E-3</v>
          </cell>
          <cell r="L4356">
            <v>0.23214135024200785</v>
          </cell>
          <cell r="M4356" t="str">
            <v>natural gas combined cycle</v>
          </cell>
        </row>
        <row r="4357">
          <cell r="F4357" t="str">
            <v>Vintage2012</v>
          </cell>
          <cell r="I4357">
            <v>5.8735295590907604E-3</v>
          </cell>
          <cell r="L4357">
            <v>0.23214135024200785</v>
          </cell>
          <cell r="M4357" t="str">
            <v>natural gas combined cycle</v>
          </cell>
        </row>
        <row r="4358">
          <cell r="F4358" t="str">
            <v>Vintage2012</v>
          </cell>
          <cell r="I4358">
            <v>8.2889861244527848E-3</v>
          </cell>
          <cell r="L4358">
            <v>0.32760819737248614</v>
          </cell>
          <cell r="M4358" t="str">
            <v>natural gas combined cycle</v>
          </cell>
        </row>
        <row r="4359">
          <cell r="F4359" t="str">
            <v>Vintage2003</v>
          </cell>
          <cell r="I4359">
            <v>1.4224061516590742E-3</v>
          </cell>
          <cell r="L4359">
            <v>9.9600949280984931E-3</v>
          </cell>
          <cell r="M4359" t="str">
            <v>natural gas combined cycle</v>
          </cell>
        </row>
        <row r="4360">
          <cell r="F4360" t="str">
            <v>Vintage2003</v>
          </cell>
          <cell r="I4360">
            <v>1.4224061516590742E-3</v>
          </cell>
          <cell r="L4360">
            <v>9.9600949280984931E-3</v>
          </cell>
          <cell r="M4360" t="str">
            <v>natural gas combined cycle</v>
          </cell>
        </row>
        <row r="4361">
          <cell r="F4361" t="str">
            <v>Vintage2003</v>
          </cell>
          <cell r="I4361">
            <v>1.6537613690975983E-3</v>
          </cell>
          <cell r="L4361">
            <v>1.1580110368210897E-2</v>
          </cell>
          <cell r="M4361" t="str">
            <v>natural gas combined cycle</v>
          </cell>
        </row>
        <row r="4362">
          <cell r="F4362" t="str">
            <v>Vintage2003</v>
          </cell>
          <cell r="I4362">
            <v>7.2962238160017845E-3</v>
          </cell>
          <cell r="L4362">
            <v>5.1090247141625675E-2</v>
          </cell>
          <cell r="M4362" t="str">
            <v>natural gas combined cycle</v>
          </cell>
        </row>
        <row r="4363">
          <cell r="F4363" t="str">
            <v>Vintage2003</v>
          </cell>
          <cell r="I4363">
            <v>7.2962238160017845E-3</v>
          </cell>
          <cell r="L4363">
            <v>5.1090247141625675E-2</v>
          </cell>
          <cell r="M4363" t="str">
            <v>natural gas combined cycle</v>
          </cell>
        </row>
        <row r="4364">
          <cell r="F4364" t="str">
            <v>Vintage2003</v>
          </cell>
          <cell r="I4364">
            <v>7.2962238160017845E-3</v>
          </cell>
          <cell r="L4364">
            <v>5.1090247141625675E-2</v>
          </cell>
          <cell r="M4364" t="str">
            <v>natural gas combined cycle</v>
          </cell>
        </row>
        <row r="4365">
          <cell r="F4365" t="str">
            <v>Vintage2003</v>
          </cell>
          <cell r="I4365">
            <v>7.2962238160017845E-3</v>
          </cell>
          <cell r="L4365">
            <v>5.1090247141625675E-2</v>
          </cell>
          <cell r="M4365" t="str">
            <v>natural gas combined cycle</v>
          </cell>
        </row>
        <row r="4366">
          <cell r="F4366" t="str">
            <v>Vintage2003</v>
          </cell>
          <cell r="I4366">
            <v>5.8521330912708275E-3</v>
          </cell>
          <cell r="L4366">
            <v>4.0978310627339351E-2</v>
          </cell>
          <cell r="M4366" t="str">
            <v>natural gas combined cycle</v>
          </cell>
        </row>
        <row r="4367">
          <cell r="F4367" t="str">
            <v>Vintage2003</v>
          </cell>
          <cell r="I4367">
            <v>5.8521330912708275E-3</v>
          </cell>
          <cell r="L4367">
            <v>4.0978310627339351E-2</v>
          </cell>
          <cell r="M4367" t="str">
            <v>natural gas combined cycle</v>
          </cell>
        </row>
        <row r="4368">
          <cell r="F4368" t="str">
            <v>Vintage2003</v>
          </cell>
          <cell r="I4368">
            <v>5.8521330912708275E-3</v>
          </cell>
          <cell r="L4368">
            <v>4.0978310627339351E-2</v>
          </cell>
          <cell r="M4368" t="str">
            <v>natural gas combined cycle</v>
          </cell>
        </row>
        <row r="4369">
          <cell r="F4369" t="str">
            <v>Vintage2003</v>
          </cell>
          <cell r="I4369">
            <v>5.8521330912708275E-3</v>
          </cell>
          <cell r="L4369">
            <v>4.0978310627339351E-2</v>
          </cell>
          <cell r="M4369" t="str">
            <v>natural gas combined cycle</v>
          </cell>
        </row>
        <row r="4370">
          <cell r="F4370" t="str">
            <v>Vintage2002</v>
          </cell>
          <cell r="I4370">
            <v>1.4086962128479024E-3</v>
          </cell>
          <cell r="L4370">
            <v>1.0474264115918107E-2</v>
          </cell>
          <cell r="M4370" t="str">
            <v>natural gas combined cycle</v>
          </cell>
        </row>
        <row r="4371">
          <cell r="F4371" t="str">
            <v>Vintage2002</v>
          </cell>
          <cell r="I4371">
            <v>1.4275473787132636E-3</v>
          </cell>
          <cell r="L4371">
            <v>1.0614430667347668E-2</v>
          </cell>
          <cell r="M4371" t="str">
            <v>natural gas combined cycle</v>
          </cell>
        </row>
        <row r="4372">
          <cell r="F4372" t="str">
            <v>Vintage2003</v>
          </cell>
          <cell r="I4372">
            <v>1.8679791630221577E-3</v>
          </cell>
          <cell r="L4372">
            <v>1.3080124664611273E-2</v>
          </cell>
          <cell r="M4372" t="str">
            <v>natural gas combined cycle</v>
          </cell>
        </row>
        <row r="4373">
          <cell r="F4373" t="str">
            <v>Vintage2004</v>
          </cell>
          <cell r="I4373">
            <v>2.4458650696870966E-3</v>
          </cell>
          <cell r="L4373">
            <v>3.7446562294679978E-2</v>
          </cell>
          <cell r="M4373" t="str">
            <v>natural gas combined cycle</v>
          </cell>
        </row>
        <row r="4374">
          <cell r="F4374" t="str">
            <v>Vintage2004</v>
          </cell>
          <cell r="I4374">
            <v>2.3102668811633849E-3</v>
          </cell>
          <cell r="L4374">
            <v>3.5370533622236279E-2</v>
          </cell>
          <cell r="M4374" t="str">
            <v>natural gas combined cycle</v>
          </cell>
        </row>
        <row r="4375">
          <cell r="F4375" t="str">
            <v>Vintage2004</v>
          </cell>
          <cell r="I4375">
            <v>2.3061887401551527E-3</v>
          </cell>
          <cell r="L4375">
            <v>3.5308096669681578E-2</v>
          </cell>
          <cell r="M4375" t="str">
            <v>natural gas combined cycle</v>
          </cell>
        </row>
        <row r="4376">
          <cell r="F4376" t="str">
            <v>Vintage2004</v>
          </cell>
          <cell r="I4376">
            <v>1.2214032319654612E-3</v>
          </cell>
          <cell r="L4376">
            <v>1.8699867290131976E-2</v>
          </cell>
          <cell r="M4376" t="str">
            <v>natural gas combined cycle</v>
          </cell>
        </row>
        <row r="4377">
          <cell r="F4377" t="str">
            <v>Vintage2004</v>
          </cell>
          <cell r="I4377">
            <v>1.1714460046146201E-3</v>
          </cell>
          <cell r="L4377">
            <v>1.7935014621336932E-2</v>
          </cell>
          <cell r="M4377" t="str">
            <v>natural gas combined cycle</v>
          </cell>
        </row>
        <row r="4378">
          <cell r="F4378" t="str">
            <v>Vintage2004</v>
          </cell>
          <cell r="I4378">
            <v>1.1775632161269681E-3</v>
          </cell>
          <cell r="L4378">
            <v>1.8028670050168977E-2</v>
          </cell>
          <cell r="M4378" t="str">
            <v>natural gas combined cycle</v>
          </cell>
        </row>
        <row r="4379">
          <cell r="F4379" t="str">
            <v>Vintage2003</v>
          </cell>
          <cell r="I4379">
            <v>1.4650721572073185E-3</v>
          </cell>
          <cell r="L4379">
            <v>1.0258854508804486E-2</v>
          </cell>
          <cell r="M4379" t="str">
            <v>natural gas combined cycle</v>
          </cell>
        </row>
        <row r="4380">
          <cell r="F4380" t="str">
            <v>Vintage2003</v>
          </cell>
          <cell r="I4380">
            <v>1.4650721572073185E-3</v>
          </cell>
          <cell r="L4380">
            <v>1.0258854508804486E-2</v>
          </cell>
          <cell r="M4380" t="str">
            <v>natural gas combined cycle</v>
          </cell>
        </row>
        <row r="4381">
          <cell r="F4381" t="str">
            <v>Vintage2003</v>
          </cell>
          <cell r="I4381">
            <v>1.4793456507361303E-3</v>
          </cell>
          <cell r="L4381">
            <v>1.0358801595181148E-2</v>
          </cell>
          <cell r="M4381" t="str">
            <v>natural gas combined cycle</v>
          </cell>
        </row>
        <row r="4382">
          <cell r="F4382" t="str">
            <v>Vintage2003</v>
          </cell>
          <cell r="I4382">
            <v>1.4793456507361303E-3</v>
          </cell>
          <cell r="L4382">
            <v>1.0358801595181148E-2</v>
          </cell>
          <cell r="M4382" t="str">
            <v>natural gas combined cycle</v>
          </cell>
        </row>
        <row r="4383">
          <cell r="F4383" t="str">
            <v>Vintage2003</v>
          </cell>
          <cell r="I4383">
            <v>1.4701698334676084E-3</v>
          </cell>
          <cell r="L4383">
            <v>1.029454989679615E-2</v>
          </cell>
          <cell r="M4383" t="str">
            <v>natural gas combined cycle</v>
          </cell>
        </row>
        <row r="4384">
          <cell r="F4384" t="str">
            <v>Vintage2003</v>
          </cell>
          <cell r="I4384">
            <v>1.4701698334676084E-3</v>
          </cell>
          <cell r="L4384">
            <v>1.029454989679615E-2</v>
          </cell>
          <cell r="M4384" t="str">
            <v>natural gas combined cycle</v>
          </cell>
        </row>
        <row r="4385">
          <cell r="F4385" t="str">
            <v>Vintage2003</v>
          </cell>
          <cell r="I4385">
            <v>1.4620135514511448E-3</v>
          </cell>
          <cell r="L4385">
            <v>1.0237437276009486E-2</v>
          </cell>
          <cell r="M4385" t="str">
            <v>natural gas combined cycle</v>
          </cell>
        </row>
        <row r="4386">
          <cell r="F4386" t="str">
            <v>Vintage2003</v>
          </cell>
          <cell r="I4386">
            <v>1.4620135514511448E-3</v>
          </cell>
          <cell r="L4386">
            <v>1.0237437276009486E-2</v>
          </cell>
          <cell r="M4386" t="str">
            <v>natural gas combined cycle</v>
          </cell>
        </row>
        <row r="4387">
          <cell r="F4387" t="str">
            <v>Vintage2003</v>
          </cell>
          <cell r="I4387">
            <v>2.1226723947847166E-3</v>
          </cell>
          <cell r="L4387">
            <v>1.4863559559729256E-2</v>
          </cell>
          <cell r="M4387" t="str">
            <v>natural gas combined cycle</v>
          </cell>
        </row>
        <row r="4388">
          <cell r="F4388" t="str">
            <v>Vintage2003</v>
          </cell>
          <cell r="I4388">
            <v>2.1440826350779341E-3</v>
          </cell>
          <cell r="L4388">
            <v>1.5013480189294248E-2</v>
          </cell>
          <cell r="M4388" t="str">
            <v>natural gas combined cycle</v>
          </cell>
        </row>
        <row r="4389">
          <cell r="F4389" t="str">
            <v>Vintage2003</v>
          </cell>
          <cell r="I4389">
            <v>2.1298091415491226E-3</v>
          </cell>
          <cell r="L4389">
            <v>1.4913533102917586E-2</v>
          </cell>
          <cell r="M4389" t="str">
            <v>natural gas combined cycle</v>
          </cell>
        </row>
        <row r="4390">
          <cell r="F4390" t="str">
            <v>Vintage2003</v>
          </cell>
          <cell r="I4390">
            <v>2.1175747185244267E-3</v>
          </cell>
          <cell r="L4390">
            <v>1.4827864171737589E-2</v>
          </cell>
          <cell r="M4390" t="str">
            <v>natural gas combined cycle</v>
          </cell>
        </row>
        <row r="4391">
          <cell r="F4391" t="str">
            <v>Vintage2002</v>
          </cell>
          <cell r="I4391">
            <v>9.3598472899228766E-3</v>
          </cell>
          <cell r="L4391">
            <v>6.9594502849634393E-2</v>
          </cell>
          <cell r="M4391" t="str">
            <v>natural gas combined cycle</v>
          </cell>
        </row>
        <row r="4392">
          <cell r="F4392" t="str">
            <v>Vintage2002</v>
          </cell>
          <cell r="I4392">
            <v>9.3598472899228766E-3</v>
          </cell>
          <cell r="L4392">
            <v>6.9594502849634393E-2</v>
          </cell>
          <cell r="M4392" t="str">
            <v>natural gas combined cycle</v>
          </cell>
        </row>
        <row r="4393">
          <cell r="F4393" t="str">
            <v>Vintage2002</v>
          </cell>
          <cell r="I4393">
            <v>9.3598472899228766E-3</v>
          </cell>
          <cell r="L4393">
            <v>6.9594502849634393E-2</v>
          </cell>
          <cell r="M4393" t="str">
            <v>natural gas combined cycle</v>
          </cell>
        </row>
        <row r="4394">
          <cell r="F4394" t="str">
            <v>Vintage2002</v>
          </cell>
          <cell r="I4394">
            <v>9.3598472899228766E-3</v>
          </cell>
          <cell r="L4394">
            <v>6.9594502849634393E-2</v>
          </cell>
          <cell r="M4394" t="str">
            <v>natural gas combined cycle</v>
          </cell>
        </row>
        <row r="4395">
          <cell r="F4395" t="str">
            <v>Vintage2002</v>
          </cell>
          <cell r="I4395">
            <v>9.3598472899228766E-3</v>
          </cell>
          <cell r="L4395">
            <v>6.9594502849634393E-2</v>
          </cell>
          <cell r="M4395" t="str">
            <v>natural gas combined cycle</v>
          </cell>
        </row>
        <row r="4396">
          <cell r="F4396" t="str">
            <v>Vintage2002</v>
          </cell>
          <cell r="I4396">
            <v>9.3598472899228766E-3</v>
          </cell>
          <cell r="L4396">
            <v>6.9594502849634393E-2</v>
          </cell>
          <cell r="M4396" t="str">
            <v>natural gas combined cycle</v>
          </cell>
        </row>
        <row r="4397">
          <cell r="F4397" t="str">
            <v>Vintage2004</v>
          </cell>
          <cell r="I4397">
            <v>5.0680114695221936E-3</v>
          </cell>
          <cell r="L4397">
            <v>7.759201828246981E-2</v>
          </cell>
          <cell r="M4397" t="str">
            <v>natural gas combined cycle</v>
          </cell>
        </row>
        <row r="4398">
          <cell r="F4398" t="str">
            <v>Vintage2004</v>
          </cell>
          <cell r="I4398">
            <v>6.9086690233800367E-3</v>
          </cell>
          <cell r="L4398">
            <v>0.10577276243223963</v>
          </cell>
          <cell r="M4398" t="str">
            <v>natural gas combined cycle</v>
          </cell>
        </row>
        <row r="4399">
          <cell r="F4399" t="str">
            <v>Vintage2004</v>
          </cell>
          <cell r="I4399">
            <v>8.0285330210252588E-3</v>
          </cell>
          <cell r="L4399">
            <v>0.12291804876430859</v>
          </cell>
          <cell r="M4399" t="str">
            <v>natural gas combined cycle</v>
          </cell>
        </row>
        <row r="4400">
          <cell r="F4400" t="str">
            <v>Vintage2002</v>
          </cell>
          <cell r="I4400">
            <v>2.7664357634593208E-3</v>
          </cell>
          <cell r="L4400">
            <v>2.0569643463166653E-2</v>
          </cell>
          <cell r="M4400" t="str">
            <v>natural gas combined cycle</v>
          </cell>
        </row>
        <row r="4401">
          <cell r="F4401" t="str">
            <v>Vintage2002</v>
          </cell>
          <cell r="I4401">
            <v>2.7664357634593208E-3</v>
          </cell>
          <cell r="L4401">
            <v>2.0569643463166653E-2</v>
          </cell>
          <cell r="M4401" t="str">
            <v>natural gas combined cycle</v>
          </cell>
        </row>
        <row r="4402">
          <cell r="F4402" t="str">
            <v>Vintage2002</v>
          </cell>
          <cell r="I4402">
            <v>4.6828493649618665E-3</v>
          </cell>
          <cell r="L4402">
            <v>3.4819005415304451E-2</v>
          </cell>
          <cell r="M4402" t="str">
            <v>natural gas combined cycle</v>
          </cell>
        </row>
        <row r="4403">
          <cell r="F4403" t="str">
            <v>Vintage2003</v>
          </cell>
          <cell r="I4403">
            <v>2.4109719502773972E-3</v>
          </cell>
          <cell r="L4403">
            <v>1.6882315550826758E-2</v>
          </cell>
          <cell r="M4403" t="str">
            <v>natural gas combined cycle</v>
          </cell>
        </row>
        <row r="4404">
          <cell r="F4404" t="str">
            <v>Vintage2003</v>
          </cell>
          <cell r="I4404">
            <v>2.4109719502773972E-3</v>
          </cell>
          <cell r="L4404">
            <v>1.6882315550826758E-2</v>
          </cell>
          <cell r="M4404" t="str">
            <v>natural gas combined cycle</v>
          </cell>
        </row>
        <row r="4405">
          <cell r="F4405" t="str">
            <v>Vintage2003</v>
          </cell>
          <cell r="I4405">
            <v>3.2919040090325998E-3</v>
          </cell>
          <cell r="L4405">
            <v>2.3050853925167303E-2</v>
          </cell>
          <cell r="M4405" t="str">
            <v>natural gas combined cycle</v>
          </cell>
        </row>
        <row r="4406">
          <cell r="F4406" t="str">
            <v>Vintage2003</v>
          </cell>
          <cell r="I4406">
            <v>2.7200709182616787E-3</v>
          </cell>
          <cell r="L4406">
            <v>1.9046714980419932E-2</v>
          </cell>
          <cell r="M4406" t="str">
            <v>natural gas combined cycle</v>
          </cell>
        </row>
        <row r="4407">
          <cell r="F4407" t="str">
            <v>Vintage2003</v>
          </cell>
          <cell r="I4407">
            <v>2.6118862794671802E-3</v>
          </cell>
          <cell r="L4407">
            <v>1.8289175180062317E-2</v>
          </cell>
          <cell r="M4407" t="str">
            <v>natural gas combined cycle</v>
          </cell>
        </row>
        <row r="4408">
          <cell r="F4408" t="str">
            <v>Vintage2003</v>
          </cell>
          <cell r="I4408">
            <v>2.5346115374711097E-3</v>
          </cell>
          <cell r="L4408">
            <v>1.7748075322664026E-2</v>
          </cell>
          <cell r="M4408" t="str">
            <v>natural gas combined cycle</v>
          </cell>
        </row>
        <row r="4409">
          <cell r="F4409" t="str">
            <v>Vintage2010</v>
          </cell>
          <cell r="I4409">
            <v>3.6226399047757812E-3</v>
          </cell>
          <cell r="L4409">
            <v>0.21703510102136392</v>
          </cell>
          <cell r="M4409" t="str">
            <v>natural gas combined cycle</v>
          </cell>
        </row>
        <row r="4410">
          <cell r="F4410" t="str">
            <v>Vintage2010</v>
          </cell>
          <cell r="I4410">
            <v>3.6226399047757812E-3</v>
          </cell>
          <cell r="L4410">
            <v>0.21703510102136392</v>
          </cell>
          <cell r="M4410" t="str">
            <v>natural gas combined cycle</v>
          </cell>
        </row>
        <row r="4411">
          <cell r="F4411" t="str">
            <v>Vintage2010</v>
          </cell>
          <cell r="I4411">
            <v>4.3876598505368783E-3</v>
          </cell>
          <cell r="L4411">
            <v>0.26286802551179694</v>
          </cell>
          <cell r="M4411" t="str">
            <v>natural gas combined cycle</v>
          </cell>
        </row>
        <row r="4412">
          <cell r="F4412" t="str">
            <v>Vintage2002</v>
          </cell>
          <cell r="I4412">
            <v>1.4438279310515301E-3</v>
          </cell>
          <cell r="L4412">
            <v>1.0735483598127744E-2</v>
          </cell>
          <cell r="M4412" t="str">
            <v>natural gas combined cycle</v>
          </cell>
        </row>
        <row r="4413">
          <cell r="F4413" t="str">
            <v>Vintage2002</v>
          </cell>
          <cell r="I4413">
            <v>1.4438279310515301E-3</v>
          </cell>
          <cell r="L4413">
            <v>1.0735483598127744E-2</v>
          </cell>
          <cell r="M4413" t="str">
            <v>natural gas combined cycle</v>
          </cell>
        </row>
        <row r="4414">
          <cell r="F4414" t="str">
            <v>Vintage2002</v>
          </cell>
          <cell r="I4414">
            <v>2.3015559779254657E-3</v>
          </cell>
          <cell r="L4414">
            <v>1.7113061688172771E-2</v>
          </cell>
          <cell r="M4414" t="str">
            <v>natural gas combined cycle</v>
          </cell>
        </row>
        <row r="4415">
          <cell r="F4415" t="str">
            <v>Vintage2004</v>
          </cell>
          <cell r="I4415">
            <v>4.1299887867128132E-5</v>
          </cell>
          <cell r="L4415">
            <v>6.3230749845802521E-4</v>
          </cell>
          <cell r="M4415" t="str">
            <v>natural gas combined cycle</v>
          </cell>
        </row>
        <row r="4416">
          <cell r="F4416" t="str">
            <v>Vintage2004</v>
          </cell>
          <cell r="I4416">
            <v>4.1299887867128132E-5</v>
          </cell>
          <cell r="L4416">
            <v>6.3230749845802521E-4</v>
          </cell>
          <cell r="M4416" t="str">
            <v>natural gas combined cycle</v>
          </cell>
        </row>
        <row r="4417">
          <cell r="F4417" t="str">
            <v>Vintage2004</v>
          </cell>
          <cell r="I4417">
            <v>1.1683211044999479E-2</v>
          </cell>
          <cell r="L4417">
            <v>0.17887171930315671</v>
          </cell>
          <cell r="M4417" t="str">
            <v>natural gas combined cycle</v>
          </cell>
        </row>
        <row r="4418">
          <cell r="F4418" t="str">
            <v>Vintage2004</v>
          </cell>
          <cell r="I4418">
            <v>3.5412457043516252E-5</v>
          </cell>
          <cell r="L4418">
            <v>5.421700465501791E-4</v>
          </cell>
          <cell r="M4418" t="str">
            <v>natural gas combined cycle</v>
          </cell>
        </row>
        <row r="4419">
          <cell r="F4419" t="str">
            <v>Vintage2004</v>
          </cell>
          <cell r="I4419">
            <v>9.4584284203190181E-6</v>
          </cell>
          <cell r="L4419">
            <v>1.4480996251218356E-4</v>
          </cell>
          <cell r="M4419" t="str">
            <v>natural gas combined cycle</v>
          </cell>
        </row>
        <row r="4420">
          <cell r="F4420" t="str">
            <v>Vintage2004</v>
          </cell>
          <cell r="I4420">
            <v>9.4584284203190181E-6</v>
          </cell>
          <cell r="L4420">
            <v>1.4480996251218356E-4</v>
          </cell>
          <cell r="M4420" t="str">
            <v>natural gas combined cycle</v>
          </cell>
        </row>
        <row r="4421">
          <cell r="F4421" t="str">
            <v>Vintage2004</v>
          </cell>
          <cell r="I4421">
            <v>2.6760397702723176E-3</v>
          </cell>
          <cell r="L4421">
            <v>4.0970571599586759E-2</v>
          </cell>
          <cell r="M4421" t="str">
            <v>natural gas combined cycle</v>
          </cell>
        </row>
        <row r="4422">
          <cell r="F4422" t="str">
            <v>Vintage2004</v>
          </cell>
          <cell r="I4422">
            <v>8.1138479095873947E-6</v>
          </cell>
          <cell r="L4422">
            <v>1.242242325472163E-4</v>
          </cell>
          <cell r="M4422" t="str">
            <v>natural gas combined cycle</v>
          </cell>
        </row>
        <row r="4423">
          <cell r="F4423" t="str">
            <v>Vintage2004</v>
          </cell>
          <cell r="I4423">
            <v>9.7984372851017275E-6</v>
          </cell>
          <cell r="L4423">
            <v>1.5001554939987646E-4</v>
          </cell>
          <cell r="M4423" t="str">
            <v>natural gas combined cycle</v>
          </cell>
        </row>
        <row r="4424">
          <cell r="F4424" t="str">
            <v>Vintage2004</v>
          </cell>
          <cell r="I4424">
            <v>9.7984372851017275E-6</v>
          </cell>
          <cell r="L4424">
            <v>1.5001554939987646E-4</v>
          </cell>
          <cell r="M4424" t="str">
            <v>natural gas combined cycle</v>
          </cell>
        </row>
        <row r="4425">
          <cell r="F4425" t="str">
            <v>Vintage2004</v>
          </cell>
          <cell r="I4425">
            <v>2.7724322834382161E-3</v>
          </cell>
          <cell r="L4425">
            <v>4.2446355482247691E-2</v>
          </cell>
          <cell r="M4425" t="str">
            <v>natural gas combined cycle</v>
          </cell>
        </row>
        <row r="4426">
          <cell r="F4426" t="str">
            <v>Vintage2004</v>
          </cell>
          <cell r="I4426">
            <v>8.4074919291724621E-6</v>
          </cell>
          <cell r="L4426">
            <v>1.2871996667749653E-4</v>
          </cell>
          <cell r="M4426" t="str">
            <v>natural gas combined cycle</v>
          </cell>
        </row>
        <row r="4427">
          <cell r="F4427" t="str">
            <v>Vintage2004</v>
          </cell>
          <cell r="I4427">
            <v>9.9838966658922987E-6</v>
          </cell>
          <cell r="L4427">
            <v>1.528549604295271E-4</v>
          </cell>
          <cell r="M4427" t="str">
            <v>natural gas combined cycle</v>
          </cell>
        </row>
        <row r="4428">
          <cell r="F4428" t="str">
            <v>Vintage2004</v>
          </cell>
          <cell r="I4428">
            <v>9.9838966658922987E-6</v>
          </cell>
          <cell r="L4428">
            <v>1.528549604295271E-4</v>
          </cell>
          <cell r="M4428" t="str">
            <v>natural gas combined cycle</v>
          </cell>
        </row>
        <row r="4429">
          <cell r="F4429" t="str">
            <v>Vintage2004</v>
          </cell>
          <cell r="I4429">
            <v>2.8229235998584483E-3</v>
          </cell>
          <cell r="L4429">
            <v>4.3219385135070079E-2</v>
          </cell>
          <cell r="M4429" t="str">
            <v>natural gas combined cycle</v>
          </cell>
        </row>
        <row r="4430">
          <cell r="F4430" t="str">
            <v>Vintage2004</v>
          </cell>
          <cell r="I4430">
            <v>8.5620414131646036E-6</v>
          </cell>
          <cell r="L4430">
            <v>1.3108614253553872E-4</v>
          </cell>
          <cell r="M4430" t="str">
            <v>natural gas combined cycle</v>
          </cell>
        </row>
        <row r="4431">
          <cell r="F4431" t="str">
            <v>Vintage2003</v>
          </cell>
          <cell r="I4431">
            <v>1.3220585325722293E-2</v>
          </cell>
          <cell r="L4431">
            <v>9.2574321824770156E-2</v>
          </cell>
          <cell r="M4431" t="str">
            <v>natural gas combined cycle</v>
          </cell>
        </row>
        <row r="4432">
          <cell r="F4432" t="str">
            <v>Vintage2003</v>
          </cell>
          <cell r="I4432">
            <v>8.6808513289835616E-5</v>
          </cell>
          <cell r="L4432">
            <v>6.0785805230480791E-4</v>
          </cell>
          <cell r="M4432" t="str">
            <v>natural gas combined cycle</v>
          </cell>
        </row>
        <row r="4433">
          <cell r="F4433" t="str">
            <v>Vintage2003</v>
          </cell>
          <cell r="I4433">
            <v>4.6732752626551189E-5</v>
          </cell>
          <cell r="L4433">
            <v>3.2723610754135522E-4</v>
          </cell>
          <cell r="M4433" t="str">
            <v>natural gas combined cycle</v>
          </cell>
        </row>
        <row r="4434">
          <cell r="F4434" t="str">
            <v>Vintage2003</v>
          </cell>
          <cell r="I4434">
            <v>2.6163682145029519E-3</v>
          </cell>
          <cell r="L4434">
            <v>1.8320558971791419E-2</v>
          </cell>
          <cell r="M4434" t="str">
            <v>natural gas combined cycle</v>
          </cell>
        </row>
        <row r="4435">
          <cell r="F4435" t="str">
            <v>Vintage2003</v>
          </cell>
          <cell r="I4435">
            <v>1.7185902619926063E-5</v>
          </cell>
          <cell r="L4435">
            <v>1.2034060828538048E-4</v>
          </cell>
          <cell r="M4435" t="str">
            <v>natural gas combined cycle</v>
          </cell>
        </row>
        <row r="4436">
          <cell r="F4436" t="str">
            <v>Vintage2003</v>
          </cell>
          <cell r="I4436">
            <v>9.2575140911292363E-6</v>
          </cell>
          <cell r="L4436">
            <v>6.4823762916315557E-5</v>
          </cell>
          <cell r="M4436" t="str">
            <v>natural gas combined cycle</v>
          </cell>
        </row>
        <row r="4437">
          <cell r="F4437" t="str">
            <v>Vintage2003</v>
          </cell>
          <cell r="I4437">
            <v>2.6898101292960174E-3</v>
          </cell>
          <cell r="L4437">
            <v>1.8834820276262761E-2</v>
          </cell>
          <cell r="M4437" t="str">
            <v>natural gas combined cycle</v>
          </cell>
        </row>
        <row r="4438">
          <cell r="F4438" t="str">
            <v>Vintage2003</v>
          </cell>
          <cell r="I4438">
            <v>1.76650060203017E-5</v>
          </cell>
          <cell r="L4438">
            <v>1.2369542740124989E-4</v>
          </cell>
          <cell r="M4438" t="str">
            <v>natural gas combined cycle</v>
          </cell>
        </row>
        <row r="4439">
          <cell r="F4439" t="str">
            <v>Vintage2003</v>
          </cell>
          <cell r="I4439">
            <v>9.5047932655166618E-6</v>
          </cell>
          <cell r="L4439">
            <v>6.6555282459990106E-5</v>
          </cell>
          <cell r="M4439" t="str">
            <v>natural gas combined cycle</v>
          </cell>
        </row>
        <row r="4440">
          <cell r="F4440" t="str">
            <v>Vintage2003</v>
          </cell>
          <cell r="I4440">
            <v>2.6500290921164403E-3</v>
          </cell>
          <cell r="L4440">
            <v>1.8556262069674118E-2</v>
          </cell>
          <cell r="M4440" t="str">
            <v>natural gas combined cycle</v>
          </cell>
        </row>
        <row r="4441">
          <cell r="F4441" t="str">
            <v>Vintage2003</v>
          </cell>
          <cell r="I4441">
            <v>1.7402271897515056E-5</v>
          </cell>
          <cell r="L4441">
            <v>1.2185568788609568E-4</v>
          </cell>
          <cell r="M4441" t="str">
            <v>natural gas combined cycle</v>
          </cell>
        </row>
        <row r="4442">
          <cell r="F4442" t="str">
            <v>Vintage2003</v>
          </cell>
          <cell r="I4442">
            <v>9.3656987299237342E-6</v>
          </cell>
          <cell r="L4442">
            <v>6.5581302716673161E-5</v>
          </cell>
          <cell r="M4442" t="str">
            <v>natural gas combined cycle</v>
          </cell>
        </row>
        <row r="4443">
          <cell r="F4443" t="str">
            <v>Vintage2002</v>
          </cell>
          <cell r="I4443">
            <v>5.4913605479812531E-3</v>
          </cell>
          <cell r="L4443">
            <v>4.0830634888275E-2</v>
          </cell>
          <cell r="M4443" t="str">
            <v>natural gas combined cycle</v>
          </cell>
        </row>
        <row r="4444">
          <cell r="F4444" t="str">
            <v>Vintage2002</v>
          </cell>
          <cell r="I4444">
            <v>5.4913605479812531E-3</v>
          </cell>
          <cell r="L4444">
            <v>4.0830634888275E-2</v>
          </cell>
          <cell r="M4444" t="str">
            <v>natural gas combined cycle</v>
          </cell>
        </row>
        <row r="4445">
          <cell r="F4445" t="str">
            <v>Vintage2002</v>
          </cell>
          <cell r="I4445">
            <v>5.4913605479812531E-3</v>
          </cell>
          <cell r="L4445">
            <v>4.0830634888275E-2</v>
          </cell>
          <cell r="M4445" t="str">
            <v>natural gas combined cycle</v>
          </cell>
        </row>
        <row r="4446">
          <cell r="F4446" t="str">
            <v>Vintage2002</v>
          </cell>
          <cell r="I4446">
            <v>5.4913605479812531E-3</v>
          </cell>
          <cell r="L4446">
            <v>4.0830634888275E-2</v>
          </cell>
          <cell r="M4446" t="str">
            <v>natural gas combined cycle</v>
          </cell>
        </row>
        <row r="4447">
          <cell r="F4447" t="str">
            <v>Vintage2002</v>
          </cell>
          <cell r="I4447">
            <v>6.3447476601675296E-3</v>
          </cell>
          <cell r="L4447">
            <v>4.7175936256047477E-2</v>
          </cell>
          <cell r="M4447" t="str">
            <v>natural gas combined cycle</v>
          </cell>
        </row>
        <row r="4448">
          <cell r="F4448" t="str">
            <v>Vintage2002</v>
          </cell>
          <cell r="I4448">
            <v>6.3447476601675296E-3</v>
          </cell>
          <cell r="L4448">
            <v>4.7175936256047477E-2</v>
          </cell>
          <cell r="M4448" t="str">
            <v>natural gas combined cycle</v>
          </cell>
        </row>
        <row r="4449">
          <cell r="F4449" t="str">
            <v>Vintage2002</v>
          </cell>
          <cell r="I4449">
            <v>2.3166967650421911E-3</v>
          </cell>
          <cell r="L4449">
            <v>1.7225639972785929E-2</v>
          </cell>
          <cell r="M4449" t="str">
            <v>natural gas combined cycle</v>
          </cell>
        </row>
        <row r="4450">
          <cell r="F4450" t="str">
            <v>Vintage2002</v>
          </cell>
          <cell r="I4450">
            <v>2.3244242392417985E-3</v>
          </cell>
          <cell r="L4450">
            <v>1.7283097077431645E-2</v>
          </cell>
          <cell r="M4450" t="str">
            <v>natural gas combined cycle</v>
          </cell>
        </row>
        <row r="4451">
          <cell r="F4451" t="str">
            <v>Vintage2002</v>
          </cell>
          <cell r="I4451">
            <v>2.2904233527635269E-3</v>
          </cell>
          <cell r="L4451">
            <v>1.7030285816990492E-2</v>
          </cell>
          <cell r="M4451" t="str">
            <v>natural gas combined cycle</v>
          </cell>
        </row>
        <row r="4452">
          <cell r="F4452" t="str">
            <v>Vintage2002</v>
          </cell>
          <cell r="I4452">
            <v>1.5764047367198366E-3</v>
          </cell>
          <cell r="L4452">
            <v>1.172124934772625E-2</v>
          </cell>
          <cell r="M4452" t="str">
            <v>natural gas combined cycle</v>
          </cell>
        </row>
        <row r="4453">
          <cell r="F4453" t="str">
            <v>Vintage2002</v>
          </cell>
          <cell r="I4453">
            <v>1.5810412212396007E-3</v>
          </cell>
          <cell r="L4453">
            <v>1.1755723610513679E-2</v>
          </cell>
          <cell r="M4453" t="str">
            <v>natural gas combined cycle</v>
          </cell>
        </row>
        <row r="4454">
          <cell r="F4454" t="str">
            <v>Vintage2002</v>
          </cell>
          <cell r="I4454">
            <v>1.559404293480701E-3</v>
          </cell>
          <cell r="L4454">
            <v>1.1594843717505673E-2</v>
          </cell>
          <cell r="M4454" t="str">
            <v>natural gas combined cycle</v>
          </cell>
        </row>
        <row r="4455">
          <cell r="F4455" t="str">
            <v>Vintage2003</v>
          </cell>
          <cell r="I4455">
            <v>2.3646071050797551E-3</v>
          </cell>
          <cell r="L4455">
            <v>1.655765563638778E-2</v>
          </cell>
          <cell r="M4455" t="str">
            <v>natural gas combined cycle</v>
          </cell>
        </row>
        <row r="4456">
          <cell r="F4456" t="str">
            <v>Vintage2003</v>
          </cell>
          <cell r="I4456">
            <v>2.3646071050797551E-3</v>
          </cell>
          <cell r="L4456">
            <v>1.655765563638778E-2</v>
          </cell>
          <cell r="M4456" t="str">
            <v>natural gas combined cycle</v>
          </cell>
        </row>
        <row r="4457">
          <cell r="F4457" t="str">
            <v>Vintage2003</v>
          </cell>
          <cell r="I4457">
            <v>5.6768794854130528E-3</v>
          </cell>
          <cell r="L4457">
            <v>3.9751134726279724E-2</v>
          </cell>
          <cell r="M4457" t="str">
            <v>natural gas combined cycle</v>
          </cell>
        </row>
        <row r="4458">
          <cell r="F4458" t="str">
            <v>Vintage2003</v>
          </cell>
          <cell r="I4458">
            <v>5.6768794854130528E-3</v>
          </cell>
          <cell r="L4458">
            <v>3.9751134726279724E-2</v>
          </cell>
          <cell r="M4458" t="str">
            <v>natural gas combined cycle</v>
          </cell>
        </row>
        <row r="4459">
          <cell r="F4459" t="str">
            <v>Vintage2003</v>
          </cell>
          <cell r="I4459">
            <v>4.4664800873728703E-3</v>
          </cell>
          <cell r="L4459">
            <v>3.1275571757621363E-2</v>
          </cell>
          <cell r="M4459" t="str">
            <v>natural gas combined cycle</v>
          </cell>
        </row>
        <row r="4460">
          <cell r="F4460" t="str">
            <v>Vintage2003</v>
          </cell>
          <cell r="I4460">
            <v>1.0722994583557988E-2</v>
          </cell>
          <cell r="L4460">
            <v>7.5085476705195026E-2</v>
          </cell>
          <cell r="M4460" t="str">
            <v>natural gas combined cycle</v>
          </cell>
        </row>
        <row r="4461">
          <cell r="F4461" t="str">
            <v>Vintage2003</v>
          </cell>
          <cell r="I4461">
            <v>9.689088165079577E-4</v>
          </cell>
          <cell r="L4461">
            <v>6.7845768086946942E-3</v>
          </cell>
          <cell r="M4461" t="str">
            <v>natural gas combined cycle</v>
          </cell>
        </row>
        <row r="4462">
          <cell r="F4462" t="str">
            <v>Vintage2003</v>
          </cell>
          <cell r="I4462">
            <v>9.689088165079577E-4</v>
          </cell>
          <cell r="L4462">
            <v>6.7845768086946942E-3</v>
          </cell>
          <cell r="M4462" t="str">
            <v>natural gas combined cycle</v>
          </cell>
        </row>
        <row r="4463">
          <cell r="F4463" t="str">
            <v>Vintage2003</v>
          </cell>
          <cell r="I4463">
            <v>9.689088165079577E-4</v>
          </cell>
          <cell r="L4463">
            <v>6.7845768086946942E-3</v>
          </cell>
          <cell r="M4463" t="str">
            <v>natural gas combined cycle</v>
          </cell>
        </row>
        <row r="4464">
          <cell r="F4464" t="str">
            <v>Vintage2003</v>
          </cell>
          <cell r="I4464">
            <v>9.689088165079577E-4</v>
          </cell>
          <cell r="L4464">
            <v>6.7845768086946942E-3</v>
          </cell>
          <cell r="M4464" t="str">
            <v>natural gas combined cycle</v>
          </cell>
        </row>
        <row r="4465">
          <cell r="F4465" t="str">
            <v>Vintage2003</v>
          </cell>
          <cell r="I4465">
            <v>6.3596665987956719E-6</v>
          </cell>
          <cell r="L4465">
            <v>4.4532205489395505E-5</v>
          </cell>
          <cell r="M4465" t="str">
            <v>natural gas combined cycle</v>
          </cell>
        </row>
        <row r="4466">
          <cell r="F4466" t="str">
            <v>Vintage2003</v>
          </cell>
          <cell r="I4466">
            <v>6.3596665987956719E-6</v>
          </cell>
          <cell r="L4466">
            <v>4.4532205489395505E-5</v>
          </cell>
          <cell r="M4466" t="str">
            <v>natural gas combined cycle</v>
          </cell>
        </row>
        <row r="4467">
          <cell r="F4467" t="str">
            <v>Vintage2003</v>
          </cell>
          <cell r="I4467">
            <v>6.3596665987956719E-6</v>
          </cell>
          <cell r="L4467">
            <v>4.4532205489395505E-5</v>
          </cell>
          <cell r="M4467" t="str">
            <v>natural gas combined cycle</v>
          </cell>
        </row>
        <row r="4468">
          <cell r="F4468" t="str">
            <v>Vintage2003</v>
          </cell>
          <cell r="I4468">
            <v>6.3596665987956719E-6</v>
          </cell>
          <cell r="L4468">
            <v>4.4532205489395505E-5</v>
          </cell>
          <cell r="M4468" t="str">
            <v>natural gas combined cycle</v>
          </cell>
        </row>
        <row r="4469">
          <cell r="F4469" t="str">
            <v>Vintage2003</v>
          </cell>
          <cell r="I4469">
            <v>3.4272911437089521E-6</v>
          </cell>
          <cell r="L4469">
            <v>2.3998873386308476E-5</v>
          </cell>
          <cell r="M4469" t="str">
            <v>natural gas combined cycle</v>
          </cell>
        </row>
        <row r="4470">
          <cell r="F4470" t="str">
            <v>Vintage2003</v>
          </cell>
          <cell r="I4470">
            <v>3.4272911437089521E-6</v>
          </cell>
          <cell r="L4470">
            <v>2.3998873386308476E-5</v>
          </cell>
          <cell r="M4470" t="str">
            <v>natural gas combined cycle</v>
          </cell>
        </row>
        <row r="4471">
          <cell r="F4471" t="str">
            <v>Vintage2003</v>
          </cell>
          <cell r="I4471">
            <v>3.4272911437089521E-6</v>
          </cell>
          <cell r="L4471">
            <v>2.3998873386308476E-5</v>
          </cell>
          <cell r="M4471" t="str">
            <v>natural gas combined cycle</v>
          </cell>
        </row>
        <row r="4472">
          <cell r="F4472" t="str">
            <v>Vintage2003</v>
          </cell>
          <cell r="I4472">
            <v>3.4272911437089521E-6</v>
          </cell>
          <cell r="L4472">
            <v>2.3998873386308476E-5</v>
          </cell>
          <cell r="M4472" t="str">
            <v>natural gas combined cycle</v>
          </cell>
        </row>
        <row r="4473">
          <cell r="F4473" t="str">
            <v>Vintage2003</v>
          </cell>
          <cell r="I4473">
            <v>1.6707858732197907E-3</v>
          </cell>
          <cell r="L4473">
            <v>1.169932081802726E-2</v>
          </cell>
          <cell r="M4473" t="str">
            <v>natural gas combined cycle</v>
          </cell>
        </row>
        <row r="4474">
          <cell r="F4474" t="str">
            <v>Vintage2003</v>
          </cell>
          <cell r="I4474">
            <v>1.6707858732197907E-3</v>
          </cell>
          <cell r="L4474">
            <v>1.169932081802726E-2</v>
          </cell>
          <cell r="M4474" t="str">
            <v>natural gas combined cycle</v>
          </cell>
        </row>
        <row r="4475">
          <cell r="F4475" t="str">
            <v>Vintage2003</v>
          </cell>
          <cell r="I4475">
            <v>1.09685689490902E-5</v>
          </cell>
          <cell r="L4475">
            <v>7.6805058689395162E-5</v>
          </cell>
          <cell r="M4475" t="str">
            <v>natural gas combined cycle</v>
          </cell>
        </row>
        <row r="4476">
          <cell r="F4476" t="str">
            <v>Vintage2003</v>
          </cell>
          <cell r="I4476">
            <v>1.09685689490902E-5</v>
          </cell>
          <cell r="L4476">
            <v>7.6805058689395162E-5</v>
          </cell>
          <cell r="M4476" t="str">
            <v>natural gas combined cycle</v>
          </cell>
        </row>
        <row r="4477">
          <cell r="F4477" t="str">
            <v>Vintage2003</v>
          </cell>
          <cell r="I4477">
            <v>5.9080560329278856E-6</v>
          </cell>
          <cell r="L4477">
            <v>4.1369899068455938E-5</v>
          </cell>
          <cell r="M4477" t="str">
            <v>natural gas combined cycle</v>
          </cell>
        </row>
        <row r="4478">
          <cell r="F4478" t="str">
            <v>Vintage2003</v>
          </cell>
          <cell r="I4478">
            <v>5.9080560329278856E-6</v>
          </cell>
          <cell r="L4478">
            <v>4.1369899068455938E-5</v>
          </cell>
          <cell r="M4478" t="str">
            <v>natural gas combined cycle</v>
          </cell>
        </row>
        <row r="4479">
          <cell r="F4479" t="str">
            <v>Vintage2004</v>
          </cell>
          <cell r="I4479">
            <v>1.0607826928579259E-2</v>
          </cell>
          <cell r="L4479">
            <v>0.16240742664641139</v>
          </cell>
          <cell r="M4479" t="str">
            <v>natural gas combined cycle</v>
          </cell>
        </row>
        <row r="4480">
          <cell r="F4480" t="str">
            <v>Vintage2004</v>
          </cell>
          <cell r="I4480">
            <v>1.0607826928579259E-2</v>
          </cell>
          <cell r="L4480">
            <v>0.16240742664641139</v>
          </cell>
          <cell r="M4480" t="str">
            <v>natural gas combined cycle</v>
          </cell>
        </row>
        <row r="4481">
          <cell r="F4481" t="str">
            <v>Vintage2004</v>
          </cell>
          <cell r="I4481">
            <v>6.7301759084683541E-3</v>
          </cell>
          <cell r="L4481">
            <v>0.10304000598154672</v>
          </cell>
          <cell r="M4481" t="str">
            <v>natural gas combined cycle</v>
          </cell>
        </row>
        <row r="4482">
          <cell r="F4482" t="str">
            <v>Vintage2004</v>
          </cell>
          <cell r="I4482">
            <v>6.7301759084683541E-3</v>
          </cell>
          <cell r="L4482">
            <v>0.10304000598154672</v>
          </cell>
          <cell r="M4482" t="str">
            <v>natural gas combined cycle</v>
          </cell>
        </row>
        <row r="4483">
          <cell r="F4483" t="str">
            <v>Vintage2004</v>
          </cell>
          <cell r="I4483">
            <v>6.7301759084683541E-3</v>
          </cell>
          <cell r="L4483">
            <v>0.10304000598154672</v>
          </cell>
          <cell r="M4483" t="str">
            <v>natural gas combined cycle</v>
          </cell>
        </row>
        <row r="4484">
          <cell r="F4484" t="str">
            <v>Vintage2004</v>
          </cell>
          <cell r="I4484">
            <v>6.7301759084683541E-3</v>
          </cell>
          <cell r="L4484">
            <v>0.10304000598154672</v>
          </cell>
          <cell r="M4484" t="str">
            <v>natural gas combined cycle</v>
          </cell>
        </row>
        <row r="4485">
          <cell r="F4485" t="str">
            <v>Vintage2003</v>
          </cell>
          <cell r="I4485">
            <v>2.5964313310679662E-3</v>
          </cell>
          <cell r="L4485">
            <v>1.8180955208582664E-2</v>
          </cell>
          <cell r="M4485" t="str">
            <v>natural gas combined cycle</v>
          </cell>
        </row>
        <row r="4486">
          <cell r="F4486" t="str">
            <v>Vintage2003</v>
          </cell>
          <cell r="I4486">
            <v>2.5964313310679662E-3</v>
          </cell>
          <cell r="L4486">
            <v>1.8180955208582664E-2</v>
          </cell>
          <cell r="M4486" t="str">
            <v>natural gas combined cycle</v>
          </cell>
        </row>
        <row r="4487">
          <cell r="F4487" t="str">
            <v>Vintage2003</v>
          </cell>
          <cell r="I4487">
            <v>2.5964313310679662E-3</v>
          </cell>
          <cell r="L4487">
            <v>1.8180955208582664E-2</v>
          </cell>
          <cell r="M4487" t="str">
            <v>natural gas combined cycle</v>
          </cell>
        </row>
        <row r="4488">
          <cell r="F4488" t="str">
            <v>Vintage2003</v>
          </cell>
          <cell r="I4488">
            <v>5.5946913205154975E-3</v>
          </cell>
          <cell r="L4488">
            <v>3.9175629675636453E-2</v>
          </cell>
          <cell r="M4488" t="str">
            <v>natural gas combined cycle</v>
          </cell>
        </row>
        <row r="4489">
          <cell r="F4489" t="str">
            <v>Vintage2003</v>
          </cell>
          <cell r="I4489">
            <v>2.6891610214632507E-3</v>
          </cell>
          <cell r="L4489">
            <v>1.8830275037460611E-2</v>
          </cell>
          <cell r="M4489" t="str">
            <v>natural gas combined cycle</v>
          </cell>
        </row>
        <row r="4490">
          <cell r="F4490" t="str">
            <v>Vintage2003</v>
          </cell>
          <cell r="I4490">
            <v>2.6891610214632507E-3</v>
          </cell>
          <cell r="L4490">
            <v>1.8830275037460611E-2</v>
          </cell>
          <cell r="M4490" t="str">
            <v>natural gas combined cycle</v>
          </cell>
        </row>
        <row r="4491">
          <cell r="F4491" t="str">
            <v>Vintage2003</v>
          </cell>
          <cell r="I4491">
            <v>4.8528537973532224E-3</v>
          </cell>
          <cell r="L4491">
            <v>3.3981071044612829E-2</v>
          </cell>
          <cell r="M4491" t="str">
            <v>natural gas combined cycle</v>
          </cell>
        </row>
        <row r="4492">
          <cell r="F4492" t="str">
            <v>Vintage2003</v>
          </cell>
          <cell r="I4492">
            <v>5.7993219841180402E-3</v>
          </cell>
          <cell r="L4492">
            <v>4.060851214194458E-2</v>
          </cell>
          <cell r="M4492" t="str">
            <v>natural gas combined cycle</v>
          </cell>
        </row>
        <row r="4493">
          <cell r="F4493" t="str">
            <v>Vintage2003</v>
          </cell>
          <cell r="I4493">
            <v>5.8141634991125844E-3</v>
          </cell>
          <cell r="L4493">
            <v>4.071243667717668E-2</v>
          </cell>
          <cell r="M4493" t="str">
            <v>natural gas combined cycle</v>
          </cell>
        </row>
        <row r="4494">
          <cell r="F4494" t="str">
            <v>Vintage2003</v>
          </cell>
          <cell r="I4494">
            <v>5.8067427416153118E-3</v>
          </cell>
          <cell r="L4494">
            <v>4.066047440956063E-2</v>
          </cell>
          <cell r="M4494" t="str">
            <v>natural gas combined cycle</v>
          </cell>
        </row>
        <row r="4495">
          <cell r="F4495" t="str">
            <v>Vintage2003</v>
          </cell>
          <cell r="I4495">
            <v>1.1309234425842475E-2</v>
          </cell>
          <cell r="L4495">
            <v>7.9190495846863135E-2</v>
          </cell>
          <cell r="M4495" t="str">
            <v>natural gas combined cycle</v>
          </cell>
        </row>
        <row r="4496">
          <cell r="F4496" t="str">
            <v>Vintage2000</v>
          </cell>
          <cell r="I4496">
            <v>1.0467199926161679E-3</v>
          </cell>
          <cell r="L4496">
            <v>2.3576222931252111E-2</v>
          </cell>
          <cell r="M4496" t="str">
            <v>natural gas combined cycle</v>
          </cell>
        </row>
        <row r="4497">
          <cell r="F4497" t="str">
            <v>Vintage2000</v>
          </cell>
          <cell r="I4497">
            <v>1.0467199926161679E-3</v>
          </cell>
          <cell r="L4497">
            <v>2.3576222931252111E-2</v>
          </cell>
          <cell r="M4497" t="str">
            <v>natural gas combined cycle</v>
          </cell>
        </row>
        <row r="4498">
          <cell r="F4498" t="str">
            <v>Vintage2000</v>
          </cell>
          <cell r="I4498">
            <v>3.9376609246036792E-3</v>
          </cell>
          <cell r="L4498">
            <v>8.8691505312805563E-2</v>
          </cell>
          <cell r="M4498" t="str">
            <v>natural gas combined cycle</v>
          </cell>
        </row>
        <row r="4499">
          <cell r="F4499" t="str">
            <v>Vintage2000</v>
          </cell>
          <cell r="I4499">
            <v>3.9376609246036792E-3</v>
          </cell>
          <cell r="L4499">
            <v>8.8691505312805563E-2</v>
          </cell>
          <cell r="M4499" t="str">
            <v>natural gas combined cycle</v>
          </cell>
        </row>
        <row r="4500">
          <cell r="F4500" t="str">
            <v>Vintage2000</v>
          </cell>
          <cell r="I4500">
            <v>1.2082942196643012E-3</v>
          </cell>
          <cell r="L4500">
            <v>2.7215505665606463E-2</v>
          </cell>
          <cell r="M4500" t="str">
            <v>natural gas combined cycle</v>
          </cell>
        </row>
        <row r="4501">
          <cell r="F4501" t="str">
            <v>Vintage2000</v>
          </cell>
          <cell r="I4501">
            <v>4.5454877787371338E-3</v>
          </cell>
          <cell r="L4501">
            <v>0.10238214036109097</v>
          </cell>
          <cell r="M4501" t="str">
            <v>natural gas combined cycle</v>
          </cell>
        </row>
        <row r="4502">
          <cell r="F4502" t="str">
            <v>Vintage2002</v>
          </cell>
          <cell r="I4502">
            <v>2.5747944033090663E-3</v>
          </cell>
          <cell r="L4502">
            <v>1.9144707267952872E-2</v>
          </cell>
          <cell r="M4502" t="str">
            <v>natural gas combined cycle</v>
          </cell>
        </row>
        <row r="4503">
          <cell r="F4503" t="str">
            <v>Vintage2002</v>
          </cell>
          <cell r="I4503">
            <v>2.5747944033090663E-3</v>
          </cell>
          <cell r="L4503">
            <v>1.9144707267952872E-2</v>
          </cell>
          <cell r="M4503" t="str">
            <v>natural gas combined cycle</v>
          </cell>
        </row>
        <row r="4504">
          <cell r="F4504" t="str">
            <v>Vintage2002</v>
          </cell>
          <cell r="I4504">
            <v>3.1079901230819523E-3</v>
          </cell>
          <cell r="L4504">
            <v>2.3109247488507338E-2</v>
          </cell>
          <cell r="M4504" t="str">
            <v>natural gas combined cycle</v>
          </cell>
        </row>
        <row r="4505">
          <cell r="F4505" t="str">
            <v>Vintage2005</v>
          </cell>
          <cell r="I4505">
            <v>2.7046159698624643E-3</v>
          </cell>
          <cell r="L4505">
            <v>6.3349520911619328E-2</v>
          </cell>
          <cell r="M4505" t="str">
            <v>natural gas combined cycle</v>
          </cell>
        </row>
        <row r="4506">
          <cell r="F4506" t="str">
            <v>Vintage2005</v>
          </cell>
          <cell r="I4506">
            <v>2.6737060730640367E-3</v>
          </cell>
          <cell r="L4506">
            <v>6.2625526386915112E-2</v>
          </cell>
          <cell r="M4506" t="str">
            <v>natural gas combined cycle</v>
          </cell>
        </row>
        <row r="4507">
          <cell r="F4507" t="str">
            <v>Vintage2005</v>
          </cell>
          <cell r="I4507">
            <v>2.4109719502773972E-3</v>
          </cell>
          <cell r="L4507">
            <v>5.6471572926929232E-2</v>
          </cell>
          <cell r="M4507" t="str">
            <v>natural gas combined cycle</v>
          </cell>
        </row>
        <row r="4508">
          <cell r="F4508" t="str">
            <v>Vintage2005</v>
          </cell>
          <cell r="I4508">
            <v>2.6891610214632507E-3</v>
          </cell>
          <cell r="L4508">
            <v>6.2987523649267213E-2</v>
          </cell>
          <cell r="M4508" t="str">
            <v>natural gas combined cycle</v>
          </cell>
        </row>
        <row r="4509">
          <cell r="F4509" t="str">
            <v>Vintage2005</v>
          </cell>
          <cell r="I4509">
            <v>1.3445805107316253E-3</v>
          </cell>
          <cell r="L4509">
            <v>3.1493761824633607E-2</v>
          </cell>
          <cell r="M4509" t="str">
            <v>natural gas combined cycle</v>
          </cell>
        </row>
        <row r="4510">
          <cell r="F4510" t="str">
            <v>Vintage2002</v>
          </cell>
          <cell r="I4510">
            <v>7.727463032736811E-3</v>
          </cell>
          <cell r="L4510">
            <v>5.7457021615218866E-2</v>
          </cell>
          <cell r="M4510" t="str">
            <v>natural gas combined cycle</v>
          </cell>
        </row>
        <row r="4511">
          <cell r="F4511" t="str">
            <v>Vintage2002</v>
          </cell>
          <cell r="I4511">
            <v>7.341885892832912E-3</v>
          </cell>
          <cell r="L4511">
            <v>5.4590089225126745E-2</v>
          </cell>
          <cell r="M4511" t="str">
            <v>natural gas combined cycle</v>
          </cell>
        </row>
        <row r="4512">
          <cell r="F4512" t="str">
            <v>Vintage2002</v>
          </cell>
          <cell r="I4512">
            <v>7.341885892832912E-3</v>
          </cell>
          <cell r="L4512">
            <v>5.4590089225126745E-2</v>
          </cell>
          <cell r="M4512" t="str">
            <v>natural gas combined cycle</v>
          </cell>
        </row>
        <row r="4513">
          <cell r="F4513" t="str">
            <v>Vintage2003</v>
          </cell>
          <cell r="I4513">
            <v>2.9488235104784466E-3</v>
          </cell>
          <cell r="L4513">
            <v>2.0648506093928629E-2</v>
          </cell>
          <cell r="M4513" t="str">
            <v>natural gas combined cycle</v>
          </cell>
        </row>
        <row r="4514">
          <cell r="F4514" t="str">
            <v>Vintage2003</v>
          </cell>
          <cell r="I4514">
            <v>2.9488235104784466E-3</v>
          </cell>
          <cell r="L4514">
            <v>2.0648506093928629E-2</v>
          </cell>
          <cell r="M4514" t="str">
            <v>natural gas combined cycle</v>
          </cell>
        </row>
        <row r="4515">
          <cell r="F4515" t="str">
            <v>Vintage2003</v>
          </cell>
          <cell r="I4515">
            <v>2.4126737813005474E-3</v>
          </cell>
          <cell r="L4515">
            <v>1.6894232258668884E-2</v>
          </cell>
          <cell r="M4515" t="str">
            <v>natural gas combined cycle</v>
          </cell>
        </row>
        <row r="4516">
          <cell r="F4516" t="str">
            <v>Vintage2003</v>
          </cell>
          <cell r="I4516">
            <v>2.4126737813005474E-3</v>
          </cell>
          <cell r="L4516">
            <v>1.6894232258668884E-2</v>
          </cell>
          <cell r="M4516" t="str">
            <v>natural gas combined cycle</v>
          </cell>
        </row>
        <row r="4517">
          <cell r="F4517" t="str">
            <v>Vintage2003</v>
          </cell>
          <cell r="I4517">
            <v>4.5997565346840271E-3</v>
          </cell>
          <cell r="L4517">
            <v>3.2208811581809785E-2</v>
          </cell>
          <cell r="M4517" t="str">
            <v>natural gas combined cycle</v>
          </cell>
        </row>
        <row r="4518">
          <cell r="F4518" t="str">
            <v>Vintage2003</v>
          </cell>
          <cell r="I4518">
            <v>3.7634371647414767E-3</v>
          </cell>
          <cell r="L4518">
            <v>2.6352664021480732E-2</v>
          </cell>
          <cell r="M4518" t="str">
            <v>natural gas combined cycle</v>
          </cell>
        </row>
        <row r="4519">
          <cell r="F4519" t="str">
            <v>Vintage2012</v>
          </cell>
          <cell r="I4519">
            <v>5.3566851151676019E-3</v>
          </cell>
          <cell r="L4519">
            <v>0.21171394524296414</v>
          </cell>
          <cell r="M4519" t="str">
            <v>natural gas combined cycle</v>
          </cell>
        </row>
        <row r="4520">
          <cell r="F4520" t="str">
            <v>Vintage2012</v>
          </cell>
          <cell r="I4520">
            <v>2.546975496190481E-3</v>
          </cell>
          <cell r="L4520">
            <v>0.1006649110676298</v>
          </cell>
          <cell r="M4520" t="str">
            <v>natural gas combined cycle</v>
          </cell>
        </row>
        <row r="4521">
          <cell r="F4521" t="str">
            <v>Vintage2012</v>
          </cell>
          <cell r="I4521">
            <v>2.4805192180738607E-3</v>
          </cell>
          <cell r="L4521">
            <v>9.8038338752151594E-2</v>
          </cell>
          <cell r="M4521" t="str">
            <v>natural gas combined cycle</v>
          </cell>
        </row>
        <row r="4522">
          <cell r="F4522" t="str">
            <v>Vintage2003</v>
          </cell>
          <cell r="I4522">
            <v>2.5809763826687522E-3</v>
          </cell>
          <cell r="L4522">
            <v>1.8072735237103003E-2</v>
          </cell>
          <cell r="M4522" t="str">
            <v>natural gas combined cycle</v>
          </cell>
        </row>
        <row r="4523">
          <cell r="F4523" t="str">
            <v>Vintage2003</v>
          </cell>
          <cell r="I4523">
            <v>2.5809763826687522E-3</v>
          </cell>
          <cell r="L4523">
            <v>1.8072735237103003E-2</v>
          </cell>
          <cell r="M4523" t="str">
            <v>natural gas combined cycle</v>
          </cell>
        </row>
        <row r="4524">
          <cell r="F4524" t="str">
            <v>Vintage2003</v>
          </cell>
          <cell r="I4524">
            <v>2.7046159698624643E-3</v>
          </cell>
          <cell r="L4524">
            <v>1.8938495008940272E-2</v>
          </cell>
          <cell r="M4524" t="str">
            <v>natural gas combined cycle</v>
          </cell>
        </row>
        <row r="4525">
          <cell r="F4525" t="str">
            <v>Vintage2005</v>
          </cell>
          <cell r="I4525">
            <v>3.2161747618764504E-3</v>
          </cell>
          <cell r="L4525">
            <v>7.5331630295474183E-2</v>
          </cell>
          <cell r="M4525" t="str">
            <v>natural gas combined cycle</v>
          </cell>
        </row>
        <row r="4526">
          <cell r="F4526" t="str">
            <v>Vintage2006</v>
          </cell>
          <cell r="I4526">
            <v>3.2161747618764504E-3</v>
          </cell>
          <cell r="L4526">
            <v>0.11418559405156826</v>
          </cell>
          <cell r="M4526" t="str">
            <v>natural gas combined cycle</v>
          </cell>
        </row>
        <row r="4527">
          <cell r="F4527" t="str">
            <v>Vintage2005</v>
          </cell>
          <cell r="I4527">
            <v>3.4819998743429331E-3</v>
          </cell>
          <cell r="L4527">
            <v>8.1557983207930479E-2</v>
          </cell>
          <cell r="M4527" t="str">
            <v>natural gas combined cycle</v>
          </cell>
        </row>
        <row r="4528">
          <cell r="F4528" t="str">
            <v>Vintage2003</v>
          </cell>
          <cell r="I4528">
            <v>1.8453588062249454E-3</v>
          </cell>
          <cell r="L4528">
            <v>1.2921730452982687E-2</v>
          </cell>
          <cell r="M4528" t="str">
            <v>natural gas combined cycle</v>
          </cell>
        </row>
        <row r="4529">
          <cell r="F4529" t="str">
            <v>Vintage2003</v>
          </cell>
          <cell r="I4529">
            <v>1.8657495112661051E-3</v>
          </cell>
          <cell r="L4529">
            <v>1.3064512004949347E-2</v>
          </cell>
          <cell r="M4529" t="str">
            <v>natural gas combined cycle</v>
          </cell>
        </row>
        <row r="4530">
          <cell r="F4530" t="str">
            <v>Vintage2003</v>
          </cell>
          <cell r="I4530">
            <v>3.2217313965032198E-3</v>
          </cell>
          <cell r="L4530">
            <v>2.2559485210732203E-2</v>
          </cell>
          <cell r="M4530" t="str">
            <v>natural gas combined cycle</v>
          </cell>
        </row>
        <row r="4531">
          <cell r="F4531" t="str">
            <v>Vintage2003</v>
          </cell>
          <cell r="I4531">
            <v>1.8861402163072648E-3</v>
          </cell>
          <cell r="L4531">
            <v>1.3207293556916005E-2</v>
          </cell>
          <cell r="M4531" t="str">
            <v>natural gas combined cycle</v>
          </cell>
        </row>
        <row r="4532">
          <cell r="F4532" t="str">
            <v>Vintage2003</v>
          </cell>
          <cell r="I4532">
            <v>1.8963355688278447E-3</v>
          </cell>
          <cell r="L4532">
            <v>1.3278684332899336E-2</v>
          </cell>
          <cell r="M4532" t="str">
            <v>natural gas combined cycle</v>
          </cell>
        </row>
        <row r="4533">
          <cell r="F4533" t="str">
            <v>Vintage2003</v>
          </cell>
          <cell r="I4533">
            <v>3.2013406914620608E-3</v>
          </cell>
          <cell r="L4533">
            <v>2.2416703658765542E-2</v>
          </cell>
          <cell r="M4533" t="str">
            <v>natural gas combined cycle</v>
          </cell>
        </row>
        <row r="4534">
          <cell r="F4534" t="str">
            <v>Vintage2004</v>
          </cell>
          <cell r="I4534">
            <v>2.6582511246648222E-3</v>
          </cell>
          <cell r="L4534">
            <v>4.0698224758326101E-2</v>
          </cell>
          <cell r="M4534" t="str">
            <v>natural gas combined cycle</v>
          </cell>
        </row>
        <row r="4535">
          <cell r="F4535" t="str">
            <v>Vintage2004</v>
          </cell>
          <cell r="I4535">
            <v>2.6582511246648222E-3</v>
          </cell>
          <cell r="L4535">
            <v>4.0698224758326101E-2</v>
          </cell>
          <cell r="M4535" t="str">
            <v>natural gas combined cycle</v>
          </cell>
        </row>
        <row r="4536">
          <cell r="F4536" t="str">
            <v>Vintage2004</v>
          </cell>
          <cell r="I4536">
            <v>2.7617992789395565E-3</v>
          </cell>
          <cell r="L4536">
            <v>4.2283562583214383E-2</v>
          </cell>
          <cell r="M4536" t="str">
            <v>natural gas combined cycle</v>
          </cell>
        </row>
        <row r="4537">
          <cell r="F4537" t="str">
            <v>Vintage2004</v>
          </cell>
          <cell r="I4537">
            <v>4.0646514289933034E-3</v>
          </cell>
          <cell r="L4537">
            <v>6.2230425066510255E-2</v>
          </cell>
          <cell r="M4537" t="str">
            <v>natural gas combined cycle</v>
          </cell>
        </row>
        <row r="4538">
          <cell r="F4538" t="str">
            <v>Vintage2002</v>
          </cell>
          <cell r="I4538">
            <v>2.7348528691704126E-3</v>
          </cell>
          <cell r="L4538">
            <v>2.0334811017881402E-2</v>
          </cell>
          <cell r="M4538" t="str">
            <v>natural gas combined cycle</v>
          </cell>
        </row>
        <row r="4539">
          <cell r="F4539" t="str">
            <v>Vintage2002</v>
          </cell>
          <cell r="I4539">
            <v>2.7513113618635138E-3</v>
          </cell>
          <cell r="L4539">
            <v>2.0457187011970954E-2</v>
          </cell>
          <cell r="M4539" t="str">
            <v>natural gas combined cycle</v>
          </cell>
        </row>
        <row r="4540">
          <cell r="F4540" t="str">
            <v>Vintage2002</v>
          </cell>
          <cell r="I4540">
            <v>1.3674264345852063E-3</v>
          </cell>
          <cell r="L4540">
            <v>1.0167405508940701E-2</v>
          </cell>
          <cell r="M4540" t="str">
            <v>natural gas combined cycle</v>
          </cell>
        </row>
        <row r="4541">
          <cell r="F4541" t="str">
            <v>Vintage2002</v>
          </cell>
          <cell r="I4541">
            <v>1.3756556809317569E-3</v>
          </cell>
          <cell r="L4541">
            <v>1.0228593505985477E-2</v>
          </cell>
          <cell r="M4541" t="str">
            <v>natural gas combined cycle</v>
          </cell>
        </row>
        <row r="4542">
          <cell r="F4542" t="str">
            <v>Vintage2004</v>
          </cell>
          <cell r="I4542">
            <v>5.3800491855221745E-3</v>
          </cell>
          <cell r="L4542">
            <v>8.2369362672926216E-2</v>
          </cell>
          <cell r="M4542" t="str">
            <v>natural gas combined cycle</v>
          </cell>
        </row>
        <row r="4543">
          <cell r="F4543" t="str">
            <v>Vintage2004</v>
          </cell>
          <cell r="I4543">
            <v>5.3800491855221745E-3</v>
          </cell>
          <cell r="L4543">
            <v>8.2369362672926216E-2</v>
          </cell>
          <cell r="M4543" t="str">
            <v>natural gas combined cycle</v>
          </cell>
        </row>
        <row r="4544">
          <cell r="F4544" t="str">
            <v>Vintage2004</v>
          </cell>
          <cell r="I4544">
            <v>1.0760098371044349E-2</v>
          </cell>
          <cell r="L4544">
            <v>0.16473872534585243</v>
          </cell>
          <cell r="M4544" t="str">
            <v>natural gas combined cycle</v>
          </cell>
        </row>
        <row r="4545">
          <cell r="F4545" t="str">
            <v>Vintage2009</v>
          </cell>
          <cell r="I4545">
            <v>5.3319571977288593E-3</v>
          </cell>
          <cell r="L4545">
            <v>0.22259102139760384</v>
          </cell>
          <cell r="M4545" t="str">
            <v>natural gas combined cycle</v>
          </cell>
        </row>
        <row r="4546">
          <cell r="F4546" t="str">
            <v>Vintage2010</v>
          </cell>
          <cell r="I4546">
            <v>5.3319571977288593E-3</v>
          </cell>
          <cell r="L4546">
            <v>0.31944159493332147</v>
          </cell>
          <cell r="M4546" t="str">
            <v>natural gas combined cycle</v>
          </cell>
        </row>
        <row r="4547">
          <cell r="F4547" t="str">
            <v>Vintage2012</v>
          </cell>
          <cell r="I4547">
            <v>2.5245330648589435E-3</v>
          </cell>
          <cell r="L4547">
            <v>9.9777911817927695E-2</v>
          </cell>
          <cell r="M4547" t="str">
            <v>natural gas combined cycle</v>
          </cell>
        </row>
        <row r="4548">
          <cell r="F4548" t="str">
            <v>Vintage2003</v>
          </cell>
          <cell r="I4548">
            <v>1.3269152664847584E-3</v>
          </cell>
          <cell r="L4548">
            <v>9.2914404231984726E-3</v>
          </cell>
          <cell r="M4548" t="str">
            <v>natural gas combined cycle</v>
          </cell>
        </row>
        <row r="4549">
          <cell r="F4549" t="str">
            <v>Vintage2003</v>
          </cell>
          <cell r="I4549">
            <v>1.3220666114306121E-3</v>
          </cell>
          <cell r="L4549">
            <v>9.2574887529553607E-3</v>
          </cell>
          <cell r="M4549" t="str">
            <v>natural gas combined cycle</v>
          </cell>
        </row>
        <row r="4550">
          <cell r="F4550" t="str">
            <v>Vintage2002</v>
          </cell>
          <cell r="I4550">
            <v>1.8198704249234963E-3</v>
          </cell>
          <cell r="L4550">
            <v>1.3531521781307525E-2</v>
          </cell>
          <cell r="M4550" t="str">
            <v>natural gas combined cycle</v>
          </cell>
        </row>
        <row r="4551">
          <cell r="F4551" t="str">
            <v>Vintage2002</v>
          </cell>
          <cell r="I4551">
            <v>1.8198704249234963E-3</v>
          </cell>
          <cell r="L4551">
            <v>1.3531521781307525E-2</v>
          </cell>
          <cell r="M4551" t="str">
            <v>natural gas combined cycle</v>
          </cell>
        </row>
        <row r="4552">
          <cell r="F4552" t="str">
            <v>Vintage2002</v>
          </cell>
          <cell r="I4552">
            <v>1.8708471875263952E-3</v>
          </cell>
          <cell r="L4552">
            <v>1.3910556004873561E-2</v>
          </cell>
          <cell r="M4552" t="str">
            <v>natural gas combined cycle</v>
          </cell>
        </row>
        <row r="4553">
          <cell r="F4553" t="str">
            <v>Vintage2002</v>
          </cell>
          <cell r="I4553">
            <v>1.8708471875263952E-3</v>
          </cell>
          <cell r="L4553">
            <v>1.3910556004873561E-2</v>
          </cell>
          <cell r="M4553" t="str">
            <v>natural gas combined cycle</v>
          </cell>
        </row>
        <row r="4554">
          <cell r="F4554" t="str">
            <v>Vintage2002</v>
          </cell>
          <cell r="I4554">
            <v>2.1716100868834996E-3</v>
          </cell>
          <cell r="L4554">
            <v>1.6146857923913179E-2</v>
          </cell>
          <cell r="M4554" t="str">
            <v>natural gas combined cycle</v>
          </cell>
        </row>
        <row r="4555">
          <cell r="F4555" t="str">
            <v>Vintage2002</v>
          </cell>
          <cell r="I4555">
            <v>2.1716100868834996E-3</v>
          </cell>
          <cell r="L4555">
            <v>1.6146857923913179E-2</v>
          </cell>
          <cell r="M4555" t="str">
            <v>natural gas combined cycle</v>
          </cell>
        </row>
        <row r="4556">
          <cell r="F4556" t="str">
            <v>Vintage2006</v>
          </cell>
          <cell r="I4556">
            <v>2.6427961762656087E-3</v>
          </cell>
          <cell r="L4556">
            <v>9.3828623656021973E-2</v>
          </cell>
          <cell r="M4556" t="str">
            <v>natural gas combined cycle</v>
          </cell>
        </row>
        <row r="4557">
          <cell r="F4557" t="str">
            <v>Vintage2006</v>
          </cell>
          <cell r="I4557">
            <v>2.5655214342695377E-3</v>
          </cell>
          <cell r="L4557">
            <v>9.1085096648535951E-2</v>
          </cell>
          <cell r="M4557" t="str">
            <v>natural gas combined cycle</v>
          </cell>
        </row>
        <row r="4558">
          <cell r="F4558" t="str">
            <v>Vintage2006</v>
          </cell>
          <cell r="I4558">
            <v>2.5655214342695377E-3</v>
          </cell>
          <cell r="L4558">
            <v>9.1085096648535951E-2</v>
          </cell>
          <cell r="M4558" t="str">
            <v>natural gas combined cycle</v>
          </cell>
        </row>
        <row r="4559">
          <cell r="F4559" t="str">
            <v>Vintage2005</v>
          </cell>
          <cell r="I4559">
            <v>1.4136550476883246E-3</v>
          </cell>
          <cell r="L4559">
            <v>3.3111676852925542E-2</v>
          </cell>
          <cell r="M4559" t="str">
            <v>natural gas combined cycle</v>
          </cell>
        </row>
        <row r="4560">
          <cell r="F4560" t="str">
            <v>Vintage2005</v>
          </cell>
          <cell r="I4560">
            <v>1.2312479447607989E-3</v>
          </cell>
          <cell r="L4560">
            <v>2.8839202420289985E-2</v>
          </cell>
          <cell r="M4560" t="str">
            <v>natural gas combined cycle</v>
          </cell>
        </row>
        <row r="4561">
          <cell r="F4561" t="str">
            <v>Vintage2005</v>
          </cell>
          <cell r="I4561">
            <v>6.3076438726811694E-3</v>
          </cell>
          <cell r="L4561">
            <v>0.14774231235341817</v>
          </cell>
          <cell r="M4561" t="str">
            <v>natural gas combined cycle</v>
          </cell>
        </row>
        <row r="4562">
          <cell r="F4562" t="str">
            <v>Vintage2005</v>
          </cell>
          <cell r="I4562">
            <v>6.3076438726811694E-3</v>
          </cell>
          <cell r="L4562">
            <v>0.14774231235341817</v>
          </cell>
          <cell r="M4562" t="str">
            <v>natural gas combined cycle</v>
          </cell>
        </row>
        <row r="4563">
          <cell r="F4563" t="str">
            <v>Vintage2006</v>
          </cell>
          <cell r="I4563">
            <v>8.2370408219718805E-3</v>
          </cell>
          <cell r="L4563">
            <v>0.29244412046039447</v>
          </cell>
          <cell r="M4563" t="str">
            <v>natural gas combined cycle</v>
          </cell>
        </row>
        <row r="4564">
          <cell r="F4564" t="str">
            <v>Vintage2001</v>
          </cell>
          <cell r="I4564">
            <v>2.0064781322027834E-4</v>
          </cell>
          <cell r="L4564">
            <v>3.250758543897247E-3</v>
          </cell>
          <cell r="M4564" t="str">
            <v>natural gas combined cycle</v>
          </cell>
        </row>
        <row r="4565">
          <cell r="F4565" t="str">
            <v>Vintage2001</v>
          </cell>
          <cell r="I4565">
            <v>2.0064781322027834E-4</v>
          </cell>
          <cell r="L4565">
            <v>3.250758543897247E-3</v>
          </cell>
          <cell r="M4565" t="str">
            <v>natural gas combined cycle</v>
          </cell>
        </row>
        <row r="4566">
          <cell r="F4566" t="str">
            <v>Vintage2001</v>
          </cell>
          <cell r="I4566">
            <v>2.0064781322027834E-4</v>
          </cell>
          <cell r="L4566">
            <v>3.250758543897247E-3</v>
          </cell>
          <cell r="M4566" t="str">
            <v>natural gas combined cycle</v>
          </cell>
        </row>
        <row r="4567">
          <cell r="F4567" t="str">
            <v>Vintage2001</v>
          </cell>
          <cell r="I4567">
            <v>2.0064781322027834E-4</v>
          </cell>
          <cell r="L4567">
            <v>3.250758543897247E-3</v>
          </cell>
          <cell r="M4567" t="str">
            <v>natural gas combined cycle</v>
          </cell>
        </row>
        <row r="4568">
          <cell r="F4568" t="str">
            <v>Vintage2001</v>
          </cell>
          <cell r="I4568">
            <v>2.0064781322027834E-4</v>
          </cell>
          <cell r="L4568">
            <v>3.250758543897247E-3</v>
          </cell>
          <cell r="M4568" t="str">
            <v>natural gas combined cycle</v>
          </cell>
        </row>
        <row r="4569">
          <cell r="F4569" t="str">
            <v>Vintage2001</v>
          </cell>
          <cell r="I4569">
            <v>3.1921243012317004E-5</v>
          </cell>
          <cell r="L4569">
            <v>5.1716613198365285E-4</v>
          </cell>
          <cell r="M4569" t="str">
            <v>natural gas combined cycle</v>
          </cell>
        </row>
        <row r="4570">
          <cell r="F4570" t="str">
            <v>Vintage2001</v>
          </cell>
          <cell r="I4570">
            <v>3.1921243012317004E-5</v>
          </cell>
          <cell r="L4570">
            <v>5.1716613198365285E-4</v>
          </cell>
          <cell r="M4570" t="str">
            <v>natural gas combined cycle</v>
          </cell>
        </row>
        <row r="4571">
          <cell r="F4571" t="str">
            <v>Vintage2005</v>
          </cell>
          <cell r="I4571">
            <v>1.0825861558748654E-2</v>
          </cell>
          <cell r="L4571">
            <v>0.25357135757692012</v>
          </cell>
          <cell r="M4571" t="str">
            <v>natural gas combined cycle</v>
          </cell>
        </row>
        <row r="4572">
          <cell r="F4572" t="str">
            <v>Vintage2006</v>
          </cell>
          <cell r="I4572">
            <v>5.563104339152085E-3</v>
          </cell>
          <cell r="L4572">
            <v>0.1975099056390581</v>
          </cell>
          <cell r="M4572" t="str">
            <v>natural gas combined cycle</v>
          </cell>
        </row>
        <row r="4573">
          <cell r="F4573" t="str">
            <v>Vintage2005</v>
          </cell>
          <cell r="I4573">
            <v>5.5999017821651174E-3</v>
          </cell>
          <cell r="L4573">
            <v>0.13116505226815003</v>
          </cell>
          <cell r="M4573" t="str">
            <v>natural gas combined cycle</v>
          </cell>
        </row>
        <row r="4574">
          <cell r="F4574" t="str">
            <v>Vintage2006</v>
          </cell>
          <cell r="I4574">
            <v>2.8099865573588405E-3</v>
          </cell>
          <cell r="L4574">
            <v>9.976447428551341E-2</v>
          </cell>
          <cell r="M4574" t="str">
            <v>natural gas combined cycle</v>
          </cell>
        </row>
        <row r="4575">
          <cell r="F4575" t="str">
            <v>Vintage2006</v>
          </cell>
          <cell r="I4575">
            <v>2.8099865573588405E-3</v>
          </cell>
          <cell r="L4575">
            <v>9.976447428551341E-2</v>
          </cell>
          <cell r="M4575" t="str">
            <v>natural gas combined cycle</v>
          </cell>
        </row>
        <row r="4576">
          <cell r="F4576" t="str">
            <v>Vintage2006</v>
          </cell>
          <cell r="I4576">
            <v>3.3786743130147963E-3</v>
          </cell>
          <cell r="L4576">
            <v>0.11995490360520066</v>
          </cell>
          <cell r="M4576" t="str">
            <v>natural gas combined cycle</v>
          </cell>
        </row>
        <row r="4577">
          <cell r="F4577" t="str">
            <v>Vintage2005</v>
          </cell>
          <cell r="I4577">
            <v>2.8730503402993905E-3</v>
          </cell>
          <cell r="L4577">
            <v>6.7294715642083072E-2</v>
          </cell>
          <cell r="M4577" t="str">
            <v>natural gas combined cycle</v>
          </cell>
        </row>
        <row r="4578">
          <cell r="F4578" t="str">
            <v>Vintage2005</v>
          </cell>
          <cell r="I4578">
            <v>2.8730503402993905E-3</v>
          </cell>
          <cell r="L4578">
            <v>6.7294715642083072E-2</v>
          </cell>
          <cell r="M4578" t="str">
            <v>natural gas combined cycle</v>
          </cell>
        </row>
        <row r="4579">
          <cell r="F4579" t="str">
            <v>Vintage2005</v>
          </cell>
          <cell r="I4579">
            <v>1.9330388379019321E-3</v>
          </cell>
          <cell r="L4579">
            <v>4.5277069147405785E-2</v>
          </cell>
          <cell r="M4579" t="str">
            <v>natural gas combined cycle</v>
          </cell>
        </row>
        <row r="4580">
          <cell r="F4580" t="str">
            <v>Vintage2005</v>
          </cell>
          <cell r="I4580">
            <v>1.9330388379019321E-3</v>
          </cell>
          <cell r="L4580">
            <v>4.5277069147405785E-2</v>
          </cell>
          <cell r="M4580" t="str">
            <v>natural gas combined cycle</v>
          </cell>
        </row>
        <row r="4581">
          <cell r="F4581" t="str">
            <v>Vintage2005</v>
          </cell>
          <cell r="I4581">
            <v>1.9157067386169466E-3</v>
          </cell>
          <cell r="L4581">
            <v>4.4871103864965962E-2</v>
          </cell>
          <cell r="M4581" t="str">
            <v>natural gas combined cycle</v>
          </cell>
        </row>
        <row r="4582">
          <cell r="F4582" t="str">
            <v>Vintage2005</v>
          </cell>
          <cell r="I4582">
            <v>1.9157067386169466E-3</v>
          </cell>
          <cell r="L4582">
            <v>4.4871103864965962E-2</v>
          </cell>
          <cell r="M4582" t="str">
            <v>natural gas combined cycle</v>
          </cell>
        </row>
        <row r="4583">
          <cell r="F4583" t="str">
            <v>Vintage2004</v>
          </cell>
          <cell r="I4583">
            <v>2.9641154225722934E-3</v>
          </cell>
          <cell r="L4583">
            <v>4.5381053188749673E-2</v>
          </cell>
          <cell r="M4583" t="str">
            <v>natural gas combined cycle</v>
          </cell>
        </row>
        <row r="4584">
          <cell r="F4584" t="str">
            <v>Vintage2004</v>
          </cell>
          <cell r="I4584">
            <v>2.9641154225722934E-3</v>
          </cell>
          <cell r="L4584">
            <v>4.5381053188749673E-2</v>
          </cell>
          <cell r="M4584" t="str">
            <v>natural gas combined cycle</v>
          </cell>
        </row>
        <row r="4585">
          <cell r="F4585" t="str">
            <v>Vintage2005</v>
          </cell>
          <cell r="I4585">
            <v>9.199360753258108E-4</v>
          </cell>
          <cell r="L4585">
            <v>2.1547424954445196E-2</v>
          </cell>
          <cell r="M4585" t="str">
            <v>natural gas combined cycle</v>
          </cell>
        </row>
        <row r="4586">
          <cell r="F4586" t="str">
            <v>Vintage2005</v>
          </cell>
          <cell r="I4586">
            <v>1.5722543832841131E-3</v>
          </cell>
          <cell r="L4586">
            <v>3.6826508103960882E-2</v>
          </cell>
          <cell r="M4586" t="str">
            <v>natural gas combined cycle</v>
          </cell>
        </row>
        <row r="4587">
          <cell r="F4587" t="str">
            <v>Vintage2007</v>
          </cell>
          <cell r="I4587">
            <v>4.14075141624111E-3</v>
          </cell>
          <cell r="L4587">
            <v>0.26343194089229888</v>
          </cell>
          <cell r="M4587" t="str">
            <v>natural gas combined cycle</v>
          </cell>
        </row>
        <row r="4588">
          <cell r="F4588" t="str">
            <v>Vintage2007</v>
          </cell>
          <cell r="I4588">
            <v>2.1980569578797459E-3</v>
          </cell>
          <cell r="L4588">
            <v>0.13983896940418677</v>
          </cell>
          <cell r="M4588" t="str">
            <v>natural gas combined cycle</v>
          </cell>
        </row>
        <row r="4589">
          <cell r="F4589" t="str">
            <v>Vintage2009</v>
          </cell>
          <cell r="I4589">
            <v>6.2474432752677575E-3</v>
          </cell>
          <cell r="L4589">
            <v>0.26080944167327086</v>
          </cell>
          <cell r="M4589" t="str">
            <v>natural gas combined cycle</v>
          </cell>
        </row>
        <row r="4590">
          <cell r="F4590" t="str">
            <v>Vintage2009</v>
          </cell>
          <cell r="I4590">
            <v>8.2037594541654706E-3</v>
          </cell>
          <cell r="L4590">
            <v>0.34247896756949947</v>
          </cell>
          <cell r="M4590" t="str">
            <v>natural gas combined cycle</v>
          </cell>
        </row>
        <row r="4591">
          <cell r="F4591" t="str">
            <v>Vintage2007</v>
          </cell>
          <cell r="I4591">
            <v>1.7328674778114945E-3</v>
          </cell>
          <cell r="L4591">
            <v>0.11024391399071705</v>
          </cell>
          <cell r="M4591" t="str">
            <v>natural gas combined cycle</v>
          </cell>
        </row>
        <row r="4592">
          <cell r="F4592" t="str">
            <v>Vintage2007</v>
          </cell>
          <cell r="I4592">
            <v>1.7328674778114945E-3</v>
          </cell>
          <cell r="L4592">
            <v>0.11024391399071705</v>
          </cell>
          <cell r="M4592" t="str">
            <v>natural gas combined cycle</v>
          </cell>
        </row>
        <row r="4593">
          <cell r="F4593" t="str">
            <v>Vintage2007</v>
          </cell>
          <cell r="I4593">
            <v>3.4201331798911078E-3</v>
          </cell>
          <cell r="L4593">
            <v>0.21758667235009946</v>
          </cell>
          <cell r="M4593" t="str">
            <v>natural gas combined cycle</v>
          </cell>
        </row>
        <row r="4594">
          <cell r="F4594" t="str">
            <v>Vintage1999</v>
          </cell>
          <cell r="I4594">
            <v>1.6726110460469286E-4</v>
          </cell>
          <cell r="L4594">
            <v>2.4838317395389973E-2</v>
          </cell>
          <cell r="M4594" t="str">
            <v>natural gas combined cycle</v>
          </cell>
        </row>
        <row r="4595">
          <cell r="F4595" t="str">
            <v>Vintage1999</v>
          </cell>
          <cell r="I4595">
            <v>1.6726110460469286E-4</v>
          </cell>
          <cell r="L4595">
            <v>2.4838317395389973E-2</v>
          </cell>
          <cell r="M4595" t="str">
            <v>natural gas combined cycle</v>
          </cell>
        </row>
        <row r="4596">
          <cell r="F4596" t="str">
            <v>Vintage2000</v>
          </cell>
          <cell r="I4596">
            <v>6.0213997657689435E-4</v>
          </cell>
          <cell r="L4596">
            <v>1.3562544351631128E-2</v>
          </cell>
          <cell r="M4596" t="str">
            <v>natural gas combined cycle</v>
          </cell>
        </row>
        <row r="4597">
          <cell r="F4597" t="str">
            <v>Vintage1999</v>
          </cell>
          <cell r="I4597">
            <v>1.9588478437504358E-4</v>
          </cell>
          <cell r="L4597">
            <v>8.78443990698798E-2</v>
          </cell>
          <cell r="M4597" t="str">
            <v>natural gas steam turbine</v>
          </cell>
        </row>
        <row r="4598">
          <cell r="F4598" t="str">
            <v>Vintage1999</v>
          </cell>
          <cell r="I4598">
            <v>1.9588478437504358E-4</v>
          </cell>
          <cell r="L4598">
            <v>8.78443990698798E-2</v>
          </cell>
          <cell r="M4598" t="str">
            <v>natural gas steam turbine</v>
          </cell>
        </row>
        <row r="4599">
          <cell r="F4599" t="str">
            <v>Vintage1999</v>
          </cell>
          <cell r="I4599">
            <v>1.4396838145337972E-5</v>
          </cell>
          <cell r="L4599">
            <v>6.4562523292373778E-3</v>
          </cell>
          <cell r="M4599" t="str">
            <v>natural gas steam turbine</v>
          </cell>
        </row>
        <row r="4600">
          <cell r="F4600" t="str">
            <v>Vintage2007</v>
          </cell>
          <cell r="I4600">
            <v>2.3416554644657001E-3</v>
          </cell>
          <cell r="L4600">
            <v>0.14897461400018944</v>
          </cell>
          <cell r="M4600" t="str">
            <v>natural gas combined cycle</v>
          </cell>
        </row>
        <row r="4601">
          <cell r="F4601" t="str">
            <v>Vintage2007</v>
          </cell>
          <cell r="I4601">
            <v>2.3416554644657001E-3</v>
          </cell>
          <cell r="L4601">
            <v>0.14897461400018944</v>
          </cell>
          <cell r="M4601" t="str">
            <v>natural gas combined cycle</v>
          </cell>
        </row>
        <row r="4602">
          <cell r="F4602" t="str">
            <v>Vintage2002</v>
          </cell>
          <cell r="I4602">
            <v>2.2747510226238232E-3</v>
          </cell>
          <cell r="L4602">
            <v>1.6913755280670489E-2</v>
          </cell>
          <cell r="M4602" t="str">
            <v>natural gas combined cycle</v>
          </cell>
        </row>
        <row r="4603">
          <cell r="F4603" t="str">
            <v>Vintage2002</v>
          </cell>
          <cell r="I4603">
            <v>2.2747510226238232E-3</v>
          </cell>
          <cell r="L4603">
            <v>1.6913755280670489E-2</v>
          </cell>
          <cell r="M4603" t="str">
            <v>natural gas combined cycle</v>
          </cell>
        </row>
        <row r="4604">
          <cell r="F4604" t="str">
            <v>Vintage2007</v>
          </cell>
          <cell r="I4604">
            <v>3.2816628723440744E-3</v>
          </cell>
          <cell r="L4604">
            <v>0.20877728047740834</v>
          </cell>
          <cell r="M4604" t="str">
            <v>natural gas combined cycle</v>
          </cell>
        </row>
        <row r="4605">
          <cell r="F4605" t="str">
            <v>Vintage2008</v>
          </cell>
          <cell r="I4605">
            <v>3.2816628723440744E-3</v>
          </cell>
          <cell r="L4605">
            <v>0.19553422196593326</v>
          </cell>
          <cell r="M4605" t="str">
            <v>natural gas combined cycle</v>
          </cell>
        </row>
        <row r="4606">
          <cell r="F4606" t="str">
            <v>Vintage2005</v>
          </cell>
          <cell r="I4606">
            <v>7.0249663933971012E-4</v>
          </cell>
          <cell r="L4606">
            <v>1.6454397237939965E-2</v>
          </cell>
          <cell r="M4606" t="str">
            <v>natural gas combined cycle</v>
          </cell>
        </row>
        <row r="4607">
          <cell r="F4607" t="str">
            <v>Vintage2005</v>
          </cell>
          <cell r="I4607">
            <v>2.3416554644657003E-4</v>
          </cell>
          <cell r="L4607">
            <v>5.4847990793133227E-3</v>
          </cell>
          <cell r="M4607" t="str">
            <v>natural gas combined cycle</v>
          </cell>
        </row>
        <row r="4608">
          <cell r="F4608" t="str">
            <v>Vintage2010</v>
          </cell>
          <cell r="I4608">
            <v>6.1963325102220908E-3</v>
          </cell>
          <cell r="L4608">
            <v>0.37122697471120825</v>
          </cell>
          <cell r="M4608" t="str">
            <v>natural gas combined cycle</v>
          </cell>
        </row>
        <row r="4609">
          <cell r="F4609" t="str">
            <v>Vintage2010</v>
          </cell>
          <cell r="I4609">
            <v>6.1963325102220908E-3</v>
          </cell>
          <cell r="L4609">
            <v>0.37122697471120825</v>
          </cell>
          <cell r="M4609" t="str">
            <v>natural gas combined cycle</v>
          </cell>
        </row>
        <row r="4610">
          <cell r="F4610" t="str">
            <v>Vintage2010</v>
          </cell>
          <cell r="I4610">
            <v>1.1353758970826106E-2</v>
          </cell>
          <cell r="L4610">
            <v>0.68021230096784269</v>
          </cell>
          <cell r="M4610" t="str">
            <v>natural gas combined cycle</v>
          </cell>
        </row>
        <row r="4611">
          <cell r="F4611" t="str">
            <v>Vintage2012</v>
          </cell>
          <cell r="I4611">
            <v>2.4243275270732492E-3</v>
          </cell>
          <cell r="L4611">
            <v>9.5817456931428638E-2</v>
          </cell>
          <cell r="M4611" t="str">
            <v>natural gas combined cycle</v>
          </cell>
        </row>
        <row r="4612">
          <cell r="F4612" t="str">
            <v>Vintage2012</v>
          </cell>
          <cell r="I4612">
            <v>2.2627056919350325E-3</v>
          </cell>
          <cell r="L4612">
            <v>8.9429626469333404E-2</v>
          </cell>
          <cell r="M4612" t="str">
            <v>natural gas combined cycle</v>
          </cell>
        </row>
        <row r="4613">
          <cell r="F4613" t="str">
            <v>Vintage2009</v>
          </cell>
          <cell r="I4613">
            <v>1.3291255623324111E-3</v>
          </cell>
          <cell r="L4613">
            <v>5.5486457507808493E-2</v>
          </cell>
          <cell r="M4613" t="str">
            <v>natural gas combined cycle</v>
          </cell>
        </row>
        <row r="4614">
          <cell r="F4614" t="str">
            <v>Vintage2009</v>
          </cell>
          <cell r="I4614">
            <v>1.3291255623324111E-3</v>
          </cell>
          <cell r="L4614">
            <v>5.5486457507808493E-2</v>
          </cell>
          <cell r="M4614" t="str">
            <v>natural gas combined cycle</v>
          </cell>
        </row>
        <row r="4615">
          <cell r="F4615" t="str">
            <v>Vintage2009</v>
          </cell>
          <cell r="I4615">
            <v>1.2750332429351621E-3</v>
          </cell>
          <cell r="L4615">
            <v>5.3228287725513961E-2</v>
          </cell>
          <cell r="M4615" t="str">
            <v>natural gas combined cycle</v>
          </cell>
        </row>
        <row r="4616">
          <cell r="F4616" t="str">
            <v>Vintage2009</v>
          </cell>
          <cell r="I4616">
            <v>1.2750332429351621E-3</v>
          </cell>
          <cell r="L4616">
            <v>5.3228287725513961E-2</v>
          </cell>
          <cell r="M4616" t="str">
            <v>natural gas combined cycle</v>
          </cell>
        </row>
        <row r="4617">
          <cell r="F4617" t="str">
            <v>Vintage2009</v>
          </cell>
          <cell r="I4617">
            <v>1.2750332429351621E-3</v>
          </cell>
          <cell r="L4617">
            <v>5.3228287725513961E-2</v>
          </cell>
          <cell r="M4617" t="str">
            <v>natural gas combined cycle</v>
          </cell>
        </row>
        <row r="4618">
          <cell r="F4618" t="str">
            <v>Vintage2009</v>
          </cell>
          <cell r="I4618">
            <v>1.2750332429351621E-3</v>
          </cell>
          <cell r="L4618">
            <v>5.3228287725513961E-2</v>
          </cell>
          <cell r="M4618" t="str">
            <v>natural gas combined cycle</v>
          </cell>
        </row>
        <row r="4619">
          <cell r="F4619" t="str">
            <v>Vintage2011</v>
          </cell>
          <cell r="I4619">
            <v>8.9791165716990775E-3</v>
          </cell>
          <cell r="L4619">
            <v>0.36898188937836512</v>
          </cell>
          <cell r="M4619" t="str">
            <v>natural gas combined cycle</v>
          </cell>
        </row>
        <row r="4620">
          <cell r="F4620" t="str">
            <v>Vintage2011</v>
          </cell>
          <cell r="I4620">
            <v>7.0497196224083665E-3</v>
          </cell>
          <cell r="L4620">
            <v>0.28969652471855112</v>
          </cell>
          <cell r="M4620" t="str">
            <v>natural gas combined cycle</v>
          </cell>
        </row>
        <row r="4621">
          <cell r="F4621" t="str">
            <v>Vintage2011</v>
          </cell>
          <cell r="I4621">
            <v>7.0497196224083665E-3</v>
          </cell>
          <cell r="L4621">
            <v>0.28969652471855112</v>
          </cell>
          <cell r="M4621" t="str">
            <v>natural gas combined cycle</v>
          </cell>
        </row>
        <row r="4622">
          <cell r="F4622" t="str">
            <v>Vintage2012</v>
          </cell>
          <cell r="I4622">
            <v>1.2377321740747271E-3</v>
          </cell>
          <cell r="L4622">
            <v>4.8919276771659331E-2</v>
          </cell>
          <cell r="M4622" t="str">
            <v>natural gas combined cycle</v>
          </cell>
        </row>
        <row r="4623">
          <cell r="F4623" t="str">
            <v>Vintage2012</v>
          </cell>
          <cell r="I4623">
            <v>1.2377321740747271E-3</v>
          </cell>
          <cell r="L4623">
            <v>4.8919276771659331E-2</v>
          </cell>
          <cell r="M4623" t="str">
            <v>natural gas combined cycle</v>
          </cell>
        </row>
        <row r="4624">
          <cell r="F4624" t="str">
            <v>Vintage2012</v>
          </cell>
          <cell r="I4624">
            <v>1.2377321740747271E-3</v>
          </cell>
          <cell r="L4624">
            <v>4.8919276771659331E-2</v>
          </cell>
          <cell r="M4624" t="str">
            <v>natural gas combined cycle</v>
          </cell>
        </row>
        <row r="4625">
          <cell r="F4625" t="str">
            <v>Vintage2012</v>
          </cell>
          <cell r="I4625">
            <v>1.2377321740747271E-3</v>
          </cell>
          <cell r="L4625">
            <v>4.8919276771659331E-2</v>
          </cell>
          <cell r="M4625" t="str">
            <v>natural gas combined cycle</v>
          </cell>
        </row>
        <row r="4626">
          <cell r="F4626" t="str">
            <v>Vintage2012</v>
          </cell>
          <cell r="I4626">
            <v>6.6904441841877146E-4</v>
          </cell>
          <cell r="L4626">
            <v>2.6442852309005047E-2</v>
          </cell>
          <cell r="M4626" t="str">
            <v>natural gas combined cycle</v>
          </cell>
        </row>
        <row r="4627">
          <cell r="F4627" t="str">
            <v>Vintage2012</v>
          </cell>
          <cell r="I4627">
            <v>6.6904441841877146E-4</v>
          </cell>
          <cell r="L4627">
            <v>2.6442852309005047E-2</v>
          </cell>
          <cell r="M4627" t="str">
            <v>natural gas combined cycle</v>
          </cell>
        </row>
        <row r="4628">
          <cell r="F4628" t="str">
            <v>Vintage2012</v>
          </cell>
          <cell r="I4628">
            <v>5.917697880914034E-3</v>
          </cell>
          <cell r="L4628">
            <v>0.23388702867314964</v>
          </cell>
          <cell r="M4628" t="str">
            <v>natural gas combined cycle</v>
          </cell>
        </row>
        <row r="4629">
          <cell r="F4629" t="str">
            <v>Vintage2012</v>
          </cell>
          <cell r="I4629">
            <v>4.1079327290912569E-3</v>
          </cell>
          <cell r="L4629">
            <v>0.16235911317729099</v>
          </cell>
          <cell r="M4629" t="str">
            <v>natural gas combined cycle</v>
          </cell>
        </row>
        <row r="4630">
          <cell r="F4630" t="str">
            <v>Vintage2007</v>
          </cell>
          <cell r="I4630">
            <v>1.6391588251259903E-3</v>
          </cell>
          <cell r="L4630">
            <v>0.1042822298001326</v>
          </cell>
          <cell r="M4630" t="str">
            <v>natural gas combined cycle</v>
          </cell>
        </row>
        <row r="4631">
          <cell r="F4631" t="str">
            <v>Vintage1990</v>
          </cell>
          <cell r="I4631">
            <v>0</v>
          </cell>
          <cell r="L4631">
            <v>0</v>
          </cell>
          <cell r="M4631" t="str">
            <v>natural gas combined cycle</v>
          </cell>
        </row>
        <row r="4632">
          <cell r="F4632" t="str">
            <v>Vintage2012</v>
          </cell>
          <cell r="I4632">
            <v>4.1815276151173218E-4</v>
          </cell>
          <cell r="L4632">
            <v>1.6526782693128156E-2</v>
          </cell>
          <cell r="M4632" t="str">
            <v>natural gas combined cycle</v>
          </cell>
        </row>
        <row r="4633">
          <cell r="F4633" t="str">
            <v>Vintage2012</v>
          </cell>
          <cell r="I4633">
            <v>5.4192597891920494E-3</v>
          </cell>
          <cell r="L4633">
            <v>0.21418710370294086</v>
          </cell>
          <cell r="M4633" t="str">
            <v>natural gas combined cycle</v>
          </cell>
        </row>
        <row r="4634">
          <cell r="F4634" t="str">
            <v>Vintage2012</v>
          </cell>
          <cell r="I4634">
            <v>3.1779609874891647E-3</v>
          </cell>
          <cell r="L4634">
            <v>0.12560354846777397</v>
          </cell>
          <cell r="M4634" t="str">
            <v>natural gas combined cycle</v>
          </cell>
        </row>
        <row r="4635">
          <cell r="F4635" t="str">
            <v>Vintage2013</v>
          </cell>
          <cell r="I4635">
            <v>1.4136550476883246E-3</v>
          </cell>
          <cell r="L4635">
            <v>0.12083391664015271</v>
          </cell>
          <cell r="M4635" t="str">
            <v>natural gas combined cycle</v>
          </cell>
        </row>
        <row r="4636">
          <cell r="F4636" t="str">
            <v>Vintage2013</v>
          </cell>
          <cell r="I4636">
            <v>1.4136550476883246E-3</v>
          </cell>
          <cell r="L4636">
            <v>0.12083391664015271</v>
          </cell>
          <cell r="M4636" t="str">
            <v>natural gas combined cycle</v>
          </cell>
        </row>
        <row r="4637">
          <cell r="F4637" t="str">
            <v>Vintage2013</v>
          </cell>
          <cell r="I4637">
            <v>5.8826290694127055E-4</v>
          </cell>
          <cell r="L4637">
            <v>5.0282500795418385E-2</v>
          </cell>
          <cell r="M4637" t="str">
            <v>natural gas combined cycle</v>
          </cell>
        </row>
        <row r="4638">
          <cell r="F4638" t="str">
            <v>Vintage1963</v>
          </cell>
          <cell r="I4638">
            <v>9.8589319434312151E-4</v>
          </cell>
          <cell r="L4638">
            <v>1.4239892473118279</v>
          </cell>
          <cell r="M4638" t="str">
            <v>natural gas combined cycle</v>
          </cell>
        </row>
        <row r="4639">
          <cell r="F4639" t="str">
            <v>Vintage2002</v>
          </cell>
          <cell r="I4639">
            <v>1.6323805348959879E-3</v>
          </cell>
          <cell r="L4639">
            <v>1.2137453557582844E-2</v>
          </cell>
          <cell r="M4639" t="str">
            <v>natural gas combined cycle</v>
          </cell>
        </row>
        <row r="4640">
          <cell r="F4640" t="str">
            <v>Vintage1989</v>
          </cell>
          <cell r="I4640">
            <v>1.0796576813797793E-3</v>
          </cell>
          <cell r="L4640">
            <v>0.16886068580078012</v>
          </cell>
          <cell r="M4640" t="str">
            <v>natural gas combined cycle</v>
          </cell>
        </row>
        <row r="4641">
          <cell r="F4641" t="str">
            <v>Vintage1989</v>
          </cell>
          <cell r="I4641">
            <v>1.0796576813797793E-3</v>
          </cell>
          <cell r="L4641">
            <v>0.16886068580078012</v>
          </cell>
          <cell r="M4641" t="str">
            <v>natural gas combined cycle</v>
          </cell>
        </row>
        <row r="4642">
          <cell r="F4642" t="str">
            <v>Vintage1991</v>
          </cell>
          <cell r="I4642">
            <v>1.0796576813797793E-3</v>
          </cell>
          <cell r="L4642">
            <v>0.16994902443311655</v>
          </cell>
          <cell r="M4642" t="str">
            <v>natural gas combined cycle</v>
          </cell>
        </row>
        <row r="4643">
          <cell r="F4643" t="str">
            <v>Vintage1993</v>
          </cell>
          <cell r="I4643">
            <v>1.6023490985557041E-3</v>
          </cell>
          <cell r="L4643">
            <v>0.17082301587301588</v>
          </cell>
          <cell r="M4643" t="str">
            <v>natural gas combined cycle</v>
          </cell>
        </row>
        <row r="4644">
          <cell r="F4644" t="str">
            <v>Vintage2002</v>
          </cell>
          <cell r="I4644">
            <v>1.6023490985557041E-3</v>
          </cell>
          <cell r="L4644">
            <v>1.1914156871512689E-2</v>
          </cell>
          <cell r="M4644" t="str">
            <v>natural gas combined cycle</v>
          </cell>
        </row>
        <row r="4645">
          <cell r="F4645" t="str">
            <v>Vintage2001</v>
          </cell>
          <cell r="I4645">
            <v>1.0967951048937441E-3</v>
          </cell>
          <cell r="L4645">
            <v>1.7769523629065295E-2</v>
          </cell>
          <cell r="M4645" t="str">
            <v>natural gas combined cycle</v>
          </cell>
        </row>
        <row r="4646">
          <cell r="F4646" t="str">
            <v>Vintage2001</v>
          </cell>
          <cell r="I4646">
            <v>1.0967951048937441E-3</v>
          </cell>
          <cell r="L4646">
            <v>1.7769523629065295E-2</v>
          </cell>
          <cell r="M4646" t="str">
            <v>natural gas combined cycle</v>
          </cell>
        </row>
        <row r="4647">
          <cell r="F4647" t="str">
            <v>Vintage2001</v>
          </cell>
          <cell r="I4647">
            <v>1.0967951048937441E-3</v>
          </cell>
          <cell r="L4647">
            <v>1.7769523629065295E-2</v>
          </cell>
          <cell r="M4647" t="str">
            <v>natural gas combined cycle</v>
          </cell>
        </row>
        <row r="4648">
          <cell r="F4648" t="str">
            <v>Vintage1994</v>
          </cell>
          <cell r="I4648">
            <v>3.9901553765396254E-3</v>
          </cell>
          <cell r="L4648">
            <v>0.22046408078481375</v>
          </cell>
          <cell r="M4648" t="str">
            <v>natural gas combined cycle</v>
          </cell>
        </row>
        <row r="4649">
          <cell r="F4649" t="str">
            <v>Vintage1994</v>
          </cell>
          <cell r="I4649">
            <v>2.2527277211549426E-3</v>
          </cell>
          <cell r="L4649">
            <v>0.12446772103736914</v>
          </cell>
          <cell r="M4649" t="str">
            <v>natural gas combined cycle</v>
          </cell>
        </row>
        <row r="4650">
          <cell r="F4650" t="str">
            <v>Vintage2005</v>
          </cell>
          <cell r="I4650">
            <v>4.994114705770894E-4</v>
          </cell>
          <cell r="L4650">
            <v>1.1697585813055269E-2</v>
          </cell>
          <cell r="M4650" t="str">
            <v>natural gas combined cycle</v>
          </cell>
        </row>
        <row r="4651">
          <cell r="F4651" t="str">
            <v>Vintage2005</v>
          </cell>
          <cell r="I4651">
            <v>5.0102768892847159E-4</v>
          </cell>
          <cell r="L4651">
            <v>1.1735442077822438E-2</v>
          </cell>
          <cell r="M4651" t="str">
            <v>natural gas combined cycle</v>
          </cell>
        </row>
        <row r="4652">
          <cell r="F4652" t="str">
            <v>Vintage2005</v>
          </cell>
          <cell r="I4652">
            <v>7.8790644629880596E-4</v>
          </cell>
          <cell r="L4652">
            <v>1.8454929073994961E-2</v>
          </cell>
          <cell r="M4652" t="str">
            <v>natural gas combined cycle</v>
          </cell>
        </row>
        <row r="4653">
          <cell r="F4653" t="str">
            <v>Vintage2005</v>
          </cell>
          <cell r="I4653">
            <v>2.6263548209960204E-4</v>
          </cell>
          <cell r="L4653">
            <v>6.151643024664988E-3</v>
          </cell>
          <cell r="M4653" t="str">
            <v>natural gas combined cycle</v>
          </cell>
        </row>
        <row r="4654">
          <cell r="F4654" t="str">
            <v>Vintage1992</v>
          </cell>
          <cell r="I4654">
            <v>1.2768124975919113E-3</v>
          </cell>
          <cell r="L4654">
            <v>0.1502290544387509</v>
          </cell>
          <cell r="M4654" t="str">
            <v>natural gas combined cycle</v>
          </cell>
        </row>
        <row r="4655">
          <cell r="F4655" t="str">
            <v>Vintage1992</v>
          </cell>
          <cell r="I4655">
            <v>5.8668726155172626E-4</v>
          </cell>
          <cell r="L4655">
            <v>6.9029299697805788E-2</v>
          </cell>
          <cell r="M4655" t="str">
            <v>natural gas combined cycle</v>
          </cell>
        </row>
        <row r="4656">
          <cell r="F4656" t="str">
            <v>Vintage1995</v>
          </cell>
          <cell r="I4656">
            <v>1.6993728227836795E-3</v>
          </cell>
          <cell r="L4656">
            <v>0.19364591109602983</v>
          </cell>
          <cell r="M4656" t="str">
            <v>natural gas combined cycle</v>
          </cell>
        </row>
        <row r="4657">
          <cell r="F4657" t="str">
            <v>Vintage1995</v>
          </cell>
          <cell r="I4657">
            <v>1.0236379601807205E-3</v>
          </cell>
          <cell r="L4657">
            <v>0.11664497794367153</v>
          </cell>
          <cell r="M4657" t="str">
            <v>natural gas combined cycle</v>
          </cell>
        </row>
        <row r="4658">
          <cell r="F4658" t="str">
            <v>Vintage1991</v>
          </cell>
          <cell r="I4658">
            <v>1.1440659554960994E-3</v>
          </cell>
          <cell r="L4658">
            <v>0.1800875373527861</v>
          </cell>
          <cell r="M4658" t="str">
            <v>natural gas combined cycle</v>
          </cell>
        </row>
        <row r="4659">
          <cell r="F4659" t="str">
            <v>Vintage1991</v>
          </cell>
          <cell r="I4659">
            <v>4.9843809172198474E-4</v>
          </cell>
          <cell r="L4659">
            <v>7.8459190250190422E-2</v>
          </cell>
          <cell r="M4659" t="str">
            <v>natural gas combined cycle</v>
          </cell>
        </row>
        <row r="4660">
          <cell r="F4660" t="str">
            <v>Vintage1994</v>
          </cell>
          <cell r="I4660">
            <v>1.5722543832841131E-3</v>
          </cell>
          <cell r="L4660">
            <v>8.6870205458322192E-2</v>
          </cell>
          <cell r="M4660" t="str">
            <v>natural gas combined cycle</v>
          </cell>
        </row>
        <row r="4661">
          <cell r="F4661" t="str">
            <v>Vintage1994</v>
          </cell>
          <cell r="I4661">
            <v>1.1173041787593484E-3</v>
          </cell>
          <cell r="L4661">
            <v>6.1733294942722575E-2</v>
          </cell>
          <cell r="M4661" t="str">
            <v>natural gas combined cycle</v>
          </cell>
        </row>
        <row r="4662">
          <cell r="F4662" t="str">
            <v>Vintage1994</v>
          </cell>
          <cell r="I4662">
            <v>1.1440659554960994E-3</v>
          </cell>
          <cell r="L4662">
            <v>6.3211936737757851E-2</v>
          </cell>
          <cell r="M4662" t="str">
            <v>natural gas combined cycle</v>
          </cell>
        </row>
        <row r="4663">
          <cell r="F4663" t="str">
            <v>Vintage1994</v>
          </cell>
          <cell r="I4663">
            <v>1.4919690530738605E-3</v>
          </cell>
          <cell r="L4663">
            <v>8.243428007321639E-2</v>
          </cell>
          <cell r="M4663" t="str">
            <v>natural gas combined cycle</v>
          </cell>
        </row>
        <row r="4664">
          <cell r="F4664" t="str">
            <v>Vintage1994</v>
          </cell>
          <cell r="I4664">
            <v>3.5204570865012474E-3</v>
          </cell>
          <cell r="L4664">
            <v>0.19451230898957281</v>
          </cell>
          <cell r="M4664" t="str">
            <v>natural gas combined cycle</v>
          </cell>
        </row>
        <row r="4665">
          <cell r="F4665" t="str">
            <v>Vintage1994</v>
          </cell>
          <cell r="I4665">
            <v>3.4748553107693658E-3</v>
          </cell>
          <cell r="L4665">
            <v>0.19199271949488922</v>
          </cell>
          <cell r="M4665" t="str">
            <v>natural gas combined cycle</v>
          </cell>
        </row>
        <row r="4666">
          <cell r="F4666" t="str">
            <v>Vintage1994</v>
          </cell>
          <cell r="I4666">
            <v>3.6344615258309507E-3</v>
          </cell>
          <cell r="L4666">
            <v>0.20081128272628176</v>
          </cell>
          <cell r="M4666" t="str">
            <v>natural gas combined cycle</v>
          </cell>
        </row>
        <row r="4667">
          <cell r="F4667" t="str">
            <v>Vintage2005</v>
          </cell>
          <cell r="I4667">
            <v>2.4728140776147144E-3</v>
          </cell>
          <cell r="L4667">
            <v>5.7920085093768808E-2</v>
          </cell>
          <cell r="M4667" t="str">
            <v>natural gas combined cycle</v>
          </cell>
        </row>
        <row r="4668">
          <cell r="F4668" t="str">
            <v>Vintage2007</v>
          </cell>
          <cell r="I4668">
            <v>1.7455158194927395E-3</v>
          </cell>
          <cell r="L4668">
            <v>0.11104859335038363</v>
          </cell>
          <cell r="M4668" t="str">
            <v>natural gas combined cycle</v>
          </cell>
        </row>
        <row r="4669">
          <cell r="F4669" t="str">
            <v>Vintage2010</v>
          </cell>
          <cell r="I4669">
            <v>2.3955170018781832E-3</v>
          </cell>
          <cell r="L4669">
            <v>0.14351723830337629</v>
          </cell>
          <cell r="M4669" t="str">
            <v>natural gas combined cycle</v>
          </cell>
        </row>
        <row r="4670">
          <cell r="F4670" t="str">
            <v>Vintage2010</v>
          </cell>
          <cell r="I4670">
            <v>2.3955170018781832E-3</v>
          </cell>
          <cell r="L4670">
            <v>0.14351723830337629</v>
          </cell>
          <cell r="M4670" t="str">
            <v>natural gas combined cycle</v>
          </cell>
        </row>
        <row r="4671">
          <cell r="F4671" t="str">
            <v>Vintage2010</v>
          </cell>
          <cell r="I4671">
            <v>4.1728360677878024E-3</v>
          </cell>
          <cell r="L4671">
            <v>0.24999776994781678</v>
          </cell>
          <cell r="M4671" t="str">
            <v>natural gas combined cycle</v>
          </cell>
        </row>
        <row r="4672">
          <cell r="F4672" t="str">
            <v>Vintage2009</v>
          </cell>
          <cell r="I4672">
            <v>1.459256823420206E-4</v>
          </cell>
          <cell r="L4672">
            <v>6.0918993675508522E-3</v>
          </cell>
          <cell r="M4672" t="str">
            <v>natural gas combined cycle</v>
          </cell>
        </row>
        <row r="4673">
          <cell r="F4673" t="str">
            <v>Vintage2010</v>
          </cell>
          <cell r="I4673">
            <v>2.2800887865940717E-4</v>
          </cell>
          <cell r="L4673">
            <v>1.3660184648320769E-2</v>
          </cell>
          <cell r="M4673" t="str">
            <v>natural gas combined cycle</v>
          </cell>
        </row>
        <row r="4674">
          <cell r="F4674" t="str">
            <v>Vintage2005</v>
          </cell>
          <cell r="I4674">
            <v>2.2800887865940717E-4</v>
          </cell>
          <cell r="L4674">
            <v>5.3405930407944427E-3</v>
          </cell>
          <cell r="M4674" t="str">
            <v>natural gas combined cycle</v>
          </cell>
        </row>
        <row r="4675">
          <cell r="F4675" t="str">
            <v>Vintage2013</v>
          </cell>
          <cell r="I4675">
            <v>0</v>
          </cell>
          <cell r="L4675">
            <v>0</v>
          </cell>
          <cell r="M4675" t="str">
            <v>natural gas steam turbine</v>
          </cell>
        </row>
        <row r="4676">
          <cell r="F4676" t="str">
            <v>Vintage2013</v>
          </cell>
          <cell r="I4676">
            <v>0</v>
          </cell>
          <cell r="L4676">
            <v>0</v>
          </cell>
          <cell r="M4676" t="str">
            <v>natural gas steam turbine</v>
          </cell>
        </row>
        <row r="4677">
          <cell r="F4677" t="str">
            <v>Vintage2012</v>
          </cell>
          <cell r="I4677">
            <v>0</v>
          </cell>
          <cell r="L4677">
            <v>0</v>
          </cell>
          <cell r="M4677" t="str">
            <v>natural gas steam turbine</v>
          </cell>
        </row>
        <row r="4678">
          <cell r="F4678" t="str">
            <v>Vintage2012</v>
          </cell>
          <cell r="I4678">
            <v>0</v>
          </cell>
          <cell r="L4678">
            <v>0</v>
          </cell>
          <cell r="M4678" t="str">
            <v>natural gas steam turbine</v>
          </cell>
        </row>
        <row r="4679">
          <cell r="F4679" t="str">
            <v>Vintage2012</v>
          </cell>
          <cell r="I4679">
            <v>0</v>
          </cell>
          <cell r="L4679">
            <v>0</v>
          </cell>
          <cell r="M4679" t="str">
            <v>natural gas steam turbine</v>
          </cell>
        </row>
        <row r="4680">
          <cell r="F4680" t="str">
            <v>Vintage2012</v>
          </cell>
          <cell r="I4680">
            <v>0</v>
          </cell>
          <cell r="L4680">
            <v>0</v>
          </cell>
          <cell r="M4680" t="str">
            <v>natural gas steam turbine</v>
          </cell>
        </row>
        <row r="4681">
          <cell r="F4681" t="str">
            <v>Vintage2012</v>
          </cell>
          <cell r="I4681">
            <v>0</v>
          </cell>
          <cell r="L4681">
            <v>0</v>
          </cell>
          <cell r="M4681" t="str">
            <v>natural gas steam turbine</v>
          </cell>
        </row>
        <row r="4682">
          <cell r="F4682" t="str">
            <v>Vintage2012</v>
          </cell>
          <cell r="I4682">
            <v>0</v>
          </cell>
          <cell r="L4682">
            <v>0</v>
          </cell>
          <cell r="M4682" t="str">
            <v>natural gas steam turbine</v>
          </cell>
        </row>
        <row r="4683">
          <cell r="F4683" t="str">
            <v>Vintage2012</v>
          </cell>
          <cell r="I4683">
            <v>0</v>
          </cell>
          <cell r="L4683">
            <v>0</v>
          </cell>
          <cell r="M4683" t="str">
            <v>natural gas steam turbine</v>
          </cell>
        </row>
        <row r="4684">
          <cell r="F4684" t="str">
            <v>Vintage2012</v>
          </cell>
          <cell r="I4684">
            <v>0</v>
          </cell>
          <cell r="L4684">
            <v>0</v>
          </cell>
          <cell r="M4684" t="str">
            <v>natural gas steam turbine</v>
          </cell>
        </row>
        <row r="4685">
          <cell r="F4685" t="str">
            <v>Vintage1966</v>
          </cell>
          <cell r="I4685">
            <v>0</v>
          </cell>
          <cell r="L4685">
            <v>0</v>
          </cell>
          <cell r="M4685" t="str">
            <v>natural gas steam turbine</v>
          </cell>
        </row>
        <row r="4686">
          <cell r="F4686" t="str">
            <v>Vintage1966</v>
          </cell>
          <cell r="I4686">
            <v>0</v>
          </cell>
          <cell r="L4686">
            <v>0</v>
          </cell>
          <cell r="M4686" t="str">
            <v>natural gas steam turbine</v>
          </cell>
        </row>
        <row r="4687">
          <cell r="F4687" t="str">
            <v>Vintage1966</v>
          </cell>
          <cell r="I4687">
            <v>0</v>
          </cell>
          <cell r="L4687">
            <v>0</v>
          </cell>
          <cell r="M4687" t="str">
            <v>natural gas steam turbine</v>
          </cell>
        </row>
        <row r="4688">
          <cell r="F4688" t="str">
            <v>Vintage1966</v>
          </cell>
          <cell r="I4688">
            <v>0</v>
          </cell>
          <cell r="L4688">
            <v>0</v>
          </cell>
          <cell r="M4688" t="str">
            <v>natural gas steam turbine</v>
          </cell>
        </row>
        <row r="4689">
          <cell r="F4689" t="str">
            <v>Vintage1971</v>
          </cell>
          <cell r="I4689">
            <v>0</v>
          </cell>
          <cell r="L4689">
            <v>0</v>
          </cell>
          <cell r="M4689" t="str">
            <v>natural gas steam turbine</v>
          </cell>
        </row>
        <row r="4690">
          <cell r="F4690" t="str">
            <v>Vintage1971</v>
          </cell>
          <cell r="I4690">
            <v>0</v>
          </cell>
          <cell r="L4690">
            <v>0</v>
          </cell>
          <cell r="M4690" t="str">
            <v>natural gas steam turbine</v>
          </cell>
        </row>
        <row r="4691">
          <cell r="F4691" t="str">
            <v>Vintage1983</v>
          </cell>
          <cell r="I4691">
            <v>0.40203455611458649</v>
          </cell>
          <cell r="L4691">
            <v>24.185483870967744</v>
          </cell>
          <cell r="M4691" t="str">
            <v>biomass</v>
          </cell>
        </row>
        <row r="4692">
          <cell r="F4692" t="str">
            <v>Vintage1984</v>
          </cell>
          <cell r="I4692">
            <v>0.24454771075199278</v>
          </cell>
          <cell r="L4692">
            <v>13.050842607313195</v>
          </cell>
          <cell r="M4692" t="str">
            <v>biomass</v>
          </cell>
        </row>
        <row r="4693">
          <cell r="F4693" t="str">
            <v>Vintage1984</v>
          </cell>
          <cell r="I4693">
            <v>0.15161958066623551</v>
          </cell>
          <cell r="L4693">
            <v>8.0915224165341808</v>
          </cell>
          <cell r="M4693" t="str">
            <v>biomass</v>
          </cell>
        </row>
        <row r="4694">
          <cell r="F4694" t="str">
            <v>Vintage1984</v>
          </cell>
          <cell r="I4694">
            <v>9.292813008575726E-2</v>
          </cell>
          <cell r="L4694">
            <v>4.9593201907790148</v>
          </cell>
          <cell r="M4694" t="str">
            <v>biomass</v>
          </cell>
        </row>
        <row r="4695">
          <cell r="F4695" t="str">
            <v>Vintage1959</v>
          </cell>
          <cell r="I4695">
            <v>0</v>
          </cell>
          <cell r="L4695">
            <v>0</v>
          </cell>
          <cell r="M4695" t="str">
            <v>biomass</v>
          </cell>
        </row>
        <row r="4696">
          <cell r="F4696" t="str">
            <v>Vintage1996</v>
          </cell>
          <cell r="I4696">
            <v>0</v>
          </cell>
          <cell r="L4696">
            <v>0</v>
          </cell>
          <cell r="M4696" t="str">
            <v>biomass</v>
          </cell>
        </row>
        <row r="4697">
          <cell r="F4697" t="str">
            <v>Vintage1999</v>
          </cell>
          <cell r="I4697">
            <v>0.88618449529775523</v>
          </cell>
          <cell r="L4697">
            <v>34.997</v>
          </cell>
          <cell r="M4697" t="str">
            <v>biomass</v>
          </cell>
        </row>
        <row r="4698">
          <cell r="F4698" t="str">
            <v>Vintage1986</v>
          </cell>
          <cell r="I4698">
            <v>0.51031443329527126</v>
          </cell>
          <cell r="L4698">
            <v>24.402051282051282</v>
          </cell>
          <cell r="M4698" t="str">
            <v>biomass</v>
          </cell>
        </row>
        <row r="4699">
          <cell r="F4699" t="str">
            <v>Vintage1985</v>
          </cell>
          <cell r="I4699">
            <v>3.0016077807412472E-2</v>
          </cell>
          <cell r="L4699">
            <v>0.72176217765042971</v>
          </cell>
          <cell r="M4699" t="str">
            <v>biomass</v>
          </cell>
        </row>
        <row r="4700">
          <cell r="F4700" t="str">
            <v>Vintage1985</v>
          </cell>
          <cell r="I4700">
            <v>3.0675634331615128E-2</v>
          </cell>
          <cell r="L4700">
            <v>0.73762177650429783</v>
          </cell>
          <cell r="M4700" t="str">
            <v>biomass</v>
          </cell>
        </row>
        <row r="4701">
          <cell r="F4701" t="str">
            <v>Vintage1985</v>
          </cell>
          <cell r="I4701">
            <v>3.0675634331615128E-2</v>
          </cell>
          <cell r="L4701">
            <v>0.73762177650429783</v>
          </cell>
          <cell r="M4701" t="str">
            <v>biomass</v>
          </cell>
        </row>
        <row r="4702">
          <cell r="F4702" t="str">
            <v>Vintage1985</v>
          </cell>
          <cell r="I4702">
            <v>3.0675634331615128E-2</v>
          </cell>
          <cell r="L4702">
            <v>0.73762177650429783</v>
          </cell>
          <cell r="M4702" t="str">
            <v>biomass</v>
          </cell>
        </row>
        <row r="4703">
          <cell r="F4703" t="str">
            <v>Vintage2000</v>
          </cell>
          <cell r="I4703">
            <v>0.12487931217846993</v>
          </cell>
          <cell r="L4703">
            <v>83.838999999999999</v>
          </cell>
          <cell r="M4703" t="str">
            <v>biomass</v>
          </cell>
        </row>
        <row r="4704">
          <cell r="F4704" t="str">
            <v>Vintage2000</v>
          </cell>
          <cell r="I4704">
            <v>0.12487931217846993</v>
          </cell>
          <cell r="L4704">
            <v>83.838999999999999</v>
          </cell>
          <cell r="M4704" t="str">
            <v>biomass</v>
          </cell>
        </row>
        <row r="4705">
          <cell r="F4705" t="str">
            <v>Vintage1987</v>
          </cell>
          <cell r="I4705">
            <v>0.16434694818072326</v>
          </cell>
          <cell r="L4705">
            <v>1.3380548144554933</v>
          </cell>
          <cell r="M4705" t="str">
            <v>biomass</v>
          </cell>
        </row>
        <row r="4706">
          <cell r="F4706" t="str">
            <v>Vintage1987</v>
          </cell>
          <cell r="I4706">
            <v>0.65738779272289305</v>
          </cell>
          <cell r="L4706">
            <v>5.3522192578219734</v>
          </cell>
          <cell r="M4706" t="str">
            <v>biomass</v>
          </cell>
        </row>
        <row r="4707">
          <cell r="F4707" t="str">
            <v>Vintage1991</v>
          </cell>
          <cell r="I4707">
            <v>0.74280363953657069</v>
          </cell>
          <cell r="L4707">
            <v>34.156767123287672</v>
          </cell>
          <cell r="M4707" t="str">
            <v>biomass</v>
          </cell>
        </row>
        <row r="4708">
          <cell r="F4708" t="str">
            <v>Vintage1987</v>
          </cell>
          <cell r="I4708">
            <v>6.2648009220683629E-2</v>
          </cell>
          <cell r="L4708">
            <v>0.51005796749939358</v>
          </cell>
          <cell r="M4708" t="str">
            <v>biomass</v>
          </cell>
        </row>
        <row r="4709">
          <cell r="F4709" t="str">
            <v>Vintage1987</v>
          </cell>
          <cell r="I4709">
            <v>6.2648009220683629E-2</v>
          </cell>
          <cell r="L4709">
            <v>0.51005796749939358</v>
          </cell>
          <cell r="M4709" t="str">
            <v>biomass</v>
          </cell>
        </row>
        <row r="4710">
          <cell r="F4710" t="str">
            <v>Vintage1987</v>
          </cell>
          <cell r="I4710">
            <v>0.87206536818834368</v>
          </cell>
          <cell r="L4710">
            <v>7.100048265825853</v>
          </cell>
          <cell r="M4710" t="str">
            <v>biomass</v>
          </cell>
        </row>
        <row r="4711">
          <cell r="F4711" t="str">
            <v>Vintage1990</v>
          </cell>
          <cell r="I4711">
            <v>0</v>
          </cell>
          <cell r="L4711">
            <v>0</v>
          </cell>
          <cell r="M4711" t="str">
            <v>biomass</v>
          </cell>
        </row>
        <row r="4712">
          <cell r="F4712" t="str">
            <v>Vintage1992</v>
          </cell>
          <cell r="I4712">
            <v>0.81346377101293765</v>
          </cell>
          <cell r="L4712">
            <v>9.6831063829787229</v>
          </cell>
          <cell r="M4712" t="str">
            <v>biomass</v>
          </cell>
        </row>
        <row r="4713">
          <cell r="F4713" t="str">
            <v>Vintage1987</v>
          </cell>
          <cell r="I4713">
            <v>0.42540502103043937</v>
          </cell>
          <cell r="L4713">
            <v>3.4634974533106955</v>
          </cell>
          <cell r="M4713" t="str">
            <v>biomass</v>
          </cell>
        </row>
        <row r="4714">
          <cell r="F4714" t="str">
            <v>Vintage1987</v>
          </cell>
          <cell r="I4714">
            <v>0.37520007888462853</v>
          </cell>
          <cell r="L4714">
            <v>3.0547465437788013</v>
          </cell>
          <cell r="M4714" t="str">
            <v>biomass</v>
          </cell>
        </row>
        <row r="4715">
          <cell r="F4715" t="str">
            <v>Vintage1987</v>
          </cell>
          <cell r="I4715">
            <v>0.39611433623857956</v>
          </cell>
          <cell r="L4715">
            <v>3.2250230414746541</v>
          </cell>
          <cell r="M4715" t="str">
            <v>biomass</v>
          </cell>
        </row>
        <row r="4716">
          <cell r="F4716" t="str">
            <v>Vintage1985</v>
          </cell>
          <cell r="I4716">
            <v>0</v>
          </cell>
          <cell r="L4716">
            <v>0</v>
          </cell>
          <cell r="M4716" t="str">
            <v>biomass</v>
          </cell>
        </row>
        <row r="4717">
          <cell r="F4717" t="str">
            <v>Vintage1989</v>
          </cell>
          <cell r="I4717">
            <v>0.70560483031314636</v>
          </cell>
          <cell r="L4717">
            <v>7.383338528678304</v>
          </cell>
          <cell r="M4717" t="str">
            <v>biomass</v>
          </cell>
        </row>
        <row r="4718">
          <cell r="F4718" t="str">
            <v>Vintage1984</v>
          </cell>
          <cell r="I4718">
            <v>0.40164513773679167</v>
          </cell>
          <cell r="L4718">
            <v>21.434702702702698</v>
          </cell>
          <cell r="M4718" t="str">
            <v>biomass</v>
          </cell>
        </row>
        <row r="4719">
          <cell r="F4719" t="str">
            <v>Vintage1982</v>
          </cell>
          <cell r="I4719">
            <v>0</v>
          </cell>
          <cell r="L4719">
            <v>0</v>
          </cell>
          <cell r="M4719" t="str">
            <v>biomass</v>
          </cell>
        </row>
        <row r="4720">
          <cell r="F4720" t="str">
            <v>Vintage1989</v>
          </cell>
          <cell r="I4720">
            <v>0.34435162048629042</v>
          </cell>
          <cell r="L4720">
            <v>3.603241471321696</v>
          </cell>
          <cell r="M4720" t="str">
            <v>biomass</v>
          </cell>
        </row>
        <row r="4721">
          <cell r="F4721" t="str">
            <v>Vintage1989</v>
          </cell>
          <cell r="I4721">
            <v>0.27541732024031218</v>
          </cell>
          <cell r="L4721">
            <v>2.8819237406483791</v>
          </cell>
          <cell r="M4721" t="str">
            <v>biomass</v>
          </cell>
        </row>
        <row r="4722">
          <cell r="F4722" t="str">
            <v>Vintage1985</v>
          </cell>
          <cell r="I4722">
            <v>0.13140308287563071</v>
          </cell>
          <cell r="L4722">
            <v>3.1596991404011456</v>
          </cell>
          <cell r="M4722" t="str">
            <v>biomass</v>
          </cell>
        </row>
        <row r="4723">
          <cell r="F4723" t="str">
            <v>Vintage1987</v>
          </cell>
          <cell r="I4723">
            <v>0.47515238466623427</v>
          </cell>
          <cell r="L4723">
            <v>3.8685229202037341</v>
          </cell>
          <cell r="M4723" t="str">
            <v>biomass</v>
          </cell>
        </row>
        <row r="4724">
          <cell r="F4724" t="str">
            <v>Vintage1987</v>
          </cell>
          <cell r="I4724">
            <v>0.58717439609914313</v>
          </cell>
          <cell r="L4724">
            <v>4.7805665777346578</v>
          </cell>
          <cell r="M4724" t="str">
            <v>biomass</v>
          </cell>
        </row>
        <row r="4725">
          <cell r="F4725" t="str">
            <v>Vintage1988</v>
          </cell>
          <cell r="I4725">
            <v>0.72405552190910338</v>
          </cell>
          <cell r="L4725">
            <v>42.196359375000007</v>
          </cell>
          <cell r="M4725" t="str">
            <v>biomass</v>
          </cell>
        </row>
        <row r="4726">
          <cell r="F4726" t="str">
            <v>Vintage1992</v>
          </cell>
          <cell r="I4726">
            <v>0.4243870875872594</v>
          </cell>
          <cell r="L4726">
            <v>5.051712765957447</v>
          </cell>
          <cell r="M4726" t="str">
            <v>biomass</v>
          </cell>
        </row>
        <row r="4727">
          <cell r="F4727" t="str">
            <v>Vintage1989</v>
          </cell>
          <cell r="I4727">
            <v>0.70604280682709519</v>
          </cell>
          <cell r="L4727">
            <v>7.3879214463840395</v>
          </cell>
          <cell r="M4727" t="str">
            <v>biomass</v>
          </cell>
        </row>
        <row r="4728">
          <cell r="F4728" t="str">
            <v>Vintage1992</v>
          </cell>
          <cell r="I4728">
            <v>0.43199879885641124</v>
          </cell>
          <cell r="L4728">
            <v>5.1423191489361706</v>
          </cell>
          <cell r="M4728" t="str">
            <v>biomass</v>
          </cell>
        </row>
        <row r="4729">
          <cell r="F4729" t="str">
            <v>Vintage1992</v>
          </cell>
          <cell r="I4729">
            <v>0.43202918492934195</v>
          </cell>
          <cell r="L4729">
            <v>5.1426808510638304</v>
          </cell>
          <cell r="M4729" t="str">
            <v>biomass</v>
          </cell>
        </row>
        <row r="4730">
          <cell r="F4730" t="str">
            <v>Vintage1989</v>
          </cell>
          <cell r="I4730">
            <v>0.72454697195335682</v>
          </cell>
          <cell r="L4730">
            <v>7.5815461346633413</v>
          </cell>
          <cell r="M4730" t="str">
            <v>biomass</v>
          </cell>
        </row>
        <row r="4731">
          <cell r="F4731" t="str">
            <v>Vintage1992</v>
          </cell>
          <cell r="I4731">
            <v>5.680527383065008E-3</v>
          </cell>
          <cell r="L4731">
            <v>6.7618439716312068E-2</v>
          </cell>
          <cell r="M4731" t="str">
            <v>biomass</v>
          </cell>
        </row>
        <row r="4732">
          <cell r="F4732" t="str">
            <v>Vintage1992</v>
          </cell>
          <cell r="I4732">
            <v>0.2783458417701854</v>
          </cell>
          <cell r="L4732">
            <v>3.313303546099291</v>
          </cell>
          <cell r="M4732" t="str">
            <v>biomass</v>
          </cell>
        </row>
        <row r="4733">
          <cell r="F4733" t="str">
            <v>Vintage1992</v>
          </cell>
          <cell r="I4733">
            <v>0.28402636915325041</v>
          </cell>
          <cell r="L4733">
            <v>3.3809219858156028</v>
          </cell>
          <cell r="M4733" t="str">
            <v>biomass</v>
          </cell>
        </row>
        <row r="4734">
          <cell r="F4734" t="str">
            <v>Vintage1989</v>
          </cell>
          <cell r="I4734">
            <v>0.7117639681351382</v>
          </cell>
          <cell r="L4734">
            <v>7.4477867830423934</v>
          </cell>
          <cell r="M4734" t="str">
            <v>biomass</v>
          </cell>
        </row>
        <row r="4735">
          <cell r="F4735" t="str">
            <v>Vintage1988</v>
          </cell>
          <cell r="I4735">
            <v>0.70993514360845333</v>
          </cell>
          <cell r="L4735">
            <v>41.373454861111107</v>
          </cell>
          <cell r="M4735" t="str">
            <v>biomass</v>
          </cell>
        </row>
        <row r="4736">
          <cell r="F4736" t="str">
            <v>Vintage1985</v>
          </cell>
          <cell r="I4736">
            <v>0.10164647829883273</v>
          </cell>
          <cell r="L4736">
            <v>2.4441762177650426</v>
          </cell>
          <cell r="M4736" t="str">
            <v>biomass</v>
          </cell>
        </row>
        <row r="4737">
          <cell r="F4737" t="str">
            <v>Vintage1985</v>
          </cell>
          <cell r="I4737">
            <v>0.89388855639640241</v>
          </cell>
          <cell r="L4737">
            <v>21.494312320916901</v>
          </cell>
          <cell r="M4737" t="str">
            <v>biomass</v>
          </cell>
        </row>
        <row r="4738">
          <cell r="F4738" t="str">
            <v>Vintage2009</v>
          </cell>
          <cell r="I4738">
            <v>0.73670974240057718</v>
          </cell>
          <cell r="L4738">
            <v>45.627084870848705</v>
          </cell>
          <cell r="M4738" t="str">
            <v>biomass</v>
          </cell>
        </row>
        <row r="4739">
          <cell r="F4739" t="str">
            <v>Vintage1983</v>
          </cell>
          <cell r="I4739">
            <v>0.24451118788394069</v>
          </cell>
          <cell r="L4739">
            <v>14.709236559139784</v>
          </cell>
          <cell r="M4739" t="str">
            <v>biomass</v>
          </cell>
        </row>
        <row r="4740">
          <cell r="F4740" t="str">
            <v>Vintage2010</v>
          </cell>
          <cell r="I4740">
            <v>0.7655628081616993</v>
          </cell>
          <cell r="L4740">
            <v>122.37342857142858</v>
          </cell>
          <cell r="M4740" t="str">
            <v>biomass</v>
          </cell>
        </row>
        <row r="4741">
          <cell r="F4741" t="str">
            <v>Vintage1986</v>
          </cell>
          <cell r="I4741">
            <v>0.68579579188638229</v>
          </cell>
          <cell r="L4741">
            <v>32.79316239316239</v>
          </cell>
          <cell r="M4741" t="str">
            <v>biomass</v>
          </cell>
        </row>
        <row r="4742">
          <cell r="F4742" t="str">
            <v>Vintage1965</v>
          </cell>
          <cell r="I4742">
            <v>0</v>
          </cell>
          <cell r="L4742">
            <v>0</v>
          </cell>
          <cell r="M4742" t="str">
            <v>biomass</v>
          </cell>
        </row>
        <row r="4743">
          <cell r="F4743" t="str">
            <v>Vintage1988</v>
          </cell>
          <cell r="I4743">
            <v>9.4024696500020922E-3</v>
          </cell>
          <cell r="L4743">
            <v>8.6191416309012876</v>
          </cell>
          <cell r="M4743" t="str">
            <v>natural gas steam turbine</v>
          </cell>
        </row>
        <row r="4744">
          <cell r="F4744" t="str">
            <v>Vintage2012</v>
          </cell>
          <cell r="I4744">
            <v>3.1341565500006973E-3</v>
          </cell>
          <cell r="L4744">
            <v>3.2222382671480143</v>
          </cell>
          <cell r="M4744" t="str">
            <v>natural gas steam turbine</v>
          </cell>
        </row>
        <row r="4745">
          <cell r="F4745" t="str">
            <v>Vintage1987</v>
          </cell>
          <cell r="I4745">
            <v>0.13580504176446564</v>
          </cell>
          <cell r="L4745">
            <v>1.105676691729323</v>
          </cell>
          <cell r="M4745" t="str">
            <v>biomass</v>
          </cell>
        </row>
        <row r="4746">
          <cell r="F4746" t="str">
            <v>Vintage1986</v>
          </cell>
          <cell r="I4746">
            <v>0</v>
          </cell>
          <cell r="L4746">
            <v>0</v>
          </cell>
          <cell r="M4746" t="str">
            <v>biomass</v>
          </cell>
        </row>
        <row r="4747">
          <cell r="F4747" t="str">
            <v>Vintage1986</v>
          </cell>
          <cell r="I4747">
            <v>0.41110292209755661</v>
          </cell>
          <cell r="L4747">
            <v>19.657987179487179</v>
          </cell>
          <cell r="M4747" t="str">
            <v>biomass</v>
          </cell>
        </row>
        <row r="4748">
          <cell r="F4748" t="str">
            <v>Vintage1986</v>
          </cell>
          <cell r="I4748">
            <v>0.33635693626163721</v>
          </cell>
          <cell r="L4748">
            <v>16.08380769230769</v>
          </cell>
          <cell r="M4748" t="str">
            <v>biomass</v>
          </cell>
        </row>
        <row r="4749">
          <cell r="F4749" t="str">
            <v>Vintage1991</v>
          </cell>
          <cell r="I4749">
            <v>0.57888865023574532</v>
          </cell>
          <cell r="L4749">
            <v>26.619369863013699</v>
          </cell>
          <cell r="M4749" t="str">
            <v>biomass</v>
          </cell>
        </row>
        <row r="4750">
          <cell r="F4750" t="str">
            <v>Vintage1987</v>
          </cell>
          <cell r="I4750">
            <v>0.7908481914775406</v>
          </cell>
          <cell r="L4750">
            <v>6.4388066941547404</v>
          </cell>
          <cell r="M4750" t="str">
            <v>biomass</v>
          </cell>
        </row>
        <row r="4751">
          <cell r="F4751" t="str">
            <v>Vintage1988</v>
          </cell>
          <cell r="I4751">
            <v>0.60603952989766152</v>
          </cell>
          <cell r="L4751">
            <v>35.318647569444451</v>
          </cell>
          <cell r="M4751" t="str">
            <v>biomass</v>
          </cell>
        </row>
        <row r="4752">
          <cell r="F4752" t="str">
            <v>Vintage1988</v>
          </cell>
          <cell r="I4752">
            <v>0</v>
          </cell>
          <cell r="L4752">
            <v>0</v>
          </cell>
          <cell r="M4752" t="str">
            <v>biomass</v>
          </cell>
        </row>
        <row r="4753">
          <cell r="F4753" t="str">
            <v>Vintage1989</v>
          </cell>
          <cell r="I4753">
            <v>0.62377296122111503</v>
          </cell>
          <cell r="L4753">
            <v>6.5270626558603491</v>
          </cell>
          <cell r="M4753" t="str">
            <v>biomass</v>
          </cell>
        </row>
        <row r="4754">
          <cell r="F4754" t="str">
            <v>Vintage1986</v>
          </cell>
          <cell r="I4754">
            <v>0.29554900633072972</v>
          </cell>
          <cell r="L4754">
            <v>14.132467236467235</v>
          </cell>
          <cell r="M4754" t="str">
            <v>biomass</v>
          </cell>
        </row>
        <row r="4755">
          <cell r="F4755" t="str">
            <v>Vintage1987</v>
          </cell>
          <cell r="I4755">
            <v>0.60796990944652374</v>
          </cell>
          <cell r="L4755">
            <v>4.9498763036623821</v>
          </cell>
          <cell r="M4755" t="str">
            <v>biomass</v>
          </cell>
        </row>
        <row r="4756">
          <cell r="F4756" t="str">
            <v>Vintage1987</v>
          </cell>
          <cell r="I4756">
            <v>1.0625738016641439</v>
          </cell>
          <cell r="L4756">
            <v>8.6511006548629634</v>
          </cell>
          <cell r="M4756" t="str">
            <v>biomass</v>
          </cell>
        </row>
        <row r="4757">
          <cell r="F4757" t="str">
            <v>Vintage1987</v>
          </cell>
          <cell r="I4757">
            <v>1.0376624649480264</v>
          </cell>
          <cell r="L4757">
            <v>8.4482813485326211</v>
          </cell>
          <cell r="M4757" t="str">
            <v>biomass</v>
          </cell>
        </row>
        <row r="4758">
          <cell r="F4758" t="str">
            <v>Vintage1986</v>
          </cell>
          <cell r="I4758">
            <v>0.28570281646126777</v>
          </cell>
          <cell r="L4758">
            <v>13.661645299145299</v>
          </cell>
          <cell r="M4758" t="str">
            <v>biomass</v>
          </cell>
        </row>
        <row r="4759">
          <cell r="F4759" t="str">
            <v>Vintage1987</v>
          </cell>
          <cell r="I4759">
            <v>0.42427823394952519</v>
          </cell>
          <cell r="L4759">
            <v>3.4543235508125143</v>
          </cell>
          <cell r="M4759" t="str">
            <v>biomass</v>
          </cell>
        </row>
        <row r="4760">
          <cell r="F4760" t="str">
            <v>Vintage1992</v>
          </cell>
          <cell r="I4760">
            <v>0.41185326148317997</v>
          </cell>
          <cell r="L4760">
            <v>4.9025157446808514</v>
          </cell>
          <cell r="M4760" t="str">
            <v>biomass</v>
          </cell>
        </row>
        <row r="4761">
          <cell r="F4761" t="str">
            <v>Vintage1992</v>
          </cell>
          <cell r="I4761">
            <v>0.20654502903210525</v>
          </cell>
          <cell r="L4761">
            <v>2.4586190070921985</v>
          </cell>
          <cell r="M4761" t="str">
            <v>biomass</v>
          </cell>
        </row>
        <row r="4762">
          <cell r="F4762" t="str">
            <v>Vintage1994</v>
          </cell>
          <cell r="I4762">
            <v>0.42313470473823145</v>
          </cell>
          <cell r="L4762">
            <v>10.917594158339739</v>
          </cell>
          <cell r="M4762" t="str">
            <v>biomass</v>
          </cell>
        </row>
        <row r="4763">
          <cell r="F4763" t="str">
            <v>Vintage1994</v>
          </cell>
          <cell r="I4763">
            <v>0.19845025069999683</v>
          </cell>
          <cell r="L4763">
            <v>5.1203535741737127</v>
          </cell>
          <cell r="M4763" t="str">
            <v>biomass</v>
          </cell>
        </row>
        <row r="4764">
          <cell r="F4764" t="str">
            <v>Vintage1985</v>
          </cell>
          <cell r="I4764">
            <v>0</v>
          </cell>
          <cell r="L4764">
            <v>0</v>
          </cell>
          <cell r="M4764" t="str">
            <v>biomass</v>
          </cell>
        </row>
        <row r="4765">
          <cell r="F4765" t="str">
            <v>Vintage1993</v>
          </cell>
          <cell r="I4765">
            <v>0.50280251942250975</v>
          </cell>
          <cell r="L4765">
            <v>16.197773512476004</v>
          </cell>
          <cell r="M4765" t="str">
            <v>biomass</v>
          </cell>
        </row>
        <row r="4766">
          <cell r="F4766" t="str">
            <v>Vintage1985</v>
          </cell>
          <cell r="I4766">
            <v>0</v>
          </cell>
          <cell r="L4766">
            <v>0</v>
          </cell>
          <cell r="M4766" t="str">
            <v>biomass</v>
          </cell>
        </row>
        <row r="4767">
          <cell r="F4767" t="str">
            <v>Vintage1985</v>
          </cell>
          <cell r="I4767">
            <v>0</v>
          </cell>
          <cell r="L4767">
            <v>0</v>
          </cell>
          <cell r="M4767" t="str">
            <v>biomass</v>
          </cell>
        </row>
        <row r="4768">
          <cell r="F4768" t="str">
            <v>Vintage1985</v>
          </cell>
          <cell r="I4768">
            <v>0</v>
          </cell>
          <cell r="L4768">
            <v>0</v>
          </cell>
          <cell r="M4768" t="str">
            <v>biomass</v>
          </cell>
        </row>
        <row r="4769">
          <cell r="F4769" t="str">
            <v>Vintage1992</v>
          </cell>
          <cell r="I4769">
            <v>0.69370808695540787</v>
          </cell>
          <cell r="L4769">
            <v>8.2575886524822693</v>
          </cell>
          <cell r="M4769" t="str">
            <v>biomass</v>
          </cell>
        </row>
        <row r="4770">
          <cell r="F4770" t="str">
            <v>Vintage1992</v>
          </cell>
          <cell r="I4770">
            <v>0.69627719963143486</v>
          </cell>
          <cell r="L4770">
            <v>8.2881702127659569</v>
          </cell>
          <cell r="M4770" t="str">
            <v>biomass</v>
          </cell>
        </row>
        <row r="4771">
          <cell r="F4771" t="str">
            <v>Vintage1996</v>
          </cell>
          <cell r="I4771">
            <v>0.57270547166781716</v>
          </cell>
          <cell r="L4771">
            <v>25.667000000000002</v>
          </cell>
          <cell r="M4771" t="str">
            <v>biomass</v>
          </cell>
        </row>
        <row r="4772">
          <cell r="F4772" t="str">
            <v>Vintage2006</v>
          </cell>
          <cell r="I4772">
            <v>0.22475863180450673</v>
          </cell>
          <cell r="L4772">
            <v>24.027707006369429</v>
          </cell>
          <cell r="M4772" t="str">
            <v>biomass</v>
          </cell>
        </row>
        <row r="4773">
          <cell r="F4773" t="str">
            <v>Vintage1993</v>
          </cell>
          <cell r="I4773">
            <v>0.1635206853191476</v>
          </cell>
          <cell r="L4773">
            <v>5.2678157389635318</v>
          </cell>
          <cell r="M4773" t="str">
            <v>biomass</v>
          </cell>
        </row>
        <row r="4774">
          <cell r="F4774" t="str">
            <v>Vintage1993</v>
          </cell>
          <cell r="I4774">
            <v>0.15836863728293693</v>
          </cell>
          <cell r="L4774">
            <v>5.1018426103646828</v>
          </cell>
          <cell r="M4774" t="str">
            <v>biomass</v>
          </cell>
        </row>
        <row r="4775">
          <cell r="F4775" t="str">
            <v>Vintage1982</v>
          </cell>
          <cell r="I4775">
            <v>0.2585066555926312</v>
          </cell>
          <cell r="L4775">
            <v>149.613</v>
          </cell>
          <cell r="M4775" t="str">
            <v>biomass</v>
          </cell>
        </row>
        <row r="4776">
          <cell r="F4776" t="str">
            <v>Vintage2008</v>
          </cell>
          <cell r="I4776">
            <v>0</v>
          </cell>
          <cell r="L4776">
            <v>0</v>
          </cell>
          <cell r="M4776" t="str">
            <v>biomass</v>
          </cell>
        </row>
        <row r="4777">
          <cell r="F4777" t="str">
            <v>Vintage2012</v>
          </cell>
          <cell r="I4777">
            <v>1.8198278658758742</v>
          </cell>
          <cell r="L4777">
            <v>39.386202450032243</v>
          </cell>
          <cell r="M4777" t="str">
            <v>biomass</v>
          </cell>
        </row>
        <row r="4778">
          <cell r="F4778" t="str">
            <v>Vintage2007</v>
          </cell>
          <cell r="I4778">
            <v>1.5102056988186074</v>
          </cell>
          <cell r="L4778">
            <v>92.171999999999997</v>
          </cell>
          <cell r="M4778" t="str">
            <v>biomass</v>
          </cell>
        </row>
        <row r="4779">
          <cell r="F4779" t="str">
            <v>Vintage2004</v>
          </cell>
          <cell r="I4779">
            <v>3.1200091992346288E-2</v>
          </cell>
          <cell r="L4779">
            <v>41.893000000000001</v>
          </cell>
          <cell r="M4779" t="str">
            <v>biomass</v>
          </cell>
        </row>
        <row r="4780">
          <cell r="F4780" t="str">
            <v>Vintage2008</v>
          </cell>
          <cell r="I4780">
            <v>0.85830539254486649</v>
          </cell>
          <cell r="L4780">
            <v>49.082800681431003</v>
          </cell>
          <cell r="M4780" t="str">
            <v>biomass</v>
          </cell>
        </row>
        <row r="4781">
          <cell r="F4781" t="str">
            <v>Vintage2003</v>
          </cell>
          <cell r="I4781">
            <v>0.80893624614625659</v>
          </cell>
          <cell r="L4781">
            <v>82.286000000000001</v>
          </cell>
          <cell r="M4781" t="str">
            <v>biomass</v>
          </cell>
        </row>
        <row r="4782">
          <cell r="F4782" t="str">
            <v>Vintage2003</v>
          </cell>
          <cell r="I4782">
            <v>0.80893624614625659</v>
          </cell>
          <cell r="L4782">
            <v>82.286000000000001</v>
          </cell>
          <cell r="M4782" t="str">
            <v>biomass</v>
          </cell>
        </row>
        <row r="4783">
          <cell r="F4783" t="str">
            <v>Vintage2008</v>
          </cell>
          <cell r="I4783">
            <v>0.66379377270204587</v>
          </cell>
          <cell r="L4783">
            <v>37.959516183986374</v>
          </cell>
          <cell r="M4783" t="str">
            <v>biomass</v>
          </cell>
        </row>
        <row r="4784">
          <cell r="F4784" t="str">
            <v>Vintage2013</v>
          </cell>
          <cell r="I4784">
            <v>0.68243544970345271</v>
          </cell>
          <cell r="L4784">
            <v>5.2722669735327958</v>
          </cell>
          <cell r="M4784" t="str">
            <v>biomass</v>
          </cell>
        </row>
        <row r="4785">
          <cell r="F4785" t="str">
            <v>Vintage2009</v>
          </cell>
          <cell r="I4785">
            <v>0.75427709298227696</v>
          </cell>
          <cell r="L4785">
            <v>46.715094095940955</v>
          </cell>
          <cell r="M4785" t="str">
            <v>biomass</v>
          </cell>
        </row>
        <row r="4786">
          <cell r="F4786" t="str">
            <v>Vintage2012</v>
          </cell>
          <cell r="I4786">
            <v>0.34576729451641608</v>
          </cell>
          <cell r="L4786">
            <v>7.4833784655061262</v>
          </cell>
          <cell r="M4786" t="str">
            <v>biomass</v>
          </cell>
        </row>
        <row r="4787">
          <cell r="F4787" t="str">
            <v>Vintage2009</v>
          </cell>
          <cell r="I4787">
            <v>0.27796941194905506</v>
          </cell>
          <cell r="L4787">
            <v>17.215645756457565</v>
          </cell>
          <cell r="M4787" t="str">
            <v>biomass</v>
          </cell>
        </row>
        <row r="4788">
          <cell r="F4788" t="str">
            <v>Vintage2013</v>
          </cell>
          <cell r="I4788">
            <v>1.8425444344183644</v>
          </cell>
          <cell r="L4788">
            <v>14.234879171461449</v>
          </cell>
          <cell r="M4788" t="str">
            <v>biomass</v>
          </cell>
        </row>
        <row r="4789">
          <cell r="F4789" t="str">
            <v>Vintage2009</v>
          </cell>
          <cell r="I4789">
            <v>1.9773647588880009E-2</v>
          </cell>
          <cell r="L4789">
            <v>1.2246531365313653</v>
          </cell>
          <cell r="M4789" t="str">
            <v>biomass</v>
          </cell>
        </row>
        <row r="4790">
          <cell r="F4790" t="str">
            <v>Vintage2009</v>
          </cell>
          <cell r="I4790">
            <v>1.9773647588880009E-2</v>
          </cell>
          <cell r="L4790">
            <v>1.2246531365313653</v>
          </cell>
          <cell r="M4790" t="str">
            <v>biomass</v>
          </cell>
        </row>
        <row r="4791">
          <cell r="F4791" t="str">
            <v>Vintage2011</v>
          </cell>
          <cell r="I4791">
            <v>1.6178438936356371E-2</v>
          </cell>
          <cell r="L4791">
            <v>6.1713409090909082</v>
          </cell>
          <cell r="M4791" t="str">
            <v>biomass</v>
          </cell>
        </row>
        <row r="4792">
          <cell r="F4792" t="str">
            <v>Vintage2011</v>
          </cell>
          <cell r="I4792">
            <v>1.6178438936356371E-2</v>
          </cell>
          <cell r="L4792">
            <v>6.1713409090909082</v>
          </cell>
          <cell r="M4792" t="str">
            <v>biomass</v>
          </cell>
        </row>
        <row r="4793">
          <cell r="F4793" t="str">
            <v>Vintage2009</v>
          </cell>
          <cell r="I4793">
            <v>5.1004185234692197E-2</v>
          </cell>
          <cell r="L4793">
            <v>3.1588726937269369</v>
          </cell>
          <cell r="M4793" t="str">
            <v>biomass</v>
          </cell>
        </row>
        <row r="4794">
          <cell r="F4794" t="str">
            <v>Vintage2009</v>
          </cell>
          <cell r="I4794">
            <v>4.7646822078520591E-2</v>
          </cell>
          <cell r="L4794">
            <v>2.9509391143911436</v>
          </cell>
          <cell r="M4794" t="str">
            <v>biomass</v>
          </cell>
        </row>
        <row r="4795">
          <cell r="F4795" t="str">
            <v>Vintage2012</v>
          </cell>
          <cell r="I4795">
            <v>0</v>
          </cell>
          <cell r="L4795">
            <v>0</v>
          </cell>
          <cell r="M4795" t="str">
            <v>biomass</v>
          </cell>
        </row>
        <row r="4796">
          <cell r="F4796" t="str">
            <v>Vintage2013</v>
          </cell>
          <cell r="I4796">
            <v>1.2283838094662152</v>
          </cell>
          <cell r="L4796">
            <v>9.4900805523590321</v>
          </cell>
          <cell r="M4796" t="str">
            <v>biomass</v>
          </cell>
        </row>
        <row r="4797">
          <cell r="F4797" t="str">
            <v>Vintage2013</v>
          </cell>
          <cell r="I4797">
            <v>0.89880216313090955</v>
          </cell>
          <cell r="L4797">
            <v>6.9438434982738766</v>
          </cell>
          <cell r="M4797" t="str">
            <v>biomass</v>
          </cell>
        </row>
        <row r="4798">
          <cell r="F4798" t="str">
            <v>Vintage2012</v>
          </cell>
          <cell r="I4798">
            <v>2.6964064893927282E-2</v>
          </cell>
          <cell r="L4798">
            <v>0.58357833655706015</v>
          </cell>
          <cell r="M4798" t="str">
            <v>biomass</v>
          </cell>
        </row>
        <row r="4799">
          <cell r="F4799" t="str">
            <v>Vintage2012</v>
          </cell>
          <cell r="I4799">
            <v>2.6964064893927282E-2</v>
          </cell>
          <cell r="L4799">
            <v>0.58357833655706015</v>
          </cell>
          <cell r="M4799" t="str">
            <v>biomass</v>
          </cell>
        </row>
        <row r="4800">
          <cell r="F4800" t="str">
            <v>Vintage2012</v>
          </cell>
          <cell r="I4800">
            <v>2.8761669220189103E-2</v>
          </cell>
          <cell r="L4800">
            <v>0.62248355899419749</v>
          </cell>
          <cell r="M4800" t="str">
            <v>biomass</v>
          </cell>
        </row>
        <row r="4801">
          <cell r="F4801" t="str">
            <v>Vintage2012</v>
          </cell>
          <cell r="I4801">
            <v>2.8761669220189103E-2</v>
          </cell>
          <cell r="L4801">
            <v>0.62248355899419749</v>
          </cell>
          <cell r="M4801" t="str">
            <v>biomass</v>
          </cell>
        </row>
        <row r="4802">
          <cell r="F4802" t="str">
            <v>Vintage2010</v>
          </cell>
          <cell r="I4802">
            <v>1.7976043262618188E-2</v>
          </cell>
          <cell r="L4802">
            <v>2.8734285714285712</v>
          </cell>
          <cell r="M4802" t="str">
            <v>biomass</v>
          </cell>
        </row>
        <row r="4803">
          <cell r="F4803" t="str">
            <v>Vintage2010</v>
          </cell>
          <cell r="I4803">
            <v>1.7976043262618188E-2</v>
          </cell>
          <cell r="L4803">
            <v>2.8734285714285712</v>
          </cell>
          <cell r="M4803" t="str">
            <v>biomass</v>
          </cell>
        </row>
        <row r="4804">
          <cell r="F4804" t="str">
            <v>Vintage2010</v>
          </cell>
          <cell r="I4804">
            <v>1.7976043262618188E-2</v>
          </cell>
          <cell r="L4804">
            <v>2.8734285714285712</v>
          </cell>
          <cell r="M4804" t="str">
            <v>biomass</v>
          </cell>
        </row>
        <row r="4805">
          <cell r="F4805" t="str">
            <v>Vintage2012</v>
          </cell>
          <cell r="I4805">
            <v>2.8761669220189103E-2</v>
          </cell>
          <cell r="L4805">
            <v>0.62248355899419749</v>
          </cell>
          <cell r="M4805" t="str">
            <v>biomass</v>
          </cell>
        </row>
        <row r="4806">
          <cell r="F4806" t="str">
            <v>Vintage2012</v>
          </cell>
          <cell r="I4806">
            <v>2.8761669220189103E-2</v>
          </cell>
          <cell r="L4806">
            <v>0.62248355899419749</v>
          </cell>
          <cell r="M4806" t="str">
            <v>biomass</v>
          </cell>
        </row>
        <row r="4807">
          <cell r="F4807" t="str">
            <v>Vintage2012</v>
          </cell>
          <cell r="I4807">
            <v>2.8761669220189103E-2</v>
          </cell>
          <cell r="L4807">
            <v>0.62248355899419749</v>
          </cell>
          <cell r="M4807" t="str">
            <v>biomass</v>
          </cell>
        </row>
        <row r="4808">
          <cell r="F4808" t="str">
            <v>Vintage2012</v>
          </cell>
          <cell r="I4808">
            <v>0.31997357007460381</v>
          </cell>
          <cell r="L4808">
            <v>6.9251295938104462</v>
          </cell>
          <cell r="M4808" t="str">
            <v>biomass</v>
          </cell>
        </row>
        <row r="4809">
          <cell r="F4809" t="str">
            <v>Vintage2013</v>
          </cell>
          <cell r="I4809">
            <v>0.79633871653398569</v>
          </cell>
          <cell r="L4809">
            <v>6.152245339470654</v>
          </cell>
          <cell r="M4809" t="str">
            <v>biomass</v>
          </cell>
        </row>
        <row r="4810">
          <cell r="F4810" t="str">
            <v>Vintage2013</v>
          </cell>
          <cell r="I4810">
            <v>4.4940108156545477E-2</v>
          </cell>
          <cell r="L4810">
            <v>0.34719217491369386</v>
          </cell>
          <cell r="M4810" t="str">
            <v>biomass</v>
          </cell>
        </row>
        <row r="4811">
          <cell r="F4811" t="str">
            <v>Vintage2013</v>
          </cell>
          <cell r="I4811">
            <v>0.22649814510898916</v>
          </cell>
          <cell r="L4811">
            <v>1.749848561565017</v>
          </cell>
          <cell r="M4811" t="str">
            <v>biomass</v>
          </cell>
        </row>
        <row r="4812">
          <cell r="F4812" t="str">
            <v>Vintage2008</v>
          </cell>
          <cell r="I4812">
            <v>0.27323585759179647</v>
          </cell>
          <cell r="L4812">
            <v>15.625185689948891</v>
          </cell>
          <cell r="M4812" t="str">
            <v>biomass</v>
          </cell>
        </row>
        <row r="4813">
          <cell r="F4813" t="str">
            <v>Vintage2013</v>
          </cell>
          <cell r="I4813">
            <v>0.35952086525236382</v>
          </cell>
          <cell r="L4813">
            <v>2.7775373993095509</v>
          </cell>
          <cell r="M4813" t="str">
            <v>biomass</v>
          </cell>
        </row>
        <row r="4814">
          <cell r="F4814" t="str">
            <v>Vintage2013</v>
          </cell>
          <cell r="I4814">
            <v>0.35952086525236382</v>
          </cell>
          <cell r="L4814">
            <v>2.7775373993095509</v>
          </cell>
          <cell r="M4814" t="str">
            <v>biomass</v>
          </cell>
        </row>
        <row r="4815">
          <cell r="F4815" t="str">
            <v>Vintage2013</v>
          </cell>
          <cell r="I4815">
            <v>2.8761669220189103E-2</v>
          </cell>
          <cell r="L4815">
            <v>0.22220299194476409</v>
          </cell>
          <cell r="M4815" t="str">
            <v>biomass</v>
          </cell>
        </row>
        <row r="4816">
          <cell r="F4816" t="str">
            <v>Vintage2013</v>
          </cell>
          <cell r="I4816">
            <v>2.8761669220189103E-2</v>
          </cell>
          <cell r="L4816">
            <v>0.22220299194476409</v>
          </cell>
          <cell r="M4816" t="str">
            <v>biomass</v>
          </cell>
        </row>
        <row r="4817">
          <cell r="F4817" t="str">
            <v>Vintage2013</v>
          </cell>
          <cell r="I4817">
            <v>1.7976043262618188E-2</v>
          </cell>
          <cell r="L4817">
            <v>0.13887686996547755</v>
          </cell>
          <cell r="M4817" t="str">
            <v>biomass</v>
          </cell>
        </row>
        <row r="4818">
          <cell r="F4818" t="str">
            <v>Vintage2011</v>
          </cell>
          <cell r="I4818">
            <v>2.5238364740715936E-2</v>
          </cell>
          <cell r="L4818">
            <v>9.627291818181817</v>
          </cell>
          <cell r="M4818" t="str">
            <v>biomass</v>
          </cell>
        </row>
        <row r="4819">
          <cell r="F4819" t="str">
            <v>Vintage2011</v>
          </cell>
          <cell r="I4819">
            <v>3.5233044794731653E-3</v>
          </cell>
          <cell r="L4819">
            <v>1.3439809090909089</v>
          </cell>
          <cell r="M4819" t="str">
            <v>biomass</v>
          </cell>
        </row>
        <row r="4820">
          <cell r="F4820" t="str">
            <v>Vintage2012</v>
          </cell>
          <cell r="I4820">
            <v>1.2583230283832732E-2</v>
          </cell>
          <cell r="L4820">
            <v>0.27233655705996135</v>
          </cell>
          <cell r="M4820" t="str">
            <v>biomass</v>
          </cell>
        </row>
        <row r="4821">
          <cell r="F4821" t="str">
            <v>Vintage2012</v>
          </cell>
          <cell r="I4821">
            <v>1.2583230283832732E-2</v>
          </cell>
          <cell r="L4821">
            <v>0.27233655705996135</v>
          </cell>
          <cell r="M4821" t="str">
            <v>biomass</v>
          </cell>
        </row>
        <row r="4822">
          <cell r="F4822" t="str">
            <v>Vintage1955</v>
          </cell>
          <cell r="I4822">
            <v>0</v>
          </cell>
          <cell r="L4822">
            <v>0</v>
          </cell>
          <cell r="M4822" t="str">
            <v>hard coal</v>
          </cell>
        </row>
        <row r="4823">
          <cell r="F4823" t="str">
            <v>Vintage1955</v>
          </cell>
          <cell r="I4823">
            <v>0</v>
          </cell>
          <cell r="L4823">
            <v>0</v>
          </cell>
          <cell r="M4823" t="str">
            <v>hard coal</v>
          </cell>
        </row>
        <row r="4824">
          <cell r="F4824" t="str">
            <v>Vintage1955</v>
          </cell>
          <cell r="I4824">
            <v>0</v>
          </cell>
          <cell r="L4824">
            <v>0</v>
          </cell>
          <cell r="M4824" t="str">
            <v>hard coal</v>
          </cell>
        </row>
        <row r="4825">
          <cell r="F4825" t="str">
            <v>Vintage1955</v>
          </cell>
          <cell r="I4825">
            <v>0</v>
          </cell>
          <cell r="L4825">
            <v>0</v>
          </cell>
          <cell r="M4825" t="str">
            <v>hard coal</v>
          </cell>
        </row>
        <row r="4826">
          <cell r="F4826" t="str">
            <v>Vintage1965</v>
          </cell>
          <cell r="I4826">
            <v>0</v>
          </cell>
          <cell r="L4826">
            <v>0</v>
          </cell>
          <cell r="M4826" t="str">
            <v>hard coal</v>
          </cell>
        </row>
        <row r="4827">
          <cell r="F4827" t="str">
            <v>Vintage1952</v>
          </cell>
          <cell r="I4827">
            <v>0</v>
          </cell>
          <cell r="L4827">
            <v>0</v>
          </cell>
          <cell r="M4827" t="str">
            <v>hard coal</v>
          </cell>
        </row>
        <row r="4828">
          <cell r="F4828" t="str">
            <v>Vintage1952</v>
          </cell>
          <cell r="I4828">
            <v>0</v>
          </cell>
          <cell r="L4828">
            <v>0</v>
          </cell>
          <cell r="M4828" t="str">
            <v>hard coal</v>
          </cell>
        </row>
        <row r="4829">
          <cell r="F4829" t="str">
            <v>Vintage1952</v>
          </cell>
          <cell r="I4829">
            <v>0</v>
          </cell>
          <cell r="L4829">
            <v>0</v>
          </cell>
          <cell r="M4829" t="str">
            <v>hard coal</v>
          </cell>
        </row>
        <row r="4830">
          <cell r="F4830" t="str">
            <v>Vintage1953</v>
          </cell>
          <cell r="I4830">
            <v>0</v>
          </cell>
          <cell r="L4830">
            <v>0</v>
          </cell>
          <cell r="M4830" t="str">
            <v>hard coal</v>
          </cell>
        </row>
        <row r="4831">
          <cell r="F4831" t="str">
            <v>Vintage1954</v>
          </cell>
          <cell r="I4831">
            <v>0</v>
          </cell>
          <cell r="L4831">
            <v>0</v>
          </cell>
          <cell r="M4831" t="str">
            <v>hard coal</v>
          </cell>
        </row>
        <row r="4832">
          <cell r="F4832" t="str">
            <v>Vintage1954</v>
          </cell>
          <cell r="I4832">
            <v>0</v>
          </cell>
          <cell r="L4832">
            <v>0</v>
          </cell>
          <cell r="M4832" t="str">
            <v>hard coal</v>
          </cell>
        </row>
        <row r="4833">
          <cell r="F4833" t="str">
            <v>Vintage1961</v>
          </cell>
          <cell r="I4833">
            <v>0</v>
          </cell>
          <cell r="L4833">
            <v>0</v>
          </cell>
          <cell r="M4833" t="str">
            <v>hard coal</v>
          </cell>
        </row>
        <row r="4834">
          <cell r="F4834" t="str">
            <v>Vintage1965</v>
          </cell>
          <cell r="I4834">
            <v>0</v>
          </cell>
          <cell r="L4834">
            <v>0</v>
          </cell>
          <cell r="M4834" t="str">
            <v>hard coal</v>
          </cell>
        </row>
        <row r="4835">
          <cell r="F4835" t="str">
            <v>Vintage1982</v>
          </cell>
          <cell r="I4835">
            <v>9.8454139637941425E-3</v>
          </cell>
          <cell r="L4835">
            <v>0.22653775803501439</v>
          </cell>
          <cell r="M4835" t="str">
            <v>hard coal</v>
          </cell>
        </row>
        <row r="4836">
          <cell r="F4836" t="str">
            <v>Vintage1978</v>
          </cell>
          <cell r="I4836">
            <v>0</v>
          </cell>
          <cell r="L4836">
            <v>0</v>
          </cell>
          <cell r="M4836" t="str">
            <v>hard coal</v>
          </cell>
        </row>
        <row r="4837">
          <cell r="F4837" t="str">
            <v>Vintage1980</v>
          </cell>
          <cell r="I4837">
            <v>0</v>
          </cell>
          <cell r="L4837">
            <v>0</v>
          </cell>
          <cell r="M4837" t="str">
            <v>hard coal</v>
          </cell>
        </row>
        <row r="4838">
          <cell r="F4838" t="str">
            <v>Vintage1981</v>
          </cell>
          <cell r="I4838">
            <v>0</v>
          </cell>
          <cell r="L4838">
            <v>0</v>
          </cell>
          <cell r="M4838" t="str">
            <v>hard coal</v>
          </cell>
        </row>
        <row r="4839">
          <cell r="F4839" t="str">
            <v>Vintage1965</v>
          </cell>
          <cell r="I4839">
            <v>0</v>
          </cell>
          <cell r="L4839">
            <v>0</v>
          </cell>
          <cell r="M4839" t="str">
            <v>hard coal</v>
          </cell>
        </row>
        <row r="4840">
          <cell r="F4840" t="str">
            <v>Vintage1967</v>
          </cell>
          <cell r="I4840">
            <v>0</v>
          </cell>
          <cell r="L4840">
            <v>0</v>
          </cell>
          <cell r="M4840" t="str">
            <v>hard coal</v>
          </cell>
        </row>
        <row r="4841">
          <cell r="F4841" t="str">
            <v>Vintage1968</v>
          </cell>
          <cell r="I4841">
            <v>0</v>
          </cell>
          <cell r="L4841">
            <v>0</v>
          </cell>
          <cell r="M4841" t="str">
            <v>hard coal</v>
          </cell>
        </row>
        <row r="4842">
          <cell r="F4842" t="str">
            <v>Vintage1969</v>
          </cell>
          <cell r="I4842">
            <v>0</v>
          </cell>
          <cell r="L4842">
            <v>0</v>
          </cell>
          <cell r="M4842" t="str">
            <v>hard coal</v>
          </cell>
        </row>
        <row r="4843">
          <cell r="F4843" t="str">
            <v>Vintage1957</v>
          </cell>
          <cell r="I4843">
            <v>9.8454139637941412E-4</v>
          </cell>
          <cell r="L4843">
            <v>0.60306065664997222</v>
          </cell>
          <cell r="M4843" t="str">
            <v>hard coal</v>
          </cell>
        </row>
        <row r="4844">
          <cell r="F4844" t="str">
            <v>Vintage1960</v>
          </cell>
          <cell r="I4844">
            <v>0</v>
          </cell>
          <cell r="L4844">
            <v>0</v>
          </cell>
          <cell r="M4844" t="str">
            <v>hard coal</v>
          </cell>
        </row>
        <row r="4845">
          <cell r="F4845" t="str">
            <v>Vintage1968</v>
          </cell>
          <cell r="I4845">
            <v>1.1495272586438716E-2</v>
          </cell>
          <cell r="L4845">
            <v>0.46532160194174765</v>
          </cell>
          <cell r="M4845" t="str">
            <v>hard coal</v>
          </cell>
        </row>
        <row r="4846">
          <cell r="F4846" t="str">
            <v>Vintage1972</v>
          </cell>
          <cell r="I4846">
            <v>0</v>
          </cell>
          <cell r="L4846">
            <v>0</v>
          </cell>
          <cell r="M4846" t="str">
            <v>hard coal</v>
          </cell>
        </row>
        <row r="4847">
          <cell r="F4847" t="str">
            <v>Vintage1972</v>
          </cell>
          <cell r="I4847">
            <v>1.4779636182564065E-2</v>
          </cell>
          <cell r="L4847">
            <v>0.42071959656041896</v>
          </cell>
          <cell r="M4847" t="str">
            <v>hard coal</v>
          </cell>
        </row>
        <row r="4848">
          <cell r="F4848" t="str">
            <v>Vintage1953</v>
          </cell>
          <cell r="I4848">
            <v>0</v>
          </cell>
          <cell r="L4848">
            <v>0</v>
          </cell>
          <cell r="M4848" t="str">
            <v>hard coal</v>
          </cell>
        </row>
        <row r="4849">
          <cell r="F4849" t="str">
            <v>Vintage1954</v>
          </cell>
          <cell r="I4849">
            <v>0</v>
          </cell>
          <cell r="L4849">
            <v>0</v>
          </cell>
          <cell r="M4849" t="str">
            <v>hard coal</v>
          </cell>
        </row>
        <row r="4850">
          <cell r="F4850" t="str">
            <v>Vintage1968</v>
          </cell>
          <cell r="I4850">
            <v>0</v>
          </cell>
          <cell r="L4850">
            <v>0</v>
          </cell>
          <cell r="M4850" t="str">
            <v>natural gas steam turbine</v>
          </cell>
        </row>
        <row r="4851">
          <cell r="F4851" t="str">
            <v>Vintage1948</v>
          </cell>
          <cell r="I4851">
            <v>0</v>
          </cell>
          <cell r="L4851">
            <v>0</v>
          </cell>
          <cell r="M4851" t="str">
            <v>hard coal</v>
          </cell>
        </row>
        <row r="4852">
          <cell r="F4852" t="str">
            <v>Vintage1949</v>
          </cell>
          <cell r="I4852">
            <v>0</v>
          </cell>
          <cell r="L4852">
            <v>0</v>
          </cell>
          <cell r="M4852" t="str">
            <v>hard coal</v>
          </cell>
        </row>
        <row r="4853">
          <cell r="F4853" t="str">
            <v>Vintage1960</v>
          </cell>
          <cell r="I4853">
            <v>0</v>
          </cell>
          <cell r="L4853">
            <v>0</v>
          </cell>
          <cell r="M4853" t="str">
            <v>hard coal</v>
          </cell>
        </row>
        <row r="4854">
          <cell r="F4854" t="str">
            <v>Vintage1975</v>
          </cell>
          <cell r="I4854">
            <v>0</v>
          </cell>
          <cell r="L4854">
            <v>0</v>
          </cell>
          <cell r="M4854" t="str">
            <v>natural gas steam turbine</v>
          </cell>
        </row>
        <row r="4855">
          <cell r="F4855" t="str">
            <v>Vintage1953</v>
          </cell>
          <cell r="I4855">
            <v>0</v>
          </cell>
          <cell r="L4855">
            <v>0</v>
          </cell>
          <cell r="M4855" t="str">
            <v>hard coal</v>
          </cell>
        </row>
        <row r="4856">
          <cell r="F4856" t="str">
            <v>Vintage1959</v>
          </cell>
          <cell r="I4856">
            <v>2.146300244107123E-2</v>
          </cell>
          <cell r="L4856">
            <v>2.1197541498429788</v>
          </cell>
          <cell r="M4856" t="str">
            <v>hard coal</v>
          </cell>
        </row>
        <row r="4857">
          <cell r="F4857" t="str">
            <v>Vintage1955</v>
          </cell>
          <cell r="I4857">
            <v>2.3050451659614772E-2</v>
          </cell>
          <cell r="L4857">
            <v>1.369201586573487</v>
          </cell>
          <cell r="M4857" t="str">
            <v>hard coal</v>
          </cell>
        </row>
        <row r="4858">
          <cell r="F4858" t="str">
            <v>Vintage1955</v>
          </cell>
          <cell r="I4858">
            <v>2.3050451659614772E-2</v>
          </cell>
          <cell r="L4858">
            <v>1.369201586573487</v>
          </cell>
          <cell r="M4858" t="str">
            <v>hard coal</v>
          </cell>
        </row>
        <row r="4859">
          <cell r="F4859" t="str">
            <v>Vintage1955</v>
          </cell>
          <cell r="I4859">
            <v>2.3050451659614772E-2</v>
          </cell>
          <cell r="L4859">
            <v>1.369201586573487</v>
          </cell>
          <cell r="M4859" t="str">
            <v>hard coal</v>
          </cell>
        </row>
        <row r="4860">
          <cell r="F4860" t="str">
            <v>Vintage1955</v>
          </cell>
          <cell r="I4860">
            <v>2.3050451659614772E-2</v>
          </cell>
          <cell r="L4860">
            <v>1.369201586573487</v>
          </cell>
          <cell r="M4860" t="str">
            <v>hard coal</v>
          </cell>
        </row>
        <row r="4861">
          <cell r="F4861" t="str">
            <v>Vintage1955</v>
          </cell>
          <cell r="I4861">
            <v>2.3050451659614772E-2</v>
          </cell>
          <cell r="L4861">
            <v>1.369201586573487</v>
          </cell>
          <cell r="M4861" t="str">
            <v>hard coal</v>
          </cell>
        </row>
        <row r="4862">
          <cell r="F4862" t="str">
            <v>Vintage1956</v>
          </cell>
          <cell r="I4862">
            <v>2.3050451659614772E-2</v>
          </cell>
          <cell r="L4862">
            <v>12.067533888228301</v>
          </cell>
          <cell r="M4862" t="str">
            <v>hard coal</v>
          </cell>
        </row>
        <row r="4863">
          <cell r="F4863" t="str">
            <v>Vintage1951</v>
          </cell>
          <cell r="I4863">
            <v>0</v>
          </cell>
          <cell r="L4863">
            <v>0</v>
          </cell>
          <cell r="M4863" t="str">
            <v>hard coal</v>
          </cell>
        </row>
        <row r="4864">
          <cell r="F4864" t="str">
            <v>Vintage1953</v>
          </cell>
          <cell r="I4864">
            <v>0</v>
          </cell>
          <cell r="L4864">
            <v>0</v>
          </cell>
          <cell r="M4864" t="str">
            <v>hard coal</v>
          </cell>
        </row>
        <row r="4865">
          <cell r="F4865" t="str">
            <v>Vintage1953</v>
          </cell>
          <cell r="I4865">
            <v>0</v>
          </cell>
          <cell r="L4865">
            <v>0</v>
          </cell>
          <cell r="M4865" t="str">
            <v>hard coal</v>
          </cell>
        </row>
        <row r="4866">
          <cell r="F4866" t="str">
            <v>Vintage1956</v>
          </cell>
          <cell r="I4866">
            <v>0</v>
          </cell>
          <cell r="L4866">
            <v>0</v>
          </cell>
          <cell r="M4866" t="str">
            <v>hard coal</v>
          </cell>
        </row>
        <row r="4867">
          <cell r="F4867" t="str">
            <v>Vintage1959</v>
          </cell>
          <cell r="I4867">
            <v>0</v>
          </cell>
          <cell r="L4867">
            <v>0</v>
          </cell>
          <cell r="M4867" t="str">
            <v>hard coal</v>
          </cell>
        </row>
        <row r="4868">
          <cell r="F4868" t="str">
            <v>Vintage1958</v>
          </cell>
          <cell r="I4868">
            <v>0</v>
          </cell>
          <cell r="L4868">
            <v>0</v>
          </cell>
          <cell r="M4868" t="str">
            <v>hard coal</v>
          </cell>
        </row>
        <row r="4869">
          <cell r="F4869" t="str">
            <v>Vintage1958</v>
          </cell>
          <cell r="I4869">
            <v>0</v>
          </cell>
          <cell r="L4869">
            <v>0</v>
          </cell>
          <cell r="M4869" t="str">
            <v>hard coal</v>
          </cell>
        </row>
        <row r="4870">
          <cell r="F4870" t="str">
            <v>Vintage1960</v>
          </cell>
          <cell r="I4870">
            <v>0</v>
          </cell>
          <cell r="L4870">
            <v>0</v>
          </cell>
          <cell r="M4870" t="str">
            <v>hard coal</v>
          </cell>
        </row>
        <row r="4871">
          <cell r="F4871" t="str">
            <v>Vintage1961</v>
          </cell>
          <cell r="I4871">
            <v>0</v>
          </cell>
          <cell r="L4871">
            <v>0</v>
          </cell>
          <cell r="M4871" t="str">
            <v>hard coal</v>
          </cell>
        </row>
        <row r="4872">
          <cell r="F4872" t="str">
            <v>Vintage1961</v>
          </cell>
          <cell r="I4872">
            <v>0</v>
          </cell>
          <cell r="L4872">
            <v>0</v>
          </cell>
          <cell r="M4872" t="str">
            <v>hard coal</v>
          </cell>
        </row>
        <row r="4873">
          <cell r="F4873" t="str">
            <v>Vintage1958</v>
          </cell>
          <cell r="I4873">
            <v>6.5687271922506953E-3</v>
          </cell>
          <cell r="L4873">
            <v>0.96378299120234601</v>
          </cell>
          <cell r="M4873" t="str">
            <v>hard coal</v>
          </cell>
        </row>
        <row r="4874">
          <cell r="F4874" t="str">
            <v>Vintage1961</v>
          </cell>
          <cell r="I4874">
            <v>6.5687271922506953E-3</v>
          </cell>
          <cell r="L4874">
            <v>0.9210573248407643</v>
          </cell>
          <cell r="M4874" t="str">
            <v>hard coal</v>
          </cell>
        </row>
        <row r="4875">
          <cell r="F4875" t="str">
            <v>Vintage1955</v>
          </cell>
          <cell r="I4875">
            <v>2.2311782147344562E-3</v>
          </cell>
          <cell r="L4875">
            <v>0.13253244650710991</v>
          </cell>
          <cell r="M4875" t="str">
            <v>hard coal</v>
          </cell>
        </row>
        <row r="4876">
          <cell r="F4876" t="str">
            <v>Vintage1973</v>
          </cell>
          <cell r="I4876">
            <v>4.1794404598772235E-3</v>
          </cell>
          <cell r="L4876">
            <v>6.525308331146587E-2</v>
          </cell>
          <cell r="M4876" t="str">
            <v>hard coal</v>
          </cell>
        </row>
        <row r="4877">
          <cell r="F4877" t="str">
            <v>Vintage1970</v>
          </cell>
          <cell r="I4877">
            <v>0</v>
          </cell>
          <cell r="L4877">
            <v>0</v>
          </cell>
          <cell r="M4877" t="str">
            <v>hard coal</v>
          </cell>
        </row>
        <row r="4878">
          <cell r="F4878" t="str">
            <v>Vintage1970</v>
          </cell>
          <cell r="I4878">
            <v>0</v>
          </cell>
          <cell r="L4878">
            <v>0</v>
          </cell>
          <cell r="M4878" t="str">
            <v>hard coal</v>
          </cell>
        </row>
        <row r="4879">
          <cell r="F4879" t="str">
            <v>Vintage1997</v>
          </cell>
          <cell r="I4879">
            <v>2.6362624439225561E-4</v>
          </cell>
          <cell r="L4879">
            <v>14.154999999999999</v>
          </cell>
          <cell r="M4879" t="str">
            <v>hard coal</v>
          </cell>
        </row>
        <row r="4880">
          <cell r="F4880" t="str">
            <v>Vintage1951</v>
          </cell>
          <cell r="I4880">
            <v>0</v>
          </cell>
          <cell r="L4880">
            <v>0</v>
          </cell>
          <cell r="M4880" t="str">
            <v>hard coal</v>
          </cell>
        </row>
        <row r="4881">
          <cell r="F4881" t="str">
            <v>Vintage1958</v>
          </cell>
          <cell r="I4881">
            <v>1.6846360007505116E-3</v>
          </cell>
          <cell r="L4881">
            <v>0.24717475339909351</v>
          </cell>
          <cell r="M4881" t="str">
            <v>hard coal</v>
          </cell>
        </row>
        <row r="4882">
          <cell r="F4882" t="str">
            <v>Vintage1967</v>
          </cell>
          <cell r="I4882">
            <v>7.2079273161882581E-3</v>
          </cell>
          <cell r="L4882">
            <v>0.27643209295843357</v>
          </cell>
          <cell r="M4882" t="str">
            <v>hard coal</v>
          </cell>
        </row>
        <row r="4883">
          <cell r="F4883" t="str">
            <v>Vintage1954</v>
          </cell>
          <cell r="I4883">
            <v>0</v>
          </cell>
          <cell r="L4883">
            <v>0</v>
          </cell>
          <cell r="M4883" t="str">
            <v>hard coal</v>
          </cell>
        </row>
        <row r="4884">
          <cell r="F4884" t="str">
            <v>Vintage1959</v>
          </cell>
          <cell r="I4884">
            <v>0</v>
          </cell>
          <cell r="L4884">
            <v>0</v>
          </cell>
          <cell r="M4884" t="str">
            <v>hard coal</v>
          </cell>
        </row>
        <row r="4885">
          <cell r="F4885" t="str">
            <v>Vintage1966</v>
          </cell>
          <cell r="I4885">
            <v>4.1794404598772235E-3</v>
          </cell>
          <cell r="L4885">
            <v>0.37630879345603269</v>
          </cell>
          <cell r="M4885" t="str">
            <v>hard coal</v>
          </cell>
        </row>
        <row r="4886">
          <cell r="F4886" t="str">
            <v>Vintage1982</v>
          </cell>
          <cell r="I4886">
            <v>1.7647202146076749E-2</v>
          </cell>
          <cell r="L4886">
            <v>0.40605276979357208</v>
          </cell>
          <cell r="M4886" t="str">
            <v>hard coal</v>
          </cell>
        </row>
        <row r="4887">
          <cell r="F4887" t="str">
            <v>Vintage1982</v>
          </cell>
          <cell r="I4887">
            <v>3.989802224330396E-3</v>
          </cell>
          <cell r="L4887">
            <v>9.1803234909851067E-2</v>
          </cell>
          <cell r="M4887" t="str">
            <v>hard coal</v>
          </cell>
        </row>
        <row r="4888">
          <cell r="F4888" t="str">
            <v>Vintage1982</v>
          </cell>
          <cell r="I4888">
            <v>4.3843980487147209E-3</v>
          </cell>
          <cell r="L4888">
            <v>0.10088267572511107</v>
          </cell>
          <cell r="M4888" t="str">
            <v>hard coal</v>
          </cell>
        </row>
        <row r="4889">
          <cell r="F4889" t="str">
            <v>Vintage1982</v>
          </cell>
          <cell r="I4889">
            <v>1.3043584194926294E-2</v>
          </cell>
          <cell r="L4889">
            <v>0.30012596028220545</v>
          </cell>
          <cell r="M4889" t="str">
            <v>hard coal</v>
          </cell>
        </row>
        <row r="4890">
          <cell r="F4890" t="str">
            <v>Vintage1982</v>
          </cell>
          <cell r="I4890">
            <v>4.7789938730990458E-3</v>
          </cell>
          <cell r="L4890">
            <v>0.10996211654037108</v>
          </cell>
          <cell r="M4890" t="str">
            <v>hard coal</v>
          </cell>
        </row>
        <row r="4891">
          <cell r="F4891" t="str">
            <v>Vintage1959</v>
          </cell>
          <cell r="I4891">
            <v>0</v>
          </cell>
          <cell r="L4891">
            <v>0</v>
          </cell>
          <cell r="M4891" t="str">
            <v>natural gas steam turbine</v>
          </cell>
        </row>
        <row r="4892">
          <cell r="F4892" t="str">
            <v>Vintage1959</v>
          </cell>
          <cell r="I4892">
            <v>0</v>
          </cell>
          <cell r="L4892">
            <v>0</v>
          </cell>
          <cell r="M4892" t="str">
            <v>natural gas steam turbine</v>
          </cell>
        </row>
        <row r="4893">
          <cell r="F4893" t="str">
            <v>Vintage1959</v>
          </cell>
          <cell r="I4893">
            <v>0</v>
          </cell>
          <cell r="L4893">
            <v>0</v>
          </cell>
          <cell r="M4893" t="str">
            <v>natural gas steam turbine</v>
          </cell>
        </row>
        <row r="4894">
          <cell r="F4894" t="str">
            <v>Vintage1959</v>
          </cell>
          <cell r="I4894">
            <v>0</v>
          </cell>
          <cell r="L4894">
            <v>0</v>
          </cell>
          <cell r="M4894" t="str">
            <v>natural gas steam turbine</v>
          </cell>
        </row>
        <row r="4895">
          <cell r="F4895" t="str">
            <v>Vintage1959</v>
          </cell>
          <cell r="I4895">
            <v>0</v>
          </cell>
          <cell r="L4895">
            <v>0</v>
          </cell>
          <cell r="M4895" t="str">
            <v>natural gas steam turbine</v>
          </cell>
        </row>
        <row r="4896">
          <cell r="F4896" t="str">
            <v>Vintage1959</v>
          </cell>
          <cell r="I4896">
            <v>0</v>
          </cell>
          <cell r="L4896">
            <v>0</v>
          </cell>
          <cell r="M4896" t="str">
            <v>natural gas steam turbine</v>
          </cell>
        </row>
        <row r="4897">
          <cell r="F4897" t="str">
            <v>Vintage1959</v>
          </cell>
          <cell r="I4897">
            <v>0</v>
          </cell>
          <cell r="L4897">
            <v>0</v>
          </cell>
          <cell r="M4897" t="str">
            <v>natural gas steam turbine</v>
          </cell>
        </row>
        <row r="4898">
          <cell r="F4898" t="str">
            <v>Vintage1959</v>
          </cell>
          <cell r="I4898">
            <v>0</v>
          </cell>
          <cell r="L4898">
            <v>0</v>
          </cell>
          <cell r="M4898" t="str">
            <v>natural gas steam turbine</v>
          </cell>
        </row>
        <row r="4899">
          <cell r="F4899" t="str">
            <v>Vintage1960</v>
          </cell>
          <cell r="I4899">
            <v>0</v>
          </cell>
          <cell r="L4899">
            <v>0</v>
          </cell>
          <cell r="M4899" t="str">
            <v>natural gas steam turbine</v>
          </cell>
        </row>
        <row r="4900">
          <cell r="F4900" t="str">
            <v>Vintage1970</v>
          </cell>
          <cell r="I4900">
            <v>5.5272613728174047E-2</v>
          </cell>
          <cell r="L4900">
            <v>1.0378547912087912</v>
          </cell>
          <cell r="M4900" t="str">
            <v>natural gas steam turbine</v>
          </cell>
        </row>
        <row r="4901">
          <cell r="F4901" t="str">
            <v>Vintage1972</v>
          </cell>
          <cell r="I4901">
            <v>5.1667595126171646E-2</v>
          </cell>
          <cell r="L4901">
            <v>0.87798456550709081</v>
          </cell>
          <cell r="M4901" t="str">
            <v>natural gas steam turbine</v>
          </cell>
        </row>
        <row r="4902">
          <cell r="F4902" t="str">
            <v>Vintage1956</v>
          </cell>
          <cell r="I4902">
            <v>1.6398279561454978E-2</v>
          </cell>
          <cell r="L4902">
            <v>1.6121910241657076</v>
          </cell>
          <cell r="M4902" t="str">
            <v>natural gas steam turbine</v>
          </cell>
        </row>
        <row r="4903">
          <cell r="F4903" t="str">
            <v>Vintage1967</v>
          </cell>
          <cell r="I4903">
            <v>0</v>
          </cell>
          <cell r="L4903">
            <v>0</v>
          </cell>
          <cell r="M4903" t="str">
            <v>natural gas steam turbine</v>
          </cell>
        </row>
        <row r="4904">
          <cell r="F4904" t="str">
            <v>Vintage1956</v>
          </cell>
          <cell r="I4904">
            <v>0</v>
          </cell>
          <cell r="L4904">
            <v>0</v>
          </cell>
          <cell r="M4904" t="str">
            <v>hard coal</v>
          </cell>
        </row>
        <row r="4905">
          <cell r="F4905" t="str">
            <v>Vintage1957</v>
          </cell>
          <cell r="I4905">
            <v>0</v>
          </cell>
          <cell r="L4905">
            <v>0</v>
          </cell>
          <cell r="M4905" t="str">
            <v>hard coal</v>
          </cell>
        </row>
        <row r="4906">
          <cell r="F4906" t="str">
            <v>Vintage1948</v>
          </cell>
          <cell r="I4906">
            <v>0</v>
          </cell>
          <cell r="L4906">
            <v>0</v>
          </cell>
          <cell r="M4906" t="str">
            <v>natural gas steam turbine</v>
          </cell>
        </row>
        <row r="4907">
          <cell r="F4907" t="str">
            <v>Vintage1948</v>
          </cell>
          <cell r="I4907">
            <v>0</v>
          </cell>
          <cell r="L4907">
            <v>0</v>
          </cell>
          <cell r="M4907" t="str">
            <v>natural gas steam turbine</v>
          </cell>
        </row>
        <row r="4908">
          <cell r="F4908" t="str">
            <v>Vintage1950</v>
          </cell>
          <cell r="I4908">
            <v>0</v>
          </cell>
          <cell r="L4908">
            <v>0</v>
          </cell>
          <cell r="M4908" t="str">
            <v>natural gas steam turbine</v>
          </cell>
        </row>
        <row r="4909">
          <cell r="F4909" t="str">
            <v>Vintage1968</v>
          </cell>
          <cell r="I4909">
            <v>0</v>
          </cell>
          <cell r="L4909">
            <v>0</v>
          </cell>
          <cell r="M4909" t="str">
            <v>hard coal</v>
          </cell>
        </row>
        <row r="4910">
          <cell r="F4910" t="str">
            <v>Vintage1967</v>
          </cell>
          <cell r="I4910">
            <v>0</v>
          </cell>
          <cell r="L4910">
            <v>0</v>
          </cell>
          <cell r="M4910" t="str">
            <v>natural gas steam turbine</v>
          </cell>
        </row>
        <row r="4911">
          <cell r="F4911" t="str">
            <v>Vintage1967</v>
          </cell>
          <cell r="I4911">
            <v>0</v>
          </cell>
          <cell r="L4911">
            <v>0</v>
          </cell>
          <cell r="M4911" t="str">
            <v>natural gas steam turbine</v>
          </cell>
        </row>
        <row r="4912">
          <cell r="F4912" t="str">
            <v>Vintage1943</v>
          </cell>
          <cell r="I4912">
            <v>0</v>
          </cell>
          <cell r="L4912">
            <v>0</v>
          </cell>
          <cell r="M4912" t="str">
            <v>hard coal</v>
          </cell>
        </row>
        <row r="4913">
          <cell r="F4913" t="str">
            <v>Vintage1947</v>
          </cell>
          <cell r="I4913">
            <v>0</v>
          </cell>
          <cell r="L4913">
            <v>0</v>
          </cell>
          <cell r="M4913" t="str">
            <v>hard coal</v>
          </cell>
        </row>
        <row r="4914">
          <cell r="F4914" t="str">
            <v>Vintage1953</v>
          </cell>
          <cell r="I4914">
            <v>7.3763563932651892E-3</v>
          </cell>
          <cell r="L4914">
            <v>1.6890513833992093</v>
          </cell>
          <cell r="M4914" t="str">
            <v>hard coal</v>
          </cell>
        </row>
        <row r="4915">
          <cell r="F4915" t="str">
            <v>Vintage1954</v>
          </cell>
          <cell r="I4915">
            <v>0</v>
          </cell>
          <cell r="L4915">
            <v>0</v>
          </cell>
          <cell r="M4915" t="str">
            <v>hard coal</v>
          </cell>
        </row>
        <row r="4916">
          <cell r="F4916" t="str">
            <v>Vintage1953</v>
          </cell>
          <cell r="I4916">
            <v>7.5229065202837026E-3</v>
          </cell>
          <cell r="L4916">
            <v>1.722608695652174</v>
          </cell>
          <cell r="M4916" t="str">
            <v>hard coal</v>
          </cell>
        </row>
        <row r="4917">
          <cell r="F4917" t="str">
            <v>Vintage1954</v>
          </cell>
          <cell r="I4917">
            <v>7.8160067743207294E-3</v>
          </cell>
          <cell r="L4917">
            <v>1.0135721017907635</v>
          </cell>
          <cell r="M4917" t="str">
            <v>hard coal</v>
          </cell>
        </row>
        <row r="4918">
          <cell r="F4918" t="str">
            <v>Vintage1961</v>
          </cell>
          <cell r="I4918">
            <v>1.5192363167585919E-2</v>
          </cell>
          <cell r="L4918">
            <v>2.130250955414013</v>
          </cell>
          <cell r="M4918" t="str">
            <v>hard coal</v>
          </cell>
        </row>
        <row r="4919">
          <cell r="F4919" t="str">
            <v>Vintage1969</v>
          </cell>
          <cell r="I4919">
            <v>2.1494018629382008E-2</v>
          </cell>
          <cell r="L4919">
            <v>0.69809533645121791</v>
          </cell>
          <cell r="M4919" t="str">
            <v>hard coal</v>
          </cell>
        </row>
        <row r="4920">
          <cell r="F4920" t="str">
            <v>Vintage1970</v>
          </cell>
          <cell r="I4920">
            <v>7.1867143262093618E-6</v>
          </cell>
          <cell r="L4920">
            <v>1.3494505494505494E-4</v>
          </cell>
          <cell r="M4920" t="str">
            <v>natural gas steam turbine</v>
          </cell>
        </row>
        <row r="4921">
          <cell r="F4921" t="str">
            <v>Vintage1970</v>
          </cell>
          <cell r="I4921">
            <v>1.0780071489314041E-5</v>
          </cell>
          <cell r="L4921">
            <v>2.0241758241758241E-4</v>
          </cell>
          <cell r="M4921" t="str">
            <v>natural gas steam turbine</v>
          </cell>
        </row>
        <row r="4922">
          <cell r="F4922" t="str">
            <v>Vintage1951</v>
          </cell>
          <cell r="I4922">
            <v>0</v>
          </cell>
          <cell r="L4922">
            <v>0</v>
          </cell>
          <cell r="M4922" t="str">
            <v>hard coal</v>
          </cell>
        </row>
        <row r="4923">
          <cell r="F4923" t="str">
            <v>Vintage1962</v>
          </cell>
          <cell r="I4923">
            <v>0</v>
          </cell>
          <cell r="L4923">
            <v>0</v>
          </cell>
          <cell r="M4923" t="str">
            <v>hard coal</v>
          </cell>
        </row>
        <row r="4924">
          <cell r="F4924" t="str">
            <v>Vintage1969</v>
          </cell>
          <cell r="I4924">
            <v>0</v>
          </cell>
          <cell r="L4924">
            <v>0</v>
          </cell>
          <cell r="M4924" t="str">
            <v>hard coal</v>
          </cell>
        </row>
        <row r="4925">
          <cell r="F4925" t="str">
            <v>Vintage1954</v>
          </cell>
          <cell r="I4925">
            <v>0</v>
          </cell>
          <cell r="L4925">
            <v>0</v>
          </cell>
          <cell r="M4925" t="str">
            <v>hard coal</v>
          </cell>
        </row>
        <row r="4926">
          <cell r="F4926" t="str">
            <v>Vintage1958</v>
          </cell>
          <cell r="I4926">
            <v>0</v>
          </cell>
          <cell r="L4926">
            <v>0</v>
          </cell>
          <cell r="M4926" t="str">
            <v>hard coal</v>
          </cell>
        </row>
        <row r="4927">
          <cell r="F4927" t="str">
            <v>Vintage1960</v>
          </cell>
          <cell r="I4927">
            <v>0</v>
          </cell>
          <cell r="L4927">
            <v>0</v>
          </cell>
          <cell r="M4927" t="str">
            <v>hard coal</v>
          </cell>
        </row>
        <row r="4928">
          <cell r="F4928" t="str">
            <v>Vintage1964</v>
          </cell>
          <cell r="I4928">
            <v>4.1151413758791127E-3</v>
          </cell>
          <cell r="L4928">
            <v>0.62049315068493149</v>
          </cell>
          <cell r="M4928" t="str">
            <v>hard coal</v>
          </cell>
        </row>
        <row r="4929">
          <cell r="F4929" t="str">
            <v>Vintage1968</v>
          </cell>
          <cell r="I4929">
            <v>4.0572722002808126E-3</v>
          </cell>
          <cell r="L4929">
            <v>0.16423589658723153</v>
          </cell>
          <cell r="M4929" t="str">
            <v>hard coal</v>
          </cell>
        </row>
        <row r="4930">
          <cell r="F4930" t="str">
            <v>Vintage1970</v>
          </cell>
          <cell r="I4930">
            <v>4.0379824750813786E-3</v>
          </cell>
          <cell r="L4930">
            <v>0.1093036752861903</v>
          </cell>
          <cell r="M4930" t="str">
            <v>hard coal</v>
          </cell>
        </row>
        <row r="4931">
          <cell r="F4931" t="str">
            <v>Vintage1973</v>
          </cell>
          <cell r="I4931">
            <v>9.9342084777081698E-3</v>
          </cell>
          <cell r="L4931">
            <v>0.15510155956340732</v>
          </cell>
          <cell r="M4931" t="str">
            <v>hard coal</v>
          </cell>
        </row>
        <row r="4932">
          <cell r="F4932" t="str">
            <v>Vintage1965</v>
          </cell>
          <cell r="I4932">
            <v>6.4299083998111133E-4</v>
          </cell>
          <cell r="L4932">
            <v>5.9647718174539628E-2</v>
          </cell>
          <cell r="M4932" t="str">
            <v>hard coal</v>
          </cell>
        </row>
        <row r="4933">
          <cell r="F4933" t="str">
            <v>Vintage1985</v>
          </cell>
          <cell r="I4933">
            <v>1.253832137963167E-3</v>
          </cell>
          <cell r="L4933">
            <v>5.0624037121267687E-2</v>
          </cell>
          <cell r="M4933" t="str">
            <v>hard coal</v>
          </cell>
        </row>
        <row r="4934">
          <cell r="F4934" t="str">
            <v>Vintage1996</v>
          </cell>
          <cell r="I4934">
            <v>6.4299083998111135E-5</v>
          </cell>
          <cell r="L4934">
            <v>8.0089396854136023E-3</v>
          </cell>
          <cell r="M4934" t="str">
            <v>hard coal</v>
          </cell>
        </row>
        <row r="4935">
          <cell r="F4935" t="str">
            <v>Vintage1960</v>
          </cell>
          <cell r="I4935">
            <v>0</v>
          </cell>
          <cell r="L4935">
            <v>0</v>
          </cell>
          <cell r="M4935" t="str">
            <v>hard coal</v>
          </cell>
        </row>
        <row r="4936">
          <cell r="F4936" t="str">
            <v>Vintage1962</v>
          </cell>
          <cell r="I4936">
            <v>0</v>
          </cell>
          <cell r="L4936">
            <v>0</v>
          </cell>
          <cell r="M4936" t="str">
            <v>hard coal</v>
          </cell>
        </row>
        <row r="4937">
          <cell r="F4937" t="str">
            <v>Vintage1969</v>
          </cell>
          <cell r="I4937">
            <v>0</v>
          </cell>
          <cell r="L4937">
            <v>0</v>
          </cell>
          <cell r="M4937" t="str">
            <v>hard coal</v>
          </cell>
        </row>
        <row r="4938">
          <cell r="F4938" t="str">
            <v>Vintage1970</v>
          </cell>
          <cell r="I4938">
            <v>3.1206541762913719E-2</v>
          </cell>
          <cell r="L4938">
            <v>0.84472622868174163</v>
          </cell>
          <cell r="M4938" t="str">
            <v>hard coal</v>
          </cell>
        </row>
        <row r="4939">
          <cell r="F4939" t="str">
            <v>Vintage1971</v>
          </cell>
          <cell r="I4939">
            <v>3.1206541762913719E-2</v>
          </cell>
          <cell r="L4939">
            <v>0.78231566361100047</v>
          </cell>
          <cell r="M4939" t="str">
            <v>hard coal</v>
          </cell>
        </row>
        <row r="4940">
          <cell r="F4940" t="str">
            <v>Vintage1972</v>
          </cell>
          <cell r="I4940">
            <v>3.1206541762913719E-2</v>
          </cell>
          <cell r="L4940">
            <v>0.88833063942587442</v>
          </cell>
          <cell r="M4940" t="str">
            <v>hard coal</v>
          </cell>
        </row>
        <row r="4941">
          <cell r="F4941" t="str">
            <v>Vintage1973</v>
          </cell>
          <cell r="I4941">
            <v>3.1206541762913719E-2</v>
          </cell>
          <cell r="L4941">
            <v>0.48722384947624492</v>
          </cell>
          <cell r="M4941" t="str">
            <v>hard coal</v>
          </cell>
        </row>
        <row r="4942">
          <cell r="F4942" t="str">
            <v>Vintage1959</v>
          </cell>
          <cell r="I4942">
            <v>2.0726245321196862E-2</v>
          </cell>
          <cell r="L4942">
            <v>2.0469896814715116</v>
          </cell>
          <cell r="M4942" t="str">
            <v>hard coal</v>
          </cell>
        </row>
        <row r="4943">
          <cell r="F4943" t="str">
            <v>Vintage1961</v>
          </cell>
          <cell r="I4943">
            <v>2.6625253604922121E-2</v>
          </cell>
          <cell r="L4943">
            <v>3.7333541401273886</v>
          </cell>
          <cell r="M4943" t="str">
            <v>hard coal</v>
          </cell>
        </row>
        <row r="4944">
          <cell r="F4944" t="str">
            <v>Vintage1953</v>
          </cell>
          <cell r="I4944">
            <v>1.5540192893753458E-2</v>
          </cell>
          <cell r="L4944">
            <v>4.1948909952606632</v>
          </cell>
          <cell r="M4944" t="str">
            <v>natural gas steam turbine</v>
          </cell>
        </row>
        <row r="4945">
          <cell r="F4945" t="str">
            <v>Vintage1954</v>
          </cell>
          <cell r="I4945">
            <v>1.5540192893753458E-2</v>
          </cell>
          <cell r="L4945">
            <v>2.4188067043177264</v>
          </cell>
          <cell r="M4945" t="str">
            <v>natural gas steam turbine</v>
          </cell>
        </row>
        <row r="4946">
          <cell r="F4946" t="str">
            <v>Vintage1974</v>
          </cell>
          <cell r="I4946">
            <v>2.21453803016093E-4</v>
          </cell>
          <cell r="L4946">
            <v>1.9832700895196964E-3</v>
          </cell>
          <cell r="M4946" t="str">
            <v>natural gas steam turbine</v>
          </cell>
        </row>
        <row r="4947">
          <cell r="F4947" t="str">
            <v>Vintage1957</v>
          </cell>
          <cell r="I4947">
            <v>0</v>
          </cell>
          <cell r="L4947">
            <v>0</v>
          </cell>
          <cell r="M4947" t="str">
            <v>hard coal</v>
          </cell>
        </row>
        <row r="4948">
          <cell r="F4948" t="str">
            <v>Vintage1965</v>
          </cell>
          <cell r="I4948">
            <v>1.414579847958445E-3</v>
          </cell>
          <cell r="L4948">
            <v>0.13122497998398719</v>
          </cell>
          <cell r="M4948" t="str">
            <v>hard coal</v>
          </cell>
        </row>
        <row r="4949">
          <cell r="F4949" t="str">
            <v>Vintage1966</v>
          </cell>
          <cell r="I4949">
            <v>8.1091070283577579E-3</v>
          </cell>
          <cell r="L4949">
            <v>0.73012842535787326</v>
          </cell>
          <cell r="M4949" t="str">
            <v>hard coal</v>
          </cell>
        </row>
        <row r="4950">
          <cell r="F4950" t="str">
            <v>Vintage1969</v>
          </cell>
          <cell r="I4950">
            <v>1.3238361474005736E-2</v>
          </cell>
          <cell r="L4950">
            <v>0.42996326404154561</v>
          </cell>
          <cell r="M4950" t="str">
            <v>hard coal</v>
          </cell>
        </row>
        <row r="4951">
          <cell r="F4951" t="str">
            <v>Vintage1982</v>
          </cell>
          <cell r="I4951">
            <v>0</v>
          </cell>
          <cell r="L4951">
            <v>0</v>
          </cell>
          <cell r="M4951" t="str">
            <v>hard coal</v>
          </cell>
        </row>
        <row r="4952">
          <cell r="F4952" t="str">
            <v>Vintage1982</v>
          </cell>
          <cell r="I4952">
            <v>3.4243879679992699E-2</v>
          </cell>
          <cell r="L4952">
            <v>0.78793352495427238</v>
          </cell>
          <cell r="M4952" t="str">
            <v>hard coal</v>
          </cell>
        </row>
        <row r="4953">
          <cell r="F4953" t="str">
            <v>Vintage1953</v>
          </cell>
          <cell r="I4953">
            <v>0</v>
          </cell>
          <cell r="L4953">
            <v>0</v>
          </cell>
          <cell r="M4953" t="str">
            <v>hard coal</v>
          </cell>
        </row>
        <row r="4954">
          <cell r="F4954" t="str">
            <v>Vintage1960</v>
          </cell>
          <cell r="I4954">
            <v>0</v>
          </cell>
          <cell r="L4954">
            <v>0</v>
          </cell>
          <cell r="M4954" t="str">
            <v>hard coal</v>
          </cell>
        </row>
        <row r="4955">
          <cell r="F4955" t="str">
            <v>Vintage1954</v>
          </cell>
          <cell r="I4955">
            <v>0</v>
          </cell>
          <cell r="L4955">
            <v>0</v>
          </cell>
          <cell r="M4955" t="str">
            <v>hard coal</v>
          </cell>
        </row>
        <row r="4956">
          <cell r="F4956" t="str">
            <v>Vintage1954</v>
          </cell>
          <cell r="I4956">
            <v>0</v>
          </cell>
          <cell r="L4956">
            <v>0</v>
          </cell>
          <cell r="M4956" t="str">
            <v>hard coal</v>
          </cell>
        </row>
        <row r="4957">
          <cell r="F4957" t="str">
            <v>Vintage1957</v>
          </cell>
          <cell r="I4957">
            <v>9.9663580197072252E-4</v>
          </cell>
          <cell r="L4957">
            <v>0.61046883695047305</v>
          </cell>
          <cell r="M4957" t="str">
            <v>hard coal</v>
          </cell>
        </row>
        <row r="4958">
          <cell r="F4958" t="str">
            <v>Vintage1963</v>
          </cell>
          <cell r="I4958">
            <v>1.3502807639603337E-3</v>
          </cell>
          <cell r="L4958">
            <v>0.29704706705306283</v>
          </cell>
          <cell r="M4958" t="str">
            <v>hard coal</v>
          </cell>
        </row>
        <row r="4959">
          <cell r="F4959" t="str">
            <v>Vintage1976</v>
          </cell>
          <cell r="I4959">
            <v>5.2725248878451132E-3</v>
          </cell>
          <cell r="L4959">
            <v>0.18082411590590436</v>
          </cell>
          <cell r="M4959" t="str">
            <v>hard coal</v>
          </cell>
        </row>
        <row r="4960">
          <cell r="F4960" t="str">
            <v>Vintage1961</v>
          </cell>
          <cell r="I4960">
            <v>1.5106991427235478E-2</v>
          </cell>
          <cell r="L4960">
            <v>2.11828025477707</v>
          </cell>
          <cell r="M4960" t="str">
            <v>hard coal</v>
          </cell>
        </row>
        <row r="4961">
          <cell r="F4961" t="str">
            <v>Vintage1965</v>
          </cell>
          <cell r="I4961">
            <v>0</v>
          </cell>
          <cell r="L4961">
            <v>0</v>
          </cell>
          <cell r="M4961" t="str">
            <v>hard coal</v>
          </cell>
        </row>
        <row r="4962">
          <cell r="F4962" t="str">
            <v>Vintage1963</v>
          </cell>
          <cell r="I4962">
            <v>0</v>
          </cell>
          <cell r="L4962">
            <v>0</v>
          </cell>
          <cell r="M4962" t="str">
            <v>hard coal</v>
          </cell>
        </row>
        <row r="4963">
          <cell r="F4963" t="str">
            <v>Vintage1963</v>
          </cell>
          <cell r="I4963">
            <v>0</v>
          </cell>
          <cell r="L4963">
            <v>0</v>
          </cell>
          <cell r="M4963" t="str">
            <v>hard coal</v>
          </cell>
        </row>
        <row r="4964">
          <cell r="F4964" t="str">
            <v>Vintage1964</v>
          </cell>
          <cell r="I4964">
            <v>0</v>
          </cell>
          <cell r="L4964">
            <v>0</v>
          </cell>
          <cell r="M4964" t="str">
            <v>hard coal</v>
          </cell>
        </row>
        <row r="4965">
          <cell r="F4965" t="str">
            <v>Vintage1969</v>
          </cell>
          <cell r="I4965">
            <v>6.2744356222285497E-2</v>
          </cell>
          <cell r="L4965">
            <v>2.0378479809976251</v>
          </cell>
          <cell r="M4965" t="str">
            <v>hard coal</v>
          </cell>
        </row>
        <row r="4966">
          <cell r="F4966" t="str">
            <v>Vintage1970</v>
          </cell>
          <cell r="I4966">
            <v>6.2744356222285497E-2</v>
          </cell>
          <cell r="L4966">
            <v>1.6984196392342026</v>
          </cell>
          <cell r="M4966" t="str">
            <v>hard coal</v>
          </cell>
        </row>
        <row r="4967">
          <cell r="F4967" t="str">
            <v>Vintage1969</v>
          </cell>
          <cell r="I4967">
            <v>1.29472481093605E-2</v>
          </cell>
          <cell r="L4967">
            <v>0.42050831353919244</v>
          </cell>
          <cell r="M4967" t="str">
            <v>hard coal</v>
          </cell>
        </row>
        <row r="4968">
          <cell r="F4968" t="str">
            <v>Vintage1970</v>
          </cell>
          <cell r="I4968">
            <v>1.29472481093605E-2</v>
          </cell>
          <cell r="L4968">
            <v>0.35046754460388307</v>
          </cell>
          <cell r="M4968" t="str">
            <v>hard coal</v>
          </cell>
        </row>
        <row r="4969">
          <cell r="F4969" t="str">
            <v>Vintage1969</v>
          </cell>
          <cell r="I4969">
            <v>9.9594216225849987E-3</v>
          </cell>
          <cell r="L4969">
            <v>0.32346793349168651</v>
          </cell>
          <cell r="M4969" t="str">
            <v>hard coal</v>
          </cell>
        </row>
        <row r="4970">
          <cell r="F4970" t="str">
            <v>Vintage1970</v>
          </cell>
          <cell r="I4970">
            <v>9.9594216225849987E-3</v>
          </cell>
          <cell r="L4970">
            <v>0.26959041892606389</v>
          </cell>
          <cell r="M4970" t="str">
            <v>hard coal</v>
          </cell>
        </row>
        <row r="4971">
          <cell r="F4971" t="str">
            <v>Vintage1969</v>
          </cell>
          <cell r="I4971">
            <v>6.9715951358094996E-3</v>
          </cell>
          <cell r="L4971">
            <v>0.22642755344418053</v>
          </cell>
          <cell r="M4971" t="str">
            <v>hard coal</v>
          </cell>
        </row>
        <row r="4972">
          <cell r="F4972" t="str">
            <v>Vintage1969</v>
          </cell>
          <cell r="I4972">
            <v>6.9715951358094996E-3</v>
          </cell>
          <cell r="L4972">
            <v>0.22642755344418053</v>
          </cell>
          <cell r="M4972" t="str">
            <v>hard coal</v>
          </cell>
        </row>
        <row r="4973">
          <cell r="F4973" t="str">
            <v>Vintage1970</v>
          </cell>
          <cell r="I4973">
            <v>6.9715951358094996E-3</v>
          </cell>
          <cell r="L4973">
            <v>0.18871329324824471</v>
          </cell>
          <cell r="M4973" t="str">
            <v>hard coal</v>
          </cell>
        </row>
        <row r="4974">
          <cell r="F4974" t="str">
            <v>Vintage1970</v>
          </cell>
          <cell r="I4974">
            <v>6.9715951358094996E-3</v>
          </cell>
          <cell r="L4974">
            <v>0.18871329324824471</v>
          </cell>
          <cell r="M4974" t="str">
            <v>hard coal</v>
          </cell>
        </row>
        <row r="4975">
          <cell r="F4975" t="str">
            <v>Vintage1973</v>
          </cell>
          <cell r="I4975">
            <v>0</v>
          </cell>
          <cell r="L4975">
            <v>0</v>
          </cell>
          <cell r="M4975" t="str">
            <v>hard coal</v>
          </cell>
        </row>
        <row r="4976">
          <cell r="F4976" t="str">
            <v>Vintage1973</v>
          </cell>
          <cell r="I4976">
            <v>0</v>
          </cell>
          <cell r="L4976">
            <v>0</v>
          </cell>
          <cell r="M4976" t="str">
            <v>hard coal</v>
          </cell>
        </row>
        <row r="4977">
          <cell r="F4977" t="str">
            <v>Vintage1979</v>
          </cell>
          <cell r="I4977">
            <v>0</v>
          </cell>
          <cell r="L4977">
            <v>0</v>
          </cell>
          <cell r="M4977" t="str">
            <v>hard coal</v>
          </cell>
        </row>
        <row r="4978">
          <cell r="F4978" t="str">
            <v>Vintage1979</v>
          </cell>
          <cell r="I4978">
            <v>0</v>
          </cell>
          <cell r="L4978">
            <v>0</v>
          </cell>
          <cell r="M4978" t="str">
            <v>hard coal</v>
          </cell>
        </row>
        <row r="4979">
          <cell r="F4979" t="str">
            <v>Vintage1979</v>
          </cell>
          <cell r="I4979">
            <v>0</v>
          </cell>
          <cell r="L4979">
            <v>0</v>
          </cell>
          <cell r="M4979" t="str">
            <v>hard coal</v>
          </cell>
        </row>
        <row r="4980">
          <cell r="F4980" t="str">
            <v>Vintage1979</v>
          </cell>
          <cell r="I4980">
            <v>0</v>
          </cell>
          <cell r="L4980">
            <v>0</v>
          </cell>
          <cell r="M4980" t="str">
            <v>hard coal</v>
          </cell>
        </row>
        <row r="4981">
          <cell r="F4981" t="str">
            <v>Vintage1979</v>
          </cell>
          <cell r="I4981">
            <v>0</v>
          </cell>
          <cell r="L4981">
            <v>0</v>
          </cell>
          <cell r="M4981" t="str">
            <v>hard coal</v>
          </cell>
        </row>
        <row r="4982">
          <cell r="F4982" t="str">
            <v>Vintage1979</v>
          </cell>
          <cell r="I4982">
            <v>0</v>
          </cell>
          <cell r="L4982">
            <v>0</v>
          </cell>
          <cell r="M4982" t="str">
            <v>hard coal</v>
          </cell>
        </row>
        <row r="4983">
          <cell r="F4983" t="str">
            <v>Vintage1979</v>
          </cell>
          <cell r="I4983">
            <v>0</v>
          </cell>
          <cell r="L4983">
            <v>0</v>
          </cell>
          <cell r="M4983" t="str">
            <v>hard coal</v>
          </cell>
        </row>
        <row r="4984">
          <cell r="F4984" t="str">
            <v>Vintage1976</v>
          </cell>
          <cell r="I4984">
            <v>0</v>
          </cell>
          <cell r="L4984">
            <v>0</v>
          </cell>
          <cell r="M4984" t="str">
            <v>hard coal</v>
          </cell>
        </row>
        <row r="4985">
          <cell r="F4985" t="str">
            <v>Vintage1976</v>
          </cell>
          <cell r="I4985">
            <v>8.3045071977157769E-3</v>
          </cell>
          <cell r="L4985">
            <v>0.28480760243028513</v>
          </cell>
          <cell r="M4985" t="str">
            <v>hard coal</v>
          </cell>
        </row>
        <row r="4986">
          <cell r="F4986" t="str">
            <v>Vintage1976</v>
          </cell>
          <cell r="I4986">
            <v>0</v>
          </cell>
          <cell r="L4986">
            <v>0</v>
          </cell>
          <cell r="M4986" t="str">
            <v>hard coal</v>
          </cell>
        </row>
        <row r="4987">
          <cell r="F4987" t="str">
            <v>Vintage1976</v>
          </cell>
          <cell r="I4987">
            <v>8.3045071977157769E-3</v>
          </cell>
          <cell r="L4987">
            <v>0.28480760243028513</v>
          </cell>
          <cell r="M4987" t="str">
            <v>hard coal</v>
          </cell>
        </row>
        <row r="4988">
          <cell r="F4988" t="str">
            <v>Vintage1982</v>
          </cell>
          <cell r="I4988">
            <v>0</v>
          </cell>
          <cell r="L4988">
            <v>0</v>
          </cell>
          <cell r="M4988" t="str">
            <v>hard coal</v>
          </cell>
        </row>
        <row r="4989">
          <cell r="F4989" t="str">
            <v>Vintage1982</v>
          </cell>
          <cell r="I4989">
            <v>2.4866137052078009E-3</v>
          </cell>
          <cell r="L4989">
            <v>5.7215663652991904E-2</v>
          </cell>
          <cell r="M4989" t="str">
            <v>hard coal</v>
          </cell>
        </row>
        <row r="4990">
          <cell r="F4990" t="str">
            <v>Vintage1982</v>
          </cell>
          <cell r="I4990">
            <v>0</v>
          </cell>
          <cell r="L4990">
            <v>0</v>
          </cell>
          <cell r="M4990" t="str">
            <v>hard coal</v>
          </cell>
        </row>
        <row r="4991">
          <cell r="F4991" t="str">
            <v>Vintage1982</v>
          </cell>
          <cell r="I4991">
            <v>2.0903421617497397E-3</v>
          </cell>
          <cell r="L4991">
            <v>4.8097665429840612E-2</v>
          </cell>
          <cell r="M4991" t="str">
            <v>hard coal</v>
          </cell>
        </row>
        <row r="4992">
          <cell r="F4992" t="str">
            <v>Vintage1982</v>
          </cell>
          <cell r="I4992">
            <v>0</v>
          </cell>
          <cell r="L4992">
            <v>0</v>
          </cell>
          <cell r="M4992" t="str">
            <v>hard coal</v>
          </cell>
        </row>
        <row r="4993">
          <cell r="F4993" t="str">
            <v>Vintage1982</v>
          </cell>
          <cell r="I4993">
            <v>1.7906471519968793E-3</v>
          </cell>
          <cell r="L4993">
            <v>4.1201842069506146E-2</v>
          </cell>
          <cell r="M4993" t="str">
            <v>hard coal</v>
          </cell>
        </row>
        <row r="4994">
          <cell r="F4994" t="str">
            <v>Vintage1982</v>
          </cell>
          <cell r="I4994">
            <v>0</v>
          </cell>
          <cell r="L4994">
            <v>0</v>
          </cell>
          <cell r="M4994" t="str">
            <v>hard coal</v>
          </cell>
        </row>
        <row r="4995">
          <cell r="F4995" t="str">
            <v>Vintage1982</v>
          </cell>
          <cell r="I4995">
            <v>9.5327926623002789E-3</v>
          </cell>
          <cell r="L4995">
            <v>0.21934450755160703</v>
          </cell>
          <cell r="M4995" t="str">
            <v>hard coal</v>
          </cell>
        </row>
        <row r="4996">
          <cell r="F4996" t="str">
            <v>Vintage1982</v>
          </cell>
          <cell r="I4996">
            <v>0</v>
          </cell>
          <cell r="L4996">
            <v>0</v>
          </cell>
          <cell r="M4996" t="str">
            <v>hard coal</v>
          </cell>
        </row>
        <row r="4997">
          <cell r="F4997" t="str">
            <v>Vintage1982</v>
          </cell>
          <cell r="I4997">
            <v>7.1106121629382849E-3</v>
          </cell>
          <cell r="L4997">
            <v>0.16361141782074734</v>
          </cell>
          <cell r="M4997" t="str">
            <v>hard coal</v>
          </cell>
        </row>
        <row r="4998">
          <cell r="F4998" t="str">
            <v>Vintage1982</v>
          </cell>
          <cell r="I4998">
            <v>0</v>
          </cell>
          <cell r="L4998">
            <v>0</v>
          </cell>
          <cell r="M4998" t="str">
            <v>hard coal</v>
          </cell>
        </row>
        <row r="4999">
          <cell r="F4999" t="str">
            <v>Vintage1982</v>
          </cell>
          <cell r="I4999">
            <v>1.7559636219358309E-3</v>
          </cell>
          <cell r="L4999">
            <v>4.0403792422262878E-2</v>
          </cell>
          <cell r="M4999" t="str">
            <v>hard coal</v>
          </cell>
        </row>
        <row r="5000">
          <cell r="F5000" t="str">
            <v>Vintage1940</v>
          </cell>
          <cell r="I5000">
            <v>0</v>
          </cell>
          <cell r="L5000">
            <v>0</v>
          </cell>
          <cell r="M5000" t="str">
            <v>hard coal</v>
          </cell>
        </row>
        <row r="5001">
          <cell r="F5001" t="str">
            <v>Vintage1940</v>
          </cell>
          <cell r="I5001">
            <v>0</v>
          </cell>
          <cell r="L5001">
            <v>0</v>
          </cell>
          <cell r="M5001" t="str">
            <v>hard coal</v>
          </cell>
        </row>
        <row r="5002">
          <cell r="F5002" t="str">
            <v>Vintage1948</v>
          </cell>
          <cell r="I5002">
            <v>0</v>
          </cell>
          <cell r="L5002">
            <v>0</v>
          </cell>
          <cell r="M5002" t="str">
            <v>hard coal</v>
          </cell>
        </row>
        <row r="5003">
          <cell r="F5003" t="str">
            <v>Vintage1948</v>
          </cell>
          <cell r="I5003">
            <v>0</v>
          </cell>
          <cell r="L5003">
            <v>0</v>
          </cell>
          <cell r="M5003" t="str">
            <v>hard coal</v>
          </cell>
        </row>
        <row r="5004">
          <cell r="F5004" t="str">
            <v>Vintage1949</v>
          </cell>
          <cell r="I5004">
            <v>0</v>
          </cell>
          <cell r="L5004">
            <v>0</v>
          </cell>
          <cell r="M5004" t="str">
            <v>hard coal</v>
          </cell>
        </row>
        <row r="5005">
          <cell r="F5005" t="str">
            <v>Vintage1950</v>
          </cell>
          <cell r="I5005">
            <v>0</v>
          </cell>
          <cell r="L5005">
            <v>0</v>
          </cell>
          <cell r="M5005" t="str">
            <v>hard coal</v>
          </cell>
        </row>
        <row r="5006">
          <cell r="F5006" t="str">
            <v>Vintage1955</v>
          </cell>
          <cell r="I5006">
            <v>0</v>
          </cell>
          <cell r="L5006">
            <v>0</v>
          </cell>
          <cell r="M5006" t="str">
            <v>hard coal</v>
          </cell>
        </row>
        <row r="5007">
          <cell r="F5007" t="str">
            <v>Vintage2012</v>
          </cell>
          <cell r="I5007">
            <v>2.6427961762656087E-3</v>
          </cell>
          <cell r="L5007">
            <v>0.10445206184808674</v>
          </cell>
          <cell r="M5007" t="str">
            <v>natural gas combined cycle</v>
          </cell>
        </row>
        <row r="5008">
          <cell r="F5008" t="str">
            <v>Vintage2012</v>
          </cell>
          <cell r="I5008">
            <v>2.6427961762656087E-3</v>
          </cell>
          <cell r="L5008">
            <v>0.10445206184808674</v>
          </cell>
          <cell r="M5008" t="str">
            <v>natural gas combined cycle</v>
          </cell>
        </row>
        <row r="5009">
          <cell r="F5009" t="str">
            <v>Vintage2012</v>
          </cell>
          <cell r="I5009">
            <v>4.9455834877485064E-3</v>
          </cell>
          <cell r="L5009">
            <v>0.19546584673326176</v>
          </cell>
          <cell r="M5009" t="str">
            <v>natural gas combined cycle</v>
          </cell>
        </row>
        <row r="5010">
          <cell r="F5010" t="str">
            <v>Vintage1954</v>
          </cell>
          <cell r="I5010">
            <v>0</v>
          </cell>
          <cell r="L5010">
            <v>0</v>
          </cell>
          <cell r="M5010" t="str">
            <v>hard coal</v>
          </cell>
        </row>
        <row r="5011">
          <cell r="F5011" t="str">
            <v>Vintage1963</v>
          </cell>
          <cell r="I5011">
            <v>1.1300029587572136E-2</v>
          </cell>
          <cell r="L5011">
            <v>2.4858834815629058</v>
          </cell>
          <cell r="M5011" t="str">
            <v>hard coal</v>
          </cell>
        </row>
        <row r="5012">
          <cell r="F5012" t="str">
            <v>Vintage1967</v>
          </cell>
          <cell r="I5012">
            <v>0</v>
          </cell>
          <cell r="L5012">
            <v>0</v>
          </cell>
          <cell r="M5012" t="str">
            <v>hard coal</v>
          </cell>
        </row>
        <row r="5013">
          <cell r="F5013" t="str">
            <v>Vintage1986</v>
          </cell>
          <cell r="I5013">
            <v>0</v>
          </cell>
          <cell r="L5013">
            <v>0</v>
          </cell>
          <cell r="M5013" t="str">
            <v>natural gas steam turbine</v>
          </cell>
        </row>
        <row r="5014">
          <cell r="F5014" t="str">
            <v>Vintage1960</v>
          </cell>
          <cell r="I5014">
            <v>0</v>
          </cell>
          <cell r="L5014">
            <v>0</v>
          </cell>
          <cell r="M5014" t="str">
            <v>hard coal</v>
          </cell>
        </row>
        <row r="5015">
          <cell r="F5015" t="str">
            <v>Vintage1975</v>
          </cell>
          <cell r="I5015">
            <v>0</v>
          </cell>
          <cell r="L5015">
            <v>0</v>
          </cell>
          <cell r="M5015" t="str">
            <v>hard coal</v>
          </cell>
        </row>
        <row r="5016">
          <cell r="F5016" t="str">
            <v>Vintage1975</v>
          </cell>
          <cell r="I5016">
            <v>0</v>
          </cell>
          <cell r="L5016">
            <v>0</v>
          </cell>
          <cell r="M5016" t="str">
            <v>hard coal</v>
          </cell>
        </row>
        <row r="5017">
          <cell r="F5017" t="str">
            <v>Vintage1978</v>
          </cell>
          <cell r="I5017">
            <v>0</v>
          </cell>
          <cell r="L5017">
            <v>0</v>
          </cell>
          <cell r="M5017" t="str">
            <v>hard coal</v>
          </cell>
        </row>
        <row r="5018">
          <cell r="F5018" t="str">
            <v>Vintage1971</v>
          </cell>
          <cell r="I5018">
            <v>5.030700028346553E-5</v>
          </cell>
          <cell r="L5018">
            <v>9.9196824224519957E-4</v>
          </cell>
          <cell r="M5018" t="str">
            <v>natural gas steam turbine</v>
          </cell>
        </row>
        <row r="5019">
          <cell r="F5019" t="str">
            <v>Vintage1971</v>
          </cell>
          <cell r="I5019">
            <v>5.030700028346553E-5</v>
          </cell>
          <cell r="L5019">
            <v>9.9196824224519957E-4</v>
          </cell>
          <cell r="M5019" t="str">
            <v>natural gas steam turbine</v>
          </cell>
        </row>
        <row r="5020">
          <cell r="F5020" t="str">
            <v>Vintage1971</v>
          </cell>
          <cell r="I5020">
            <v>5.030700028346553E-5</v>
          </cell>
          <cell r="L5020">
            <v>9.9196824224519957E-4</v>
          </cell>
          <cell r="M5020" t="str">
            <v>natural gas steam turbine</v>
          </cell>
        </row>
        <row r="5021">
          <cell r="F5021" t="str">
            <v>Vintage1971</v>
          </cell>
          <cell r="I5021">
            <v>5.030700028346553E-5</v>
          </cell>
          <cell r="L5021">
            <v>9.9196824224519957E-4</v>
          </cell>
          <cell r="M5021" t="str">
            <v>natural gas steam turbine</v>
          </cell>
        </row>
        <row r="5022">
          <cell r="F5022" t="str">
            <v>Vintage1958</v>
          </cell>
          <cell r="I5022">
            <v>0</v>
          </cell>
          <cell r="L5022">
            <v>0</v>
          </cell>
          <cell r="M5022" t="str">
            <v>hard coal</v>
          </cell>
        </row>
        <row r="5023">
          <cell r="F5023" t="str">
            <v>Vintage1953</v>
          </cell>
          <cell r="I5023">
            <v>0</v>
          </cell>
          <cell r="L5023">
            <v>0</v>
          </cell>
          <cell r="M5023" t="str">
            <v>hard coal</v>
          </cell>
        </row>
        <row r="5024">
          <cell r="F5024" t="str">
            <v>Vintage1953</v>
          </cell>
          <cell r="I5024">
            <v>0</v>
          </cell>
          <cell r="L5024">
            <v>0</v>
          </cell>
          <cell r="M5024" t="str">
            <v>hard coal</v>
          </cell>
        </row>
        <row r="5025">
          <cell r="F5025" t="str">
            <v>Vintage1954</v>
          </cell>
          <cell r="I5025">
            <v>0</v>
          </cell>
          <cell r="L5025">
            <v>0</v>
          </cell>
          <cell r="M5025" t="str">
            <v>hard coal</v>
          </cell>
        </row>
        <row r="5026">
          <cell r="F5026" t="str">
            <v>Vintage1956</v>
          </cell>
          <cell r="I5026">
            <v>0</v>
          </cell>
          <cell r="L5026">
            <v>0</v>
          </cell>
          <cell r="M5026" t="str">
            <v>hard coal</v>
          </cell>
        </row>
        <row r="5027">
          <cell r="F5027" t="str">
            <v>Vintage1972</v>
          </cell>
          <cell r="I5027">
            <v>0</v>
          </cell>
          <cell r="L5027">
            <v>0</v>
          </cell>
          <cell r="M5027" t="str">
            <v>hard coal</v>
          </cell>
        </row>
        <row r="5028">
          <cell r="F5028" t="str">
            <v>Vintage1973</v>
          </cell>
          <cell r="I5028">
            <v>3.4552411548811126E-4</v>
          </cell>
          <cell r="L5028">
            <v>5.5771774041186474E-3</v>
          </cell>
          <cell r="M5028" t="str">
            <v>natural gas steam turbine</v>
          </cell>
        </row>
        <row r="5029">
          <cell r="F5029" t="str">
            <v>Vintage1962</v>
          </cell>
          <cell r="I5029">
            <v>0</v>
          </cell>
          <cell r="L5029">
            <v>0</v>
          </cell>
          <cell r="M5029" t="str">
            <v>hard coal</v>
          </cell>
        </row>
        <row r="5030">
          <cell r="F5030" t="str">
            <v>Vintage1966</v>
          </cell>
          <cell r="I5030">
            <v>0</v>
          </cell>
          <cell r="L5030">
            <v>0</v>
          </cell>
          <cell r="M5030" t="str">
            <v>natural gas steam turbine</v>
          </cell>
        </row>
        <row r="5031">
          <cell r="F5031" t="str">
            <v>Vintage1966</v>
          </cell>
          <cell r="I5031">
            <v>0</v>
          </cell>
          <cell r="L5031">
            <v>0</v>
          </cell>
          <cell r="M5031" t="str">
            <v>natural gas steam turbine</v>
          </cell>
        </row>
        <row r="5032">
          <cell r="F5032" t="str">
            <v>Vintage1962</v>
          </cell>
          <cell r="I5032">
            <v>0</v>
          </cell>
          <cell r="L5032">
            <v>0</v>
          </cell>
          <cell r="M5032" t="str">
            <v>hard coal</v>
          </cell>
        </row>
        <row r="5033">
          <cell r="F5033" t="str">
            <v>Vintage1973</v>
          </cell>
          <cell r="I5033">
            <v>0</v>
          </cell>
          <cell r="L5033">
            <v>0</v>
          </cell>
          <cell r="M5033" t="str">
            <v>hard coal</v>
          </cell>
        </row>
        <row r="5034">
          <cell r="F5034" t="str">
            <v>Vintage1973</v>
          </cell>
          <cell r="I5034">
            <v>0</v>
          </cell>
          <cell r="L5034">
            <v>0</v>
          </cell>
          <cell r="M5034" t="str">
            <v>hard coal</v>
          </cell>
        </row>
        <row r="5035">
          <cell r="F5035" t="str">
            <v>Vintage1973</v>
          </cell>
          <cell r="I5035">
            <v>0</v>
          </cell>
          <cell r="L5035">
            <v>0</v>
          </cell>
          <cell r="M5035" t="str">
            <v>hard coal</v>
          </cell>
        </row>
        <row r="5036">
          <cell r="F5036" t="str">
            <v>Vintage1973</v>
          </cell>
          <cell r="I5036">
            <v>0</v>
          </cell>
          <cell r="L5036">
            <v>0</v>
          </cell>
          <cell r="M5036" t="str">
            <v>hard coal</v>
          </cell>
        </row>
        <row r="5037">
          <cell r="F5037" t="str">
            <v>Vintage1973</v>
          </cell>
          <cell r="I5037">
            <v>1.5174389404564814E-2</v>
          </cell>
          <cell r="L5037">
            <v>0.23691585166062651</v>
          </cell>
          <cell r="M5037" t="str">
            <v>hard coal</v>
          </cell>
        </row>
        <row r="5038">
          <cell r="F5038" t="str">
            <v>Vintage1973</v>
          </cell>
          <cell r="I5038">
            <v>0</v>
          </cell>
          <cell r="L5038">
            <v>0</v>
          </cell>
          <cell r="M5038" t="str">
            <v>hard coal</v>
          </cell>
        </row>
        <row r="5039">
          <cell r="F5039" t="str">
            <v>Vintage1973</v>
          </cell>
          <cell r="I5039">
            <v>3.6786398556520765E-2</v>
          </cell>
          <cell r="L5039">
            <v>0.57434145857121577</v>
          </cell>
          <cell r="M5039" t="str">
            <v>hard coal</v>
          </cell>
        </row>
        <row r="5040">
          <cell r="F5040" t="str">
            <v>Vintage1973</v>
          </cell>
          <cell r="I5040">
            <v>0</v>
          </cell>
          <cell r="L5040">
            <v>0</v>
          </cell>
          <cell r="M5040" t="str">
            <v>hard coal</v>
          </cell>
        </row>
        <row r="5041">
          <cell r="F5041" t="str">
            <v>Vintage1973</v>
          </cell>
          <cell r="I5041">
            <v>4.0005208430216335E-2</v>
          </cell>
          <cell r="L5041">
            <v>0.62459633619619714</v>
          </cell>
          <cell r="M5041" t="str">
            <v>hard coal</v>
          </cell>
        </row>
        <row r="5042">
          <cell r="F5042" t="str">
            <v>Vintage1976</v>
          </cell>
          <cell r="I5042">
            <v>4.4214421341972072E-2</v>
          </cell>
          <cell r="L5042">
            <v>1.5163576881134135</v>
          </cell>
          <cell r="M5042" t="str">
            <v>hard coal</v>
          </cell>
        </row>
        <row r="5043">
          <cell r="F5043" t="str">
            <v>Vintage1978</v>
          </cell>
          <cell r="I5043">
            <v>4.4214421341972072E-2</v>
          </cell>
          <cell r="L5043">
            <v>0.93005563134423619</v>
          </cell>
          <cell r="M5043" t="str">
            <v>hard coal</v>
          </cell>
        </row>
        <row r="5044">
          <cell r="F5044" t="str">
            <v>Vintage1950</v>
          </cell>
          <cell r="I5044">
            <v>0</v>
          </cell>
          <cell r="L5044">
            <v>0</v>
          </cell>
          <cell r="M5044" t="str">
            <v>hard coal</v>
          </cell>
        </row>
        <row r="5045">
          <cell r="F5045" t="str">
            <v>Vintage1955</v>
          </cell>
          <cell r="I5045">
            <v>0</v>
          </cell>
          <cell r="L5045">
            <v>0</v>
          </cell>
          <cell r="M5045" t="str">
            <v>hard coal</v>
          </cell>
        </row>
        <row r="5046">
          <cell r="F5046" t="str">
            <v>Vintage1955</v>
          </cell>
          <cell r="I5046">
            <v>0</v>
          </cell>
          <cell r="L5046">
            <v>0</v>
          </cell>
          <cell r="M5046" t="str">
            <v>hard coal</v>
          </cell>
        </row>
        <row r="5047">
          <cell r="F5047" t="str">
            <v>Vintage1972</v>
          </cell>
          <cell r="I5047">
            <v>0</v>
          </cell>
          <cell r="L5047">
            <v>0</v>
          </cell>
          <cell r="M5047" t="str">
            <v>natural gas steam turbine</v>
          </cell>
        </row>
        <row r="5048">
          <cell r="F5048" t="str">
            <v>Vintage1972</v>
          </cell>
          <cell r="I5048">
            <v>0</v>
          </cell>
          <cell r="L5048">
            <v>0</v>
          </cell>
          <cell r="M5048" t="str">
            <v>natural gas steam turbine</v>
          </cell>
        </row>
        <row r="5049">
          <cell r="F5049" t="str">
            <v>Vintage1972</v>
          </cell>
          <cell r="I5049">
            <v>0</v>
          </cell>
          <cell r="L5049">
            <v>0</v>
          </cell>
          <cell r="M5049" t="str">
            <v>natural gas steam turbine</v>
          </cell>
        </row>
        <row r="5050">
          <cell r="F5050" t="str">
            <v>Vintage1954</v>
          </cell>
          <cell r="I5050">
            <v>0</v>
          </cell>
          <cell r="L5050">
            <v>0</v>
          </cell>
          <cell r="M5050" t="str">
            <v>hard coal</v>
          </cell>
        </row>
        <row r="5051">
          <cell r="F5051" t="str">
            <v>Vintage1968</v>
          </cell>
          <cell r="I5051">
            <v>2.2962626969397922E-3</v>
          </cell>
          <cell r="L5051">
            <v>9.2951309208590766E-2</v>
          </cell>
          <cell r="M5051" t="str">
            <v>hard coal</v>
          </cell>
        </row>
        <row r="5052">
          <cell r="F5052" t="str">
            <v>Vintage1966</v>
          </cell>
          <cell r="I5052">
            <v>0</v>
          </cell>
          <cell r="L5052">
            <v>0</v>
          </cell>
          <cell r="M5052" t="str">
            <v>natural gas steam turbine</v>
          </cell>
        </row>
        <row r="5053">
          <cell r="F5053" t="str">
            <v>Vintage1971</v>
          </cell>
          <cell r="I5053">
            <v>3.0035666937506685E-3</v>
          </cell>
          <cell r="L5053">
            <v>5.9225212333825709E-2</v>
          </cell>
          <cell r="M5053" t="str">
            <v>natural gas steam turbine</v>
          </cell>
        </row>
        <row r="5054">
          <cell r="F5054" t="str">
            <v>Vintage1953</v>
          </cell>
          <cell r="I5054">
            <v>0</v>
          </cell>
          <cell r="L5054">
            <v>0</v>
          </cell>
          <cell r="M5054" t="str">
            <v>hard coal</v>
          </cell>
        </row>
        <row r="5055">
          <cell r="F5055" t="str">
            <v>Vintage1949</v>
          </cell>
          <cell r="I5055">
            <v>0</v>
          </cell>
          <cell r="L5055">
            <v>0</v>
          </cell>
          <cell r="M5055" t="str">
            <v>hard coal</v>
          </cell>
        </row>
        <row r="5056">
          <cell r="F5056" t="str">
            <v>Vintage1965</v>
          </cell>
          <cell r="I5056">
            <v>9.9663580197072252E-4</v>
          </cell>
          <cell r="L5056">
            <v>9.2453963170536432E-2</v>
          </cell>
          <cell r="M5056" t="str">
            <v>hard coal</v>
          </cell>
        </row>
        <row r="5057">
          <cell r="F5057" t="str">
            <v>Vintage1990</v>
          </cell>
          <cell r="I5057">
            <v>1.1252339699669449E-3</v>
          </cell>
          <cell r="L5057">
            <v>0.14740404641475752</v>
          </cell>
          <cell r="M5057" t="str">
            <v>hard coal</v>
          </cell>
        </row>
        <row r="5058">
          <cell r="F5058" t="str">
            <v>Vintage2010</v>
          </cell>
          <cell r="I5058">
            <v>2.5914308661608347E-5</v>
          </cell>
          <cell r="L5058">
            <v>3.1879049676025919E-3</v>
          </cell>
          <cell r="M5058" t="str">
            <v>natural gas steam turbine</v>
          </cell>
        </row>
        <row r="5059">
          <cell r="F5059" t="str">
            <v>Vintage1958</v>
          </cell>
          <cell r="I5059">
            <v>0</v>
          </cell>
          <cell r="L5059">
            <v>0</v>
          </cell>
          <cell r="M5059" t="str">
            <v>hard coal</v>
          </cell>
        </row>
        <row r="5060">
          <cell r="F5060" t="str">
            <v>Vintage1962</v>
          </cell>
          <cell r="I5060">
            <v>0</v>
          </cell>
          <cell r="L5060">
            <v>0</v>
          </cell>
          <cell r="M5060" t="str">
            <v>hard coal</v>
          </cell>
        </row>
        <row r="5061">
          <cell r="F5061" t="str">
            <v>Vintage1954</v>
          </cell>
          <cell r="I5061">
            <v>0</v>
          </cell>
          <cell r="L5061">
            <v>0</v>
          </cell>
          <cell r="M5061" t="str">
            <v>hard coal</v>
          </cell>
        </row>
        <row r="5062">
          <cell r="F5062" t="str">
            <v>Vintage1955</v>
          </cell>
          <cell r="I5062">
            <v>0</v>
          </cell>
          <cell r="L5062">
            <v>0</v>
          </cell>
          <cell r="M5062" t="str">
            <v>natural gas steam turbine</v>
          </cell>
        </row>
        <row r="5063">
          <cell r="F5063" t="str">
            <v>Vintage1967</v>
          </cell>
          <cell r="I5063">
            <v>0</v>
          </cell>
          <cell r="L5063">
            <v>0</v>
          </cell>
          <cell r="M5063" t="str">
            <v>natural gas steam turbine</v>
          </cell>
        </row>
        <row r="5064">
          <cell r="F5064" t="str">
            <v>Vintage1962</v>
          </cell>
          <cell r="I5064">
            <v>0</v>
          </cell>
          <cell r="L5064">
            <v>0</v>
          </cell>
          <cell r="M5064" t="str">
            <v>hard coal</v>
          </cell>
        </row>
        <row r="5065">
          <cell r="F5065" t="str">
            <v>Vintage1964</v>
          </cell>
          <cell r="I5065">
            <v>0</v>
          </cell>
          <cell r="L5065">
            <v>0</v>
          </cell>
          <cell r="M5065" t="str">
            <v>hard coal</v>
          </cell>
        </row>
        <row r="5066">
          <cell r="F5066" t="str">
            <v>Vintage1967</v>
          </cell>
          <cell r="I5066">
            <v>0</v>
          </cell>
          <cell r="L5066">
            <v>0</v>
          </cell>
          <cell r="M5066" t="str">
            <v>hard coal</v>
          </cell>
        </row>
        <row r="5067">
          <cell r="F5067" t="str">
            <v>Vintage1961</v>
          </cell>
          <cell r="I5067">
            <v>0</v>
          </cell>
          <cell r="L5067">
            <v>0</v>
          </cell>
          <cell r="M5067" t="str">
            <v>hard coal</v>
          </cell>
        </row>
        <row r="5068">
          <cell r="F5068" t="str">
            <v>Vintage1958</v>
          </cell>
          <cell r="I5068">
            <v>3.0035666937506686E-2</v>
          </cell>
          <cell r="L5068">
            <v>0.7979197761194029</v>
          </cell>
          <cell r="M5068" t="str">
            <v>natural gas steam turbine</v>
          </cell>
        </row>
        <row r="5069">
          <cell r="F5069" t="str">
            <v>Vintage1958</v>
          </cell>
          <cell r="I5069">
            <v>3.0035666937506686E-2</v>
          </cell>
          <cell r="L5069">
            <v>0.7979197761194029</v>
          </cell>
          <cell r="M5069" t="str">
            <v>natural gas steam turbine</v>
          </cell>
        </row>
        <row r="5070">
          <cell r="F5070" t="str">
            <v>Vintage1944</v>
          </cell>
          <cell r="I5070">
            <v>0</v>
          </cell>
          <cell r="L5070">
            <v>0</v>
          </cell>
          <cell r="M5070" t="str">
            <v>hard coal</v>
          </cell>
        </row>
        <row r="5071">
          <cell r="F5071" t="str">
            <v>Vintage1957</v>
          </cell>
          <cell r="I5071">
            <v>0</v>
          </cell>
          <cell r="L5071">
            <v>0</v>
          </cell>
          <cell r="M5071" t="str">
            <v>hard coal</v>
          </cell>
        </row>
        <row r="5072">
          <cell r="F5072" t="str">
            <v>Vintage1953</v>
          </cell>
          <cell r="I5072">
            <v>0</v>
          </cell>
          <cell r="L5072">
            <v>0</v>
          </cell>
          <cell r="M5072" t="str">
            <v>hard coal</v>
          </cell>
        </row>
        <row r="5073">
          <cell r="F5073" t="str">
            <v>Vintage1953</v>
          </cell>
          <cell r="I5073">
            <v>0</v>
          </cell>
          <cell r="L5073">
            <v>0</v>
          </cell>
          <cell r="M5073" t="str">
            <v>hard coal</v>
          </cell>
        </row>
        <row r="5074">
          <cell r="F5074" t="str">
            <v>Vintage1950</v>
          </cell>
          <cell r="I5074">
            <v>0</v>
          </cell>
          <cell r="L5074">
            <v>0</v>
          </cell>
          <cell r="M5074" t="str">
            <v>hard coal</v>
          </cell>
        </row>
        <row r="5075">
          <cell r="F5075" t="str">
            <v>Vintage1950</v>
          </cell>
          <cell r="I5075">
            <v>0</v>
          </cell>
          <cell r="L5075">
            <v>0</v>
          </cell>
          <cell r="M5075" t="str">
            <v>hard coal</v>
          </cell>
        </row>
        <row r="5076">
          <cell r="F5076" t="str">
            <v>Vintage1951</v>
          </cell>
          <cell r="I5076">
            <v>0</v>
          </cell>
          <cell r="L5076">
            <v>0</v>
          </cell>
          <cell r="M5076" t="str">
            <v>hard coal</v>
          </cell>
        </row>
        <row r="5077">
          <cell r="F5077" t="str">
            <v>Vintage1952</v>
          </cell>
          <cell r="I5077">
            <v>0</v>
          </cell>
          <cell r="L5077">
            <v>0</v>
          </cell>
          <cell r="M5077" t="str">
            <v>hard coal</v>
          </cell>
        </row>
        <row r="5078">
          <cell r="F5078" t="str">
            <v>Vintage1960</v>
          </cell>
          <cell r="I5078">
            <v>0</v>
          </cell>
          <cell r="L5078">
            <v>0</v>
          </cell>
          <cell r="M5078" t="str">
            <v>hard coal</v>
          </cell>
        </row>
        <row r="5079">
          <cell r="F5079" t="str">
            <v>Vintage1952</v>
          </cell>
          <cell r="I5079">
            <v>0</v>
          </cell>
          <cell r="L5079">
            <v>0</v>
          </cell>
          <cell r="M5079" t="str">
            <v>hard coal</v>
          </cell>
        </row>
        <row r="5080">
          <cell r="F5080" t="str">
            <v>Vintage1952</v>
          </cell>
          <cell r="I5080">
            <v>0</v>
          </cell>
          <cell r="L5080">
            <v>0</v>
          </cell>
          <cell r="M5080" t="str">
            <v>hard coal</v>
          </cell>
        </row>
        <row r="5081">
          <cell r="F5081" t="str">
            <v>Vintage1954</v>
          </cell>
          <cell r="I5081">
            <v>0</v>
          </cell>
          <cell r="L5081">
            <v>0</v>
          </cell>
          <cell r="M5081" t="str">
            <v>hard coal</v>
          </cell>
        </row>
        <row r="5082">
          <cell r="F5082" t="str">
            <v>Vintage1943</v>
          </cell>
          <cell r="I5082">
            <v>0</v>
          </cell>
          <cell r="L5082">
            <v>0</v>
          </cell>
          <cell r="M5082" t="str">
            <v>hard coal</v>
          </cell>
        </row>
        <row r="5083">
          <cell r="F5083" t="str">
            <v>Vintage1951</v>
          </cell>
          <cell r="I5083">
            <v>0</v>
          </cell>
          <cell r="L5083">
            <v>0</v>
          </cell>
          <cell r="M5083" t="str">
            <v>hard coal</v>
          </cell>
        </row>
        <row r="5084">
          <cell r="F5084" t="str">
            <v>Vintage1949</v>
          </cell>
          <cell r="I5084">
            <v>0</v>
          </cell>
          <cell r="L5084">
            <v>0</v>
          </cell>
          <cell r="M5084" t="str">
            <v>hard coal</v>
          </cell>
        </row>
        <row r="5085">
          <cell r="F5085" t="str">
            <v>Vintage1960</v>
          </cell>
          <cell r="I5085">
            <v>0</v>
          </cell>
          <cell r="L5085">
            <v>0</v>
          </cell>
          <cell r="M5085" t="str">
            <v>hard coal</v>
          </cell>
        </row>
        <row r="5086">
          <cell r="F5086" t="str">
            <v>Vintage1958</v>
          </cell>
          <cell r="I5086">
            <v>0</v>
          </cell>
          <cell r="L5086">
            <v>0</v>
          </cell>
          <cell r="M5086" t="str">
            <v>hard coal</v>
          </cell>
        </row>
        <row r="5087">
          <cell r="F5087" t="str">
            <v>Vintage1958</v>
          </cell>
          <cell r="I5087">
            <v>0</v>
          </cell>
          <cell r="L5087">
            <v>0</v>
          </cell>
          <cell r="M5087" t="str">
            <v>hard coal</v>
          </cell>
        </row>
        <row r="5088">
          <cell r="F5088" t="str">
            <v>Vintage1959</v>
          </cell>
          <cell r="I5088">
            <v>0</v>
          </cell>
          <cell r="L5088">
            <v>0</v>
          </cell>
          <cell r="M5088" t="str">
            <v>hard coal</v>
          </cell>
        </row>
        <row r="5089">
          <cell r="F5089" t="str">
            <v>Vintage1953</v>
          </cell>
          <cell r="I5089">
            <v>0</v>
          </cell>
          <cell r="L5089">
            <v>0</v>
          </cell>
          <cell r="M5089" t="str">
            <v>hard coal</v>
          </cell>
        </row>
        <row r="5090">
          <cell r="F5090" t="str">
            <v>Vintage1938</v>
          </cell>
          <cell r="I5090">
            <v>0</v>
          </cell>
          <cell r="L5090">
            <v>0</v>
          </cell>
          <cell r="M5090" t="str">
            <v>hard coal</v>
          </cell>
        </row>
        <row r="5091">
          <cell r="F5091" t="str">
            <v>Vintage1948</v>
          </cell>
          <cell r="I5091">
            <v>0</v>
          </cell>
          <cell r="L5091">
            <v>0</v>
          </cell>
          <cell r="M5091" t="str">
            <v>hard coal</v>
          </cell>
        </row>
        <row r="5092">
          <cell r="F5092" t="str">
            <v>Vintage1957</v>
          </cell>
          <cell r="I5092">
            <v>0</v>
          </cell>
          <cell r="L5092">
            <v>0</v>
          </cell>
          <cell r="M5092" t="str">
            <v>natural gas steam turbine</v>
          </cell>
        </row>
        <row r="5093">
          <cell r="F5093" t="str">
            <v>Vintage1961</v>
          </cell>
          <cell r="I5093">
            <v>0</v>
          </cell>
          <cell r="L5093">
            <v>0</v>
          </cell>
          <cell r="M5093" t="str">
            <v>natural gas steam turbine</v>
          </cell>
        </row>
        <row r="5094">
          <cell r="F5094" t="str">
            <v>Vintage1984</v>
          </cell>
          <cell r="I5094">
            <v>2.5247020832199128E-2</v>
          </cell>
          <cell r="L5094">
            <v>0.52202585127822643</v>
          </cell>
          <cell r="M5094" t="str">
            <v>hard coal</v>
          </cell>
        </row>
        <row r="5095">
          <cell r="F5095" t="str">
            <v>Vintage1985</v>
          </cell>
          <cell r="I5095">
            <v>2.5247020832199128E-2</v>
          </cell>
          <cell r="L5095">
            <v>1.0193598338346415</v>
          </cell>
          <cell r="M5095" t="str">
            <v>hard coal</v>
          </cell>
        </row>
        <row r="5096">
          <cell r="F5096" t="str">
            <v>Vintage1984</v>
          </cell>
          <cell r="I5096">
            <v>5.7728049034286135E-3</v>
          </cell>
          <cell r="L5096">
            <v>0.11936273249840493</v>
          </cell>
          <cell r="M5096" t="str">
            <v>hard coal</v>
          </cell>
        </row>
        <row r="5097">
          <cell r="F5097" t="str">
            <v>Vintage1985</v>
          </cell>
          <cell r="I5097">
            <v>5.7728049034286135E-3</v>
          </cell>
          <cell r="L5097">
            <v>0.23307959724158167</v>
          </cell>
          <cell r="M5097" t="str">
            <v>hard coal</v>
          </cell>
        </row>
        <row r="5098">
          <cell r="F5098" t="str">
            <v>Vintage1981</v>
          </cell>
          <cell r="I5098">
            <v>3.7010408305332242E-4</v>
          </cell>
          <cell r="L5098">
            <v>1.6444759494092211E-2</v>
          </cell>
          <cell r="M5098" t="str">
            <v>natural gas steam turbine</v>
          </cell>
        </row>
        <row r="5099">
          <cell r="F5099" t="str">
            <v>Vintage1981</v>
          </cell>
          <cell r="I5099">
            <v>3.7010408305332242E-4</v>
          </cell>
          <cell r="L5099">
            <v>1.6444759494092211E-2</v>
          </cell>
          <cell r="M5099" t="str">
            <v>natural gas steam turbine</v>
          </cell>
        </row>
        <row r="5100">
          <cell r="F5100" t="str">
            <v>Vintage1981</v>
          </cell>
          <cell r="I5100">
            <v>3.7010408305332242E-4</v>
          </cell>
          <cell r="L5100">
            <v>1.6444759494092211E-2</v>
          </cell>
          <cell r="M5100" t="str">
            <v>natural gas steam turbine</v>
          </cell>
        </row>
        <row r="5101">
          <cell r="F5101" t="str">
            <v>Vintage1981</v>
          </cell>
          <cell r="I5101">
            <v>3.7010408305332242E-4</v>
          </cell>
          <cell r="L5101">
            <v>1.6444759494092211E-2</v>
          </cell>
          <cell r="M5101" t="str">
            <v>natural gas steam turbine</v>
          </cell>
        </row>
        <row r="5102">
          <cell r="F5102" t="str">
            <v>Vintage1981</v>
          </cell>
          <cell r="I5102">
            <v>2.4673605536888163E-4</v>
          </cell>
          <cell r="L5102">
            <v>1.0963172996061473E-2</v>
          </cell>
          <cell r="M5102" t="str">
            <v>natural gas steam turbine</v>
          </cell>
        </row>
        <row r="5103">
          <cell r="F5103" t="str">
            <v>Vintage1979</v>
          </cell>
          <cell r="I5103">
            <v>3.2485278155770535E-2</v>
          </cell>
          <cell r="L5103">
            <v>0.90429169353716987</v>
          </cell>
          <cell r="M5103" t="str">
            <v>hard coal</v>
          </cell>
        </row>
        <row r="5104">
          <cell r="F5104" t="str">
            <v>Vintage1982</v>
          </cell>
          <cell r="I5104">
            <v>3.4195029637653196E-2</v>
          </cell>
          <cell r="L5104">
            <v>0.78680951136660582</v>
          </cell>
          <cell r="M5104" t="str">
            <v>hard coal</v>
          </cell>
        </row>
        <row r="5105">
          <cell r="F5105" t="str">
            <v>Vintage1977</v>
          </cell>
          <cell r="I5105">
            <v>2.5792822355258409E-2</v>
          </cell>
          <cell r="L5105">
            <v>0.58915022100479353</v>
          </cell>
          <cell r="M5105" t="str">
            <v>hard coal</v>
          </cell>
        </row>
        <row r="5106">
          <cell r="F5106" t="str">
            <v>Vintage1980</v>
          </cell>
          <cell r="I5106">
            <v>0</v>
          </cell>
          <cell r="L5106">
            <v>0</v>
          </cell>
          <cell r="M5106" t="str">
            <v>hard coal</v>
          </cell>
        </row>
        <row r="5107">
          <cell r="F5107" t="str">
            <v>Vintage1982</v>
          </cell>
          <cell r="I5107">
            <v>2.5792822355258409E-2</v>
          </cell>
          <cell r="L5107">
            <v>0.59347917428795416</v>
          </cell>
          <cell r="M5107" t="str">
            <v>hard coal</v>
          </cell>
        </row>
        <row r="5108">
          <cell r="F5108" t="str">
            <v>Vintage1982</v>
          </cell>
          <cell r="I5108">
            <v>1.1778087485410911E-2</v>
          </cell>
          <cell r="L5108">
            <v>0.27100755160700291</v>
          </cell>
          <cell r="M5108" t="str">
            <v>hard coal</v>
          </cell>
        </row>
        <row r="5109">
          <cell r="F5109" t="str">
            <v>Vintage1982</v>
          </cell>
          <cell r="I5109">
            <v>7.8520583236072732E-3</v>
          </cell>
          <cell r="L5109">
            <v>0.18067170107133529</v>
          </cell>
          <cell r="M5109" t="str">
            <v>hard coal</v>
          </cell>
        </row>
        <row r="5110">
          <cell r="F5110" t="str">
            <v>Vintage1982</v>
          </cell>
          <cell r="I5110">
            <v>1.9630145809018184E-2</v>
          </cell>
          <cell r="L5110">
            <v>0.45167925267833819</v>
          </cell>
          <cell r="M5110" t="str">
            <v>hard coal</v>
          </cell>
        </row>
        <row r="5111">
          <cell r="F5111" t="str">
            <v>Vintage1952</v>
          </cell>
          <cell r="I5111">
            <v>0</v>
          </cell>
          <cell r="L5111">
            <v>0</v>
          </cell>
          <cell r="M5111" t="str">
            <v>hard coal</v>
          </cell>
        </row>
        <row r="5112">
          <cell r="F5112" t="str">
            <v>Vintage1952</v>
          </cell>
          <cell r="I5112">
            <v>0</v>
          </cell>
          <cell r="L5112">
            <v>0</v>
          </cell>
          <cell r="M5112" t="str">
            <v>hard coal</v>
          </cell>
        </row>
        <row r="5113">
          <cell r="F5113" t="str">
            <v>Vintage1952</v>
          </cell>
          <cell r="I5113">
            <v>0</v>
          </cell>
          <cell r="L5113">
            <v>0</v>
          </cell>
          <cell r="M5113" t="str">
            <v>hard coal</v>
          </cell>
        </row>
        <row r="5114">
          <cell r="F5114" t="str">
            <v>Vintage1952</v>
          </cell>
          <cell r="I5114">
            <v>0</v>
          </cell>
          <cell r="L5114">
            <v>0</v>
          </cell>
          <cell r="M5114" t="str">
            <v>hard coal</v>
          </cell>
        </row>
        <row r="5115">
          <cell r="F5115" t="str">
            <v>Vintage1952</v>
          </cell>
          <cell r="I5115">
            <v>0</v>
          </cell>
          <cell r="L5115">
            <v>0</v>
          </cell>
          <cell r="M5115" t="str">
            <v>hard coal</v>
          </cell>
        </row>
        <row r="5116">
          <cell r="F5116" t="str">
            <v>Vintage1952</v>
          </cell>
          <cell r="I5116">
            <v>0</v>
          </cell>
          <cell r="L5116">
            <v>0</v>
          </cell>
          <cell r="M5116" t="str">
            <v>hard coal</v>
          </cell>
        </row>
        <row r="5117">
          <cell r="F5117" t="str">
            <v>Vintage1952</v>
          </cell>
          <cell r="I5117">
            <v>0</v>
          </cell>
          <cell r="L5117">
            <v>0</v>
          </cell>
          <cell r="M5117" t="str">
            <v>hard coal</v>
          </cell>
        </row>
        <row r="5118">
          <cell r="F5118" t="str">
            <v>Vintage1957</v>
          </cell>
          <cell r="I5118">
            <v>0</v>
          </cell>
          <cell r="L5118">
            <v>0</v>
          </cell>
          <cell r="M5118" t="str">
            <v>hard coal</v>
          </cell>
        </row>
        <row r="5119">
          <cell r="F5119" t="str">
            <v>Vintage1957</v>
          </cell>
          <cell r="I5119">
            <v>0</v>
          </cell>
          <cell r="L5119">
            <v>0</v>
          </cell>
          <cell r="M5119" t="str">
            <v>hard coal</v>
          </cell>
        </row>
        <row r="5120">
          <cell r="F5120" t="str">
            <v>Vintage1957</v>
          </cell>
          <cell r="I5120">
            <v>0</v>
          </cell>
          <cell r="L5120">
            <v>0</v>
          </cell>
          <cell r="M5120" t="str">
            <v>hard coal</v>
          </cell>
        </row>
        <row r="5121">
          <cell r="F5121" t="str">
            <v>Vintage1967</v>
          </cell>
          <cell r="I5121">
            <v>0</v>
          </cell>
          <cell r="L5121">
            <v>0</v>
          </cell>
          <cell r="M5121" t="str">
            <v>hard coal</v>
          </cell>
        </row>
        <row r="5122">
          <cell r="F5122" t="str">
            <v>Vintage1957</v>
          </cell>
          <cell r="I5122">
            <v>0</v>
          </cell>
          <cell r="L5122">
            <v>0</v>
          </cell>
          <cell r="M5122" t="str">
            <v>hard coal</v>
          </cell>
        </row>
        <row r="5123">
          <cell r="F5123" t="str">
            <v>Vintage1957</v>
          </cell>
          <cell r="I5123">
            <v>0</v>
          </cell>
          <cell r="L5123">
            <v>0</v>
          </cell>
          <cell r="M5123" t="str">
            <v>hard coal</v>
          </cell>
        </row>
        <row r="5124">
          <cell r="F5124" t="str">
            <v>Vintage1957</v>
          </cell>
          <cell r="I5124">
            <v>0</v>
          </cell>
          <cell r="L5124">
            <v>0</v>
          </cell>
          <cell r="M5124" t="str">
            <v>hard coal</v>
          </cell>
        </row>
        <row r="5125">
          <cell r="F5125" t="str">
            <v>Vintage1957</v>
          </cell>
          <cell r="I5125">
            <v>0</v>
          </cell>
          <cell r="L5125">
            <v>0</v>
          </cell>
          <cell r="M5125" t="str">
            <v>hard coal</v>
          </cell>
        </row>
        <row r="5126">
          <cell r="F5126" t="str">
            <v>Vintage1985</v>
          </cell>
          <cell r="I5126">
            <v>3.1505324684141254E-3</v>
          </cell>
          <cell r="L5126">
            <v>0.12720416697234244</v>
          </cell>
          <cell r="M5126" t="str">
            <v>hard coal</v>
          </cell>
        </row>
        <row r="5127">
          <cell r="F5127" t="str">
            <v>Vintage1984</v>
          </cell>
          <cell r="I5127">
            <v>1.588187374753345E-2</v>
          </cell>
          <cell r="L5127">
            <v>0.32838522683736793</v>
          </cell>
          <cell r="M5127" t="str">
            <v>hard coal</v>
          </cell>
        </row>
        <row r="5128">
          <cell r="F5128" t="str">
            <v>Vintage1995</v>
          </cell>
          <cell r="I5128">
            <v>2.8333024556912646E-2</v>
          </cell>
          <cell r="L5128">
            <v>3.484536312849162</v>
          </cell>
          <cell r="M5128" t="str">
            <v>hard coal</v>
          </cell>
        </row>
        <row r="5129">
          <cell r="F5129" t="str">
            <v>Vintage1984</v>
          </cell>
          <cell r="I5129">
            <v>2.7844524133517602E-2</v>
          </cell>
          <cell r="L5129">
            <v>0.57573372758890118</v>
          </cell>
          <cell r="M5129" t="str">
            <v>hard coal</v>
          </cell>
        </row>
        <row r="5130">
          <cell r="F5130" t="str">
            <v>Vintage2007</v>
          </cell>
          <cell r="I5130">
            <v>2.9310025403702741E-2</v>
          </cell>
          <cell r="L5130">
            <v>4.5645161290322571</v>
          </cell>
          <cell r="M5130" t="str">
            <v>hard coal</v>
          </cell>
        </row>
        <row r="5131">
          <cell r="F5131" t="str">
            <v>Vintage2008</v>
          </cell>
          <cell r="I5131">
            <v>2.9310025403702741E-2</v>
          </cell>
          <cell r="L5131">
            <v>4.4291598023064251</v>
          </cell>
          <cell r="M5131" t="str">
            <v>hard coal</v>
          </cell>
        </row>
        <row r="5132">
          <cell r="F5132" t="str">
            <v>Vintage1987</v>
          </cell>
          <cell r="I5132">
            <v>5.4976493040742747E-3</v>
          </cell>
          <cell r="L5132">
            <v>0.39003209410248146</v>
          </cell>
          <cell r="M5132" t="str">
            <v>hard coal</v>
          </cell>
        </row>
        <row r="5133">
          <cell r="F5133" t="str">
            <v>Vintage1987</v>
          </cell>
          <cell r="I5133">
            <v>9.9506833066609107E-4</v>
          </cell>
          <cell r="L5133">
            <v>7.0595369642281663E-2</v>
          </cell>
          <cell r="M5133" t="str">
            <v>hard coal</v>
          </cell>
        </row>
        <row r="5134">
          <cell r="F5134" t="str">
            <v>Vintage1987</v>
          </cell>
          <cell r="I5134">
            <v>1.4151853540904676E-2</v>
          </cell>
          <cell r="L5134">
            <v>1.0040067611988399</v>
          </cell>
          <cell r="M5134" t="str">
            <v>hard coal</v>
          </cell>
        </row>
        <row r="5135">
          <cell r="F5135" t="str">
            <v>Vintage1996</v>
          </cell>
          <cell r="I5135">
            <v>6.0784186268291263E-3</v>
          </cell>
          <cell r="L5135">
            <v>0.75711324544528691</v>
          </cell>
          <cell r="M5135" t="str">
            <v>hard coal</v>
          </cell>
        </row>
        <row r="5136">
          <cell r="F5136" t="str">
            <v>Vintage1996</v>
          </cell>
          <cell r="I5136">
            <v>1.5316864227930282E-2</v>
          </cell>
          <cell r="L5136">
            <v>1.9078318716759082</v>
          </cell>
          <cell r="M5136" t="str">
            <v>hard coal</v>
          </cell>
        </row>
        <row r="5137">
          <cell r="F5137" t="str">
            <v>Vintage2010</v>
          </cell>
          <cell r="I5137">
            <v>2.068759489769173E-3</v>
          </cell>
          <cell r="L5137">
            <v>0.1239409482181883</v>
          </cell>
          <cell r="M5137" t="str">
            <v>natural gas combined cycle</v>
          </cell>
        </row>
        <row r="5138">
          <cell r="F5138" t="str">
            <v>Vintage2010</v>
          </cell>
          <cell r="I5138">
            <v>2.6990846468082177E-3</v>
          </cell>
          <cell r="L5138">
            <v>0.16170420587841755</v>
          </cell>
          <cell r="M5138" t="str">
            <v>natural gas combined cycle</v>
          </cell>
        </row>
        <row r="5139">
          <cell r="F5139" t="str">
            <v>Vintage1970</v>
          </cell>
          <cell r="I5139">
            <v>0</v>
          </cell>
          <cell r="L5139">
            <v>0</v>
          </cell>
          <cell r="M5139" t="str">
            <v>hard coal</v>
          </cell>
        </row>
        <row r="5140">
          <cell r="F5140" t="str">
            <v>Vintage1970</v>
          </cell>
          <cell r="I5140">
            <v>1.8807266300709256E-2</v>
          </cell>
          <cell r="L5140">
            <v>0.50909169156614653</v>
          </cell>
          <cell r="M5140" t="str">
            <v>hard coal</v>
          </cell>
        </row>
        <row r="5141">
          <cell r="F5141" t="str">
            <v>Vintage1973</v>
          </cell>
          <cell r="I5141">
            <v>0</v>
          </cell>
          <cell r="L5141">
            <v>0</v>
          </cell>
          <cell r="M5141" t="str">
            <v>hard coal</v>
          </cell>
        </row>
        <row r="5142">
          <cell r="F5142" t="str">
            <v>Vintage1973</v>
          </cell>
          <cell r="I5142">
            <v>1.8807266300709256E-2</v>
          </cell>
          <cell r="L5142">
            <v>0.29363550613116218</v>
          </cell>
          <cell r="M5142" t="str">
            <v>hard coal</v>
          </cell>
        </row>
        <row r="5143">
          <cell r="F5143" t="str">
            <v>Vintage1976</v>
          </cell>
          <cell r="I5143">
            <v>0</v>
          </cell>
          <cell r="L5143">
            <v>0</v>
          </cell>
          <cell r="M5143" t="str">
            <v>hard coal</v>
          </cell>
        </row>
        <row r="5144">
          <cell r="F5144" t="str">
            <v>Vintage1976</v>
          </cell>
          <cell r="I5144">
            <v>1.9295766724104303E-2</v>
          </cell>
          <cell r="L5144">
            <v>0.66175884094095661</v>
          </cell>
          <cell r="M5144" t="str">
            <v>hard coal</v>
          </cell>
        </row>
        <row r="5145">
          <cell r="F5145" t="str">
            <v>Vintage1985</v>
          </cell>
          <cell r="I5145">
            <v>2.1347468502363496E-2</v>
          </cell>
          <cell r="L5145">
            <v>0.86191365270339659</v>
          </cell>
          <cell r="M5145" t="str">
            <v>hard coal</v>
          </cell>
        </row>
        <row r="5146">
          <cell r="F5146" t="str">
            <v>Vintage1982</v>
          </cell>
          <cell r="I5146">
            <v>2.2487417900279E-2</v>
          </cell>
          <cell r="L5146">
            <v>0.51742356937549006</v>
          </cell>
          <cell r="M5146" t="str">
            <v>hard coal</v>
          </cell>
        </row>
        <row r="5147">
          <cell r="F5147" t="str">
            <v>Vintage1982</v>
          </cell>
          <cell r="I5147">
            <v>1.4991611933519335E-2</v>
          </cell>
          <cell r="L5147">
            <v>0.34494904625032669</v>
          </cell>
          <cell r="M5147" t="str">
            <v>hard coal</v>
          </cell>
        </row>
        <row r="5148">
          <cell r="F5148" t="str">
            <v>Vintage2001</v>
          </cell>
          <cell r="I5148">
            <v>3.4748694554716571E-3</v>
          </cell>
          <cell r="L5148">
            <v>5.6297456673006223E-2</v>
          </cell>
          <cell r="M5148" t="str">
            <v>natural gas combined cycle</v>
          </cell>
        </row>
        <row r="5149">
          <cell r="F5149" t="str">
            <v>Vintage2002</v>
          </cell>
          <cell r="I5149">
            <v>1.9879485722000645E-3</v>
          </cell>
          <cell r="L5149">
            <v>1.4781255322600889E-2</v>
          </cell>
          <cell r="M5149" t="str">
            <v>natural gas combined cycle</v>
          </cell>
        </row>
        <row r="5150">
          <cell r="F5150" t="str">
            <v>Vintage1966</v>
          </cell>
          <cell r="I5150">
            <v>1.3596292284511929E-2</v>
          </cell>
          <cell r="L5150">
            <v>1.2241840490797546</v>
          </cell>
          <cell r="M5150" t="str">
            <v>hard coal</v>
          </cell>
        </row>
        <row r="5151">
          <cell r="F5151" t="str">
            <v>Vintage1973</v>
          </cell>
          <cell r="I5151">
            <v>0</v>
          </cell>
          <cell r="L5151">
            <v>0</v>
          </cell>
          <cell r="M5151" t="str">
            <v>hard coal</v>
          </cell>
        </row>
        <row r="5152">
          <cell r="F5152" t="str">
            <v>Vintage1973</v>
          </cell>
          <cell r="I5152">
            <v>4.0788876853535792E-2</v>
          </cell>
          <cell r="L5152">
            <v>0.63683165367621497</v>
          </cell>
          <cell r="M5152" t="str">
            <v>hard coal</v>
          </cell>
        </row>
        <row r="5153">
          <cell r="F5153" t="str">
            <v>Vintage1964</v>
          </cell>
          <cell r="I5153">
            <v>8.8089745077412247E-3</v>
          </cell>
          <cell r="L5153">
            <v>1.3282431506849315</v>
          </cell>
          <cell r="M5153" t="str">
            <v>hard coal</v>
          </cell>
        </row>
        <row r="5154">
          <cell r="F5154" t="str">
            <v>Vintage1974</v>
          </cell>
          <cell r="I5154">
            <v>0</v>
          </cell>
          <cell r="L5154">
            <v>0</v>
          </cell>
          <cell r="M5154" t="str">
            <v>hard coal</v>
          </cell>
        </row>
        <row r="5155">
          <cell r="F5155" t="str">
            <v>Vintage1974</v>
          </cell>
          <cell r="I5155">
            <v>1.6897799274703609E-2</v>
          </cell>
          <cell r="L5155">
            <v>0.52803968884851238</v>
          </cell>
          <cell r="M5155" t="str">
            <v>hard coal</v>
          </cell>
        </row>
        <row r="5156">
          <cell r="F5156" t="str">
            <v>Vintage1973</v>
          </cell>
          <cell r="I5156">
            <v>9.8377598517110035E-3</v>
          </cell>
          <cell r="L5156">
            <v>0.1535957191792966</v>
          </cell>
          <cell r="M5156" t="str">
            <v>hard coal</v>
          </cell>
        </row>
        <row r="5157">
          <cell r="F5157" t="str">
            <v>Vintage1974</v>
          </cell>
          <cell r="I5157">
            <v>0</v>
          </cell>
          <cell r="L5157">
            <v>0</v>
          </cell>
          <cell r="M5157" t="str">
            <v>hard coal</v>
          </cell>
        </row>
        <row r="5158">
          <cell r="F5158" t="str">
            <v>Vintage1974</v>
          </cell>
          <cell r="I5158">
            <v>1.022355435569967E-2</v>
          </cell>
          <cell r="L5158">
            <v>0.31947606745400864</v>
          </cell>
          <cell r="M5158" t="str">
            <v>hard coal</v>
          </cell>
        </row>
        <row r="5159">
          <cell r="F5159" t="str">
            <v>Vintage1970</v>
          </cell>
          <cell r="I5159">
            <v>0</v>
          </cell>
          <cell r="L5159">
            <v>0</v>
          </cell>
          <cell r="M5159" t="str">
            <v>hard coal</v>
          </cell>
        </row>
        <row r="5160">
          <cell r="F5160" t="str">
            <v>Vintage1970</v>
          </cell>
          <cell r="I5160">
            <v>1.1119916746881535E-2</v>
          </cell>
          <cell r="L5160">
            <v>0.30100372569995204</v>
          </cell>
          <cell r="M5160" t="str">
            <v>hard coal</v>
          </cell>
        </row>
        <row r="5161">
          <cell r="F5161" t="str">
            <v>Vintage1977</v>
          </cell>
          <cell r="I5161">
            <v>2.0973007535257576E-2</v>
          </cell>
          <cell r="L5161">
            <v>0.47905777252069975</v>
          </cell>
          <cell r="M5161" t="str">
            <v>hard coal</v>
          </cell>
        </row>
        <row r="5162">
          <cell r="F5162" t="str">
            <v>Vintage1972</v>
          </cell>
          <cell r="I5162">
            <v>3.431140848131492E-2</v>
          </cell>
          <cell r="L5162">
            <v>0.97671429495053996</v>
          </cell>
          <cell r="M5162" t="str">
            <v>hard coal</v>
          </cell>
        </row>
        <row r="5163">
          <cell r="F5163" t="str">
            <v>Vintage1973</v>
          </cell>
          <cell r="I5163">
            <v>3.4258783621680992E-2</v>
          </cell>
          <cell r="L5163">
            <v>0.53487812143176294</v>
          </cell>
          <cell r="M5163" t="str">
            <v>hard coal</v>
          </cell>
        </row>
        <row r="5164">
          <cell r="F5164" t="str">
            <v>Vintage1974</v>
          </cell>
          <cell r="I5164">
            <v>3.4258783621680992E-2</v>
          </cell>
          <cell r="L5164">
            <v>1.0705534578696345</v>
          </cell>
          <cell r="M5164" t="str">
            <v>hard coal</v>
          </cell>
        </row>
        <row r="5165">
          <cell r="F5165" t="str">
            <v>Vintage1974</v>
          </cell>
          <cell r="I5165">
            <v>0</v>
          </cell>
          <cell r="L5165">
            <v>0</v>
          </cell>
          <cell r="M5165" t="str">
            <v>hard coal</v>
          </cell>
        </row>
        <row r="5166">
          <cell r="F5166" t="str">
            <v>Vintage1975</v>
          </cell>
          <cell r="I5166">
            <v>0</v>
          </cell>
          <cell r="L5166">
            <v>0</v>
          </cell>
          <cell r="M5166" t="str">
            <v>hard coal</v>
          </cell>
        </row>
        <row r="5167">
          <cell r="F5167" t="str">
            <v>Vintage1976</v>
          </cell>
          <cell r="I5167">
            <v>0</v>
          </cell>
          <cell r="L5167">
            <v>0</v>
          </cell>
          <cell r="M5167" t="str">
            <v>hard coal</v>
          </cell>
        </row>
        <row r="5168">
          <cell r="F5168" t="str">
            <v>Vintage1974</v>
          </cell>
          <cell r="I5168">
            <v>0</v>
          </cell>
          <cell r="L5168">
            <v>0</v>
          </cell>
          <cell r="M5168" t="str">
            <v>hard coal</v>
          </cell>
        </row>
        <row r="5169">
          <cell r="F5169" t="str">
            <v>Vintage1975</v>
          </cell>
          <cell r="I5169">
            <v>0</v>
          </cell>
          <cell r="L5169">
            <v>0</v>
          </cell>
          <cell r="M5169" t="str">
            <v>hard coal</v>
          </cell>
        </row>
        <row r="5170">
          <cell r="F5170" t="str">
            <v>Vintage1976</v>
          </cell>
          <cell r="I5170">
            <v>0</v>
          </cell>
          <cell r="L5170">
            <v>0</v>
          </cell>
          <cell r="M5170" t="str">
            <v>hard coal</v>
          </cell>
        </row>
        <row r="5171">
          <cell r="F5171" t="str">
            <v>Vintage1974</v>
          </cell>
          <cell r="I5171">
            <v>0</v>
          </cell>
          <cell r="L5171">
            <v>0</v>
          </cell>
          <cell r="M5171" t="str">
            <v>hard coal</v>
          </cell>
        </row>
        <row r="5172">
          <cell r="F5172" t="str">
            <v>Vintage1975</v>
          </cell>
          <cell r="I5172">
            <v>0</v>
          </cell>
          <cell r="L5172">
            <v>0</v>
          </cell>
          <cell r="M5172" t="str">
            <v>hard coal</v>
          </cell>
        </row>
        <row r="5173">
          <cell r="F5173" t="str">
            <v>Vintage1974</v>
          </cell>
          <cell r="I5173">
            <v>0</v>
          </cell>
          <cell r="L5173">
            <v>0</v>
          </cell>
          <cell r="M5173" t="str">
            <v>hard coal</v>
          </cell>
        </row>
        <row r="5174">
          <cell r="F5174" t="str">
            <v>Vintage1975</v>
          </cell>
          <cell r="I5174">
            <v>0</v>
          </cell>
          <cell r="L5174">
            <v>0</v>
          </cell>
          <cell r="M5174" t="str">
            <v>hard coal</v>
          </cell>
        </row>
        <row r="5175">
          <cell r="F5175" t="str">
            <v>Vintage1976</v>
          </cell>
          <cell r="I5175">
            <v>0</v>
          </cell>
          <cell r="L5175">
            <v>0</v>
          </cell>
          <cell r="M5175" t="str">
            <v>hard coal</v>
          </cell>
        </row>
        <row r="5176">
          <cell r="F5176" t="str">
            <v>Vintage1974</v>
          </cell>
          <cell r="I5176">
            <v>0</v>
          </cell>
          <cell r="L5176">
            <v>0</v>
          </cell>
          <cell r="M5176" t="str">
            <v>hard coal</v>
          </cell>
        </row>
        <row r="5177">
          <cell r="F5177" t="str">
            <v>Vintage1975</v>
          </cell>
          <cell r="I5177">
            <v>0</v>
          </cell>
          <cell r="L5177">
            <v>0</v>
          </cell>
          <cell r="M5177" t="str">
            <v>hard coal</v>
          </cell>
        </row>
        <row r="5178">
          <cell r="F5178" t="str">
            <v>Vintage1974</v>
          </cell>
          <cell r="I5178">
            <v>0</v>
          </cell>
          <cell r="L5178">
            <v>0</v>
          </cell>
          <cell r="M5178" t="str">
            <v>hard coal</v>
          </cell>
        </row>
        <row r="5179">
          <cell r="F5179" t="str">
            <v>Vintage1975</v>
          </cell>
          <cell r="I5179">
            <v>0</v>
          </cell>
          <cell r="L5179">
            <v>0</v>
          </cell>
          <cell r="M5179" t="str">
            <v>hard coal</v>
          </cell>
        </row>
        <row r="5180">
          <cell r="F5180" t="str">
            <v>Vintage1976</v>
          </cell>
          <cell r="I5180">
            <v>0</v>
          </cell>
          <cell r="L5180">
            <v>0</v>
          </cell>
          <cell r="M5180" t="str">
            <v>hard coal</v>
          </cell>
        </row>
        <row r="5181">
          <cell r="F5181" t="str">
            <v>Vintage1976</v>
          </cell>
          <cell r="I5181">
            <v>0</v>
          </cell>
          <cell r="L5181">
            <v>0</v>
          </cell>
          <cell r="M5181" t="str">
            <v>hard coal</v>
          </cell>
        </row>
        <row r="5182">
          <cell r="F5182" t="str">
            <v>Vintage1979</v>
          </cell>
          <cell r="I5182">
            <v>0</v>
          </cell>
          <cell r="L5182">
            <v>0</v>
          </cell>
          <cell r="M5182" t="str">
            <v>hard coal</v>
          </cell>
        </row>
        <row r="5183">
          <cell r="F5183" t="str">
            <v>Vintage1980</v>
          </cell>
          <cell r="I5183">
            <v>0</v>
          </cell>
          <cell r="L5183">
            <v>0</v>
          </cell>
          <cell r="M5183" t="str">
            <v>hard coal</v>
          </cell>
        </row>
        <row r="5184">
          <cell r="F5184" t="str">
            <v>Vintage1991</v>
          </cell>
          <cell r="I5184">
            <v>0.15603564054390892</v>
          </cell>
          <cell r="L5184">
            <v>11.391580022550905</v>
          </cell>
          <cell r="M5184" t="str">
            <v>hard coal</v>
          </cell>
        </row>
        <row r="5185">
          <cell r="F5185" t="str">
            <v>Vintage1976</v>
          </cell>
          <cell r="I5185">
            <v>4.0840388800730328E-2</v>
          </cell>
          <cell r="L5185">
            <v>1.4006434023991279</v>
          </cell>
          <cell r="M5185" t="str">
            <v>hard coal</v>
          </cell>
        </row>
        <row r="5186">
          <cell r="F5186" t="str">
            <v>Vintage1975</v>
          </cell>
          <cell r="I5186">
            <v>4.0840388800730328E-2</v>
          </cell>
          <cell r="L5186">
            <v>0.96403963071380327</v>
          </cell>
          <cell r="M5186" t="str">
            <v>hard coal</v>
          </cell>
        </row>
        <row r="5187">
          <cell r="F5187" t="str">
            <v>Vintage1978</v>
          </cell>
          <cell r="I5187">
            <v>4.0840388800730328E-2</v>
          </cell>
          <cell r="L5187">
            <v>0.85908245403971484</v>
          </cell>
          <cell r="M5187" t="str">
            <v>hard coal</v>
          </cell>
        </row>
        <row r="5188">
          <cell r="F5188" t="str">
            <v>Vintage1979</v>
          </cell>
          <cell r="I5188">
            <v>0</v>
          </cell>
          <cell r="L5188">
            <v>0</v>
          </cell>
          <cell r="M5188" t="str">
            <v>hard coal</v>
          </cell>
        </row>
        <row r="5189">
          <cell r="F5189" t="str">
            <v>Vintage1979</v>
          </cell>
          <cell r="I5189">
            <v>4.0321780688975017E-2</v>
          </cell>
          <cell r="L5189">
            <v>1.122436174651948</v>
          </cell>
          <cell r="M5189" t="str">
            <v>hard coal</v>
          </cell>
        </row>
        <row r="5190">
          <cell r="F5190" t="str">
            <v>Vintage1982</v>
          </cell>
          <cell r="I5190">
            <v>1.0027936100928529E-2</v>
          </cell>
          <cell r="L5190">
            <v>0.23073749568852892</v>
          </cell>
          <cell r="M5190" t="str">
            <v>hard coal</v>
          </cell>
        </row>
        <row r="5191">
          <cell r="F5191" t="str">
            <v>Vintage1982</v>
          </cell>
          <cell r="I5191">
            <v>2.0116160394848613E-2</v>
          </cell>
          <cell r="L5191">
            <v>0.46286219074993479</v>
          </cell>
          <cell r="M5191" t="str">
            <v>hard coal</v>
          </cell>
        </row>
        <row r="5192">
          <cell r="F5192" t="str">
            <v>Vintage1982</v>
          </cell>
          <cell r="I5192">
            <v>1.0048032165259048E-2</v>
          </cell>
          <cell r="L5192">
            <v>0.23119989547948791</v>
          </cell>
          <cell r="M5192" t="str">
            <v>hard coal</v>
          </cell>
        </row>
        <row r="5193">
          <cell r="F5193" t="str">
            <v>Vintage1979</v>
          </cell>
          <cell r="I5193">
            <v>2.6849012600235651E-2</v>
          </cell>
          <cell r="L5193">
            <v>0.7473951418130319</v>
          </cell>
          <cell r="M5193" t="str">
            <v>hard coal</v>
          </cell>
        </row>
        <row r="5194">
          <cell r="F5194" t="str">
            <v>Vintage1986</v>
          </cell>
          <cell r="I5194">
            <v>2.6849012600235651E-2</v>
          </cell>
          <cell r="L5194">
            <v>1.0131863140031196</v>
          </cell>
          <cell r="M5194" t="str">
            <v>hard coal</v>
          </cell>
        </row>
        <row r="5195">
          <cell r="F5195" t="str">
            <v>Vintage1981</v>
          </cell>
          <cell r="I5195">
            <v>2.3445089320421821E-3</v>
          </cell>
          <cell r="L5195">
            <v>7.7747605031257078E-2</v>
          </cell>
          <cell r="M5195" t="str">
            <v>hard coal</v>
          </cell>
        </row>
        <row r="5196">
          <cell r="F5196" t="str">
            <v>Vintage1981</v>
          </cell>
          <cell r="I5196">
            <v>9.2332442026744378E-3</v>
          </cell>
          <cell r="L5196">
            <v>0.30618890532499821</v>
          </cell>
          <cell r="M5196" t="str">
            <v>hard coal</v>
          </cell>
        </row>
        <row r="5197">
          <cell r="F5197" t="str">
            <v>Vintage1981</v>
          </cell>
          <cell r="I5197">
            <v>1.3774686088851159E-2</v>
          </cell>
          <cell r="L5197">
            <v>0.45679026376440468</v>
          </cell>
          <cell r="M5197" t="str">
            <v>hard coal</v>
          </cell>
        </row>
        <row r="5198">
          <cell r="F5198" t="str">
            <v>Vintage1981</v>
          </cell>
          <cell r="I5198">
            <v>2.4920849099498254E-3</v>
          </cell>
          <cell r="L5198">
            <v>8.2641456654364717E-2</v>
          </cell>
          <cell r="M5198" t="str">
            <v>hard coal</v>
          </cell>
        </row>
        <row r="5199">
          <cell r="F5199" t="str">
            <v>Vintage1981</v>
          </cell>
          <cell r="I5199">
            <v>1.6486742739455773E-2</v>
          </cell>
          <cell r="L5199">
            <v>0.54672632944189214</v>
          </cell>
          <cell r="M5199" t="str">
            <v>hard coal</v>
          </cell>
        </row>
        <row r="5200">
          <cell r="F5200" t="str">
            <v>Vintage1982</v>
          </cell>
          <cell r="I5200">
            <v>1.6486742739455773E-2</v>
          </cell>
          <cell r="L5200">
            <v>0.37935121379670766</v>
          </cell>
          <cell r="M5200" t="str">
            <v>hard coal</v>
          </cell>
        </row>
        <row r="5201">
          <cell r="F5201" t="str">
            <v>Vintage1981</v>
          </cell>
          <cell r="I5201">
            <v>7.07250912991347E-4</v>
          </cell>
          <cell r="L5201">
            <v>2.3453553061685624E-2</v>
          </cell>
          <cell r="M5201" t="str">
            <v>hard coal</v>
          </cell>
        </row>
        <row r="5202">
          <cell r="F5202" t="str">
            <v>Vintage1982</v>
          </cell>
          <cell r="I5202">
            <v>7.07250912991347E-4</v>
          </cell>
          <cell r="L5202">
            <v>1.6273468722236742E-2</v>
          </cell>
          <cell r="M5202" t="str">
            <v>hard coal</v>
          </cell>
        </row>
        <row r="5203">
          <cell r="F5203" t="str">
            <v>Vintage1981</v>
          </cell>
          <cell r="I5203">
            <v>1.0063011021853261E-2</v>
          </cell>
          <cell r="L5203">
            <v>0.33370527860209392</v>
          </cell>
          <cell r="M5203" t="str">
            <v>hard coal</v>
          </cell>
        </row>
        <row r="5204">
          <cell r="F5204" t="str">
            <v>Vintage1982</v>
          </cell>
          <cell r="I5204">
            <v>1.0063011021853261E-2</v>
          </cell>
          <cell r="L5204">
            <v>0.23154455103214006</v>
          </cell>
          <cell r="M5204" t="str">
            <v>hard coal</v>
          </cell>
        </row>
        <row r="5205">
          <cell r="F5205" t="str">
            <v>Vintage1981</v>
          </cell>
          <cell r="I5205">
            <v>5.8751945921722143E-4</v>
          </cell>
          <cell r="L5205">
            <v>1.948306966935302E-2</v>
          </cell>
          <cell r="M5205" t="str">
            <v>hard coal</v>
          </cell>
        </row>
        <row r="5206">
          <cell r="F5206" t="str">
            <v>Vintage1982</v>
          </cell>
          <cell r="I5206">
            <v>5.8751945921722143E-4</v>
          </cell>
          <cell r="L5206">
            <v>1.3518511418865954E-2</v>
          </cell>
          <cell r="M5206" t="str">
            <v>hard coal</v>
          </cell>
        </row>
        <row r="5207">
          <cell r="F5207" t="str">
            <v>Vintage1983</v>
          </cell>
          <cell r="I5207">
            <v>2.4327321085073274E-2</v>
          </cell>
          <cell r="L5207">
            <v>1.0820922407475464</v>
          </cell>
          <cell r="M5207" t="str">
            <v>hard coal</v>
          </cell>
        </row>
        <row r="5208">
          <cell r="F5208" t="str">
            <v>Vintage1982</v>
          </cell>
          <cell r="I5208">
            <v>2.3350320238283182E-2</v>
          </cell>
          <cell r="L5208">
            <v>0.53727849490462509</v>
          </cell>
          <cell r="M5208" t="str">
            <v>hard coal</v>
          </cell>
        </row>
        <row r="5209">
          <cell r="F5209" t="str">
            <v>Vintage1984</v>
          </cell>
          <cell r="I5209">
            <v>2.1113765975091518E-2</v>
          </cell>
          <cell r="L5209">
            <v>0.43656365359272148</v>
          </cell>
          <cell r="M5209" t="str">
            <v>hard coal</v>
          </cell>
        </row>
        <row r="5210">
          <cell r="F5210" t="str">
            <v>Vintage1986</v>
          </cell>
          <cell r="I5210">
            <v>2.1113765975091518E-2</v>
          </cell>
          <cell r="L5210">
            <v>0.7967584894663764</v>
          </cell>
          <cell r="M5210" t="str">
            <v>hard coal</v>
          </cell>
        </row>
        <row r="5211">
          <cell r="F5211" t="str">
            <v>Vintage1979</v>
          </cell>
          <cell r="I5211">
            <v>1.4853088403563672E-2</v>
          </cell>
          <cell r="L5211">
            <v>0.41346496718637382</v>
          </cell>
          <cell r="M5211" t="str">
            <v>hard coal</v>
          </cell>
        </row>
        <row r="5212">
          <cell r="F5212" t="str">
            <v>Vintage1981</v>
          </cell>
          <cell r="I5212">
            <v>1.4338695731578782E-2</v>
          </cell>
          <cell r="L5212">
            <v>0.47549371092867376</v>
          </cell>
          <cell r="M5212" t="str">
            <v>hard coal</v>
          </cell>
        </row>
        <row r="5213">
          <cell r="F5213" t="str">
            <v>Vintage1984</v>
          </cell>
          <cell r="I5213">
            <v>2.6812718027212339E-2</v>
          </cell>
          <cell r="L5213">
            <v>0.55439935057158884</v>
          </cell>
          <cell r="M5213" t="str">
            <v>hard coal</v>
          </cell>
        </row>
        <row r="5214">
          <cell r="F5214" t="str">
            <v>Vintage1974</v>
          </cell>
          <cell r="I5214">
            <v>0.17202637348101363</v>
          </cell>
          <cell r="L5214">
            <v>5.3756558028616848</v>
          </cell>
          <cell r="M5214" t="str">
            <v>hard coal</v>
          </cell>
        </row>
        <row r="5215">
          <cell r="F5215" t="str">
            <v>Vintage1975</v>
          </cell>
          <cell r="I5215">
            <v>0.17461323624012662</v>
          </cell>
          <cell r="L5215">
            <v>4.1217550744684273</v>
          </cell>
          <cell r="M5215" t="str">
            <v>hard coal</v>
          </cell>
        </row>
        <row r="5216">
          <cell r="F5216" t="str">
            <v>Vintage1981</v>
          </cell>
          <cell r="I5216">
            <v>1.0559206476169217E-2</v>
          </cell>
          <cell r="L5216">
            <v>0.35015990057995039</v>
          </cell>
          <cell r="M5216" t="str">
            <v>hard coal</v>
          </cell>
        </row>
        <row r="5217">
          <cell r="F5217" t="str">
            <v>Vintage1981</v>
          </cell>
          <cell r="I5217">
            <v>1.2671047771403059E-2</v>
          </cell>
          <cell r="L5217">
            <v>0.42019188069594043</v>
          </cell>
          <cell r="M5217" t="str">
            <v>hard coal</v>
          </cell>
        </row>
        <row r="5218">
          <cell r="F5218" t="str">
            <v>Vintage1981</v>
          </cell>
          <cell r="I5218">
            <v>4.2236825904676863E-3</v>
          </cell>
          <cell r="L5218">
            <v>0.14006396023198014</v>
          </cell>
          <cell r="M5218" t="str">
            <v>hard coal</v>
          </cell>
        </row>
        <row r="5219">
          <cell r="F5219" t="str">
            <v>Vintage1981</v>
          </cell>
          <cell r="I5219">
            <v>1.4782889066636903E-2</v>
          </cell>
          <cell r="L5219">
            <v>0.49022386081193053</v>
          </cell>
          <cell r="M5219" t="str">
            <v>hard coal</v>
          </cell>
        </row>
        <row r="5220">
          <cell r="F5220" t="str">
            <v>Vintage1992</v>
          </cell>
          <cell r="I5220">
            <v>1.2085593141788382E-2</v>
          </cell>
          <cell r="L5220">
            <v>3.0900813008130079</v>
          </cell>
          <cell r="M5220" t="str">
            <v>hard coal</v>
          </cell>
        </row>
        <row r="5221">
          <cell r="F5221" t="str">
            <v>Vintage1991</v>
          </cell>
          <cell r="I5221">
            <v>7.553495713617739E-3</v>
          </cell>
          <cell r="L5221">
            <v>0.55145254360947138</v>
          </cell>
          <cell r="M5221" t="str">
            <v>hard coal</v>
          </cell>
        </row>
        <row r="5222">
          <cell r="F5222" t="str">
            <v>Vintage1960</v>
          </cell>
          <cell r="I5222">
            <v>0</v>
          </cell>
          <cell r="L5222">
            <v>0</v>
          </cell>
          <cell r="M5222" t="str">
            <v>natural gas steam turbine</v>
          </cell>
        </row>
        <row r="5223">
          <cell r="F5223" t="str">
            <v>Vintage1963</v>
          </cell>
          <cell r="I5223">
            <v>0</v>
          </cell>
          <cell r="L5223">
            <v>0</v>
          </cell>
          <cell r="M5223" t="str">
            <v>natural gas steam turbine</v>
          </cell>
        </row>
        <row r="5224">
          <cell r="F5224" t="str">
            <v>Vintage1966</v>
          </cell>
          <cell r="I5224">
            <v>0</v>
          </cell>
          <cell r="L5224">
            <v>0</v>
          </cell>
          <cell r="M5224" t="str">
            <v>natural gas steam turbine</v>
          </cell>
        </row>
        <row r="5225">
          <cell r="F5225" t="str">
            <v>Vintage1968</v>
          </cell>
          <cell r="I5225">
            <v>0</v>
          </cell>
          <cell r="L5225">
            <v>0</v>
          </cell>
          <cell r="M5225" t="str">
            <v>natural gas steam turbine</v>
          </cell>
        </row>
        <row r="5226">
          <cell r="F5226" t="str">
            <v>Vintage1972</v>
          </cell>
          <cell r="I5226">
            <v>0</v>
          </cell>
          <cell r="L5226">
            <v>0</v>
          </cell>
          <cell r="M5226" t="str">
            <v>natural gas steam turbine</v>
          </cell>
        </row>
        <row r="5227">
          <cell r="F5227" t="str">
            <v>Vintage1947</v>
          </cell>
          <cell r="I5227">
            <v>0</v>
          </cell>
          <cell r="L5227">
            <v>0</v>
          </cell>
          <cell r="M5227" t="str">
            <v>natural gas steam turbine</v>
          </cell>
        </row>
        <row r="5228">
          <cell r="F5228" t="str">
            <v>Vintage1947</v>
          </cell>
          <cell r="I5228">
            <v>0</v>
          </cell>
          <cell r="L5228">
            <v>0</v>
          </cell>
          <cell r="M5228" t="str">
            <v>natural gas steam turbine</v>
          </cell>
        </row>
        <row r="5229">
          <cell r="F5229" t="str">
            <v>Vintage1948</v>
          </cell>
          <cell r="I5229">
            <v>0</v>
          </cell>
          <cell r="L5229">
            <v>0</v>
          </cell>
          <cell r="M5229" t="str">
            <v>natural gas steam turbine</v>
          </cell>
        </row>
        <row r="5230">
          <cell r="F5230" t="str">
            <v>Vintage1950</v>
          </cell>
          <cell r="I5230">
            <v>0</v>
          </cell>
          <cell r="L5230">
            <v>0</v>
          </cell>
          <cell r="M5230" t="str">
            <v>natural gas steam turbine</v>
          </cell>
        </row>
        <row r="5231">
          <cell r="F5231" t="str">
            <v>Vintage1950</v>
          </cell>
          <cell r="I5231">
            <v>0</v>
          </cell>
          <cell r="L5231">
            <v>0</v>
          </cell>
          <cell r="M5231" t="str">
            <v>natural gas steam turbine</v>
          </cell>
        </row>
        <row r="5232">
          <cell r="F5232" t="str">
            <v>Vintage1978</v>
          </cell>
          <cell r="I5232">
            <v>1.9283906257250256E-2</v>
          </cell>
          <cell r="L5232">
            <v>0.40563927027683233</v>
          </cell>
          <cell r="M5232" t="str">
            <v>hard coal</v>
          </cell>
        </row>
        <row r="5233">
          <cell r="F5233" t="str">
            <v>Vintage1978</v>
          </cell>
          <cell r="I5233">
            <v>0</v>
          </cell>
          <cell r="L5233">
            <v>0</v>
          </cell>
          <cell r="M5233" t="str">
            <v>hard coal</v>
          </cell>
        </row>
        <row r="5234">
          <cell r="F5234" t="str">
            <v>Vintage1978</v>
          </cell>
          <cell r="I5234">
            <v>0</v>
          </cell>
          <cell r="L5234">
            <v>0</v>
          </cell>
          <cell r="M5234" t="str">
            <v>hard coal</v>
          </cell>
        </row>
        <row r="5235">
          <cell r="F5235" t="str">
            <v>Vintage1978</v>
          </cell>
          <cell r="I5235">
            <v>0</v>
          </cell>
          <cell r="L5235">
            <v>0</v>
          </cell>
          <cell r="M5235" t="str">
            <v>hard coal</v>
          </cell>
        </row>
        <row r="5236">
          <cell r="F5236" t="str">
            <v>Vintage1957</v>
          </cell>
          <cell r="I5236">
            <v>0</v>
          </cell>
          <cell r="L5236">
            <v>0</v>
          </cell>
          <cell r="M5236" t="str">
            <v>natural gas steam turbine</v>
          </cell>
        </row>
        <row r="5237">
          <cell r="F5237" t="str">
            <v>Vintage1958</v>
          </cell>
          <cell r="I5237">
            <v>0</v>
          </cell>
          <cell r="L5237">
            <v>0</v>
          </cell>
          <cell r="M5237" t="str">
            <v>natural gas steam turbine</v>
          </cell>
        </row>
        <row r="5238">
          <cell r="F5238" t="str">
            <v>Vintage1965</v>
          </cell>
          <cell r="I5238">
            <v>5.3103486602852521E-3</v>
          </cell>
          <cell r="L5238">
            <v>0.22330654132007682</v>
          </cell>
          <cell r="M5238" t="str">
            <v>natural gas steam turbine</v>
          </cell>
        </row>
        <row r="5239">
          <cell r="F5239" t="str">
            <v>Vintage1978</v>
          </cell>
          <cell r="I5239">
            <v>8.4185067444972968E-4</v>
          </cell>
          <cell r="L5239">
            <v>2.7631145217057243E-2</v>
          </cell>
          <cell r="M5239" t="str">
            <v>natural gas steam turbine</v>
          </cell>
        </row>
        <row r="5240">
          <cell r="F5240" t="str">
            <v>Vintage1978</v>
          </cell>
          <cell r="I5240">
            <v>8.6670253157045144E-6</v>
          </cell>
          <cell r="L5240">
            <v>2.8446830580099885E-4</v>
          </cell>
          <cell r="M5240" t="str">
            <v>natural gas steam turbine</v>
          </cell>
        </row>
        <row r="5241">
          <cell r="F5241" t="str">
            <v>Vintage1978</v>
          </cell>
          <cell r="I5241">
            <v>1.0580953502824456E-3</v>
          </cell>
          <cell r="L5241">
            <v>3.4728708029197086E-2</v>
          </cell>
          <cell r="M5241" t="str">
            <v>natural gas steam turbine</v>
          </cell>
        </row>
        <row r="5242">
          <cell r="F5242" t="str">
            <v>Vintage1978</v>
          </cell>
          <cell r="I5242">
            <v>9.0529713049010798E-4</v>
          </cell>
          <cell r="L5242">
            <v>2.9713578947368421E-2</v>
          </cell>
          <cell r="M5242" t="str">
            <v>natural gas steam turbine</v>
          </cell>
        </row>
        <row r="5243">
          <cell r="F5243" t="str">
            <v>Vintage1978</v>
          </cell>
          <cell r="I5243">
            <v>1.7010353995308683E-3</v>
          </cell>
          <cell r="L5243">
            <v>5.5831227045716483E-2</v>
          </cell>
          <cell r="M5243" t="str">
            <v>natural gas steam turbine</v>
          </cell>
        </row>
        <row r="5244">
          <cell r="F5244" t="str">
            <v>Vintage1978</v>
          </cell>
          <cell r="I5244">
            <v>2.4316081727034394E-2</v>
          </cell>
          <cell r="L5244">
            <v>0.79810019247022668</v>
          </cell>
          <cell r="M5244" t="str">
            <v>natural gas steam turbine</v>
          </cell>
        </row>
        <row r="5245">
          <cell r="F5245" t="str">
            <v>Vintage1968</v>
          </cell>
          <cell r="I5245">
            <v>7.2881242495355464E-2</v>
          </cell>
          <cell r="L5245">
            <v>2.0255823031880285</v>
          </cell>
          <cell r="M5245" t="str">
            <v>natural gas steam turbine</v>
          </cell>
        </row>
        <row r="5246">
          <cell r="F5246" t="str">
            <v>Vintage1976</v>
          </cell>
          <cell r="I5246">
            <v>7.1970226964163525E-2</v>
          </cell>
          <cell r="L5246">
            <v>2.0869588976003799</v>
          </cell>
          <cell r="M5246" t="str">
            <v>natural gas steam turbine</v>
          </cell>
        </row>
        <row r="5247">
          <cell r="F5247" t="str">
            <v>Vintage1966</v>
          </cell>
          <cell r="I5247">
            <v>0</v>
          </cell>
          <cell r="L5247">
            <v>0</v>
          </cell>
          <cell r="M5247" t="str">
            <v>natural gas steam turbine</v>
          </cell>
        </row>
        <row r="5248">
          <cell r="F5248" t="str">
            <v>Vintage1976</v>
          </cell>
          <cell r="I5248">
            <v>3.7256650772947131E-5</v>
          </cell>
          <cell r="L5248">
            <v>1.5351329754601226E-2</v>
          </cell>
          <cell r="M5248" t="str">
            <v>natural gas combined cycle</v>
          </cell>
        </row>
        <row r="5249">
          <cell r="F5249" t="str">
            <v>Vintage1976</v>
          </cell>
          <cell r="I5249">
            <v>7.4604505097358015E-5</v>
          </cell>
          <cell r="L5249">
            <v>3.0740239263803679E-2</v>
          </cell>
          <cell r="M5249" t="str">
            <v>natural gas combined cycle</v>
          </cell>
        </row>
        <row r="5250">
          <cell r="F5250" t="str">
            <v>Vintage1976</v>
          </cell>
          <cell r="I5250">
            <v>7.0897080730356076E-4</v>
          </cell>
          <cell r="L5250">
            <v>0.29212622239263802</v>
          </cell>
          <cell r="M5250" t="str">
            <v>natural gas combined cycle</v>
          </cell>
        </row>
        <row r="5251">
          <cell r="F5251" t="str">
            <v>Vintage1975</v>
          </cell>
          <cell r="I5251">
            <v>3.6061884248771842E-4</v>
          </cell>
          <cell r="L5251">
            <v>0.22327934547130679</v>
          </cell>
          <cell r="M5251" t="str">
            <v>natural gas combined cycle</v>
          </cell>
        </row>
        <row r="5252">
          <cell r="F5252" t="str">
            <v>Vintage1975</v>
          </cell>
          <cell r="I5252">
            <v>3.6061884248771842E-4</v>
          </cell>
          <cell r="L5252">
            <v>0.22327934547130679</v>
          </cell>
          <cell r="M5252" t="str">
            <v>natural gas combined cycle</v>
          </cell>
        </row>
        <row r="5253">
          <cell r="F5253" t="str">
            <v>Vintage1975</v>
          </cell>
          <cell r="I5253">
            <v>1.0830421736321841E-4</v>
          </cell>
          <cell r="L5253">
            <v>6.7057213643696711E-2</v>
          </cell>
          <cell r="M5253" t="str">
            <v>natural gas combined cycle</v>
          </cell>
        </row>
        <row r="5254">
          <cell r="F5254" t="str">
            <v>Vintage1975</v>
          </cell>
          <cell r="I5254">
            <v>1.8012701414093168E-4</v>
          </cell>
          <cell r="L5254">
            <v>0.11152673427056926</v>
          </cell>
          <cell r="M5254" t="str">
            <v>natural gas combined cycle</v>
          </cell>
        </row>
        <row r="5255">
          <cell r="F5255" t="str">
            <v>Vintage1975</v>
          </cell>
          <cell r="I5255">
            <v>2.9576855721940979E-3</v>
          </cell>
          <cell r="L5255">
            <v>1.8312689767227468</v>
          </cell>
          <cell r="M5255" t="str">
            <v>natural gas combined cycle</v>
          </cell>
        </row>
        <row r="5256">
          <cell r="F5256" t="str">
            <v>Vintage1975</v>
          </cell>
          <cell r="I5256">
            <v>5.8606162975063734E-2</v>
          </cell>
          <cell r="L5256">
            <v>0.60395675769043189</v>
          </cell>
          <cell r="M5256" t="str">
            <v>natural gas steam turbine</v>
          </cell>
        </row>
        <row r="5257">
          <cell r="F5257" t="str">
            <v>Vintage1979</v>
          </cell>
          <cell r="I5257">
            <v>5.8249460826706678E-2</v>
          </cell>
          <cell r="L5257">
            <v>2.2633106694560667</v>
          </cell>
          <cell r="M5257" t="str">
            <v>natural gas steam turbine</v>
          </cell>
        </row>
        <row r="5258">
          <cell r="F5258" t="str">
            <v>Vintage1958</v>
          </cell>
          <cell r="I5258">
            <v>0</v>
          </cell>
          <cell r="L5258">
            <v>0</v>
          </cell>
          <cell r="M5258" t="str">
            <v>natural gas steam turbine</v>
          </cell>
        </row>
        <row r="5259">
          <cell r="F5259" t="str">
            <v>Vintage1969</v>
          </cell>
          <cell r="I5259">
            <v>0</v>
          </cell>
          <cell r="L5259">
            <v>0</v>
          </cell>
          <cell r="M5259" t="str">
            <v>natural gas steam turbine</v>
          </cell>
        </row>
        <row r="5260">
          <cell r="F5260" t="str">
            <v>Vintage1971</v>
          </cell>
          <cell r="I5260">
            <v>2.447462484707455E-4</v>
          </cell>
          <cell r="L5260">
            <v>4.8259785819793205E-3</v>
          </cell>
          <cell r="M5260" t="str">
            <v>natural gas steam turbine</v>
          </cell>
        </row>
        <row r="5261">
          <cell r="F5261" t="str">
            <v>Vintage1967</v>
          </cell>
          <cell r="I5261">
            <v>0</v>
          </cell>
          <cell r="L5261">
            <v>0</v>
          </cell>
          <cell r="M5261" t="str">
            <v>natural gas steam turbine</v>
          </cell>
        </row>
        <row r="5262">
          <cell r="F5262" t="str">
            <v>Vintage2003</v>
          </cell>
          <cell r="I5262">
            <v>9.7211923214262728E-3</v>
          </cell>
          <cell r="L5262">
            <v>6.8070570577028019E-2</v>
          </cell>
          <cell r="M5262" t="str">
            <v>natural gas combined cycle</v>
          </cell>
        </row>
        <row r="5263">
          <cell r="F5263" t="str">
            <v>Vintage2003</v>
          </cell>
          <cell r="I5263">
            <v>5.5099124417244336E-3</v>
          </cell>
          <cell r="L5263">
            <v>3.8581983704918547E-2</v>
          </cell>
          <cell r="M5263" t="str">
            <v>natural gas combined cycle</v>
          </cell>
        </row>
        <row r="5264">
          <cell r="F5264" t="str">
            <v>Vintage2003</v>
          </cell>
          <cell r="I5264">
            <v>5.5099124417244336E-3</v>
          </cell>
          <cell r="L5264">
            <v>3.8581983704918547E-2</v>
          </cell>
          <cell r="M5264" t="str">
            <v>natural gas combined cycle</v>
          </cell>
        </row>
        <row r="5265">
          <cell r="F5265" t="str">
            <v>Vintage1951</v>
          </cell>
          <cell r="I5265">
            <v>0</v>
          </cell>
          <cell r="L5265">
            <v>0</v>
          </cell>
          <cell r="M5265" t="str">
            <v>natural gas steam turbine</v>
          </cell>
        </row>
        <row r="5266">
          <cell r="F5266" t="str">
            <v>Vintage1951</v>
          </cell>
          <cell r="I5266">
            <v>0</v>
          </cell>
          <cell r="L5266">
            <v>0</v>
          </cell>
          <cell r="M5266" t="str">
            <v>natural gas steam turbine</v>
          </cell>
        </row>
        <row r="5267">
          <cell r="F5267" t="str">
            <v>Vintage1964</v>
          </cell>
          <cell r="I5267">
            <v>0</v>
          </cell>
          <cell r="L5267">
            <v>0</v>
          </cell>
          <cell r="M5267" t="str">
            <v>natural gas steam turbine</v>
          </cell>
        </row>
        <row r="5268">
          <cell r="F5268" t="str">
            <v>Vintage1964</v>
          </cell>
          <cell r="I5268">
            <v>0</v>
          </cell>
          <cell r="L5268">
            <v>0</v>
          </cell>
          <cell r="M5268" t="str">
            <v>natural gas steam turbine</v>
          </cell>
        </row>
        <row r="5269">
          <cell r="F5269" t="str">
            <v>Vintage1967</v>
          </cell>
          <cell r="I5269">
            <v>0</v>
          </cell>
          <cell r="L5269">
            <v>0</v>
          </cell>
          <cell r="M5269" t="str">
            <v>natural gas steam turbine</v>
          </cell>
        </row>
        <row r="5270">
          <cell r="F5270" t="str">
            <v>Vintage1968</v>
          </cell>
          <cell r="I5270">
            <v>0</v>
          </cell>
          <cell r="L5270">
            <v>0</v>
          </cell>
          <cell r="M5270" t="str">
            <v>natural gas steam turbine</v>
          </cell>
        </row>
        <row r="5271">
          <cell r="F5271" t="str">
            <v>Vintage2002</v>
          </cell>
          <cell r="I5271">
            <v>7.3541657277965463E-3</v>
          </cell>
          <cell r="L5271">
            <v>5.4681395096141304E-2</v>
          </cell>
          <cell r="M5271" t="str">
            <v>natural gas combined cycle</v>
          </cell>
        </row>
        <row r="5272">
          <cell r="F5272" t="str">
            <v>Vintage2002</v>
          </cell>
          <cell r="I5272">
            <v>7.3541657277965463E-3</v>
          </cell>
          <cell r="L5272">
            <v>5.4681395096141304E-2</v>
          </cell>
          <cell r="M5272" t="str">
            <v>natural gas combined cycle</v>
          </cell>
        </row>
        <row r="5273">
          <cell r="F5273" t="str">
            <v>Vintage2002</v>
          </cell>
          <cell r="I5273">
            <v>7.3541657277965463E-3</v>
          </cell>
          <cell r="L5273">
            <v>5.4681395096141304E-2</v>
          </cell>
          <cell r="M5273" t="str">
            <v>natural gas combined cycle</v>
          </cell>
        </row>
        <row r="5274">
          <cell r="F5274" t="str">
            <v>Vintage2002</v>
          </cell>
          <cell r="I5274">
            <v>7.3541657277965463E-3</v>
          </cell>
          <cell r="L5274">
            <v>5.4681395096141304E-2</v>
          </cell>
          <cell r="M5274" t="str">
            <v>natural gas combined cycle</v>
          </cell>
        </row>
        <row r="5275">
          <cell r="F5275" t="str">
            <v>Vintage2002</v>
          </cell>
          <cell r="I5275">
            <v>8.0227262485053213E-3</v>
          </cell>
          <cell r="L5275">
            <v>5.9652431013972343E-2</v>
          </cell>
          <cell r="M5275" t="str">
            <v>natural gas combined cycle</v>
          </cell>
        </row>
        <row r="5276">
          <cell r="F5276" t="str">
            <v>Vintage2002</v>
          </cell>
          <cell r="I5276">
            <v>8.0227262485053213E-3</v>
          </cell>
          <cell r="L5276">
            <v>5.9652431013972343E-2</v>
          </cell>
          <cell r="M5276" t="str">
            <v>natural gas combined cycle</v>
          </cell>
        </row>
        <row r="5277">
          <cell r="F5277" t="str">
            <v>Vintage1960</v>
          </cell>
          <cell r="I5277">
            <v>0</v>
          </cell>
          <cell r="L5277">
            <v>0</v>
          </cell>
          <cell r="M5277" t="str">
            <v>natural gas steam turbine</v>
          </cell>
        </row>
        <row r="5278">
          <cell r="F5278" t="str">
            <v>Vintage1961</v>
          </cell>
          <cell r="I5278">
            <v>0</v>
          </cell>
          <cell r="L5278">
            <v>0</v>
          </cell>
          <cell r="M5278" t="str">
            <v>natural gas steam turbine</v>
          </cell>
        </row>
        <row r="5279">
          <cell r="F5279" t="str">
            <v>Vintage1972</v>
          </cell>
          <cell r="I5279">
            <v>0</v>
          </cell>
          <cell r="L5279">
            <v>0</v>
          </cell>
          <cell r="M5279" t="str">
            <v>natural gas steam turbine</v>
          </cell>
        </row>
        <row r="5280">
          <cell r="F5280" t="str">
            <v>Vintage1956</v>
          </cell>
          <cell r="I5280">
            <v>0</v>
          </cell>
          <cell r="L5280">
            <v>0</v>
          </cell>
          <cell r="M5280" t="str">
            <v>natural gas steam turbine</v>
          </cell>
        </row>
        <row r="5281">
          <cell r="F5281" t="str">
            <v>Vintage1958</v>
          </cell>
          <cell r="I5281">
            <v>0</v>
          </cell>
          <cell r="L5281">
            <v>0</v>
          </cell>
          <cell r="M5281" t="str">
            <v>natural gas steam turbine</v>
          </cell>
        </row>
        <row r="5282">
          <cell r="F5282" t="str">
            <v>Vintage1973</v>
          </cell>
          <cell r="I5282">
            <v>0</v>
          </cell>
          <cell r="L5282">
            <v>0</v>
          </cell>
          <cell r="M5282" t="str">
            <v>natural gas steam turbine</v>
          </cell>
        </row>
        <row r="5283">
          <cell r="F5283" t="str">
            <v>Vintage1978</v>
          </cell>
          <cell r="I5283">
            <v>0</v>
          </cell>
          <cell r="L5283">
            <v>0</v>
          </cell>
          <cell r="M5283" t="str">
            <v>natural gas steam turbine</v>
          </cell>
        </row>
        <row r="5284">
          <cell r="F5284" t="str">
            <v>Vintage1954</v>
          </cell>
          <cell r="I5284">
            <v>0</v>
          </cell>
          <cell r="L5284">
            <v>0</v>
          </cell>
          <cell r="M5284" t="str">
            <v>natural gas steam turbine</v>
          </cell>
        </row>
        <row r="5285">
          <cell r="F5285" t="str">
            <v>Vintage1971</v>
          </cell>
          <cell r="I5285">
            <v>6.2022175672185417E-2</v>
          </cell>
          <cell r="L5285">
            <v>1.2229715195716397</v>
          </cell>
          <cell r="M5285" t="str">
            <v>natural gas steam turbine</v>
          </cell>
        </row>
        <row r="5286">
          <cell r="F5286" t="str">
            <v>Vintage1973</v>
          </cell>
          <cell r="I5286">
            <v>6.4867997497899732E-2</v>
          </cell>
          <cell r="L5286">
            <v>1.0470479879085584</v>
          </cell>
          <cell r="M5286" t="str">
            <v>natural gas steam turbine</v>
          </cell>
        </row>
        <row r="5287">
          <cell r="F5287" t="str">
            <v>Vintage1954</v>
          </cell>
          <cell r="I5287">
            <v>2.2775388279798584E-2</v>
          </cell>
          <cell r="L5287">
            <v>3.5449535434505375</v>
          </cell>
          <cell r="M5287" t="str">
            <v>natural gas steam turbine</v>
          </cell>
        </row>
        <row r="5288">
          <cell r="F5288" t="str">
            <v>Vintage1957</v>
          </cell>
          <cell r="I5288">
            <v>2.2775388279798584E-2</v>
          </cell>
          <cell r="L5288">
            <v>3.9889811398113979</v>
          </cell>
          <cell r="M5288" t="str">
            <v>natural gas steam turbine</v>
          </cell>
        </row>
        <row r="5289">
          <cell r="F5289" t="str">
            <v>Vintage1967</v>
          </cell>
          <cell r="I5289">
            <v>0</v>
          </cell>
          <cell r="L5289">
            <v>0</v>
          </cell>
          <cell r="M5289" t="str">
            <v>natural gas steam turbine</v>
          </cell>
        </row>
        <row r="5290">
          <cell r="F5290" t="str">
            <v>Vintage1967</v>
          </cell>
          <cell r="I5290">
            <v>6.24696364245904E-2</v>
          </cell>
          <cell r="L5290">
            <v>1.8282817210194575</v>
          </cell>
          <cell r="M5290" t="str">
            <v>natural gas steam turbine</v>
          </cell>
        </row>
        <row r="5291">
          <cell r="F5291" t="str">
            <v>Vintage1962</v>
          </cell>
          <cell r="I5291">
            <v>2.8892206846373059E-2</v>
          </cell>
          <cell r="L5291">
            <v>1.3438686846689896</v>
          </cell>
          <cell r="M5291" t="str">
            <v>natural gas steam turbine</v>
          </cell>
        </row>
        <row r="5292">
          <cell r="F5292" t="str">
            <v>Vintage1963</v>
          </cell>
          <cell r="I5292">
            <v>2.8892206846373059E-2</v>
          </cell>
          <cell r="L5292">
            <v>1.3994092635636941</v>
          </cell>
          <cell r="M5292" t="str">
            <v>natural gas steam turbine</v>
          </cell>
        </row>
        <row r="5293">
          <cell r="F5293" t="str">
            <v>Vintage1966</v>
          </cell>
          <cell r="I5293">
            <v>0</v>
          </cell>
          <cell r="L5293">
            <v>0</v>
          </cell>
          <cell r="M5293" t="str">
            <v>natural gas steam turbine</v>
          </cell>
        </row>
        <row r="5294">
          <cell r="F5294" t="str">
            <v>Vintage1967</v>
          </cell>
          <cell r="I5294">
            <v>0</v>
          </cell>
          <cell r="L5294">
            <v>0</v>
          </cell>
          <cell r="M5294" t="str">
            <v>natural gas steam turbine</v>
          </cell>
        </row>
        <row r="5295">
          <cell r="F5295" t="str">
            <v>Vintage2005</v>
          </cell>
          <cell r="I5295">
            <v>1.0716417296992136E-2</v>
          </cell>
          <cell r="L5295">
            <v>0.25100787291733878</v>
          </cell>
          <cell r="M5295" t="str">
            <v>natural gas combined cycle</v>
          </cell>
        </row>
        <row r="5296">
          <cell r="F5296" t="str">
            <v>Vintage2005</v>
          </cell>
          <cell r="I5296">
            <v>5.2687247950478251E-3</v>
          </cell>
          <cell r="L5296">
            <v>0.12340797928454976</v>
          </cell>
          <cell r="M5296" t="str">
            <v>natural gas combined cycle</v>
          </cell>
        </row>
        <row r="5297">
          <cell r="F5297" t="str">
            <v>Vintage2005</v>
          </cell>
          <cell r="I5297">
            <v>5.4359858996525182E-3</v>
          </cell>
          <cell r="L5297">
            <v>0.12732569291263071</v>
          </cell>
          <cell r="M5297" t="str">
            <v>natural gas combined cycle</v>
          </cell>
        </row>
        <row r="5298">
          <cell r="F5298" t="str">
            <v>Vintage1954</v>
          </cell>
          <cell r="I5298">
            <v>0</v>
          </cell>
          <cell r="L5298">
            <v>0</v>
          </cell>
          <cell r="M5298" t="str">
            <v>natural gas steam turbine</v>
          </cell>
        </row>
        <row r="5299">
          <cell r="F5299" t="str">
            <v>Vintage1955</v>
          </cell>
          <cell r="I5299">
            <v>0</v>
          </cell>
          <cell r="L5299">
            <v>0</v>
          </cell>
          <cell r="M5299" t="str">
            <v>natural gas steam turbine</v>
          </cell>
        </row>
        <row r="5300">
          <cell r="F5300" t="str">
            <v>Vintage1971</v>
          </cell>
          <cell r="I5300">
            <v>0</v>
          </cell>
          <cell r="L5300">
            <v>0</v>
          </cell>
          <cell r="M5300" t="str">
            <v>natural gas steam turbine</v>
          </cell>
        </row>
        <row r="5301">
          <cell r="F5301" t="str">
            <v>Vintage1977</v>
          </cell>
          <cell r="I5301">
            <v>6.4298503781952832E-3</v>
          </cell>
          <cell r="L5301">
            <v>2.0272139100881232</v>
          </cell>
          <cell r="M5301" t="str">
            <v>natural gas combined cycle</v>
          </cell>
        </row>
        <row r="5302">
          <cell r="F5302" t="str">
            <v>Vintage2008</v>
          </cell>
          <cell r="I5302">
            <v>7.2506823413691487E-3</v>
          </cell>
          <cell r="L5302">
            <v>0.43202382008516671</v>
          </cell>
          <cell r="M5302" t="str">
            <v>natural gas combined cycle</v>
          </cell>
        </row>
        <row r="5303">
          <cell r="F5303" t="str">
            <v>Vintage1966</v>
          </cell>
          <cell r="I5303">
            <v>0</v>
          </cell>
          <cell r="L5303">
            <v>0</v>
          </cell>
          <cell r="M5303" t="str">
            <v>natural gas steam turbine</v>
          </cell>
        </row>
        <row r="5304">
          <cell r="F5304" t="str">
            <v>Vintage2000</v>
          </cell>
          <cell r="I5304">
            <v>1.1636772129951596E-3</v>
          </cell>
          <cell r="L5304">
            <v>2.621055639247017E-2</v>
          </cell>
          <cell r="M5304" t="str">
            <v>natural gas combined cycle</v>
          </cell>
        </row>
        <row r="5305">
          <cell r="F5305" t="str">
            <v>Vintage2000</v>
          </cell>
          <cell r="I5305">
            <v>2.4889762611285358E-3</v>
          </cell>
          <cell r="L5305">
            <v>5.606146783945009E-2</v>
          </cell>
          <cell r="M5305" t="str">
            <v>natural gas combined cycle</v>
          </cell>
        </row>
        <row r="5306">
          <cell r="F5306" t="str">
            <v>Vintage1938</v>
          </cell>
          <cell r="I5306">
            <v>0</v>
          </cell>
          <cell r="L5306">
            <v>0</v>
          </cell>
          <cell r="M5306" t="str">
            <v>natural gas steam turbine</v>
          </cell>
        </row>
        <row r="5307">
          <cell r="F5307" t="str">
            <v>Vintage2009</v>
          </cell>
          <cell r="I5307">
            <v>2.2200275562504941E-4</v>
          </cell>
          <cell r="L5307">
            <v>0.3380969357742562</v>
          </cell>
          <cell r="M5307" t="str">
            <v>natural gas steam turbine</v>
          </cell>
        </row>
        <row r="5308">
          <cell r="F5308" t="str">
            <v>Vintage2009</v>
          </cell>
          <cell r="I5308">
            <v>2.2200275562504941E-4</v>
          </cell>
          <cell r="L5308">
            <v>0.3380969357742562</v>
          </cell>
          <cell r="M5308" t="str">
            <v>natural gas steam turbine</v>
          </cell>
        </row>
        <row r="5309">
          <cell r="F5309" t="str">
            <v>Vintage1925</v>
          </cell>
          <cell r="I5309">
            <v>0</v>
          </cell>
          <cell r="L5309">
            <v>0</v>
          </cell>
          <cell r="M5309" t="str">
            <v>natural gas steam turbine</v>
          </cell>
        </row>
        <row r="5310">
          <cell r="F5310" t="str">
            <v>Vintage1947</v>
          </cell>
          <cell r="I5310">
            <v>0</v>
          </cell>
          <cell r="L5310">
            <v>0</v>
          </cell>
          <cell r="M5310" t="str">
            <v>natural gas steam turbine</v>
          </cell>
        </row>
        <row r="5311">
          <cell r="F5311" t="str">
            <v>Vintage1967</v>
          </cell>
          <cell r="I5311">
            <v>0</v>
          </cell>
          <cell r="L5311">
            <v>0</v>
          </cell>
          <cell r="M5311" t="str">
            <v>natural gas steam turbine</v>
          </cell>
        </row>
        <row r="5312">
          <cell r="F5312" t="str">
            <v>Vintage1955</v>
          </cell>
          <cell r="I5312">
            <v>0</v>
          </cell>
          <cell r="L5312">
            <v>0</v>
          </cell>
          <cell r="M5312" t="str">
            <v>natural gas steam turbine</v>
          </cell>
        </row>
        <row r="5313">
          <cell r="F5313" t="str">
            <v>Vintage1961</v>
          </cell>
          <cell r="I5313">
            <v>0</v>
          </cell>
          <cell r="L5313">
            <v>0</v>
          </cell>
          <cell r="M5313" t="str">
            <v>natural gas steam turbine</v>
          </cell>
        </row>
        <row r="5314">
          <cell r="F5314" t="str">
            <v>Vintage1961</v>
          </cell>
          <cell r="I5314">
            <v>1.0986426169397219E-2</v>
          </cell>
          <cell r="L5314">
            <v>0.4695497748874437</v>
          </cell>
          <cell r="M5314" t="str">
            <v>natural gas steam turbine</v>
          </cell>
        </row>
        <row r="5315">
          <cell r="F5315" t="str">
            <v>Vintage1967</v>
          </cell>
          <cell r="I5315">
            <v>2.6824001556450351E-2</v>
          </cell>
          <cell r="L5315">
            <v>0.78505069882159506</v>
          </cell>
          <cell r="M5315" t="str">
            <v>natural gas steam turbine</v>
          </cell>
        </row>
        <row r="5316">
          <cell r="F5316" t="str">
            <v>Vintage1969</v>
          </cell>
          <cell r="I5316">
            <v>0</v>
          </cell>
          <cell r="L5316">
            <v>0</v>
          </cell>
          <cell r="M5316" t="str">
            <v>natural gas steam turbine</v>
          </cell>
        </row>
        <row r="5317">
          <cell r="F5317" t="str">
            <v>Vintage1952</v>
          </cell>
          <cell r="I5317">
            <v>0</v>
          </cell>
          <cell r="L5317">
            <v>0</v>
          </cell>
          <cell r="M5317" t="str">
            <v>natural gas steam turbine</v>
          </cell>
        </row>
        <row r="5318">
          <cell r="F5318" t="str">
            <v>Vintage1954</v>
          </cell>
          <cell r="I5318">
            <v>0</v>
          </cell>
          <cell r="L5318">
            <v>0</v>
          </cell>
          <cell r="M5318" t="str">
            <v>natural gas steam turbine</v>
          </cell>
        </row>
        <row r="5319">
          <cell r="F5319" t="str">
            <v>Vintage1956</v>
          </cell>
          <cell r="I5319">
            <v>6.6147735952062766E-3</v>
          </cell>
          <cell r="L5319">
            <v>0.65032911392405068</v>
          </cell>
          <cell r="M5319" t="str">
            <v>natural gas steam turbine</v>
          </cell>
        </row>
        <row r="5320">
          <cell r="F5320" t="str">
            <v>Vintage1959</v>
          </cell>
          <cell r="I5320">
            <v>0</v>
          </cell>
          <cell r="L5320">
            <v>0</v>
          </cell>
          <cell r="M5320" t="str">
            <v>natural gas steam turbine</v>
          </cell>
        </row>
        <row r="5321">
          <cell r="F5321" t="str">
            <v>Vintage1954</v>
          </cell>
          <cell r="I5321">
            <v>0</v>
          </cell>
          <cell r="L5321">
            <v>0</v>
          </cell>
          <cell r="M5321" t="str">
            <v>natural gas steam turbine</v>
          </cell>
        </row>
        <row r="5322">
          <cell r="F5322" t="str">
            <v>Vintage1956</v>
          </cell>
          <cell r="I5322">
            <v>0</v>
          </cell>
          <cell r="L5322">
            <v>0</v>
          </cell>
          <cell r="M5322" t="str">
            <v>natural gas steam turbine</v>
          </cell>
        </row>
        <row r="5323">
          <cell r="F5323" t="str">
            <v>Vintage1973</v>
          </cell>
          <cell r="I5323">
            <v>1.2431868719189151E-2</v>
          </cell>
          <cell r="L5323">
            <v>0.20066540714150766</v>
          </cell>
          <cell r="M5323" t="str">
            <v>natural gas steam turbine</v>
          </cell>
        </row>
        <row r="5324">
          <cell r="F5324" t="str">
            <v>Vintage2007</v>
          </cell>
          <cell r="I5324">
            <v>2.8793676290675944E-5</v>
          </cell>
          <cell r="L5324">
            <v>2.2323049001814886E-2</v>
          </cell>
          <cell r="M5324" t="str">
            <v>natural gas steam turbine</v>
          </cell>
        </row>
        <row r="5325">
          <cell r="F5325" t="str">
            <v>Vintage2007</v>
          </cell>
          <cell r="I5325">
            <v>2.8793676290675944E-5</v>
          </cell>
          <cell r="L5325">
            <v>2.2323049001814886E-2</v>
          </cell>
          <cell r="M5325" t="str">
            <v>natural gas steam turbine</v>
          </cell>
        </row>
        <row r="5326">
          <cell r="F5326" t="str">
            <v>Vintage1972</v>
          </cell>
          <cell r="I5326">
            <v>2.5465021968755666E-3</v>
          </cell>
          <cell r="L5326">
            <v>4.3272569962408261E-2</v>
          </cell>
          <cell r="M5326" t="str">
            <v>natural gas steam turbine</v>
          </cell>
        </row>
        <row r="5327">
          <cell r="F5327" t="str">
            <v>Vintage2004</v>
          </cell>
          <cell r="I5327">
            <v>1.8917211228044903E-4</v>
          </cell>
          <cell r="L5327">
            <v>9.1621315192743774E-2</v>
          </cell>
          <cell r="M5327" t="str">
            <v>natural gas steam turbine</v>
          </cell>
        </row>
        <row r="5328">
          <cell r="F5328" t="str">
            <v>Vintage2004</v>
          </cell>
          <cell r="I5328">
            <v>1.8917211228044903E-4</v>
          </cell>
          <cell r="L5328">
            <v>9.1621315192743774E-2</v>
          </cell>
          <cell r="M5328" t="str">
            <v>natural gas steam turbine</v>
          </cell>
        </row>
        <row r="5329">
          <cell r="F5329" t="str">
            <v>Vintage1950</v>
          </cell>
          <cell r="I5329">
            <v>0</v>
          </cell>
          <cell r="L5329">
            <v>0</v>
          </cell>
          <cell r="M5329" t="str">
            <v>natural gas steam turbine</v>
          </cell>
        </row>
        <row r="5330">
          <cell r="F5330" t="str">
            <v>Vintage1950</v>
          </cell>
          <cell r="I5330">
            <v>0</v>
          </cell>
          <cell r="L5330">
            <v>0</v>
          </cell>
          <cell r="M5330" t="str">
            <v>natural gas steam turbine</v>
          </cell>
        </row>
        <row r="5331">
          <cell r="F5331" t="str">
            <v>Vintage1953</v>
          </cell>
          <cell r="I5331">
            <v>0</v>
          </cell>
          <cell r="L5331">
            <v>0</v>
          </cell>
          <cell r="M5331" t="str">
            <v>natural gas steam turbine</v>
          </cell>
        </row>
        <row r="5332">
          <cell r="F5332" t="str">
            <v>Vintage1960</v>
          </cell>
          <cell r="I5332">
            <v>0</v>
          </cell>
          <cell r="L5332">
            <v>0</v>
          </cell>
          <cell r="M5332" t="str">
            <v>natural gas steam turbine</v>
          </cell>
        </row>
        <row r="5333">
          <cell r="F5333" t="str">
            <v>Vintage1964</v>
          </cell>
          <cell r="I5333">
            <v>9.1563890604349496E-3</v>
          </cell>
          <cell r="L5333">
            <v>0.47925013784230841</v>
          </cell>
          <cell r="M5333" t="str">
            <v>natural gas steam turbine</v>
          </cell>
        </row>
        <row r="5334">
          <cell r="F5334" t="str">
            <v>Vintage1968</v>
          </cell>
          <cell r="I5334">
            <v>0</v>
          </cell>
          <cell r="L5334">
            <v>0</v>
          </cell>
          <cell r="M5334" t="str">
            <v>natural gas steam turbine</v>
          </cell>
        </row>
        <row r="5335">
          <cell r="F5335" t="str">
            <v>Vintage1973</v>
          </cell>
          <cell r="I5335">
            <v>2.4518775150720255E-2</v>
          </cell>
          <cell r="L5335">
            <v>0.39576270546004155</v>
          </cell>
          <cell r="M5335" t="str">
            <v>natural gas steam turbine</v>
          </cell>
        </row>
        <row r="5336">
          <cell r="F5336" t="str">
            <v>Vintage1976</v>
          </cell>
          <cell r="I5336">
            <v>0</v>
          </cell>
          <cell r="L5336">
            <v>0</v>
          </cell>
          <cell r="M5336" t="str">
            <v>natural gas steam turbine</v>
          </cell>
        </row>
        <row r="5337">
          <cell r="F5337" t="str">
            <v>Vintage1953</v>
          </cell>
          <cell r="I5337">
            <v>0</v>
          </cell>
          <cell r="L5337">
            <v>0</v>
          </cell>
          <cell r="M5337" t="str">
            <v>natural gas steam turbine</v>
          </cell>
        </row>
        <row r="5338">
          <cell r="F5338" t="str">
            <v>Vintage1956</v>
          </cell>
          <cell r="I5338">
            <v>0</v>
          </cell>
          <cell r="L5338">
            <v>0</v>
          </cell>
          <cell r="M5338" t="str">
            <v>natural gas steam turbine</v>
          </cell>
        </row>
        <row r="5339">
          <cell r="F5339" t="str">
            <v>Vintage1971</v>
          </cell>
          <cell r="I5339">
            <v>2.1275401611504804E-2</v>
          </cell>
          <cell r="L5339">
            <v>0.41951463257016258</v>
          </cell>
          <cell r="M5339" t="str">
            <v>natural gas steam turbine</v>
          </cell>
        </row>
        <row r="5340">
          <cell r="F5340" t="str">
            <v>Vintage1961</v>
          </cell>
          <cell r="I5340">
            <v>0</v>
          </cell>
          <cell r="L5340">
            <v>0</v>
          </cell>
          <cell r="M5340" t="str">
            <v>natural gas steam turbine</v>
          </cell>
        </row>
        <row r="5341">
          <cell r="F5341" t="str">
            <v>Vintage1969</v>
          </cell>
          <cell r="I5341">
            <v>4.3273231879244083E-2</v>
          </cell>
          <cell r="L5341">
            <v>1.3106913177580033</v>
          </cell>
          <cell r="M5341" t="str">
            <v>natural gas steam turbine</v>
          </cell>
        </row>
        <row r="5342">
          <cell r="F5342" t="str">
            <v>Vintage1966</v>
          </cell>
          <cell r="I5342">
            <v>3.4225192486311222E-2</v>
          </cell>
          <cell r="L5342">
            <v>1.719115703451114</v>
          </cell>
          <cell r="M5342" t="str">
            <v>natural gas steam turbine</v>
          </cell>
        </row>
        <row r="5343">
          <cell r="F5343" t="str">
            <v>Vintage1967</v>
          </cell>
          <cell r="I5343">
            <v>0</v>
          </cell>
          <cell r="L5343">
            <v>0</v>
          </cell>
          <cell r="M5343" t="str">
            <v>natural gas steam turbine</v>
          </cell>
        </row>
        <row r="5344">
          <cell r="F5344" t="str">
            <v>Vintage1972</v>
          </cell>
          <cell r="I5344">
            <v>3.0688616218756829E-3</v>
          </cell>
          <cell r="L5344">
            <v>5.214899457008175E-2</v>
          </cell>
          <cell r="M5344" t="str">
            <v>natural gas steam turbine</v>
          </cell>
        </row>
        <row r="5345">
          <cell r="F5345" t="str">
            <v>Vintage1977</v>
          </cell>
          <cell r="I5345">
            <v>5.0407684512511217E-3</v>
          </cell>
          <cell r="L5345">
            <v>0.12459430059308547</v>
          </cell>
          <cell r="M5345" t="str">
            <v>natural gas steam turbine</v>
          </cell>
        </row>
        <row r="5346">
          <cell r="F5346" t="str">
            <v>Vintage1965</v>
          </cell>
          <cell r="I5346">
            <v>0</v>
          </cell>
          <cell r="L5346">
            <v>0</v>
          </cell>
          <cell r="M5346" t="str">
            <v>natural gas steam turbine</v>
          </cell>
        </row>
        <row r="5347">
          <cell r="F5347" t="str">
            <v>Vintage1970</v>
          </cell>
          <cell r="I5347">
            <v>0</v>
          </cell>
          <cell r="L5347">
            <v>0</v>
          </cell>
          <cell r="M5347" t="str">
            <v>natural gas steam turbine</v>
          </cell>
        </row>
        <row r="5348">
          <cell r="F5348" t="str">
            <v>Vintage1977</v>
          </cell>
          <cell r="I5348">
            <v>0</v>
          </cell>
          <cell r="L5348">
            <v>0</v>
          </cell>
          <cell r="M5348" t="str">
            <v>natural gas steam turbine</v>
          </cell>
        </row>
        <row r="5349">
          <cell r="F5349" t="str">
            <v>Vintage1966</v>
          </cell>
          <cell r="I5349">
            <v>0</v>
          </cell>
          <cell r="L5349">
            <v>0</v>
          </cell>
          <cell r="M5349" t="str">
            <v>natural gas steam turbine</v>
          </cell>
        </row>
        <row r="5350">
          <cell r="F5350" t="str">
            <v>Vintage1968</v>
          </cell>
          <cell r="I5350">
            <v>0</v>
          </cell>
          <cell r="L5350">
            <v>0</v>
          </cell>
          <cell r="M5350" t="str">
            <v>natural gas steam turbine</v>
          </cell>
        </row>
        <row r="5351">
          <cell r="F5351" t="str">
            <v>Vintage1955</v>
          </cell>
          <cell r="I5351">
            <v>0</v>
          </cell>
          <cell r="L5351">
            <v>0</v>
          </cell>
          <cell r="M5351" t="str">
            <v>natural gas steam turbine</v>
          </cell>
        </row>
        <row r="5352">
          <cell r="F5352" t="str">
            <v>Vintage1955</v>
          </cell>
          <cell r="I5352">
            <v>0</v>
          </cell>
          <cell r="L5352">
            <v>0</v>
          </cell>
          <cell r="M5352" t="str">
            <v>natural gas steam turbine</v>
          </cell>
        </row>
        <row r="5353">
          <cell r="F5353" t="str">
            <v>Vintage1962</v>
          </cell>
          <cell r="I5353">
            <v>0</v>
          </cell>
          <cell r="L5353">
            <v>0</v>
          </cell>
          <cell r="M5353" t="str">
            <v>natural gas steam turbine</v>
          </cell>
        </row>
        <row r="5354">
          <cell r="F5354" t="str">
            <v>Vintage1962</v>
          </cell>
          <cell r="I5354">
            <v>0</v>
          </cell>
          <cell r="L5354">
            <v>0</v>
          </cell>
          <cell r="M5354" t="str">
            <v>natural gas steam turbine</v>
          </cell>
        </row>
        <row r="5355">
          <cell r="F5355" t="str">
            <v>Vintage1962</v>
          </cell>
          <cell r="I5355">
            <v>0</v>
          </cell>
          <cell r="L5355">
            <v>0</v>
          </cell>
          <cell r="M5355" t="str">
            <v>natural gas steam turbine</v>
          </cell>
        </row>
        <row r="5356">
          <cell r="F5356" t="str">
            <v>Vintage1961</v>
          </cell>
          <cell r="I5356">
            <v>0</v>
          </cell>
          <cell r="L5356">
            <v>0</v>
          </cell>
          <cell r="M5356" t="str">
            <v>natural gas steam turbine</v>
          </cell>
        </row>
        <row r="5357">
          <cell r="F5357" t="str">
            <v>Vintage1965</v>
          </cell>
          <cell r="I5357">
            <v>0</v>
          </cell>
          <cell r="L5357">
            <v>0</v>
          </cell>
          <cell r="M5357" t="str">
            <v>natural gas steam turbine</v>
          </cell>
        </row>
        <row r="5358">
          <cell r="F5358" t="str">
            <v>Vintage1968</v>
          </cell>
          <cell r="I5358">
            <v>0</v>
          </cell>
          <cell r="L5358">
            <v>0</v>
          </cell>
          <cell r="M5358" t="str">
            <v>natural gas steam turbine</v>
          </cell>
        </row>
        <row r="5359">
          <cell r="F5359" t="str">
            <v>Vintage1963</v>
          </cell>
          <cell r="I5359">
            <v>0</v>
          </cell>
          <cell r="L5359">
            <v>0</v>
          </cell>
          <cell r="M5359" t="str">
            <v>natural gas steam turbine</v>
          </cell>
        </row>
        <row r="5360">
          <cell r="F5360" t="str">
            <v>Vintage1963</v>
          </cell>
          <cell r="I5360">
            <v>0</v>
          </cell>
          <cell r="L5360">
            <v>0</v>
          </cell>
          <cell r="M5360" t="str">
            <v>natural gas steam turbine</v>
          </cell>
        </row>
        <row r="5361">
          <cell r="F5361" t="str">
            <v>Vintage1970</v>
          </cell>
          <cell r="I5361">
            <v>0</v>
          </cell>
          <cell r="L5361">
            <v>0</v>
          </cell>
          <cell r="M5361" t="str">
            <v>natural gas steam turbine</v>
          </cell>
        </row>
        <row r="5362">
          <cell r="F5362" t="str">
            <v>Vintage1970</v>
          </cell>
          <cell r="I5362">
            <v>0</v>
          </cell>
          <cell r="L5362">
            <v>0</v>
          </cell>
          <cell r="M5362" t="str">
            <v>natural gas steam turbine</v>
          </cell>
        </row>
        <row r="5363">
          <cell r="F5363" t="str">
            <v>Vintage1972</v>
          </cell>
          <cell r="I5363">
            <v>6.99639514877587E-3</v>
          </cell>
          <cell r="L5363">
            <v>0.11888935298446607</v>
          </cell>
          <cell r="M5363" t="str">
            <v>natural gas steam turbine</v>
          </cell>
        </row>
        <row r="5364">
          <cell r="F5364" t="str">
            <v>Vintage1972</v>
          </cell>
          <cell r="I5364">
            <v>6.99639514877587E-3</v>
          </cell>
          <cell r="L5364">
            <v>0.11888935298446607</v>
          </cell>
          <cell r="M5364" t="str">
            <v>natural gas steam turbine</v>
          </cell>
        </row>
        <row r="5365">
          <cell r="F5365" t="str">
            <v>Vintage1952</v>
          </cell>
          <cell r="I5365">
            <v>0</v>
          </cell>
          <cell r="L5365">
            <v>0</v>
          </cell>
          <cell r="M5365" t="str">
            <v>natural gas steam turbine</v>
          </cell>
        </row>
        <row r="5366">
          <cell r="F5366" t="str">
            <v>Vintage1951</v>
          </cell>
          <cell r="I5366">
            <v>0</v>
          </cell>
          <cell r="L5366">
            <v>0</v>
          </cell>
          <cell r="M5366" t="str">
            <v>natural gas steam turbine</v>
          </cell>
        </row>
        <row r="5367">
          <cell r="F5367" t="str">
            <v>Vintage1970</v>
          </cell>
          <cell r="I5367">
            <v>7.6502222860104849E-5</v>
          </cell>
          <cell r="L5367">
            <v>1.4364835164835164E-3</v>
          </cell>
          <cell r="M5367" t="str">
            <v>natural gas steam turbine</v>
          </cell>
        </row>
        <row r="5368">
          <cell r="F5368" t="str">
            <v>Vintage1970</v>
          </cell>
          <cell r="I5368">
            <v>8.0528655642215634E-5</v>
          </cell>
          <cell r="L5368">
            <v>1.512087912087912E-3</v>
          </cell>
          <cell r="M5368" t="str">
            <v>natural gas steam turbine</v>
          </cell>
        </row>
        <row r="5369">
          <cell r="F5369" t="str">
            <v>Vintage1975</v>
          </cell>
          <cell r="I5369">
            <v>4.8713773604874375E-2</v>
          </cell>
          <cell r="L5369">
            <v>0.50201226744334004</v>
          </cell>
          <cell r="M5369" t="str">
            <v>natural gas steam turbine</v>
          </cell>
        </row>
        <row r="5370">
          <cell r="F5370" t="str">
            <v>Vintage1981</v>
          </cell>
          <cell r="I5370">
            <v>4.8713773604874375E-2</v>
          </cell>
          <cell r="L5370">
            <v>2.1644892009105461</v>
          </cell>
          <cell r="M5370" t="str">
            <v>natural gas steam turbine</v>
          </cell>
        </row>
        <row r="5371">
          <cell r="F5371" t="str">
            <v>Vintage1967</v>
          </cell>
          <cell r="I5371">
            <v>0</v>
          </cell>
          <cell r="L5371">
            <v>0</v>
          </cell>
          <cell r="M5371" t="str">
            <v>natural gas steam turbine</v>
          </cell>
        </row>
        <row r="5372">
          <cell r="F5372" t="str">
            <v>Vintage1974</v>
          </cell>
          <cell r="I5372">
            <v>1.4445998080468394E-4</v>
          </cell>
          <cell r="L5372">
            <v>1.2937378142099418E-3</v>
          </cell>
          <cell r="M5372" t="str">
            <v>natural gas steam turbine</v>
          </cell>
        </row>
        <row r="5373">
          <cell r="F5373" t="str">
            <v>Vintage1964</v>
          </cell>
          <cell r="I5373">
            <v>1.553034786167843E-2</v>
          </cell>
          <cell r="L5373">
            <v>2.3417116438356169</v>
          </cell>
          <cell r="M5373" t="str">
            <v>hard coal</v>
          </cell>
        </row>
        <row r="5374">
          <cell r="F5374" t="str">
            <v>Vintage1965</v>
          </cell>
          <cell r="I5374">
            <v>1.576494526140167E-2</v>
          </cell>
          <cell r="L5374">
            <v>1.4624516455269481</v>
          </cell>
          <cell r="M5374" t="str">
            <v>hard coal</v>
          </cell>
        </row>
        <row r="5375">
          <cell r="F5375" t="str">
            <v>Vintage1950</v>
          </cell>
          <cell r="I5375">
            <v>0</v>
          </cell>
          <cell r="L5375">
            <v>0</v>
          </cell>
          <cell r="M5375" t="str">
            <v>natural gas steam turbine</v>
          </cell>
        </row>
        <row r="5376">
          <cell r="F5376" t="str">
            <v>Vintage1950</v>
          </cell>
          <cell r="I5376">
            <v>0</v>
          </cell>
          <cell r="L5376">
            <v>0</v>
          </cell>
          <cell r="M5376" t="str">
            <v>natural gas steam turbine</v>
          </cell>
        </row>
        <row r="5377">
          <cell r="F5377" t="str">
            <v>Vintage1962</v>
          </cell>
          <cell r="I5377">
            <v>0</v>
          </cell>
          <cell r="L5377">
            <v>0</v>
          </cell>
          <cell r="M5377" t="str">
            <v>natural gas steam turbine</v>
          </cell>
        </row>
        <row r="5378">
          <cell r="F5378" t="str">
            <v>Vintage1951</v>
          </cell>
          <cell r="I5378">
            <v>0</v>
          </cell>
          <cell r="L5378">
            <v>0</v>
          </cell>
          <cell r="M5378" t="str">
            <v>natural gas steam turbine</v>
          </cell>
        </row>
        <row r="5379">
          <cell r="F5379" t="str">
            <v>Vintage1974</v>
          </cell>
          <cell r="I5379">
            <v>0</v>
          </cell>
          <cell r="L5379">
            <v>0</v>
          </cell>
          <cell r="M5379" t="str">
            <v>natural gas steam turbine</v>
          </cell>
        </row>
        <row r="5380">
          <cell r="F5380" t="str">
            <v>Vintage1957</v>
          </cell>
          <cell r="I5380">
            <v>0</v>
          </cell>
          <cell r="L5380">
            <v>0</v>
          </cell>
          <cell r="M5380" t="str">
            <v>natural gas steam turbine</v>
          </cell>
        </row>
        <row r="5381">
          <cell r="F5381" t="str">
            <v>Vintage1969</v>
          </cell>
          <cell r="I5381">
            <v>0</v>
          </cell>
          <cell r="L5381">
            <v>0</v>
          </cell>
          <cell r="M5381" t="str">
            <v>natural gas steam turbine</v>
          </cell>
        </row>
        <row r="5382">
          <cell r="F5382" t="str">
            <v>Vintage1945</v>
          </cell>
          <cell r="I5382">
            <v>0</v>
          </cell>
          <cell r="L5382">
            <v>0</v>
          </cell>
          <cell r="M5382" t="str">
            <v>natural gas steam turbine</v>
          </cell>
        </row>
        <row r="5383">
          <cell r="F5383" t="str">
            <v>Vintage1947</v>
          </cell>
          <cell r="I5383">
            <v>0</v>
          </cell>
          <cell r="L5383">
            <v>0</v>
          </cell>
          <cell r="M5383" t="str">
            <v>natural gas steam turbine</v>
          </cell>
        </row>
        <row r="5384">
          <cell r="F5384" t="str">
            <v>Vintage1949</v>
          </cell>
          <cell r="I5384">
            <v>0</v>
          </cell>
          <cell r="L5384">
            <v>0</v>
          </cell>
          <cell r="M5384" t="str">
            <v>natural gas steam turbine</v>
          </cell>
        </row>
        <row r="5385">
          <cell r="F5385" t="str">
            <v>Vintage1951</v>
          </cell>
          <cell r="I5385">
            <v>0</v>
          </cell>
          <cell r="L5385">
            <v>0</v>
          </cell>
          <cell r="M5385" t="str">
            <v>natural gas steam turbine</v>
          </cell>
        </row>
        <row r="5386">
          <cell r="F5386" t="str">
            <v>Vintage1953</v>
          </cell>
          <cell r="I5386">
            <v>0</v>
          </cell>
          <cell r="L5386">
            <v>0</v>
          </cell>
          <cell r="M5386" t="str">
            <v>natural gas steam turbine</v>
          </cell>
        </row>
        <row r="5387">
          <cell r="F5387" t="str">
            <v>Vintage1948</v>
          </cell>
          <cell r="I5387">
            <v>0</v>
          </cell>
          <cell r="L5387">
            <v>0</v>
          </cell>
          <cell r="M5387" t="str">
            <v>natural gas steam turbine</v>
          </cell>
        </row>
        <row r="5388">
          <cell r="F5388" t="str">
            <v>Vintage1951</v>
          </cell>
          <cell r="I5388">
            <v>0</v>
          </cell>
          <cell r="L5388">
            <v>0</v>
          </cell>
          <cell r="M5388" t="str">
            <v>natural gas steam turbine</v>
          </cell>
        </row>
        <row r="5389">
          <cell r="F5389" t="str">
            <v>Vintage1959</v>
          </cell>
          <cell r="I5389">
            <v>2.6117971250005811E-2</v>
          </cell>
          <cell r="L5389">
            <v>1.9953500849503711</v>
          </cell>
          <cell r="M5389" t="str">
            <v>natural gas steam turbine</v>
          </cell>
        </row>
        <row r="5390">
          <cell r="F5390" t="str">
            <v>Vintage1968</v>
          </cell>
          <cell r="I5390">
            <v>0</v>
          </cell>
          <cell r="L5390">
            <v>0</v>
          </cell>
          <cell r="M5390" t="str">
            <v>natural gas steam turbine</v>
          </cell>
        </row>
        <row r="5391">
          <cell r="F5391" t="str">
            <v>Vintage1960</v>
          </cell>
          <cell r="I5391">
            <v>0</v>
          </cell>
          <cell r="L5391">
            <v>0</v>
          </cell>
          <cell r="M5391" t="str">
            <v>natural gas steam turbine</v>
          </cell>
        </row>
        <row r="5392">
          <cell r="F5392" t="str">
            <v>Vintage1967</v>
          </cell>
          <cell r="I5392">
            <v>0</v>
          </cell>
          <cell r="L5392">
            <v>0</v>
          </cell>
          <cell r="M5392" t="str">
            <v>natural gas steam turbine</v>
          </cell>
        </row>
        <row r="5393">
          <cell r="F5393" t="str">
            <v>Vintage2001</v>
          </cell>
          <cell r="I5393">
            <v>0</v>
          </cell>
          <cell r="L5393">
            <v>0</v>
          </cell>
          <cell r="M5393" t="str">
            <v>natural gas steam turbine</v>
          </cell>
        </row>
        <row r="5394">
          <cell r="F5394" t="str">
            <v>Vintage2001</v>
          </cell>
          <cell r="I5394">
            <v>0</v>
          </cell>
          <cell r="L5394">
            <v>0</v>
          </cell>
          <cell r="M5394" t="str">
            <v>natural gas steam turbine</v>
          </cell>
        </row>
        <row r="5395">
          <cell r="F5395" t="str">
            <v>Vintage2001</v>
          </cell>
          <cell r="I5395">
            <v>0</v>
          </cell>
          <cell r="L5395">
            <v>0</v>
          </cell>
          <cell r="M5395" t="str">
            <v>natural gas steam turbine</v>
          </cell>
        </row>
        <row r="5396">
          <cell r="F5396" t="str">
            <v>Vintage2001</v>
          </cell>
          <cell r="I5396">
            <v>0</v>
          </cell>
          <cell r="L5396">
            <v>0</v>
          </cell>
          <cell r="M5396" t="str">
            <v>natural gas steam turbine</v>
          </cell>
        </row>
        <row r="5397">
          <cell r="F5397" t="str">
            <v>Vintage2001</v>
          </cell>
          <cell r="I5397">
            <v>0</v>
          </cell>
          <cell r="L5397">
            <v>0</v>
          </cell>
          <cell r="M5397" t="str">
            <v>natural gas steam turbine</v>
          </cell>
        </row>
        <row r="5398">
          <cell r="F5398" t="str">
            <v>Vintage1958</v>
          </cell>
          <cell r="I5398">
            <v>0</v>
          </cell>
          <cell r="L5398">
            <v>0</v>
          </cell>
          <cell r="M5398" t="str">
            <v>natural gas steam turbine</v>
          </cell>
        </row>
        <row r="5399">
          <cell r="F5399" t="str">
            <v>Vintage1957</v>
          </cell>
          <cell r="I5399">
            <v>0</v>
          </cell>
          <cell r="L5399">
            <v>0</v>
          </cell>
          <cell r="M5399" t="str">
            <v>natural gas steam turbine</v>
          </cell>
        </row>
        <row r="5400">
          <cell r="F5400" t="str">
            <v>Vintage1967</v>
          </cell>
          <cell r="I5400">
            <v>0</v>
          </cell>
          <cell r="L5400">
            <v>0</v>
          </cell>
          <cell r="M5400" t="str">
            <v>natural gas steam turbine</v>
          </cell>
        </row>
        <row r="5401">
          <cell r="F5401" t="str">
            <v>Vintage1968</v>
          </cell>
          <cell r="I5401">
            <v>1.4756653756253284E-2</v>
          </cell>
          <cell r="L5401">
            <v>0.41013044892648015</v>
          </cell>
          <cell r="M5401" t="str">
            <v>natural gas steam turbine</v>
          </cell>
        </row>
        <row r="5402">
          <cell r="F5402" t="str">
            <v>Vintage1971</v>
          </cell>
          <cell r="I5402">
            <v>1.4756653756253284E-2</v>
          </cell>
          <cell r="L5402">
            <v>0.29097604320531761</v>
          </cell>
          <cell r="M5402" t="str">
            <v>natural gas steam turbine</v>
          </cell>
        </row>
        <row r="5403">
          <cell r="F5403" t="str">
            <v>Vintage1974</v>
          </cell>
          <cell r="I5403">
            <v>1.4103704475003137E-2</v>
          </cell>
          <cell r="L5403">
            <v>0.1263083083502799</v>
          </cell>
          <cell r="M5403" t="str">
            <v>natural gas steam turbine</v>
          </cell>
        </row>
        <row r="5404">
          <cell r="F5404" t="str">
            <v>Vintage1963</v>
          </cell>
          <cell r="I5404">
            <v>0</v>
          </cell>
          <cell r="L5404">
            <v>0</v>
          </cell>
          <cell r="M5404" t="str">
            <v>natural gas steam turbine</v>
          </cell>
        </row>
        <row r="5405">
          <cell r="F5405" t="str">
            <v>Vintage1965</v>
          </cell>
          <cell r="I5405">
            <v>0</v>
          </cell>
          <cell r="L5405">
            <v>0</v>
          </cell>
          <cell r="M5405" t="str">
            <v>natural gas steam turbine</v>
          </cell>
        </row>
        <row r="5406">
          <cell r="F5406" t="str">
            <v>Vintage1961</v>
          </cell>
          <cell r="I5406">
            <v>0</v>
          </cell>
          <cell r="L5406">
            <v>0</v>
          </cell>
          <cell r="M5406" t="str">
            <v>natural gas steam turbine</v>
          </cell>
        </row>
        <row r="5407">
          <cell r="F5407" t="str">
            <v>Vintage1962</v>
          </cell>
          <cell r="I5407">
            <v>0</v>
          </cell>
          <cell r="L5407">
            <v>0</v>
          </cell>
          <cell r="M5407" t="str">
            <v>natural gas steam turbine</v>
          </cell>
        </row>
        <row r="5408">
          <cell r="F5408" t="str">
            <v>Vintage2008</v>
          </cell>
          <cell r="I5408">
            <v>9.758296108912632E-3</v>
          </cell>
          <cell r="L5408">
            <v>0.58143718949609646</v>
          </cell>
          <cell r="M5408" t="str">
            <v>natural gas combined cycle</v>
          </cell>
        </row>
        <row r="5409">
          <cell r="F5409" t="str">
            <v>Vintage1994</v>
          </cell>
          <cell r="I5409">
            <v>2.3746423991270289E-3</v>
          </cell>
          <cell r="L5409">
            <v>0.13120375131110792</v>
          </cell>
          <cell r="M5409" t="str">
            <v>natural gas combined cycle</v>
          </cell>
        </row>
        <row r="5410">
          <cell r="F5410" t="str">
            <v>Vintage1996</v>
          </cell>
          <cell r="I5410">
            <v>1.4841514994543927E-3</v>
          </cell>
          <cell r="L5410">
            <v>0.28322164622581875</v>
          </cell>
          <cell r="M5410" t="str">
            <v>natural gas combined cycle</v>
          </cell>
        </row>
        <row r="5411">
          <cell r="F5411" t="str">
            <v>Vintage2008</v>
          </cell>
          <cell r="I5411">
            <v>5.3800491855221745E-3</v>
          </cell>
          <cell r="L5411">
            <v>0.32056422995031936</v>
          </cell>
          <cell r="M5411" t="str">
            <v>natural gas combined cycle</v>
          </cell>
        </row>
        <row r="5412">
          <cell r="F5412" t="str">
            <v>Vintage2008</v>
          </cell>
          <cell r="I5412">
            <v>5.3800491855221745E-3</v>
          </cell>
          <cell r="L5412">
            <v>0.32056422995031936</v>
          </cell>
          <cell r="M5412" t="str">
            <v>natural gas combined cycle</v>
          </cell>
        </row>
        <row r="5413">
          <cell r="F5413" t="str">
            <v>Vintage1959</v>
          </cell>
          <cell r="I5413">
            <v>2.4113065228936754E-2</v>
          </cell>
          <cell r="L5413">
            <v>1.8421800947867299</v>
          </cell>
          <cell r="M5413" t="str">
            <v>natural gas steam turbine</v>
          </cell>
        </row>
        <row r="5414">
          <cell r="F5414" t="str">
            <v>Vintage1969</v>
          </cell>
          <cell r="I5414">
            <v>3.6240938273076541E-2</v>
          </cell>
          <cell r="L5414">
            <v>1.0976920622540505</v>
          </cell>
          <cell r="M5414" t="str">
            <v>natural gas steam turbine</v>
          </cell>
        </row>
        <row r="5415">
          <cell r="F5415" t="str">
            <v>Vintage1953</v>
          </cell>
          <cell r="I5415">
            <v>0</v>
          </cell>
          <cell r="L5415">
            <v>0</v>
          </cell>
          <cell r="M5415" t="str">
            <v>natural gas steam turbine</v>
          </cell>
        </row>
        <row r="5416">
          <cell r="F5416" t="str">
            <v>Vintage1952</v>
          </cell>
          <cell r="I5416">
            <v>0</v>
          </cell>
          <cell r="L5416">
            <v>0</v>
          </cell>
          <cell r="M5416" t="str">
            <v>natural gas steam turbine</v>
          </cell>
        </row>
        <row r="5417">
          <cell r="F5417" t="str">
            <v>Vintage1954</v>
          </cell>
          <cell r="I5417">
            <v>0</v>
          </cell>
          <cell r="L5417">
            <v>0</v>
          </cell>
          <cell r="M5417" t="str">
            <v>natural gas steam turbine</v>
          </cell>
        </row>
        <row r="5418">
          <cell r="F5418" t="str">
            <v>Vintage1972</v>
          </cell>
          <cell r="I5418">
            <v>1.9729520632342831E-4</v>
          </cell>
          <cell r="L5418">
            <v>3.3526264494699366E-3</v>
          </cell>
          <cell r="M5418" t="str">
            <v>natural gas steam turbine</v>
          </cell>
        </row>
        <row r="5419">
          <cell r="F5419" t="str">
            <v>Vintage1972</v>
          </cell>
          <cell r="I5419">
            <v>2.2185644629430407E-4</v>
          </cell>
          <cell r="L5419">
            <v>3.7699942319549696E-3</v>
          </cell>
          <cell r="M5419" t="str">
            <v>natural gas steam turbine</v>
          </cell>
        </row>
        <row r="5420">
          <cell r="F5420" t="str">
            <v>Vintage1953</v>
          </cell>
          <cell r="I5420">
            <v>1.4038409546878124E-2</v>
          </cell>
          <cell r="L5420">
            <v>3.7895023696682459</v>
          </cell>
          <cell r="M5420" t="str">
            <v>natural gas steam turbine</v>
          </cell>
        </row>
        <row r="5421">
          <cell r="F5421" t="str">
            <v>Vintage1954</v>
          </cell>
          <cell r="I5421">
            <v>0</v>
          </cell>
          <cell r="L5421">
            <v>0</v>
          </cell>
          <cell r="M5421" t="str">
            <v>natural gas steam turbine</v>
          </cell>
        </row>
        <row r="5422">
          <cell r="F5422" t="str">
            <v>Vintage1960</v>
          </cell>
          <cell r="I5422">
            <v>0</v>
          </cell>
          <cell r="L5422">
            <v>0</v>
          </cell>
          <cell r="M5422" t="str">
            <v>natural gas steam turbine</v>
          </cell>
        </row>
        <row r="5423">
          <cell r="F5423" t="str">
            <v>Vintage1965</v>
          </cell>
          <cell r="I5423">
            <v>0</v>
          </cell>
          <cell r="L5423">
            <v>0</v>
          </cell>
          <cell r="M5423" t="str">
            <v>natural gas steam turbine</v>
          </cell>
        </row>
        <row r="5424">
          <cell r="F5424" t="str">
            <v>Vintage1975</v>
          </cell>
          <cell r="I5424">
            <v>1.713581904536883E-2</v>
          </cell>
          <cell r="L5424">
            <v>0.17659053563043223</v>
          </cell>
          <cell r="M5424" t="str">
            <v>natural gas steam turbine</v>
          </cell>
        </row>
        <row r="5425">
          <cell r="F5425" t="str">
            <v>Vintage1950</v>
          </cell>
          <cell r="I5425">
            <v>0</v>
          </cell>
          <cell r="L5425">
            <v>0</v>
          </cell>
          <cell r="M5425" t="str">
            <v>natural gas steam turbine</v>
          </cell>
        </row>
        <row r="5426">
          <cell r="F5426" t="str">
            <v>Vintage1951</v>
          </cell>
          <cell r="I5426">
            <v>0</v>
          </cell>
          <cell r="L5426">
            <v>0</v>
          </cell>
          <cell r="M5426" t="str">
            <v>natural gas steam turbine</v>
          </cell>
        </row>
        <row r="5427">
          <cell r="F5427" t="str">
            <v>Vintage1955</v>
          </cell>
          <cell r="I5427">
            <v>0</v>
          </cell>
          <cell r="L5427">
            <v>0</v>
          </cell>
          <cell r="M5427" t="str">
            <v>natural gas steam turbine</v>
          </cell>
        </row>
        <row r="5428">
          <cell r="F5428" t="str">
            <v>Vintage1959</v>
          </cell>
          <cell r="I5428">
            <v>0</v>
          </cell>
          <cell r="L5428">
            <v>0</v>
          </cell>
          <cell r="M5428" t="str">
            <v>natural gas steam turbine</v>
          </cell>
        </row>
        <row r="5429">
          <cell r="F5429" t="str">
            <v>Vintage1971</v>
          </cell>
          <cell r="I5429">
            <v>2.2077071401270933E-2</v>
          </cell>
          <cell r="L5429">
            <v>0.43532219350073859</v>
          </cell>
          <cell r="M5429" t="str">
            <v>natural gas steam turbine</v>
          </cell>
        </row>
        <row r="5430">
          <cell r="F5430" t="str">
            <v>Vintage1973</v>
          </cell>
          <cell r="I5430">
            <v>2.1873596088816824E-2</v>
          </cell>
          <cell r="L5430">
            <v>0.35306631399962213</v>
          </cell>
          <cell r="M5430" t="str">
            <v>natural gas steam turbine</v>
          </cell>
        </row>
        <row r="5431">
          <cell r="F5431" t="str">
            <v>Vintage1975</v>
          </cell>
          <cell r="I5431">
            <v>2.319618561976854E-2</v>
          </cell>
          <cell r="L5431">
            <v>0.2390447070159108</v>
          </cell>
          <cell r="M5431" t="str">
            <v>natural gas steam turbine</v>
          </cell>
        </row>
        <row r="5432">
          <cell r="F5432" t="str">
            <v>Vintage1953</v>
          </cell>
          <cell r="I5432">
            <v>0</v>
          </cell>
          <cell r="L5432">
            <v>0</v>
          </cell>
          <cell r="M5432" t="str">
            <v>natural gas steam turbine</v>
          </cell>
        </row>
        <row r="5433">
          <cell r="F5433" t="str">
            <v>Vintage1953</v>
          </cell>
          <cell r="I5433">
            <v>0</v>
          </cell>
          <cell r="L5433">
            <v>0</v>
          </cell>
          <cell r="M5433" t="str">
            <v>natural gas steam turbine</v>
          </cell>
        </row>
        <row r="5434">
          <cell r="F5434" t="str">
            <v>Vintage1959</v>
          </cell>
          <cell r="I5434">
            <v>0</v>
          </cell>
          <cell r="L5434">
            <v>0</v>
          </cell>
          <cell r="M5434" t="str">
            <v>natural gas steam turbine</v>
          </cell>
        </row>
        <row r="5435">
          <cell r="F5435" t="str">
            <v>Vintage1977</v>
          </cell>
          <cell r="I5435">
            <v>1.5192452502992362E-3</v>
          </cell>
          <cell r="L5435">
            <v>0.47899016665864724</v>
          </cell>
          <cell r="M5435" t="str">
            <v>natural gas combined cycle</v>
          </cell>
        </row>
        <row r="5436">
          <cell r="F5436" t="str">
            <v>Vintage1977</v>
          </cell>
          <cell r="I5436">
            <v>1.5192452502992362E-3</v>
          </cell>
          <cell r="L5436">
            <v>0.47899016665864724</v>
          </cell>
          <cell r="M5436" t="str">
            <v>natural gas combined cycle</v>
          </cell>
        </row>
        <row r="5437">
          <cell r="F5437" t="str">
            <v>Vintage1977</v>
          </cell>
          <cell r="I5437">
            <v>1.5192452502992362E-3</v>
          </cell>
          <cell r="L5437">
            <v>0.47899016665864724</v>
          </cell>
          <cell r="M5437" t="str">
            <v>natural gas combined cycle</v>
          </cell>
        </row>
        <row r="5438">
          <cell r="F5438" t="str">
            <v>Vintage1970</v>
          </cell>
          <cell r="I5438">
            <v>1.8770574164398729E-2</v>
          </cell>
          <cell r="L5438">
            <v>0.35245538461538461</v>
          </cell>
          <cell r="M5438" t="str">
            <v>natural gas steam turbine</v>
          </cell>
        </row>
        <row r="5439">
          <cell r="F5439" t="str">
            <v>Vintage1973</v>
          </cell>
          <cell r="I5439">
            <v>2.5043393591787078E-2</v>
          </cell>
          <cell r="L5439">
            <v>0.40423068203287366</v>
          </cell>
          <cell r="M5439" t="str">
            <v>natural gas steam turbine</v>
          </cell>
        </row>
        <row r="5440">
          <cell r="F5440" t="str">
            <v>Vintage1945</v>
          </cell>
          <cell r="I5440">
            <v>0</v>
          </cell>
          <cell r="L5440">
            <v>0</v>
          </cell>
          <cell r="M5440" t="str">
            <v>natural gas steam turbine</v>
          </cell>
        </row>
        <row r="5441">
          <cell r="F5441" t="str">
            <v>Vintage1949</v>
          </cell>
          <cell r="I5441">
            <v>0</v>
          </cell>
          <cell r="L5441">
            <v>0</v>
          </cell>
          <cell r="M5441" t="str">
            <v>natural gas steam turbine</v>
          </cell>
        </row>
        <row r="5442">
          <cell r="F5442" t="str">
            <v>Vintage1956</v>
          </cell>
          <cell r="I5442">
            <v>5.8418623674914415E-3</v>
          </cell>
          <cell r="L5442">
            <v>0.57434062140391251</v>
          </cell>
          <cell r="M5442" t="str">
            <v>natural gas steam turbine</v>
          </cell>
        </row>
        <row r="5443">
          <cell r="F5443" t="str">
            <v>Vintage1958</v>
          </cell>
          <cell r="I5443">
            <v>5.650325896426148E-3</v>
          </cell>
          <cell r="L5443">
            <v>0.15010509950248757</v>
          </cell>
          <cell r="M5443" t="str">
            <v>natural gas steam turbine</v>
          </cell>
        </row>
        <row r="5444">
          <cell r="F5444" t="str">
            <v>Vintage1967</v>
          </cell>
          <cell r="I5444">
            <v>2.7198178891271626E-2</v>
          </cell>
          <cell r="L5444">
            <v>0.79600164428610587</v>
          </cell>
          <cell r="M5444" t="str">
            <v>natural gas steam turbine</v>
          </cell>
        </row>
        <row r="5445">
          <cell r="F5445" t="str">
            <v>Vintage1970</v>
          </cell>
          <cell r="I5445">
            <v>3.7122970511085165E-2</v>
          </cell>
          <cell r="L5445">
            <v>0.6970586373626374</v>
          </cell>
          <cell r="M5445" t="str">
            <v>natural gas steam turbine</v>
          </cell>
        </row>
        <row r="5446">
          <cell r="F5446" t="str">
            <v>Vintage1971</v>
          </cell>
          <cell r="I5446">
            <v>3.7300592379559253E-2</v>
          </cell>
          <cell r="L5446">
            <v>0.7355040620384049</v>
          </cell>
          <cell r="M5446" t="str">
            <v>natural gas steam turbine</v>
          </cell>
        </row>
        <row r="5447">
          <cell r="F5447" t="str">
            <v>Vintage1970</v>
          </cell>
          <cell r="I5447">
            <v>3.7948145772691518E-2</v>
          </cell>
          <cell r="L5447">
            <v>0.71255296703296711</v>
          </cell>
          <cell r="M5447" t="str">
            <v>natural gas steam turbine</v>
          </cell>
        </row>
        <row r="5448">
          <cell r="F5448" t="str">
            <v>Vintage1972</v>
          </cell>
          <cell r="I5448">
            <v>3.8100752257032092E-2</v>
          </cell>
          <cell r="L5448">
            <v>0.64744396045905683</v>
          </cell>
          <cell r="M5448" t="str">
            <v>natural gas steam turbine</v>
          </cell>
        </row>
        <row r="5449">
          <cell r="F5449" t="str">
            <v>Vintage1973</v>
          </cell>
          <cell r="I5449">
            <v>0</v>
          </cell>
          <cell r="L5449">
            <v>0</v>
          </cell>
          <cell r="M5449" t="str">
            <v>natural gas steam turbine</v>
          </cell>
        </row>
        <row r="5450">
          <cell r="F5450" t="str">
            <v>Vintage1954</v>
          </cell>
          <cell r="I5450">
            <v>0</v>
          </cell>
          <cell r="L5450">
            <v>0</v>
          </cell>
          <cell r="M5450" t="str">
            <v>natural gas steam turbine</v>
          </cell>
        </row>
        <row r="5451">
          <cell r="F5451" t="str">
            <v>Vintage1970</v>
          </cell>
          <cell r="I5451">
            <v>1.6998861807044768E-2</v>
          </cell>
          <cell r="L5451">
            <v>0.31918791208791208</v>
          </cell>
          <cell r="M5451" t="str">
            <v>natural gas steam turbine</v>
          </cell>
        </row>
        <row r="5452">
          <cell r="F5452" t="str">
            <v>Vintage1971</v>
          </cell>
          <cell r="I5452">
            <v>1.6950977689278446E-2</v>
          </cell>
          <cell r="L5452">
            <v>0.33424436853766626</v>
          </cell>
          <cell r="M5452" t="str">
            <v>natural gas steam turbine</v>
          </cell>
        </row>
        <row r="5453">
          <cell r="F5453" t="str">
            <v>Vintage1964</v>
          </cell>
          <cell r="I5453">
            <v>8.3318364913402519E-3</v>
          </cell>
          <cell r="L5453">
            <v>0.43609263003124432</v>
          </cell>
          <cell r="M5453" t="str">
            <v>natural gas steam turbine</v>
          </cell>
        </row>
        <row r="5454">
          <cell r="F5454" t="str">
            <v>Vintage1960</v>
          </cell>
          <cell r="I5454">
            <v>1.6693660543110059E-2</v>
          </cell>
          <cell r="L5454">
            <v>0.84718146718146714</v>
          </cell>
          <cell r="M5454" t="str">
            <v>natural gas steam turbine</v>
          </cell>
        </row>
        <row r="5455">
          <cell r="F5455" t="str">
            <v>Vintage1969</v>
          </cell>
          <cell r="I5455">
            <v>2.78227675718501E-2</v>
          </cell>
          <cell r="L5455">
            <v>0.84271634700606224</v>
          </cell>
          <cell r="M5455" t="str">
            <v>natural gas steam turbine</v>
          </cell>
        </row>
        <row r="5456">
          <cell r="F5456" t="str">
            <v>Vintage1971</v>
          </cell>
          <cell r="I5456">
            <v>2.2828937494851365E-2</v>
          </cell>
          <cell r="L5456">
            <v>0.45014771048744467</v>
          </cell>
          <cell r="M5456" t="str">
            <v>natural gas steam turbine</v>
          </cell>
        </row>
        <row r="5457">
          <cell r="F5457" t="str">
            <v>Vintage1978</v>
          </cell>
          <cell r="I5457">
            <v>2.8821533587249846E-2</v>
          </cell>
          <cell r="L5457">
            <v>0.94597771801767194</v>
          </cell>
          <cell r="M5457" t="str">
            <v>natural gas steam turbine</v>
          </cell>
        </row>
        <row r="5458">
          <cell r="F5458" t="str">
            <v>Vintage1959</v>
          </cell>
          <cell r="I5458">
            <v>0</v>
          </cell>
          <cell r="L5458">
            <v>0</v>
          </cell>
          <cell r="M5458" t="str">
            <v>natural gas combined cycle</v>
          </cell>
        </row>
        <row r="5459">
          <cell r="F5459" t="str">
            <v>Vintage1996</v>
          </cell>
          <cell r="I5459">
            <v>6.7881170758050979E-4</v>
          </cell>
          <cell r="L5459">
            <v>0.12953810265932286</v>
          </cell>
          <cell r="M5459" t="str">
            <v>natural gas combined cycle</v>
          </cell>
        </row>
        <row r="5460">
          <cell r="F5460" t="str">
            <v>Vintage1955</v>
          </cell>
          <cell r="I5460">
            <v>0</v>
          </cell>
          <cell r="L5460">
            <v>0</v>
          </cell>
          <cell r="M5460" t="str">
            <v>natural gas steam turbine</v>
          </cell>
        </row>
        <row r="5461">
          <cell r="F5461" t="str">
            <v>Vintage1958</v>
          </cell>
          <cell r="I5461">
            <v>0</v>
          </cell>
          <cell r="L5461">
            <v>0</v>
          </cell>
          <cell r="M5461" t="str">
            <v>natural gas steam turbine</v>
          </cell>
        </row>
        <row r="5462">
          <cell r="F5462" t="str">
            <v>Vintage1966</v>
          </cell>
          <cell r="I5462">
            <v>0</v>
          </cell>
          <cell r="L5462">
            <v>0</v>
          </cell>
          <cell r="M5462" t="str">
            <v>natural gas steam turbine</v>
          </cell>
        </row>
        <row r="5463">
          <cell r="F5463" t="str">
            <v>Vintage1969</v>
          </cell>
          <cell r="I5463">
            <v>0</v>
          </cell>
          <cell r="L5463">
            <v>0</v>
          </cell>
          <cell r="M5463" t="str">
            <v>natural gas steam turbine</v>
          </cell>
        </row>
        <row r="5464">
          <cell r="F5464" t="str">
            <v>Vintage1965</v>
          </cell>
          <cell r="I5464">
            <v>9.7022984353118298E-3</v>
          </cell>
          <cell r="L5464">
            <v>0.40799330609834134</v>
          </cell>
          <cell r="M5464" t="str">
            <v>natural gas steam turbine</v>
          </cell>
        </row>
        <row r="5465">
          <cell r="F5465" t="str">
            <v>Vintage1968</v>
          </cell>
          <cell r="I5465">
            <v>9.7022984353118298E-3</v>
          </cell>
          <cell r="L5465">
            <v>0.26965517241379305</v>
          </cell>
          <cell r="M5465" t="str">
            <v>natural gas steam turbine</v>
          </cell>
        </row>
        <row r="5466">
          <cell r="F5466" t="str">
            <v>Vintage1972</v>
          </cell>
          <cell r="I5466">
            <v>2.3899043939922524E-2</v>
          </cell>
          <cell r="L5466">
            <v>0.40611512222288521</v>
          </cell>
          <cell r="M5466" t="str">
            <v>natural gas steam turbine</v>
          </cell>
        </row>
        <row r="5467">
          <cell r="F5467" t="str">
            <v>Vintage1953</v>
          </cell>
          <cell r="I5467">
            <v>0</v>
          </cell>
          <cell r="L5467">
            <v>0</v>
          </cell>
          <cell r="M5467" t="str">
            <v>natural gas steam turbine</v>
          </cell>
        </row>
        <row r="5468">
          <cell r="F5468" t="str">
            <v>Vintage1959</v>
          </cell>
          <cell r="I5468">
            <v>0</v>
          </cell>
          <cell r="L5468">
            <v>0</v>
          </cell>
          <cell r="M5468" t="str">
            <v>natural gas steam turbine</v>
          </cell>
        </row>
        <row r="5469">
          <cell r="F5469" t="str">
            <v>Vintage1954</v>
          </cell>
          <cell r="I5469">
            <v>0</v>
          </cell>
          <cell r="L5469">
            <v>0</v>
          </cell>
          <cell r="M5469" t="str">
            <v>natural gas steam turbine</v>
          </cell>
        </row>
        <row r="5470">
          <cell r="F5470" t="str">
            <v>Vintage1961</v>
          </cell>
          <cell r="I5470">
            <v>0</v>
          </cell>
          <cell r="L5470">
            <v>0</v>
          </cell>
          <cell r="M5470" t="str">
            <v>natural gas steam turbine</v>
          </cell>
        </row>
        <row r="5471">
          <cell r="F5471" t="str">
            <v>Vintage1963</v>
          </cell>
          <cell r="I5471">
            <v>0</v>
          </cell>
          <cell r="L5471">
            <v>0</v>
          </cell>
          <cell r="M5471" t="str">
            <v>natural gas steam turbine</v>
          </cell>
        </row>
        <row r="5472">
          <cell r="F5472" t="str">
            <v>Vintage1968</v>
          </cell>
          <cell r="I5472">
            <v>0</v>
          </cell>
          <cell r="L5472">
            <v>0</v>
          </cell>
          <cell r="M5472" t="str">
            <v>natural gas steam turbine</v>
          </cell>
        </row>
        <row r="5473">
          <cell r="F5473" t="str">
            <v>Vintage1972</v>
          </cell>
          <cell r="I5473">
            <v>6.3603592261598811E-3</v>
          </cell>
          <cell r="L5473">
            <v>0.10808122998587824</v>
          </cell>
          <cell r="M5473" t="str">
            <v>natural gas steam turbine</v>
          </cell>
        </row>
        <row r="5474">
          <cell r="F5474" t="str">
            <v>Vintage1975</v>
          </cell>
          <cell r="I5474">
            <v>1.2720718452319762E-2</v>
          </cell>
          <cell r="L5474">
            <v>0.13109139861664076</v>
          </cell>
          <cell r="M5474" t="str">
            <v>natural gas steam turbine</v>
          </cell>
        </row>
        <row r="5475">
          <cell r="F5475" t="str">
            <v>Vintage1966</v>
          </cell>
          <cell r="I5475">
            <v>0</v>
          </cell>
          <cell r="L5475">
            <v>0</v>
          </cell>
          <cell r="M5475" t="str">
            <v>natural gas steam turbine</v>
          </cell>
        </row>
        <row r="5476">
          <cell r="F5476" t="str">
            <v>Vintage1973</v>
          </cell>
          <cell r="I5476">
            <v>0</v>
          </cell>
          <cell r="L5476">
            <v>0</v>
          </cell>
          <cell r="M5476" t="str">
            <v>natural gas steam turbine</v>
          </cell>
        </row>
        <row r="5477">
          <cell r="F5477" t="str">
            <v>Vintage1974</v>
          </cell>
          <cell r="I5477">
            <v>0</v>
          </cell>
          <cell r="L5477">
            <v>0</v>
          </cell>
          <cell r="M5477" t="str">
            <v>natural gas steam turbine</v>
          </cell>
        </row>
        <row r="5478">
          <cell r="F5478" t="str">
            <v>Vintage1976</v>
          </cell>
          <cell r="I5478">
            <v>4.9301285393492924E-3</v>
          </cell>
          <cell r="L5478">
            <v>2.0314233128834358</v>
          </cell>
          <cell r="M5478" t="str">
            <v>natural gas combined cycle</v>
          </cell>
        </row>
        <row r="5479">
          <cell r="F5479" t="str">
            <v>Vintage2010</v>
          </cell>
          <cell r="I5479">
            <v>2.4264268986766112E-3</v>
          </cell>
          <cell r="L5479">
            <v>0.14536907363632309</v>
          </cell>
          <cell r="M5479" t="str">
            <v>natural gas combined cycle</v>
          </cell>
        </row>
        <row r="5480">
          <cell r="F5480" t="str">
            <v>Vintage2010</v>
          </cell>
          <cell r="I5480">
            <v>2.4264268986766112E-3</v>
          </cell>
          <cell r="L5480">
            <v>0.14536907363632309</v>
          </cell>
          <cell r="M5480" t="str">
            <v>natural gas combined cycle</v>
          </cell>
        </row>
        <row r="5481">
          <cell r="F5481" t="str">
            <v>Vintage1970</v>
          </cell>
          <cell r="I5481">
            <v>3.3692182912507499E-3</v>
          </cell>
          <cell r="L5481">
            <v>6.3263868131868128E-2</v>
          </cell>
          <cell r="M5481" t="str">
            <v>natural gas steam turbine</v>
          </cell>
        </row>
        <row r="5482">
          <cell r="F5482" t="str">
            <v>Vintage2002</v>
          </cell>
          <cell r="I5482">
            <v>1.5133768982435923E-4</v>
          </cell>
          <cell r="L5482">
            <v>3.7662685697640509E-2</v>
          </cell>
          <cell r="M5482" t="str">
            <v>natural gas steam turbine</v>
          </cell>
        </row>
        <row r="5483">
          <cell r="F5483" t="str">
            <v>Vintage1975</v>
          </cell>
          <cell r="I5483">
            <v>0</v>
          </cell>
          <cell r="L5483">
            <v>0</v>
          </cell>
          <cell r="M5483" t="str">
            <v>natural gas steam turbine</v>
          </cell>
        </row>
        <row r="5484">
          <cell r="F5484" t="str">
            <v>Vintage1975</v>
          </cell>
          <cell r="I5484">
            <v>0</v>
          </cell>
          <cell r="L5484">
            <v>0</v>
          </cell>
          <cell r="M5484" t="str">
            <v>natural gas steam turbine</v>
          </cell>
        </row>
        <row r="5485">
          <cell r="F5485" t="str">
            <v>Vintage1954</v>
          </cell>
          <cell r="I5485">
            <v>2.2397967559733348E-2</v>
          </cell>
          <cell r="L5485">
            <v>3.4862085990162144</v>
          </cell>
          <cell r="M5485" t="str">
            <v>natural gas steam turbine</v>
          </cell>
        </row>
        <row r="5486">
          <cell r="F5486" t="str">
            <v>Vintage1958</v>
          </cell>
          <cell r="I5486">
            <v>4.9337998267837961E-2</v>
          </cell>
          <cell r="L5486">
            <v>1.3107005286069653</v>
          </cell>
          <cell r="M5486" t="str">
            <v>natural gas steam turbine</v>
          </cell>
        </row>
        <row r="5487">
          <cell r="F5487" t="str">
            <v>Vintage1961</v>
          </cell>
          <cell r="I5487">
            <v>4.9455128836134066E-2</v>
          </cell>
          <cell r="L5487">
            <v>2.1136668334167084</v>
          </cell>
          <cell r="M5487" t="str">
            <v>natural gas steam turbine</v>
          </cell>
        </row>
        <row r="5488">
          <cell r="F5488" t="str">
            <v>Vintage1962</v>
          </cell>
          <cell r="I5488">
            <v>4.9689389972726282E-2</v>
          </cell>
          <cell r="L5488">
            <v>2.3112119991289197</v>
          </cell>
          <cell r="M5488" t="str">
            <v>natural gas steam turbine</v>
          </cell>
        </row>
        <row r="5489">
          <cell r="F5489" t="str">
            <v>Vintage1997</v>
          </cell>
          <cell r="I5489">
            <v>2.4812072687505522E-3</v>
          </cell>
          <cell r="L5489">
            <v>0.58656059767570567</v>
          </cell>
          <cell r="M5489" t="str">
            <v>natural gas steam turbine</v>
          </cell>
        </row>
        <row r="5490">
          <cell r="F5490" t="str">
            <v>Vintage2008</v>
          </cell>
          <cell r="I5490">
            <v>6.92126238125154E-3</v>
          </cell>
          <cell r="L5490">
            <v>4.8508695652173914</v>
          </cell>
          <cell r="M5490" t="str">
            <v>natural gas steam turbine</v>
          </cell>
        </row>
        <row r="5491">
          <cell r="F5491" t="str">
            <v>Vintage2011</v>
          </cell>
          <cell r="I5491">
            <v>6.1377232437513658E-3</v>
          </cell>
          <cell r="L5491">
            <v>3.1343634190077734</v>
          </cell>
          <cell r="M5491" t="str">
            <v>natural gas steam turbine</v>
          </cell>
        </row>
        <row r="5492">
          <cell r="F5492" t="str">
            <v>Vintage1966</v>
          </cell>
          <cell r="I5492">
            <v>7.7596382559150558E-3</v>
          </cell>
          <cell r="L5492">
            <v>0.38976306661179372</v>
          </cell>
          <cell r="M5492" t="str">
            <v>natural gas steam turbine</v>
          </cell>
        </row>
        <row r="5493">
          <cell r="F5493" t="str">
            <v>Vintage1972</v>
          </cell>
          <cell r="I5493">
            <v>8.5228813630542407E-3</v>
          </cell>
          <cell r="L5493">
            <v>0.14482884818107683</v>
          </cell>
          <cell r="M5493" t="str">
            <v>natural gas steam turbine</v>
          </cell>
        </row>
        <row r="5494">
          <cell r="F5494" t="str">
            <v>Vintage1948</v>
          </cell>
          <cell r="I5494">
            <v>0</v>
          </cell>
          <cell r="L5494">
            <v>0</v>
          </cell>
          <cell r="M5494" t="str">
            <v>natural gas steam turbine</v>
          </cell>
        </row>
        <row r="5495">
          <cell r="F5495" t="str">
            <v>Vintage1954</v>
          </cell>
          <cell r="I5495">
            <v>0</v>
          </cell>
          <cell r="L5495">
            <v>0</v>
          </cell>
          <cell r="M5495" t="str">
            <v>natural gas steam turbine</v>
          </cell>
        </row>
        <row r="5496">
          <cell r="F5496" t="str">
            <v>Vintage1954</v>
          </cell>
          <cell r="I5496">
            <v>0</v>
          </cell>
          <cell r="L5496">
            <v>0</v>
          </cell>
          <cell r="M5496" t="str">
            <v>natural gas steam turbine</v>
          </cell>
        </row>
        <row r="5497">
          <cell r="F5497" t="str">
            <v>Vintage1966</v>
          </cell>
          <cell r="I5497">
            <v>2.5755170928743298E-2</v>
          </cell>
          <cell r="L5497">
            <v>1.293670409783056</v>
          </cell>
          <cell r="M5497" t="str">
            <v>natural gas steam turbine</v>
          </cell>
        </row>
        <row r="5498">
          <cell r="F5498" t="str">
            <v>Vintage1973</v>
          </cell>
          <cell r="I5498">
            <v>6.660820067778439E-2</v>
          </cell>
          <cell r="L5498">
            <v>1.075136973361043</v>
          </cell>
          <cell r="M5498" t="str">
            <v>natural gas steam turbine</v>
          </cell>
        </row>
        <row r="5499">
          <cell r="F5499" t="str">
            <v>Vintage1963</v>
          </cell>
          <cell r="I5499">
            <v>0</v>
          </cell>
          <cell r="L5499">
            <v>0</v>
          </cell>
          <cell r="M5499" t="str">
            <v>natural gas steam turbine</v>
          </cell>
        </row>
        <row r="5500">
          <cell r="F5500" t="str">
            <v>Vintage1959</v>
          </cell>
          <cell r="I5500">
            <v>0</v>
          </cell>
          <cell r="L5500">
            <v>0</v>
          </cell>
          <cell r="M5500" t="str">
            <v>natural gas steam turbine</v>
          </cell>
        </row>
        <row r="5501">
          <cell r="F5501" t="str">
            <v>Vintage1969</v>
          </cell>
          <cell r="I5501">
            <v>2.1739171622731507E-3</v>
          </cell>
          <cell r="L5501">
            <v>0.81773564827779321</v>
          </cell>
          <cell r="M5501" t="str">
            <v>natural gas combined cycle</v>
          </cell>
        </row>
        <row r="5502">
          <cell r="F5502" t="str">
            <v>Vintage2002</v>
          </cell>
          <cell r="I5502">
            <v>9.3786522993912836E-4</v>
          </cell>
          <cell r="L5502">
            <v>6.9734326208338712E-3</v>
          </cell>
          <cell r="M5502" t="str">
            <v>natural gas combined cycle</v>
          </cell>
        </row>
        <row r="5503">
          <cell r="F5503" t="str">
            <v>Vintage2002</v>
          </cell>
          <cell r="I5503">
            <v>9.3786522993912836E-4</v>
          </cell>
          <cell r="L5503">
            <v>6.9734326208338712E-3</v>
          </cell>
          <cell r="M5503" t="str">
            <v>natural gas combined cycle</v>
          </cell>
        </row>
        <row r="5504">
          <cell r="F5504" t="str">
            <v>Vintage2002</v>
          </cell>
          <cell r="I5504">
            <v>9.3786522993912836E-4</v>
          </cell>
          <cell r="L5504">
            <v>6.9734326208338712E-3</v>
          </cell>
          <cell r="M5504" t="str">
            <v>natural gas combined cycle</v>
          </cell>
        </row>
        <row r="5505">
          <cell r="F5505" t="str">
            <v>Vintage2003</v>
          </cell>
          <cell r="I5505">
            <v>9.3786522993912836E-4</v>
          </cell>
          <cell r="L5505">
            <v>6.5672007317046288E-3</v>
          </cell>
          <cell r="M5505" t="str">
            <v>natural gas combined cycle</v>
          </cell>
        </row>
        <row r="5506">
          <cell r="F5506" t="str">
            <v>Vintage1974</v>
          </cell>
          <cell r="I5506">
            <v>2.164637493111484E-3</v>
          </cell>
          <cell r="L5506">
            <v>0.33690620473900695</v>
          </cell>
          <cell r="M5506" t="str">
            <v>natural gas combined cycle</v>
          </cell>
        </row>
        <row r="5507">
          <cell r="F5507" t="str">
            <v>Vintage2002</v>
          </cell>
          <cell r="I5507">
            <v>9.3415336227446169E-4</v>
          </cell>
          <cell r="L5507">
            <v>6.945833283284397E-3</v>
          </cell>
          <cell r="M5507" t="str">
            <v>natural gas combined cycle</v>
          </cell>
        </row>
        <row r="5508">
          <cell r="F5508" t="str">
            <v>Vintage2002</v>
          </cell>
          <cell r="I5508">
            <v>9.3415336227446169E-4</v>
          </cell>
          <cell r="L5508">
            <v>6.945833283284397E-3</v>
          </cell>
          <cell r="M5508" t="str">
            <v>natural gas combined cycle</v>
          </cell>
        </row>
        <row r="5509">
          <cell r="F5509" t="str">
            <v>Vintage2002</v>
          </cell>
          <cell r="I5509">
            <v>9.3415336227446169E-4</v>
          </cell>
          <cell r="L5509">
            <v>6.945833283284397E-3</v>
          </cell>
          <cell r="M5509" t="str">
            <v>natural gas combined cycle</v>
          </cell>
        </row>
        <row r="5510">
          <cell r="F5510" t="str">
            <v>Vintage2002</v>
          </cell>
          <cell r="I5510">
            <v>9.3415336227446169E-4</v>
          </cell>
          <cell r="L5510">
            <v>6.945833283284397E-3</v>
          </cell>
          <cell r="M5510" t="str">
            <v>natural gas combined cycle</v>
          </cell>
        </row>
        <row r="5511">
          <cell r="F5511" t="str">
            <v>Vintage1967</v>
          </cell>
          <cell r="I5511">
            <v>0</v>
          </cell>
          <cell r="L5511">
            <v>0</v>
          </cell>
          <cell r="M5511" t="str">
            <v>natural gas steam turbine</v>
          </cell>
        </row>
        <row r="5512">
          <cell r="F5512" t="str">
            <v>Vintage1968</v>
          </cell>
          <cell r="I5512">
            <v>0</v>
          </cell>
          <cell r="L5512">
            <v>0</v>
          </cell>
          <cell r="M5512" t="str">
            <v>natural gas steam turbine</v>
          </cell>
        </row>
        <row r="5513">
          <cell r="F5513" t="str">
            <v>Vintage1968</v>
          </cell>
          <cell r="I5513">
            <v>0</v>
          </cell>
          <cell r="L5513">
            <v>0</v>
          </cell>
          <cell r="M5513" t="str">
            <v>natural gas steam turbine</v>
          </cell>
        </row>
        <row r="5514">
          <cell r="F5514" t="str">
            <v>Vintage1968</v>
          </cell>
          <cell r="I5514">
            <v>0</v>
          </cell>
          <cell r="L5514">
            <v>0</v>
          </cell>
          <cell r="M5514" t="str">
            <v>natural gas steam turbine</v>
          </cell>
        </row>
        <row r="5515">
          <cell r="F5515" t="str">
            <v>Vintage1968</v>
          </cell>
          <cell r="I5515">
            <v>0</v>
          </cell>
          <cell r="L5515">
            <v>0</v>
          </cell>
          <cell r="M5515" t="str">
            <v>natural gas steam turbine</v>
          </cell>
        </row>
        <row r="5516">
          <cell r="F5516" t="str">
            <v>Vintage1968</v>
          </cell>
          <cell r="I5516">
            <v>0</v>
          </cell>
          <cell r="L5516">
            <v>0</v>
          </cell>
          <cell r="M5516" t="str">
            <v>natural gas steam turbine</v>
          </cell>
        </row>
        <row r="5517">
          <cell r="F5517" t="str">
            <v>Vintage1968</v>
          </cell>
          <cell r="I5517">
            <v>0</v>
          </cell>
          <cell r="L5517">
            <v>0</v>
          </cell>
          <cell r="M5517" t="str">
            <v>natural gas steam turbine</v>
          </cell>
        </row>
        <row r="5518">
          <cell r="F5518" t="str">
            <v>Vintage2007</v>
          </cell>
          <cell r="I5518">
            <v>2.7387396919132724E-3</v>
          </cell>
          <cell r="L5518">
            <v>0.17423685706166522</v>
          </cell>
          <cell r="M5518" t="str">
            <v>natural gas combined cycle</v>
          </cell>
        </row>
        <row r="5519">
          <cell r="F5519" t="str">
            <v>Vintage2007</v>
          </cell>
          <cell r="I5519">
            <v>1.0906704488012422E-3</v>
          </cell>
          <cell r="L5519">
            <v>6.9387752202330205E-2</v>
          </cell>
          <cell r="M5519" t="str">
            <v>natural gas combined cycle</v>
          </cell>
        </row>
        <row r="5520">
          <cell r="F5520" t="str">
            <v>Vintage2007</v>
          </cell>
          <cell r="I5520">
            <v>1.0906704488012422E-3</v>
          </cell>
          <cell r="L5520">
            <v>6.9387752202330205E-2</v>
          </cell>
          <cell r="M5520" t="str">
            <v>natural gas combined cycle</v>
          </cell>
        </row>
        <row r="5521">
          <cell r="F5521" t="str">
            <v>Vintage2007</v>
          </cell>
          <cell r="I5521">
            <v>1.0906704488012422E-3</v>
          </cell>
          <cell r="L5521">
            <v>6.9387752202330205E-2</v>
          </cell>
          <cell r="M5521" t="str">
            <v>natural gas combined cycle</v>
          </cell>
        </row>
        <row r="5522">
          <cell r="F5522" t="str">
            <v>Vintage2007</v>
          </cell>
          <cell r="I5522">
            <v>1.0906704488012422E-3</v>
          </cell>
          <cell r="L5522">
            <v>6.9387752202330205E-2</v>
          </cell>
          <cell r="M5522" t="str">
            <v>natural gas combined cycle</v>
          </cell>
        </row>
        <row r="5523">
          <cell r="F5523" t="str">
            <v>Vintage1953</v>
          </cell>
          <cell r="I5523">
            <v>0</v>
          </cell>
          <cell r="L5523">
            <v>0</v>
          </cell>
          <cell r="M5523" t="str">
            <v>natural gas steam turbine</v>
          </cell>
        </row>
        <row r="5524">
          <cell r="F5524" t="str">
            <v>Vintage1954</v>
          </cell>
          <cell r="I5524">
            <v>0</v>
          </cell>
          <cell r="L5524">
            <v>0</v>
          </cell>
          <cell r="M5524" t="str">
            <v>natural gas steam turbine</v>
          </cell>
        </row>
        <row r="5525">
          <cell r="F5525" t="str">
            <v>Vintage1956</v>
          </cell>
          <cell r="I5525">
            <v>0</v>
          </cell>
          <cell r="L5525">
            <v>0</v>
          </cell>
          <cell r="M5525" t="str">
            <v>natural gas steam turbine</v>
          </cell>
        </row>
        <row r="5526">
          <cell r="F5526" t="str">
            <v>Vintage1980</v>
          </cell>
          <cell r="I5526">
            <v>6.5605103906194579E-4</v>
          </cell>
          <cell r="L5526">
            <v>5.8611314441074973E-2</v>
          </cell>
          <cell r="M5526" t="str">
            <v>natural gas steam turbine</v>
          </cell>
        </row>
        <row r="5527">
          <cell r="F5527" t="str">
            <v>Vintage1961</v>
          </cell>
          <cell r="I5527">
            <v>0</v>
          </cell>
          <cell r="L5527">
            <v>0</v>
          </cell>
          <cell r="M5527" t="str">
            <v>natural gas steam turbine</v>
          </cell>
        </row>
        <row r="5528">
          <cell r="F5528" t="str">
            <v>Vintage1965</v>
          </cell>
          <cell r="I5528">
            <v>1.6872657020796131E-3</v>
          </cell>
          <cell r="L5528">
            <v>1.6005896892655367</v>
          </cell>
          <cell r="M5528" t="str">
            <v>natural gas combined cycle</v>
          </cell>
        </row>
        <row r="5529">
          <cell r="F5529" t="str">
            <v>Vintage2001</v>
          </cell>
          <cell r="I5529">
            <v>3.4201331798911078E-3</v>
          </cell>
          <cell r="L5529">
            <v>5.5410656998248521E-2</v>
          </cell>
          <cell r="M5529" t="str">
            <v>natural gas combined cycle</v>
          </cell>
        </row>
        <row r="5530">
          <cell r="F5530" t="str">
            <v>Vintage1948</v>
          </cell>
          <cell r="I5530">
            <v>0</v>
          </cell>
          <cell r="L5530">
            <v>0</v>
          </cell>
          <cell r="M5530" t="str">
            <v>natural gas steam turbine</v>
          </cell>
        </row>
        <row r="5531">
          <cell r="F5531" t="str">
            <v>Vintage1961</v>
          </cell>
          <cell r="I5531">
            <v>0</v>
          </cell>
          <cell r="L5531">
            <v>0</v>
          </cell>
          <cell r="M5531" t="str">
            <v>natural gas steam turbine</v>
          </cell>
        </row>
        <row r="5532">
          <cell r="F5532" t="str">
            <v>Vintage1967</v>
          </cell>
          <cell r="I5532">
            <v>2.7082564087642039E-2</v>
          </cell>
          <cell r="L5532">
            <v>0.79261797752808993</v>
          </cell>
          <cell r="M5532" t="str">
            <v>natural gas steam turbine</v>
          </cell>
        </row>
        <row r="5533">
          <cell r="F5533" t="str">
            <v>Vintage1971</v>
          </cell>
          <cell r="I5533">
            <v>0</v>
          </cell>
          <cell r="L5533">
            <v>0</v>
          </cell>
          <cell r="M5533" t="str">
            <v>natural gas steam turbine</v>
          </cell>
        </row>
        <row r="5534">
          <cell r="F5534" t="str">
            <v>Vintage1953</v>
          </cell>
          <cell r="I5534">
            <v>0</v>
          </cell>
          <cell r="L5534">
            <v>0</v>
          </cell>
          <cell r="M5534" t="str">
            <v>natural gas steam turbine</v>
          </cell>
        </row>
        <row r="5535">
          <cell r="F5535" t="str">
            <v>Vintage1953</v>
          </cell>
          <cell r="I5535">
            <v>0</v>
          </cell>
          <cell r="L5535">
            <v>0</v>
          </cell>
          <cell r="M5535" t="str">
            <v>natural gas steam turbine</v>
          </cell>
        </row>
        <row r="5536">
          <cell r="F5536" t="str">
            <v>Vintage1948</v>
          </cell>
          <cell r="I5536">
            <v>0</v>
          </cell>
          <cell r="L5536">
            <v>0</v>
          </cell>
          <cell r="M5536" t="str">
            <v>natural gas steam turbine</v>
          </cell>
        </row>
        <row r="5537">
          <cell r="F5537" t="str">
            <v>Vintage1938</v>
          </cell>
          <cell r="I5537">
            <v>0</v>
          </cell>
          <cell r="L5537">
            <v>0</v>
          </cell>
          <cell r="M5537" t="str">
            <v>natural gas steam turbine</v>
          </cell>
        </row>
        <row r="5538">
          <cell r="F5538" t="str">
            <v>Vintage1965</v>
          </cell>
          <cell r="I5538">
            <v>0</v>
          </cell>
          <cell r="L5538">
            <v>0</v>
          </cell>
          <cell r="M5538" t="str">
            <v>natural gas steam turbine</v>
          </cell>
        </row>
        <row r="5539">
          <cell r="F5539" t="str">
            <v>Vintage1957</v>
          </cell>
          <cell r="I5539">
            <v>0</v>
          </cell>
          <cell r="L5539">
            <v>0</v>
          </cell>
          <cell r="M5539" t="str">
            <v>natural gas steam turbine</v>
          </cell>
        </row>
        <row r="5540">
          <cell r="F5540" t="str">
            <v>Vintage1963</v>
          </cell>
          <cell r="I5540">
            <v>0</v>
          </cell>
          <cell r="L5540">
            <v>0</v>
          </cell>
          <cell r="M5540" t="str">
            <v>natural gas steam turbine</v>
          </cell>
        </row>
        <row r="5541">
          <cell r="F5541" t="str">
            <v>Vintage1972</v>
          </cell>
          <cell r="I5541">
            <v>0</v>
          </cell>
          <cell r="L5541">
            <v>0</v>
          </cell>
          <cell r="M5541" t="str">
            <v>natural gas steam turbine</v>
          </cell>
        </row>
        <row r="5542">
          <cell r="F5542" t="str">
            <v>Vintage1958</v>
          </cell>
          <cell r="I5542">
            <v>0</v>
          </cell>
          <cell r="L5542">
            <v>0</v>
          </cell>
          <cell r="M5542" t="str">
            <v>natural gas steam turbine</v>
          </cell>
        </row>
        <row r="5543">
          <cell r="F5543" t="str">
            <v>Vintage1954</v>
          </cell>
          <cell r="I5543">
            <v>0</v>
          </cell>
          <cell r="L5543">
            <v>0</v>
          </cell>
          <cell r="M5543" t="str">
            <v>natural gas steam turbine</v>
          </cell>
        </row>
        <row r="5544">
          <cell r="F5544" t="str">
            <v>Vintage1968</v>
          </cell>
          <cell r="I5544">
            <v>0</v>
          </cell>
          <cell r="L5544">
            <v>0</v>
          </cell>
          <cell r="M5544" t="str">
            <v>natural gas steam turbine</v>
          </cell>
        </row>
        <row r="5545">
          <cell r="F5545" t="str">
            <v>Vintage1964</v>
          </cell>
          <cell r="I5545">
            <v>0</v>
          </cell>
          <cell r="L5545">
            <v>0</v>
          </cell>
          <cell r="M5545" t="str">
            <v>natural gas steam turbine</v>
          </cell>
        </row>
        <row r="5546">
          <cell r="F5546" t="str">
            <v>Vintage1951</v>
          </cell>
          <cell r="I5546">
            <v>4.8349889424089701E-2</v>
          </cell>
          <cell r="L5546">
            <v>28.706</v>
          </cell>
          <cell r="M5546" t="str">
            <v>natural gas steam turbine</v>
          </cell>
        </row>
        <row r="5547">
          <cell r="F5547" t="str">
            <v>Vintage1955</v>
          </cell>
          <cell r="I5547">
            <v>6.2831336499685711E-2</v>
          </cell>
          <cell r="L5547">
            <v>11.171741935483871</v>
          </cell>
          <cell r="M5547" t="str">
            <v>natural gas steam turbine</v>
          </cell>
        </row>
        <row r="5548">
          <cell r="F5548" t="str">
            <v>Vintage1963</v>
          </cell>
          <cell r="I5548">
            <v>4.789338792551931E-2</v>
          </cell>
          <cell r="L5548">
            <v>2.3197414819434208</v>
          </cell>
          <cell r="M5548" t="str">
            <v>natural gas steam turbine</v>
          </cell>
        </row>
        <row r="5549">
          <cell r="F5549" t="str">
            <v>Vintage1963</v>
          </cell>
          <cell r="I5549">
            <v>4.847904076699984E-2</v>
          </cell>
          <cell r="L5549">
            <v>2.3481078859345765</v>
          </cell>
          <cell r="M5549" t="str">
            <v>natural gas steam turbine</v>
          </cell>
        </row>
        <row r="5550">
          <cell r="F5550" t="str">
            <v>Vintage1965</v>
          </cell>
          <cell r="I5550">
            <v>0.12663115883568013</v>
          </cell>
          <cell r="L5550">
            <v>5.3249923709209046</v>
          </cell>
          <cell r="M5550" t="str">
            <v>natural gas steam turbine</v>
          </cell>
        </row>
        <row r="5551">
          <cell r="F5551" t="str">
            <v>Vintage2003</v>
          </cell>
          <cell r="I5551">
            <v>5.6768418902832761E-3</v>
          </cell>
          <cell r="L5551">
            <v>3.9750871474422307E-2</v>
          </cell>
          <cell r="M5551" t="str">
            <v>natural gas combined cycle</v>
          </cell>
        </row>
        <row r="5552">
          <cell r="F5552" t="str">
            <v>Vintage2003</v>
          </cell>
          <cell r="I5552">
            <v>2.6460706748462413E-3</v>
          </cell>
          <cell r="L5552">
            <v>1.8528544099156188E-2</v>
          </cell>
          <cell r="M5552" t="str">
            <v>natural gas combined cycle</v>
          </cell>
        </row>
        <row r="5553">
          <cell r="F5553" t="str">
            <v>Vintage1956</v>
          </cell>
          <cell r="I5553">
            <v>2.5203842256255608E-2</v>
          </cell>
          <cell r="L5553">
            <v>2.4779067894131184</v>
          </cell>
          <cell r="M5553" t="str">
            <v>natural gas steam turbine</v>
          </cell>
        </row>
        <row r="5554">
          <cell r="F5554" t="str">
            <v>Vintage1963</v>
          </cell>
          <cell r="I5554">
            <v>2.5164665299380599E-2</v>
          </cell>
          <cell r="L5554">
            <v>1.2188638244798458</v>
          </cell>
          <cell r="M5554" t="str">
            <v>natural gas steam turbine</v>
          </cell>
        </row>
        <row r="5555">
          <cell r="F5555" t="str">
            <v>Vintage1968</v>
          </cell>
          <cell r="I5555">
            <v>5.1927885277940768E-2</v>
          </cell>
          <cell r="L5555">
            <v>1.4432273910214704</v>
          </cell>
          <cell r="M5555" t="str">
            <v>natural gas steam turbine</v>
          </cell>
        </row>
        <row r="5556">
          <cell r="F5556" t="str">
            <v>Vintage1972</v>
          </cell>
          <cell r="I5556">
            <v>5.0821652132921981E-2</v>
          </cell>
          <cell r="L5556">
            <v>0.86360950335143305</v>
          </cell>
          <cell r="M5556" t="str">
            <v>natural gas steam turbine</v>
          </cell>
        </row>
        <row r="5557">
          <cell r="F5557" t="str">
            <v>Vintage1977</v>
          </cell>
          <cell r="I5557">
            <v>5.0977826223983454E-2</v>
          </cell>
          <cell r="L5557">
            <v>1.2600353826124691</v>
          </cell>
          <cell r="M5557" t="str">
            <v>natural gas steam turbine</v>
          </cell>
        </row>
        <row r="5558">
          <cell r="F5558" t="str">
            <v>Vintage1967</v>
          </cell>
          <cell r="I5558">
            <v>5.1992957815883048E-2</v>
          </cell>
          <cell r="L5558">
            <v>1.521663640723486</v>
          </cell>
          <cell r="M5558" t="str">
            <v>natural gas steam turbine</v>
          </cell>
        </row>
        <row r="5559">
          <cell r="F5559" t="str">
            <v>Vintage1967</v>
          </cell>
          <cell r="I5559">
            <v>0</v>
          </cell>
          <cell r="L5559">
            <v>0</v>
          </cell>
          <cell r="M5559" t="str">
            <v>natural gas steam turbine</v>
          </cell>
        </row>
        <row r="5560">
          <cell r="F5560" t="str">
            <v>Vintage1958</v>
          </cell>
          <cell r="I5560">
            <v>2.4851249644380534E-2</v>
          </cell>
          <cell r="L5560">
            <v>0.66019188432835829</v>
          </cell>
          <cell r="M5560" t="str">
            <v>natural gas steam turbine</v>
          </cell>
        </row>
        <row r="5561">
          <cell r="F5561" t="str">
            <v>Vintage1960</v>
          </cell>
          <cell r="I5561">
            <v>2.4746777759380511E-2</v>
          </cell>
          <cell r="L5561">
            <v>1.2558666468666468</v>
          </cell>
          <cell r="M5561" t="str">
            <v>natural gas steam turbine</v>
          </cell>
        </row>
        <row r="5562">
          <cell r="F5562" t="str">
            <v>Vintage1966</v>
          </cell>
          <cell r="I5562">
            <v>0</v>
          </cell>
          <cell r="L5562">
            <v>0</v>
          </cell>
          <cell r="M5562" t="str">
            <v>natural gas steam turbine</v>
          </cell>
        </row>
        <row r="5563">
          <cell r="F5563" t="str">
            <v>Vintage1972</v>
          </cell>
          <cell r="I5563">
            <v>2.011132946185578E-2</v>
          </cell>
          <cell r="L5563">
            <v>0.3417507011158184</v>
          </cell>
          <cell r="M5563" t="str">
            <v>natural gas steam turbine</v>
          </cell>
        </row>
        <row r="5564">
          <cell r="F5564" t="str">
            <v>Vintage1974</v>
          </cell>
          <cell r="I5564">
            <v>1.9632488284192548E-2</v>
          </cell>
          <cell r="L5564">
            <v>0.17582234428394727</v>
          </cell>
          <cell r="M5564" t="str">
            <v>natural gas steam turbine</v>
          </cell>
        </row>
        <row r="5565">
          <cell r="F5565" t="str">
            <v>Vintage1966</v>
          </cell>
          <cell r="I5565">
            <v>1.0390853555292153E-2</v>
          </cell>
          <cell r="L5565">
            <v>0.52192780292786178</v>
          </cell>
          <cell r="M5565" t="str">
            <v>natural gas steam turbine</v>
          </cell>
        </row>
        <row r="5566">
          <cell r="F5566" t="str">
            <v>Vintage1968</v>
          </cell>
          <cell r="I5566">
            <v>1.1013347086254358E-2</v>
          </cell>
          <cell r="L5566">
            <v>0.30609303838646718</v>
          </cell>
          <cell r="M5566" t="str">
            <v>natural gas steam turbine</v>
          </cell>
        </row>
        <row r="5567">
          <cell r="F5567" t="str">
            <v>Vintage1970</v>
          </cell>
          <cell r="I5567">
            <v>1.9728256519725196E-2</v>
          </cell>
          <cell r="L5567">
            <v>0.3704378021978022</v>
          </cell>
          <cell r="M5567" t="str">
            <v>natural gas steam turbine</v>
          </cell>
        </row>
        <row r="5568">
          <cell r="F5568" t="str">
            <v>Vintage1958</v>
          </cell>
          <cell r="I5568">
            <v>0</v>
          </cell>
          <cell r="L5568">
            <v>0</v>
          </cell>
          <cell r="M5568" t="str">
            <v>natural gas steam turbine</v>
          </cell>
        </row>
        <row r="5569">
          <cell r="F5569" t="str">
            <v>Vintage1958</v>
          </cell>
          <cell r="I5569">
            <v>0</v>
          </cell>
          <cell r="L5569">
            <v>0</v>
          </cell>
          <cell r="M5569" t="str">
            <v>natural gas steam turbine</v>
          </cell>
        </row>
        <row r="5570">
          <cell r="F5570" t="str">
            <v>Vintage1963</v>
          </cell>
          <cell r="I5570">
            <v>0</v>
          </cell>
          <cell r="L5570">
            <v>0</v>
          </cell>
          <cell r="M5570" t="str">
            <v>natural gas steam turbine</v>
          </cell>
        </row>
        <row r="5571">
          <cell r="F5571" t="str">
            <v>Vintage1961</v>
          </cell>
          <cell r="I5571">
            <v>0</v>
          </cell>
          <cell r="L5571">
            <v>0</v>
          </cell>
          <cell r="M5571" t="str">
            <v>natural gas steam turbine</v>
          </cell>
        </row>
        <row r="5572">
          <cell r="F5572" t="str">
            <v>Vintage1961</v>
          </cell>
          <cell r="I5572">
            <v>0</v>
          </cell>
          <cell r="L5572">
            <v>0</v>
          </cell>
          <cell r="M5572" t="str">
            <v>natural gas steam turbine</v>
          </cell>
        </row>
        <row r="5573">
          <cell r="F5573" t="str">
            <v>Vintage1961</v>
          </cell>
          <cell r="I5573">
            <v>0</v>
          </cell>
          <cell r="L5573">
            <v>0</v>
          </cell>
          <cell r="M5573" t="str">
            <v>natural gas steam turbine</v>
          </cell>
        </row>
        <row r="5574">
          <cell r="F5574" t="str">
            <v>Vintage2003</v>
          </cell>
          <cell r="I5574">
            <v>5.9800079001140146E-4</v>
          </cell>
          <cell r="L5574">
            <v>4.1873726633172171E-3</v>
          </cell>
          <cell r="M5574" t="str">
            <v>natural gas combined cycle</v>
          </cell>
        </row>
        <row r="5575">
          <cell r="F5575" t="str">
            <v>Vintage2003</v>
          </cell>
          <cell r="I5575">
            <v>7.9194699217726143E-4</v>
          </cell>
          <cell r="L5575">
            <v>5.5454394730417205E-3</v>
          </cell>
          <cell r="M5575" t="str">
            <v>natural gas combined cycle</v>
          </cell>
        </row>
        <row r="5576">
          <cell r="F5576" t="str">
            <v>Vintage2003</v>
          </cell>
          <cell r="I5576">
            <v>7.9194699217726143E-4</v>
          </cell>
          <cell r="L5576">
            <v>5.5454394730417205E-3</v>
          </cell>
          <cell r="M5576" t="str">
            <v>natural gas combined cycle</v>
          </cell>
        </row>
        <row r="5577">
          <cell r="F5577" t="str">
            <v>Vintage2003</v>
          </cell>
          <cell r="I5577">
            <v>7.7578480866343977E-4</v>
          </cell>
          <cell r="L5577">
            <v>5.4322672388980118E-3</v>
          </cell>
          <cell r="M5577" t="str">
            <v>natural gas combined cycle</v>
          </cell>
        </row>
        <row r="5578">
          <cell r="F5578" t="str">
            <v>Vintage1974</v>
          </cell>
          <cell r="I5578">
            <v>2.1739389465910773E-2</v>
          </cell>
          <cell r="L5578">
            <v>0.19469108367051724</v>
          </cell>
          <cell r="M5578" t="str">
            <v>natural gas steam turbine</v>
          </cell>
        </row>
        <row r="5579">
          <cell r="F5579" t="str">
            <v>Vintage1976</v>
          </cell>
          <cell r="I5579">
            <v>2.1787273583677096E-2</v>
          </cell>
          <cell r="L5579">
            <v>0.63177714421477782</v>
          </cell>
          <cell r="M5579" t="str">
            <v>natural gas steam turbine</v>
          </cell>
        </row>
        <row r="5580">
          <cell r="F5580" t="str">
            <v>Vintage1976</v>
          </cell>
          <cell r="I5580">
            <v>1.1274011789910188E-5</v>
          </cell>
          <cell r="L5580">
            <v>3.2691850795913514E-4</v>
          </cell>
          <cell r="M5580" t="str">
            <v>natural gas steam turbine</v>
          </cell>
        </row>
        <row r="5581">
          <cell r="F5581" t="str">
            <v>Vintage1979</v>
          </cell>
          <cell r="I5581">
            <v>5.6002237292057257E-2</v>
          </cell>
          <cell r="L5581">
            <v>2.1759937238493721</v>
          </cell>
          <cell r="M5581" t="str">
            <v>natural gas steam turbine</v>
          </cell>
        </row>
        <row r="5582">
          <cell r="F5582" t="str">
            <v>Vintage2005</v>
          </cell>
          <cell r="I5582">
            <v>2.6477989341289376E-3</v>
          </cell>
          <cell r="L5582">
            <v>6.2018710166787283E-2</v>
          </cell>
          <cell r="M5582" t="str">
            <v>natural gas combined cycle</v>
          </cell>
        </row>
        <row r="5583">
          <cell r="F5583" t="str">
            <v>Vintage2005</v>
          </cell>
          <cell r="I5583">
            <v>1.0560263505976859E-3</v>
          </cell>
          <cell r="L5583">
            <v>2.4735032302501375E-2</v>
          </cell>
          <cell r="M5583" t="str">
            <v>natural gas combined cycle</v>
          </cell>
        </row>
        <row r="5584">
          <cell r="F5584" t="str">
            <v>Vintage2005</v>
          </cell>
          <cell r="I5584">
            <v>1.0560263505976859E-3</v>
          </cell>
          <cell r="L5584">
            <v>2.4735032302501375E-2</v>
          </cell>
          <cell r="M5584" t="str">
            <v>natural gas combined cycle</v>
          </cell>
        </row>
        <row r="5585">
          <cell r="F5585" t="str">
            <v>Vintage2005</v>
          </cell>
          <cell r="I5585">
            <v>1.0560263505976859E-3</v>
          </cell>
          <cell r="L5585">
            <v>2.4735032302501375E-2</v>
          </cell>
          <cell r="M5585" t="str">
            <v>natural gas combined cycle</v>
          </cell>
        </row>
        <row r="5586">
          <cell r="F5586" t="str">
            <v>Vintage2005</v>
          </cell>
          <cell r="I5586">
            <v>1.0560263505976859E-3</v>
          </cell>
          <cell r="L5586">
            <v>2.4735032302501375E-2</v>
          </cell>
          <cell r="M5586" t="str">
            <v>natural gas combined cycle</v>
          </cell>
        </row>
        <row r="5587">
          <cell r="F5587" t="str">
            <v>Vintage1980</v>
          </cell>
          <cell r="I5587">
            <v>4.201765202177371E-2</v>
          </cell>
          <cell r="L5587">
            <v>3.753838753529227</v>
          </cell>
          <cell r="M5587" t="str">
            <v>natural gas steam turbine</v>
          </cell>
        </row>
        <row r="5588">
          <cell r="F5588" t="str">
            <v>Vintage1981</v>
          </cell>
          <cell r="I5588">
            <v>4.201765202177371E-2</v>
          </cell>
          <cell r="L5588">
            <v>1.8669617916778698</v>
          </cell>
          <cell r="M5588" t="str">
            <v>natural gas steam turbine</v>
          </cell>
        </row>
        <row r="5589">
          <cell r="F5589" t="str">
            <v>Vintage1994</v>
          </cell>
          <cell r="I5589">
            <v>9.6694152664568444E-4</v>
          </cell>
          <cell r="L5589">
            <v>5.342545708820929E-2</v>
          </cell>
          <cell r="M5589" t="str">
            <v>natural gas combined cycle</v>
          </cell>
        </row>
        <row r="5590">
          <cell r="F5590" t="str">
            <v>Vintage1994</v>
          </cell>
          <cell r="I5590">
            <v>9.6694152664568444E-4</v>
          </cell>
          <cell r="L5590">
            <v>5.342545708820929E-2</v>
          </cell>
          <cell r="M5590" t="str">
            <v>natural gas combined cycle</v>
          </cell>
        </row>
        <row r="5591">
          <cell r="F5591" t="str">
            <v>Vintage1994</v>
          </cell>
          <cell r="I5591">
            <v>9.6694152664568444E-4</v>
          </cell>
          <cell r="L5591">
            <v>5.342545708820929E-2</v>
          </cell>
          <cell r="M5591" t="str">
            <v>natural gas combined cycle</v>
          </cell>
        </row>
        <row r="5592">
          <cell r="F5592" t="str">
            <v>Vintage1994</v>
          </cell>
          <cell r="I5592">
            <v>9.6694152664568444E-4</v>
          </cell>
          <cell r="L5592">
            <v>5.342545708820929E-2</v>
          </cell>
          <cell r="M5592" t="str">
            <v>natural gas combined cycle</v>
          </cell>
        </row>
        <row r="5593">
          <cell r="F5593" t="str">
            <v>Vintage1994</v>
          </cell>
          <cell r="I5593">
            <v>9.6694152664568444E-4</v>
          </cell>
          <cell r="L5593">
            <v>5.342545708820929E-2</v>
          </cell>
          <cell r="M5593" t="str">
            <v>natural gas combined cycle</v>
          </cell>
        </row>
        <row r="5594">
          <cell r="F5594" t="str">
            <v>Vintage1994</v>
          </cell>
          <cell r="I5594">
            <v>9.6694152664568444E-4</v>
          </cell>
          <cell r="L5594">
            <v>5.342545708820929E-2</v>
          </cell>
          <cell r="M5594" t="str">
            <v>natural gas combined cycle</v>
          </cell>
        </row>
        <row r="5595">
          <cell r="F5595" t="str">
            <v>Vintage2005</v>
          </cell>
          <cell r="I5595">
            <v>2.6335701080810485E-3</v>
          </cell>
          <cell r="L5595">
            <v>6.1685432051405018E-2</v>
          </cell>
          <cell r="M5595" t="str">
            <v>natural gas combined cycle</v>
          </cell>
        </row>
        <row r="5596">
          <cell r="F5596" t="str">
            <v>Vintage2001</v>
          </cell>
          <cell r="I5596">
            <v>1.0504585491006859E-3</v>
          </cell>
          <cell r="L5596">
            <v>1.7018810465430221E-2</v>
          </cell>
          <cell r="M5596" t="str">
            <v>natural gas combined cycle</v>
          </cell>
        </row>
        <row r="5597">
          <cell r="F5597" t="str">
            <v>Vintage2001</v>
          </cell>
          <cell r="I5597">
            <v>1.0504585491006859E-3</v>
          </cell>
          <cell r="L5597">
            <v>1.7018810465430221E-2</v>
          </cell>
          <cell r="M5597" t="str">
            <v>natural gas combined cycle</v>
          </cell>
        </row>
        <row r="5598">
          <cell r="F5598" t="str">
            <v>Vintage2005</v>
          </cell>
          <cell r="I5598">
            <v>1.0504585491006859E-3</v>
          </cell>
          <cell r="L5598">
            <v>2.4604619126917013E-2</v>
          </cell>
          <cell r="M5598" t="str">
            <v>natural gas combined cycle</v>
          </cell>
        </row>
        <row r="5599">
          <cell r="F5599" t="str">
            <v>Vintage2005</v>
          </cell>
          <cell r="I5599">
            <v>1.0504585491006859E-3</v>
          </cell>
          <cell r="L5599">
            <v>2.4604619126917013E-2</v>
          </cell>
          <cell r="M5599" t="str">
            <v>natural gas combined cycle</v>
          </cell>
        </row>
        <row r="5600">
          <cell r="F5600" t="str">
            <v>Vintage1975</v>
          </cell>
          <cell r="I5600">
            <v>5.8491196614388015E-2</v>
          </cell>
          <cell r="L5600">
            <v>0.60277198962317724</v>
          </cell>
          <cell r="M5600" t="str">
            <v>natural gas steam turbine</v>
          </cell>
        </row>
        <row r="5601">
          <cell r="F5601" t="str">
            <v>Vintage1965</v>
          </cell>
          <cell r="I5601">
            <v>0</v>
          </cell>
          <cell r="L5601">
            <v>0</v>
          </cell>
          <cell r="M5601" t="str">
            <v>natural gas steam turbine</v>
          </cell>
        </row>
        <row r="5602">
          <cell r="F5602" t="str">
            <v>Vintage1974</v>
          </cell>
          <cell r="I5602">
            <v>0</v>
          </cell>
          <cell r="L5602">
            <v>0</v>
          </cell>
          <cell r="M5602" t="str">
            <v>natural gas steam turbine</v>
          </cell>
        </row>
        <row r="5603">
          <cell r="F5603" t="str">
            <v>Vintage1974</v>
          </cell>
          <cell r="I5603">
            <v>4.2519926101849112E-2</v>
          </cell>
          <cell r="L5603">
            <v>0.38079498521981592</v>
          </cell>
          <cell r="M5603" t="str">
            <v>natural gas steam turbine</v>
          </cell>
        </row>
        <row r="5604">
          <cell r="F5604" t="str">
            <v>Vintage1978</v>
          </cell>
          <cell r="I5604">
            <v>4.2268824176050789E-2</v>
          </cell>
          <cell r="L5604">
            <v>1.3873434498655397</v>
          </cell>
          <cell r="M5604" t="str">
            <v>natural gas steam turbine</v>
          </cell>
        </row>
        <row r="5605">
          <cell r="F5605" t="str">
            <v>Vintage1975</v>
          </cell>
          <cell r="I5605">
            <v>5.2014307273425403E-2</v>
          </cell>
          <cell r="L5605">
            <v>0.53602540722105163</v>
          </cell>
          <cell r="M5605" t="str">
            <v>natural gas steam turbine</v>
          </cell>
        </row>
        <row r="5606">
          <cell r="F5606" t="str">
            <v>Vintage1955</v>
          </cell>
          <cell r="I5606">
            <v>0</v>
          </cell>
          <cell r="L5606">
            <v>0</v>
          </cell>
          <cell r="M5606" t="str">
            <v>natural gas steam turbine</v>
          </cell>
        </row>
        <row r="5607">
          <cell r="F5607" t="str">
            <v>Vintage1951</v>
          </cell>
          <cell r="I5607">
            <v>0</v>
          </cell>
          <cell r="L5607">
            <v>0</v>
          </cell>
          <cell r="M5607" t="str">
            <v>natural gas steam turbine</v>
          </cell>
        </row>
        <row r="5608">
          <cell r="F5608" t="str">
            <v>Vintage1941</v>
          </cell>
          <cell r="I5608">
            <v>0</v>
          </cell>
          <cell r="L5608">
            <v>0</v>
          </cell>
          <cell r="M5608" t="str">
            <v>natural gas steam turbine</v>
          </cell>
        </row>
        <row r="5609">
          <cell r="F5609" t="str">
            <v>Vintage1960</v>
          </cell>
          <cell r="I5609">
            <v>0</v>
          </cell>
          <cell r="L5609">
            <v>0</v>
          </cell>
          <cell r="M5609" t="str">
            <v>natural gas steam turbine</v>
          </cell>
        </row>
        <row r="5610">
          <cell r="F5610" t="str">
            <v>Vintage1964</v>
          </cell>
          <cell r="I5610">
            <v>1.2934019899426726E-2</v>
          </cell>
          <cell r="L5610">
            <v>0.67697328922379463</v>
          </cell>
          <cell r="M5610" t="str">
            <v>natural gas steam turbine</v>
          </cell>
        </row>
        <row r="5611">
          <cell r="F5611" t="str">
            <v>Vintage1974</v>
          </cell>
          <cell r="I5611">
            <v>2.2800401322982802E-2</v>
          </cell>
          <cell r="L5611">
            <v>0.20419316966812726</v>
          </cell>
          <cell r="M5611" t="str">
            <v>natural gas steam turbine</v>
          </cell>
        </row>
        <row r="5612">
          <cell r="F5612" t="str">
            <v>Vintage1997</v>
          </cell>
          <cell r="I5612">
            <v>0</v>
          </cell>
          <cell r="L5612">
            <v>0</v>
          </cell>
          <cell r="M5612" t="str">
            <v>natural gas steam turbine</v>
          </cell>
        </row>
        <row r="5613">
          <cell r="F5613" t="str">
            <v>Vintage2003</v>
          </cell>
          <cell r="I5613">
            <v>2.6117971250005814E-4</v>
          </cell>
          <cell r="L5613">
            <v>0.11781414994720175</v>
          </cell>
          <cell r="M5613" t="str">
            <v>natural gas steam turbine</v>
          </cell>
        </row>
        <row r="5614">
          <cell r="F5614" t="str">
            <v>Vintage1992</v>
          </cell>
          <cell r="I5614">
            <v>0</v>
          </cell>
          <cell r="L5614">
            <v>0</v>
          </cell>
          <cell r="M5614" t="str">
            <v>natural gas steam turbine</v>
          </cell>
        </row>
        <row r="5615">
          <cell r="F5615" t="str">
            <v>Vintage1993</v>
          </cell>
          <cell r="I5615">
            <v>0</v>
          </cell>
          <cell r="L5615">
            <v>0</v>
          </cell>
          <cell r="M5615" t="str">
            <v>natural gas steam turbine</v>
          </cell>
        </row>
        <row r="5616">
          <cell r="F5616" t="str">
            <v>Vintage1999</v>
          </cell>
          <cell r="I5616">
            <v>0</v>
          </cell>
          <cell r="L5616">
            <v>0</v>
          </cell>
          <cell r="M5616" t="str">
            <v>natural gas steam turbine</v>
          </cell>
        </row>
        <row r="5617">
          <cell r="F5617" t="str">
            <v>Vintage1999</v>
          </cell>
          <cell r="I5617">
            <v>2.3034941032540757E-5</v>
          </cell>
          <cell r="L5617">
            <v>1.0330003726779806E-2</v>
          </cell>
          <cell r="M5617" t="str">
            <v>natural gas steam turbine</v>
          </cell>
        </row>
        <row r="5618">
          <cell r="F5618" t="str">
            <v>Vintage1999</v>
          </cell>
          <cell r="I5618">
            <v>2.3034941032540757E-5</v>
          </cell>
          <cell r="L5618">
            <v>1.0330003726779806E-2</v>
          </cell>
          <cell r="M5618" t="str">
            <v>natural gas steam turbine</v>
          </cell>
        </row>
        <row r="5619">
          <cell r="F5619" t="str">
            <v>Vintage1992</v>
          </cell>
          <cell r="I5619">
            <v>2.3034941032540757E-5</v>
          </cell>
          <cell r="L5619">
            <v>1.3733426378227505E-2</v>
          </cell>
          <cell r="M5619" t="str">
            <v>natural gas steam turbine</v>
          </cell>
        </row>
        <row r="5620">
          <cell r="F5620" t="str">
            <v>Vintage1963</v>
          </cell>
          <cell r="I5620">
            <v>0</v>
          </cell>
          <cell r="L5620">
            <v>0</v>
          </cell>
          <cell r="M5620" t="str">
            <v>natural gas steam turbine</v>
          </cell>
        </row>
        <row r="5621">
          <cell r="F5621" t="str">
            <v>Vintage1952</v>
          </cell>
          <cell r="I5621">
            <v>0</v>
          </cell>
          <cell r="L5621">
            <v>0</v>
          </cell>
          <cell r="M5621" t="str">
            <v>natural gas steam turbine</v>
          </cell>
        </row>
        <row r="5622">
          <cell r="F5622" t="str">
            <v>Vintage1976</v>
          </cell>
          <cell r="I5622">
            <v>3.167304391974354E-5</v>
          </cell>
          <cell r="L5622">
            <v>9.1844007738519501E-4</v>
          </cell>
          <cell r="M5622" t="str">
            <v>natural gas steam turbine</v>
          </cell>
        </row>
        <row r="5623">
          <cell r="F5623" t="str">
            <v>Vintage1959</v>
          </cell>
          <cell r="I5623">
            <v>0</v>
          </cell>
          <cell r="L5623">
            <v>0</v>
          </cell>
          <cell r="M5623" t="str">
            <v>natural gas steam turbine</v>
          </cell>
        </row>
        <row r="5624">
          <cell r="F5624" t="str">
            <v>Vintage1955</v>
          </cell>
          <cell r="I5624">
            <v>0</v>
          </cell>
          <cell r="L5624">
            <v>0</v>
          </cell>
          <cell r="M5624" t="str">
            <v>natural gas steam turbine</v>
          </cell>
        </row>
        <row r="5625">
          <cell r="F5625" t="str">
            <v>Vintage1967</v>
          </cell>
          <cell r="I5625">
            <v>0</v>
          </cell>
          <cell r="L5625">
            <v>0</v>
          </cell>
          <cell r="M5625" t="str">
            <v>natural gas steam turbine</v>
          </cell>
        </row>
        <row r="5626">
          <cell r="F5626" t="str">
            <v>Vintage1973</v>
          </cell>
          <cell r="I5626">
            <v>3.5992095363344929E-4</v>
          </cell>
          <cell r="L5626">
            <v>5.8095597959569242E-3</v>
          </cell>
          <cell r="M5626" t="str">
            <v>natural gas steam turbine</v>
          </cell>
        </row>
        <row r="5627">
          <cell r="F5627" t="str">
            <v>Vintage1973</v>
          </cell>
          <cell r="I5627">
            <v>3.5992095363344929E-4</v>
          </cell>
          <cell r="L5627">
            <v>5.8095597959569242E-3</v>
          </cell>
          <cell r="M5627" t="str">
            <v>natural gas steam turbine</v>
          </cell>
        </row>
        <row r="5628">
          <cell r="F5628" t="str">
            <v>Vintage1968</v>
          </cell>
          <cell r="I5628">
            <v>0</v>
          </cell>
          <cell r="L5628">
            <v>0</v>
          </cell>
          <cell r="M5628" t="str">
            <v>natural gas steam turbine</v>
          </cell>
        </row>
        <row r="5629">
          <cell r="F5629" t="str">
            <v>Vintage1968</v>
          </cell>
          <cell r="I5629">
            <v>0</v>
          </cell>
          <cell r="L5629">
            <v>0</v>
          </cell>
          <cell r="M5629" t="str">
            <v>natural gas steam turbine</v>
          </cell>
        </row>
        <row r="5630">
          <cell r="F5630" t="str">
            <v>Vintage1968</v>
          </cell>
          <cell r="I5630">
            <v>0</v>
          </cell>
          <cell r="L5630">
            <v>0</v>
          </cell>
          <cell r="M5630" t="str">
            <v>natural gas steam turbine</v>
          </cell>
        </row>
        <row r="5631">
          <cell r="F5631" t="str">
            <v>Vintage1968</v>
          </cell>
          <cell r="I5631">
            <v>0</v>
          </cell>
          <cell r="L5631">
            <v>0</v>
          </cell>
          <cell r="M5631" t="str">
            <v>natural gas steam turbine</v>
          </cell>
        </row>
        <row r="5632">
          <cell r="F5632" t="str">
            <v>Vintage1968</v>
          </cell>
          <cell r="I5632">
            <v>0</v>
          </cell>
          <cell r="L5632">
            <v>0</v>
          </cell>
          <cell r="M5632" t="str">
            <v>natural gas steam turbine</v>
          </cell>
        </row>
        <row r="5633">
          <cell r="F5633" t="str">
            <v>Vintage1968</v>
          </cell>
          <cell r="I5633">
            <v>0</v>
          </cell>
          <cell r="L5633">
            <v>0</v>
          </cell>
          <cell r="M5633" t="str">
            <v>natural gas steam turbine</v>
          </cell>
        </row>
        <row r="5634">
          <cell r="F5634" t="str">
            <v>Vintage1968</v>
          </cell>
          <cell r="I5634">
            <v>0</v>
          </cell>
          <cell r="L5634">
            <v>0</v>
          </cell>
          <cell r="M5634" t="str">
            <v>natural gas steam turbine</v>
          </cell>
        </row>
        <row r="5635">
          <cell r="F5635" t="str">
            <v>Vintage1968</v>
          </cell>
          <cell r="I5635">
            <v>0</v>
          </cell>
          <cell r="L5635">
            <v>0</v>
          </cell>
          <cell r="M5635" t="str">
            <v>natural gas steam turbine</v>
          </cell>
        </row>
        <row r="5636">
          <cell r="F5636" t="str">
            <v>Vintage1968</v>
          </cell>
          <cell r="I5636">
            <v>0</v>
          </cell>
          <cell r="L5636">
            <v>0</v>
          </cell>
          <cell r="M5636" t="str">
            <v>natural gas steam turbine</v>
          </cell>
        </row>
        <row r="5637">
          <cell r="F5637" t="str">
            <v>Vintage1968</v>
          </cell>
          <cell r="I5637">
            <v>0</v>
          </cell>
          <cell r="L5637">
            <v>0</v>
          </cell>
          <cell r="M5637" t="str">
            <v>natural gas steam turbine</v>
          </cell>
        </row>
        <row r="5638">
          <cell r="F5638" t="str">
            <v>Vintage1968</v>
          </cell>
          <cell r="I5638">
            <v>0</v>
          </cell>
          <cell r="L5638">
            <v>0</v>
          </cell>
          <cell r="M5638" t="str">
            <v>natural gas steam turbine</v>
          </cell>
        </row>
        <row r="5639">
          <cell r="F5639" t="str">
            <v>Vintage1968</v>
          </cell>
          <cell r="I5639">
            <v>0</v>
          </cell>
          <cell r="L5639">
            <v>0</v>
          </cell>
          <cell r="M5639" t="str">
            <v>natural gas steam turbine</v>
          </cell>
        </row>
        <row r="5640">
          <cell r="F5640" t="str">
            <v>Vintage1968</v>
          </cell>
          <cell r="I5640">
            <v>0</v>
          </cell>
          <cell r="L5640">
            <v>0</v>
          </cell>
          <cell r="M5640" t="str">
            <v>natural gas steam turbine</v>
          </cell>
        </row>
        <row r="5641">
          <cell r="F5641" t="str">
            <v>Vintage1968</v>
          </cell>
          <cell r="I5641">
            <v>0</v>
          </cell>
          <cell r="L5641">
            <v>0</v>
          </cell>
          <cell r="M5641" t="str">
            <v>natural gas steam turbine</v>
          </cell>
        </row>
        <row r="5642">
          <cell r="F5642" t="str">
            <v>Vintage1968</v>
          </cell>
          <cell r="I5642">
            <v>0</v>
          </cell>
          <cell r="L5642">
            <v>0</v>
          </cell>
          <cell r="M5642" t="str">
            <v>natural gas steam turbine</v>
          </cell>
        </row>
        <row r="5643">
          <cell r="F5643" t="str">
            <v>Vintage1970</v>
          </cell>
          <cell r="I5643">
            <v>0</v>
          </cell>
          <cell r="L5643">
            <v>0</v>
          </cell>
          <cell r="M5643" t="str">
            <v>natural gas steam turbine</v>
          </cell>
        </row>
        <row r="5644">
          <cell r="F5644" t="str">
            <v>Vintage1978</v>
          </cell>
          <cell r="I5644">
            <v>9.5763729036951013E-4</v>
          </cell>
          <cell r="L5644">
            <v>5.0445294117647057</v>
          </cell>
          <cell r="M5644" t="str">
            <v>natural gas combined cycle</v>
          </cell>
        </row>
        <row r="5645">
          <cell r="F5645" t="str">
            <v>Vintage1978</v>
          </cell>
          <cell r="I5645">
            <v>4.5601775731881434E-4</v>
          </cell>
          <cell r="L5645">
            <v>2.4021568627450978</v>
          </cell>
          <cell r="M5645" t="str">
            <v>natural gas combined cycle</v>
          </cell>
        </row>
        <row r="5646">
          <cell r="F5646" t="str">
            <v>Vintage1967</v>
          </cell>
          <cell r="I5646">
            <v>0</v>
          </cell>
          <cell r="L5646">
            <v>0</v>
          </cell>
          <cell r="M5646" t="str">
            <v>natural gas steam turbine</v>
          </cell>
        </row>
        <row r="5647">
          <cell r="F5647" t="str">
            <v>Vintage1967</v>
          </cell>
          <cell r="I5647">
            <v>0</v>
          </cell>
          <cell r="L5647">
            <v>0</v>
          </cell>
          <cell r="M5647" t="str">
            <v>natural gas steam turbine</v>
          </cell>
        </row>
        <row r="5648">
          <cell r="F5648" t="str">
            <v>Vintage1967</v>
          </cell>
          <cell r="I5648">
            <v>0</v>
          </cell>
          <cell r="L5648">
            <v>0</v>
          </cell>
          <cell r="M5648" t="str">
            <v>natural gas steam turbine</v>
          </cell>
        </row>
        <row r="5649">
          <cell r="F5649" t="str">
            <v>Vintage1946</v>
          </cell>
          <cell r="I5649">
            <v>0</v>
          </cell>
          <cell r="L5649">
            <v>0</v>
          </cell>
          <cell r="M5649" t="str">
            <v>natural gas steam turbine</v>
          </cell>
        </row>
        <row r="5650">
          <cell r="F5650" t="str">
            <v>Vintage1950</v>
          </cell>
          <cell r="I5650">
            <v>0</v>
          </cell>
          <cell r="L5650">
            <v>0</v>
          </cell>
          <cell r="M5650" t="str">
            <v>natural gas steam turbine</v>
          </cell>
        </row>
        <row r="5651">
          <cell r="F5651" t="str">
            <v>Vintage1955</v>
          </cell>
          <cell r="I5651">
            <v>0</v>
          </cell>
          <cell r="L5651">
            <v>0</v>
          </cell>
          <cell r="M5651" t="str">
            <v>natural gas steam turbine</v>
          </cell>
        </row>
        <row r="5652">
          <cell r="F5652" t="str">
            <v>Vintage1956</v>
          </cell>
          <cell r="I5652">
            <v>0</v>
          </cell>
          <cell r="L5652">
            <v>0</v>
          </cell>
          <cell r="M5652" t="str">
            <v>natural gas steam turbine</v>
          </cell>
        </row>
        <row r="5653">
          <cell r="F5653" t="str">
            <v>Vintage1960</v>
          </cell>
          <cell r="I5653">
            <v>0</v>
          </cell>
          <cell r="L5653">
            <v>0</v>
          </cell>
          <cell r="M5653" t="str">
            <v>natural gas steam turbine</v>
          </cell>
        </row>
        <row r="5654">
          <cell r="F5654" t="str">
            <v>Vintage1981</v>
          </cell>
          <cell r="I5654">
            <v>0</v>
          </cell>
          <cell r="L5654">
            <v>0</v>
          </cell>
          <cell r="M5654" t="str">
            <v>natural gas steam turbine</v>
          </cell>
        </row>
        <row r="5655">
          <cell r="F5655" t="str">
            <v>Vintage1982</v>
          </cell>
          <cell r="I5655">
            <v>0</v>
          </cell>
          <cell r="L5655">
            <v>0</v>
          </cell>
          <cell r="M5655" t="str">
            <v>natural gas steam turbine</v>
          </cell>
        </row>
        <row r="5656">
          <cell r="F5656" t="str">
            <v>Vintage1982</v>
          </cell>
          <cell r="I5656">
            <v>0</v>
          </cell>
          <cell r="L5656">
            <v>0</v>
          </cell>
          <cell r="M5656" t="str">
            <v>natural gas steam turbine</v>
          </cell>
        </row>
        <row r="5657">
          <cell r="F5657" t="str">
            <v>Vintage1998</v>
          </cell>
          <cell r="I5657">
            <v>5.0388933508682897E-5</v>
          </cell>
          <cell r="L5657">
            <v>5.1930036188178562E-2</v>
          </cell>
          <cell r="M5657" t="str">
            <v>natural gas steam turbine</v>
          </cell>
        </row>
        <row r="5658">
          <cell r="F5658" t="str">
            <v>Vintage2001</v>
          </cell>
          <cell r="I5658">
            <v>5.0388933508682897E-5</v>
          </cell>
          <cell r="L5658">
            <v>5.8586892322599424E-3</v>
          </cell>
          <cell r="M5658" t="str">
            <v>natural gas steam turbine</v>
          </cell>
        </row>
        <row r="5659">
          <cell r="F5659" t="str">
            <v>Vintage1958</v>
          </cell>
          <cell r="I5659">
            <v>0</v>
          </cell>
          <cell r="L5659">
            <v>0</v>
          </cell>
          <cell r="M5659" t="str">
            <v>natural gas steam turbine</v>
          </cell>
        </row>
        <row r="5660">
          <cell r="F5660" t="str">
            <v>Vintage1959</v>
          </cell>
          <cell r="I5660">
            <v>0</v>
          </cell>
          <cell r="L5660">
            <v>0</v>
          </cell>
          <cell r="M5660" t="str">
            <v>natural gas steam turbine</v>
          </cell>
        </row>
        <row r="5661">
          <cell r="F5661" t="str">
            <v>Vintage1973</v>
          </cell>
          <cell r="I5661">
            <v>3.599209536334493E-5</v>
          </cell>
          <cell r="L5661">
            <v>5.809559795956924E-4</v>
          </cell>
          <cell r="M5661" t="str">
            <v>natural gas steam turbine</v>
          </cell>
        </row>
        <row r="5662">
          <cell r="F5662" t="str">
            <v>Vintage1973</v>
          </cell>
          <cell r="I5662">
            <v>3.599209536334493E-5</v>
          </cell>
          <cell r="L5662">
            <v>5.809559795956924E-4</v>
          </cell>
          <cell r="M5662" t="str">
            <v>natural gas steam turbine</v>
          </cell>
        </row>
        <row r="5663">
          <cell r="F5663" t="str">
            <v>Vintage1989</v>
          </cell>
          <cell r="I5663">
            <v>2.8793676290675944E-5</v>
          </cell>
          <cell r="L5663">
            <v>8.3051991897366631E-3</v>
          </cell>
          <cell r="M5663" t="str">
            <v>natural gas steam turbine</v>
          </cell>
        </row>
        <row r="5664">
          <cell r="F5664" t="str">
            <v>Vintage1989</v>
          </cell>
          <cell r="I5664">
            <v>2.8793676290675944E-5</v>
          </cell>
          <cell r="L5664">
            <v>8.3051991897366631E-3</v>
          </cell>
          <cell r="M5664" t="str">
            <v>natural gas steam turbine</v>
          </cell>
        </row>
        <row r="5665">
          <cell r="F5665" t="str">
            <v>Vintage1983</v>
          </cell>
          <cell r="I5665">
            <v>0</v>
          </cell>
          <cell r="L5665">
            <v>0</v>
          </cell>
          <cell r="M5665" t="str">
            <v>natural gas steam turbine</v>
          </cell>
        </row>
        <row r="5666">
          <cell r="F5666" t="str">
            <v>Vintage1983</v>
          </cell>
          <cell r="I5666">
            <v>0</v>
          </cell>
          <cell r="L5666">
            <v>0</v>
          </cell>
          <cell r="M5666" t="str">
            <v>natural gas steam turbine</v>
          </cell>
        </row>
        <row r="5667">
          <cell r="F5667" t="str">
            <v>Vintage1967</v>
          </cell>
          <cell r="I5667">
            <v>0</v>
          </cell>
          <cell r="L5667">
            <v>0</v>
          </cell>
          <cell r="M5667" t="str">
            <v>natural gas steam turbine</v>
          </cell>
        </row>
        <row r="5668">
          <cell r="F5668" t="str">
            <v>Vintage1940</v>
          </cell>
          <cell r="I5668">
            <v>0</v>
          </cell>
          <cell r="L5668">
            <v>0</v>
          </cell>
          <cell r="M5668" t="str">
            <v>natural gas steam turbine</v>
          </cell>
        </row>
        <row r="5669">
          <cell r="F5669" t="str">
            <v>Vintage1940</v>
          </cell>
          <cell r="I5669">
            <v>0</v>
          </cell>
          <cell r="L5669">
            <v>0</v>
          </cell>
          <cell r="M5669" t="str">
            <v>natural gas steam turbine</v>
          </cell>
        </row>
        <row r="5670">
          <cell r="F5670" t="str">
            <v>Vintage1965</v>
          </cell>
          <cell r="I5670">
            <v>0</v>
          </cell>
          <cell r="L5670">
            <v>0</v>
          </cell>
          <cell r="M5670" t="str">
            <v>natural gas steam turbine</v>
          </cell>
        </row>
        <row r="5671">
          <cell r="F5671" t="str">
            <v>Vintage1965</v>
          </cell>
          <cell r="I5671">
            <v>0</v>
          </cell>
          <cell r="L5671">
            <v>0</v>
          </cell>
          <cell r="M5671" t="str">
            <v>natural gas steam turbine</v>
          </cell>
        </row>
        <row r="5672">
          <cell r="F5672" t="str">
            <v>Vintage1956</v>
          </cell>
          <cell r="I5672">
            <v>0</v>
          </cell>
          <cell r="L5672">
            <v>0</v>
          </cell>
          <cell r="M5672" t="str">
            <v>natural gas steam turbine</v>
          </cell>
        </row>
        <row r="5673">
          <cell r="F5673" t="str">
            <v>Vintage2000</v>
          </cell>
          <cell r="I5673">
            <v>3.599209536334493E-5</v>
          </cell>
          <cell r="L5673">
            <v>6.4181771124673286E-3</v>
          </cell>
          <cell r="M5673" t="str">
            <v>natural gas steam turbine</v>
          </cell>
        </row>
        <row r="5674">
          <cell r="F5674" t="str">
            <v>Vintage2000</v>
          </cell>
          <cell r="I5674">
            <v>3.599209536334493E-5</v>
          </cell>
          <cell r="L5674">
            <v>6.4181771124673286E-3</v>
          </cell>
          <cell r="M5674" t="str">
            <v>natural gas steam turbine</v>
          </cell>
        </row>
        <row r="5675">
          <cell r="F5675" t="str">
            <v>Vintage1993</v>
          </cell>
          <cell r="I5675">
            <v>2.3034941032540757E-5</v>
          </cell>
          <cell r="L5675">
            <v>2.9728096676737158E-2</v>
          </cell>
          <cell r="M5675" t="str">
            <v>natural gas steam turbine</v>
          </cell>
        </row>
        <row r="5676">
          <cell r="F5676" t="str">
            <v>Vintage1993</v>
          </cell>
          <cell r="I5676">
            <v>2.3034941032540757E-5</v>
          </cell>
          <cell r="L5676">
            <v>2.9728096676737158E-2</v>
          </cell>
          <cell r="M5676" t="str">
            <v>natural gas steam turbine</v>
          </cell>
        </row>
        <row r="5677">
          <cell r="F5677" t="str">
            <v>Vintage1993</v>
          </cell>
          <cell r="I5677">
            <v>2.3034941032540757E-5</v>
          </cell>
          <cell r="L5677">
            <v>2.9728096676737158E-2</v>
          </cell>
          <cell r="M5677" t="str">
            <v>natural gas steam turbine</v>
          </cell>
        </row>
        <row r="5678">
          <cell r="F5678" t="str">
            <v>Vintage2002</v>
          </cell>
          <cell r="I5678">
            <v>2.5914308661608347E-5</v>
          </cell>
          <cell r="L5678">
            <v>6.4491698223128387E-3</v>
          </cell>
          <cell r="M5678" t="str">
            <v>natural gas steam turbine</v>
          </cell>
        </row>
        <row r="5679">
          <cell r="F5679" t="str">
            <v>Vintage2002</v>
          </cell>
          <cell r="I5679">
            <v>2.5914308661608347E-5</v>
          </cell>
          <cell r="L5679">
            <v>6.4491698223128387E-3</v>
          </cell>
          <cell r="M5679" t="str">
            <v>natural gas steam turbine</v>
          </cell>
        </row>
        <row r="5680">
          <cell r="F5680" t="str">
            <v>Vintage2007</v>
          </cell>
          <cell r="I5680">
            <v>2.5914308661608347E-5</v>
          </cell>
          <cell r="L5680">
            <v>2.00907441016334E-2</v>
          </cell>
          <cell r="M5680" t="str">
            <v>natural gas steam turbine</v>
          </cell>
        </row>
        <row r="5681">
          <cell r="F5681" t="str">
            <v>Vintage2007</v>
          </cell>
          <cell r="I5681">
            <v>2.5914308661608347E-5</v>
          </cell>
          <cell r="L5681">
            <v>2.00907441016334E-2</v>
          </cell>
          <cell r="M5681" t="str">
            <v>natural gas steam turbine</v>
          </cell>
        </row>
        <row r="5682">
          <cell r="F5682" t="str">
            <v>Vintage2002</v>
          </cell>
          <cell r="I5682">
            <v>2.5914308661608347E-5</v>
          </cell>
          <cell r="L5682">
            <v>6.4491698223128387E-3</v>
          </cell>
          <cell r="M5682" t="str">
            <v>natural gas steam turbine</v>
          </cell>
        </row>
        <row r="5683">
          <cell r="F5683" t="str">
            <v>Vintage2002</v>
          </cell>
          <cell r="I5683">
            <v>2.5914308661608347E-5</v>
          </cell>
          <cell r="L5683">
            <v>6.4491698223128387E-3</v>
          </cell>
          <cell r="M5683" t="str">
            <v>natural gas steam turbine</v>
          </cell>
        </row>
        <row r="5684">
          <cell r="F5684" t="str">
            <v>Vintage2002</v>
          </cell>
          <cell r="I5684">
            <v>2.5914308661608347E-5</v>
          </cell>
          <cell r="L5684">
            <v>6.4491698223128387E-3</v>
          </cell>
          <cell r="M5684" t="str">
            <v>natural gas steam turbine</v>
          </cell>
        </row>
        <row r="5685">
          <cell r="F5685" t="str">
            <v>Vintage2002</v>
          </cell>
          <cell r="I5685">
            <v>2.5914308661608347E-5</v>
          </cell>
          <cell r="L5685">
            <v>6.4491698223128387E-3</v>
          </cell>
          <cell r="M5685" t="str">
            <v>natural gas steam turbine</v>
          </cell>
        </row>
        <row r="5686">
          <cell r="F5686" t="str">
            <v>Vintage2002</v>
          </cell>
          <cell r="I5686">
            <v>3.599209536334493E-5</v>
          </cell>
          <cell r="L5686">
            <v>8.9571803087678328E-3</v>
          </cell>
          <cell r="M5686" t="str">
            <v>natural gas steam turbine</v>
          </cell>
        </row>
        <row r="5687">
          <cell r="F5687" t="str">
            <v>Vintage1946</v>
          </cell>
          <cell r="I5687">
            <v>0</v>
          </cell>
          <cell r="L5687">
            <v>0</v>
          </cell>
          <cell r="M5687" t="str">
            <v>natural gas steam turbine</v>
          </cell>
        </row>
        <row r="5688">
          <cell r="F5688" t="str">
            <v>Vintage1946</v>
          </cell>
          <cell r="I5688">
            <v>0</v>
          </cell>
          <cell r="L5688">
            <v>0</v>
          </cell>
          <cell r="M5688" t="str">
            <v>natural gas steam turbine</v>
          </cell>
        </row>
        <row r="5689">
          <cell r="F5689" t="str">
            <v>Vintage1954</v>
          </cell>
          <cell r="I5689">
            <v>0</v>
          </cell>
          <cell r="L5689">
            <v>0</v>
          </cell>
          <cell r="M5689" t="str">
            <v>natural gas steam turbine</v>
          </cell>
        </row>
        <row r="5690">
          <cell r="F5690" t="str">
            <v>Vintage1968</v>
          </cell>
          <cell r="I5690">
            <v>0</v>
          </cell>
          <cell r="L5690">
            <v>0</v>
          </cell>
          <cell r="M5690" t="str">
            <v>natural gas steam turbine</v>
          </cell>
        </row>
        <row r="5691">
          <cell r="F5691" t="str">
            <v>Vintage1973</v>
          </cell>
          <cell r="I5691">
            <v>0</v>
          </cell>
          <cell r="L5691">
            <v>0</v>
          </cell>
          <cell r="M5691" t="str">
            <v>natural gas steam turbine</v>
          </cell>
        </row>
        <row r="5692">
          <cell r="F5692" t="str">
            <v>Vintage1974</v>
          </cell>
          <cell r="I5692">
            <v>6.1906404024953277E-5</v>
          </cell>
          <cell r="L5692">
            <v>5.5441413866118793E-4</v>
          </cell>
          <cell r="M5692" t="str">
            <v>natural gas steam turbine</v>
          </cell>
        </row>
        <row r="5693">
          <cell r="F5693" t="str">
            <v>Vintage1971</v>
          </cell>
          <cell r="I5693">
            <v>3.167304391974354E-5</v>
          </cell>
          <cell r="L5693">
            <v>6.2453840472673574E-4</v>
          </cell>
          <cell r="M5693" t="str">
            <v>natural gas steam turbine</v>
          </cell>
        </row>
        <row r="5694">
          <cell r="F5694" t="str">
            <v>Vintage1971</v>
          </cell>
          <cell r="I5694">
            <v>3.167304391974354E-5</v>
          </cell>
          <cell r="L5694">
            <v>6.2453840472673574E-4</v>
          </cell>
          <cell r="M5694" t="str">
            <v>natural gas steam turbine</v>
          </cell>
        </row>
        <row r="5695">
          <cell r="F5695" t="str">
            <v>Vintage1996</v>
          </cell>
          <cell r="I5695">
            <v>2.8793676290675944E-5</v>
          </cell>
          <cell r="L5695">
            <v>5.8018867924528303E-2</v>
          </cell>
          <cell r="M5695" t="str">
            <v>natural gas steam turbine</v>
          </cell>
        </row>
        <row r="5696">
          <cell r="F5696" t="str">
            <v>Vintage1961</v>
          </cell>
          <cell r="I5696">
            <v>0</v>
          </cell>
          <cell r="L5696">
            <v>0</v>
          </cell>
          <cell r="M5696" t="str">
            <v>natural gas steam turbine</v>
          </cell>
        </row>
        <row r="5697">
          <cell r="F5697" t="str">
            <v>Vintage1996</v>
          </cell>
          <cell r="I5697">
            <v>1.4396838145337972E-5</v>
          </cell>
          <cell r="L5697">
            <v>2.9009433962264151E-2</v>
          </cell>
          <cell r="M5697" t="str">
            <v>natural gas steam turbine</v>
          </cell>
        </row>
        <row r="5698">
          <cell r="F5698" t="str">
            <v>Vintage2012</v>
          </cell>
          <cell r="I5698">
            <v>3.311272773427733E-5</v>
          </cell>
          <cell r="L5698">
            <v>3.4043321299638982E-2</v>
          </cell>
          <cell r="M5698" t="str">
            <v>natural gas steam turbine</v>
          </cell>
        </row>
        <row r="5699">
          <cell r="F5699" t="str">
            <v>Vintage2012</v>
          </cell>
          <cell r="I5699">
            <v>3.311272773427733E-5</v>
          </cell>
          <cell r="L5699">
            <v>3.4043321299638982E-2</v>
          </cell>
          <cell r="M5699" t="str">
            <v>natural gas steam turbine</v>
          </cell>
        </row>
        <row r="5700">
          <cell r="F5700" t="str">
            <v>Vintage2012</v>
          </cell>
          <cell r="I5700">
            <v>3.311272773427733E-5</v>
          </cell>
          <cell r="L5700">
            <v>3.4043321299638982E-2</v>
          </cell>
          <cell r="M5700" t="str">
            <v>natural gas steam turbine</v>
          </cell>
        </row>
        <row r="5701">
          <cell r="F5701" t="str">
            <v>Vintage1956</v>
          </cell>
          <cell r="I5701">
            <v>0</v>
          </cell>
          <cell r="L5701">
            <v>0</v>
          </cell>
          <cell r="M5701" t="str">
            <v>natural gas steam turbine</v>
          </cell>
        </row>
        <row r="5702">
          <cell r="F5702" t="str">
            <v>Vintage1951</v>
          </cell>
          <cell r="I5702">
            <v>0</v>
          </cell>
          <cell r="L5702">
            <v>0</v>
          </cell>
          <cell r="M5702" t="str">
            <v>natural gas steam turbine</v>
          </cell>
        </row>
        <row r="5703">
          <cell r="F5703" t="str">
            <v>Vintage1948</v>
          </cell>
          <cell r="I5703">
            <v>0</v>
          </cell>
          <cell r="L5703">
            <v>0</v>
          </cell>
          <cell r="M5703" t="str">
            <v>natural gas steam turbine</v>
          </cell>
        </row>
        <row r="5704">
          <cell r="F5704" t="str">
            <v>Vintage1946</v>
          </cell>
          <cell r="I5704">
            <v>0</v>
          </cell>
          <cell r="L5704">
            <v>0</v>
          </cell>
          <cell r="M5704" t="str">
            <v>natural gas steam turbine</v>
          </cell>
        </row>
        <row r="5705">
          <cell r="F5705" t="str">
            <v>Vintage1996</v>
          </cell>
          <cell r="I5705">
            <v>1.702549010524041E-4</v>
          </cell>
          <cell r="L5705">
            <v>0.34306132075471701</v>
          </cell>
          <cell r="M5705" t="str">
            <v>natural gas steam turbine</v>
          </cell>
        </row>
        <row r="5706">
          <cell r="F5706" t="str">
            <v>Vintage1996</v>
          </cell>
          <cell r="I5706">
            <v>1.702549010524041E-4</v>
          </cell>
          <cell r="L5706">
            <v>0.34306132075471701</v>
          </cell>
          <cell r="M5706" t="str">
            <v>natural gas steam turbine</v>
          </cell>
        </row>
        <row r="5707">
          <cell r="F5707" t="str">
            <v>Vintage1996</v>
          </cell>
          <cell r="I5707">
            <v>1.702549010524041E-4</v>
          </cell>
          <cell r="L5707">
            <v>0.34306132075471701</v>
          </cell>
          <cell r="M5707" t="str">
            <v>natural gas steam turbine</v>
          </cell>
        </row>
        <row r="5708">
          <cell r="F5708" t="str">
            <v>Vintage1954</v>
          </cell>
          <cell r="I5708">
            <v>0</v>
          </cell>
          <cell r="L5708">
            <v>0</v>
          </cell>
          <cell r="M5708" t="str">
            <v>natural gas steam turbine</v>
          </cell>
        </row>
        <row r="5709">
          <cell r="F5709" t="str">
            <v>Vintage1946</v>
          </cell>
          <cell r="I5709">
            <v>0</v>
          </cell>
          <cell r="L5709">
            <v>0</v>
          </cell>
          <cell r="M5709" t="str">
            <v>natural gas steam turbine</v>
          </cell>
        </row>
        <row r="5710">
          <cell r="F5710" t="str">
            <v>Vintage1950</v>
          </cell>
          <cell r="I5710">
            <v>0</v>
          </cell>
          <cell r="L5710">
            <v>0</v>
          </cell>
          <cell r="M5710" t="str">
            <v>natural gas steam turbine</v>
          </cell>
        </row>
        <row r="5711">
          <cell r="F5711" t="str">
            <v>Vintage1950</v>
          </cell>
          <cell r="I5711">
            <v>0</v>
          </cell>
          <cell r="L5711">
            <v>0</v>
          </cell>
          <cell r="M5711" t="str">
            <v>natural gas steam turbine</v>
          </cell>
        </row>
        <row r="5712">
          <cell r="F5712" t="str">
            <v>Vintage1973</v>
          </cell>
          <cell r="I5712">
            <v>2.270065347365388E-4</v>
          </cell>
          <cell r="L5712">
            <v>3.6641602116002266E-3</v>
          </cell>
          <cell r="M5712" t="str">
            <v>natural gas steam turbine</v>
          </cell>
        </row>
        <row r="5713">
          <cell r="F5713" t="str">
            <v>Vintage1994</v>
          </cell>
          <cell r="I5713">
            <v>6.3346087839487081E-5</v>
          </cell>
          <cell r="L5713">
            <v>0.22</v>
          </cell>
          <cell r="M5713" t="str">
            <v>natural gas steam turbine</v>
          </cell>
        </row>
        <row r="5714">
          <cell r="F5714" t="str">
            <v>Vintage1994</v>
          </cell>
          <cell r="I5714">
            <v>6.3346087839487081E-5</v>
          </cell>
          <cell r="L5714">
            <v>0.22</v>
          </cell>
          <cell r="M5714" t="str">
            <v>natural gas steam turbine</v>
          </cell>
        </row>
        <row r="5715">
          <cell r="F5715" t="str">
            <v>Vintage1947</v>
          </cell>
          <cell r="I5715">
            <v>0</v>
          </cell>
          <cell r="L5715">
            <v>0</v>
          </cell>
          <cell r="M5715" t="str">
            <v>natural gas steam turbine</v>
          </cell>
        </row>
        <row r="5716">
          <cell r="F5716" t="str">
            <v>Vintage1948</v>
          </cell>
          <cell r="I5716">
            <v>0</v>
          </cell>
          <cell r="L5716">
            <v>0</v>
          </cell>
          <cell r="M5716" t="str">
            <v>natural gas steam turbine</v>
          </cell>
        </row>
        <row r="5717">
          <cell r="F5717" t="str">
            <v>Vintage1954</v>
          </cell>
          <cell r="I5717">
            <v>0</v>
          </cell>
          <cell r="L5717">
            <v>0</v>
          </cell>
          <cell r="M5717" t="str">
            <v>natural gas steam turbine</v>
          </cell>
        </row>
        <row r="5718">
          <cell r="F5718" t="str">
            <v>Vintage2001</v>
          </cell>
          <cell r="I5718">
            <v>2.5914308661608347E-5</v>
          </cell>
          <cell r="L5718">
            <v>3.0130401765908277E-3</v>
          </cell>
          <cell r="M5718" t="str">
            <v>natural gas steam turbine</v>
          </cell>
        </row>
        <row r="5719">
          <cell r="F5719" t="str">
            <v>Vintage2001</v>
          </cell>
          <cell r="I5719">
            <v>2.5914308661608347E-5</v>
          </cell>
          <cell r="L5719">
            <v>3.0130401765908277E-3</v>
          </cell>
          <cell r="M5719" t="str">
            <v>natural gas steam turbine</v>
          </cell>
        </row>
        <row r="5720">
          <cell r="F5720" t="str">
            <v>Vintage1947</v>
          </cell>
          <cell r="I5720">
            <v>0</v>
          </cell>
          <cell r="L5720">
            <v>0</v>
          </cell>
          <cell r="M5720" t="str">
            <v>natural gas steam turbine</v>
          </cell>
        </row>
        <row r="5721">
          <cell r="F5721" t="str">
            <v>Vintage1992</v>
          </cell>
          <cell r="I5721">
            <v>2.3034941032540757E-5</v>
          </cell>
          <cell r="L5721">
            <v>1.3733426378227505E-2</v>
          </cell>
          <cell r="M5721" t="str">
            <v>natural gas steam turbine</v>
          </cell>
        </row>
        <row r="5722">
          <cell r="F5722" t="str">
            <v>Vintage2001</v>
          </cell>
          <cell r="I5722">
            <v>2.447462484707455E-5</v>
          </cell>
          <cell r="L5722">
            <v>2.8456490556691147E-3</v>
          </cell>
          <cell r="M5722" t="str">
            <v>natural gas steam turbine</v>
          </cell>
        </row>
        <row r="5723">
          <cell r="F5723" t="str">
            <v>Vintage1963</v>
          </cell>
          <cell r="I5723">
            <v>0</v>
          </cell>
          <cell r="L5723">
            <v>0</v>
          </cell>
          <cell r="M5723" t="str">
            <v>natural gas steam turbine</v>
          </cell>
        </row>
        <row r="5724">
          <cell r="F5724" t="str">
            <v>Vintage1953</v>
          </cell>
          <cell r="I5724">
            <v>0</v>
          </cell>
          <cell r="L5724">
            <v>0</v>
          </cell>
          <cell r="M5724" t="str">
            <v>natural gas steam turbine</v>
          </cell>
        </row>
        <row r="5725">
          <cell r="F5725" t="str">
            <v>Vintage1971</v>
          </cell>
          <cell r="I5725">
            <v>3.4552411548811134E-5</v>
          </cell>
          <cell r="L5725">
            <v>6.8131462333825702E-4</v>
          </cell>
          <cell r="M5725" t="str">
            <v>natural gas steam turbine</v>
          </cell>
        </row>
        <row r="5726">
          <cell r="F5726" t="str">
            <v>Vintage1957</v>
          </cell>
          <cell r="I5726">
            <v>0</v>
          </cell>
          <cell r="L5726">
            <v>0</v>
          </cell>
          <cell r="M5726" t="str">
            <v>natural gas steam turbine</v>
          </cell>
        </row>
        <row r="5727">
          <cell r="F5727" t="str">
            <v>Vintage1998</v>
          </cell>
          <cell r="I5727">
            <v>2.5914308661608347E-5</v>
          </cell>
          <cell r="L5727">
            <v>2.6706875753920403E-2</v>
          </cell>
          <cell r="M5727" t="str">
            <v>natural gas steam turbine</v>
          </cell>
        </row>
        <row r="5728">
          <cell r="F5728" t="str">
            <v>Vintage1951</v>
          </cell>
          <cell r="I5728">
            <v>0</v>
          </cell>
          <cell r="L5728">
            <v>0</v>
          </cell>
          <cell r="M5728" t="str">
            <v>natural gas steam turbine</v>
          </cell>
        </row>
        <row r="5729">
          <cell r="F5729" t="str">
            <v>Vintage1987</v>
          </cell>
          <cell r="I5729">
            <v>0</v>
          </cell>
          <cell r="L5729">
            <v>0</v>
          </cell>
          <cell r="M5729" t="str">
            <v>natural gas steam turbine</v>
          </cell>
        </row>
        <row r="5730">
          <cell r="F5730" t="str">
            <v>Vintage1957</v>
          </cell>
          <cell r="I5730">
            <v>0</v>
          </cell>
          <cell r="L5730">
            <v>0</v>
          </cell>
          <cell r="M5730" t="str">
            <v>natural gas steam turbine</v>
          </cell>
        </row>
        <row r="5731">
          <cell r="F5731" t="str">
            <v>Vintage2003</v>
          </cell>
          <cell r="I5731">
            <v>2.5914308661608347E-5</v>
          </cell>
          <cell r="L5731">
            <v>1.1689545934530102E-2</v>
          </cell>
          <cell r="M5731" t="str">
            <v>natural gas steam turbine</v>
          </cell>
        </row>
        <row r="5732">
          <cell r="F5732" t="str">
            <v>Vintage2000</v>
          </cell>
          <cell r="I5732">
            <v>2.5914308661608347E-5</v>
          </cell>
          <cell r="L5732">
            <v>4.6210875209764767E-3</v>
          </cell>
          <cell r="M5732" t="str">
            <v>natural gas steam turbine</v>
          </cell>
        </row>
        <row r="5733">
          <cell r="F5733" t="str">
            <v>Vintage1946</v>
          </cell>
          <cell r="I5733">
            <v>0</v>
          </cell>
          <cell r="L5733">
            <v>0</v>
          </cell>
          <cell r="M5733" t="str">
            <v>natural gas steam turbine</v>
          </cell>
        </row>
        <row r="5734">
          <cell r="F5734" t="str">
            <v>Vintage1950</v>
          </cell>
          <cell r="I5734">
            <v>0</v>
          </cell>
          <cell r="L5734">
            <v>0</v>
          </cell>
          <cell r="M5734" t="str">
            <v>natural gas steam turbine</v>
          </cell>
        </row>
        <row r="5735">
          <cell r="F5735" t="str">
            <v>Vintage1958</v>
          </cell>
          <cell r="I5735">
            <v>0</v>
          </cell>
          <cell r="L5735">
            <v>0</v>
          </cell>
          <cell r="M5735" t="str">
            <v>natural gas steam turbine</v>
          </cell>
        </row>
        <row r="5736">
          <cell r="F5736" t="str">
            <v>Vintage1965</v>
          </cell>
          <cell r="I5736">
            <v>0</v>
          </cell>
          <cell r="L5736">
            <v>0</v>
          </cell>
          <cell r="M5736" t="str">
            <v>natural gas steam turbine</v>
          </cell>
        </row>
        <row r="5737">
          <cell r="F5737" t="str">
            <v>Vintage1968</v>
          </cell>
          <cell r="I5737">
            <v>0</v>
          </cell>
          <cell r="L5737">
            <v>0</v>
          </cell>
          <cell r="M5737" t="str">
            <v>natural gas steam turbine</v>
          </cell>
        </row>
        <row r="5738">
          <cell r="F5738" t="str">
            <v>Vintage1976</v>
          </cell>
          <cell r="I5738">
            <v>8.7820712686561631E-5</v>
          </cell>
          <cell r="L5738">
            <v>2.5465838509316765E-3</v>
          </cell>
          <cell r="M5738" t="str">
            <v>natural gas steam turbine</v>
          </cell>
        </row>
        <row r="5739">
          <cell r="F5739" t="str">
            <v>Vintage1950</v>
          </cell>
          <cell r="I5739">
            <v>0</v>
          </cell>
          <cell r="L5739">
            <v>0</v>
          </cell>
          <cell r="M5739" t="str">
            <v>natural gas steam turbine</v>
          </cell>
        </row>
        <row r="5740">
          <cell r="F5740" t="str">
            <v>Vintage2000</v>
          </cell>
          <cell r="I5740">
            <v>1.0941596990456856E-4</v>
          </cell>
          <cell r="L5740">
            <v>1.9511258421900681E-2</v>
          </cell>
          <cell r="M5740" t="str">
            <v>natural gas steam turbine</v>
          </cell>
        </row>
        <row r="5741">
          <cell r="F5741" t="str">
            <v>Vintage1959</v>
          </cell>
          <cell r="I5741">
            <v>0</v>
          </cell>
          <cell r="L5741">
            <v>0</v>
          </cell>
          <cell r="M5741" t="str">
            <v>natural gas steam turbine</v>
          </cell>
        </row>
        <row r="5742">
          <cell r="F5742" t="str">
            <v>Vintage1968</v>
          </cell>
          <cell r="I5742">
            <v>0</v>
          </cell>
          <cell r="L5742">
            <v>0</v>
          </cell>
          <cell r="M5742" t="str">
            <v>natural gas steam turbine</v>
          </cell>
        </row>
        <row r="5743">
          <cell r="F5743" t="str">
            <v>Vintage2013</v>
          </cell>
          <cell r="I5743">
            <v>3.167304391974354E-5</v>
          </cell>
          <cell r="L5743">
            <v>3.0200892857142853E-2</v>
          </cell>
          <cell r="M5743" t="str">
            <v>natural gas steam turbine</v>
          </cell>
        </row>
        <row r="5744">
          <cell r="F5744" t="str">
            <v>Vintage1957</v>
          </cell>
          <cell r="I5744">
            <v>0</v>
          </cell>
          <cell r="L5744">
            <v>0</v>
          </cell>
          <cell r="M5744" t="str">
            <v>natural gas steam turbine</v>
          </cell>
        </row>
        <row r="5745">
          <cell r="F5745" t="str">
            <v>Vintage1990</v>
          </cell>
          <cell r="I5745">
            <v>1.583652195987177E-5</v>
          </cell>
          <cell r="L5745">
            <v>2.0468986384266249E-2</v>
          </cell>
          <cell r="M5745" t="str">
            <v>natural gas steam turbine</v>
          </cell>
        </row>
        <row r="5746">
          <cell r="F5746" t="str">
            <v>Vintage2002</v>
          </cell>
          <cell r="I5746">
            <v>2.8793676290675944E-5</v>
          </cell>
          <cell r="L5746">
            <v>7.1657442470142657E-3</v>
          </cell>
          <cell r="M5746" t="str">
            <v>natural gas steam turbine</v>
          </cell>
        </row>
        <row r="5747">
          <cell r="F5747" t="str">
            <v>Vintage1979</v>
          </cell>
          <cell r="I5747">
            <v>8.2061977428426431E-5</v>
          </cell>
          <cell r="L5747">
            <v>3.1885573949426956E-3</v>
          </cell>
          <cell r="M5747" t="str">
            <v>natural gas steam turbine</v>
          </cell>
        </row>
        <row r="5748">
          <cell r="F5748" t="str">
            <v>Vintage1999</v>
          </cell>
          <cell r="I5748">
            <v>1.0941596990456856E-4</v>
          </cell>
          <cell r="L5748">
            <v>4.9067517702204071E-2</v>
          </cell>
          <cell r="M5748" t="str">
            <v>natural gas steam turbine</v>
          </cell>
        </row>
        <row r="5749">
          <cell r="F5749" t="str">
            <v>Vintage1999</v>
          </cell>
          <cell r="I5749">
            <v>2.447462484707455E-5</v>
          </cell>
          <cell r="L5749">
            <v>1.0975628959703542E-2</v>
          </cell>
          <cell r="M5749" t="str">
            <v>natural gas steam turbine</v>
          </cell>
        </row>
        <row r="5750">
          <cell r="F5750" t="str">
            <v>Vintage1996</v>
          </cell>
          <cell r="I5750">
            <v>2.447462484707455E-5</v>
          </cell>
          <cell r="L5750">
            <v>4.9316037735849055E-2</v>
          </cell>
          <cell r="M5750" t="str">
            <v>natural gas steam turbine</v>
          </cell>
        </row>
        <row r="5751">
          <cell r="F5751" t="str">
            <v>Vintage2000</v>
          </cell>
          <cell r="I5751">
            <v>2.447462484707455E-5</v>
          </cell>
          <cell r="L5751">
            <v>4.3643604364777839E-3</v>
          </cell>
          <cell r="M5751" t="str">
            <v>natural gas steam turbine</v>
          </cell>
        </row>
        <row r="5752">
          <cell r="F5752" t="str">
            <v>Vintage1954</v>
          </cell>
          <cell r="I5752">
            <v>0</v>
          </cell>
          <cell r="L5752">
            <v>0</v>
          </cell>
          <cell r="M5752" t="str">
            <v>natural gas steam turbine</v>
          </cell>
        </row>
        <row r="5753">
          <cell r="F5753" t="str">
            <v>Vintage1949</v>
          </cell>
          <cell r="I5753">
            <v>0</v>
          </cell>
          <cell r="L5753">
            <v>0</v>
          </cell>
          <cell r="M5753" t="str">
            <v>natural gas steam turbine</v>
          </cell>
        </row>
        <row r="5754">
          <cell r="F5754" t="str">
            <v>Vintage1997</v>
          </cell>
          <cell r="I5754">
            <v>2.5914308661608347E-5</v>
          </cell>
          <cell r="L5754">
            <v>6.1261759822910915E-3</v>
          </cell>
          <cell r="M5754" t="str">
            <v>natural gas steam turbine</v>
          </cell>
        </row>
        <row r="5755">
          <cell r="F5755" t="str">
            <v>Vintage1997</v>
          </cell>
          <cell r="I5755">
            <v>2.5914308661608347E-5</v>
          </cell>
          <cell r="L5755">
            <v>6.1261759822910915E-3</v>
          </cell>
          <cell r="M5755" t="str">
            <v>natural gas steam turbine</v>
          </cell>
        </row>
        <row r="5756">
          <cell r="F5756" t="str">
            <v>Vintage1997</v>
          </cell>
          <cell r="I5756">
            <v>2.5914308661608347E-5</v>
          </cell>
          <cell r="L5756">
            <v>6.1261759822910915E-3</v>
          </cell>
          <cell r="M5756" t="str">
            <v>natural gas steam turbine</v>
          </cell>
        </row>
        <row r="5757">
          <cell r="F5757" t="str">
            <v>Vintage1940</v>
          </cell>
          <cell r="I5757">
            <v>0</v>
          </cell>
          <cell r="L5757">
            <v>0</v>
          </cell>
          <cell r="M5757" t="str">
            <v>natural gas steam turbine</v>
          </cell>
        </row>
        <row r="5758">
          <cell r="F5758" t="str">
            <v>Vintage2003</v>
          </cell>
          <cell r="I5758">
            <v>2.8793676290675946E-6</v>
          </cell>
          <cell r="L5758">
            <v>1.2988384371700112E-3</v>
          </cell>
          <cell r="M5758" t="str">
            <v>natural gas steam turbine</v>
          </cell>
        </row>
        <row r="5759">
          <cell r="F5759" t="str">
            <v>Vintage1947</v>
          </cell>
          <cell r="I5759">
            <v>0</v>
          </cell>
          <cell r="L5759">
            <v>0</v>
          </cell>
          <cell r="M5759" t="str">
            <v>natural gas steam turbine</v>
          </cell>
        </row>
        <row r="5760">
          <cell r="F5760" t="str">
            <v>Vintage1959</v>
          </cell>
          <cell r="I5760">
            <v>0</v>
          </cell>
          <cell r="L5760">
            <v>0</v>
          </cell>
          <cell r="M5760" t="str">
            <v>natural gas steam turbine</v>
          </cell>
        </row>
        <row r="5761">
          <cell r="F5761" t="str">
            <v>Vintage1998</v>
          </cell>
          <cell r="I5761">
            <v>2.5914308661608347E-5</v>
          </cell>
          <cell r="L5761">
            <v>2.6706875753920403E-2</v>
          </cell>
          <cell r="M5761" t="str">
            <v>natural gas steam turbine</v>
          </cell>
        </row>
        <row r="5762">
          <cell r="F5762" t="str">
            <v>Vintage2000</v>
          </cell>
          <cell r="I5762">
            <v>2.5914308661608347E-5</v>
          </cell>
          <cell r="L5762">
            <v>4.6210875209764767E-3</v>
          </cell>
          <cell r="M5762" t="str">
            <v>natural gas steam turbine</v>
          </cell>
        </row>
        <row r="5763">
          <cell r="F5763" t="str">
            <v>Vintage1968</v>
          </cell>
          <cell r="I5763">
            <v>0</v>
          </cell>
          <cell r="L5763">
            <v>0</v>
          </cell>
          <cell r="M5763" t="str">
            <v>natural gas steam turbine</v>
          </cell>
        </row>
        <row r="5764">
          <cell r="F5764" t="str">
            <v>Vintage1968</v>
          </cell>
          <cell r="I5764">
            <v>0</v>
          </cell>
          <cell r="L5764">
            <v>0</v>
          </cell>
          <cell r="M5764" t="str">
            <v>natural gas steam turbine</v>
          </cell>
        </row>
        <row r="5765">
          <cell r="F5765" t="str">
            <v>Vintage1972</v>
          </cell>
          <cell r="I5765">
            <v>8.6381028872027834E-6</v>
          </cell>
          <cell r="L5765">
            <v>1.4678680112178532E-4</v>
          </cell>
          <cell r="M5765" t="str">
            <v>natural gas steam turbine</v>
          </cell>
        </row>
        <row r="5766">
          <cell r="F5766" t="str">
            <v>Vintage1992</v>
          </cell>
          <cell r="I5766">
            <v>1.2957154330804173E-5</v>
          </cell>
          <cell r="L5766">
            <v>7.725052337752971E-3</v>
          </cell>
          <cell r="M5766" t="str">
            <v>natural gas steam turbine</v>
          </cell>
        </row>
        <row r="5767">
          <cell r="F5767" t="str">
            <v>Vintage1951</v>
          </cell>
          <cell r="I5767">
            <v>0</v>
          </cell>
          <cell r="L5767">
            <v>0</v>
          </cell>
          <cell r="M5767" t="str">
            <v>natural gas steam turbine</v>
          </cell>
        </row>
        <row r="5768">
          <cell r="F5768" t="str">
            <v>Vintage1961</v>
          </cell>
          <cell r="I5768">
            <v>0</v>
          </cell>
          <cell r="L5768">
            <v>0</v>
          </cell>
          <cell r="M5768" t="str">
            <v>natural gas steam turbine</v>
          </cell>
        </row>
        <row r="5769">
          <cell r="F5769" t="str">
            <v>Vintage1999</v>
          </cell>
          <cell r="I5769">
            <v>2.3034941032540757E-5</v>
          </cell>
          <cell r="L5769">
            <v>1.0330003726779806E-2</v>
          </cell>
          <cell r="M5769" t="str">
            <v>natural gas steam turbine</v>
          </cell>
        </row>
        <row r="5770">
          <cell r="F5770" t="str">
            <v>Vintage1968</v>
          </cell>
          <cell r="I5770">
            <v>0</v>
          </cell>
          <cell r="L5770">
            <v>0</v>
          </cell>
          <cell r="M5770" t="str">
            <v>natural gas steam turbine</v>
          </cell>
        </row>
        <row r="5771">
          <cell r="F5771" t="str">
            <v>Vintage1971</v>
          </cell>
          <cell r="I5771">
            <v>2.735399247614214E-5</v>
          </cell>
          <cell r="L5771">
            <v>5.3937407680945356E-4</v>
          </cell>
          <cell r="M5771" t="str">
            <v>natural gas steam turbine</v>
          </cell>
        </row>
        <row r="5772">
          <cell r="F5772" t="str">
            <v>Vintage1987</v>
          </cell>
          <cell r="I5772">
            <v>1.583652195987177E-5</v>
          </cell>
          <cell r="L5772">
            <v>3.8328611898017007E-2</v>
          </cell>
          <cell r="M5772" t="str">
            <v>natural gas steam turbine</v>
          </cell>
        </row>
        <row r="5773">
          <cell r="F5773" t="str">
            <v>Vintage2000</v>
          </cell>
          <cell r="I5773">
            <v>2.5914308661608347E-5</v>
          </cell>
          <cell r="L5773">
            <v>4.6210875209764767E-3</v>
          </cell>
          <cell r="M5773" t="str">
            <v>natural gas steam turbine</v>
          </cell>
        </row>
        <row r="5774">
          <cell r="F5774" t="str">
            <v>Vintage1970</v>
          </cell>
          <cell r="I5774">
            <v>2.447462484707455E-4</v>
          </cell>
          <cell r="L5774">
            <v>4.5956043956043953E-3</v>
          </cell>
          <cell r="M5774" t="str">
            <v>natural gas steam turbine</v>
          </cell>
        </row>
        <row r="5775">
          <cell r="F5775" t="str">
            <v>Vintage1995</v>
          </cell>
          <cell r="I5775">
            <v>7.8726124687433499E-6</v>
          </cell>
          <cell r="L5775">
            <v>7.1401273885350379E-3</v>
          </cell>
          <cell r="M5775" t="str">
            <v>natural gas steam turbine</v>
          </cell>
        </row>
        <row r="5776">
          <cell r="F5776" t="str">
            <v>Vintage1995</v>
          </cell>
          <cell r="I5776">
            <v>7.8726124687433499E-6</v>
          </cell>
          <cell r="L5776">
            <v>7.1401273885350379E-3</v>
          </cell>
          <cell r="M5776" t="str">
            <v>natural gas steam turbine</v>
          </cell>
        </row>
        <row r="5777">
          <cell r="F5777" t="str">
            <v>Vintage1995</v>
          </cell>
          <cell r="I5777">
            <v>1.7057327015610591E-5</v>
          </cell>
          <cell r="L5777">
            <v>1.5470276008492583E-2</v>
          </cell>
          <cell r="M5777" t="str">
            <v>natural gas steam turbine</v>
          </cell>
        </row>
        <row r="5778">
          <cell r="F5778" t="str">
            <v>Vintage1995</v>
          </cell>
          <cell r="I5778">
            <v>1.7057327015610591E-5</v>
          </cell>
          <cell r="L5778">
            <v>1.5470276008492583E-2</v>
          </cell>
          <cell r="M5778" t="str">
            <v>natural gas steam turbine</v>
          </cell>
        </row>
        <row r="5779">
          <cell r="F5779" t="str">
            <v>Vintage1964</v>
          </cell>
          <cell r="I5779">
            <v>0</v>
          </cell>
          <cell r="L5779">
            <v>0</v>
          </cell>
          <cell r="M5779" t="str">
            <v>natural gas steam turbine</v>
          </cell>
        </row>
        <row r="5780">
          <cell r="F5780" t="str">
            <v>Vintage1972</v>
          </cell>
          <cell r="I5780">
            <v>2.8793676290675944E-5</v>
          </cell>
          <cell r="L5780">
            <v>4.8928933707261771E-4</v>
          </cell>
          <cell r="M5780" t="str">
            <v>natural gas steam turbine</v>
          </cell>
        </row>
        <row r="5781">
          <cell r="F5781" t="str">
            <v>Vintage1978</v>
          </cell>
          <cell r="I5781">
            <v>2.8793676290675944E-5</v>
          </cell>
          <cell r="L5781">
            <v>9.4506338839800235E-4</v>
          </cell>
          <cell r="M5781" t="str">
            <v>natural gas steam turbine</v>
          </cell>
        </row>
        <row r="5782">
          <cell r="F5782" t="str">
            <v>Vintage1978</v>
          </cell>
          <cell r="I5782">
            <v>2.8793676290675944E-5</v>
          </cell>
          <cell r="L5782">
            <v>9.4506338839800235E-4</v>
          </cell>
          <cell r="M5782" t="str">
            <v>natural gas steam turbine</v>
          </cell>
        </row>
        <row r="5783">
          <cell r="F5783" t="str">
            <v>Vintage2003</v>
          </cell>
          <cell r="I5783">
            <v>4.4630198250547717E-5</v>
          </cell>
          <cell r="L5783">
            <v>2.0131995776135173E-2</v>
          </cell>
          <cell r="M5783" t="str">
            <v>natural gas steam turbine</v>
          </cell>
        </row>
        <row r="5784">
          <cell r="F5784" t="str">
            <v>Vintage1993</v>
          </cell>
          <cell r="I5784">
            <v>4.4630198250547717E-5</v>
          </cell>
          <cell r="L5784">
            <v>5.7598187311178245E-2</v>
          </cell>
          <cell r="M5784" t="str">
            <v>natural gas steam turbine</v>
          </cell>
        </row>
        <row r="5785">
          <cell r="F5785" t="str">
            <v>Vintage1972</v>
          </cell>
          <cell r="I5785">
            <v>3.7431779177878727E-5</v>
          </cell>
          <cell r="L5785">
            <v>6.3607613819440304E-4</v>
          </cell>
          <cell r="M5785" t="str">
            <v>natural gas steam turbine</v>
          </cell>
        </row>
        <row r="5786">
          <cell r="F5786" t="str">
            <v>Vintage1956</v>
          </cell>
          <cell r="I5786">
            <v>0</v>
          </cell>
          <cell r="L5786">
            <v>0</v>
          </cell>
          <cell r="M5786" t="str">
            <v>natural gas steam turbine</v>
          </cell>
        </row>
        <row r="5787">
          <cell r="F5787" t="str">
            <v>Vintage1999</v>
          </cell>
          <cell r="I5787">
            <v>2.5914308661608347E-5</v>
          </cell>
          <cell r="L5787">
            <v>1.1621254192627281E-2</v>
          </cell>
          <cell r="M5787" t="str">
            <v>natural gas steam turbine</v>
          </cell>
        </row>
        <row r="5788">
          <cell r="F5788" t="str">
            <v>Vintage1963</v>
          </cell>
          <cell r="I5788">
            <v>0</v>
          </cell>
          <cell r="L5788">
            <v>0</v>
          </cell>
          <cell r="M5788" t="str">
            <v>natural gas steam turbine</v>
          </cell>
        </row>
        <row r="5789">
          <cell r="F5789" t="str">
            <v>Vintage1963</v>
          </cell>
          <cell r="I5789">
            <v>0</v>
          </cell>
          <cell r="L5789">
            <v>0</v>
          </cell>
          <cell r="M5789" t="str">
            <v>natural gas steam turbine</v>
          </cell>
        </row>
        <row r="5790">
          <cell r="F5790" t="str">
            <v>Vintage1969</v>
          </cell>
          <cell r="I5790">
            <v>0</v>
          </cell>
          <cell r="L5790">
            <v>0</v>
          </cell>
          <cell r="M5790" t="str">
            <v>natural gas steam turbine</v>
          </cell>
        </row>
        <row r="5791">
          <cell r="F5791" t="str">
            <v>Vintage1970</v>
          </cell>
          <cell r="I5791">
            <v>1.7276205774405567E-5</v>
          </cell>
          <cell r="L5791">
            <v>3.2439560439560437E-4</v>
          </cell>
          <cell r="M5791" t="str">
            <v>natural gas steam turbine</v>
          </cell>
        </row>
        <row r="5792">
          <cell r="F5792" t="str">
            <v>Vintage2009</v>
          </cell>
          <cell r="I5792">
            <v>8.6381028872027834E-6</v>
          </cell>
          <cell r="L5792">
            <v>1.3155314711492182E-2</v>
          </cell>
          <cell r="M5792" t="str">
            <v>natural gas steam turbine</v>
          </cell>
        </row>
        <row r="5793">
          <cell r="F5793" t="str">
            <v>Vintage1946</v>
          </cell>
          <cell r="I5793">
            <v>0</v>
          </cell>
          <cell r="L5793">
            <v>0</v>
          </cell>
          <cell r="M5793" t="str">
            <v>natural gas steam turbine</v>
          </cell>
        </row>
        <row r="5794">
          <cell r="F5794" t="str">
            <v>Vintage1972</v>
          </cell>
          <cell r="I5794">
            <v>7.4382493276266886E-5</v>
          </cell>
          <cell r="L5794">
            <v>1.2639775642938123E-3</v>
          </cell>
          <cell r="M5794" t="str">
            <v>natural gas steam turbine</v>
          </cell>
        </row>
        <row r="5795">
          <cell r="F5795" t="str">
            <v>Vintage1959</v>
          </cell>
          <cell r="I5795">
            <v>0</v>
          </cell>
          <cell r="L5795">
            <v>0</v>
          </cell>
          <cell r="M5795" t="str">
            <v>natural gas steam turbine</v>
          </cell>
        </row>
        <row r="5796">
          <cell r="F5796" t="str">
            <v>Vintage1954</v>
          </cell>
          <cell r="I5796">
            <v>0</v>
          </cell>
          <cell r="L5796">
            <v>0</v>
          </cell>
          <cell r="M5796" t="str">
            <v>natural gas steam turbine</v>
          </cell>
        </row>
        <row r="5797">
          <cell r="F5797" t="str">
            <v>Vintage1973</v>
          </cell>
          <cell r="I5797">
            <v>2.8793676290675944E-5</v>
          </cell>
          <cell r="L5797">
            <v>4.6476478367655393E-4</v>
          </cell>
          <cell r="M5797" t="str">
            <v>natural gas steam turbine</v>
          </cell>
        </row>
        <row r="5798">
          <cell r="F5798" t="str">
            <v>Vintage2013</v>
          </cell>
          <cell r="I5798">
            <v>3.599209536334493E-5</v>
          </cell>
          <cell r="L5798">
            <v>3.4319196428571425E-2</v>
          </cell>
          <cell r="M5798" t="str">
            <v>natural gas steam turbine</v>
          </cell>
        </row>
        <row r="5799">
          <cell r="F5799" t="str">
            <v>Vintage1948</v>
          </cell>
          <cell r="I5799">
            <v>0</v>
          </cell>
          <cell r="L5799">
            <v>0</v>
          </cell>
          <cell r="M5799" t="str">
            <v>natural gas steam turbine</v>
          </cell>
        </row>
        <row r="5800">
          <cell r="F5800" t="str">
            <v>Vintage1974</v>
          </cell>
          <cell r="I5800">
            <v>3.023336010520974E-5</v>
          </cell>
          <cell r="L5800">
            <v>2.7076039329964989E-4</v>
          </cell>
          <cell r="M5800" t="str">
            <v>natural gas steam turbine</v>
          </cell>
        </row>
        <row r="5801">
          <cell r="F5801" t="str">
            <v>Vintage2004</v>
          </cell>
          <cell r="I5801">
            <v>7.1984190726689861E-5</v>
          </cell>
          <cell r="L5801">
            <v>3.4863945578231297E-2</v>
          </cell>
          <cell r="M5801" t="str">
            <v>natural gas steam turbine</v>
          </cell>
        </row>
        <row r="5802">
          <cell r="F5802" t="str">
            <v>Vintage2004</v>
          </cell>
          <cell r="I5802">
            <v>7.1984190726689861E-5</v>
          </cell>
          <cell r="L5802">
            <v>3.4863945578231297E-2</v>
          </cell>
          <cell r="M5802" t="str">
            <v>natural gas steam turbine</v>
          </cell>
        </row>
        <row r="5803">
          <cell r="F5803" t="str">
            <v>Vintage1992</v>
          </cell>
          <cell r="I5803">
            <v>2.3034941032540757E-5</v>
          </cell>
          <cell r="L5803">
            <v>1.3733426378227505E-2</v>
          </cell>
          <cell r="M5803" t="str">
            <v>natural gas steam turbine</v>
          </cell>
        </row>
        <row r="5804">
          <cell r="F5804" t="str">
            <v>Vintage1992</v>
          </cell>
          <cell r="I5804">
            <v>2.3034941032540757E-5</v>
          </cell>
          <cell r="L5804">
            <v>1.3733426378227505E-2</v>
          </cell>
          <cell r="M5804" t="str">
            <v>natural gas steam turbine</v>
          </cell>
        </row>
        <row r="5805">
          <cell r="F5805" t="str">
            <v>Vintage1992</v>
          </cell>
          <cell r="I5805">
            <v>2.3034941032540757E-5</v>
          </cell>
          <cell r="L5805">
            <v>1.3733426378227505E-2</v>
          </cell>
          <cell r="M5805" t="str">
            <v>natural gas steam turbine</v>
          </cell>
        </row>
        <row r="5806">
          <cell r="F5806" t="str">
            <v>Vintage2002</v>
          </cell>
          <cell r="I5806">
            <v>3.167304391974354E-5</v>
          </cell>
          <cell r="L5806">
            <v>7.8823186717156928E-3</v>
          </cell>
          <cell r="M5806" t="str">
            <v>natural gas steam turbine</v>
          </cell>
        </row>
        <row r="5807">
          <cell r="F5807" t="str">
            <v>Vintage2002</v>
          </cell>
          <cell r="I5807">
            <v>3.167304391974354E-5</v>
          </cell>
          <cell r="L5807">
            <v>7.8823186717156928E-3</v>
          </cell>
          <cell r="M5807" t="str">
            <v>natural gas steam turbine</v>
          </cell>
        </row>
        <row r="5808">
          <cell r="F5808" t="str">
            <v>Vintage1956</v>
          </cell>
          <cell r="I5808">
            <v>0</v>
          </cell>
          <cell r="L5808">
            <v>0</v>
          </cell>
          <cell r="M5808" t="str">
            <v>natural gas steam turbine</v>
          </cell>
        </row>
        <row r="5809">
          <cell r="F5809" t="str">
            <v>Vintage2003</v>
          </cell>
          <cell r="I5809">
            <v>1.8917211228044903E-4</v>
          </cell>
          <cell r="L5809">
            <v>8.5332629355860654E-2</v>
          </cell>
          <cell r="M5809" t="str">
            <v>natural gas steam turbine</v>
          </cell>
        </row>
        <row r="5810">
          <cell r="F5810" t="str">
            <v>Vintage1958</v>
          </cell>
          <cell r="I5810">
            <v>0</v>
          </cell>
          <cell r="L5810">
            <v>0</v>
          </cell>
          <cell r="M5810" t="str">
            <v>natural gas steam turbine</v>
          </cell>
        </row>
        <row r="5811">
          <cell r="F5811" t="str">
            <v>Vintage2005</v>
          </cell>
          <cell r="I5811">
            <v>9.4586056140224514E-5</v>
          </cell>
          <cell r="L5811">
            <v>0.10413659793814432</v>
          </cell>
          <cell r="M5811" t="str">
            <v>natural gas steam turbine</v>
          </cell>
        </row>
        <row r="5812">
          <cell r="F5812" t="str">
            <v>Vintage2005</v>
          </cell>
          <cell r="I5812">
            <v>9.4586056140224514E-5</v>
          </cell>
          <cell r="L5812">
            <v>0.10413659793814432</v>
          </cell>
          <cell r="M5812" t="str">
            <v>natural gas steam turbine</v>
          </cell>
        </row>
        <row r="5813">
          <cell r="F5813" t="str">
            <v>Vintage2005</v>
          </cell>
          <cell r="I5813">
            <v>9.4586056140224514E-5</v>
          </cell>
          <cell r="L5813">
            <v>0.10413659793814432</v>
          </cell>
          <cell r="M5813" t="str">
            <v>natural gas steam turbine</v>
          </cell>
        </row>
        <row r="5814">
          <cell r="F5814" t="str">
            <v>Vintage1930</v>
          </cell>
          <cell r="I5814">
            <v>0</v>
          </cell>
          <cell r="L5814">
            <v>0</v>
          </cell>
          <cell r="M5814" t="str">
            <v>natural gas steam turbine</v>
          </cell>
        </row>
        <row r="5815">
          <cell r="F5815" t="str">
            <v>Vintage2000</v>
          </cell>
          <cell r="I5815">
            <v>2.0808932350849393E-4</v>
          </cell>
          <cell r="L5815">
            <v>3.7106873606785912E-2</v>
          </cell>
          <cell r="M5815" t="str">
            <v>natural gas steam turbine</v>
          </cell>
        </row>
        <row r="5816">
          <cell r="F5816" t="str">
            <v>Vintage1978</v>
          </cell>
          <cell r="I5816">
            <v>2.0808932350849393E-4</v>
          </cell>
          <cell r="L5816">
            <v>6.8298885900883602E-3</v>
          </cell>
          <cell r="M5816" t="str">
            <v>natural gas steam turbine</v>
          </cell>
        </row>
        <row r="5817">
          <cell r="F5817" t="str">
            <v>Vintage1970</v>
          </cell>
          <cell r="I5817">
            <v>1.702549010524041E-4</v>
          </cell>
          <cell r="L5817">
            <v>3.1968791208791211E-3</v>
          </cell>
          <cell r="M5817" t="str">
            <v>natural gas steam turbine</v>
          </cell>
        </row>
        <row r="5818">
          <cell r="F5818" t="str">
            <v>Vintage1970</v>
          </cell>
          <cell r="I5818">
            <v>1.702549010524041E-4</v>
          </cell>
          <cell r="L5818">
            <v>3.1968791208791211E-3</v>
          </cell>
          <cell r="M5818" t="str">
            <v>natural gas steam turbine</v>
          </cell>
        </row>
        <row r="5819">
          <cell r="F5819" t="str">
            <v>Vintage1994</v>
          </cell>
          <cell r="I5819">
            <v>2.0808932350849393E-4</v>
          </cell>
          <cell r="L5819">
            <v>0.72269105691056912</v>
          </cell>
          <cell r="M5819" t="str">
            <v>natural gas steam turbine</v>
          </cell>
        </row>
        <row r="5820">
          <cell r="F5820" t="str">
            <v>Vintage1958</v>
          </cell>
          <cell r="I5820">
            <v>0</v>
          </cell>
          <cell r="L5820">
            <v>0</v>
          </cell>
          <cell r="M5820" t="str">
            <v>natural gas steam turbine</v>
          </cell>
        </row>
        <row r="5821">
          <cell r="F5821" t="str">
            <v>Vintage1963</v>
          </cell>
          <cell r="I5821">
            <v>0</v>
          </cell>
          <cell r="L5821">
            <v>0</v>
          </cell>
          <cell r="M5821" t="str">
            <v>natural gas steam turbine</v>
          </cell>
        </row>
        <row r="5822">
          <cell r="F5822" t="str">
            <v>Vintage1969</v>
          </cell>
          <cell r="I5822">
            <v>0</v>
          </cell>
          <cell r="L5822">
            <v>0</v>
          </cell>
          <cell r="M5822" t="str">
            <v>natural gas steam turbine</v>
          </cell>
        </row>
        <row r="5823">
          <cell r="F5823" t="str">
            <v>Vintage1949</v>
          </cell>
          <cell r="I5823">
            <v>0</v>
          </cell>
          <cell r="L5823">
            <v>0</v>
          </cell>
          <cell r="M5823" t="str">
            <v>natural gas steam turbine</v>
          </cell>
        </row>
        <row r="5824">
          <cell r="F5824" t="str">
            <v>Vintage1957</v>
          </cell>
          <cell r="I5824">
            <v>0</v>
          </cell>
          <cell r="L5824">
            <v>0</v>
          </cell>
          <cell r="M5824" t="str">
            <v>natural gas steam turbine</v>
          </cell>
        </row>
        <row r="5825">
          <cell r="F5825" t="str">
            <v>Vintage1981</v>
          </cell>
          <cell r="I5825">
            <v>2.7429956280665104E-4</v>
          </cell>
          <cell r="L5825">
            <v>1.21878967194213E-2</v>
          </cell>
          <cell r="M5825" t="str">
            <v>natural gas steam turbine</v>
          </cell>
        </row>
        <row r="5826">
          <cell r="F5826" t="str">
            <v>Vintage1969</v>
          </cell>
          <cell r="I5826">
            <v>0</v>
          </cell>
          <cell r="L5826">
            <v>0</v>
          </cell>
          <cell r="M5826" t="str">
            <v>natural gas steam turbine</v>
          </cell>
        </row>
        <row r="5827">
          <cell r="F5827" t="str">
            <v>Vintage1971</v>
          </cell>
          <cell r="I5827">
            <v>2.7429956280665104E-4</v>
          </cell>
          <cell r="L5827">
            <v>5.408719534711965E-3</v>
          </cell>
          <cell r="M5827" t="str">
            <v>natural gas steam turbine</v>
          </cell>
        </row>
        <row r="5828">
          <cell r="F5828" t="str">
            <v>Vintage1976</v>
          </cell>
          <cell r="I5828">
            <v>2.7429956280665104E-4</v>
          </cell>
          <cell r="L5828">
            <v>7.9540101143807471E-3</v>
          </cell>
          <cell r="M5828" t="str">
            <v>natural gas steam turbine</v>
          </cell>
        </row>
        <row r="5829">
          <cell r="F5829" t="str">
            <v>Vintage1977</v>
          </cell>
          <cell r="I5829">
            <v>2.7429956280665104E-4</v>
          </cell>
          <cell r="L5829">
            <v>6.7799508173007365E-3</v>
          </cell>
          <cell r="M5829" t="str">
            <v>natural gas steam turbine</v>
          </cell>
        </row>
        <row r="5830">
          <cell r="F5830" t="str">
            <v>Vintage1988</v>
          </cell>
          <cell r="I5830">
            <v>0</v>
          </cell>
          <cell r="L5830">
            <v>0</v>
          </cell>
          <cell r="M5830" t="str">
            <v>natural gas steam turbine</v>
          </cell>
        </row>
        <row r="5831">
          <cell r="F5831" t="str">
            <v>Vintage1988</v>
          </cell>
          <cell r="I5831">
            <v>0</v>
          </cell>
          <cell r="L5831">
            <v>0</v>
          </cell>
          <cell r="M5831" t="str">
            <v>natural gas steam turbine</v>
          </cell>
        </row>
        <row r="5832">
          <cell r="F5832" t="str">
            <v>Vintage1988</v>
          </cell>
          <cell r="I5832">
            <v>0</v>
          </cell>
          <cell r="L5832">
            <v>0</v>
          </cell>
          <cell r="M5832" t="str">
            <v>natural gas steam turbine</v>
          </cell>
        </row>
        <row r="5833">
          <cell r="F5833" t="str">
            <v>Vintage1949</v>
          </cell>
          <cell r="I5833">
            <v>0</v>
          </cell>
          <cell r="L5833">
            <v>0</v>
          </cell>
          <cell r="M5833" t="str">
            <v>natural gas steam turbine</v>
          </cell>
        </row>
        <row r="5834">
          <cell r="F5834" t="str">
            <v>Vintage1945</v>
          </cell>
          <cell r="I5834">
            <v>0</v>
          </cell>
          <cell r="L5834">
            <v>0</v>
          </cell>
          <cell r="M5834" t="str">
            <v>natural gas steam turbine</v>
          </cell>
        </row>
        <row r="5835">
          <cell r="F5835" t="str">
            <v>Vintage1955</v>
          </cell>
          <cell r="I5835">
            <v>0</v>
          </cell>
          <cell r="L5835">
            <v>0</v>
          </cell>
          <cell r="M5835" t="str">
            <v>natural gas steam turbine</v>
          </cell>
        </row>
        <row r="5836">
          <cell r="F5836" t="str">
            <v>Vintage2004</v>
          </cell>
          <cell r="I5836">
            <v>0</v>
          </cell>
          <cell r="L5836">
            <v>0</v>
          </cell>
          <cell r="M5836" t="str">
            <v>natural gas steam turbine</v>
          </cell>
        </row>
        <row r="5837">
          <cell r="F5837" t="str">
            <v>Vintage2004</v>
          </cell>
          <cell r="I5837">
            <v>0</v>
          </cell>
          <cell r="L5837">
            <v>0</v>
          </cell>
          <cell r="M5837" t="str">
            <v>natural gas steam turbine</v>
          </cell>
        </row>
        <row r="5838">
          <cell r="F5838" t="str">
            <v>Vintage2001</v>
          </cell>
          <cell r="I5838">
            <v>6.6210239298157141E-5</v>
          </cell>
          <cell r="L5838">
            <v>7.6982223879500135E-3</v>
          </cell>
          <cell r="M5838" t="str">
            <v>natural gas steam turbine</v>
          </cell>
        </row>
        <row r="5839">
          <cell r="F5839" t="str">
            <v>Vintage2001</v>
          </cell>
          <cell r="I5839">
            <v>6.6210239298157141E-5</v>
          </cell>
          <cell r="L5839">
            <v>7.6982223879500135E-3</v>
          </cell>
          <cell r="M5839" t="str">
            <v>natural gas steam turbine</v>
          </cell>
        </row>
        <row r="5840">
          <cell r="F5840" t="str">
            <v>Vintage2001</v>
          </cell>
          <cell r="I5840">
            <v>0</v>
          </cell>
          <cell r="L5840">
            <v>0</v>
          </cell>
          <cell r="M5840" t="str">
            <v>natural gas steam turbine</v>
          </cell>
        </row>
        <row r="5841">
          <cell r="F5841" t="str">
            <v>Vintage1969</v>
          </cell>
          <cell r="I5841">
            <v>0</v>
          </cell>
          <cell r="L5841">
            <v>0</v>
          </cell>
          <cell r="M5841" t="str">
            <v>natural gas steam turbine</v>
          </cell>
        </row>
        <row r="5842">
          <cell r="F5842" t="str">
            <v>Vintage1969</v>
          </cell>
          <cell r="I5842">
            <v>0</v>
          </cell>
          <cell r="L5842">
            <v>0</v>
          </cell>
          <cell r="M5842" t="str">
            <v>natural gas steam turbine</v>
          </cell>
        </row>
        <row r="5843">
          <cell r="F5843" t="str">
            <v>Vintage1961</v>
          </cell>
          <cell r="I5843">
            <v>0</v>
          </cell>
          <cell r="L5843">
            <v>0</v>
          </cell>
          <cell r="M5843" t="str">
            <v>natural gas steam turbine</v>
          </cell>
        </row>
        <row r="5844">
          <cell r="F5844" t="str">
            <v>Vintage1961</v>
          </cell>
          <cell r="I5844">
            <v>0</v>
          </cell>
          <cell r="L5844">
            <v>0</v>
          </cell>
          <cell r="M5844" t="str">
            <v>natural gas steam turbine</v>
          </cell>
        </row>
        <row r="5845">
          <cell r="F5845" t="str">
            <v>Vintage1961</v>
          </cell>
          <cell r="I5845">
            <v>0</v>
          </cell>
          <cell r="L5845">
            <v>0</v>
          </cell>
          <cell r="M5845" t="str">
            <v>natural gas steam turbine</v>
          </cell>
        </row>
        <row r="5846">
          <cell r="F5846" t="str">
            <v>Vintage1961</v>
          </cell>
          <cell r="I5846">
            <v>0</v>
          </cell>
          <cell r="L5846">
            <v>0</v>
          </cell>
          <cell r="M5846" t="str">
            <v>natural gas steam turbine</v>
          </cell>
        </row>
        <row r="5847">
          <cell r="F5847" t="str">
            <v>Vintage1948</v>
          </cell>
          <cell r="I5847">
            <v>0</v>
          </cell>
          <cell r="L5847">
            <v>0</v>
          </cell>
          <cell r="M5847" t="str">
            <v>natural gas steam turbine</v>
          </cell>
        </row>
        <row r="5848">
          <cell r="F5848" t="str">
            <v>Vintage1949</v>
          </cell>
          <cell r="I5848">
            <v>0</v>
          </cell>
          <cell r="L5848">
            <v>0</v>
          </cell>
          <cell r="M5848" t="str">
            <v>natural gas steam turbine</v>
          </cell>
        </row>
        <row r="5849">
          <cell r="F5849" t="str">
            <v>Vintage1949</v>
          </cell>
          <cell r="I5849">
            <v>0</v>
          </cell>
          <cell r="L5849">
            <v>0</v>
          </cell>
          <cell r="M5849" t="str">
            <v>natural gas steam turbine</v>
          </cell>
        </row>
        <row r="5850">
          <cell r="F5850" t="str">
            <v>Vintage1960</v>
          </cell>
          <cell r="I5850">
            <v>0</v>
          </cell>
          <cell r="L5850">
            <v>0</v>
          </cell>
          <cell r="M5850" t="str">
            <v>natural gas steam turbine</v>
          </cell>
        </row>
        <row r="5851">
          <cell r="F5851" t="str">
            <v>Vintage1960</v>
          </cell>
          <cell r="I5851">
            <v>0</v>
          </cell>
          <cell r="L5851">
            <v>0</v>
          </cell>
          <cell r="M5851" t="str">
            <v>natural gas steam turbine</v>
          </cell>
        </row>
        <row r="5852">
          <cell r="F5852" t="str">
            <v>Vintage1960</v>
          </cell>
          <cell r="I5852">
            <v>0</v>
          </cell>
          <cell r="L5852">
            <v>0</v>
          </cell>
          <cell r="M5852" t="str">
            <v>natural gas steam turbine</v>
          </cell>
        </row>
        <row r="5853">
          <cell r="F5853" t="str">
            <v>Vintage1960</v>
          </cell>
          <cell r="I5853">
            <v>0</v>
          </cell>
          <cell r="L5853">
            <v>0</v>
          </cell>
          <cell r="M5853" t="str">
            <v>natural gas steam turbine</v>
          </cell>
        </row>
        <row r="5854">
          <cell r="F5854" t="str">
            <v>Vintage1970</v>
          </cell>
          <cell r="I5854">
            <v>2.3034941032540755E-4</v>
          </cell>
          <cell r="L5854">
            <v>4.3252747252747253E-3</v>
          </cell>
          <cell r="M5854" t="str">
            <v>natural gas steam turbine</v>
          </cell>
        </row>
        <row r="5855">
          <cell r="F5855" t="str">
            <v>Vintage1970</v>
          </cell>
          <cell r="I5855">
            <v>2.3034941032540755E-4</v>
          </cell>
          <cell r="L5855">
            <v>4.3252747252747253E-3</v>
          </cell>
          <cell r="M5855" t="str">
            <v>natural gas steam turbine</v>
          </cell>
        </row>
        <row r="5856">
          <cell r="F5856" t="str">
            <v>Vintage1959</v>
          </cell>
          <cell r="I5856">
            <v>0</v>
          </cell>
          <cell r="L5856">
            <v>0</v>
          </cell>
          <cell r="M5856" t="str">
            <v>natural gas steam turbine</v>
          </cell>
        </row>
        <row r="5857">
          <cell r="F5857" t="str">
            <v>Vintage1959</v>
          </cell>
          <cell r="I5857">
            <v>0</v>
          </cell>
          <cell r="L5857">
            <v>0</v>
          </cell>
          <cell r="M5857" t="str">
            <v>natural gas steam turbine</v>
          </cell>
        </row>
        <row r="5858">
          <cell r="F5858" t="str">
            <v>Vintage1959</v>
          </cell>
          <cell r="I5858">
            <v>0</v>
          </cell>
          <cell r="L5858">
            <v>0</v>
          </cell>
          <cell r="M5858" t="str">
            <v>natural gas steam turbine</v>
          </cell>
        </row>
        <row r="5859">
          <cell r="F5859" t="str">
            <v>Vintage1966</v>
          </cell>
          <cell r="I5859">
            <v>0</v>
          </cell>
          <cell r="L5859">
            <v>0</v>
          </cell>
          <cell r="M5859" t="str">
            <v>natural gas steam turbine</v>
          </cell>
        </row>
        <row r="5860">
          <cell r="F5860" t="str">
            <v>Vintage1995</v>
          </cell>
          <cell r="I5860">
            <v>2.1595257218006953E-5</v>
          </cell>
          <cell r="L5860">
            <v>1.9585987261146513E-2</v>
          </cell>
          <cell r="M5860" t="str">
            <v>natural gas steam turbine</v>
          </cell>
        </row>
        <row r="5861">
          <cell r="F5861" t="str">
            <v>Vintage1995</v>
          </cell>
          <cell r="I5861">
            <v>2.1595257218006953E-5</v>
          </cell>
          <cell r="L5861">
            <v>1.9585987261146513E-2</v>
          </cell>
          <cell r="M5861" t="str">
            <v>natural gas steam turbine</v>
          </cell>
        </row>
        <row r="5862">
          <cell r="F5862" t="str">
            <v>Vintage1968</v>
          </cell>
          <cell r="I5862">
            <v>0</v>
          </cell>
          <cell r="L5862">
            <v>0</v>
          </cell>
          <cell r="M5862" t="str">
            <v>natural gas steam turbine</v>
          </cell>
        </row>
        <row r="5863">
          <cell r="F5863" t="str">
            <v>Vintage1970</v>
          </cell>
          <cell r="I5863">
            <v>5.9027036395885677E-5</v>
          </cell>
          <cell r="L5863">
            <v>1.1083516483516482E-3</v>
          </cell>
          <cell r="M5863" t="str">
            <v>natural gas steam turbine</v>
          </cell>
        </row>
        <row r="5864">
          <cell r="F5864" t="str">
            <v>Vintage1973</v>
          </cell>
          <cell r="I5864">
            <v>8.0622293613892627E-5</v>
          </cell>
          <cell r="L5864">
            <v>1.3013413942943508E-3</v>
          </cell>
          <cell r="M5864" t="str">
            <v>natural gas steam turbine</v>
          </cell>
        </row>
        <row r="5865">
          <cell r="F5865" t="str">
            <v>Vintage1973</v>
          </cell>
          <cell r="I5865">
            <v>8.0622293613892627E-5</v>
          </cell>
          <cell r="L5865">
            <v>1.3013413942943508E-3</v>
          </cell>
          <cell r="M5865" t="str">
            <v>natural gas steam turbine</v>
          </cell>
        </row>
        <row r="5866">
          <cell r="F5866" t="str">
            <v>Vintage1954</v>
          </cell>
          <cell r="I5866">
            <v>0</v>
          </cell>
          <cell r="L5866">
            <v>0</v>
          </cell>
          <cell r="M5866" t="str">
            <v>natural gas steam turbine</v>
          </cell>
        </row>
        <row r="5867">
          <cell r="F5867" t="str">
            <v>Vintage1957</v>
          </cell>
          <cell r="I5867">
            <v>0</v>
          </cell>
          <cell r="L5867">
            <v>0</v>
          </cell>
          <cell r="M5867" t="str">
            <v>natural gas steam turbine</v>
          </cell>
        </row>
        <row r="5868">
          <cell r="F5868" t="str">
            <v>Vintage1961</v>
          </cell>
          <cell r="I5868">
            <v>0</v>
          </cell>
          <cell r="L5868">
            <v>0</v>
          </cell>
          <cell r="M5868" t="str">
            <v>natural gas steam turbine</v>
          </cell>
        </row>
        <row r="5869">
          <cell r="F5869" t="str">
            <v>Vintage1966</v>
          </cell>
          <cell r="I5869">
            <v>0</v>
          </cell>
          <cell r="L5869">
            <v>0</v>
          </cell>
          <cell r="M5869" t="str">
            <v>natural gas steam turbine</v>
          </cell>
        </row>
        <row r="5870">
          <cell r="F5870" t="str">
            <v>Vintage1975</v>
          </cell>
          <cell r="I5870">
            <v>8.488845130824299E-2</v>
          </cell>
          <cell r="L5870">
            <v>0.87480481940615873</v>
          </cell>
          <cell r="M5870" t="str">
            <v>natural gas steam turbine</v>
          </cell>
        </row>
        <row r="5871">
          <cell r="F5871" t="str">
            <v>Vintage1969</v>
          </cell>
          <cell r="I5871">
            <v>0</v>
          </cell>
          <cell r="L5871">
            <v>0</v>
          </cell>
          <cell r="M5871" t="str">
            <v>natural gas steam turbine</v>
          </cell>
        </row>
        <row r="5872">
          <cell r="F5872" t="str">
            <v>Vintage2003</v>
          </cell>
          <cell r="I5872">
            <v>1.0010579530079418E-2</v>
          </cell>
          <cell r="L5872">
            <v>7.0096942626812028E-2</v>
          </cell>
          <cell r="M5872" t="str">
            <v>natural gas combined cycle</v>
          </cell>
        </row>
        <row r="5873">
          <cell r="F5873" t="str">
            <v>Vintage2003</v>
          </cell>
          <cell r="I5873">
            <v>1.0104178002978647E-2</v>
          </cell>
          <cell r="L5873">
            <v>7.0752345919404658E-2</v>
          </cell>
          <cell r="M5873" t="str">
            <v>natural gas combined cycle</v>
          </cell>
        </row>
        <row r="5874">
          <cell r="F5874" t="str">
            <v>Vintage2003</v>
          </cell>
          <cell r="I5874">
            <v>1.0157662844635349E-2</v>
          </cell>
          <cell r="L5874">
            <v>7.1126862086600448E-2</v>
          </cell>
          <cell r="M5874" t="str">
            <v>natural gas combined cycle</v>
          </cell>
        </row>
        <row r="5875">
          <cell r="F5875" t="str">
            <v>Vintage2003</v>
          </cell>
          <cell r="I5875">
            <v>1.0255718387672636E-2</v>
          </cell>
          <cell r="L5875">
            <v>7.1813475059792728E-2</v>
          </cell>
          <cell r="M5875" t="str">
            <v>natural gas combined cycle</v>
          </cell>
        </row>
        <row r="5876">
          <cell r="F5876" t="str">
            <v>Vintage2003</v>
          </cell>
          <cell r="I5876">
            <v>1.1231816747907452E-2</v>
          </cell>
          <cell r="L5876">
            <v>7.864839511111589E-2</v>
          </cell>
          <cell r="M5876" t="str">
            <v>natural gas combined cycle</v>
          </cell>
        </row>
        <row r="5877">
          <cell r="F5877" t="str">
            <v>Vintage2003</v>
          </cell>
          <cell r="I5877">
            <v>1.1405642483291734E-2</v>
          </cell>
          <cell r="L5877">
            <v>7.9865572654502212E-2</v>
          </cell>
          <cell r="M5877" t="str">
            <v>natural gas combined cycle</v>
          </cell>
        </row>
        <row r="5878">
          <cell r="F5878" t="str">
            <v>Vintage1969</v>
          </cell>
          <cell r="I5878">
            <v>0</v>
          </cell>
          <cell r="L5878">
            <v>0</v>
          </cell>
          <cell r="M5878" t="str">
            <v>natural gas steam turbine</v>
          </cell>
        </row>
        <row r="5879">
          <cell r="F5879" t="str">
            <v>Vintage1969</v>
          </cell>
          <cell r="I5879">
            <v>0</v>
          </cell>
          <cell r="L5879">
            <v>0</v>
          </cell>
          <cell r="M5879" t="str">
            <v>natural gas steam turbine</v>
          </cell>
        </row>
        <row r="5880">
          <cell r="F5880" t="str">
            <v>Vintage1972</v>
          </cell>
          <cell r="I5880">
            <v>4.0311146806946314E-5</v>
          </cell>
          <cell r="L5880">
            <v>6.8500507190166478E-4</v>
          </cell>
          <cell r="M5880" t="str">
            <v>natural gas steam turbine</v>
          </cell>
        </row>
        <row r="5881">
          <cell r="F5881" t="str">
            <v>Vintage1969</v>
          </cell>
          <cell r="I5881">
            <v>0</v>
          </cell>
          <cell r="L5881">
            <v>0</v>
          </cell>
          <cell r="M5881" t="str">
            <v>natural gas steam turbine</v>
          </cell>
        </row>
        <row r="5882">
          <cell r="F5882" t="str">
            <v>Vintage1969</v>
          </cell>
          <cell r="I5882">
            <v>0</v>
          </cell>
          <cell r="L5882">
            <v>0</v>
          </cell>
          <cell r="M5882" t="str">
            <v>natural gas steam turbine</v>
          </cell>
        </row>
        <row r="5883">
          <cell r="F5883" t="str">
            <v>Vintage1963</v>
          </cell>
          <cell r="I5883">
            <v>0</v>
          </cell>
          <cell r="L5883">
            <v>0</v>
          </cell>
          <cell r="M5883" t="str">
            <v>natural gas steam turbine</v>
          </cell>
        </row>
        <row r="5884">
          <cell r="F5884" t="str">
            <v>Vintage1977</v>
          </cell>
          <cell r="I5884">
            <v>4.7957103912257538E-4</v>
          </cell>
          <cell r="L5884">
            <v>0.15119995399606387</v>
          </cell>
          <cell r="M5884" t="str">
            <v>natural gas combined cycle</v>
          </cell>
        </row>
        <row r="5885">
          <cell r="F5885" t="str">
            <v>Vintage1977</v>
          </cell>
          <cell r="I5885">
            <v>1.1942442868775071E-5</v>
          </cell>
          <cell r="L5885">
            <v>3.7652332293941679E-3</v>
          </cell>
          <cell r="M5885" t="str">
            <v>natural gas combined cycle</v>
          </cell>
        </row>
        <row r="5886">
          <cell r="F5886" t="str">
            <v>Vintage1977</v>
          </cell>
          <cell r="I5886">
            <v>2.702939450411837E-5</v>
          </cell>
          <cell r="L5886">
            <v>8.5218724071442244E-3</v>
          </cell>
          <cell r="M5886" t="str">
            <v>natural gas combined cycle</v>
          </cell>
        </row>
        <row r="5887">
          <cell r="F5887" t="str">
            <v>Vintage1977</v>
          </cell>
          <cell r="I5887">
            <v>1.9368501391014226E-3</v>
          </cell>
          <cell r="L5887">
            <v>0.61065332982827158</v>
          </cell>
          <cell r="M5887" t="str">
            <v>natural gas combined cycle</v>
          </cell>
        </row>
        <row r="5888">
          <cell r="F5888" t="str">
            <v>Vintage1977</v>
          </cell>
          <cell r="I5888">
            <v>4.8171198126151549E-5</v>
          </cell>
          <cell r="L5888">
            <v>1.5187495379068914E-2</v>
          </cell>
          <cell r="M5888" t="str">
            <v>natural gas combined cycle</v>
          </cell>
        </row>
        <row r="5889">
          <cell r="F5889" t="str">
            <v>Vintage1977</v>
          </cell>
          <cell r="I5889">
            <v>1.090876924231807E-4</v>
          </cell>
          <cell r="L5889">
            <v>3.4393348910516479E-2</v>
          </cell>
          <cell r="M5889" t="str">
            <v>natural gas combined cycle</v>
          </cell>
        </row>
        <row r="5890">
          <cell r="F5890" t="str">
            <v>Vintage1956</v>
          </cell>
          <cell r="I5890">
            <v>0</v>
          </cell>
          <cell r="L5890">
            <v>0</v>
          </cell>
          <cell r="M5890" t="str">
            <v>natural gas steam turbine</v>
          </cell>
        </row>
        <row r="5891">
          <cell r="F5891" t="str">
            <v>Vintage1960</v>
          </cell>
          <cell r="I5891">
            <v>0</v>
          </cell>
          <cell r="L5891">
            <v>0</v>
          </cell>
          <cell r="M5891" t="str">
            <v>natural gas steam turbine</v>
          </cell>
        </row>
        <row r="5892">
          <cell r="F5892" t="str">
            <v>Vintage1966</v>
          </cell>
          <cell r="I5892">
            <v>0</v>
          </cell>
          <cell r="L5892">
            <v>0</v>
          </cell>
          <cell r="M5892" t="str">
            <v>natural gas steam turbine</v>
          </cell>
        </row>
        <row r="5893">
          <cell r="F5893" t="str">
            <v>Vintage1966</v>
          </cell>
          <cell r="I5893">
            <v>0</v>
          </cell>
          <cell r="L5893">
            <v>0</v>
          </cell>
          <cell r="M5893" t="str">
            <v>natural gas steam turbine</v>
          </cell>
        </row>
        <row r="5894">
          <cell r="F5894" t="str">
            <v>Vintage1966</v>
          </cell>
          <cell r="I5894">
            <v>0</v>
          </cell>
          <cell r="L5894">
            <v>0</v>
          </cell>
          <cell r="M5894" t="str">
            <v>natural gas steam turbine</v>
          </cell>
        </row>
        <row r="5895">
          <cell r="F5895" t="str">
            <v>Vintage1966</v>
          </cell>
          <cell r="I5895">
            <v>0</v>
          </cell>
          <cell r="L5895">
            <v>0</v>
          </cell>
          <cell r="M5895" t="str">
            <v>natural gas steam turbine</v>
          </cell>
        </row>
        <row r="5896">
          <cell r="F5896" t="str">
            <v>Vintage1966</v>
          </cell>
          <cell r="I5896">
            <v>0</v>
          </cell>
          <cell r="L5896">
            <v>0</v>
          </cell>
          <cell r="M5896" t="str">
            <v>natural gas steam turbine</v>
          </cell>
        </row>
        <row r="5897">
          <cell r="F5897" t="str">
            <v>Vintage1971</v>
          </cell>
          <cell r="I5897">
            <v>7.6502222860104849E-5</v>
          </cell>
          <cell r="L5897">
            <v>1.508493353028065E-3</v>
          </cell>
          <cell r="M5897" t="str">
            <v>natural gas steam turbine</v>
          </cell>
        </row>
        <row r="5898">
          <cell r="F5898" t="str">
            <v>Vintage1971</v>
          </cell>
          <cell r="I5898">
            <v>8.0528655642215634E-5</v>
          </cell>
          <cell r="L5898">
            <v>1.5878877400295423E-3</v>
          </cell>
          <cell r="M5898" t="str">
            <v>natural gas steam turbine</v>
          </cell>
        </row>
        <row r="5899">
          <cell r="F5899" t="str">
            <v>Vintage1970</v>
          </cell>
          <cell r="I5899">
            <v>2.8793676290675944E-5</v>
          </cell>
          <cell r="L5899">
            <v>5.4065934065934066E-4</v>
          </cell>
          <cell r="M5899" t="str">
            <v>natural gas steam turbine</v>
          </cell>
        </row>
        <row r="5900">
          <cell r="F5900" t="str">
            <v>Vintage1970</v>
          </cell>
          <cell r="I5900">
            <v>4.3190514436013907E-5</v>
          </cell>
          <cell r="L5900">
            <v>8.1098901098901094E-4</v>
          </cell>
          <cell r="M5900" t="str">
            <v>natural gas steam turbine</v>
          </cell>
        </row>
        <row r="5901">
          <cell r="F5901" t="str">
            <v>Vintage1970</v>
          </cell>
          <cell r="I5901">
            <v>4.3190514436013907E-5</v>
          </cell>
          <cell r="L5901">
            <v>8.1098901098901094E-4</v>
          </cell>
          <cell r="M5901" t="str">
            <v>natural gas steam turbine</v>
          </cell>
        </row>
        <row r="5902">
          <cell r="F5902" t="str">
            <v>Vintage1970</v>
          </cell>
          <cell r="I5902">
            <v>4.3190514436013907E-5</v>
          </cell>
          <cell r="L5902">
            <v>8.1098901098901094E-4</v>
          </cell>
          <cell r="M5902" t="str">
            <v>natural gas steam turbine</v>
          </cell>
        </row>
        <row r="5903">
          <cell r="F5903" t="str">
            <v>Vintage1970</v>
          </cell>
          <cell r="I5903">
            <v>4.3190514436013907E-5</v>
          </cell>
          <cell r="L5903">
            <v>8.1098901098901094E-4</v>
          </cell>
          <cell r="M5903" t="str">
            <v>natural gas steam turbine</v>
          </cell>
        </row>
        <row r="5904">
          <cell r="F5904" t="str">
            <v>Vintage1970</v>
          </cell>
          <cell r="I5904">
            <v>2.8793676290675944E-5</v>
          </cell>
          <cell r="L5904">
            <v>5.4065934065934066E-4</v>
          </cell>
          <cell r="M5904" t="str">
            <v>natural gas steam turbine</v>
          </cell>
        </row>
        <row r="5905">
          <cell r="F5905" t="str">
            <v>Vintage1970</v>
          </cell>
          <cell r="I5905">
            <v>4.3190514436013907E-5</v>
          </cell>
          <cell r="L5905">
            <v>8.1098901098901094E-4</v>
          </cell>
          <cell r="M5905" t="str">
            <v>natural gas steam turbine</v>
          </cell>
        </row>
        <row r="5906">
          <cell r="F5906" t="str">
            <v>Vintage1970</v>
          </cell>
          <cell r="I5906">
            <v>4.3190514436013907E-5</v>
          </cell>
          <cell r="L5906">
            <v>8.1098901098901094E-4</v>
          </cell>
          <cell r="M5906" t="str">
            <v>natural gas steam turbine</v>
          </cell>
        </row>
        <row r="5907">
          <cell r="F5907" t="str">
            <v>Vintage1970</v>
          </cell>
          <cell r="I5907">
            <v>4.3190514436013907E-5</v>
          </cell>
          <cell r="L5907">
            <v>8.1098901098901094E-4</v>
          </cell>
          <cell r="M5907" t="str">
            <v>natural gas steam turbine</v>
          </cell>
        </row>
        <row r="5908">
          <cell r="F5908" t="str">
            <v>Vintage1970</v>
          </cell>
          <cell r="I5908">
            <v>4.3190514436013907E-5</v>
          </cell>
          <cell r="L5908">
            <v>8.1098901098901094E-4</v>
          </cell>
          <cell r="M5908" t="str">
            <v>natural gas steam turbine</v>
          </cell>
        </row>
        <row r="5909">
          <cell r="F5909" t="str">
            <v>Vintage1971</v>
          </cell>
          <cell r="I5909">
            <v>2.8793676290675944E-5</v>
          </cell>
          <cell r="L5909">
            <v>5.6776218611521425E-4</v>
          </cell>
          <cell r="M5909" t="str">
            <v>natural gas steam turbine</v>
          </cell>
        </row>
        <row r="5910">
          <cell r="F5910" t="str">
            <v>Vintage1971</v>
          </cell>
          <cell r="I5910">
            <v>4.3190514436013907E-5</v>
          </cell>
          <cell r="L5910">
            <v>8.5164327917282138E-4</v>
          </cell>
          <cell r="M5910" t="str">
            <v>natural gas steam turbine</v>
          </cell>
        </row>
        <row r="5911">
          <cell r="F5911" t="str">
            <v>Vintage1971</v>
          </cell>
          <cell r="I5911">
            <v>4.3190514436013907E-5</v>
          </cell>
          <cell r="L5911">
            <v>8.5164327917282138E-4</v>
          </cell>
          <cell r="M5911" t="str">
            <v>natural gas steam turbine</v>
          </cell>
        </row>
        <row r="5912">
          <cell r="F5912" t="str">
            <v>Vintage1971</v>
          </cell>
          <cell r="I5912">
            <v>4.3190514436013907E-5</v>
          </cell>
          <cell r="L5912">
            <v>8.5164327917282138E-4</v>
          </cell>
          <cell r="M5912" t="str">
            <v>natural gas steam turbine</v>
          </cell>
        </row>
        <row r="5913">
          <cell r="F5913" t="str">
            <v>Vintage1971</v>
          </cell>
          <cell r="I5913">
            <v>4.3190514436013907E-5</v>
          </cell>
          <cell r="L5913">
            <v>8.5164327917282138E-4</v>
          </cell>
          <cell r="M5913" t="str">
            <v>natural gas steam turbine</v>
          </cell>
        </row>
        <row r="5914">
          <cell r="F5914" t="str">
            <v>Vintage1968</v>
          </cell>
          <cell r="I5914">
            <v>0</v>
          </cell>
          <cell r="L5914">
            <v>0</v>
          </cell>
          <cell r="M5914" t="str">
            <v>natural gas steam turbine</v>
          </cell>
        </row>
        <row r="5915">
          <cell r="F5915" t="str">
            <v>Vintage1968</v>
          </cell>
          <cell r="I5915">
            <v>0</v>
          </cell>
          <cell r="L5915">
            <v>0</v>
          </cell>
          <cell r="M5915" t="str">
            <v>natural gas steam turbine</v>
          </cell>
        </row>
        <row r="5916">
          <cell r="F5916" t="str">
            <v>Vintage1968</v>
          </cell>
          <cell r="I5916">
            <v>0</v>
          </cell>
          <cell r="L5916">
            <v>0</v>
          </cell>
          <cell r="M5916" t="str">
            <v>natural gas steam turbine</v>
          </cell>
        </row>
        <row r="5917">
          <cell r="F5917" t="str">
            <v>Vintage1968</v>
          </cell>
          <cell r="I5917">
            <v>0</v>
          </cell>
          <cell r="L5917">
            <v>0</v>
          </cell>
          <cell r="M5917" t="str">
            <v>natural gas steam turbine</v>
          </cell>
        </row>
        <row r="5918">
          <cell r="F5918" t="str">
            <v>Vintage1968</v>
          </cell>
          <cell r="I5918">
            <v>0</v>
          </cell>
          <cell r="L5918">
            <v>0</v>
          </cell>
          <cell r="M5918" t="str">
            <v>natural gas steam turbine</v>
          </cell>
        </row>
        <row r="5919">
          <cell r="F5919" t="str">
            <v>Vintage1966</v>
          </cell>
          <cell r="I5919">
            <v>0</v>
          </cell>
          <cell r="L5919">
            <v>0</v>
          </cell>
          <cell r="M5919" t="str">
            <v>natural gas steam turbine</v>
          </cell>
        </row>
        <row r="5920">
          <cell r="F5920" t="str">
            <v>Vintage1966</v>
          </cell>
          <cell r="I5920">
            <v>0</v>
          </cell>
          <cell r="L5920">
            <v>0</v>
          </cell>
          <cell r="M5920" t="str">
            <v>natural gas steam turbine</v>
          </cell>
        </row>
        <row r="5921">
          <cell r="F5921" t="str">
            <v>Vintage1966</v>
          </cell>
          <cell r="I5921">
            <v>0</v>
          </cell>
          <cell r="L5921">
            <v>0</v>
          </cell>
          <cell r="M5921" t="str">
            <v>natural gas steam turbine</v>
          </cell>
        </row>
        <row r="5922">
          <cell r="F5922" t="str">
            <v>Vintage1966</v>
          </cell>
          <cell r="I5922">
            <v>0</v>
          </cell>
          <cell r="L5922">
            <v>0</v>
          </cell>
          <cell r="M5922" t="str">
            <v>natural gas steam turbine</v>
          </cell>
        </row>
        <row r="5923">
          <cell r="F5923" t="str">
            <v>Vintage1968</v>
          </cell>
          <cell r="I5923">
            <v>0</v>
          </cell>
          <cell r="L5923">
            <v>0</v>
          </cell>
          <cell r="M5923" t="str">
            <v>natural gas steam turbine</v>
          </cell>
        </row>
        <row r="5924">
          <cell r="F5924" t="str">
            <v>Vintage1968</v>
          </cell>
          <cell r="I5924">
            <v>0</v>
          </cell>
          <cell r="L5924">
            <v>0</v>
          </cell>
          <cell r="M5924" t="str">
            <v>natural gas steam turbine</v>
          </cell>
        </row>
        <row r="5925">
          <cell r="F5925" t="str">
            <v>Vintage1968</v>
          </cell>
          <cell r="I5925">
            <v>0</v>
          </cell>
          <cell r="L5925">
            <v>0</v>
          </cell>
          <cell r="M5925" t="str">
            <v>natural gas steam turbine</v>
          </cell>
        </row>
        <row r="5926">
          <cell r="F5926" t="str">
            <v>Vintage1968</v>
          </cell>
          <cell r="I5926">
            <v>0</v>
          </cell>
          <cell r="L5926">
            <v>0</v>
          </cell>
          <cell r="M5926" t="str">
            <v>natural gas steam turbine</v>
          </cell>
        </row>
        <row r="5927">
          <cell r="F5927" t="str">
            <v>Vintage1968</v>
          </cell>
          <cell r="I5927">
            <v>0</v>
          </cell>
          <cell r="L5927">
            <v>0</v>
          </cell>
          <cell r="M5927" t="str">
            <v>natural gas steam turbine</v>
          </cell>
        </row>
        <row r="5928">
          <cell r="F5928" t="str">
            <v>Vintage1960</v>
          </cell>
          <cell r="I5928">
            <v>0</v>
          </cell>
          <cell r="L5928">
            <v>0</v>
          </cell>
          <cell r="M5928" t="str">
            <v>natural gas steam turbine</v>
          </cell>
        </row>
        <row r="5929">
          <cell r="F5929" t="str">
            <v>Vintage1972</v>
          </cell>
          <cell r="I5929">
            <v>4.0311146806946314E-5</v>
          </cell>
          <cell r="L5929">
            <v>6.8500507190166478E-4</v>
          </cell>
          <cell r="M5929" t="str">
            <v>natural gas steam turbine</v>
          </cell>
        </row>
        <row r="5930">
          <cell r="F5930" t="str">
            <v>Vintage1942</v>
          </cell>
          <cell r="I5930">
            <v>0</v>
          </cell>
          <cell r="L5930">
            <v>0</v>
          </cell>
          <cell r="M5930" t="str">
            <v>natural gas steam turbine</v>
          </cell>
        </row>
        <row r="5931">
          <cell r="F5931" t="str">
            <v>Vintage1954</v>
          </cell>
          <cell r="I5931">
            <v>0</v>
          </cell>
          <cell r="L5931">
            <v>0</v>
          </cell>
          <cell r="M5931" t="str">
            <v>natural gas steam turbine</v>
          </cell>
        </row>
        <row r="5932">
          <cell r="F5932" t="str">
            <v>Vintage1952</v>
          </cell>
          <cell r="I5932">
            <v>0</v>
          </cell>
          <cell r="L5932">
            <v>0</v>
          </cell>
          <cell r="M5932" t="str">
            <v>natural gas steam turbine</v>
          </cell>
        </row>
        <row r="5933">
          <cell r="F5933" t="str">
            <v>Vintage1974</v>
          </cell>
          <cell r="I5933">
            <v>3.599209536334493E-5</v>
          </cell>
          <cell r="L5933">
            <v>3.2233380154720231E-4</v>
          </cell>
          <cell r="M5933" t="str">
            <v>natural gas steam turbine</v>
          </cell>
        </row>
        <row r="5934">
          <cell r="F5934" t="str">
            <v>Vintage1948</v>
          </cell>
          <cell r="I5934">
            <v>0</v>
          </cell>
          <cell r="L5934">
            <v>0</v>
          </cell>
          <cell r="M5934" t="str">
            <v>natural gas steam turbine</v>
          </cell>
        </row>
        <row r="5935">
          <cell r="F5935" t="str">
            <v>Vintage1988</v>
          </cell>
          <cell r="I5935">
            <v>2.1595257218006953E-5</v>
          </cell>
          <cell r="L5935">
            <v>1.9796137339055796E-2</v>
          </cell>
          <cell r="M5935" t="str">
            <v>natural gas steam turbine</v>
          </cell>
        </row>
        <row r="5936">
          <cell r="F5936" t="str">
            <v>Vintage1947</v>
          </cell>
          <cell r="I5936">
            <v>0</v>
          </cell>
          <cell r="L5936">
            <v>0</v>
          </cell>
          <cell r="M5936" t="str">
            <v>natural gas steam turbine</v>
          </cell>
        </row>
        <row r="5937">
          <cell r="F5937" t="str">
            <v>Vintage1955</v>
          </cell>
          <cell r="I5937">
            <v>0</v>
          </cell>
          <cell r="L5937">
            <v>0</v>
          </cell>
          <cell r="M5937" t="str">
            <v>natural gas steam turbine</v>
          </cell>
        </row>
        <row r="5938">
          <cell r="F5938" t="str">
            <v>Vintage1955</v>
          </cell>
          <cell r="I5938">
            <v>0</v>
          </cell>
          <cell r="L5938">
            <v>0</v>
          </cell>
          <cell r="M5938" t="str">
            <v>natural gas steam turbine</v>
          </cell>
        </row>
        <row r="5939">
          <cell r="F5939" t="str">
            <v>Vintage1960</v>
          </cell>
          <cell r="I5939">
            <v>0</v>
          </cell>
          <cell r="L5939">
            <v>0</v>
          </cell>
          <cell r="M5939" t="str">
            <v>natural gas steam turbine</v>
          </cell>
        </row>
        <row r="5940">
          <cell r="F5940" t="str">
            <v>Vintage1960</v>
          </cell>
          <cell r="I5940">
            <v>0</v>
          </cell>
          <cell r="L5940">
            <v>0</v>
          </cell>
          <cell r="M5940" t="str">
            <v>natural gas steam turbine</v>
          </cell>
        </row>
        <row r="5941">
          <cell r="F5941" t="str">
            <v>Vintage1949</v>
          </cell>
          <cell r="I5941">
            <v>0</v>
          </cell>
          <cell r="L5941">
            <v>0</v>
          </cell>
          <cell r="M5941" t="str">
            <v>natural gas steam turbine</v>
          </cell>
        </row>
        <row r="5942">
          <cell r="F5942" t="str">
            <v>Vintage1949</v>
          </cell>
          <cell r="I5942">
            <v>0</v>
          </cell>
          <cell r="L5942">
            <v>0</v>
          </cell>
          <cell r="M5942" t="str">
            <v>natural gas steam turbine</v>
          </cell>
        </row>
        <row r="5943">
          <cell r="F5943" t="str">
            <v>Vintage1952</v>
          </cell>
          <cell r="I5943">
            <v>0</v>
          </cell>
          <cell r="L5943">
            <v>0</v>
          </cell>
          <cell r="M5943" t="str">
            <v>natural gas steam turbine</v>
          </cell>
        </row>
        <row r="5944">
          <cell r="F5944" t="str">
            <v>Vintage1984</v>
          </cell>
          <cell r="I5944">
            <v>2.1595257218006953E-5</v>
          </cell>
          <cell r="L5944">
            <v>0.83863636363636351</v>
          </cell>
          <cell r="M5944" t="str">
            <v>natural gas steam turbine</v>
          </cell>
        </row>
        <row r="5945">
          <cell r="F5945" t="str">
            <v>Vintage1999</v>
          </cell>
          <cell r="I5945">
            <v>2.8793676290675944E-5</v>
          </cell>
          <cell r="L5945">
            <v>1.2912504658474756E-2</v>
          </cell>
          <cell r="M5945" t="str">
            <v>natural gas steam turbine</v>
          </cell>
        </row>
        <row r="5946">
          <cell r="F5946" t="str">
            <v>Vintage2000</v>
          </cell>
          <cell r="I5946">
            <v>2.8793676290675944E-5</v>
          </cell>
          <cell r="L5946">
            <v>5.134541689973863E-3</v>
          </cell>
          <cell r="M5946" t="str">
            <v>natural gas steam turbine</v>
          </cell>
        </row>
        <row r="5947">
          <cell r="F5947" t="str">
            <v>Vintage2002</v>
          </cell>
          <cell r="I5947">
            <v>2.8793676290675944E-5</v>
          </cell>
          <cell r="L5947">
            <v>7.1657442470142657E-3</v>
          </cell>
          <cell r="M5947" t="str">
            <v>natural gas steam turbine</v>
          </cell>
        </row>
        <row r="5948">
          <cell r="F5948" t="str">
            <v>Vintage2002</v>
          </cell>
          <cell r="I5948">
            <v>2.8793676290675944E-5</v>
          </cell>
          <cell r="L5948">
            <v>7.1657442470142657E-3</v>
          </cell>
          <cell r="M5948" t="str">
            <v>natural gas steam turbine</v>
          </cell>
        </row>
        <row r="5949">
          <cell r="F5949" t="str">
            <v>Vintage2002</v>
          </cell>
          <cell r="I5949">
            <v>2.8793676290675944E-5</v>
          </cell>
          <cell r="L5949">
            <v>7.1657442470142657E-3</v>
          </cell>
          <cell r="M5949" t="str">
            <v>natural gas steam turbine</v>
          </cell>
        </row>
        <row r="5950">
          <cell r="F5950" t="str">
            <v>Vintage2002</v>
          </cell>
          <cell r="I5950">
            <v>2.8793676290675944E-5</v>
          </cell>
          <cell r="L5950">
            <v>7.1657442470142657E-3</v>
          </cell>
          <cell r="M5950" t="str">
            <v>natural gas steam turbine</v>
          </cell>
        </row>
        <row r="5951">
          <cell r="F5951" t="str">
            <v>Vintage2002</v>
          </cell>
          <cell r="I5951">
            <v>2.8793676290675944E-5</v>
          </cell>
          <cell r="L5951">
            <v>7.1657442470142657E-3</v>
          </cell>
          <cell r="M5951" t="str">
            <v>natural gas steam turbine</v>
          </cell>
        </row>
        <row r="5952">
          <cell r="F5952" t="str">
            <v>Vintage2002</v>
          </cell>
          <cell r="I5952">
            <v>2.8793676290675944E-5</v>
          </cell>
          <cell r="L5952">
            <v>7.1657442470142657E-3</v>
          </cell>
          <cell r="M5952" t="str">
            <v>natural gas steam turbine</v>
          </cell>
        </row>
        <row r="5953">
          <cell r="F5953" t="str">
            <v>Vintage1975</v>
          </cell>
          <cell r="I5953">
            <v>8.6381028872027814E-5</v>
          </cell>
          <cell r="L5953">
            <v>8.9018634688149494E-4</v>
          </cell>
          <cell r="M5953" t="str">
            <v>natural gas steam turbine</v>
          </cell>
        </row>
        <row r="5954">
          <cell r="F5954" t="str">
            <v>Vintage1975</v>
          </cell>
          <cell r="I5954">
            <v>8.6381028872027814E-5</v>
          </cell>
          <cell r="L5954">
            <v>8.9018634688149494E-4</v>
          </cell>
          <cell r="M5954" t="str">
            <v>natural gas steam turbine</v>
          </cell>
        </row>
        <row r="5955">
          <cell r="F5955" t="str">
            <v>Vintage1985</v>
          </cell>
          <cell r="I5955">
            <v>8.0622293613892627E-5</v>
          </cell>
          <cell r="L5955">
            <v>0.20809667673716012</v>
          </cell>
          <cell r="M5955" t="str">
            <v>natural gas steam turbine</v>
          </cell>
        </row>
        <row r="5956">
          <cell r="F5956" t="str">
            <v>Vintage1998</v>
          </cell>
          <cell r="I5956">
            <v>6.9104823097622267E-5</v>
          </cell>
          <cell r="L5956">
            <v>7.1218335343787742E-2</v>
          </cell>
          <cell r="M5956" t="str">
            <v>natural gas steam turbine</v>
          </cell>
        </row>
        <row r="5957">
          <cell r="F5957" t="str">
            <v>Vintage1998</v>
          </cell>
          <cell r="I5957">
            <v>6.9104823097622267E-5</v>
          </cell>
          <cell r="L5957">
            <v>7.1218335343787742E-2</v>
          </cell>
          <cell r="M5957" t="str">
            <v>natural gas steam turbine</v>
          </cell>
        </row>
        <row r="5958">
          <cell r="F5958" t="str">
            <v>Vintage2006</v>
          </cell>
          <cell r="I5958">
            <v>6.9104823097622267E-5</v>
          </cell>
          <cell r="L5958">
            <v>4.6053042121684866E-2</v>
          </cell>
          <cell r="M5958" t="str">
            <v>natural gas steam turbine</v>
          </cell>
        </row>
        <row r="5959">
          <cell r="F5959" t="str">
            <v>Vintage1961</v>
          </cell>
          <cell r="I5959">
            <v>0</v>
          </cell>
          <cell r="L5959">
            <v>0</v>
          </cell>
          <cell r="M5959" t="str">
            <v>natural gas steam turbine</v>
          </cell>
        </row>
        <row r="5960">
          <cell r="F5960" t="str">
            <v>Vintage1998</v>
          </cell>
          <cell r="I5960">
            <v>2.5914308661608347E-5</v>
          </cell>
          <cell r="L5960">
            <v>2.6706875753920403E-2</v>
          </cell>
          <cell r="M5960" t="str">
            <v>natural gas steam turbine</v>
          </cell>
        </row>
        <row r="5961">
          <cell r="F5961" t="str">
            <v>Vintage1997</v>
          </cell>
          <cell r="I5961">
            <v>2.5914308661608347E-5</v>
          </cell>
          <cell r="L5961">
            <v>6.1261759822910915E-3</v>
          </cell>
          <cell r="M5961" t="str">
            <v>natural gas steam turbine</v>
          </cell>
        </row>
        <row r="5962">
          <cell r="F5962" t="str">
            <v>Vintage1997</v>
          </cell>
          <cell r="I5962">
            <v>2.5914308661608347E-5</v>
          </cell>
          <cell r="L5962">
            <v>6.1261759822910915E-3</v>
          </cell>
          <cell r="M5962" t="str">
            <v>natural gas steam turbine</v>
          </cell>
        </row>
        <row r="5963">
          <cell r="F5963" t="str">
            <v>Vintage1997</v>
          </cell>
          <cell r="I5963">
            <v>2.5914308661608347E-5</v>
          </cell>
          <cell r="L5963">
            <v>6.1261759822910915E-3</v>
          </cell>
          <cell r="M5963" t="str">
            <v>natural gas steam turbine</v>
          </cell>
        </row>
        <row r="5964">
          <cell r="F5964" t="str">
            <v>Vintage1952</v>
          </cell>
          <cell r="I5964">
            <v>0</v>
          </cell>
          <cell r="L5964">
            <v>0</v>
          </cell>
          <cell r="M5964" t="str">
            <v>natural gas steam turbine</v>
          </cell>
        </row>
        <row r="5965">
          <cell r="F5965" t="str">
            <v>Vintage1955</v>
          </cell>
          <cell r="I5965">
            <v>0</v>
          </cell>
          <cell r="L5965">
            <v>0</v>
          </cell>
          <cell r="M5965" t="str">
            <v>natural gas steam turbine</v>
          </cell>
        </row>
        <row r="5966">
          <cell r="F5966" t="str">
            <v>Vintage1999</v>
          </cell>
          <cell r="I5966">
            <v>2.8793676290675944E-5</v>
          </cell>
          <cell r="L5966">
            <v>1.2912504658474756E-2</v>
          </cell>
          <cell r="M5966" t="str">
            <v>natural gas steam turbine</v>
          </cell>
        </row>
        <row r="5967">
          <cell r="F5967" t="str">
            <v>Vintage1928</v>
          </cell>
          <cell r="I5967">
            <v>0</v>
          </cell>
          <cell r="L5967">
            <v>0</v>
          </cell>
          <cell r="M5967" t="str">
            <v>natural gas steam turbine</v>
          </cell>
        </row>
        <row r="5968">
          <cell r="F5968" t="str">
            <v>Vintage2004</v>
          </cell>
          <cell r="I5968">
            <v>3.023336010520974E-5</v>
          </cell>
          <cell r="L5968">
            <v>1.4642857142857147E-2</v>
          </cell>
          <cell r="M5968" t="str">
            <v>natural gas steam turbine</v>
          </cell>
        </row>
        <row r="5969">
          <cell r="F5969" t="str">
            <v>Vintage1968</v>
          </cell>
          <cell r="I5969">
            <v>0</v>
          </cell>
          <cell r="L5969">
            <v>0</v>
          </cell>
          <cell r="M5969" t="str">
            <v>natural gas steam turbine</v>
          </cell>
        </row>
        <row r="5970">
          <cell r="F5970" t="str">
            <v>Vintage1998</v>
          </cell>
          <cell r="I5970">
            <v>2.5914308661608347E-5</v>
          </cell>
          <cell r="L5970">
            <v>2.6706875753920403E-2</v>
          </cell>
          <cell r="M5970" t="str">
            <v>natural gas steam turbine</v>
          </cell>
        </row>
        <row r="5971">
          <cell r="F5971" t="str">
            <v>Vintage1998</v>
          </cell>
          <cell r="I5971">
            <v>2.5914308661608347E-5</v>
          </cell>
          <cell r="L5971">
            <v>2.6706875753920403E-2</v>
          </cell>
          <cell r="M5971" t="str">
            <v>natural gas steam turbine</v>
          </cell>
        </row>
        <row r="5972">
          <cell r="F5972" t="str">
            <v>Vintage1949</v>
          </cell>
          <cell r="I5972">
            <v>0</v>
          </cell>
          <cell r="L5972">
            <v>0</v>
          </cell>
          <cell r="M5972" t="str">
            <v>natural gas steam turbine</v>
          </cell>
        </row>
        <row r="5973">
          <cell r="F5973" t="str">
            <v>Vintage1999</v>
          </cell>
          <cell r="I5973">
            <v>2.5914308661608347E-5</v>
          </cell>
          <cell r="L5973">
            <v>1.1621254192627281E-2</v>
          </cell>
          <cell r="M5973" t="str">
            <v>natural gas steam turbine</v>
          </cell>
        </row>
        <row r="5974">
          <cell r="F5974" t="str">
            <v>Vintage1996</v>
          </cell>
          <cell r="I5974">
            <v>2.5914308661608347E-5</v>
          </cell>
          <cell r="L5974">
            <v>5.2216981132075478E-2</v>
          </cell>
          <cell r="M5974" t="str">
            <v>natural gas steam turbine</v>
          </cell>
        </row>
        <row r="5975">
          <cell r="F5975" t="str">
            <v>Vintage1995</v>
          </cell>
          <cell r="I5975">
            <v>2.5914308661608347E-5</v>
          </cell>
          <cell r="L5975">
            <v>2.3503184713375817E-2</v>
          </cell>
          <cell r="M5975" t="str">
            <v>natural gas steam turbine</v>
          </cell>
        </row>
        <row r="5976">
          <cell r="F5976" t="str">
            <v>Vintage2001</v>
          </cell>
          <cell r="I5976">
            <v>2.5914308661608347E-5</v>
          </cell>
          <cell r="L5976">
            <v>3.0130401765908277E-3</v>
          </cell>
          <cell r="M5976" t="str">
            <v>natural gas steam turbine</v>
          </cell>
        </row>
        <row r="5977">
          <cell r="F5977" t="str">
            <v>Vintage1961</v>
          </cell>
          <cell r="I5977">
            <v>0</v>
          </cell>
          <cell r="L5977">
            <v>0</v>
          </cell>
          <cell r="M5977" t="str">
            <v>natural gas steam turbine</v>
          </cell>
        </row>
        <row r="5978">
          <cell r="F5978" t="str">
            <v>Vintage2009</v>
          </cell>
          <cell r="I5978">
            <v>2.8793676290675944E-5</v>
          </cell>
          <cell r="L5978">
            <v>4.385104903830727E-2</v>
          </cell>
          <cell r="M5978" t="str">
            <v>natural gas steam turbine</v>
          </cell>
        </row>
        <row r="5979">
          <cell r="F5979" t="str">
            <v>Vintage2009</v>
          </cell>
          <cell r="I5979">
            <v>2.8793676290675944E-5</v>
          </cell>
          <cell r="L5979">
            <v>4.385104903830727E-2</v>
          </cell>
          <cell r="M5979" t="str">
            <v>natural gas steam turbine</v>
          </cell>
        </row>
        <row r="5980">
          <cell r="F5980" t="str">
            <v>Vintage1994</v>
          </cell>
          <cell r="I5980">
            <v>2.5914308661608347E-5</v>
          </cell>
          <cell r="L5980">
            <v>0.09</v>
          </cell>
          <cell r="M5980" t="str">
            <v>natural gas steam turbine</v>
          </cell>
        </row>
        <row r="5981">
          <cell r="F5981" t="str">
            <v>Vintage1996</v>
          </cell>
          <cell r="I5981">
            <v>2.5914308661608347E-5</v>
          </cell>
          <cell r="L5981">
            <v>5.2216981132075478E-2</v>
          </cell>
          <cell r="M5981" t="str">
            <v>natural gas steam turbine</v>
          </cell>
        </row>
        <row r="5982">
          <cell r="F5982" t="str">
            <v>Vintage1998</v>
          </cell>
          <cell r="I5982">
            <v>2.5914308661608347E-5</v>
          </cell>
          <cell r="L5982">
            <v>2.6706875753920403E-2</v>
          </cell>
          <cell r="M5982" t="str">
            <v>natural gas steam turbine</v>
          </cell>
        </row>
        <row r="5983">
          <cell r="F5983" t="str">
            <v>Vintage1998</v>
          </cell>
          <cell r="I5983">
            <v>2.5914308661608347E-5</v>
          </cell>
          <cell r="L5983">
            <v>2.6706875753920403E-2</v>
          </cell>
          <cell r="M5983" t="str">
            <v>natural gas steam turbine</v>
          </cell>
        </row>
        <row r="5984">
          <cell r="F5984" t="str">
            <v>Vintage2001</v>
          </cell>
          <cell r="I5984">
            <v>2.447462484707455E-5</v>
          </cell>
          <cell r="L5984">
            <v>2.8456490556691147E-3</v>
          </cell>
          <cell r="M5984" t="str">
            <v>natural gas steam turbine</v>
          </cell>
        </row>
        <row r="5985">
          <cell r="F5985" t="str">
            <v>Vintage2009</v>
          </cell>
          <cell r="I5985">
            <v>2.8793676290675944E-5</v>
          </cell>
          <cell r="L5985">
            <v>4.385104903830727E-2</v>
          </cell>
          <cell r="M5985" t="str">
            <v>natural gas steam turbine</v>
          </cell>
        </row>
        <row r="5986">
          <cell r="F5986" t="str">
            <v>Vintage2009</v>
          </cell>
          <cell r="I5986">
            <v>2.8793676290675944E-5</v>
          </cell>
          <cell r="L5986">
            <v>4.385104903830727E-2</v>
          </cell>
          <cell r="M5986" t="str">
            <v>natural gas steam turbine</v>
          </cell>
        </row>
        <row r="5987">
          <cell r="F5987" t="str">
            <v>Vintage1938</v>
          </cell>
          <cell r="I5987">
            <v>0</v>
          </cell>
          <cell r="L5987">
            <v>0</v>
          </cell>
          <cell r="M5987" t="str">
            <v>natural gas steam turbine</v>
          </cell>
        </row>
        <row r="5988">
          <cell r="F5988" t="str">
            <v>Vintage1938</v>
          </cell>
          <cell r="I5988">
            <v>0</v>
          </cell>
          <cell r="L5988">
            <v>0</v>
          </cell>
          <cell r="M5988" t="str">
            <v>natural gas steam turbine</v>
          </cell>
        </row>
        <row r="5989">
          <cell r="F5989" t="str">
            <v>Vintage1954</v>
          </cell>
          <cell r="I5989">
            <v>0</v>
          </cell>
          <cell r="L5989">
            <v>0</v>
          </cell>
          <cell r="M5989" t="str">
            <v>natural gas steam turbine</v>
          </cell>
        </row>
        <row r="5990">
          <cell r="F5990" t="str">
            <v>Vintage1961</v>
          </cell>
          <cell r="I5990">
            <v>0</v>
          </cell>
          <cell r="L5990">
            <v>0</v>
          </cell>
          <cell r="M5990" t="str">
            <v>natural gas steam turbine</v>
          </cell>
        </row>
        <row r="5991">
          <cell r="F5991" t="str">
            <v>Vintage1997</v>
          </cell>
          <cell r="I5991">
            <v>2.5914308661608347E-5</v>
          </cell>
          <cell r="L5991">
            <v>6.1261759822910915E-3</v>
          </cell>
          <cell r="M5991" t="str">
            <v>natural gas steam turbine</v>
          </cell>
        </row>
        <row r="5992">
          <cell r="F5992" t="str">
            <v>Vintage2005</v>
          </cell>
          <cell r="I5992">
            <v>3.167304391974354E-5</v>
          </cell>
          <cell r="L5992">
            <v>3.4871134020618554E-2</v>
          </cell>
          <cell r="M5992" t="str">
            <v>natural gas steam turbine</v>
          </cell>
        </row>
        <row r="5993">
          <cell r="F5993" t="str">
            <v>Vintage2003</v>
          </cell>
          <cell r="I5993">
            <v>2.8793676290675944E-5</v>
          </cell>
          <cell r="L5993">
            <v>1.2988384371700112E-2</v>
          </cell>
          <cell r="M5993" t="str">
            <v>natural gas steam turbine</v>
          </cell>
        </row>
        <row r="5994">
          <cell r="F5994" t="str">
            <v>Vintage2001</v>
          </cell>
          <cell r="I5994">
            <v>2.447462484707455E-5</v>
          </cell>
          <cell r="L5994">
            <v>2.8456490556691147E-3</v>
          </cell>
          <cell r="M5994" t="str">
            <v>natural gas steam turbine</v>
          </cell>
        </row>
        <row r="5995">
          <cell r="F5995" t="str">
            <v>Vintage2001</v>
          </cell>
          <cell r="I5995">
            <v>2.447462484707455E-5</v>
          </cell>
          <cell r="L5995">
            <v>2.8456490556691147E-3</v>
          </cell>
          <cell r="M5995" t="str">
            <v>natural gas steam turbine</v>
          </cell>
        </row>
        <row r="5996">
          <cell r="F5996" t="str">
            <v>Vintage2001</v>
          </cell>
          <cell r="I5996">
            <v>2.447462484707455E-5</v>
          </cell>
          <cell r="L5996">
            <v>2.8456490556691147E-3</v>
          </cell>
          <cell r="M5996" t="str">
            <v>natural gas steam turbine</v>
          </cell>
        </row>
        <row r="5997">
          <cell r="F5997" t="str">
            <v>Vintage1980</v>
          </cell>
          <cell r="I5997">
            <v>3.599209536334493E-5</v>
          </cell>
          <cell r="L5997">
            <v>3.2155181428422039E-3</v>
          </cell>
          <cell r="M5997" t="str">
            <v>natural gas steam turbine</v>
          </cell>
        </row>
        <row r="5998">
          <cell r="F5998" t="str">
            <v>Vintage1985</v>
          </cell>
          <cell r="I5998">
            <v>1.0780071489314041E-5</v>
          </cell>
          <cell r="L5998">
            <v>2.7824773413897289E-2</v>
          </cell>
          <cell r="M5998" t="str">
            <v>natural gas steam turbine</v>
          </cell>
        </row>
        <row r="5999">
          <cell r="F5999" t="str">
            <v>Vintage1985</v>
          </cell>
          <cell r="I5999">
            <v>1.0061400056693104E-5</v>
          </cell>
          <cell r="L5999">
            <v>2.5969788519637462E-2</v>
          </cell>
          <cell r="M5999" t="str">
            <v>natural gas steam turbine</v>
          </cell>
        </row>
        <row r="6000">
          <cell r="F6000" t="str">
            <v>Vintage1977</v>
          </cell>
          <cell r="I6000">
            <v>8.6240571914512335E-6</v>
          </cell>
          <cell r="L6000">
            <v>2.1316360480254587E-4</v>
          </cell>
          <cell r="M6000" t="str">
            <v>natural gas steam turbine</v>
          </cell>
        </row>
        <row r="6001">
          <cell r="F6001" t="str">
            <v>Vintage1969</v>
          </cell>
          <cell r="I6001">
            <v>0</v>
          </cell>
          <cell r="L6001">
            <v>0</v>
          </cell>
          <cell r="M6001" t="str">
            <v>natural gas steam turbine</v>
          </cell>
        </row>
        <row r="6002">
          <cell r="F6002" t="str">
            <v>Vintage1999</v>
          </cell>
          <cell r="I6002">
            <v>1.583652195987177E-5</v>
          </cell>
          <cell r="L6002">
            <v>7.1018775621611166E-3</v>
          </cell>
          <cell r="M6002" t="str">
            <v>natural gas steam turbine</v>
          </cell>
        </row>
        <row r="6003">
          <cell r="F6003" t="str">
            <v>Vintage1999</v>
          </cell>
          <cell r="I6003">
            <v>1.583652195987177E-5</v>
          </cell>
          <cell r="L6003">
            <v>7.1018775621611166E-3</v>
          </cell>
          <cell r="M6003" t="str">
            <v>natural gas steam turbine</v>
          </cell>
        </row>
        <row r="6004">
          <cell r="F6004" t="str">
            <v>Vintage1999</v>
          </cell>
          <cell r="I6004">
            <v>1.583652195987177E-5</v>
          </cell>
          <cell r="L6004">
            <v>7.1018775621611166E-3</v>
          </cell>
          <cell r="M6004" t="str">
            <v>natural gas steam turbine</v>
          </cell>
        </row>
        <row r="6005">
          <cell r="F6005" t="str">
            <v>Vintage1941</v>
          </cell>
          <cell r="I6005">
            <v>0</v>
          </cell>
          <cell r="L6005">
            <v>0</v>
          </cell>
          <cell r="M6005" t="str">
            <v>natural gas steam turbine</v>
          </cell>
        </row>
        <row r="6006">
          <cell r="F6006" t="str">
            <v>Vintage1952</v>
          </cell>
          <cell r="I6006">
            <v>0</v>
          </cell>
          <cell r="L6006">
            <v>0</v>
          </cell>
          <cell r="M6006" t="str">
            <v>natural gas steam turbine</v>
          </cell>
        </row>
        <row r="6007">
          <cell r="F6007" t="str">
            <v>Vintage1985</v>
          </cell>
          <cell r="I6007">
            <v>2.5153500141732761E-6</v>
          </cell>
          <cell r="L6007">
            <v>6.4924471299093655E-3</v>
          </cell>
          <cell r="M6007" t="str">
            <v>natural gas steam turbine</v>
          </cell>
        </row>
        <row r="6008">
          <cell r="F6008" t="str">
            <v>Vintage1989</v>
          </cell>
          <cell r="I6008">
            <v>3.5933571631046809E-6</v>
          </cell>
          <cell r="L6008">
            <v>1.0364618501012828E-3</v>
          </cell>
          <cell r="M6008" t="str">
            <v>natural gas steam turbine</v>
          </cell>
        </row>
        <row r="6009">
          <cell r="F6009" t="str">
            <v>Vintage1989</v>
          </cell>
          <cell r="I6009">
            <v>3.5933571631046809E-6</v>
          </cell>
          <cell r="L6009">
            <v>1.0364618501012828E-3</v>
          </cell>
          <cell r="M6009" t="str">
            <v>natural gas steam turbine</v>
          </cell>
        </row>
        <row r="6010">
          <cell r="F6010" t="str">
            <v>Vintage1990</v>
          </cell>
          <cell r="I6010">
            <v>3.5933571631046809E-6</v>
          </cell>
          <cell r="L6010">
            <v>4.6444780635400869E-3</v>
          </cell>
          <cell r="M6010" t="str">
            <v>natural gas steam turbine</v>
          </cell>
        </row>
        <row r="6011">
          <cell r="F6011" t="str">
            <v>Vintage1989</v>
          </cell>
          <cell r="I6011">
            <v>1.4373428652418723E-6</v>
          </cell>
          <cell r="L6011">
            <v>4.145847400405131E-4</v>
          </cell>
          <cell r="M6011" t="str">
            <v>natural gas steam turbine</v>
          </cell>
        </row>
        <row r="6012">
          <cell r="F6012" t="str">
            <v>Vintage1945</v>
          </cell>
          <cell r="I6012">
            <v>0</v>
          </cell>
          <cell r="L6012">
            <v>0</v>
          </cell>
          <cell r="M6012" t="str">
            <v>natural gas steam turbine</v>
          </cell>
        </row>
        <row r="6013">
          <cell r="F6013" t="str">
            <v>Vintage1957</v>
          </cell>
          <cell r="I6013">
            <v>0</v>
          </cell>
          <cell r="L6013">
            <v>0</v>
          </cell>
          <cell r="M6013" t="str">
            <v>natural gas steam turbine</v>
          </cell>
        </row>
        <row r="6014">
          <cell r="F6014" t="str">
            <v>Vintage1960</v>
          </cell>
          <cell r="I6014">
            <v>0</v>
          </cell>
          <cell r="L6014">
            <v>0</v>
          </cell>
          <cell r="M6014" t="str">
            <v>natural gas steam turbine</v>
          </cell>
        </row>
        <row r="6015">
          <cell r="F6015" t="str">
            <v>Vintage1988</v>
          </cell>
          <cell r="I6015">
            <v>5.7493714609674893E-6</v>
          </cell>
          <cell r="L6015">
            <v>5.2703862660944218E-3</v>
          </cell>
          <cell r="M6015" t="str">
            <v>natural gas steam turbine</v>
          </cell>
        </row>
        <row r="6016">
          <cell r="F6016" t="str">
            <v>Vintage1985</v>
          </cell>
          <cell r="I6016">
            <v>5.7493714609674893E-6</v>
          </cell>
          <cell r="L6016">
            <v>1.4839879154078554E-2</v>
          </cell>
          <cell r="M6016" t="str">
            <v>natural gas steam turbine</v>
          </cell>
        </row>
        <row r="6017">
          <cell r="F6017" t="str">
            <v>Vintage1988</v>
          </cell>
          <cell r="I6017">
            <v>5.7493714609674893E-6</v>
          </cell>
          <cell r="L6017">
            <v>5.2703862660944218E-3</v>
          </cell>
          <cell r="M6017" t="str">
            <v>natural gas steam turbine</v>
          </cell>
        </row>
        <row r="6018">
          <cell r="F6018" t="str">
            <v>Vintage1988</v>
          </cell>
          <cell r="I6018">
            <v>5.7493714609674893E-6</v>
          </cell>
          <cell r="L6018">
            <v>5.2703862660944218E-3</v>
          </cell>
          <cell r="M6018" t="str">
            <v>natural gas steam turbine</v>
          </cell>
        </row>
        <row r="6019">
          <cell r="F6019" t="str">
            <v>Vintage2003</v>
          </cell>
          <cell r="I6019">
            <v>6.4680428935884247E-6</v>
          </cell>
          <cell r="L6019">
            <v>2.9176346356916591E-3</v>
          </cell>
          <cell r="M6019" t="str">
            <v>natural gas steam turbine</v>
          </cell>
        </row>
        <row r="6020">
          <cell r="F6020" t="str">
            <v>Vintage2003</v>
          </cell>
          <cell r="I6020">
            <v>6.4680428935884247E-6</v>
          </cell>
          <cell r="L6020">
            <v>2.9176346356916591E-3</v>
          </cell>
          <cell r="M6020" t="str">
            <v>natural gas steam turbine</v>
          </cell>
        </row>
        <row r="6021">
          <cell r="F6021" t="str">
            <v>Vintage1998</v>
          </cell>
          <cell r="I6021">
            <v>0</v>
          </cell>
          <cell r="L6021">
            <v>0</v>
          </cell>
          <cell r="M6021" t="str">
            <v>natural gas steam turbine</v>
          </cell>
        </row>
        <row r="6022">
          <cell r="F6022" t="str">
            <v>Vintage1998</v>
          </cell>
          <cell r="I6022">
            <v>0</v>
          </cell>
          <cell r="L6022">
            <v>0</v>
          </cell>
          <cell r="M6022" t="str">
            <v>natural gas steam turbine</v>
          </cell>
        </row>
        <row r="6023">
          <cell r="F6023" t="str">
            <v>Vintage1999</v>
          </cell>
          <cell r="I6023">
            <v>0</v>
          </cell>
          <cell r="L6023">
            <v>0</v>
          </cell>
          <cell r="M6023" t="str">
            <v>natural gas steam turbine</v>
          </cell>
        </row>
        <row r="6024">
          <cell r="F6024" t="str">
            <v>Vintage1999</v>
          </cell>
          <cell r="I6024">
            <v>0</v>
          </cell>
          <cell r="L6024">
            <v>0</v>
          </cell>
          <cell r="M6024" t="str">
            <v>natural gas steam turbine</v>
          </cell>
        </row>
        <row r="6025">
          <cell r="F6025" t="str">
            <v>Vintage1989</v>
          </cell>
          <cell r="I6025">
            <v>0</v>
          </cell>
          <cell r="L6025">
            <v>0</v>
          </cell>
          <cell r="M6025" t="str">
            <v>natural gas steam turbine</v>
          </cell>
        </row>
        <row r="6026">
          <cell r="F6026" t="str">
            <v>Vintage1966</v>
          </cell>
          <cell r="I6026">
            <v>0</v>
          </cell>
          <cell r="L6026">
            <v>0</v>
          </cell>
          <cell r="M6026" t="str">
            <v>natural gas steam turbine</v>
          </cell>
        </row>
        <row r="6027">
          <cell r="F6027" t="str">
            <v>Vintage1967</v>
          </cell>
          <cell r="I6027">
            <v>0</v>
          </cell>
          <cell r="L6027">
            <v>0</v>
          </cell>
          <cell r="M6027" t="str">
            <v>natural gas steam turbine</v>
          </cell>
        </row>
        <row r="6028">
          <cell r="F6028" t="str">
            <v>Vintage1993</v>
          </cell>
          <cell r="I6028">
            <v>0</v>
          </cell>
          <cell r="L6028">
            <v>0</v>
          </cell>
          <cell r="M6028" t="str">
            <v>natural gas steam turbine</v>
          </cell>
        </row>
        <row r="6029">
          <cell r="F6029" t="str">
            <v>Vintage1993</v>
          </cell>
          <cell r="I6029">
            <v>0</v>
          </cell>
          <cell r="L6029">
            <v>0</v>
          </cell>
          <cell r="M6029" t="str">
            <v>natural gas steam turbine</v>
          </cell>
        </row>
        <row r="6030">
          <cell r="F6030" t="str">
            <v>Vintage1996</v>
          </cell>
          <cell r="I6030">
            <v>0</v>
          </cell>
          <cell r="L6030">
            <v>0</v>
          </cell>
          <cell r="M6030" t="str">
            <v>natural gas steam turbine</v>
          </cell>
        </row>
        <row r="6031">
          <cell r="F6031" t="str">
            <v>Vintage1996</v>
          </cell>
          <cell r="I6031">
            <v>0</v>
          </cell>
          <cell r="L6031">
            <v>0</v>
          </cell>
          <cell r="M6031" t="str">
            <v>natural gas steam turbine</v>
          </cell>
        </row>
        <row r="6032">
          <cell r="F6032" t="str">
            <v>Vintage1984</v>
          </cell>
          <cell r="I6032">
            <v>0</v>
          </cell>
          <cell r="L6032">
            <v>0</v>
          </cell>
          <cell r="M6032" t="str">
            <v>natural gas steam turbine</v>
          </cell>
        </row>
        <row r="6033">
          <cell r="F6033" t="str">
            <v>Vintage1977</v>
          </cell>
          <cell r="I6033">
            <v>0</v>
          </cell>
          <cell r="L6033">
            <v>0</v>
          </cell>
          <cell r="M6033" t="str">
            <v>natural gas steam turbine</v>
          </cell>
        </row>
        <row r="6034">
          <cell r="F6034" t="str">
            <v>Vintage1957</v>
          </cell>
          <cell r="I6034">
            <v>0</v>
          </cell>
          <cell r="L6034">
            <v>0</v>
          </cell>
          <cell r="M6034" t="str">
            <v>natural gas steam turbine</v>
          </cell>
        </row>
        <row r="6035">
          <cell r="F6035" t="str">
            <v>Vintage1957</v>
          </cell>
          <cell r="I6035">
            <v>0</v>
          </cell>
          <cell r="L6035">
            <v>0</v>
          </cell>
          <cell r="M6035" t="str">
            <v>natural gas steam turbine</v>
          </cell>
        </row>
        <row r="6036">
          <cell r="F6036" t="str">
            <v>Vintage1947</v>
          </cell>
          <cell r="I6036">
            <v>0</v>
          </cell>
          <cell r="L6036">
            <v>0</v>
          </cell>
          <cell r="M6036" t="str">
            <v>natural gas steam turbine</v>
          </cell>
        </row>
        <row r="6037">
          <cell r="F6037" t="str">
            <v>Vintage2005</v>
          </cell>
          <cell r="I6037">
            <v>2.8793676290675944E-5</v>
          </cell>
          <cell r="L6037">
            <v>3.170103092783505E-2</v>
          </cell>
          <cell r="M6037" t="str">
            <v>natural gas steam turbine</v>
          </cell>
        </row>
        <row r="6038">
          <cell r="F6038" t="str">
            <v>Vintage2005</v>
          </cell>
          <cell r="I6038">
            <v>2.8793676290675944E-5</v>
          </cell>
          <cell r="L6038">
            <v>3.170103092783505E-2</v>
          </cell>
          <cell r="M6038" t="str">
            <v>natural gas steam turbine</v>
          </cell>
        </row>
        <row r="6039">
          <cell r="F6039" t="str">
            <v>Vintage1927</v>
          </cell>
          <cell r="I6039">
            <v>0</v>
          </cell>
          <cell r="L6039">
            <v>0</v>
          </cell>
          <cell r="M6039" t="str">
            <v>natural gas steam turbine</v>
          </cell>
        </row>
        <row r="6040">
          <cell r="F6040" t="str">
            <v>Vintage1937</v>
          </cell>
          <cell r="I6040">
            <v>0</v>
          </cell>
          <cell r="L6040">
            <v>0</v>
          </cell>
          <cell r="M6040" t="str">
            <v>natural gas steam turbine</v>
          </cell>
        </row>
        <row r="6041">
          <cell r="F6041" t="str">
            <v>Vintage1946</v>
          </cell>
          <cell r="I6041">
            <v>0</v>
          </cell>
          <cell r="L6041">
            <v>0</v>
          </cell>
          <cell r="M6041" t="str">
            <v>natural gas steam turbine</v>
          </cell>
        </row>
        <row r="6042">
          <cell r="F6042" t="str">
            <v>Vintage1983</v>
          </cell>
          <cell r="I6042">
            <v>1.4396838145337972E-5</v>
          </cell>
          <cell r="L6042">
            <v>3.6176470588235282E-2</v>
          </cell>
          <cell r="M6042" t="str">
            <v>natural gas steam turbine</v>
          </cell>
        </row>
        <row r="6043">
          <cell r="F6043" t="str">
            <v>Vintage1939</v>
          </cell>
          <cell r="I6043">
            <v>0</v>
          </cell>
          <cell r="L6043">
            <v>0</v>
          </cell>
          <cell r="M6043" t="str">
            <v>natural gas steam turbine</v>
          </cell>
        </row>
        <row r="6044">
          <cell r="F6044" t="str">
            <v>Vintage1949</v>
          </cell>
          <cell r="I6044">
            <v>0</v>
          </cell>
          <cell r="L6044">
            <v>0</v>
          </cell>
          <cell r="M6044" t="str">
            <v>natural gas steam turbine</v>
          </cell>
        </row>
        <row r="6045">
          <cell r="F6045" t="str">
            <v>Vintage1996</v>
          </cell>
          <cell r="I6045">
            <v>1.8715889588939364E-5</v>
          </cell>
          <cell r="L6045">
            <v>3.7712264150943399E-2</v>
          </cell>
          <cell r="M6045" t="str">
            <v>natural gas steam turbine</v>
          </cell>
        </row>
        <row r="6046">
          <cell r="F6046" t="str">
            <v>Vintage1996</v>
          </cell>
          <cell r="I6046">
            <v>1.8715889588939364E-5</v>
          </cell>
          <cell r="L6046">
            <v>3.7712264150943399E-2</v>
          </cell>
          <cell r="M6046" t="str">
            <v>natural gas steam turbine</v>
          </cell>
        </row>
        <row r="6047">
          <cell r="F6047" t="str">
            <v>Vintage1996</v>
          </cell>
          <cell r="I6047">
            <v>1.8715889588939364E-5</v>
          </cell>
          <cell r="L6047">
            <v>3.7712264150943399E-2</v>
          </cell>
          <cell r="M6047" t="str">
            <v>natural gas steam turbine</v>
          </cell>
        </row>
        <row r="6048">
          <cell r="F6048" t="str">
            <v>Vintage2001</v>
          </cell>
          <cell r="I6048">
            <v>4.3190514436013917E-6</v>
          </cell>
          <cell r="L6048">
            <v>5.0217336276513788E-4</v>
          </cell>
          <cell r="M6048" t="str">
            <v>natural gas steam turbine</v>
          </cell>
        </row>
        <row r="6049">
          <cell r="F6049" t="str">
            <v>Vintage1950</v>
          </cell>
          <cell r="I6049">
            <v>0</v>
          </cell>
          <cell r="L6049">
            <v>0</v>
          </cell>
          <cell r="M6049" t="str">
            <v>natural gas steam turbine</v>
          </cell>
        </row>
        <row r="6050">
          <cell r="F6050" t="str">
            <v>Vintage1956</v>
          </cell>
          <cell r="I6050">
            <v>0</v>
          </cell>
          <cell r="L6050">
            <v>0</v>
          </cell>
          <cell r="M6050" t="str">
            <v>natural gas steam turbine</v>
          </cell>
        </row>
        <row r="6051">
          <cell r="F6051" t="str">
            <v>Vintage1999</v>
          </cell>
          <cell r="I6051">
            <v>1.583652195987177E-5</v>
          </cell>
          <cell r="L6051">
            <v>7.1018775621611166E-3</v>
          </cell>
          <cell r="M6051" t="str">
            <v>natural gas steam turbine</v>
          </cell>
        </row>
        <row r="6052">
          <cell r="F6052" t="str">
            <v>Vintage1973</v>
          </cell>
          <cell r="I6052">
            <v>1.4912432226884425E-4</v>
          </cell>
          <cell r="L6052">
            <v>2.407047043264689E-3</v>
          </cell>
          <cell r="M6052" t="str">
            <v>natural gas steam turbine</v>
          </cell>
        </row>
        <row r="6053">
          <cell r="F6053" t="str">
            <v>Vintage1973</v>
          </cell>
          <cell r="I6053">
            <v>1.4696830797098143E-4</v>
          </cell>
          <cell r="L6053">
            <v>2.3722463631211032E-3</v>
          </cell>
          <cell r="M6053" t="str">
            <v>natural gas steam turbine</v>
          </cell>
        </row>
        <row r="6054">
          <cell r="F6054" t="str">
            <v>Vintage1953</v>
          </cell>
          <cell r="I6054">
            <v>0</v>
          </cell>
          <cell r="L6054">
            <v>0</v>
          </cell>
          <cell r="M6054" t="str">
            <v>natural gas steam turbine</v>
          </cell>
        </row>
        <row r="6055">
          <cell r="F6055" t="str">
            <v>Vintage1960</v>
          </cell>
          <cell r="I6055">
            <v>0</v>
          </cell>
          <cell r="L6055">
            <v>0</v>
          </cell>
          <cell r="M6055" t="str">
            <v>natural gas steam turbine</v>
          </cell>
        </row>
        <row r="6056">
          <cell r="F6056" t="str">
            <v>Vintage1968</v>
          </cell>
          <cell r="I6056">
            <v>0</v>
          </cell>
          <cell r="L6056">
            <v>0</v>
          </cell>
          <cell r="M6056" t="str">
            <v>natural gas steam turbine</v>
          </cell>
        </row>
        <row r="6057">
          <cell r="F6057" t="str">
            <v>Vintage1973</v>
          </cell>
          <cell r="I6057">
            <v>3.167304391974354E-5</v>
          </cell>
          <cell r="L6057">
            <v>5.1124126204420942E-4</v>
          </cell>
          <cell r="M6057" t="str">
            <v>natural gas steam turbine</v>
          </cell>
        </row>
        <row r="6058">
          <cell r="F6058" t="str">
            <v>Vintage1960</v>
          </cell>
          <cell r="I6058">
            <v>0</v>
          </cell>
          <cell r="L6058">
            <v>0</v>
          </cell>
          <cell r="M6058" t="str">
            <v>natural gas steam turbine</v>
          </cell>
        </row>
        <row r="6059">
          <cell r="F6059" t="str">
            <v>Vintage1960</v>
          </cell>
          <cell r="I6059">
            <v>0</v>
          </cell>
          <cell r="L6059">
            <v>0</v>
          </cell>
          <cell r="M6059" t="str">
            <v>natural gas steam turbine</v>
          </cell>
        </row>
        <row r="6060">
          <cell r="F6060" t="str">
            <v>Vintage1997</v>
          </cell>
          <cell r="I6060">
            <v>2.3034941032540757E-5</v>
          </cell>
          <cell r="L6060">
            <v>5.4454897620365263E-3</v>
          </cell>
          <cell r="M6060" t="str">
            <v>natural gas steam turbine</v>
          </cell>
        </row>
        <row r="6061">
          <cell r="F6061" t="str">
            <v>Vintage1970</v>
          </cell>
          <cell r="I6061">
            <v>1.2769117578930306E-3</v>
          </cell>
          <cell r="L6061">
            <v>2.3976593406593406E-2</v>
          </cell>
          <cell r="M6061" t="str">
            <v>natural gas steam turbine</v>
          </cell>
        </row>
        <row r="6062">
          <cell r="F6062" t="str">
            <v>Vintage1970</v>
          </cell>
          <cell r="I6062">
            <v>1.3052875747350983E-3</v>
          </cell>
          <cell r="L6062">
            <v>2.4509406593406596E-2</v>
          </cell>
          <cell r="M6062" t="str">
            <v>natural gas steam turbine</v>
          </cell>
        </row>
        <row r="6063">
          <cell r="F6063" t="str">
            <v>Vintage1970</v>
          </cell>
          <cell r="I6063">
            <v>1.3620392084192328E-3</v>
          </cell>
          <cell r="L6063">
            <v>2.5575032967032969E-2</v>
          </cell>
          <cell r="M6063" t="str">
            <v>natural gas steam turbine</v>
          </cell>
        </row>
        <row r="6064">
          <cell r="F6064" t="str">
            <v>Vintage1968</v>
          </cell>
          <cell r="I6064">
            <v>0</v>
          </cell>
          <cell r="L6064">
            <v>0</v>
          </cell>
          <cell r="M6064" t="str">
            <v>natural gas steam turbine</v>
          </cell>
        </row>
        <row r="6065">
          <cell r="F6065" t="str">
            <v>Vintage1968</v>
          </cell>
          <cell r="I6065">
            <v>0</v>
          </cell>
          <cell r="L6065">
            <v>0</v>
          </cell>
          <cell r="M6065" t="str">
            <v>natural gas steam turbine</v>
          </cell>
        </row>
        <row r="6066">
          <cell r="F6066" t="str">
            <v>Vintage1970</v>
          </cell>
          <cell r="I6066">
            <v>1.8160522778923104E-3</v>
          </cell>
          <cell r="L6066">
            <v>3.4100043956043949E-2</v>
          </cell>
          <cell r="M6066" t="str">
            <v>natural gas steam turbine</v>
          </cell>
        </row>
        <row r="6067">
          <cell r="F6067" t="str">
            <v>Vintage1962</v>
          </cell>
          <cell r="I6067">
            <v>0</v>
          </cell>
          <cell r="L6067">
            <v>0</v>
          </cell>
          <cell r="M6067" t="str">
            <v>natural gas steam turbine</v>
          </cell>
        </row>
        <row r="6068">
          <cell r="F6068" t="str">
            <v>Vintage1962</v>
          </cell>
          <cell r="I6068">
            <v>0</v>
          </cell>
          <cell r="L6068">
            <v>0</v>
          </cell>
          <cell r="M6068" t="str">
            <v>natural gas steam turbine</v>
          </cell>
        </row>
        <row r="6069">
          <cell r="F6069" t="str">
            <v>Vintage1962</v>
          </cell>
          <cell r="I6069">
            <v>0</v>
          </cell>
          <cell r="L6069">
            <v>0</v>
          </cell>
          <cell r="M6069" t="str">
            <v>natural gas steam turbine</v>
          </cell>
        </row>
        <row r="6070">
          <cell r="F6070" t="str">
            <v>Vintage1962</v>
          </cell>
          <cell r="I6070">
            <v>0</v>
          </cell>
          <cell r="L6070">
            <v>0</v>
          </cell>
          <cell r="M6070" t="str">
            <v>natural gas steam turbine</v>
          </cell>
        </row>
        <row r="6071">
          <cell r="F6071" t="str">
            <v>Vintage1965</v>
          </cell>
          <cell r="I6071">
            <v>0</v>
          </cell>
          <cell r="L6071">
            <v>0</v>
          </cell>
          <cell r="M6071" t="str">
            <v>natural gas steam turbine</v>
          </cell>
        </row>
        <row r="6072">
          <cell r="F6072" t="str">
            <v>Vintage1965</v>
          </cell>
          <cell r="I6072">
            <v>0</v>
          </cell>
          <cell r="L6072">
            <v>0</v>
          </cell>
          <cell r="M6072" t="str">
            <v>natural gas steam turbine</v>
          </cell>
        </row>
        <row r="6073">
          <cell r="F6073" t="str">
            <v>Vintage1971</v>
          </cell>
          <cell r="I6073">
            <v>1.7894918672261309E-4</v>
          </cell>
          <cell r="L6073">
            <v>3.5285727474150667E-3</v>
          </cell>
          <cell r="M6073" t="str">
            <v>natural gas steam turbine</v>
          </cell>
        </row>
        <row r="6074">
          <cell r="F6074" t="str">
            <v>Vintage1966</v>
          </cell>
          <cell r="I6074">
            <v>0</v>
          </cell>
          <cell r="L6074">
            <v>0</v>
          </cell>
          <cell r="M6074" t="str">
            <v>natural gas steam turbine</v>
          </cell>
        </row>
        <row r="6075">
          <cell r="F6075" t="str">
            <v>Vintage1964</v>
          </cell>
          <cell r="I6075">
            <v>0</v>
          </cell>
          <cell r="L6075">
            <v>0</v>
          </cell>
          <cell r="M6075" t="str">
            <v>natural gas steam turbine</v>
          </cell>
        </row>
        <row r="6076">
          <cell r="F6076" t="str">
            <v>Vintage1971</v>
          </cell>
          <cell r="I6076">
            <v>1.7858985100630264E-4</v>
          </cell>
          <cell r="L6076">
            <v>3.5214872599704586E-3</v>
          </cell>
          <cell r="M6076" t="str">
            <v>natural gas steam turbine</v>
          </cell>
        </row>
        <row r="6077">
          <cell r="F6077" t="str">
            <v>Vintage1941</v>
          </cell>
          <cell r="I6077">
            <v>0</v>
          </cell>
          <cell r="L6077">
            <v>0</v>
          </cell>
          <cell r="M6077" t="str">
            <v>natural gas steam turbine</v>
          </cell>
        </row>
        <row r="6078">
          <cell r="F6078" t="str">
            <v>Vintage1949</v>
          </cell>
          <cell r="I6078">
            <v>0</v>
          </cell>
          <cell r="L6078">
            <v>0</v>
          </cell>
          <cell r="M6078" t="str">
            <v>natural gas steam turbine</v>
          </cell>
        </row>
        <row r="6079">
          <cell r="F6079" t="str">
            <v>Vintage1954</v>
          </cell>
          <cell r="I6079">
            <v>0</v>
          </cell>
          <cell r="L6079">
            <v>0</v>
          </cell>
          <cell r="M6079" t="str">
            <v>natural gas steam turbine</v>
          </cell>
        </row>
        <row r="6080">
          <cell r="F6080" t="str">
            <v>Vintage1964</v>
          </cell>
          <cell r="I6080">
            <v>0</v>
          </cell>
          <cell r="L6080">
            <v>0</v>
          </cell>
          <cell r="M6080" t="str">
            <v>natural gas steam turbine</v>
          </cell>
        </row>
        <row r="6081">
          <cell r="F6081" t="str">
            <v>Vintage1997</v>
          </cell>
          <cell r="I6081">
            <v>1.4187908421033673E-4</v>
          </cell>
          <cell r="L6081">
            <v>3.3540398450470396E-2</v>
          </cell>
          <cell r="M6081" t="str">
            <v>natural gas steam turbine</v>
          </cell>
        </row>
        <row r="6082">
          <cell r="F6082" t="str">
            <v>Vintage1965</v>
          </cell>
          <cell r="I6082">
            <v>0</v>
          </cell>
          <cell r="L6082">
            <v>0</v>
          </cell>
          <cell r="M6082" t="str">
            <v>natural gas steam turbine</v>
          </cell>
        </row>
        <row r="6083">
          <cell r="F6083" t="str">
            <v>Vintage1957</v>
          </cell>
          <cell r="I6083">
            <v>0</v>
          </cell>
          <cell r="L6083">
            <v>0</v>
          </cell>
          <cell r="M6083" t="str">
            <v>natural gas steam turbine</v>
          </cell>
        </row>
        <row r="6084">
          <cell r="F6084" t="str">
            <v>Vintage1971</v>
          </cell>
          <cell r="I6084">
            <v>2.8375816842067346E-4</v>
          </cell>
          <cell r="L6084">
            <v>5.5952271048744463E-3</v>
          </cell>
          <cell r="M6084" t="str">
            <v>natural gas steam turbine</v>
          </cell>
        </row>
        <row r="6085">
          <cell r="F6085" t="str">
            <v>Vintage1997</v>
          </cell>
          <cell r="I6085">
            <v>1.5133768982435923E-4</v>
          </cell>
          <cell r="L6085">
            <v>3.5776425013835093E-2</v>
          </cell>
          <cell r="M6085" t="str">
            <v>natural gas steam turbine</v>
          </cell>
        </row>
        <row r="6086">
          <cell r="F6086" t="str">
            <v>Vintage1942</v>
          </cell>
          <cell r="I6086">
            <v>0</v>
          </cell>
          <cell r="L6086">
            <v>0</v>
          </cell>
          <cell r="M6086" t="str">
            <v>natural gas steam turbine</v>
          </cell>
        </row>
        <row r="6087">
          <cell r="F6087" t="str">
            <v>Vintage1950</v>
          </cell>
          <cell r="I6087">
            <v>0</v>
          </cell>
          <cell r="L6087">
            <v>0</v>
          </cell>
          <cell r="M6087" t="str">
            <v>natural gas steam turbine</v>
          </cell>
        </row>
        <row r="6088">
          <cell r="F6088" t="str">
            <v>Vintage1972</v>
          </cell>
          <cell r="I6088">
            <v>4.3190514436013907E-5</v>
          </cell>
          <cell r="L6088">
            <v>7.3393400560892651E-4</v>
          </cell>
          <cell r="M6088" t="str">
            <v>natural gas steam turbine</v>
          </cell>
        </row>
        <row r="6089">
          <cell r="F6089" t="str">
            <v>Vintage1972</v>
          </cell>
          <cell r="I6089">
            <v>4.3190514436013907E-5</v>
          </cell>
          <cell r="L6089">
            <v>7.3393400560892651E-4</v>
          </cell>
          <cell r="M6089" t="str">
            <v>natural gas steam turbine</v>
          </cell>
        </row>
        <row r="6090">
          <cell r="F6090" t="str">
            <v>Vintage1972</v>
          </cell>
          <cell r="I6090">
            <v>4.3190514436013907E-5</v>
          </cell>
          <cell r="L6090">
            <v>7.3393400560892651E-4</v>
          </cell>
          <cell r="M6090" t="str">
            <v>natural gas steam turbine</v>
          </cell>
        </row>
        <row r="6091">
          <cell r="F6091" t="str">
            <v>Vintage1972</v>
          </cell>
          <cell r="I6091">
            <v>2.8793676290675944E-5</v>
          </cell>
          <cell r="L6091">
            <v>4.8928933707261771E-4</v>
          </cell>
          <cell r="M6091" t="str">
            <v>natural gas steam turbine</v>
          </cell>
        </row>
        <row r="6092">
          <cell r="F6092" t="str">
            <v>Vintage1972</v>
          </cell>
          <cell r="I6092">
            <v>2.8793676290675944E-5</v>
          </cell>
          <cell r="L6092">
            <v>4.8928933707261771E-4</v>
          </cell>
          <cell r="M6092" t="str">
            <v>natural gas steam turbine</v>
          </cell>
        </row>
        <row r="6093">
          <cell r="F6093" t="str">
            <v>Vintage1959</v>
          </cell>
          <cell r="I6093">
            <v>0</v>
          </cell>
          <cell r="L6093">
            <v>0</v>
          </cell>
          <cell r="M6093" t="str">
            <v>hard coal</v>
          </cell>
        </row>
        <row r="6094">
          <cell r="F6094" t="str">
            <v>Vintage1960</v>
          </cell>
          <cell r="I6094">
            <v>0</v>
          </cell>
          <cell r="L6094">
            <v>0</v>
          </cell>
          <cell r="M6094" t="str">
            <v>hard coal</v>
          </cell>
        </row>
        <row r="6095">
          <cell r="F6095" t="str">
            <v>Vintage1961</v>
          </cell>
          <cell r="I6095">
            <v>0</v>
          </cell>
          <cell r="L6095">
            <v>0</v>
          </cell>
          <cell r="M6095" t="str">
            <v>hard coal</v>
          </cell>
        </row>
        <row r="6096">
          <cell r="F6096" t="str">
            <v>Vintage1962</v>
          </cell>
          <cell r="I6096">
            <v>0</v>
          </cell>
          <cell r="L6096">
            <v>0</v>
          </cell>
          <cell r="M6096" t="str">
            <v>hard coal</v>
          </cell>
        </row>
        <row r="6097">
          <cell r="F6097" t="str">
            <v>Vintage1967</v>
          </cell>
          <cell r="I6097">
            <v>1.5261209293836389E-2</v>
          </cell>
          <cell r="L6097">
            <v>0.58528448486115481</v>
          </cell>
          <cell r="M6097" t="str">
            <v>hard coal</v>
          </cell>
        </row>
        <row r="6098">
          <cell r="F6098" t="str">
            <v>Vintage1969</v>
          </cell>
          <cell r="I6098">
            <v>0</v>
          </cell>
          <cell r="L6098">
            <v>0</v>
          </cell>
          <cell r="M6098" t="str">
            <v>hard coal</v>
          </cell>
        </row>
        <row r="6099">
          <cell r="F6099" t="str">
            <v>Vintage1969</v>
          </cell>
          <cell r="I6099">
            <v>3.1574915780351154E-2</v>
          </cell>
          <cell r="L6099">
            <v>1.0255086233605288</v>
          </cell>
          <cell r="M6099" t="str">
            <v>hard coal</v>
          </cell>
        </row>
        <row r="6100">
          <cell r="F6100" t="str">
            <v>Vintage1971</v>
          </cell>
          <cell r="I6100">
            <v>3.1574915780351154E-2</v>
          </cell>
          <cell r="L6100">
            <v>0.79155041849342367</v>
          </cell>
          <cell r="M6100" t="str">
            <v>hard coal</v>
          </cell>
        </row>
        <row r="6101">
          <cell r="F6101" t="str">
            <v>Vintage1940</v>
          </cell>
          <cell r="I6101">
            <v>0</v>
          </cell>
          <cell r="L6101">
            <v>0</v>
          </cell>
          <cell r="M6101" t="str">
            <v>natural gas steam turbine</v>
          </cell>
        </row>
        <row r="6102">
          <cell r="F6102" t="str">
            <v>Vintage1955</v>
          </cell>
          <cell r="I6102">
            <v>0</v>
          </cell>
          <cell r="L6102">
            <v>0</v>
          </cell>
          <cell r="M6102" t="str">
            <v>natural gas steam turbine</v>
          </cell>
        </row>
        <row r="6103">
          <cell r="F6103" t="str">
            <v>Vintage1961</v>
          </cell>
          <cell r="I6103">
            <v>0</v>
          </cell>
          <cell r="L6103">
            <v>0</v>
          </cell>
          <cell r="M6103" t="str">
            <v>natural gas steam turbine</v>
          </cell>
        </row>
        <row r="6104">
          <cell r="F6104" t="str">
            <v>Vintage1966</v>
          </cell>
          <cell r="I6104">
            <v>0</v>
          </cell>
          <cell r="L6104">
            <v>0</v>
          </cell>
          <cell r="M6104" t="str">
            <v>natural gas steam turbine</v>
          </cell>
        </row>
        <row r="6105">
          <cell r="F6105" t="str">
            <v>Vintage1970</v>
          </cell>
          <cell r="I6105">
            <v>8.0622293613892627E-5</v>
          </cell>
          <cell r="L6105">
            <v>1.5138461538461536E-3</v>
          </cell>
          <cell r="M6105" t="str">
            <v>natural gas steam turbine</v>
          </cell>
        </row>
        <row r="6106">
          <cell r="F6106" t="str">
            <v>Vintage1986</v>
          </cell>
          <cell r="I6106">
            <v>2.0155573403473159E-4</v>
          </cell>
          <cell r="L6106">
            <v>0.5484076433121019</v>
          </cell>
          <cell r="M6106" t="str">
            <v>natural gas steam turbine</v>
          </cell>
        </row>
        <row r="6107">
          <cell r="F6107" t="str">
            <v>Vintage1948</v>
          </cell>
          <cell r="I6107">
            <v>0</v>
          </cell>
          <cell r="L6107">
            <v>0</v>
          </cell>
          <cell r="M6107" t="str">
            <v>natural gas steam turbine</v>
          </cell>
        </row>
        <row r="6108">
          <cell r="F6108" t="str">
            <v>Vintage1983</v>
          </cell>
          <cell r="I6108">
            <v>1.7276205774405567E-5</v>
          </cell>
          <cell r="L6108">
            <v>4.3411764705882344E-2</v>
          </cell>
          <cell r="M6108" t="str">
            <v>natural gas steam turbine</v>
          </cell>
        </row>
        <row r="6109">
          <cell r="F6109" t="str">
            <v>Vintage1983</v>
          </cell>
          <cell r="I6109">
            <v>1.7276205774405567E-5</v>
          </cell>
          <cell r="L6109">
            <v>4.3411764705882344E-2</v>
          </cell>
          <cell r="M6109" t="str">
            <v>natural gas steam turbine</v>
          </cell>
        </row>
        <row r="6110">
          <cell r="F6110" t="str">
            <v>Vintage1957</v>
          </cell>
          <cell r="I6110">
            <v>0</v>
          </cell>
          <cell r="L6110">
            <v>0</v>
          </cell>
          <cell r="M6110" t="str">
            <v>natural gas steam turbine</v>
          </cell>
        </row>
        <row r="6111">
          <cell r="F6111" t="str">
            <v>Vintage1949</v>
          </cell>
          <cell r="I6111">
            <v>0</v>
          </cell>
          <cell r="L6111">
            <v>0</v>
          </cell>
          <cell r="M6111" t="str">
            <v>natural gas steam turbine</v>
          </cell>
        </row>
        <row r="6112">
          <cell r="F6112" t="str">
            <v>Vintage1965</v>
          </cell>
          <cell r="I6112">
            <v>0</v>
          </cell>
          <cell r="L6112">
            <v>0</v>
          </cell>
          <cell r="M6112" t="str">
            <v>natural gas steam turbine</v>
          </cell>
        </row>
        <row r="6113">
          <cell r="F6113" t="str">
            <v>Vintage1971</v>
          </cell>
          <cell r="I6113">
            <v>3.023336010520974E-5</v>
          </cell>
          <cell r="L6113">
            <v>5.9615029542097505E-4</v>
          </cell>
          <cell r="M6113" t="str">
            <v>natural gas steam turbine</v>
          </cell>
        </row>
        <row r="6114">
          <cell r="F6114" t="str">
            <v>Vintage1963</v>
          </cell>
          <cell r="I6114">
            <v>0</v>
          </cell>
          <cell r="L6114">
            <v>0</v>
          </cell>
          <cell r="M6114" t="str">
            <v>natural gas steam turbine</v>
          </cell>
        </row>
        <row r="6115">
          <cell r="F6115" t="str">
            <v>Vintage1952</v>
          </cell>
          <cell r="I6115">
            <v>0</v>
          </cell>
          <cell r="L6115">
            <v>0</v>
          </cell>
          <cell r="M6115" t="str">
            <v>natural gas steam turbine</v>
          </cell>
        </row>
        <row r="6116">
          <cell r="F6116" t="str">
            <v>Vintage1958</v>
          </cell>
          <cell r="I6116">
            <v>0</v>
          </cell>
          <cell r="L6116">
            <v>0</v>
          </cell>
          <cell r="M6116" t="str">
            <v>natural gas steam turbine</v>
          </cell>
        </row>
        <row r="6117">
          <cell r="F6117" t="str">
            <v>Vintage1964</v>
          </cell>
          <cell r="I6117">
            <v>1.6976681312503777E-2</v>
          </cell>
          <cell r="L6117">
            <v>0.88856827789009385</v>
          </cell>
          <cell r="M6117" t="str">
            <v>natural gas steam turbine</v>
          </cell>
        </row>
        <row r="6118">
          <cell r="F6118" t="str">
            <v>Vintage1968</v>
          </cell>
          <cell r="I6118">
            <v>0</v>
          </cell>
          <cell r="L6118">
            <v>0</v>
          </cell>
          <cell r="M6118" t="str">
            <v>natural gas steam turbine</v>
          </cell>
        </row>
        <row r="6119">
          <cell r="F6119" t="str">
            <v>Vintage1968</v>
          </cell>
          <cell r="I6119">
            <v>0</v>
          </cell>
          <cell r="L6119">
            <v>0</v>
          </cell>
          <cell r="M6119" t="str">
            <v>natural gas steam turbine</v>
          </cell>
        </row>
        <row r="6120">
          <cell r="F6120" t="str">
            <v>Vintage1940</v>
          </cell>
          <cell r="I6120">
            <v>0</v>
          </cell>
          <cell r="L6120">
            <v>0</v>
          </cell>
          <cell r="M6120" t="str">
            <v>natural gas steam turbine</v>
          </cell>
        </row>
        <row r="6121">
          <cell r="F6121" t="str">
            <v>Vintage1940</v>
          </cell>
          <cell r="I6121">
            <v>0</v>
          </cell>
          <cell r="L6121">
            <v>0</v>
          </cell>
          <cell r="M6121" t="str">
            <v>natural gas steam turbine</v>
          </cell>
        </row>
        <row r="6122">
          <cell r="F6122" t="str">
            <v>Vintage1940</v>
          </cell>
          <cell r="I6122">
            <v>0</v>
          </cell>
          <cell r="L6122">
            <v>0</v>
          </cell>
          <cell r="M6122" t="str">
            <v>natural gas steam turbine</v>
          </cell>
        </row>
        <row r="6123">
          <cell r="F6123" t="str">
            <v>Vintage1945</v>
          </cell>
          <cell r="I6123">
            <v>0</v>
          </cell>
          <cell r="L6123">
            <v>0</v>
          </cell>
          <cell r="M6123" t="str">
            <v>natural gas steam turbine</v>
          </cell>
        </row>
        <row r="6124">
          <cell r="F6124" t="str">
            <v>Vintage1948</v>
          </cell>
          <cell r="I6124">
            <v>0</v>
          </cell>
          <cell r="L6124">
            <v>0</v>
          </cell>
          <cell r="M6124" t="str">
            <v>natural gas steam turbine</v>
          </cell>
        </row>
        <row r="6125">
          <cell r="F6125" t="str">
            <v>Vintage1953</v>
          </cell>
          <cell r="I6125">
            <v>0</v>
          </cell>
          <cell r="L6125">
            <v>0</v>
          </cell>
          <cell r="M6125" t="str">
            <v>natural gas steam turbine</v>
          </cell>
        </row>
        <row r="6126">
          <cell r="F6126" t="str">
            <v>Vintage1953</v>
          </cell>
          <cell r="I6126">
            <v>0</v>
          </cell>
          <cell r="L6126">
            <v>0</v>
          </cell>
          <cell r="M6126" t="str">
            <v>natural gas steam turbine</v>
          </cell>
        </row>
        <row r="6127">
          <cell r="F6127" t="str">
            <v>Vintage1963</v>
          </cell>
          <cell r="I6127">
            <v>0</v>
          </cell>
          <cell r="L6127">
            <v>0</v>
          </cell>
          <cell r="M6127" t="str">
            <v>natural gas steam turbine</v>
          </cell>
        </row>
        <row r="6128">
          <cell r="F6128" t="str">
            <v>Vintage1963</v>
          </cell>
          <cell r="I6128">
            <v>0</v>
          </cell>
          <cell r="L6128">
            <v>0</v>
          </cell>
          <cell r="M6128" t="str">
            <v>natural gas steam turbine</v>
          </cell>
        </row>
        <row r="6129">
          <cell r="F6129" t="str">
            <v>Vintage1963</v>
          </cell>
          <cell r="I6129">
            <v>0</v>
          </cell>
          <cell r="L6129">
            <v>0</v>
          </cell>
          <cell r="M6129" t="str">
            <v>natural gas steam turbine</v>
          </cell>
        </row>
        <row r="6130">
          <cell r="F6130" t="str">
            <v>Vintage1963</v>
          </cell>
          <cell r="I6130">
            <v>0</v>
          </cell>
          <cell r="L6130">
            <v>0</v>
          </cell>
          <cell r="M6130" t="str">
            <v>natural gas steam turbine</v>
          </cell>
        </row>
        <row r="6131">
          <cell r="F6131" t="str">
            <v>Vintage1963</v>
          </cell>
          <cell r="I6131">
            <v>0</v>
          </cell>
          <cell r="L6131">
            <v>0</v>
          </cell>
          <cell r="M6131" t="str">
            <v>natural gas steam turbine</v>
          </cell>
        </row>
        <row r="6132">
          <cell r="F6132" t="str">
            <v>Vintage1963</v>
          </cell>
          <cell r="I6132">
            <v>0</v>
          </cell>
          <cell r="L6132">
            <v>0</v>
          </cell>
          <cell r="M6132" t="str">
            <v>natural gas steam turbine</v>
          </cell>
        </row>
        <row r="6133">
          <cell r="F6133" t="str">
            <v>Vintage1964</v>
          </cell>
          <cell r="I6133">
            <v>0</v>
          </cell>
          <cell r="L6133">
            <v>0</v>
          </cell>
          <cell r="M6133" t="str">
            <v>natural gas steam turbine</v>
          </cell>
        </row>
        <row r="6134">
          <cell r="F6134" t="str">
            <v>Vintage1964</v>
          </cell>
          <cell r="I6134">
            <v>0</v>
          </cell>
          <cell r="L6134">
            <v>0</v>
          </cell>
          <cell r="M6134" t="str">
            <v>natural gas steam turbine</v>
          </cell>
        </row>
        <row r="6135">
          <cell r="F6135" t="str">
            <v>Vintage2005</v>
          </cell>
          <cell r="I6135">
            <v>3.167304391974354E-5</v>
          </cell>
          <cell r="L6135">
            <v>3.4871134020618554E-2</v>
          </cell>
          <cell r="M6135" t="str">
            <v>natural gas steam turbine</v>
          </cell>
        </row>
        <row r="6136">
          <cell r="F6136" t="str">
            <v>Vintage2005</v>
          </cell>
          <cell r="I6136">
            <v>3.167304391974354E-5</v>
          </cell>
          <cell r="L6136">
            <v>3.4871134020618554E-2</v>
          </cell>
          <cell r="M6136" t="str">
            <v>natural gas steam turbine</v>
          </cell>
        </row>
        <row r="6137">
          <cell r="F6137" t="str">
            <v>Vintage1966</v>
          </cell>
          <cell r="I6137">
            <v>0</v>
          </cell>
          <cell r="L6137">
            <v>0</v>
          </cell>
          <cell r="M6137" t="str">
            <v>natural gas steam turbine</v>
          </cell>
        </row>
        <row r="6138">
          <cell r="F6138" t="str">
            <v>Vintage1977</v>
          </cell>
          <cell r="I6138">
            <v>3.4552411548811134E-5</v>
          </cell>
          <cell r="L6138">
            <v>8.5404310718935317E-4</v>
          </cell>
          <cell r="M6138" t="str">
            <v>natural gas steam turbine</v>
          </cell>
        </row>
        <row r="6139">
          <cell r="F6139" t="str">
            <v>Vintage2005</v>
          </cell>
          <cell r="I6139">
            <v>2.8793676290675944E-5</v>
          </cell>
          <cell r="L6139">
            <v>3.170103092783505E-2</v>
          </cell>
          <cell r="M6139" t="str">
            <v>natural gas steam turbine</v>
          </cell>
        </row>
        <row r="6140">
          <cell r="F6140" t="str">
            <v>Vintage2005</v>
          </cell>
          <cell r="I6140">
            <v>2.8793676290675944E-5</v>
          </cell>
          <cell r="L6140">
            <v>3.170103092783505E-2</v>
          </cell>
          <cell r="M6140" t="str">
            <v>natural gas steam turbine</v>
          </cell>
        </row>
        <row r="6141">
          <cell r="F6141" t="str">
            <v>Vintage1995</v>
          </cell>
          <cell r="I6141">
            <v>2.1595257218006953E-5</v>
          </cell>
          <cell r="L6141">
            <v>1.9585987261146513E-2</v>
          </cell>
          <cell r="M6141" t="str">
            <v>natural gas steam turbine</v>
          </cell>
        </row>
        <row r="6142">
          <cell r="F6142" t="str">
            <v>Vintage1995</v>
          </cell>
          <cell r="I6142">
            <v>2.1595257218006953E-5</v>
          </cell>
          <cell r="L6142">
            <v>1.9585987261146513E-2</v>
          </cell>
          <cell r="M6142" t="str">
            <v>natural gas steam turbine</v>
          </cell>
        </row>
        <row r="6143">
          <cell r="F6143" t="str">
            <v>Vintage2004</v>
          </cell>
          <cell r="I6143">
            <v>6.4785771654020871E-5</v>
          </cell>
          <cell r="L6143">
            <v>3.1377551020408165E-2</v>
          </cell>
          <cell r="M6143" t="str">
            <v>natural gas steam turbine</v>
          </cell>
        </row>
        <row r="6144">
          <cell r="F6144" t="str">
            <v>Vintage2004</v>
          </cell>
          <cell r="I6144">
            <v>6.4785771654020871E-5</v>
          </cell>
          <cell r="L6144">
            <v>3.1377551020408165E-2</v>
          </cell>
          <cell r="M6144" t="str">
            <v>natural gas steam turbine</v>
          </cell>
        </row>
        <row r="6145">
          <cell r="F6145" t="str">
            <v>Vintage1978</v>
          </cell>
          <cell r="I6145">
            <v>8.9260396501095434E-5</v>
          </cell>
          <cell r="L6145">
            <v>2.9296965040338076E-3</v>
          </cell>
          <cell r="M6145" t="str">
            <v>natural gas steam turbine</v>
          </cell>
        </row>
        <row r="6146">
          <cell r="F6146" t="str">
            <v>Vintage1978</v>
          </cell>
          <cell r="I6146">
            <v>8.9260396501095434E-5</v>
          </cell>
          <cell r="L6146">
            <v>2.9296965040338076E-3</v>
          </cell>
          <cell r="M6146" t="str">
            <v>natural gas steam turbine</v>
          </cell>
        </row>
        <row r="6147">
          <cell r="F6147" t="str">
            <v>Vintage1989</v>
          </cell>
          <cell r="I6147">
            <v>9.0700080315629224E-5</v>
          </cell>
          <cell r="L6147">
            <v>2.6161377447670491E-2</v>
          </cell>
          <cell r="M6147" t="str">
            <v>natural gas steam turbine</v>
          </cell>
        </row>
        <row r="6148">
          <cell r="F6148" t="str">
            <v>Vintage1989</v>
          </cell>
          <cell r="I6148">
            <v>9.0700080315629224E-5</v>
          </cell>
          <cell r="L6148">
            <v>2.6161377447670491E-2</v>
          </cell>
          <cell r="M6148" t="str">
            <v>natural gas steam turbine</v>
          </cell>
        </row>
        <row r="6149">
          <cell r="F6149" t="str">
            <v>Vintage1992</v>
          </cell>
          <cell r="I6149">
            <v>3.3314634610705851E-3</v>
          </cell>
          <cell r="L6149">
            <v>1.9862177250523392</v>
          </cell>
          <cell r="M6149" t="str">
            <v>natural gas steam turbine</v>
          </cell>
        </row>
        <row r="6150">
          <cell r="F6150" t="str">
            <v>Vintage1976</v>
          </cell>
          <cell r="I6150">
            <v>2.1321366150851744E-3</v>
          </cell>
          <cell r="L6150">
            <v>6.1826697892271652E-2</v>
          </cell>
          <cell r="M6150" t="str">
            <v>natural gas steam turbine</v>
          </cell>
        </row>
        <row r="6151">
          <cell r="F6151" t="str">
            <v>Vintage1975</v>
          </cell>
          <cell r="I6151">
            <v>2.2209756407137234E-3</v>
          </cell>
          <cell r="L6151">
            <v>2.2887921317176648E-2</v>
          </cell>
          <cell r="M6151" t="str">
            <v>natural gas steam turbine</v>
          </cell>
        </row>
        <row r="6152">
          <cell r="F6152" t="str">
            <v>Vintage1976</v>
          </cell>
          <cell r="I6152">
            <v>2.2209756407137234E-3</v>
          </cell>
          <cell r="L6152">
            <v>6.4402810304449651E-2</v>
          </cell>
          <cell r="M6152" t="str">
            <v>natural gas steam turbine</v>
          </cell>
        </row>
        <row r="6153">
          <cell r="F6153" t="str">
            <v>Vintage1975</v>
          </cell>
          <cell r="I6153">
            <v>2.2209756407137234E-3</v>
          </cell>
          <cell r="L6153">
            <v>2.2887921317176648E-2</v>
          </cell>
          <cell r="M6153" t="str">
            <v>natural gas steam turbine</v>
          </cell>
        </row>
        <row r="6154">
          <cell r="F6154" t="str">
            <v>Vintage1976</v>
          </cell>
          <cell r="I6154">
            <v>2.2653951535279979E-3</v>
          </cell>
          <cell r="L6154">
            <v>6.569086651053864E-2</v>
          </cell>
          <cell r="M6154" t="str">
            <v>natural gas steam turbine</v>
          </cell>
        </row>
        <row r="6155">
          <cell r="F6155" t="str">
            <v>Vintage1976</v>
          </cell>
          <cell r="I6155">
            <v>0</v>
          </cell>
          <cell r="L6155">
            <v>0</v>
          </cell>
          <cell r="M6155" t="str">
            <v>natural gas steam turbine</v>
          </cell>
        </row>
        <row r="6156">
          <cell r="F6156" t="str">
            <v>Vintage1975</v>
          </cell>
          <cell r="I6156">
            <v>4.0311146806946314E-5</v>
          </cell>
          <cell r="L6156">
            <v>4.1542029521136431E-4</v>
          </cell>
          <cell r="M6156" t="str">
            <v>natural gas steam turbine</v>
          </cell>
        </row>
        <row r="6157">
          <cell r="F6157" t="str">
            <v>Vintage1975</v>
          </cell>
          <cell r="I6157">
            <v>4.0311146806946314E-5</v>
          </cell>
          <cell r="L6157">
            <v>4.1542029521136431E-4</v>
          </cell>
          <cell r="M6157" t="str">
            <v>natural gas steam turbine</v>
          </cell>
        </row>
        <row r="6158">
          <cell r="F6158" t="str">
            <v>Vintage1982</v>
          </cell>
          <cell r="I6158">
            <v>7.5052238868686589E-5</v>
          </cell>
          <cell r="L6158">
            <v>3.1649160908193481E-2</v>
          </cell>
          <cell r="M6158" t="str">
            <v>natural gas steam turbine</v>
          </cell>
        </row>
        <row r="6159">
          <cell r="F6159" t="str">
            <v>Vintage1982</v>
          </cell>
          <cell r="I6159">
            <v>7.5052238868686589E-5</v>
          </cell>
          <cell r="L6159">
            <v>3.1649160908193481E-2</v>
          </cell>
          <cell r="M6159" t="str">
            <v>natural gas steam turbine</v>
          </cell>
        </row>
        <row r="6160">
          <cell r="F6160" t="str">
            <v>Vintage1982</v>
          </cell>
          <cell r="I6160">
            <v>3.7526119434343298E-6</v>
          </cell>
          <cell r="L6160">
            <v>1.5824580454096742E-3</v>
          </cell>
          <cell r="M6160" t="str">
            <v>natural gas steam turbine</v>
          </cell>
        </row>
        <row r="6161">
          <cell r="F6161" t="str">
            <v>Vintage1982</v>
          </cell>
          <cell r="I6161">
            <v>3.7526119434343298E-6</v>
          </cell>
          <cell r="L6161">
            <v>1.5824580454096742E-3</v>
          </cell>
          <cell r="M6161" t="str">
            <v>natural gas steam turbine</v>
          </cell>
        </row>
        <row r="6162">
          <cell r="F6162" t="str">
            <v>Vintage1982</v>
          </cell>
          <cell r="I6162">
            <v>7.7406149996840851E-4</v>
          </cell>
          <cell r="L6162">
            <v>0.32641793682132281</v>
          </cell>
          <cell r="M6162" t="str">
            <v>natural gas steam turbine</v>
          </cell>
        </row>
        <row r="6163">
          <cell r="F6163" t="str">
            <v>Vintage1982</v>
          </cell>
          <cell r="I6163">
            <v>7.7406149996840851E-4</v>
          </cell>
          <cell r="L6163">
            <v>0.32641793682132281</v>
          </cell>
          <cell r="M6163" t="str">
            <v>natural gas steam turbine</v>
          </cell>
        </row>
        <row r="6164">
          <cell r="F6164" t="str">
            <v>Vintage2007</v>
          </cell>
          <cell r="I6164">
            <v>2.309299657498049E-6</v>
          </cell>
          <cell r="L6164">
            <v>1.7903448275862074E-3</v>
          </cell>
          <cell r="M6164" t="str">
            <v>natural gas steam turbine</v>
          </cell>
        </row>
        <row r="6165">
          <cell r="F6165" t="str">
            <v>Vintage2007</v>
          </cell>
          <cell r="I6165">
            <v>2.309299657498049E-6</v>
          </cell>
          <cell r="L6165">
            <v>1.7903448275862074E-3</v>
          </cell>
          <cell r="M6165" t="str">
            <v>natural gas steam turbine</v>
          </cell>
        </row>
        <row r="6166">
          <cell r="F6166" t="str">
            <v>Vintage2007</v>
          </cell>
          <cell r="I6166">
            <v>1.1808918703115023E-7</v>
          </cell>
          <cell r="L6166">
            <v>9.1551724137931047E-5</v>
          </cell>
          <cell r="M6166" t="str">
            <v>natural gas steam turbine</v>
          </cell>
        </row>
        <row r="6167">
          <cell r="F6167" t="str">
            <v>Vintage2007</v>
          </cell>
          <cell r="I6167">
            <v>1.1808918703115023E-7</v>
          </cell>
          <cell r="L6167">
            <v>9.1551724137931047E-5</v>
          </cell>
          <cell r="M6167" t="str">
            <v>natural gas steam turbine</v>
          </cell>
        </row>
        <row r="6168">
          <cell r="F6168" t="str">
            <v>Vintage2007</v>
          </cell>
          <cell r="I6168">
            <v>2.3814652717948629E-5</v>
          </cell>
          <cell r="L6168">
            <v>1.8462931034482762E-2</v>
          </cell>
          <cell r="M6168" t="str">
            <v>natural gas steam turbine</v>
          </cell>
        </row>
        <row r="6169">
          <cell r="F6169" t="str">
            <v>Vintage2007</v>
          </cell>
          <cell r="I6169">
            <v>2.3814652717948629E-5</v>
          </cell>
          <cell r="L6169">
            <v>1.8462931034482762E-2</v>
          </cell>
          <cell r="M6169" t="str">
            <v>natural gas steam turbine</v>
          </cell>
        </row>
        <row r="6170">
          <cell r="F6170" t="str">
            <v>Vintage1981</v>
          </cell>
          <cell r="I6170">
            <v>6.9541410140566256E-7</v>
          </cell>
          <cell r="L6170">
            <v>3.0899193416271365E-5</v>
          </cell>
          <cell r="M6170" t="str">
            <v>natural gas steam turbine</v>
          </cell>
        </row>
        <row r="6171">
          <cell r="F6171" t="str">
            <v>Vintage1981</v>
          </cell>
          <cell r="I6171">
            <v>3.9363062343716745E-8</v>
          </cell>
          <cell r="L6171">
            <v>1.749010948090832E-6</v>
          </cell>
          <cell r="M6171" t="str">
            <v>natural gas steam turbine</v>
          </cell>
        </row>
        <row r="6172">
          <cell r="F6172" t="str">
            <v>Vintage1981</v>
          </cell>
          <cell r="I6172">
            <v>7.1509563257752093E-6</v>
          </cell>
          <cell r="L6172">
            <v>3.1773698890316779E-4</v>
          </cell>
          <cell r="M6172" t="str">
            <v>natural gas steam turbine</v>
          </cell>
        </row>
        <row r="6173">
          <cell r="F6173" t="str">
            <v>Vintage1981</v>
          </cell>
          <cell r="I6173">
            <v>3.8524380138293436E-4</v>
          </cell>
          <cell r="L6173">
            <v>0.33921806078602962</v>
          </cell>
          <cell r="M6173" t="str">
            <v>natural gas combined cycle</v>
          </cell>
        </row>
        <row r="6174">
          <cell r="F6174" t="str">
            <v>Vintage1981</v>
          </cell>
          <cell r="I6174">
            <v>1.9243949358853966E-5</v>
          </cell>
          <cell r="L6174">
            <v>1.6944841578090019E-2</v>
          </cell>
          <cell r="M6174" t="str">
            <v>natural gas combined cycle</v>
          </cell>
        </row>
        <row r="6175">
          <cell r="F6175" t="str">
            <v>Vintage1981</v>
          </cell>
          <cell r="I6175">
            <v>3.9732827195188289E-3</v>
          </cell>
          <cell r="L6175">
            <v>3.4985877883862169</v>
          </cell>
          <cell r="M6175" t="str">
            <v>natural gas combined cycle</v>
          </cell>
        </row>
        <row r="6176">
          <cell r="F6176" t="str">
            <v>Vintage1981</v>
          </cell>
          <cell r="I6176">
            <v>2.7972129233936075E-4</v>
          </cell>
          <cell r="L6176">
            <v>0.24630250767773504</v>
          </cell>
          <cell r="M6176" t="str">
            <v>natural gas combined cycle</v>
          </cell>
        </row>
        <row r="6177">
          <cell r="F6177" t="str">
            <v>Vintage1981</v>
          </cell>
          <cell r="I6177">
            <v>2.7972129233936075E-4</v>
          </cell>
          <cell r="L6177">
            <v>0.24630250767773504</v>
          </cell>
          <cell r="M6177" t="str">
            <v>natural gas combined cycle</v>
          </cell>
        </row>
        <row r="6178">
          <cell r="F6178" t="str">
            <v>Vintage1981</v>
          </cell>
          <cell r="I6178">
            <v>2.7972129233936075E-4</v>
          </cell>
          <cell r="L6178">
            <v>0.24630250767773504</v>
          </cell>
          <cell r="M6178" t="str">
            <v>natural gas combined cycle</v>
          </cell>
        </row>
        <row r="6179">
          <cell r="F6179" t="str">
            <v>Vintage1981</v>
          </cell>
          <cell r="I6179">
            <v>1.39997451496876E-5</v>
          </cell>
          <cell r="L6179">
            <v>1.2327171479795347E-2</v>
          </cell>
          <cell r="M6179" t="str">
            <v>natural gas combined cycle</v>
          </cell>
        </row>
        <row r="6180">
          <cell r="F6180" t="str">
            <v>Vintage1981</v>
          </cell>
          <cell r="I6180">
            <v>1.39997451496876E-5</v>
          </cell>
          <cell r="L6180">
            <v>1.2327171479795347E-2</v>
          </cell>
          <cell r="M6180" t="str">
            <v>natural gas combined cycle</v>
          </cell>
        </row>
        <row r="6181">
          <cell r="F6181" t="str">
            <v>Vintage1981</v>
          </cell>
          <cell r="I6181">
            <v>1.39997451496876E-5</v>
          </cell>
          <cell r="L6181">
            <v>1.2327171479795347E-2</v>
          </cell>
          <cell r="M6181" t="str">
            <v>natural gas combined cycle</v>
          </cell>
        </row>
        <row r="6182">
          <cell r="F6182" t="str">
            <v>Vintage1981</v>
          </cell>
          <cell r="I6182">
            <v>2.8847683327988195E-3</v>
          </cell>
          <cell r="L6182">
            <v>2.5401200905923571</v>
          </cell>
          <cell r="M6182" t="str">
            <v>natural gas combined cycle</v>
          </cell>
        </row>
        <row r="6183">
          <cell r="F6183" t="str">
            <v>Vintage1981</v>
          </cell>
          <cell r="I6183">
            <v>2.8847683327988195E-3</v>
          </cell>
          <cell r="L6183">
            <v>2.5401200905923571</v>
          </cell>
          <cell r="M6183" t="str">
            <v>natural gas combined cycle</v>
          </cell>
        </row>
        <row r="6184">
          <cell r="F6184" t="str">
            <v>Vintage1981</v>
          </cell>
          <cell r="I6184">
            <v>2.8847683327988195E-3</v>
          </cell>
          <cell r="L6184">
            <v>2.5401200905923571</v>
          </cell>
          <cell r="M6184" t="str">
            <v>natural gas combined cycle</v>
          </cell>
        </row>
        <row r="6185">
          <cell r="F6185" t="str">
            <v>Vintage1969</v>
          </cell>
          <cell r="I6185">
            <v>0</v>
          </cell>
          <cell r="L6185">
            <v>0</v>
          </cell>
          <cell r="M6185" t="str">
            <v>natural gas steam turbine</v>
          </cell>
        </row>
        <row r="6186">
          <cell r="F6186" t="str">
            <v>Vintage1969</v>
          </cell>
          <cell r="I6186">
            <v>0</v>
          </cell>
          <cell r="L6186">
            <v>0</v>
          </cell>
          <cell r="M6186" t="str">
            <v>natural gas steam turbine</v>
          </cell>
        </row>
        <row r="6187">
          <cell r="F6187" t="str">
            <v>Vintage1975</v>
          </cell>
          <cell r="I6187">
            <v>4.0311146806946314E-5</v>
          </cell>
          <cell r="L6187">
            <v>4.1542029521136431E-4</v>
          </cell>
          <cell r="M6187" t="str">
            <v>natural gas steam turbine</v>
          </cell>
        </row>
        <row r="6188">
          <cell r="F6188" t="str">
            <v>Vintage1975</v>
          </cell>
          <cell r="I6188">
            <v>4.0311146806946314E-5</v>
          </cell>
          <cell r="L6188">
            <v>4.1542029521136431E-4</v>
          </cell>
          <cell r="M6188" t="str">
            <v>natural gas steam turbine</v>
          </cell>
        </row>
        <row r="6189">
          <cell r="F6189" t="str">
            <v>Vintage1978</v>
          </cell>
          <cell r="I6189">
            <v>4.0311146806946314E-5</v>
          </cell>
          <cell r="L6189">
            <v>1.3230887437572032E-3</v>
          </cell>
          <cell r="M6189" t="str">
            <v>natural gas steam turbine</v>
          </cell>
        </row>
        <row r="6190">
          <cell r="F6190" t="str">
            <v>Vintage1954</v>
          </cell>
          <cell r="I6190">
            <v>0</v>
          </cell>
          <cell r="L6190">
            <v>0</v>
          </cell>
          <cell r="M6190" t="str">
            <v>natural gas steam turbine</v>
          </cell>
        </row>
        <row r="6191">
          <cell r="F6191" t="str">
            <v>Vintage1958</v>
          </cell>
          <cell r="I6191">
            <v>0</v>
          </cell>
          <cell r="L6191">
            <v>0</v>
          </cell>
          <cell r="M6191" t="str">
            <v>natural gas steam turbine</v>
          </cell>
        </row>
        <row r="6192">
          <cell r="F6192" t="str">
            <v>Vintage1998</v>
          </cell>
          <cell r="I6192">
            <v>2.5914308661608347E-5</v>
          </cell>
          <cell r="L6192">
            <v>2.6706875753920403E-2</v>
          </cell>
          <cell r="M6192" t="str">
            <v>natural gas steam turbine</v>
          </cell>
        </row>
        <row r="6193">
          <cell r="F6193" t="str">
            <v>Vintage2011</v>
          </cell>
          <cell r="I6193">
            <v>3.7431779177878727E-5</v>
          </cell>
          <cell r="L6193">
            <v>1.9115361625821895E-2</v>
          </cell>
          <cell r="M6193" t="str">
            <v>natural gas steam turbine</v>
          </cell>
        </row>
        <row r="6194">
          <cell r="F6194" t="str">
            <v>Vintage1980</v>
          </cell>
          <cell r="I6194">
            <v>1.4396838145337972E-5</v>
          </cell>
          <cell r="L6194">
            <v>1.2862072571368816E-3</v>
          </cell>
          <cell r="M6194" t="str">
            <v>natural gas steam turbine</v>
          </cell>
        </row>
        <row r="6195">
          <cell r="F6195" t="str">
            <v>Vintage1996</v>
          </cell>
          <cell r="I6195">
            <v>2.3034941032540757E-5</v>
          </cell>
          <cell r="L6195">
            <v>4.6415094339622646E-2</v>
          </cell>
          <cell r="M6195" t="str">
            <v>natural gas steam turbine</v>
          </cell>
        </row>
        <row r="6196">
          <cell r="F6196" t="str">
            <v>Vintage1994</v>
          </cell>
          <cell r="I6196">
            <v>7.1984190726689859E-6</v>
          </cell>
          <cell r="L6196">
            <v>2.4999999999999998E-2</v>
          </cell>
          <cell r="M6196" t="str">
            <v>natural gas steam turbine</v>
          </cell>
        </row>
        <row r="6197">
          <cell r="F6197" t="str">
            <v>Vintage1973</v>
          </cell>
          <cell r="I6197">
            <v>3.599209536334493E-5</v>
          </cell>
          <cell r="L6197">
            <v>5.809559795956924E-4</v>
          </cell>
          <cell r="M6197" t="str">
            <v>natural gas steam turbine</v>
          </cell>
        </row>
        <row r="6198">
          <cell r="F6198" t="str">
            <v>Vintage1976</v>
          </cell>
          <cell r="I6198">
            <v>3.599209536334493E-5</v>
          </cell>
          <cell r="L6198">
            <v>1.0436819061195397E-3</v>
          </cell>
          <cell r="M6198" t="str">
            <v>natural gas steam turbine</v>
          </cell>
        </row>
        <row r="6199">
          <cell r="F6199" t="str">
            <v>Vintage1993</v>
          </cell>
          <cell r="I6199">
            <v>4.3120285957256167E-6</v>
          </cell>
          <cell r="L6199">
            <v>5.5649546827794558E-3</v>
          </cell>
          <cell r="M6199" t="str">
            <v>natural gas steam turbine</v>
          </cell>
        </row>
        <row r="6200">
          <cell r="F6200" t="str">
            <v>Vintage1993</v>
          </cell>
          <cell r="I6200">
            <v>4.3120285957256167E-6</v>
          </cell>
          <cell r="L6200">
            <v>5.5649546827794558E-3</v>
          </cell>
          <cell r="M6200" t="str">
            <v>natural gas steam turbine</v>
          </cell>
        </row>
        <row r="6201">
          <cell r="F6201" t="str">
            <v>Vintage1972</v>
          </cell>
          <cell r="I6201">
            <v>2.3034941032540755E-4</v>
          </cell>
          <cell r="L6201">
            <v>3.9143146965809417E-3</v>
          </cell>
          <cell r="M6201" t="str">
            <v>natural gas steam turbine</v>
          </cell>
        </row>
        <row r="6202">
          <cell r="F6202" t="str">
            <v>Vintage2005</v>
          </cell>
          <cell r="I6202">
            <v>3.5848126981891549E-4</v>
          </cell>
          <cell r="L6202">
            <v>0.39467783505154636</v>
          </cell>
          <cell r="M6202" t="str">
            <v>natural gas steam turbine</v>
          </cell>
        </row>
        <row r="6203">
          <cell r="F6203" t="str">
            <v>Vintage1960</v>
          </cell>
          <cell r="I6203">
            <v>0</v>
          </cell>
          <cell r="L6203">
            <v>0</v>
          </cell>
          <cell r="M6203" t="str">
            <v>natural gas steam turbine</v>
          </cell>
        </row>
        <row r="6204">
          <cell r="F6204" t="str">
            <v>Vintage1960</v>
          </cell>
          <cell r="I6204">
            <v>0</v>
          </cell>
          <cell r="L6204">
            <v>0</v>
          </cell>
          <cell r="M6204" t="str">
            <v>natural gas steam turbine</v>
          </cell>
        </row>
        <row r="6205">
          <cell r="F6205" t="str">
            <v>Vintage1960</v>
          </cell>
          <cell r="I6205">
            <v>0</v>
          </cell>
          <cell r="L6205">
            <v>0</v>
          </cell>
          <cell r="M6205" t="str">
            <v>natural gas steam turbine</v>
          </cell>
        </row>
        <row r="6206">
          <cell r="F6206" t="str">
            <v>Vintage1960</v>
          </cell>
          <cell r="I6206">
            <v>0</v>
          </cell>
          <cell r="L6206">
            <v>0</v>
          </cell>
          <cell r="M6206" t="str">
            <v>natural gas steam turbine</v>
          </cell>
        </row>
        <row r="6207">
          <cell r="F6207" t="str">
            <v>Vintage1960</v>
          </cell>
          <cell r="I6207">
            <v>0</v>
          </cell>
          <cell r="L6207">
            <v>0</v>
          </cell>
          <cell r="M6207" t="str">
            <v>natural gas steam turbine</v>
          </cell>
        </row>
        <row r="6208">
          <cell r="F6208" t="str">
            <v>Vintage1960</v>
          </cell>
          <cell r="I6208">
            <v>0</v>
          </cell>
          <cell r="L6208">
            <v>0</v>
          </cell>
          <cell r="M6208" t="str">
            <v>natural gas steam turbine</v>
          </cell>
        </row>
        <row r="6209">
          <cell r="F6209" t="str">
            <v>Vintage2012</v>
          </cell>
          <cell r="I6209">
            <v>3.0842006921110202E-4</v>
          </cell>
          <cell r="L6209">
            <v>0.31708784596871237</v>
          </cell>
          <cell r="M6209" t="str">
            <v>natural gas steam turbine</v>
          </cell>
        </row>
        <row r="6210">
          <cell r="F6210" t="str">
            <v>Vintage1978</v>
          </cell>
          <cell r="I6210">
            <v>2.3439925260043755E-3</v>
          </cell>
          <cell r="L6210">
            <v>7.6934306569343053E-2</v>
          </cell>
          <cell r="M6210" t="str">
            <v>natural gas steam turbine</v>
          </cell>
        </row>
        <row r="6211">
          <cell r="F6211" t="str">
            <v>Vintage1999</v>
          </cell>
          <cell r="I6211">
            <v>2.0972564706354937E-3</v>
          </cell>
          <cell r="L6211">
            <v>0.94051324581524665</v>
          </cell>
          <cell r="M6211" t="str">
            <v>natural gas steam turbine</v>
          </cell>
        </row>
        <row r="6212">
          <cell r="F6212" t="str">
            <v>Vintage1999</v>
          </cell>
          <cell r="I6212">
            <v>2.0972564706354937E-3</v>
          </cell>
          <cell r="L6212">
            <v>0.94051324581524665</v>
          </cell>
          <cell r="M6212" t="str">
            <v>natural gas steam turbine</v>
          </cell>
        </row>
        <row r="6213">
          <cell r="F6213" t="str">
            <v>Vintage2006</v>
          </cell>
          <cell r="I6213">
            <v>5.428193218115396E-3</v>
          </cell>
          <cell r="L6213">
            <v>3.6174726989079566</v>
          </cell>
          <cell r="M6213" t="str">
            <v>natural gas steam turbine</v>
          </cell>
        </row>
        <row r="6214">
          <cell r="F6214" t="str">
            <v>Vintage1965</v>
          </cell>
          <cell r="I6214">
            <v>0</v>
          </cell>
          <cell r="L6214">
            <v>0</v>
          </cell>
          <cell r="M6214" t="str">
            <v>natural gas steam turbine</v>
          </cell>
        </row>
        <row r="6215">
          <cell r="F6215" t="str">
            <v>Vintage1965</v>
          </cell>
          <cell r="I6215">
            <v>0</v>
          </cell>
          <cell r="L6215">
            <v>0</v>
          </cell>
          <cell r="M6215" t="str">
            <v>natural gas steam turbine</v>
          </cell>
        </row>
        <row r="6216">
          <cell r="F6216" t="str">
            <v>Vintage1965</v>
          </cell>
          <cell r="I6216">
            <v>0</v>
          </cell>
          <cell r="L6216">
            <v>0</v>
          </cell>
          <cell r="M6216" t="str">
            <v>natural gas steam turbine</v>
          </cell>
        </row>
        <row r="6217">
          <cell r="F6217" t="str">
            <v>Vintage1991</v>
          </cell>
          <cell r="I6217">
            <v>9.2526020763330607E-4</v>
          </cell>
          <cell r="L6217">
            <v>0.61517509727626452</v>
          </cell>
          <cell r="M6217" t="str">
            <v>natural gas steam turbine</v>
          </cell>
        </row>
        <row r="6218">
          <cell r="F6218" t="str">
            <v>Vintage1991</v>
          </cell>
          <cell r="I6218">
            <v>9.2526020763330607E-4</v>
          </cell>
          <cell r="L6218">
            <v>0.61517509727626452</v>
          </cell>
          <cell r="M6218" t="str">
            <v>natural gas steam turbine</v>
          </cell>
        </row>
        <row r="6219">
          <cell r="F6219" t="str">
            <v>Vintage1966</v>
          </cell>
          <cell r="I6219">
            <v>0</v>
          </cell>
          <cell r="L6219">
            <v>0</v>
          </cell>
          <cell r="M6219" t="str">
            <v>natural gas steam turbine</v>
          </cell>
        </row>
        <row r="6220">
          <cell r="F6220" t="str">
            <v>Vintage1976</v>
          </cell>
          <cell r="I6220">
            <v>2.3034941032540757E-5</v>
          </cell>
          <cell r="L6220">
            <v>6.6795641991650547E-4</v>
          </cell>
          <cell r="M6220" t="str">
            <v>natural gas steam turbine</v>
          </cell>
        </row>
        <row r="6221">
          <cell r="F6221" t="str">
            <v>Vintage1986</v>
          </cell>
          <cell r="I6221">
            <v>2.0155573403473157E-5</v>
          </cell>
          <cell r="L6221">
            <v>5.4840764331210184E-2</v>
          </cell>
          <cell r="M6221" t="str">
            <v>natural gas steam turbine</v>
          </cell>
        </row>
        <row r="6222">
          <cell r="F6222" t="str">
            <v>Vintage1995</v>
          </cell>
          <cell r="I6222">
            <v>4.0311146806946314E-5</v>
          </cell>
          <cell r="L6222">
            <v>3.6560509554140155E-2</v>
          </cell>
          <cell r="M6222" t="str">
            <v>natural gas steam turbine</v>
          </cell>
        </row>
        <row r="6223">
          <cell r="F6223" t="str">
            <v>Vintage1958</v>
          </cell>
          <cell r="I6223">
            <v>0</v>
          </cell>
          <cell r="L6223">
            <v>0</v>
          </cell>
          <cell r="M6223" t="str">
            <v>natural gas steam turbine</v>
          </cell>
        </row>
        <row r="6224">
          <cell r="F6224" t="str">
            <v>Vintage1963</v>
          </cell>
          <cell r="I6224">
            <v>0</v>
          </cell>
          <cell r="L6224">
            <v>0</v>
          </cell>
          <cell r="M6224" t="str">
            <v>natural gas steam turbine</v>
          </cell>
        </row>
        <row r="6225">
          <cell r="F6225" t="str">
            <v>Vintage1991</v>
          </cell>
          <cell r="I6225">
            <v>5.2022330877123471E-4</v>
          </cell>
          <cell r="L6225">
            <v>0.34587937743190661</v>
          </cell>
          <cell r="M6225" t="str">
            <v>natural gas steam turbine</v>
          </cell>
        </row>
        <row r="6226">
          <cell r="F6226" t="str">
            <v>Vintage1991</v>
          </cell>
          <cell r="I6226">
            <v>5.5805773122732461E-4</v>
          </cell>
          <cell r="L6226">
            <v>0.37103424124513618</v>
          </cell>
          <cell r="M6226" t="str">
            <v>natural gas steam turbine</v>
          </cell>
        </row>
        <row r="6227">
          <cell r="F6227" t="str">
            <v>Vintage1987</v>
          </cell>
          <cell r="I6227">
            <v>1.4396838145337972E-5</v>
          </cell>
          <cell r="L6227">
            <v>3.4844192634560914E-2</v>
          </cell>
          <cell r="M6227" t="str">
            <v>natural gas steam turbine</v>
          </cell>
        </row>
        <row r="6228">
          <cell r="F6228" t="str">
            <v>Vintage1989</v>
          </cell>
          <cell r="I6228">
            <v>1.0090064980772726E-3</v>
          </cell>
          <cell r="L6228">
            <v>0.29103612424037811</v>
          </cell>
          <cell r="M6228" t="str">
            <v>natural gas steam turbine</v>
          </cell>
        </row>
        <row r="6229">
          <cell r="F6229" t="str">
            <v>Vintage1989</v>
          </cell>
          <cell r="I6229">
            <v>1.0719873978272195E-3</v>
          </cell>
          <cell r="L6229">
            <v>0.30920222822417287</v>
          </cell>
          <cell r="M6229" t="str">
            <v>natural gas steam turbine</v>
          </cell>
        </row>
        <row r="6230">
          <cell r="F6230" t="str">
            <v>Vintage1989</v>
          </cell>
          <cell r="I6230">
            <v>1.075923704061591E-3</v>
          </cell>
          <cell r="L6230">
            <v>0.31033760972315999</v>
          </cell>
          <cell r="M6230" t="str">
            <v>natural gas steam turbine</v>
          </cell>
        </row>
        <row r="6231">
          <cell r="F6231" t="str">
            <v>Vintage1978</v>
          </cell>
          <cell r="I6231">
            <v>4.0311146806946314E-5</v>
          </cell>
          <cell r="L6231">
            <v>1.3230887437572032E-3</v>
          </cell>
          <cell r="M6231" t="str">
            <v>natural gas steam turbine</v>
          </cell>
        </row>
        <row r="6232">
          <cell r="F6232" t="str">
            <v>Vintage1978</v>
          </cell>
          <cell r="I6232">
            <v>4.0311146806946314E-5</v>
          </cell>
          <cell r="L6232">
            <v>1.3230887437572032E-3</v>
          </cell>
          <cell r="M6232" t="str">
            <v>natural gas steam turbine</v>
          </cell>
        </row>
        <row r="6233">
          <cell r="F6233" t="str">
            <v>Vintage1978</v>
          </cell>
          <cell r="I6233">
            <v>4.0311146806946314E-5</v>
          </cell>
          <cell r="L6233">
            <v>1.3230887437572032E-3</v>
          </cell>
          <cell r="M6233" t="str">
            <v>natural gas steam turbine</v>
          </cell>
        </row>
        <row r="6234">
          <cell r="F6234" t="str">
            <v>Vintage1981</v>
          </cell>
          <cell r="I6234">
            <v>1.0780071489314041E-5</v>
          </cell>
          <cell r="L6234">
            <v>4.7898872530230635E-4</v>
          </cell>
          <cell r="M6234" t="str">
            <v>natural gas steam turbine</v>
          </cell>
        </row>
        <row r="6235">
          <cell r="F6235" t="str">
            <v>Vintage1989</v>
          </cell>
          <cell r="I6235">
            <v>5.7493714609674893E-6</v>
          </cell>
          <cell r="L6235">
            <v>1.6583389601620524E-3</v>
          </cell>
          <cell r="M6235" t="str">
            <v>natural gas steam turbine</v>
          </cell>
        </row>
        <row r="6236">
          <cell r="F6236" t="str">
            <v>Vintage1992</v>
          </cell>
          <cell r="I6236">
            <v>5.7493714609674893E-6</v>
          </cell>
          <cell r="L6236">
            <v>3.4277739009071903E-3</v>
          </cell>
          <cell r="M6236" t="str">
            <v>natural gas steam turbine</v>
          </cell>
        </row>
        <row r="6237">
          <cell r="F6237" t="str">
            <v>Vintage1992</v>
          </cell>
          <cell r="I6237">
            <v>5.7493714609674893E-6</v>
          </cell>
          <cell r="L6237">
            <v>3.4277739009071903E-3</v>
          </cell>
          <cell r="M6237" t="str">
            <v>natural gas steam turbine</v>
          </cell>
        </row>
        <row r="6238">
          <cell r="F6238" t="str">
            <v>Vintage1992</v>
          </cell>
          <cell r="I6238">
            <v>5.7493714609674893E-6</v>
          </cell>
          <cell r="L6238">
            <v>3.4277739009071903E-3</v>
          </cell>
          <cell r="M6238" t="str">
            <v>natural gas steam turbine</v>
          </cell>
        </row>
        <row r="6239">
          <cell r="F6239" t="str">
            <v>Vintage1999</v>
          </cell>
          <cell r="I6239">
            <v>6.4680428935884247E-6</v>
          </cell>
          <cell r="L6239">
            <v>2.9005894610866466E-3</v>
          </cell>
          <cell r="M6239" t="str">
            <v>natural gas steam turbine</v>
          </cell>
        </row>
        <row r="6240">
          <cell r="F6240" t="str">
            <v>Vintage1985</v>
          </cell>
          <cell r="I6240">
            <v>1.4396838145337972E-5</v>
          </cell>
          <cell r="L6240">
            <v>3.7160120845921456E-2</v>
          </cell>
          <cell r="M6240" t="str">
            <v>natural gas steam turbine</v>
          </cell>
        </row>
        <row r="6241">
          <cell r="F6241" t="str">
            <v>Vintage2003</v>
          </cell>
          <cell r="I6241">
            <v>2.8793676290675944E-5</v>
          </cell>
          <cell r="L6241">
            <v>1.2988384371700112E-2</v>
          </cell>
          <cell r="M6241" t="str">
            <v>natural gas steam turbine</v>
          </cell>
        </row>
        <row r="6242">
          <cell r="F6242" t="str">
            <v>Vintage1999</v>
          </cell>
          <cell r="I6242">
            <v>1.5133768982435923E-4</v>
          </cell>
          <cell r="L6242">
            <v>6.7867284647241954E-2</v>
          </cell>
          <cell r="M6242" t="str">
            <v>natural gas steam turbine</v>
          </cell>
        </row>
        <row r="6243">
          <cell r="F6243" t="str">
            <v>Vintage1999</v>
          </cell>
          <cell r="I6243">
            <v>1.5133768982435923E-4</v>
          </cell>
          <cell r="L6243">
            <v>6.7867284647241954E-2</v>
          </cell>
          <cell r="M6243" t="str">
            <v>natural gas steam turbine</v>
          </cell>
        </row>
        <row r="6244">
          <cell r="F6244" t="str">
            <v>Vintage2007</v>
          </cell>
          <cell r="I6244">
            <v>1.5133768982435923E-4</v>
          </cell>
          <cell r="L6244">
            <v>0.11732849364791291</v>
          </cell>
          <cell r="M6244" t="str">
            <v>natural gas steam turbine</v>
          </cell>
        </row>
        <row r="6245">
          <cell r="F6245" t="str">
            <v>Vintage1933</v>
          </cell>
          <cell r="I6245">
            <v>0</v>
          </cell>
          <cell r="L6245">
            <v>0</v>
          </cell>
          <cell r="M6245" t="str">
            <v>natural gas steam turbine</v>
          </cell>
        </row>
        <row r="6246">
          <cell r="F6246" t="str">
            <v>Vintage1933</v>
          </cell>
          <cell r="I6246">
            <v>0</v>
          </cell>
          <cell r="L6246">
            <v>0</v>
          </cell>
          <cell r="M6246" t="str">
            <v>natural gas steam turbine</v>
          </cell>
        </row>
        <row r="6247">
          <cell r="F6247" t="str">
            <v>Vintage1933</v>
          </cell>
          <cell r="I6247">
            <v>0</v>
          </cell>
          <cell r="L6247">
            <v>0</v>
          </cell>
          <cell r="M6247" t="str">
            <v>natural gas steam turbine</v>
          </cell>
        </row>
        <row r="6248">
          <cell r="F6248" t="str">
            <v>Vintage1933</v>
          </cell>
          <cell r="I6248">
            <v>0</v>
          </cell>
          <cell r="L6248">
            <v>0</v>
          </cell>
          <cell r="M6248" t="str">
            <v>natural gas steam turbine</v>
          </cell>
        </row>
        <row r="6249">
          <cell r="F6249" t="str">
            <v>Vintage1933</v>
          </cell>
          <cell r="I6249">
            <v>0</v>
          </cell>
          <cell r="L6249">
            <v>0</v>
          </cell>
          <cell r="M6249" t="str">
            <v>natural gas steam turbine</v>
          </cell>
        </row>
        <row r="6250">
          <cell r="F6250" t="str">
            <v>Vintage1979</v>
          </cell>
          <cell r="I6250">
            <v>0</v>
          </cell>
          <cell r="L6250">
            <v>0</v>
          </cell>
          <cell r="M6250" t="str">
            <v>natural gas steam turbine</v>
          </cell>
        </row>
        <row r="6251">
          <cell r="F6251" t="str">
            <v>Vintage1979</v>
          </cell>
          <cell r="I6251">
            <v>0</v>
          </cell>
          <cell r="L6251">
            <v>0</v>
          </cell>
          <cell r="M6251" t="str">
            <v>natural gas steam turbine</v>
          </cell>
        </row>
        <row r="6252">
          <cell r="F6252" t="str">
            <v>Vintage1996</v>
          </cell>
          <cell r="I6252">
            <v>1.4396838145337972E-5</v>
          </cell>
          <cell r="L6252">
            <v>2.9009433962264151E-2</v>
          </cell>
          <cell r="M6252" t="str">
            <v>natural gas steam turbine</v>
          </cell>
        </row>
        <row r="6253">
          <cell r="F6253" t="str">
            <v>Vintage1979</v>
          </cell>
          <cell r="I6253">
            <v>0</v>
          </cell>
          <cell r="L6253">
            <v>0</v>
          </cell>
          <cell r="M6253" t="str">
            <v>natural gas steam turbine</v>
          </cell>
        </row>
        <row r="6254">
          <cell r="F6254" t="str">
            <v>Vintage1987</v>
          </cell>
          <cell r="I6254">
            <v>2.1595257218006953E-5</v>
          </cell>
          <cell r="L6254">
            <v>5.2266288951841357E-2</v>
          </cell>
          <cell r="M6254" t="str">
            <v>natural gas steam turbine</v>
          </cell>
        </row>
        <row r="6255">
          <cell r="F6255" t="str">
            <v>Vintage1987</v>
          </cell>
          <cell r="I6255">
            <v>2.1595257218006953E-5</v>
          </cell>
          <cell r="L6255">
            <v>5.2266288951841357E-2</v>
          </cell>
          <cell r="M6255" t="str">
            <v>natural gas steam turbine</v>
          </cell>
        </row>
        <row r="6256">
          <cell r="F6256" t="str">
            <v>Vintage1992</v>
          </cell>
          <cell r="I6256">
            <v>2.1595257218006953E-5</v>
          </cell>
          <cell r="L6256">
            <v>1.2875087229588286E-2</v>
          </cell>
          <cell r="M6256" t="str">
            <v>natural gas steam turbine</v>
          </cell>
        </row>
        <row r="6257">
          <cell r="F6257" t="str">
            <v>Vintage1990</v>
          </cell>
          <cell r="I6257">
            <v>2.1595257218006953E-5</v>
          </cell>
          <cell r="L6257">
            <v>2.7912254160363064E-2</v>
          </cell>
          <cell r="M6257" t="str">
            <v>natural gas steam turbine</v>
          </cell>
        </row>
        <row r="6258">
          <cell r="F6258" t="str">
            <v>Vintage1990</v>
          </cell>
          <cell r="I6258">
            <v>2.1595257218006953E-5</v>
          </cell>
          <cell r="L6258">
            <v>2.7912254160363064E-2</v>
          </cell>
          <cell r="M6258" t="str">
            <v>natural gas steam turbine</v>
          </cell>
        </row>
        <row r="6259">
          <cell r="F6259" t="str">
            <v>Vintage1992</v>
          </cell>
          <cell r="I6259">
            <v>2.1595257218006953E-5</v>
          </cell>
          <cell r="L6259">
            <v>1.2875087229588286E-2</v>
          </cell>
          <cell r="M6259" t="str">
            <v>natural gas steam turbine</v>
          </cell>
        </row>
        <row r="6260">
          <cell r="F6260" t="str">
            <v>Vintage1990</v>
          </cell>
          <cell r="I6260">
            <v>9.6458815573764411E-7</v>
          </cell>
          <cell r="L6260">
            <v>1.246747352496217E-3</v>
          </cell>
          <cell r="M6260" t="str">
            <v>natural gas steam turbine</v>
          </cell>
        </row>
        <row r="6261">
          <cell r="F6261" t="str">
            <v>Vintage1990</v>
          </cell>
          <cell r="I6261">
            <v>9.6458815573764411E-7</v>
          </cell>
          <cell r="L6261">
            <v>1.246747352496217E-3</v>
          </cell>
          <cell r="M6261" t="str">
            <v>natural gas steam turbine</v>
          </cell>
        </row>
        <row r="6262">
          <cell r="F6262" t="str">
            <v>Vintage1990</v>
          </cell>
          <cell r="I6262">
            <v>9.6458815573764411E-7</v>
          </cell>
          <cell r="L6262">
            <v>1.246747352496217E-3</v>
          </cell>
          <cell r="M6262" t="str">
            <v>natural gas steam turbine</v>
          </cell>
        </row>
        <row r="6263">
          <cell r="F6263" t="str">
            <v>Vintage1990</v>
          </cell>
          <cell r="I6263">
            <v>9.6458815573764411E-7</v>
          </cell>
          <cell r="L6263">
            <v>1.246747352496217E-3</v>
          </cell>
          <cell r="M6263" t="str">
            <v>natural gas steam turbine</v>
          </cell>
        </row>
        <row r="6264">
          <cell r="F6264" t="str">
            <v>Vintage1990</v>
          </cell>
          <cell r="I6264">
            <v>9.6458815573764411E-7</v>
          </cell>
          <cell r="L6264">
            <v>1.246747352496217E-3</v>
          </cell>
          <cell r="M6264" t="str">
            <v>natural gas steam turbine</v>
          </cell>
        </row>
        <row r="6265">
          <cell r="F6265" t="str">
            <v>Vintage1990</v>
          </cell>
          <cell r="I6265">
            <v>9.6458815573764411E-7</v>
          </cell>
          <cell r="L6265">
            <v>1.246747352496217E-3</v>
          </cell>
          <cell r="M6265" t="str">
            <v>natural gas steam turbine</v>
          </cell>
        </row>
        <row r="6266">
          <cell r="F6266" t="str">
            <v>Vintage1990</v>
          </cell>
          <cell r="I6266">
            <v>9.6458815573764411E-7</v>
          </cell>
          <cell r="L6266">
            <v>1.246747352496217E-3</v>
          </cell>
          <cell r="M6266" t="str">
            <v>natural gas steam turbine</v>
          </cell>
        </row>
        <row r="6267">
          <cell r="F6267" t="str">
            <v>Vintage1990</v>
          </cell>
          <cell r="I6267">
            <v>7.0544506912156062E-7</v>
          </cell>
          <cell r="L6267">
            <v>9.1180030257186019E-4</v>
          </cell>
          <cell r="M6267" t="str">
            <v>natural gas steam turbine</v>
          </cell>
        </row>
        <row r="6268">
          <cell r="F6268" t="str">
            <v>Vintage1990</v>
          </cell>
          <cell r="I6268">
            <v>7.0544506912156062E-7</v>
          </cell>
          <cell r="L6268">
            <v>9.1180030257186019E-4</v>
          </cell>
          <cell r="M6268" t="str">
            <v>natural gas steam turbine</v>
          </cell>
        </row>
        <row r="6269">
          <cell r="F6269" t="str">
            <v>Vintage1990</v>
          </cell>
          <cell r="I6269">
            <v>7.0544506912156062E-7</v>
          </cell>
          <cell r="L6269">
            <v>9.1180030257186019E-4</v>
          </cell>
          <cell r="M6269" t="str">
            <v>natural gas steam turbine</v>
          </cell>
        </row>
        <row r="6270">
          <cell r="F6270" t="str">
            <v>Vintage1990</v>
          </cell>
          <cell r="I6270">
            <v>7.0544506912156062E-7</v>
          </cell>
          <cell r="L6270">
            <v>9.1180030257186019E-4</v>
          </cell>
          <cell r="M6270" t="str">
            <v>natural gas steam turbine</v>
          </cell>
        </row>
        <row r="6271">
          <cell r="F6271" t="str">
            <v>Vintage1990</v>
          </cell>
          <cell r="I6271">
            <v>7.0544506912156062E-7</v>
          </cell>
          <cell r="L6271">
            <v>9.1180030257186019E-4</v>
          </cell>
          <cell r="M6271" t="str">
            <v>natural gas steam turbine</v>
          </cell>
        </row>
        <row r="6272">
          <cell r="F6272" t="str">
            <v>Vintage1990</v>
          </cell>
          <cell r="I6272">
            <v>7.0544506912156062E-7</v>
          </cell>
          <cell r="L6272">
            <v>9.1180030257186019E-4</v>
          </cell>
          <cell r="M6272" t="str">
            <v>natural gas steam turbine</v>
          </cell>
        </row>
        <row r="6273">
          <cell r="F6273" t="str">
            <v>Vintage1990</v>
          </cell>
          <cell r="I6273">
            <v>7.0544506912156062E-7</v>
          </cell>
          <cell r="L6273">
            <v>9.1180030257186019E-4</v>
          </cell>
          <cell r="M6273" t="str">
            <v>natural gas steam turbine</v>
          </cell>
        </row>
        <row r="6274">
          <cell r="F6274" t="str">
            <v>Vintage1990</v>
          </cell>
          <cell r="I6274">
            <v>4.1750830621480118E-7</v>
          </cell>
          <cell r="L6274">
            <v>5.3963691376701932E-4</v>
          </cell>
          <cell r="M6274" t="str">
            <v>natural gas steam turbine</v>
          </cell>
        </row>
        <row r="6275">
          <cell r="F6275" t="str">
            <v>Vintage1990</v>
          </cell>
          <cell r="I6275">
            <v>4.1750830621480118E-7</v>
          </cell>
          <cell r="L6275">
            <v>5.3963691376701932E-4</v>
          </cell>
          <cell r="M6275" t="str">
            <v>natural gas steam turbine</v>
          </cell>
        </row>
        <row r="6276">
          <cell r="F6276" t="str">
            <v>Vintage1990</v>
          </cell>
          <cell r="I6276">
            <v>4.1750830621480118E-7</v>
          </cell>
          <cell r="L6276">
            <v>5.3963691376701932E-4</v>
          </cell>
          <cell r="M6276" t="str">
            <v>natural gas steam turbine</v>
          </cell>
        </row>
        <row r="6277">
          <cell r="F6277" t="str">
            <v>Vintage1990</v>
          </cell>
          <cell r="I6277">
            <v>4.1750830621480118E-7</v>
          </cell>
          <cell r="L6277">
            <v>5.3963691376701932E-4</v>
          </cell>
          <cell r="M6277" t="str">
            <v>natural gas steam turbine</v>
          </cell>
        </row>
        <row r="6278">
          <cell r="F6278" t="str">
            <v>Vintage1990</v>
          </cell>
          <cell r="I6278">
            <v>4.1750830621480118E-7</v>
          </cell>
          <cell r="L6278">
            <v>5.3963691376701932E-4</v>
          </cell>
          <cell r="M6278" t="str">
            <v>natural gas steam turbine</v>
          </cell>
        </row>
        <row r="6279">
          <cell r="F6279" t="str">
            <v>Vintage1990</v>
          </cell>
          <cell r="I6279">
            <v>4.1750830621480118E-7</v>
          </cell>
          <cell r="L6279">
            <v>5.3963691376701932E-4</v>
          </cell>
          <cell r="M6279" t="str">
            <v>natural gas steam turbine</v>
          </cell>
        </row>
        <row r="6280">
          <cell r="F6280" t="str">
            <v>Vintage1990</v>
          </cell>
          <cell r="I6280">
            <v>4.1750830621480118E-7</v>
          </cell>
          <cell r="L6280">
            <v>5.3963691376701932E-4</v>
          </cell>
          <cell r="M6280" t="str">
            <v>natural gas steam turbine</v>
          </cell>
        </row>
        <row r="6281">
          <cell r="F6281" t="str">
            <v>Vintage1990</v>
          </cell>
          <cell r="I6281">
            <v>2.9369549816489455E-6</v>
          </cell>
          <cell r="L6281">
            <v>3.7960665658093766E-3</v>
          </cell>
          <cell r="M6281" t="str">
            <v>natural gas steam turbine</v>
          </cell>
        </row>
        <row r="6282">
          <cell r="F6282" t="str">
            <v>Vintage1990</v>
          </cell>
          <cell r="I6282">
            <v>2.9369549816489455E-6</v>
          </cell>
          <cell r="L6282">
            <v>3.7960665658093766E-3</v>
          </cell>
          <cell r="M6282" t="str">
            <v>natural gas steam turbine</v>
          </cell>
        </row>
        <row r="6283">
          <cell r="F6283" t="str">
            <v>Vintage1990</v>
          </cell>
          <cell r="I6283">
            <v>2.9369549816489455E-6</v>
          </cell>
          <cell r="L6283">
            <v>3.7960665658093766E-3</v>
          </cell>
          <cell r="M6283" t="str">
            <v>natural gas steam turbine</v>
          </cell>
        </row>
        <row r="6284">
          <cell r="F6284" t="str">
            <v>Vintage1990</v>
          </cell>
          <cell r="I6284">
            <v>2.9369549816489455E-6</v>
          </cell>
          <cell r="L6284">
            <v>3.7960665658093766E-3</v>
          </cell>
          <cell r="M6284" t="str">
            <v>natural gas steam turbine</v>
          </cell>
        </row>
        <row r="6285">
          <cell r="F6285" t="str">
            <v>Vintage1990</v>
          </cell>
          <cell r="I6285">
            <v>2.9369549816489455E-6</v>
          </cell>
          <cell r="L6285">
            <v>3.7960665658093766E-3</v>
          </cell>
          <cell r="M6285" t="str">
            <v>natural gas steam turbine</v>
          </cell>
        </row>
        <row r="6286">
          <cell r="F6286" t="str">
            <v>Vintage1990</v>
          </cell>
          <cell r="I6286">
            <v>2.9369549816489455E-6</v>
          </cell>
          <cell r="L6286">
            <v>3.7960665658093766E-3</v>
          </cell>
          <cell r="M6286" t="str">
            <v>natural gas steam turbine</v>
          </cell>
        </row>
        <row r="6287">
          <cell r="F6287" t="str">
            <v>Vintage1990</v>
          </cell>
          <cell r="I6287">
            <v>2.9369549816489455E-6</v>
          </cell>
          <cell r="L6287">
            <v>3.7960665658093766E-3</v>
          </cell>
          <cell r="M6287" t="str">
            <v>natural gas steam turbine</v>
          </cell>
        </row>
        <row r="6288">
          <cell r="F6288" t="str">
            <v>Vintage1990</v>
          </cell>
          <cell r="I6288">
            <v>1.049529500795138E-5</v>
          </cell>
          <cell r="L6288">
            <v>1.356535552193645E-2</v>
          </cell>
          <cell r="M6288" t="str">
            <v>natural gas steam turbine</v>
          </cell>
        </row>
        <row r="6289">
          <cell r="F6289" t="str">
            <v>Vintage1990</v>
          </cell>
          <cell r="I6289">
            <v>1.049529500795138E-5</v>
          </cell>
          <cell r="L6289">
            <v>1.356535552193645E-2</v>
          </cell>
          <cell r="M6289" t="str">
            <v>natural gas steam turbine</v>
          </cell>
        </row>
        <row r="6290">
          <cell r="F6290" t="str">
            <v>Vintage1990</v>
          </cell>
          <cell r="I6290">
            <v>1.049529500795138E-5</v>
          </cell>
          <cell r="L6290">
            <v>1.356535552193645E-2</v>
          </cell>
          <cell r="M6290" t="str">
            <v>natural gas steam turbine</v>
          </cell>
        </row>
        <row r="6291">
          <cell r="F6291" t="str">
            <v>Vintage1990</v>
          </cell>
          <cell r="I6291">
            <v>1.049529500795138E-5</v>
          </cell>
          <cell r="L6291">
            <v>1.356535552193645E-2</v>
          </cell>
          <cell r="M6291" t="str">
            <v>natural gas steam turbine</v>
          </cell>
        </row>
        <row r="6292">
          <cell r="F6292" t="str">
            <v>Vintage1990</v>
          </cell>
          <cell r="I6292">
            <v>1.049529500795138E-5</v>
          </cell>
          <cell r="L6292">
            <v>1.356535552193645E-2</v>
          </cell>
          <cell r="M6292" t="str">
            <v>natural gas steam turbine</v>
          </cell>
        </row>
        <row r="6293">
          <cell r="F6293" t="str">
            <v>Vintage1990</v>
          </cell>
          <cell r="I6293">
            <v>1.049529500795138E-5</v>
          </cell>
          <cell r="L6293">
            <v>1.356535552193645E-2</v>
          </cell>
          <cell r="M6293" t="str">
            <v>natural gas steam turbine</v>
          </cell>
        </row>
        <row r="6294">
          <cell r="F6294" t="str">
            <v>Vintage1990</v>
          </cell>
          <cell r="I6294">
            <v>1.049529500795138E-5</v>
          </cell>
          <cell r="L6294">
            <v>1.356535552193645E-2</v>
          </cell>
          <cell r="M6294" t="str">
            <v>natural gas steam turbine</v>
          </cell>
        </row>
        <row r="6295">
          <cell r="F6295" t="str">
            <v>Vintage1990</v>
          </cell>
          <cell r="I6295">
            <v>5.8163226107165409E-6</v>
          </cell>
          <cell r="L6295">
            <v>7.517700453857786E-3</v>
          </cell>
          <cell r="M6295" t="str">
            <v>natural gas steam turbine</v>
          </cell>
        </row>
        <row r="6296">
          <cell r="F6296" t="str">
            <v>Vintage1990</v>
          </cell>
          <cell r="I6296">
            <v>5.8163226107165409E-6</v>
          </cell>
          <cell r="L6296">
            <v>7.517700453857786E-3</v>
          </cell>
          <cell r="M6296" t="str">
            <v>natural gas steam turbine</v>
          </cell>
        </row>
        <row r="6297">
          <cell r="F6297" t="str">
            <v>Vintage1990</v>
          </cell>
          <cell r="I6297">
            <v>5.8163226107165409E-6</v>
          </cell>
          <cell r="L6297">
            <v>7.517700453857786E-3</v>
          </cell>
          <cell r="M6297" t="str">
            <v>natural gas steam turbine</v>
          </cell>
        </row>
        <row r="6298">
          <cell r="F6298" t="str">
            <v>Vintage1990</v>
          </cell>
          <cell r="I6298">
            <v>5.8163226107165409E-6</v>
          </cell>
          <cell r="L6298">
            <v>7.517700453857786E-3</v>
          </cell>
          <cell r="M6298" t="str">
            <v>natural gas steam turbine</v>
          </cell>
        </row>
        <row r="6299">
          <cell r="F6299" t="str">
            <v>Vintage1990</v>
          </cell>
          <cell r="I6299">
            <v>5.8163226107165409E-6</v>
          </cell>
          <cell r="L6299">
            <v>7.517700453857786E-3</v>
          </cell>
          <cell r="M6299" t="str">
            <v>natural gas steam turbine</v>
          </cell>
        </row>
        <row r="6300">
          <cell r="F6300" t="str">
            <v>Vintage1990</v>
          </cell>
          <cell r="I6300">
            <v>5.8163226107165409E-6</v>
          </cell>
          <cell r="L6300">
            <v>7.517700453857786E-3</v>
          </cell>
          <cell r="M6300" t="str">
            <v>natural gas steam turbine</v>
          </cell>
        </row>
        <row r="6301">
          <cell r="F6301" t="str">
            <v>Vintage1990</v>
          </cell>
          <cell r="I6301">
            <v>5.8163226107165409E-6</v>
          </cell>
          <cell r="L6301">
            <v>7.517700453857786E-3</v>
          </cell>
          <cell r="M6301" t="str">
            <v>natural gas steam turbine</v>
          </cell>
        </row>
        <row r="6302">
          <cell r="F6302" t="str">
            <v>Vintage1990</v>
          </cell>
          <cell r="I6302">
            <v>2.5914308661608349E-7</v>
          </cell>
          <cell r="L6302">
            <v>3.3494704992435674E-4</v>
          </cell>
          <cell r="M6302" t="str">
            <v>natural gas steam turbine</v>
          </cell>
        </row>
        <row r="6303">
          <cell r="F6303" t="str">
            <v>Vintage1990</v>
          </cell>
          <cell r="I6303">
            <v>2.5914308661608349E-7</v>
          </cell>
          <cell r="L6303">
            <v>3.3494704992435674E-4</v>
          </cell>
          <cell r="M6303" t="str">
            <v>natural gas steam turbine</v>
          </cell>
        </row>
        <row r="6304">
          <cell r="F6304" t="str">
            <v>Vintage1990</v>
          </cell>
          <cell r="I6304">
            <v>2.5914308661608349E-7</v>
          </cell>
          <cell r="L6304">
            <v>3.3494704992435674E-4</v>
          </cell>
          <cell r="M6304" t="str">
            <v>natural gas steam turbine</v>
          </cell>
        </row>
        <row r="6305">
          <cell r="F6305" t="str">
            <v>Vintage1990</v>
          </cell>
          <cell r="I6305">
            <v>2.5914308661608349E-7</v>
          </cell>
          <cell r="L6305">
            <v>3.3494704992435674E-4</v>
          </cell>
          <cell r="M6305" t="str">
            <v>natural gas steam turbine</v>
          </cell>
        </row>
        <row r="6306">
          <cell r="F6306" t="str">
            <v>Vintage1990</v>
          </cell>
          <cell r="I6306">
            <v>2.5914308661608349E-7</v>
          </cell>
          <cell r="L6306">
            <v>3.3494704992435674E-4</v>
          </cell>
          <cell r="M6306" t="str">
            <v>natural gas steam turbine</v>
          </cell>
        </row>
        <row r="6307">
          <cell r="F6307" t="str">
            <v>Vintage1990</v>
          </cell>
          <cell r="I6307">
            <v>2.5914308661608349E-7</v>
          </cell>
          <cell r="L6307">
            <v>3.3494704992435674E-4</v>
          </cell>
          <cell r="M6307" t="str">
            <v>natural gas steam turbine</v>
          </cell>
        </row>
        <row r="6308">
          <cell r="F6308" t="str">
            <v>Vintage1990</v>
          </cell>
          <cell r="I6308">
            <v>2.5914308661608349E-7</v>
          </cell>
          <cell r="L6308">
            <v>3.3494704992435674E-4</v>
          </cell>
          <cell r="M6308" t="str">
            <v>natural gas steam turbine</v>
          </cell>
        </row>
        <row r="6309">
          <cell r="F6309" t="str">
            <v>Vintage2009</v>
          </cell>
          <cell r="I6309">
            <v>1.1517470516270378E-6</v>
          </cell>
          <cell r="L6309">
            <v>1.7540419615322911E-3</v>
          </cell>
          <cell r="M6309" t="str">
            <v>natural gas steam turbine</v>
          </cell>
        </row>
        <row r="6310">
          <cell r="F6310" t="str">
            <v>Vintage2009</v>
          </cell>
          <cell r="I6310">
            <v>8.4941345057494029E-7</v>
          </cell>
          <cell r="L6310">
            <v>1.2936059466300645E-3</v>
          </cell>
          <cell r="M6310" t="str">
            <v>natural gas steam turbine</v>
          </cell>
        </row>
        <row r="6311">
          <cell r="F6311" t="str">
            <v>Vintage2009</v>
          </cell>
          <cell r="I6311">
            <v>5.0388933508682905E-7</v>
          </cell>
          <cell r="L6311">
            <v>7.6739335817037737E-4</v>
          </cell>
          <cell r="M6311" t="str">
            <v>natural gas steam turbine</v>
          </cell>
        </row>
        <row r="6312">
          <cell r="F6312" t="str">
            <v>Vintage2009</v>
          </cell>
          <cell r="I6312">
            <v>3.5272253456078027E-6</v>
          </cell>
          <cell r="L6312">
            <v>5.3717535071926411E-3</v>
          </cell>
          <cell r="M6312" t="str">
            <v>natural gas steam turbine</v>
          </cell>
        </row>
        <row r="6313">
          <cell r="F6313" t="str">
            <v>Vintage2009</v>
          </cell>
          <cell r="I6313">
            <v>1.2582836539025387E-5</v>
          </cell>
          <cell r="L6313">
            <v>1.9162908429740281E-2</v>
          </cell>
          <cell r="M6313" t="str">
            <v>natural gas steam turbine</v>
          </cell>
        </row>
        <row r="6314">
          <cell r="F6314" t="str">
            <v>Vintage2009</v>
          </cell>
          <cell r="I6314">
            <v>6.9824665004889164E-6</v>
          </cell>
          <cell r="L6314">
            <v>1.0633879391789515E-2</v>
          </cell>
          <cell r="M6314" t="str">
            <v>natural gas steam turbine</v>
          </cell>
        </row>
        <row r="6315">
          <cell r="F6315" t="str">
            <v>Vintage2009</v>
          </cell>
          <cell r="I6315">
            <v>3.0233360105209742E-7</v>
          </cell>
          <cell r="L6315">
            <v>4.6043601490222642E-4</v>
          </cell>
          <cell r="M6315" t="str">
            <v>natural gas steam turbine</v>
          </cell>
        </row>
        <row r="6316">
          <cell r="F6316" t="str">
            <v>Vintage1992</v>
          </cell>
          <cell r="I6316">
            <v>9.6458815573764411E-7</v>
          </cell>
          <cell r="L6316">
            <v>5.7508722958827683E-4</v>
          </cell>
          <cell r="M6316" t="str">
            <v>natural gas steam turbine</v>
          </cell>
        </row>
        <row r="6317">
          <cell r="F6317" t="str">
            <v>Vintage1993</v>
          </cell>
          <cell r="I6317">
            <v>9.6458815573764411E-7</v>
          </cell>
          <cell r="L6317">
            <v>1.2448640483383687E-3</v>
          </cell>
          <cell r="M6317" t="str">
            <v>natural gas steam turbine</v>
          </cell>
        </row>
        <row r="6318">
          <cell r="F6318" t="str">
            <v>Vintage1993</v>
          </cell>
          <cell r="I6318">
            <v>9.6458815573764411E-7</v>
          </cell>
          <cell r="L6318">
            <v>1.2448640483383687E-3</v>
          </cell>
          <cell r="M6318" t="str">
            <v>natural gas steam turbine</v>
          </cell>
        </row>
        <row r="6319">
          <cell r="F6319" t="str">
            <v>Vintage1992</v>
          </cell>
          <cell r="I6319">
            <v>9.6458815573764411E-7</v>
          </cell>
          <cell r="L6319">
            <v>5.7508722958827683E-4</v>
          </cell>
          <cell r="M6319" t="str">
            <v>natural gas steam turbine</v>
          </cell>
        </row>
        <row r="6320">
          <cell r="F6320" t="str">
            <v>Vintage1992</v>
          </cell>
          <cell r="I6320">
            <v>7.0544506912156062E-7</v>
          </cell>
          <cell r="L6320">
            <v>4.2058618283321729E-4</v>
          </cell>
          <cell r="M6320" t="str">
            <v>natural gas steam turbine</v>
          </cell>
        </row>
        <row r="6321">
          <cell r="F6321" t="str">
            <v>Vintage1993</v>
          </cell>
          <cell r="I6321">
            <v>7.0544506912156062E-7</v>
          </cell>
          <cell r="L6321">
            <v>9.1042296072507548E-4</v>
          </cell>
          <cell r="M6321" t="str">
            <v>natural gas steam turbine</v>
          </cell>
        </row>
        <row r="6322">
          <cell r="F6322" t="str">
            <v>Vintage1993</v>
          </cell>
          <cell r="I6322">
            <v>7.0544506912156062E-7</v>
          </cell>
          <cell r="L6322">
            <v>9.1042296072507548E-4</v>
          </cell>
          <cell r="M6322" t="str">
            <v>natural gas steam turbine</v>
          </cell>
        </row>
        <row r="6323">
          <cell r="F6323" t="str">
            <v>Vintage1992</v>
          </cell>
          <cell r="I6323">
            <v>7.0544506912156062E-7</v>
          </cell>
          <cell r="L6323">
            <v>4.2058618283321729E-4</v>
          </cell>
          <cell r="M6323" t="str">
            <v>natural gas steam turbine</v>
          </cell>
        </row>
        <row r="6324">
          <cell r="F6324" t="str">
            <v>Vintage1992</v>
          </cell>
          <cell r="I6324">
            <v>4.1750830621480118E-7</v>
          </cell>
          <cell r="L6324">
            <v>2.4891835310537354E-4</v>
          </cell>
          <cell r="M6324" t="str">
            <v>natural gas steam turbine</v>
          </cell>
        </row>
        <row r="6325">
          <cell r="F6325" t="str">
            <v>Vintage1993</v>
          </cell>
          <cell r="I6325">
            <v>4.1750830621480118E-7</v>
          </cell>
          <cell r="L6325">
            <v>5.3882175226586102E-4</v>
          </cell>
          <cell r="M6325" t="str">
            <v>natural gas steam turbine</v>
          </cell>
        </row>
        <row r="6326">
          <cell r="F6326" t="str">
            <v>Vintage1993</v>
          </cell>
          <cell r="I6326">
            <v>4.1750830621480118E-7</v>
          </cell>
          <cell r="L6326">
            <v>5.3882175226586102E-4</v>
          </cell>
          <cell r="M6326" t="str">
            <v>natural gas steam turbine</v>
          </cell>
        </row>
        <row r="6327">
          <cell r="F6327" t="str">
            <v>Vintage1992</v>
          </cell>
          <cell r="I6327">
            <v>4.1750830621480118E-7</v>
          </cell>
          <cell r="L6327">
            <v>2.4891835310537354E-4</v>
          </cell>
          <cell r="M6327" t="str">
            <v>natural gas steam turbine</v>
          </cell>
        </row>
        <row r="6328">
          <cell r="F6328" t="str">
            <v>Vintage1992</v>
          </cell>
          <cell r="I6328">
            <v>2.9369549816489455E-6</v>
          </cell>
          <cell r="L6328">
            <v>1.7510118632240068E-3</v>
          </cell>
          <cell r="M6328" t="str">
            <v>natural gas steam turbine</v>
          </cell>
        </row>
        <row r="6329">
          <cell r="F6329" t="str">
            <v>Vintage1993</v>
          </cell>
          <cell r="I6329">
            <v>2.9369549816489455E-6</v>
          </cell>
          <cell r="L6329">
            <v>3.7903323262839872E-3</v>
          </cell>
          <cell r="M6329" t="str">
            <v>natural gas steam turbine</v>
          </cell>
        </row>
        <row r="6330">
          <cell r="F6330" t="str">
            <v>Vintage1993</v>
          </cell>
          <cell r="I6330">
            <v>2.9369549816489455E-6</v>
          </cell>
          <cell r="L6330">
            <v>3.7903323262839872E-3</v>
          </cell>
          <cell r="M6330" t="str">
            <v>natural gas steam turbine</v>
          </cell>
        </row>
        <row r="6331">
          <cell r="F6331" t="str">
            <v>Vintage1992</v>
          </cell>
          <cell r="I6331">
            <v>2.9369549816489455E-6</v>
          </cell>
          <cell r="L6331">
            <v>1.7510118632240068E-3</v>
          </cell>
          <cell r="M6331" t="str">
            <v>natural gas steam turbine</v>
          </cell>
        </row>
        <row r="6332">
          <cell r="F6332" t="str">
            <v>Vintage1992</v>
          </cell>
          <cell r="I6332">
            <v>1.049529500795138E-5</v>
          </cell>
          <cell r="L6332">
            <v>6.2572923935799059E-3</v>
          </cell>
          <cell r="M6332" t="str">
            <v>natural gas steam turbine</v>
          </cell>
        </row>
        <row r="6333">
          <cell r="F6333" t="str">
            <v>Vintage1993</v>
          </cell>
          <cell r="I6333">
            <v>1.049529500795138E-5</v>
          </cell>
          <cell r="L6333">
            <v>1.3544864048338367E-2</v>
          </cell>
          <cell r="M6333" t="str">
            <v>natural gas steam turbine</v>
          </cell>
        </row>
        <row r="6334">
          <cell r="F6334" t="str">
            <v>Vintage1993</v>
          </cell>
          <cell r="I6334">
            <v>1.049529500795138E-5</v>
          </cell>
          <cell r="L6334">
            <v>1.3544864048338367E-2</v>
          </cell>
          <cell r="M6334" t="str">
            <v>natural gas steam turbine</v>
          </cell>
        </row>
        <row r="6335">
          <cell r="F6335" t="str">
            <v>Vintage1992</v>
          </cell>
          <cell r="I6335">
            <v>1.049529500795138E-5</v>
          </cell>
          <cell r="L6335">
            <v>6.2572923935799059E-3</v>
          </cell>
          <cell r="M6335" t="str">
            <v>natural gas steam turbine</v>
          </cell>
        </row>
        <row r="6336">
          <cell r="F6336" t="str">
            <v>Vintage1992</v>
          </cell>
          <cell r="I6336">
            <v>5.8163226107165409E-6</v>
          </cell>
          <cell r="L6336">
            <v>3.4676901605024449E-3</v>
          </cell>
          <cell r="M6336" t="str">
            <v>natural gas steam turbine</v>
          </cell>
        </row>
        <row r="6337">
          <cell r="F6337" t="str">
            <v>Vintage1993</v>
          </cell>
          <cell r="I6337">
            <v>5.8163226107165409E-6</v>
          </cell>
          <cell r="L6337">
            <v>7.5063444108761333E-3</v>
          </cell>
          <cell r="M6337" t="str">
            <v>natural gas steam turbine</v>
          </cell>
        </row>
        <row r="6338">
          <cell r="F6338" t="str">
            <v>Vintage1993</v>
          </cell>
          <cell r="I6338">
            <v>5.8163226107165409E-6</v>
          </cell>
          <cell r="L6338">
            <v>7.5063444108761333E-3</v>
          </cell>
          <cell r="M6338" t="str">
            <v>natural gas steam turbine</v>
          </cell>
        </row>
        <row r="6339">
          <cell r="F6339" t="str">
            <v>Vintage1992</v>
          </cell>
          <cell r="I6339">
            <v>5.8163226107165409E-6</v>
          </cell>
          <cell r="L6339">
            <v>3.4676901605024449E-3</v>
          </cell>
          <cell r="M6339" t="str">
            <v>natural gas steam turbine</v>
          </cell>
        </row>
        <row r="6340">
          <cell r="F6340" t="str">
            <v>Vintage1992</v>
          </cell>
          <cell r="I6340">
            <v>2.5914308661608349E-7</v>
          </cell>
          <cell r="L6340">
            <v>1.5450104675505944E-4</v>
          </cell>
          <cell r="M6340" t="str">
            <v>natural gas steam turbine</v>
          </cell>
        </row>
        <row r="6341">
          <cell r="F6341" t="str">
            <v>Vintage1993</v>
          </cell>
          <cell r="I6341">
            <v>2.5914308661608349E-7</v>
          </cell>
          <cell r="L6341">
            <v>3.3444108761329297E-4</v>
          </cell>
          <cell r="M6341" t="str">
            <v>natural gas steam turbine</v>
          </cell>
        </row>
        <row r="6342">
          <cell r="F6342" t="str">
            <v>Vintage1993</v>
          </cell>
          <cell r="I6342">
            <v>2.5914308661608349E-7</v>
          </cell>
          <cell r="L6342">
            <v>3.3444108761329297E-4</v>
          </cell>
          <cell r="M6342" t="str">
            <v>natural gas steam turbine</v>
          </cell>
        </row>
        <row r="6343">
          <cell r="F6343" t="str">
            <v>Vintage1992</v>
          </cell>
          <cell r="I6343">
            <v>2.5914308661608349E-7</v>
          </cell>
          <cell r="L6343">
            <v>1.5450104675505944E-4</v>
          </cell>
          <cell r="M6343" t="str">
            <v>natural gas steam turbine</v>
          </cell>
        </row>
        <row r="6344">
          <cell r="F6344" t="str">
            <v>Vintage1987</v>
          </cell>
          <cell r="I6344">
            <v>9.3579447944696818E-5</v>
          </cell>
          <cell r="L6344">
            <v>0.2264872521246459</v>
          </cell>
          <cell r="M6344" t="str">
            <v>natural gas steam turbine</v>
          </cell>
        </row>
        <row r="6345">
          <cell r="F6345" t="str">
            <v>Vintage1987</v>
          </cell>
          <cell r="I6345">
            <v>9.3579447944696818E-5</v>
          </cell>
          <cell r="L6345">
            <v>0.2264872521246459</v>
          </cell>
          <cell r="M6345" t="str">
            <v>natural gas steam turbine</v>
          </cell>
        </row>
        <row r="6346">
          <cell r="F6346" t="str">
            <v>Vintage1987</v>
          </cell>
          <cell r="I6346">
            <v>1.2957154330804173E-5</v>
          </cell>
          <cell r="L6346">
            <v>3.1359773371104821E-2</v>
          </cell>
          <cell r="M6346" t="str">
            <v>natural gas steam turbine</v>
          </cell>
        </row>
        <row r="6347">
          <cell r="F6347" t="str">
            <v>Vintage1987</v>
          </cell>
          <cell r="I6347">
            <v>5.7587352581351892E-6</v>
          </cell>
          <cell r="L6347">
            <v>1.3937677053824366E-2</v>
          </cell>
          <cell r="M6347" t="str">
            <v>natural gas steam turbine</v>
          </cell>
        </row>
        <row r="6348">
          <cell r="F6348" t="str">
            <v>Vintage1982</v>
          </cell>
          <cell r="I6348">
            <v>8.6381028872027834E-6</v>
          </cell>
          <cell r="L6348">
            <v>3.6426456071076011E-3</v>
          </cell>
          <cell r="M6348" t="str">
            <v>natural gas steam turbine</v>
          </cell>
        </row>
        <row r="6349">
          <cell r="F6349" t="str">
            <v>Vintage1984</v>
          </cell>
          <cell r="I6349">
            <v>1.0077786701736578E-5</v>
          </cell>
          <cell r="L6349">
            <v>0.3913636363636363</v>
          </cell>
          <cell r="M6349" t="str">
            <v>natural gas steam turbine</v>
          </cell>
        </row>
        <row r="6350">
          <cell r="F6350" t="str">
            <v>Vintage1988</v>
          </cell>
          <cell r="I6350">
            <v>1.7276205774405567E-5</v>
          </cell>
          <cell r="L6350">
            <v>1.5836909871244639E-2</v>
          </cell>
          <cell r="M6350" t="str">
            <v>natural gas steam turbine</v>
          </cell>
        </row>
        <row r="6351">
          <cell r="F6351" t="str">
            <v>Vintage1990</v>
          </cell>
          <cell r="I6351">
            <v>1.8715889588939364E-5</v>
          </cell>
          <cell r="L6351">
            <v>2.4190620272314653E-2</v>
          </cell>
          <cell r="M6351" t="str">
            <v>natural gas steam turbine</v>
          </cell>
        </row>
        <row r="6352">
          <cell r="F6352" t="str">
            <v>Vintage1996</v>
          </cell>
          <cell r="I6352">
            <v>1.8715889588939364E-5</v>
          </cell>
          <cell r="L6352">
            <v>3.7712264150943399E-2</v>
          </cell>
          <cell r="M6352" t="str">
            <v>natural gas steam turbine</v>
          </cell>
        </row>
        <row r="6353">
          <cell r="F6353" t="str">
            <v>Vintage1989</v>
          </cell>
          <cell r="I6353">
            <v>1.2957154330804174E-4</v>
          </cell>
          <cell r="L6353">
            <v>3.737339635381498E-2</v>
          </cell>
          <cell r="M6353" t="str">
            <v>natural gas steam turbine</v>
          </cell>
        </row>
        <row r="6354">
          <cell r="F6354" t="str">
            <v>Vintage1990</v>
          </cell>
          <cell r="I6354">
            <v>5.1828617323216694E-5</v>
          </cell>
          <cell r="L6354">
            <v>6.6989409984871351E-2</v>
          </cell>
          <cell r="M6354" t="str">
            <v>natural gas steam turbine</v>
          </cell>
        </row>
        <row r="6355">
          <cell r="F6355" t="str">
            <v>Vintage1990</v>
          </cell>
          <cell r="I6355">
            <v>7.7742925984825047E-5</v>
          </cell>
          <cell r="L6355">
            <v>0.10048411497730703</v>
          </cell>
          <cell r="M6355" t="str">
            <v>natural gas steam turbine</v>
          </cell>
        </row>
        <row r="6356">
          <cell r="F6356" t="str">
            <v>Vintage1998</v>
          </cell>
          <cell r="I6356">
            <v>6.4680428935884247E-6</v>
          </cell>
          <cell r="L6356">
            <v>6.6658624849215966E-3</v>
          </cell>
          <cell r="M6356" t="str">
            <v>natural gas steam turbine</v>
          </cell>
        </row>
        <row r="6357">
          <cell r="F6357" t="str">
            <v>Vintage1998</v>
          </cell>
          <cell r="I6357">
            <v>6.4680428935884247E-6</v>
          </cell>
          <cell r="L6357">
            <v>6.6658624849215966E-3</v>
          </cell>
          <cell r="M6357" t="str">
            <v>natural gas steam turbine</v>
          </cell>
        </row>
        <row r="6358">
          <cell r="F6358" t="str">
            <v>Vintage1998</v>
          </cell>
          <cell r="I6358">
            <v>6.4680428935884247E-6</v>
          </cell>
          <cell r="L6358">
            <v>6.6658624849215966E-3</v>
          </cell>
          <cell r="M6358" t="str">
            <v>natural gas steam turbine</v>
          </cell>
        </row>
        <row r="6359">
          <cell r="F6359" t="str">
            <v>Vintage1998</v>
          </cell>
          <cell r="I6359">
            <v>6.4680428935884247E-6</v>
          </cell>
          <cell r="L6359">
            <v>6.6658624849215966E-3</v>
          </cell>
          <cell r="M6359" t="str">
            <v>natural gas steam turbine</v>
          </cell>
        </row>
        <row r="6360">
          <cell r="F6360" t="str">
            <v>Vintage1998</v>
          </cell>
          <cell r="I6360">
            <v>6.4680428935884247E-6</v>
          </cell>
          <cell r="L6360">
            <v>6.6658624849215966E-3</v>
          </cell>
          <cell r="M6360" t="str">
            <v>natural gas steam turbine</v>
          </cell>
        </row>
        <row r="6361">
          <cell r="F6361" t="str">
            <v>Vintage2000</v>
          </cell>
          <cell r="I6361">
            <v>2.735399247614214E-5</v>
          </cell>
          <cell r="L6361">
            <v>4.8778146054751703E-3</v>
          </cell>
          <cell r="M6361" t="str">
            <v>natural gas steam turbine</v>
          </cell>
        </row>
        <row r="6362">
          <cell r="F6362" t="str">
            <v>Vintage2000</v>
          </cell>
          <cell r="I6362">
            <v>2.735399247614214E-5</v>
          </cell>
          <cell r="L6362">
            <v>4.8778146054751703E-3</v>
          </cell>
          <cell r="M6362" t="str">
            <v>natural gas steam turbine</v>
          </cell>
        </row>
        <row r="6363">
          <cell r="F6363" t="str">
            <v>Vintage2000</v>
          </cell>
          <cell r="I6363">
            <v>2.735399247614214E-5</v>
          </cell>
          <cell r="L6363">
            <v>4.8778146054751703E-3</v>
          </cell>
          <cell r="M6363" t="str">
            <v>natural gas steam turbine</v>
          </cell>
        </row>
        <row r="6364">
          <cell r="F6364" t="str">
            <v>Vintage2000</v>
          </cell>
          <cell r="I6364">
            <v>2.735399247614214E-5</v>
          </cell>
          <cell r="L6364">
            <v>4.8778146054751703E-3</v>
          </cell>
          <cell r="M6364" t="str">
            <v>natural gas steam turbine</v>
          </cell>
        </row>
        <row r="6365">
          <cell r="F6365" t="str">
            <v>Vintage2000</v>
          </cell>
          <cell r="I6365">
            <v>2.735399247614214E-5</v>
          </cell>
          <cell r="L6365">
            <v>4.8778146054751703E-3</v>
          </cell>
          <cell r="M6365" t="str">
            <v>natural gas steam turbine</v>
          </cell>
        </row>
        <row r="6366">
          <cell r="F6366" t="str">
            <v>Vintage2000</v>
          </cell>
          <cell r="I6366">
            <v>2.735399247614214E-5</v>
          </cell>
          <cell r="L6366">
            <v>4.8778146054751703E-3</v>
          </cell>
          <cell r="M6366" t="str">
            <v>natural gas steam turbine</v>
          </cell>
        </row>
        <row r="6367">
          <cell r="F6367" t="str">
            <v>Vintage1999</v>
          </cell>
          <cell r="I6367">
            <v>2.3646514035056127E-4</v>
          </cell>
          <cell r="L6367">
            <v>0.10604263226131556</v>
          </cell>
          <cell r="M6367" t="str">
            <v>natural gas steam turbine</v>
          </cell>
        </row>
        <row r="6368">
          <cell r="F6368" t="str">
            <v>Vintage1999</v>
          </cell>
          <cell r="I6368">
            <v>2.3646514035056127E-4</v>
          </cell>
          <cell r="L6368">
            <v>0.10604263226131556</v>
          </cell>
          <cell r="M6368" t="str">
            <v>natural gas steam turbine</v>
          </cell>
        </row>
        <row r="6369">
          <cell r="F6369" t="str">
            <v>Vintage1999</v>
          </cell>
          <cell r="I6369">
            <v>2.3646514035056127E-4</v>
          </cell>
          <cell r="L6369">
            <v>0.10604263226131556</v>
          </cell>
          <cell r="M6369" t="str">
            <v>natural gas steam turbine</v>
          </cell>
        </row>
        <row r="6370">
          <cell r="F6370" t="str">
            <v>Vintage1999</v>
          </cell>
          <cell r="I6370">
            <v>2.3646514035056127E-4</v>
          </cell>
          <cell r="L6370">
            <v>0.10604263226131556</v>
          </cell>
          <cell r="M6370" t="str">
            <v>natural gas steam turbine</v>
          </cell>
        </row>
        <row r="6371">
          <cell r="F6371" t="str">
            <v>Vintage1999</v>
          </cell>
          <cell r="I6371">
            <v>2.3646514035056127E-4</v>
          </cell>
          <cell r="L6371">
            <v>0.10604263226131556</v>
          </cell>
          <cell r="M6371" t="str">
            <v>natural gas steam turbine</v>
          </cell>
        </row>
        <row r="6372">
          <cell r="F6372" t="str">
            <v>Vintage1999</v>
          </cell>
          <cell r="I6372">
            <v>2.3646514035056127E-4</v>
          </cell>
          <cell r="L6372">
            <v>0.10604263226131556</v>
          </cell>
          <cell r="M6372" t="str">
            <v>natural gas steam turbine</v>
          </cell>
        </row>
        <row r="6373">
          <cell r="F6373" t="str">
            <v>Vintage1999</v>
          </cell>
          <cell r="I6373">
            <v>2.3646514035056127E-4</v>
          </cell>
          <cell r="L6373">
            <v>0.10604263226131556</v>
          </cell>
          <cell r="M6373" t="str">
            <v>natural gas steam turbine</v>
          </cell>
        </row>
        <row r="6374">
          <cell r="F6374" t="str">
            <v>Vintage1999</v>
          </cell>
          <cell r="I6374">
            <v>2.3646514035056127E-4</v>
          </cell>
          <cell r="L6374">
            <v>0.10604263226131556</v>
          </cell>
          <cell r="M6374" t="str">
            <v>natural gas steam turbine</v>
          </cell>
        </row>
        <row r="6375">
          <cell r="F6375" t="str">
            <v>Vintage2000</v>
          </cell>
          <cell r="I6375">
            <v>2.5914308661608347E-5</v>
          </cell>
          <cell r="L6375">
            <v>4.6210875209764767E-3</v>
          </cell>
          <cell r="M6375" t="str">
            <v>natural gas steam turbine</v>
          </cell>
        </row>
        <row r="6376">
          <cell r="F6376" t="str">
            <v>Vintage2000</v>
          </cell>
          <cell r="I6376">
            <v>2.5914308661608347E-5</v>
          </cell>
          <cell r="L6376">
            <v>4.6210875209764767E-3</v>
          </cell>
          <cell r="M6376" t="str">
            <v>natural gas steam turbine</v>
          </cell>
        </row>
        <row r="6377">
          <cell r="F6377" t="str">
            <v>Vintage2000</v>
          </cell>
          <cell r="I6377">
            <v>2.5914308661608347E-5</v>
          </cell>
          <cell r="L6377">
            <v>4.6210875209764767E-3</v>
          </cell>
          <cell r="M6377" t="str">
            <v>natural gas steam turbine</v>
          </cell>
        </row>
        <row r="6378">
          <cell r="F6378" t="str">
            <v>Vintage2000</v>
          </cell>
          <cell r="I6378">
            <v>2.5914308661608347E-5</v>
          </cell>
          <cell r="L6378">
            <v>4.6210875209764767E-3</v>
          </cell>
          <cell r="M6378" t="str">
            <v>natural gas steam turbine</v>
          </cell>
        </row>
        <row r="6379">
          <cell r="F6379" t="str">
            <v>Vintage2000</v>
          </cell>
          <cell r="I6379">
            <v>2.5914308661608347E-5</v>
          </cell>
          <cell r="L6379">
            <v>4.6210875209764767E-3</v>
          </cell>
          <cell r="M6379" t="str">
            <v>natural gas steam turbine</v>
          </cell>
        </row>
        <row r="6380">
          <cell r="F6380" t="str">
            <v>Vintage2000</v>
          </cell>
          <cell r="I6380">
            <v>2.5914308661608347E-5</v>
          </cell>
          <cell r="L6380">
            <v>4.6210875209764767E-3</v>
          </cell>
          <cell r="M6380" t="str">
            <v>natural gas steam turbine</v>
          </cell>
        </row>
        <row r="6381">
          <cell r="F6381" t="str">
            <v>Vintage1999</v>
          </cell>
          <cell r="I6381">
            <v>9.6458815573764411E-7</v>
          </cell>
          <cell r="L6381">
            <v>4.3256890605890437E-4</v>
          </cell>
          <cell r="M6381" t="str">
            <v>natural gas steam turbine</v>
          </cell>
        </row>
        <row r="6382">
          <cell r="F6382" t="str">
            <v>Vintage1999</v>
          </cell>
          <cell r="I6382">
            <v>9.6458815573764411E-7</v>
          </cell>
          <cell r="L6382">
            <v>4.3256890605890437E-4</v>
          </cell>
          <cell r="M6382" t="str">
            <v>natural gas steam turbine</v>
          </cell>
        </row>
        <row r="6383">
          <cell r="F6383" t="str">
            <v>Vintage1999</v>
          </cell>
          <cell r="I6383">
            <v>9.6458815573764411E-7</v>
          </cell>
          <cell r="L6383">
            <v>4.3256890605890437E-4</v>
          </cell>
          <cell r="M6383" t="str">
            <v>natural gas steam turbine</v>
          </cell>
        </row>
        <row r="6384">
          <cell r="F6384" t="str">
            <v>Vintage1999</v>
          </cell>
          <cell r="I6384">
            <v>9.6458815573764411E-7</v>
          </cell>
          <cell r="L6384">
            <v>4.3256890605890437E-4</v>
          </cell>
          <cell r="M6384" t="str">
            <v>natural gas steam turbine</v>
          </cell>
        </row>
        <row r="6385">
          <cell r="F6385" t="str">
            <v>Vintage1999</v>
          </cell>
          <cell r="I6385">
            <v>9.6458815573764411E-7</v>
          </cell>
          <cell r="L6385">
            <v>4.3256890605890437E-4</v>
          </cell>
          <cell r="M6385" t="str">
            <v>natural gas steam turbine</v>
          </cell>
        </row>
        <row r="6386">
          <cell r="F6386" t="str">
            <v>Vintage1999</v>
          </cell>
          <cell r="I6386">
            <v>9.6458815573764411E-7</v>
          </cell>
          <cell r="L6386">
            <v>4.3256890605890437E-4</v>
          </cell>
          <cell r="M6386" t="str">
            <v>natural gas steam turbine</v>
          </cell>
        </row>
        <row r="6387">
          <cell r="F6387" t="str">
            <v>Vintage1999</v>
          </cell>
          <cell r="I6387">
            <v>3.7143842414971968E-6</v>
          </cell>
          <cell r="L6387">
            <v>1.6657131009432437E-3</v>
          </cell>
          <cell r="M6387" t="str">
            <v>natural gas steam turbine</v>
          </cell>
        </row>
        <row r="6388">
          <cell r="F6388" t="str">
            <v>Vintage1999</v>
          </cell>
          <cell r="I6388">
            <v>3.7143842414971968E-6</v>
          </cell>
          <cell r="L6388">
            <v>1.6657131009432437E-3</v>
          </cell>
          <cell r="M6388" t="str">
            <v>natural gas steam turbine</v>
          </cell>
        </row>
        <row r="6389">
          <cell r="F6389" t="str">
            <v>Vintage1999</v>
          </cell>
          <cell r="I6389">
            <v>3.7143842414971968E-6</v>
          </cell>
          <cell r="L6389">
            <v>1.6657131009432437E-3</v>
          </cell>
          <cell r="M6389" t="str">
            <v>natural gas steam turbine</v>
          </cell>
        </row>
        <row r="6390">
          <cell r="F6390" t="str">
            <v>Vintage1999</v>
          </cell>
          <cell r="I6390">
            <v>3.7143842414971968E-6</v>
          </cell>
          <cell r="L6390">
            <v>1.6657131009432437E-3</v>
          </cell>
          <cell r="M6390" t="str">
            <v>natural gas steam turbine</v>
          </cell>
        </row>
        <row r="6391">
          <cell r="F6391" t="str">
            <v>Vintage1999</v>
          </cell>
          <cell r="I6391">
            <v>3.7143842414971968E-6</v>
          </cell>
          <cell r="L6391">
            <v>1.6657131009432437E-3</v>
          </cell>
          <cell r="M6391" t="str">
            <v>natural gas steam turbine</v>
          </cell>
        </row>
        <row r="6392">
          <cell r="F6392" t="str">
            <v>Vintage1999</v>
          </cell>
          <cell r="I6392">
            <v>3.7143842414971968E-6</v>
          </cell>
          <cell r="L6392">
            <v>1.6657131009432437E-3</v>
          </cell>
          <cell r="M6392" t="str">
            <v>natural gas steam turbine</v>
          </cell>
        </row>
        <row r="6393">
          <cell r="F6393" t="str">
            <v>Vintage1999</v>
          </cell>
          <cell r="I6393">
            <v>1.9291763114752882E-6</v>
          </cell>
          <cell r="L6393">
            <v>8.6513781211780875E-4</v>
          </cell>
          <cell r="M6393" t="str">
            <v>natural gas steam turbine</v>
          </cell>
        </row>
        <row r="6394">
          <cell r="F6394" t="str">
            <v>Vintage1999</v>
          </cell>
          <cell r="I6394">
            <v>1.9291763114752882E-6</v>
          </cell>
          <cell r="L6394">
            <v>8.6513781211780875E-4</v>
          </cell>
          <cell r="M6394" t="str">
            <v>natural gas steam turbine</v>
          </cell>
        </row>
        <row r="6395">
          <cell r="F6395" t="str">
            <v>Vintage1999</v>
          </cell>
          <cell r="I6395">
            <v>1.9291763114752882E-6</v>
          </cell>
          <cell r="L6395">
            <v>8.6513781211780875E-4</v>
          </cell>
          <cell r="M6395" t="str">
            <v>natural gas steam turbine</v>
          </cell>
        </row>
        <row r="6396">
          <cell r="F6396" t="str">
            <v>Vintage1999</v>
          </cell>
          <cell r="I6396">
            <v>1.9291763114752882E-6</v>
          </cell>
          <cell r="L6396">
            <v>8.6513781211780875E-4</v>
          </cell>
          <cell r="M6396" t="str">
            <v>natural gas steam turbine</v>
          </cell>
        </row>
        <row r="6397">
          <cell r="F6397" t="str">
            <v>Vintage1999</v>
          </cell>
          <cell r="I6397">
            <v>1.9291763114752882E-6</v>
          </cell>
          <cell r="L6397">
            <v>8.6513781211780875E-4</v>
          </cell>
          <cell r="M6397" t="str">
            <v>natural gas steam turbine</v>
          </cell>
        </row>
        <row r="6398">
          <cell r="F6398" t="str">
            <v>Vintage1999</v>
          </cell>
          <cell r="I6398">
            <v>1.9291763114752882E-6</v>
          </cell>
          <cell r="L6398">
            <v>8.6513781211780875E-4</v>
          </cell>
          <cell r="M6398" t="str">
            <v>natural gas steam turbine</v>
          </cell>
        </row>
        <row r="6399">
          <cell r="F6399" t="str">
            <v>Vintage1999</v>
          </cell>
          <cell r="I6399">
            <v>1.3533027856617693E-6</v>
          </cell>
          <cell r="L6399">
            <v>6.0688771894831361E-4</v>
          </cell>
          <cell r="M6399" t="str">
            <v>natural gas steam turbine</v>
          </cell>
        </row>
        <row r="6400">
          <cell r="F6400" t="str">
            <v>Vintage1999</v>
          </cell>
          <cell r="I6400">
            <v>1.3533027856617693E-6</v>
          </cell>
          <cell r="L6400">
            <v>6.0688771894831361E-4</v>
          </cell>
          <cell r="M6400" t="str">
            <v>natural gas steam turbine</v>
          </cell>
        </row>
        <row r="6401">
          <cell r="F6401" t="str">
            <v>Vintage1999</v>
          </cell>
          <cell r="I6401">
            <v>1.3533027856617693E-6</v>
          </cell>
          <cell r="L6401">
            <v>6.0688771894831361E-4</v>
          </cell>
          <cell r="M6401" t="str">
            <v>natural gas steam turbine</v>
          </cell>
        </row>
        <row r="6402">
          <cell r="F6402" t="str">
            <v>Vintage1999</v>
          </cell>
          <cell r="I6402">
            <v>1.3533027856617693E-6</v>
          </cell>
          <cell r="L6402">
            <v>6.0688771894831361E-4</v>
          </cell>
          <cell r="M6402" t="str">
            <v>natural gas steam turbine</v>
          </cell>
        </row>
        <row r="6403">
          <cell r="F6403" t="str">
            <v>Vintage1999</v>
          </cell>
          <cell r="I6403">
            <v>1.3533027856617693E-6</v>
          </cell>
          <cell r="L6403">
            <v>6.0688771894831361E-4</v>
          </cell>
          <cell r="M6403" t="str">
            <v>natural gas steam turbine</v>
          </cell>
        </row>
        <row r="6404">
          <cell r="F6404" t="str">
            <v>Vintage1999</v>
          </cell>
          <cell r="I6404">
            <v>1.3533027856617693E-6</v>
          </cell>
          <cell r="L6404">
            <v>6.0688771894831361E-4</v>
          </cell>
          <cell r="M6404" t="str">
            <v>natural gas steam turbine</v>
          </cell>
        </row>
        <row r="6405">
          <cell r="F6405" t="str">
            <v>Vintage1999</v>
          </cell>
          <cell r="I6405">
            <v>1.3533027856617693E-6</v>
          </cell>
          <cell r="L6405">
            <v>6.0688771894831361E-4</v>
          </cell>
          <cell r="M6405" t="str">
            <v>natural gas steam turbine</v>
          </cell>
        </row>
        <row r="6406">
          <cell r="F6406" t="str">
            <v>Vintage1999</v>
          </cell>
          <cell r="I6406">
            <v>1.3533027856617693E-6</v>
          </cell>
          <cell r="L6406">
            <v>6.0688771894831361E-4</v>
          </cell>
          <cell r="M6406" t="str">
            <v>natural gas steam turbine</v>
          </cell>
        </row>
        <row r="6407">
          <cell r="F6407" t="str">
            <v>Vintage1999</v>
          </cell>
          <cell r="I6407">
            <v>1.3533027856617693E-6</v>
          </cell>
          <cell r="L6407">
            <v>6.0688771894831361E-4</v>
          </cell>
          <cell r="M6407" t="str">
            <v>natural gas steam turbine</v>
          </cell>
        </row>
        <row r="6408">
          <cell r="F6408" t="str">
            <v>Vintage1999</v>
          </cell>
          <cell r="I6408">
            <v>1.3533027856617693E-6</v>
          </cell>
          <cell r="L6408">
            <v>6.0688771894831361E-4</v>
          </cell>
          <cell r="M6408" t="str">
            <v>natural gas steam turbine</v>
          </cell>
        </row>
        <row r="6409">
          <cell r="F6409" t="str">
            <v>Vintage1999</v>
          </cell>
          <cell r="I6409">
            <v>1.3533027856617693E-6</v>
          </cell>
          <cell r="L6409">
            <v>6.0688771894831361E-4</v>
          </cell>
          <cell r="M6409" t="str">
            <v>natural gas steam turbine</v>
          </cell>
        </row>
        <row r="6410">
          <cell r="F6410" t="str">
            <v>Vintage1999</v>
          </cell>
          <cell r="I6410">
            <v>1.3533027856617693E-6</v>
          </cell>
          <cell r="L6410">
            <v>6.0688771894831361E-4</v>
          </cell>
          <cell r="M6410" t="str">
            <v>natural gas steam turbine</v>
          </cell>
        </row>
        <row r="6411">
          <cell r="F6411" t="str">
            <v>Vintage1999</v>
          </cell>
          <cell r="I6411">
            <v>1.1085565371910238E-6</v>
          </cell>
          <cell r="L6411">
            <v>4.9713142935127821E-4</v>
          </cell>
          <cell r="M6411" t="str">
            <v>natural gas steam turbine</v>
          </cell>
        </row>
        <row r="6412">
          <cell r="F6412" t="str">
            <v>Vintage1999</v>
          </cell>
          <cell r="I6412">
            <v>1.1085565371910238E-6</v>
          </cell>
          <cell r="L6412">
            <v>4.9713142935127821E-4</v>
          </cell>
          <cell r="M6412" t="str">
            <v>natural gas steam turbine</v>
          </cell>
        </row>
        <row r="6413">
          <cell r="F6413" t="str">
            <v>Vintage1999</v>
          </cell>
          <cell r="I6413">
            <v>1.1085565371910238E-6</v>
          </cell>
          <cell r="L6413">
            <v>4.9713142935127821E-4</v>
          </cell>
          <cell r="M6413" t="str">
            <v>natural gas steam turbine</v>
          </cell>
        </row>
        <row r="6414">
          <cell r="F6414" t="str">
            <v>Vintage1999</v>
          </cell>
          <cell r="I6414">
            <v>1.1085565371910238E-6</v>
          </cell>
          <cell r="L6414">
            <v>4.9713142935127821E-4</v>
          </cell>
          <cell r="M6414" t="str">
            <v>natural gas steam turbine</v>
          </cell>
        </row>
        <row r="6415">
          <cell r="F6415" t="str">
            <v>Vintage1999</v>
          </cell>
          <cell r="I6415">
            <v>1.1085565371910238E-6</v>
          </cell>
          <cell r="L6415">
            <v>4.9713142935127821E-4</v>
          </cell>
          <cell r="M6415" t="str">
            <v>natural gas steam turbine</v>
          </cell>
        </row>
        <row r="6416">
          <cell r="F6416" t="str">
            <v>Vintage1999</v>
          </cell>
          <cell r="I6416">
            <v>1.1085565371910238E-6</v>
          </cell>
          <cell r="L6416">
            <v>4.9713142935127821E-4</v>
          </cell>
          <cell r="M6416" t="str">
            <v>natural gas steam turbine</v>
          </cell>
        </row>
        <row r="6417">
          <cell r="F6417" t="str">
            <v>Vintage1999</v>
          </cell>
          <cell r="I6417">
            <v>6.1906404024953282E-6</v>
          </cell>
          <cell r="L6417">
            <v>2.7761885015720727E-3</v>
          </cell>
          <cell r="M6417" t="str">
            <v>natural gas steam turbine</v>
          </cell>
        </row>
        <row r="6418">
          <cell r="F6418" t="str">
            <v>Vintage1999</v>
          </cell>
          <cell r="I6418">
            <v>6.1906404024953282E-6</v>
          </cell>
          <cell r="L6418">
            <v>2.7761885015720727E-3</v>
          </cell>
          <cell r="M6418" t="str">
            <v>natural gas steam turbine</v>
          </cell>
        </row>
        <row r="6419">
          <cell r="F6419" t="str">
            <v>Vintage1999</v>
          </cell>
          <cell r="I6419">
            <v>6.1906404024953282E-6</v>
          </cell>
          <cell r="L6419">
            <v>2.7761885015720727E-3</v>
          </cell>
          <cell r="M6419" t="str">
            <v>natural gas steam turbine</v>
          </cell>
        </row>
        <row r="6420">
          <cell r="F6420" t="str">
            <v>Vintage1999</v>
          </cell>
          <cell r="I6420">
            <v>6.1906404024953282E-6</v>
          </cell>
          <cell r="L6420">
            <v>2.7761885015720727E-3</v>
          </cell>
          <cell r="M6420" t="str">
            <v>natural gas steam turbine</v>
          </cell>
        </row>
        <row r="6421">
          <cell r="F6421" t="str">
            <v>Vintage1999</v>
          </cell>
          <cell r="I6421">
            <v>6.1906404024953282E-6</v>
          </cell>
          <cell r="L6421">
            <v>2.7761885015720727E-3</v>
          </cell>
          <cell r="M6421" t="str">
            <v>natural gas steam turbine</v>
          </cell>
        </row>
        <row r="6422">
          <cell r="F6422" t="str">
            <v>Vintage1999</v>
          </cell>
          <cell r="I6422">
            <v>6.1906404024953282E-6</v>
          </cell>
          <cell r="L6422">
            <v>2.7761885015720727E-3</v>
          </cell>
          <cell r="M6422" t="str">
            <v>natural gas steam turbine</v>
          </cell>
        </row>
        <row r="6423">
          <cell r="F6423" t="str">
            <v>Vintage1999</v>
          </cell>
          <cell r="I6423">
            <v>7.7742925984825035E-7</v>
          </cell>
          <cell r="L6423">
            <v>3.4863762577881847E-4</v>
          </cell>
          <cell r="M6423" t="str">
            <v>natural gas steam turbine</v>
          </cell>
        </row>
        <row r="6424">
          <cell r="F6424" t="str">
            <v>Vintage1999</v>
          </cell>
          <cell r="I6424">
            <v>7.7742925984825035E-7</v>
          </cell>
          <cell r="L6424">
            <v>3.4863762577881847E-4</v>
          </cell>
          <cell r="M6424" t="str">
            <v>natural gas steam turbine</v>
          </cell>
        </row>
        <row r="6425">
          <cell r="F6425" t="str">
            <v>Vintage1999</v>
          </cell>
          <cell r="I6425">
            <v>7.7742925984825035E-7</v>
          </cell>
          <cell r="L6425">
            <v>3.4863762577881847E-4</v>
          </cell>
          <cell r="M6425" t="str">
            <v>natural gas steam turbine</v>
          </cell>
        </row>
        <row r="6426">
          <cell r="F6426" t="str">
            <v>Vintage1999</v>
          </cell>
          <cell r="I6426">
            <v>7.7742925984825035E-7</v>
          </cell>
          <cell r="L6426">
            <v>3.4863762577881847E-4</v>
          </cell>
          <cell r="M6426" t="str">
            <v>natural gas steam turbine</v>
          </cell>
        </row>
        <row r="6427">
          <cell r="F6427" t="str">
            <v>Vintage1999</v>
          </cell>
          <cell r="I6427">
            <v>7.7742925984825035E-7</v>
          </cell>
          <cell r="L6427">
            <v>3.4863762577881847E-4</v>
          </cell>
          <cell r="M6427" t="str">
            <v>natural gas steam turbine</v>
          </cell>
        </row>
        <row r="6428">
          <cell r="F6428" t="str">
            <v>Vintage1999</v>
          </cell>
          <cell r="I6428">
            <v>7.7742925984825035E-7</v>
          </cell>
          <cell r="L6428">
            <v>3.4863762577881847E-4</v>
          </cell>
          <cell r="M6428" t="str">
            <v>natural gas steam turbine</v>
          </cell>
        </row>
        <row r="6429">
          <cell r="F6429" t="str">
            <v>Vintage1999</v>
          </cell>
          <cell r="I6429">
            <v>1.5116680052604867E-6</v>
          </cell>
          <cell r="L6429">
            <v>6.7790649456992466E-4</v>
          </cell>
          <cell r="M6429" t="str">
            <v>natural gas steam turbine</v>
          </cell>
        </row>
        <row r="6430">
          <cell r="F6430" t="str">
            <v>Vintage1999</v>
          </cell>
          <cell r="I6430">
            <v>1.5116680052604867E-6</v>
          </cell>
          <cell r="L6430">
            <v>6.7790649456992466E-4</v>
          </cell>
          <cell r="M6430" t="str">
            <v>natural gas steam turbine</v>
          </cell>
        </row>
        <row r="6431">
          <cell r="F6431" t="str">
            <v>Vintage1999</v>
          </cell>
          <cell r="I6431">
            <v>1.5116680052604867E-6</v>
          </cell>
          <cell r="L6431">
            <v>6.7790649456992466E-4</v>
          </cell>
          <cell r="M6431" t="str">
            <v>natural gas steam turbine</v>
          </cell>
        </row>
        <row r="6432">
          <cell r="F6432" t="str">
            <v>Vintage1999</v>
          </cell>
          <cell r="I6432">
            <v>1.5116680052604867E-6</v>
          </cell>
          <cell r="L6432">
            <v>6.7790649456992466E-4</v>
          </cell>
          <cell r="M6432" t="str">
            <v>natural gas steam turbine</v>
          </cell>
        </row>
        <row r="6433">
          <cell r="F6433" t="str">
            <v>Vintage1999</v>
          </cell>
          <cell r="I6433">
            <v>1.5116680052604867E-6</v>
          </cell>
          <cell r="L6433">
            <v>6.7790649456992466E-4</v>
          </cell>
          <cell r="M6433" t="str">
            <v>natural gas steam turbine</v>
          </cell>
        </row>
        <row r="6434">
          <cell r="F6434" t="str">
            <v>Vintage1999</v>
          </cell>
          <cell r="I6434">
            <v>1.5116680052604867E-6</v>
          </cell>
          <cell r="L6434">
            <v>6.7790649456992466E-4</v>
          </cell>
          <cell r="M6434" t="str">
            <v>natural gas steam turbine</v>
          </cell>
        </row>
        <row r="6435">
          <cell r="F6435" t="str">
            <v>Vintage1999</v>
          </cell>
          <cell r="I6435">
            <v>7.02565701492493E-6</v>
          </cell>
          <cell r="L6435">
            <v>3.1506511366678406E-3</v>
          </cell>
          <cell r="M6435" t="str">
            <v>natural gas steam turbine</v>
          </cell>
        </row>
        <row r="6436">
          <cell r="F6436" t="str">
            <v>Vintage1999</v>
          </cell>
          <cell r="I6436">
            <v>7.02565701492493E-6</v>
          </cell>
          <cell r="L6436">
            <v>3.1506511366678406E-3</v>
          </cell>
          <cell r="M6436" t="str">
            <v>natural gas steam turbine</v>
          </cell>
        </row>
        <row r="6437">
          <cell r="F6437" t="str">
            <v>Vintage1999</v>
          </cell>
          <cell r="I6437">
            <v>7.02565701492493E-6</v>
          </cell>
          <cell r="L6437">
            <v>3.1506511366678406E-3</v>
          </cell>
          <cell r="M6437" t="str">
            <v>natural gas steam turbine</v>
          </cell>
        </row>
        <row r="6438">
          <cell r="F6438" t="str">
            <v>Vintage1999</v>
          </cell>
          <cell r="I6438">
            <v>7.02565701492493E-6</v>
          </cell>
          <cell r="L6438">
            <v>3.1506511366678406E-3</v>
          </cell>
          <cell r="M6438" t="str">
            <v>natural gas steam turbine</v>
          </cell>
        </row>
        <row r="6439">
          <cell r="F6439" t="str">
            <v>Vintage1999</v>
          </cell>
          <cell r="I6439">
            <v>7.02565701492493E-6</v>
          </cell>
          <cell r="L6439">
            <v>3.1506511366678406E-3</v>
          </cell>
          <cell r="M6439" t="str">
            <v>natural gas steam turbine</v>
          </cell>
        </row>
        <row r="6440">
          <cell r="F6440" t="str">
            <v>Vintage1999</v>
          </cell>
          <cell r="I6440">
            <v>7.02565701492493E-6</v>
          </cell>
          <cell r="L6440">
            <v>3.1506511366678406E-3</v>
          </cell>
          <cell r="M6440" t="str">
            <v>natural gas steam turbine</v>
          </cell>
        </row>
        <row r="6441">
          <cell r="F6441" t="str">
            <v>Vintage1999</v>
          </cell>
          <cell r="I6441">
            <v>2.5914308661608347E-5</v>
          </cell>
          <cell r="L6441">
            <v>1.1621254192627281E-2</v>
          </cell>
          <cell r="M6441" t="str">
            <v>natural gas steam turbine</v>
          </cell>
        </row>
        <row r="6442">
          <cell r="F6442" t="str">
            <v>Vintage1999</v>
          </cell>
          <cell r="I6442">
            <v>2.5914308661608347E-5</v>
          </cell>
          <cell r="L6442">
            <v>1.1621254192627281E-2</v>
          </cell>
          <cell r="M6442" t="str">
            <v>natural gas steam turbine</v>
          </cell>
        </row>
        <row r="6443">
          <cell r="F6443" t="str">
            <v>Vintage1999</v>
          </cell>
          <cell r="I6443">
            <v>2.5914308661608347E-5</v>
          </cell>
          <cell r="L6443">
            <v>1.1621254192627281E-2</v>
          </cell>
          <cell r="M6443" t="str">
            <v>natural gas steam turbine</v>
          </cell>
        </row>
        <row r="6444">
          <cell r="F6444" t="str">
            <v>Vintage1997</v>
          </cell>
          <cell r="I6444">
            <v>4.2563725263101027E-4</v>
          </cell>
          <cell r="L6444">
            <v>0.1006211953514112</v>
          </cell>
          <cell r="M6444" t="str">
            <v>natural gas steam turbine</v>
          </cell>
        </row>
        <row r="6445">
          <cell r="F6445" t="str">
            <v>Vintage1997</v>
          </cell>
          <cell r="I6445">
            <v>4.2563725263101027E-4</v>
          </cell>
          <cell r="L6445">
            <v>0.1006211953514112</v>
          </cell>
          <cell r="M6445" t="str">
            <v>natural gas steam turbine</v>
          </cell>
        </row>
        <row r="6446">
          <cell r="F6446" t="str">
            <v>Vintage1997</v>
          </cell>
          <cell r="I6446">
            <v>1.6079629543838165E-4</v>
          </cell>
          <cell r="L6446">
            <v>3.8012451577199784E-2</v>
          </cell>
          <cell r="M6446" t="str">
            <v>natural gas steam turbine</v>
          </cell>
        </row>
        <row r="6447">
          <cell r="F6447" t="str">
            <v>Vintage1997</v>
          </cell>
          <cell r="I6447">
            <v>1.6079629543838165E-4</v>
          </cell>
          <cell r="L6447">
            <v>3.8012451577199784E-2</v>
          </cell>
          <cell r="M6447" t="str">
            <v>natural gas steam turbine</v>
          </cell>
        </row>
        <row r="6448">
          <cell r="F6448" t="str">
            <v>Vintage1997</v>
          </cell>
          <cell r="I6448">
            <v>1.6079629543838165E-4</v>
          </cell>
          <cell r="L6448">
            <v>3.8012451577199784E-2</v>
          </cell>
          <cell r="M6448" t="str">
            <v>natural gas steam turbine</v>
          </cell>
        </row>
        <row r="6449">
          <cell r="F6449" t="str">
            <v>Vintage1997</v>
          </cell>
          <cell r="I6449">
            <v>1.6079629543838165E-4</v>
          </cell>
          <cell r="L6449">
            <v>3.8012451577199784E-2</v>
          </cell>
          <cell r="M6449" t="str">
            <v>natural gas steam turbine</v>
          </cell>
        </row>
        <row r="6450">
          <cell r="F6450" t="str">
            <v>Vintage1996</v>
          </cell>
          <cell r="I6450">
            <v>2.447462484707455E-5</v>
          </cell>
          <cell r="L6450">
            <v>4.9316037735849055E-2</v>
          </cell>
          <cell r="M6450" t="str">
            <v>natural gas steam turbine</v>
          </cell>
        </row>
        <row r="6451">
          <cell r="F6451" t="str">
            <v>Vintage2009</v>
          </cell>
          <cell r="I6451">
            <v>2.447462484707455E-5</v>
          </cell>
          <cell r="L6451">
            <v>3.7273391682561177E-2</v>
          </cell>
          <cell r="M6451" t="str">
            <v>natural gas steam turbine</v>
          </cell>
        </row>
        <row r="6452">
          <cell r="F6452" t="str">
            <v>Vintage1988</v>
          </cell>
          <cell r="I6452">
            <v>0</v>
          </cell>
          <cell r="L6452">
            <v>0</v>
          </cell>
          <cell r="M6452" t="str">
            <v>natural gas steam turbine</v>
          </cell>
        </row>
        <row r="6453">
          <cell r="F6453" t="str">
            <v>Vintage1988</v>
          </cell>
          <cell r="I6453">
            <v>0</v>
          </cell>
          <cell r="L6453">
            <v>0</v>
          </cell>
          <cell r="M6453" t="str">
            <v>natural gas steam turbine</v>
          </cell>
        </row>
        <row r="6454">
          <cell r="F6454" t="str">
            <v>Vintage2000</v>
          </cell>
          <cell r="I6454">
            <v>2.8793676290675944E-5</v>
          </cell>
          <cell r="L6454">
            <v>5.134541689973863E-3</v>
          </cell>
          <cell r="M6454" t="str">
            <v>natural gas steam turbine</v>
          </cell>
        </row>
        <row r="6455">
          <cell r="F6455" t="str">
            <v>Vintage2000</v>
          </cell>
          <cell r="I6455">
            <v>2.8793676290675944E-5</v>
          </cell>
          <cell r="L6455">
            <v>5.134541689973863E-3</v>
          </cell>
          <cell r="M6455" t="str">
            <v>natural gas steam turbine</v>
          </cell>
        </row>
        <row r="6456">
          <cell r="F6456" t="str">
            <v>Vintage2000</v>
          </cell>
          <cell r="I6456">
            <v>2.8793676290675944E-5</v>
          </cell>
          <cell r="L6456">
            <v>5.134541689973863E-3</v>
          </cell>
          <cell r="M6456" t="str">
            <v>natural gas steam turbine</v>
          </cell>
        </row>
        <row r="6457">
          <cell r="F6457" t="str">
            <v>Vintage2000</v>
          </cell>
          <cell r="I6457">
            <v>2.8793676290675944E-5</v>
          </cell>
          <cell r="L6457">
            <v>5.134541689973863E-3</v>
          </cell>
          <cell r="M6457" t="str">
            <v>natural gas steam turbine</v>
          </cell>
        </row>
        <row r="6458">
          <cell r="F6458" t="str">
            <v>Vintage2000</v>
          </cell>
          <cell r="I6458">
            <v>2.8793676290675944E-5</v>
          </cell>
          <cell r="L6458">
            <v>5.134541689973863E-3</v>
          </cell>
          <cell r="M6458" t="str">
            <v>natural gas steam turbine</v>
          </cell>
        </row>
        <row r="6459">
          <cell r="F6459" t="str">
            <v>Vintage2000</v>
          </cell>
          <cell r="I6459">
            <v>2.8793676290675944E-5</v>
          </cell>
          <cell r="L6459">
            <v>5.134541689973863E-3</v>
          </cell>
          <cell r="M6459" t="str">
            <v>natural gas steam turbine</v>
          </cell>
        </row>
        <row r="6460">
          <cell r="F6460" t="str">
            <v>Vintage2000</v>
          </cell>
          <cell r="I6460">
            <v>2.8793676290675944E-5</v>
          </cell>
          <cell r="L6460">
            <v>5.134541689973863E-3</v>
          </cell>
          <cell r="M6460" t="str">
            <v>natural gas steam turbine</v>
          </cell>
        </row>
        <row r="6461">
          <cell r="F6461" t="str">
            <v>Vintage2000</v>
          </cell>
          <cell r="I6461">
            <v>2.8793676290675944E-5</v>
          </cell>
          <cell r="L6461">
            <v>5.134541689973863E-3</v>
          </cell>
          <cell r="M6461" t="str">
            <v>natural gas steam turbine</v>
          </cell>
        </row>
        <row r="6462">
          <cell r="F6462" t="str">
            <v>Vintage2000</v>
          </cell>
          <cell r="I6462">
            <v>2.8793676290675944E-5</v>
          </cell>
          <cell r="L6462">
            <v>5.134541689973863E-3</v>
          </cell>
          <cell r="M6462" t="str">
            <v>natural gas steam turbine</v>
          </cell>
        </row>
        <row r="6463">
          <cell r="F6463" t="str">
            <v>Vintage2002</v>
          </cell>
          <cell r="I6463">
            <v>6.4680428935884247E-6</v>
          </cell>
          <cell r="L6463">
            <v>1.6096708418293021E-3</v>
          </cell>
          <cell r="M6463" t="str">
            <v>natural gas steam turbine</v>
          </cell>
        </row>
        <row r="6464">
          <cell r="F6464" t="str">
            <v>Vintage2002</v>
          </cell>
          <cell r="I6464">
            <v>6.4680428935884247E-6</v>
          </cell>
          <cell r="L6464">
            <v>1.6096708418293021E-3</v>
          </cell>
          <cell r="M6464" t="str">
            <v>natural gas steam turbine</v>
          </cell>
        </row>
        <row r="6465">
          <cell r="F6465" t="str">
            <v>Vintage2001</v>
          </cell>
          <cell r="I6465">
            <v>2.5914308661608347E-5</v>
          </cell>
          <cell r="L6465">
            <v>3.0130401765908277E-3</v>
          </cell>
          <cell r="M6465" t="str">
            <v>natural gas steam turbine</v>
          </cell>
        </row>
        <row r="6466">
          <cell r="F6466" t="str">
            <v>Vintage1967</v>
          </cell>
          <cell r="I6466">
            <v>0</v>
          </cell>
          <cell r="L6466">
            <v>0</v>
          </cell>
          <cell r="M6466" t="str">
            <v>natural gas steam turbine</v>
          </cell>
        </row>
        <row r="6467">
          <cell r="F6467" t="str">
            <v>Vintage1998</v>
          </cell>
          <cell r="I6467">
            <v>1.4396838145337972E-5</v>
          </cell>
          <cell r="L6467">
            <v>1.4837153196622446E-2</v>
          </cell>
          <cell r="M6467" t="str">
            <v>natural gas steam turbine</v>
          </cell>
        </row>
        <row r="6468">
          <cell r="F6468" t="str">
            <v>Vintage2001</v>
          </cell>
          <cell r="I6468">
            <v>9.6458815573764411E-7</v>
          </cell>
          <cell r="L6468">
            <v>1.1215205101754747E-4</v>
          </cell>
          <cell r="M6468" t="str">
            <v>natural gas steam turbine</v>
          </cell>
        </row>
        <row r="6469">
          <cell r="F6469" t="str">
            <v>Vintage2001</v>
          </cell>
          <cell r="I6469">
            <v>9.6458815573764411E-7</v>
          </cell>
          <cell r="L6469">
            <v>1.1215205101754747E-4</v>
          </cell>
          <cell r="M6469" t="str">
            <v>natural gas steam turbine</v>
          </cell>
        </row>
        <row r="6470">
          <cell r="F6470" t="str">
            <v>Vintage2001</v>
          </cell>
          <cell r="I6470">
            <v>9.6458815573764411E-7</v>
          </cell>
          <cell r="L6470">
            <v>1.1215205101754747E-4</v>
          </cell>
          <cell r="M6470" t="str">
            <v>natural gas steam turbine</v>
          </cell>
        </row>
        <row r="6471">
          <cell r="F6471" t="str">
            <v>Vintage2001</v>
          </cell>
          <cell r="I6471">
            <v>3.7143842414971968E-6</v>
          </cell>
          <cell r="L6471">
            <v>4.3186909197801855E-4</v>
          </cell>
          <cell r="M6471" t="str">
            <v>natural gas steam turbine</v>
          </cell>
        </row>
        <row r="6472">
          <cell r="F6472" t="str">
            <v>Vintage2001</v>
          </cell>
          <cell r="I6472">
            <v>3.7143842414971968E-6</v>
          </cell>
          <cell r="L6472">
            <v>4.3186909197801855E-4</v>
          </cell>
          <cell r="M6472" t="str">
            <v>natural gas steam turbine</v>
          </cell>
        </row>
        <row r="6473">
          <cell r="F6473" t="str">
            <v>Vintage2001</v>
          </cell>
          <cell r="I6473">
            <v>3.7143842414971968E-6</v>
          </cell>
          <cell r="L6473">
            <v>4.3186909197801855E-4</v>
          </cell>
          <cell r="M6473" t="str">
            <v>natural gas steam turbine</v>
          </cell>
        </row>
        <row r="6474">
          <cell r="F6474" t="str">
            <v>Vintage2001</v>
          </cell>
          <cell r="I6474">
            <v>1.9291763114752882E-6</v>
          </cell>
          <cell r="L6474">
            <v>2.2430410203509493E-4</v>
          </cell>
          <cell r="M6474" t="str">
            <v>natural gas steam turbine</v>
          </cell>
        </row>
        <row r="6475">
          <cell r="F6475" t="str">
            <v>Vintage2001</v>
          </cell>
          <cell r="I6475">
            <v>1.9291763114752882E-6</v>
          </cell>
          <cell r="L6475">
            <v>2.2430410203509493E-4</v>
          </cell>
          <cell r="M6475" t="str">
            <v>natural gas steam turbine</v>
          </cell>
        </row>
        <row r="6476">
          <cell r="F6476" t="str">
            <v>Vintage2001</v>
          </cell>
          <cell r="I6476">
            <v>1.9291763114752882E-6</v>
          </cell>
          <cell r="L6476">
            <v>2.2430410203509493E-4</v>
          </cell>
          <cell r="M6476" t="str">
            <v>natural gas steam turbine</v>
          </cell>
        </row>
        <row r="6477">
          <cell r="F6477" t="str">
            <v>Vintage2001</v>
          </cell>
          <cell r="I6477">
            <v>1.3533027856617693E-6</v>
          </cell>
          <cell r="L6477">
            <v>1.5734765366640986E-4</v>
          </cell>
          <cell r="M6477" t="str">
            <v>natural gas steam turbine</v>
          </cell>
        </row>
        <row r="6478">
          <cell r="F6478" t="str">
            <v>Vintage2001</v>
          </cell>
          <cell r="I6478">
            <v>1.3533027856617693E-6</v>
          </cell>
          <cell r="L6478">
            <v>1.5734765366640986E-4</v>
          </cell>
          <cell r="M6478" t="str">
            <v>natural gas steam turbine</v>
          </cell>
        </row>
        <row r="6479">
          <cell r="F6479" t="str">
            <v>Vintage2001</v>
          </cell>
          <cell r="I6479">
            <v>1.3533027856617693E-6</v>
          </cell>
          <cell r="L6479">
            <v>1.5734765366640986E-4</v>
          </cell>
          <cell r="M6479" t="str">
            <v>natural gas steam turbine</v>
          </cell>
        </row>
        <row r="6480">
          <cell r="F6480" t="str">
            <v>Vintage2001</v>
          </cell>
          <cell r="I6480">
            <v>1.3533027856617693E-6</v>
          </cell>
          <cell r="L6480">
            <v>1.5734765366640986E-4</v>
          </cell>
          <cell r="M6480" t="str">
            <v>natural gas steam turbine</v>
          </cell>
        </row>
        <row r="6481">
          <cell r="F6481" t="str">
            <v>Vintage2001</v>
          </cell>
          <cell r="I6481">
            <v>1.3533027856617693E-6</v>
          </cell>
          <cell r="L6481">
            <v>1.5734765366640986E-4</v>
          </cell>
          <cell r="M6481" t="str">
            <v>natural gas steam turbine</v>
          </cell>
        </row>
        <row r="6482">
          <cell r="F6482" t="str">
            <v>Vintage2001</v>
          </cell>
          <cell r="I6482">
            <v>1.3533027856617693E-6</v>
          </cell>
          <cell r="L6482">
            <v>1.5734765366640986E-4</v>
          </cell>
          <cell r="M6482" t="str">
            <v>natural gas steam turbine</v>
          </cell>
        </row>
        <row r="6483">
          <cell r="F6483" t="str">
            <v>Vintage2001</v>
          </cell>
          <cell r="I6483">
            <v>1.1085565371910238E-6</v>
          </cell>
          <cell r="L6483">
            <v>1.2889116310971872E-4</v>
          </cell>
          <cell r="M6483" t="str">
            <v>natural gas steam turbine</v>
          </cell>
        </row>
        <row r="6484">
          <cell r="F6484" t="str">
            <v>Vintage2001</v>
          </cell>
          <cell r="I6484">
            <v>1.1085565371910238E-6</v>
          </cell>
          <cell r="L6484">
            <v>1.2889116310971872E-4</v>
          </cell>
          <cell r="M6484" t="str">
            <v>natural gas steam turbine</v>
          </cell>
        </row>
        <row r="6485">
          <cell r="F6485" t="str">
            <v>Vintage2001</v>
          </cell>
          <cell r="I6485">
            <v>1.1085565371910238E-6</v>
          </cell>
          <cell r="L6485">
            <v>1.2889116310971872E-4</v>
          </cell>
          <cell r="M6485" t="str">
            <v>natural gas steam turbine</v>
          </cell>
        </row>
        <row r="6486">
          <cell r="F6486" t="str">
            <v>Vintage2001</v>
          </cell>
          <cell r="I6486">
            <v>6.1906404024953282E-6</v>
          </cell>
          <cell r="L6486">
            <v>7.1978181996336431E-4</v>
          </cell>
          <cell r="M6486" t="str">
            <v>natural gas steam turbine</v>
          </cell>
        </row>
        <row r="6487">
          <cell r="F6487" t="str">
            <v>Vintage2001</v>
          </cell>
          <cell r="I6487">
            <v>6.1906404024953282E-6</v>
          </cell>
          <cell r="L6487">
            <v>7.1978181996336431E-4</v>
          </cell>
          <cell r="M6487" t="str">
            <v>natural gas steam turbine</v>
          </cell>
        </row>
        <row r="6488">
          <cell r="F6488" t="str">
            <v>Vintage2001</v>
          </cell>
          <cell r="I6488">
            <v>6.1906404024953282E-6</v>
          </cell>
          <cell r="L6488">
            <v>7.1978181996336431E-4</v>
          </cell>
          <cell r="M6488" t="str">
            <v>natural gas steam turbine</v>
          </cell>
        </row>
        <row r="6489">
          <cell r="F6489" t="str">
            <v>Vintage2001</v>
          </cell>
          <cell r="I6489">
            <v>7.7742925984825035E-7</v>
          </cell>
          <cell r="L6489">
            <v>9.039120529772482E-5</v>
          </cell>
          <cell r="M6489" t="str">
            <v>natural gas steam turbine</v>
          </cell>
        </row>
        <row r="6490">
          <cell r="F6490" t="str">
            <v>Vintage2001</v>
          </cell>
          <cell r="I6490">
            <v>7.7742925984825035E-7</v>
          </cell>
          <cell r="L6490">
            <v>9.039120529772482E-5</v>
          </cell>
          <cell r="M6490" t="str">
            <v>natural gas steam turbine</v>
          </cell>
        </row>
        <row r="6491">
          <cell r="F6491" t="str">
            <v>Vintage2001</v>
          </cell>
          <cell r="I6491">
            <v>7.7742925984825035E-7</v>
          </cell>
          <cell r="L6491">
            <v>9.039120529772482E-5</v>
          </cell>
          <cell r="M6491" t="str">
            <v>natural gas steam turbine</v>
          </cell>
        </row>
        <row r="6492">
          <cell r="F6492" t="str">
            <v>Vintage2001</v>
          </cell>
          <cell r="I6492">
            <v>1.5116680052604867E-6</v>
          </cell>
          <cell r="L6492">
            <v>1.7576067696779826E-4</v>
          </cell>
          <cell r="M6492" t="str">
            <v>natural gas steam turbine</v>
          </cell>
        </row>
        <row r="6493">
          <cell r="F6493" t="str">
            <v>Vintage2001</v>
          </cell>
          <cell r="I6493">
            <v>1.5116680052604867E-6</v>
          </cell>
          <cell r="L6493">
            <v>1.7576067696779826E-4</v>
          </cell>
          <cell r="M6493" t="str">
            <v>natural gas steam turbine</v>
          </cell>
        </row>
        <row r="6494">
          <cell r="F6494" t="str">
            <v>Vintage2001</v>
          </cell>
          <cell r="I6494">
            <v>1.5116680052604867E-6</v>
          </cell>
          <cell r="L6494">
            <v>1.7576067696779826E-4</v>
          </cell>
          <cell r="M6494" t="str">
            <v>natural gas steam turbine</v>
          </cell>
        </row>
        <row r="6495">
          <cell r="F6495" t="str">
            <v>Vintage2001</v>
          </cell>
          <cell r="I6495">
            <v>7.02565701492493E-6</v>
          </cell>
          <cell r="L6495">
            <v>8.168686700979577E-4</v>
          </cell>
          <cell r="M6495" t="str">
            <v>natural gas steam turbine</v>
          </cell>
        </row>
        <row r="6496">
          <cell r="F6496" t="str">
            <v>Vintage2001</v>
          </cell>
          <cell r="I6496">
            <v>7.02565701492493E-6</v>
          </cell>
          <cell r="L6496">
            <v>8.168686700979577E-4</v>
          </cell>
          <cell r="M6496" t="str">
            <v>natural gas steam turbine</v>
          </cell>
        </row>
        <row r="6497">
          <cell r="F6497" t="str">
            <v>Vintage2001</v>
          </cell>
          <cell r="I6497">
            <v>7.02565701492493E-6</v>
          </cell>
          <cell r="L6497">
            <v>8.168686700979577E-4</v>
          </cell>
          <cell r="M6497" t="str">
            <v>natural gas steam turbine</v>
          </cell>
        </row>
        <row r="6498">
          <cell r="F6498" t="str">
            <v>Vintage2001</v>
          </cell>
          <cell r="I6498">
            <v>2.5914308661608347E-5</v>
          </cell>
          <cell r="L6498">
            <v>3.0130401765908277E-3</v>
          </cell>
          <cell r="M6498" t="str">
            <v>natural gas steam turbine</v>
          </cell>
        </row>
        <row r="6499">
          <cell r="F6499" t="str">
            <v>Vintage2001</v>
          </cell>
          <cell r="I6499">
            <v>1.7276205774405567E-5</v>
          </cell>
          <cell r="L6499">
            <v>2.0086934510605515E-3</v>
          </cell>
          <cell r="M6499" t="str">
            <v>natural gas steam turbine</v>
          </cell>
        </row>
        <row r="6500">
          <cell r="F6500" t="str">
            <v>Vintage2001</v>
          </cell>
          <cell r="I6500">
            <v>1.8715889588939364E-5</v>
          </cell>
          <cell r="L6500">
            <v>2.1760845719822641E-3</v>
          </cell>
          <cell r="M6500" t="str">
            <v>natural gas steam turbine</v>
          </cell>
        </row>
        <row r="6501">
          <cell r="F6501" t="str">
            <v>Vintage2002</v>
          </cell>
          <cell r="I6501">
            <v>1.8715889588939364E-5</v>
          </cell>
          <cell r="L6501">
            <v>4.6577337605592725E-3</v>
          </cell>
          <cell r="M6501" t="str">
            <v>natural gas steam turbine</v>
          </cell>
        </row>
        <row r="6502">
          <cell r="F6502" t="str">
            <v>Vintage2002</v>
          </cell>
          <cell r="I6502">
            <v>1.8715889588939364E-5</v>
          </cell>
          <cell r="L6502">
            <v>4.6577337605592725E-3</v>
          </cell>
          <cell r="M6502" t="str">
            <v>natural gas steam turbine</v>
          </cell>
        </row>
        <row r="6503">
          <cell r="F6503" t="str">
            <v>Vintage2002</v>
          </cell>
          <cell r="I6503">
            <v>2.5914308661608347E-5</v>
          </cell>
          <cell r="L6503">
            <v>6.4491698223128387E-3</v>
          </cell>
          <cell r="M6503" t="str">
            <v>natural gas steam turbine</v>
          </cell>
        </row>
        <row r="6504">
          <cell r="F6504" t="str">
            <v>Vintage2002</v>
          </cell>
          <cell r="I6504">
            <v>2.8793676290675944E-5</v>
          </cell>
          <cell r="L6504">
            <v>7.1657442470142657E-3</v>
          </cell>
          <cell r="M6504" t="str">
            <v>natural gas steam turbine</v>
          </cell>
        </row>
        <row r="6505">
          <cell r="F6505" t="str">
            <v>Vintage2001</v>
          </cell>
          <cell r="I6505">
            <v>2.0808932350849388E-3</v>
          </cell>
          <cell r="L6505">
            <v>0.24194413219271474</v>
          </cell>
          <cell r="M6505" t="str">
            <v>natural gas steam turbine</v>
          </cell>
        </row>
        <row r="6506">
          <cell r="F6506" t="str">
            <v>Vintage2001</v>
          </cell>
          <cell r="I6506">
            <v>2.0808932350849388E-3</v>
          </cell>
          <cell r="L6506">
            <v>0.24194413219271474</v>
          </cell>
          <cell r="M6506" t="str">
            <v>natural gas steam turbine</v>
          </cell>
        </row>
        <row r="6507">
          <cell r="F6507" t="str">
            <v>Vintage2002</v>
          </cell>
          <cell r="I6507">
            <v>1.8917211228044903E-4</v>
          </cell>
          <cell r="L6507">
            <v>4.7078357122050628E-2</v>
          </cell>
          <cell r="M6507" t="str">
            <v>natural gas steam turbine</v>
          </cell>
        </row>
        <row r="6508">
          <cell r="F6508" t="str">
            <v>Vintage2002</v>
          </cell>
          <cell r="I6508">
            <v>1.8917211228044903E-4</v>
          </cell>
          <cell r="L6508">
            <v>4.7078357122050628E-2</v>
          </cell>
          <cell r="M6508" t="str">
            <v>natural gas steam turbine</v>
          </cell>
        </row>
        <row r="6509">
          <cell r="F6509" t="str">
            <v>Vintage2002</v>
          </cell>
          <cell r="I6509">
            <v>1.8917211228044903E-4</v>
          </cell>
          <cell r="L6509">
            <v>4.7078357122050628E-2</v>
          </cell>
          <cell r="M6509" t="str">
            <v>natural gas steam turbine</v>
          </cell>
        </row>
        <row r="6510">
          <cell r="F6510" t="str">
            <v>Vintage2002</v>
          </cell>
          <cell r="I6510">
            <v>1.8917211228044903E-4</v>
          </cell>
          <cell r="L6510">
            <v>4.7078357122050628E-2</v>
          </cell>
          <cell r="M6510" t="str">
            <v>natural gas steam turbine</v>
          </cell>
        </row>
        <row r="6511">
          <cell r="F6511" t="str">
            <v>Vintage2002</v>
          </cell>
          <cell r="I6511">
            <v>1.8917211228044903E-4</v>
          </cell>
          <cell r="L6511">
            <v>4.7078357122050628E-2</v>
          </cell>
          <cell r="M6511" t="str">
            <v>natural gas steam turbine</v>
          </cell>
        </row>
        <row r="6512">
          <cell r="F6512" t="str">
            <v>Vintage2002</v>
          </cell>
          <cell r="I6512">
            <v>1.8917211228044903E-4</v>
          </cell>
          <cell r="L6512">
            <v>4.7078357122050628E-2</v>
          </cell>
          <cell r="M6512" t="str">
            <v>natural gas steam turbine</v>
          </cell>
        </row>
        <row r="6513">
          <cell r="F6513" t="str">
            <v>Vintage2002</v>
          </cell>
          <cell r="I6513">
            <v>1.8917211228044903E-4</v>
          </cell>
          <cell r="L6513">
            <v>4.7078357122050628E-2</v>
          </cell>
          <cell r="M6513" t="str">
            <v>natural gas steam turbine</v>
          </cell>
        </row>
        <row r="6514">
          <cell r="F6514" t="str">
            <v>Vintage2002</v>
          </cell>
          <cell r="I6514">
            <v>1.8917211228044903E-4</v>
          </cell>
          <cell r="L6514">
            <v>4.7078357122050628E-2</v>
          </cell>
          <cell r="M6514" t="str">
            <v>natural gas steam turbine</v>
          </cell>
        </row>
        <row r="6515">
          <cell r="F6515" t="str">
            <v>Vintage2002</v>
          </cell>
          <cell r="I6515">
            <v>1.8917211228044903E-4</v>
          </cell>
          <cell r="L6515">
            <v>4.7078357122050628E-2</v>
          </cell>
          <cell r="M6515" t="str">
            <v>natural gas steam turbine</v>
          </cell>
        </row>
        <row r="6516">
          <cell r="F6516" t="str">
            <v>Vintage2002</v>
          </cell>
          <cell r="I6516">
            <v>1.8917211228044903E-4</v>
          </cell>
          <cell r="L6516">
            <v>4.7078357122050628E-2</v>
          </cell>
          <cell r="M6516" t="str">
            <v>natural gas steam turbine</v>
          </cell>
        </row>
        <row r="6517">
          <cell r="F6517" t="str">
            <v>Vintage2003</v>
          </cell>
          <cell r="I6517">
            <v>3.5942701333285305E-4</v>
          </cell>
          <cell r="L6517">
            <v>0.16213199577613521</v>
          </cell>
          <cell r="M6517" t="str">
            <v>natural gas steam turbine</v>
          </cell>
        </row>
        <row r="6518">
          <cell r="F6518" t="str">
            <v>Vintage2003</v>
          </cell>
          <cell r="I6518">
            <v>3.5942701333285305E-4</v>
          </cell>
          <cell r="L6518">
            <v>0.16213199577613521</v>
          </cell>
          <cell r="M6518" t="str">
            <v>natural gas steam turbine</v>
          </cell>
        </row>
        <row r="6519">
          <cell r="F6519" t="str">
            <v>Vintage2003</v>
          </cell>
          <cell r="I6519">
            <v>9.4586056140224514E-5</v>
          </cell>
          <cell r="L6519">
            <v>4.2666314677930327E-2</v>
          </cell>
          <cell r="M6519" t="str">
            <v>natural gas steam turbine</v>
          </cell>
        </row>
        <row r="6520">
          <cell r="F6520" t="str">
            <v>Vintage2002</v>
          </cell>
          <cell r="I6520">
            <v>2.5914308661608347E-5</v>
          </cell>
          <cell r="L6520">
            <v>6.4491698223128387E-3</v>
          </cell>
          <cell r="M6520" t="str">
            <v>natural gas steam turbine</v>
          </cell>
        </row>
        <row r="6521">
          <cell r="F6521" t="str">
            <v>Vintage2002</v>
          </cell>
          <cell r="I6521">
            <v>2.5914308661608347E-5</v>
          </cell>
          <cell r="L6521">
            <v>6.4491698223128387E-3</v>
          </cell>
          <cell r="M6521" t="str">
            <v>natural gas steam turbine</v>
          </cell>
        </row>
        <row r="6522">
          <cell r="F6522" t="str">
            <v>Vintage2002</v>
          </cell>
          <cell r="I6522">
            <v>2.5914308661608347E-5</v>
          </cell>
          <cell r="L6522">
            <v>6.4491698223128387E-3</v>
          </cell>
          <cell r="M6522" t="str">
            <v>natural gas steam turbine</v>
          </cell>
        </row>
        <row r="6523">
          <cell r="F6523" t="str">
            <v>Vintage2006</v>
          </cell>
          <cell r="I6523">
            <v>2.5914308661608347E-5</v>
          </cell>
          <cell r="L6523">
            <v>1.7269890795631827E-2</v>
          </cell>
          <cell r="M6523" t="str">
            <v>natural gas steam turbine</v>
          </cell>
        </row>
        <row r="6524">
          <cell r="F6524" t="str">
            <v>Vintage2001</v>
          </cell>
          <cell r="I6524">
            <v>2.3646514035056127E-4</v>
          </cell>
          <cell r="L6524">
            <v>2.7493651385535767E-2</v>
          </cell>
          <cell r="M6524" t="str">
            <v>natural gas steam turbine</v>
          </cell>
        </row>
        <row r="6525">
          <cell r="F6525" t="str">
            <v>Vintage2001</v>
          </cell>
          <cell r="I6525">
            <v>2.3646514035056127E-4</v>
          </cell>
          <cell r="L6525">
            <v>2.7493651385535767E-2</v>
          </cell>
          <cell r="M6525" t="str">
            <v>natural gas steam turbine</v>
          </cell>
        </row>
        <row r="6526">
          <cell r="F6526" t="str">
            <v>Vintage2001</v>
          </cell>
          <cell r="I6526">
            <v>2.3646514035056127E-4</v>
          </cell>
          <cell r="L6526">
            <v>2.7493651385535767E-2</v>
          </cell>
          <cell r="M6526" t="str">
            <v>natural gas steam turbine</v>
          </cell>
        </row>
        <row r="6527">
          <cell r="F6527" t="str">
            <v>Vintage2001</v>
          </cell>
          <cell r="I6527">
            <v>2.3646514035056127E-4</v>
          </cell>
          <cell r="L6527">
            <v>2.7493651385535767E-2</v>
          </cell>
          <cell r="M6527" t="str">
            <v>natural gas steam turbine</v>
          </cell>
        </row>
        <row r="6528">
          <cell r="F6528" t="str">
            <v>Vintage2001</v>
          </cell>
          <cell r="I6528">
            <v>2.3646514035056127E-4</v>
          </cell>
          <cell r="L6528">
            <v>2.7493651385535767E-2</v>
          </cell>
          <cell r="M6528" t="str">
            <v>natural gas steam turbine</v>
          </cell>
        </row>
        <row r="6529">
          <cell r="F6529" t="str">
            <v>Vintage2001</v>
          </cell>
          <cell r="I6529">
            <v>2.3646514035056127E-4</v>
          </cell>
          <cell r="L6529">
            <v>2.7493651385535767E-2</v>
          </cell>
          <cell r="M6529" t="str">
            <v>natural gas steam turbine</v>
          </cell>
        </row>
        <row r="6530">
          <cell r="F6530" t="str">
            <v>Vintage2001</v>
          </cell>
          <cell r="I6530">
            <v>2.3646514035056127E-4</v>
          </cell>
          <cell r="L6530">
            <v>2.7493651385535767E-2</v>
          </cell>
          <cell r="M6530" t="str">
            <v>natural gas steam turbine</v>
          </cell>
        </row>
        <row r="6531">
          <cell r="F6531" t="str">
            <v>Vintage2001</v>
          </cell>
          <cell r="I6531">
            <v>2.3646514035056127E-4</v>
          </cell>
          <cell r="L6531">
            <v>2.7493651385535767E-2</v>
          </cell>
          <cell r="M6531" t="str">
            <v>natural gas steam turbine</v>
          </cell>
        </row>
        <row r="6532">
          <cell r="F6532" t="str">
            <v>Vintage2001</v>
          </cell>
          <cell r="I6532">
            <v>2.3646514035056127E-4</v>
          </cell>
          <cell r="L6532">
            <v>2.7493651385535767E-2</v>
          </cell>
          <cell r="M6532" t="str">
            <v>natural gas steam turbine</v>
          </cell>
        </row>
        <row r="6533">
          <cell r="F6533" t="str">
            <v>Vintage2001</v>
          </cell>
          <cell r="I6533">
            <v>2.3646514035056127E-4</v>
          </cell>
          <cell r="L6533">
            <v>2.7493651385535767E-2</v>
          </cell>
          <cell r="M6533" t="str">
            <v>natural gas steam turbine</v>
          </cell>
        </row>
        <row r="6534">
          <cell r="F6534" t="str">
            <v>Vintage2001</v>
          </cell>
          <cell r="I6534">
            <v>2.3646514035056127E-4</v>
          </cell>
          <cell r="L6534">
            <v>2.7493651385535767E-2</v>
          </cell>
          <cell r="M6534" t="str">
            <v>natural gas steam turbine</v>
          </cell>
        </row>
        <row r="6535">
          <cell r="F6535" t="str">
            <v>Vintage2001</v>
          </cell>
          <cell r="I6535">
            <v>2.3646514035056127E-4</v>
          </cell>
          <cell r="L6535">
            <v>2.7493651385535767E-2</v>
          </cell>
          <cell r="M6535" t="str">
            <v>natural gas steam turbine</v>
          </cell>
        </row>
        <row r="6536">
          <cell r="F6536" t="str">
            <v>Vintage2001</v>
          </cell>
          <cell r="I6536">
            <v>2.3646514035056127E-4</v>
          </cell>
          <cell r="L6536">
            <v>2.7493651385535767E-2</v>
          </cell>
          <cell r="M6536" t="str">
            <v>natural gas steam turbine</v>
          </cell>
        </row>
        <row r="6537">
          <cell r="F6537" t="str">
            <v>Vintage2001</v>
          </cell>
          <cell r="I6537">
            <v>2.3646514035056127E-4</v>
          </cell>
          <cell r="L6537">
            <v>2.7493651385535767E-2</v>
          </cell>
          <cell r="M6537" t="str">
            <v>natural gas steam turbine</v>
          </cell>
        </row>
        <row r="6538">
          <cell r="F6538" t="str">
            <v>Vintage2001</v>
          </cell>
          <cell r="I6538">
            <v>2.3646514035056127E-4</v>
          </cell>
          <cell r="L6538">
            <v>2.7493651385535767E-2</v>
          </cell>
          <cell r="M6538" t="str">
            <v>natural gas steam turbine</v>
          </cell>
        </row>
        <row r="6539">
          <cell r="F6539" t="str">
            <v>Vintage2001</v>
          </cell>
          <cell r="I6539">
            <v>2.3646514035056127E-4</v>
          </cell>
          <cell r="L6539">
            <v>2.7493651385535767E-2</v>
          </cell>
          <cell r="M6539" t="str">
            <v>natural gas steam turbine</v>
          </cell>
        </row>
        <row r="6540">
          <cell r="F6540" t="str">
            <v>Vintage2001</v>
          </cell>
          <cell r="I6540">
            <v>2.3646514035056127E-4</v>
          </cell>
          <cell r="L6540">
            <v>2.7493651385535767E-2</v>
          </cell>
          <cell r="M6540" t="str">
            <v>natural gas steam turbine</v>
          </cell>
        </row>
        <row r="6541">
          <cell r="F6541" t="str">
            <v>Vintage2001</v>
          </cell>
          <cell r="I6541">
            <v>2.3646514035056127E-4</v>
          </cell>
          <cell r="L6541">
            <v>2.7493651385535767E-2</v>
          </cell>
          <cell r="M6541" t="str">
            <v>natural gas steam turbine</v>
          </cell>
        </row>
        <row r="6542">
          <cell r="F6542" t="str">
            <v>Vintage2001</v>
          </cell>
          <cell r="I6542">
            <v>2.3646514035056127E-4</v>
          </cell>
          <cell r="L6542">
            <v>2.7493651385535767E-2</v>
          </cell>
          <cell r="M6542" t="str">
            <v>natural gas steam turbine</v>
          </cell>
        </row>
        <row r="6543">
          <cell r="F6543" t="str">
            <v>Vintage2001</v>
          </cell>
          <cell r="I6543">
            <v>2.3646514035056127E-4</v>
          </cell>
          <cell r="L6543">
            <v>2.7493651385535767E-2</v>
          </cell>
          <cell r="M6543" t="str">
            <v>natural gas steam turbine</v>
          </cell>
        </row>
        <row r="6544">
          <cell r="F6544" t="str">
            <v>Vintage1974</v>
          </cell>
          <cell r="I6544">
            <v>3.2175177542861428E-4</v>
          </cell>
          <cell r="L6544">
            <v>2.8815069498312339E-3</v>
          </cell>
          <cell r="M6544" t="str">
            <v>natural gas steam turbine</v>
          </cell>
        </row>
        <row r="6545">
          <cell r="F6545" t="str">
            <v>Vintage1974</v>
          </cell>
          <cell r="I6545">
            <v>3.2175177542861428E-4</v>
          </cell>
          <cell r="L6545">
            <v>2.8815069498312339E-3</v>
          </cell>
          <cell r="M6545" t="str">
            <v>natural gas steam turbine</v>
          </cell>
        </row>
        <row r="6546">
          <cell r="F6546" t="str">
            <v>Vintage1974</v>
          </cell>
          <cell r="I6546">
            <v>3.2175177542861428E-4</v>
          </cell>
          <cell r="L6546">
            <v>2.8815069498312339E-3</v>
          </cell>
          <cell r="M6546" t="str">
            <v>natural gas steam turbine</v>
          </cell>
        </row>
        <row r="6547">
          <cell r="F6547" t="str">
            <v>Vintage1974</v>
          </cell>
          <cell r="I6547">
            <v>3.2175177542861428E-4</v>
          </cell>
          <cell r="L6547">
            <v>2.8815069498312339E-3</v>
          </cell>
          <cell r="M6547" t="str">
            <v>natural gas steam turbine</v>
          </cell>
        </row>
        <row r="6548">
          <cell r="F6548" t="str">
            <v>Vintage1974</v>
          </cell>
          <cell r="I6548">
            <v>3.2175177542861428E-4</v>
          </cell>
          <cell r="L6548">
            <v>2.8815069498312339E-3</v>
          </cell>
          <cell r="M6548" t="str">
            <v>natural gas steam turbine</v>
          </cell>
        </row>
        <row r="6549">
          <cell r="F6549" t="str">
            <v>Vintage1974</v>
          </cell>
          <cell r="I6549">
            <v>3.2175177542861428E-4</v>
          </cell>
          <cell r="L6549">
            <v>2.8815069498312339E-3</v>
          </cell>
          <cell r="M6549" t="str">
            <v>natural gas steam turbine</v>
          </cell>
        </row>
        <row r="6550">
          <cell r="F6550" t="str">
            <v>Vintage1974</v>
          </cell>
          <cell r="I6550">
            <v>3.2175177542861428E-4</v>
          </cell>
          <cell r="L6550">
            <v>2.8815069498312339E-3</v>
          </cell>
          <cell r="M6550" t="str">
            <v>natural gas steam turbine</v>
          </cell>
        </row>
        <row r="6551">
          <cell r="F6551" t="str">
            <v>Vintage1974</v>
          </cell>
          <cell r="I6551">
            <v>3.1518541266476493E-4</v>
          </cell>
          <cell r="L6551">
            <v>2.8227006855489636E-3</v>
          </cell>
          <cell r="M6551" t="str">
            <v>natural gas steam turbine</v>
          </cell>
        </row>
        <row r="6552">
          <cell r="F6552" t="str">
            <v>Vintage1974</v>
          </cell>
          <cell r="I6552">
            <v>0</v>
          </cell>
          <cell r="L6552">
            <v>0</v>
          </cell>
          <cell r="M6552" t="str">
            <v>natural gas steam turbine</v>
          </cell>
        </row>
        <row r="6553">
          <cell r="F6553" t="str">
            <v>Vintage1962</v>
          </cell>
          <cell r="I6553">
            <v>0</v>
          </cell>
          <cell r="L6553">
            <v>0</v>
          </cell>
          <cell r="M6553" t="str">
            <v>natural gas steam turbine</v>
          </cell>
        </row>
        <row r="6554">
          <cell r="F6554" t="str">
            <v>Vintage1973</v>
          </cell>
          <cell r="I6554">
            <v>1.2606503140780896E-3</v>
          </cell>
          <cell r="L6554">
            <v>0.81139434595112592</v>
          </cell>
          <cell r="M6554" t="str">
            <v>natural gas combined cycle</v>
          </cell>
        </row>
        <row r="6555">
          <cell r="F6555" t="str">
            <v>Vintage1973</v>
          </cell>
          <cell r="I6555">
            <v>1.2606503140780896E-3</v>
          </cell>
          <cell r="L6555">
            <v>0.81139434595112592</v>
          </cell>
          <cell r="M6555" t="str">
            <v>natural gas combined cycle</v>
          </cell>
        </row>
        <row r="6556">
          <cell r="F6556" t="str">
            <v>Vintage1974</v>
          </cell>
          <cell r="I6556">
            <v>1.6808670854374529E-3</v>
          </cell>
          <cell r="L6556">
            <v>0.26161172585597586</v>
          </cell>
          <cell r="M6556" t="str">
            <v>natural gas combined cycle</v>
          </cell>
        </row>
        <row r="6557">
          <cell r="F6557" t="str">
            <v>Vintage1973</v>
          </cell>
          <cell r="I6557">
            <v>2.3034941032540757E-5</v>
          </cell>
          <cell r="L6557">
            <v>3.7181182694124318E-4</v>
          </cell>
          <cell r="M6557" t="str">
            <v>natural gas steam turbine</v>
          </cell>
        </row>
        <row r="6558">
          <cell r="F6558" t="str">
            <v>Vintage2011</v>
          </cell>
          <cell r="I6558">
            <v>3.167304391974354E-5</v>
          </cell>
          <cell r="L6558">
            <v>1.6174536760310835E-2</v>
          </cell>
          <cell r="M6558" t="str">
            <v>natural gas steam turbine</v>
          </cell>
        </row>
        <row r="6559">
          <cell r="F6559" t="str">
            <v>Vintage1994</v>
          </cell>
          <cell r="I6559">
            <v>0</v>
          </cell>
          <cell r="L6559">
            <v>0</v>
          </cell>
          <cell r="M6559" t="str">
            <v>natural gas steam turbine</v>
          </cell>
        </row>
        <row r="6560">
          <cell r="F6560" t="str">
            <v>Vintage1983</v>
          </cell>
          <cell r="I6560">
            <v>0</v>
          </cell>
          <cell r="L6560">
            <v>0</v>
          </cell>
          <cell r="M6560" t="str">
            <v>natural gas steam turbine</v>
          </cell>
        </row>
        <row r="6561">
          <cell r="F6561" t="str">
            <v>Vintage1951</v>
          </cell>
          <cell r="I6561">
            <v>0</v>
          </cell>
          <cell r="L6561">
            <v>0</v>
          </cell>
          <cell r="M6561" t="str">
            <v>natural gas steam turbine</v>
          </cell>
        </row>
        <row r="6562">
          <cell r="F6562" t="str">
            <v>Vintage1993</v>
          </cell>
          <cell r="I6562">
            <v>1.7276205774405567E-5</v>
          </cell>
          <cell r="L6562">
            <v>2.2296072507552868E-2</v>
          </cell>
          <cell r="M6562" t="str">
            <v>natural gas steam turbine</v>
          </cell>
        </row>
        <row r="6563">
          <cell r="F6563" t="str">
            <v>Vintage1993</v>
          </cell>
          <cell r="I6563">
            <v>1.7276205774405567E-5</v>
          </cell>
          <cell r="L6563">
            <v>2.2296072507552868E-2</v>
          </cell>
          <cell r="M6563" t="str">
            <v>natural gas steam turbine</v>
          </cell>
        </row>
        <row r="6564">
          <cell r="F6564" t="str">
            <v>Vintage1993</v>
          </cell>
          <cell r="I6564">
            <v>1.0944426175651546E-3</v>
          </cell>
          <cell r="L6564">
            <v>0.11667619047619048</v>
          </cell>
          <cell r="M6564" t="str">
            <v>natural gas combined cycle</v>
          </cell>
        </row>
        <row r="6565">
          <cell r="F6565" t="str">
            <v>Vintage1993</v>
          </cell>
          <cell r="I6565">
            <v>2.2116861229962495E-3</v>
          </cell>
          <cell r="L6565">
            <v>0.23578313492063493</v>
          </cell>
          <cell r="M6565" t="str">
            <v>natural gas combined cycle</v>
          </cell>
        </row>
        <row r="6566">
          <cell r="F6566" t="str">
            <v>Vintage1993</v>
          </cell>
          <cell r="I6566">
            <v>2.2116861229962495E-3</v>
          </cell>
          <cell r="L6566">
            <v>0.23578313492063493</v>
          </cell>
          <cell r="M6566" t="str">
            <v>natural gas combined cycle</v>
          </cell>
        </row>
        <row r="6567">
          <cell r="F6567" t="str">
            <v>Vintage1985</v>
          </cell>
          <cell r="I6567">
            <v>1.4396838145337972E-5</v>
          </cell>
          <cell r="L6567">
            <v>3.7160120845921456E-2</v>
          </cell>
          <cell r="M6567" t="str">
            <v>natural gas steam turbine</v>
          </cell>
        </row>
        <row r="6568">
          <cell r="F6568" t="str">
            <v>Vintage1985</v>
          </cell>
          <cell r="I6568">
            <v>1.4396838145337972E-5</v>
          </cell>
          <cell r="L6568">
            <v>3.7160120845921456E-2</v>
          </cell>
          <cell r="M6568" t="str">
            <v>natural gas steam turbine</v>
          </cell>
        </row>
        <row r="6569">
          <cell r="F6569" t="str">
            <v>Vintage1987</v>
          </cell>
          <cell r="I6569">
            <v>1.583652195987177E-5</v>
          </cell>
          <cell r="L6569">
            <v>3.8328611898017007E-2</v>
          </cell>
          <cell r="M6569" t="str">
            <v>natural gas steam turbine</v>
          </cell>
        </row>
        <row r="6570">
          <cell r="F6570" t="str">
            <v>Vintage1992</v>
          </cell>
          <cell r="I6570">
            <v>1.0506180422158834E-5</v>
          </cell>
          <cell r="L6570">
            <v>6.2637822749476669E-3</v>
          </cell>
          <cell r="M6570" t="str">
            <v>natural gas steam turbine</v>
          </cell>
        </row>
        <row r="6571">
          <cell r="F6571" t="str">
            <v>Vintage1992</v>
          </cell>
          <cell r="I6571">
            <v>1.0506180422158834E-5</v>
          </cell>
          <cell r="L6571">
            <v>6.2637822749476669E-3</v>
          </cell>
          <cell r="M6571" t="str">
            <v>natural gas steam turbine</v>
          </cell>
        </row>
        <row r="6572">
          <cell r="F6572" t="str">
            <v>Vintage1992</v>
          </cell>
          <cell r="I6572">
            <v>1.0506180422158834E-5</v>
          </cell>
          <cell r="L6572">
            <v>6.2637822749476669E-3</v>
          </cell>
          <cell r="M6572" t="str">
            <v>natural gas steam turbine</v>
          </cell>
        </row>
        <row r="6573">
          <cell r="F6573" t="str">
            <v>Vintage1994</v>
          </cell>
          <cell r="I6573">
            <v>1.0506180422158834E-5</v>
          </cell>
          <cell r="L6573">
            <v>3.6487804878048778E-2</v>
          </cell>
          <cell r="M6573" t="str">
            <v>natural gas steam turbine</v>
          </cell>
        </row>
        <row r="6574">
          <cell r="F6574" t="str">
            <v>Vintage1996</v>
          </cell>
          <cell r="I6574">
            <v>1.0506180422158834E-5</v>
          </cell>
          <cell r="L6574">
            <v>2.1169811320754722E-2</v>
          </cell>
          <cell r="M6574" t="str">
            <v>natural gas steam turbine</v>
          </cell>
        </row>
        <row r="6575">
          <cell r="F6575" t="str">
            <v>Vintage1998</v>
          </cell>
          <cell r="I6575">
            <v>1.0506180422158834E-5</v>
          </cell>
          <cell r="L6575">
            <v>1.0827503015681552E-2</v>
          </cell>
          <cell r="M6575" t="str">
            <v>natural gas steam turbine</v>
          </cell>
        </row>
        <row r="6576">
          <cell r="F6576" t="str">
            <v>Vintage2000</v>
          </cell>
          <cell r="I6576">
            <v>1.1819452974928686E-5</v>
          </cell>
          <cell r="L6576">
            <v>2.1076667473721982E-3</v>
          </cell>
          <cell r="M6576" t="str">
            <v>natural gas steam turbine</v>
          </cell>
        </row>
        <row r="6577">
          <cell r="F6577" t="str">
            <v>Vintage1986</v>
          </cell>
          <cell r="I6577">
            <v>2.1595257218006953E-5</v>
          </cell>
          <cell r="L6577">
            <v>5.8757961783439491E-2</v>
          </cell>
          <cell r="M6577" t="str">
            <v>natural gas steam turbine</v>
          </cell>
        </row>
        <row r="6578">
          <cell r="F6578" t="str">
            <v>Vintage1986</v>
          </cell>
          <cell r="I6578">
            <v>2.1595257218006953E-5</v>
          </cell>
          <cell r="L6578">
            <v>5.8757961783439491E-2</v>
          </cell>
          <cell r="M6578" t="str">
            <v>natural gas steam turbine</v>
          </cell>
        </row>
        <row r="6579">
          <cell r="F6579" t="str">
            <v>Vintage1986</v>
          </cell>
          <cell r="I6579">
            <v>2.1595257218006953E-5</v>
          </cell>
          <cell r="L6579">
            <v>5.8757961783439491E-2</v>
          </cell>
          <cell r="M6579" t="str">
            <v>natural gas steam turbine</v>
          </cell>
        </row>
        <row r="6580">
          <cell r="F6580" t="str">
            <v>Vintage1986</v>
          </cell>
          <cell r="I6580">
            <v>1.583652195987177E-5</v>
          </cell>
          <cell r="L6580">
            <v>4.3089171974522299E-2</v>
          </cell>
          <cell r="M6580" t="str">
            <v>natural gas steam turbine</v>
          </cell>
        </row>
        <row r="6581">
          <cell r="F6581" t="str">
            <v>Vintage1992</v>
          </cell>
          <cell r="I6581">
            <v>2.3034941032540757E-5</v>
          </cell>
          <cell r="L6581">
            <v>1.3733426378227505E-2</v>
          </cell>
          <cell r="M6581" t="str">
            <v>natural gas steam turbine</v>
          </cell>
        </row>
        <row r="6582">
          <cell r="F6582" t="str">
            <v>Vintage1992</v>
          </cell>
          <cell r="I6582">
            <v>2.3034941032540757E-5</v>
          </cell>
          <cell r="L6582">
            <v>1.3733426378227505E-2</v>
          </cell>
          <cell r="M6582" t="str">
            <v>natural gas steam turbine</v>
          </cell>
        </row>
        <row r="6583">
          <cell r="F6583" t="str">
            <v>Vintage1992</v>
          </cell>
          <cell r="I6583">
            <v>2.3034941032540757E-5</v>
          </cell>
          <cell r="L6583">
            <v>1.3733426378227505E-2</v>
          </cell>
          <cell r="M6583" t="str">
            <v>natural gas steam turbine</v>
          </cell>
        </row>
        <row r="6584">
          <cell r="F6584" t="str">
            <v>Vintage1992</v>
          </cell>
          <cell r="I6584">
            <v>2.3034941032540757E-5</v>
          </cell>
          <cell r="L6584">
            <v>1.3733426378227505E-2</v>
          </cell>
          <cell r="M6584" t="str">
            <v>natural gas steam turbine</v>
          </cell>
        </row>
        <row r="6585">
          <cell r="F6585" t="str">
            <v>Vintage1992</v>
          </cell>
          <cell r="I6585">
            <v>2.3034941032540757E-5</v>
          </cell>
          <cell r="L6585">
            <v>1.3733426378227505E-2</v>
          </cell>
          <cell r="M6585" t="str">
            <v>natural gas steam turbine</v>
          </cell>
        </row>
        <row r="6586">
          <cell r="F6586" t="str">
            <v>Vintage1992</v>
          </cell>
          <cell r="I6586">
            <v>2.3034941032540757E-5</v>
          </cell>
          <cell r="L6586">
            <v>1.3733426378227505E-2</v>
          </cell>
          <cell r="M6586" t="str">
            <v>natural gas steam turbine</v>
          </cell>
        </row>
        <row r="6587">
          <cell r="F6587" t="str">
            <v>Vintage1992</v>
          </cell>
          <cell r="I6587">
            <v>2.3034941032540757E-5</v>
          </cell>
          <cell r="L6587">
            <v>1.3733426378227505E-2</v>
          </cell>
          <cell r="M6587" t="str">
            <v>natural gas steam turbine</v>
          </cell>
        </row>
        <row r="6588">
          <cell r="F6588" t="str">
            <v>Vintage1992</v>
          </cell>
          <cell r="I6588">
            <v>2.3034941032540757E-5</v>
          </cell>
          <cell r="L6588">
            <v>1.3733426378227505E-2</v>
          </cell>
          <cell r="M6588" t="str">
            <v>natural gas steam turbine</v>
          </cell>
        </row>
        <row r="6589">
          <cell r="F6589" t="str">
            <v>Vintage1992</v>
          </cell>
          <cell r="I6589">
            <v>2.3034941032540757E-5</v>
          </cell>
          <cell r="L6589">
            <v>1.3733426378227505E-2</v>
          </cell>
          <cell r="M6589" t="str">
            <v>natural gas steam turbine</v>
          </cell>
        </row>
        <row r="6590">
          <cell r="F6590" t="str">
            <v>Vintage1992</v>
          </cell>
          <cell r="I6590">
            <v>2.3034941032540757E-5</v>
          </cell>
          <cell r="L6590">
            <v>1.3733426378227505E-2</v>
          </cell>
          <cell r="M6590" t="str">
            <v>natural gas steam turbine</v>
          </cell>
        </row>
        <row r="6591">
          <cell r="F6591" t="str">
            <v>Vintage1996</v>
          </cell>
          <cell r="I6591">
            <v>2.5914308661608347E-5</v>
          </cell>
          <cell r="L6591">
            <v>5.2216981132075478E-2</v>
          </cell>
          <cell r="M6591" t="str">
            <v>natural gas steam turbine</v>
          </cell>
        </row>
        <row r="6592">
          <cell r="F6592" t="str">
            <v>Vintage2001</v>
          </cell>
          <cell r="I6592">
            <v>2.5914308661608347E-5</v>
          </cell>
          <cell r="L6592">
            <v>3.0130401765908277E-3</v>
          </cell>
          <cell r="M6592" t="str">
            <v>natural gas steam turbine</v>
          </cell>
        </row>
        <row r="6593">
          <cell r="F6593" t="str">
            <v>Vintage2012</v>
          </cell>
          <cell r="I6593">
            <v>2.8793676290675944E-5</v>
          </cell>
          <cell r="L6593">
            <v>2.9602888086642597E-2</v>
          </cell>
          <cell r="M6593" t="str">
            <v>natural gas steam turbine</v>
          </cell>
        </row>
        <row r="6594">
          <cell r="F6594" t="str">
            <v>Vintage1986</v>
          </cell>
          <cell r="I6594">
            <v>2.1595257218006953E-5</v>
          </cell>
          <cell r="L6594">
            <v>5.8757961783439491E-2</v>
          </cell>
          <cell r="M6594" t="str">
            <v>natural gas steam turbine</v>
          </cell>
        </row>
        <row r="6595">
          <cell r="F6595" t="str">
            <v>Vintage1991</v>
          </cell>
          <cell r="I6595">
            <v>1.4396838145337972E-5</v>
          </cell>
          <cell r="L6595">
            <v>9.5719844357976657E-3</v>
          </cell>
          <cell r="M6595" t="str">
            <v>natural gas steam turbine</v>
          </cell>
        </row>
        <row r="6596">
          <cell r="F6596" t="str">
            <v>Vintage1996</v>
          </cell>
          <cell r="I6596">
            <v>1.583652195987177E-5</v>
          </cell>
          <cell r="L6596">
            <v>3.1910377358490574E-2</v>
          </cell>
          <cell r="M6596" t="str">
            <v>natural gas steam turbine</v>
          </cell>
        </row>
        <row r="6597">
          <cell r="F6597" t="str">
            <v>Vintage1993</v>
          </cell>
          <cell r="I6597">
            <v>2.5914308661608347E-5</v>
          </cell>
          <cell r="L6597">
            <v>3.3444108761329305E-2</v>
          </cell>
          <cell r="M6597" t="str">
            <v>natural gas steam turbine</v>
          </cell>
        </row>
        <row r="6598">
          <cell r="F6598" t="str">
            <v>Vintage1998</v>
          </cell>
          <cell r="I6598">
            <v>1.583652195987177E-5</v>
          </cell>
          <cell r="L6598">
            <v>1.6320868516284691E-2</v>
          </cell>
          <cell r="M6598" t="str">
            <v>natural gas steam turbine</v>
          </cell>
        </row>
        <row r="6599">
          <cell r="F6599" t="str">
            <v>Vintage1995</v>
          </cell>
          <cell r="I6599">
            <v>1.583652195987177E-5</v>
          </cell>
          <cell r="L6599">
            <v>1.4363057324840778E-2</v>
          </cell>
          <cell r="M6599" t="str">
            <v>natural gas steam turbine</v>
          </cell>
        </row>
        <row r="6600">
          <cell r="F6600" t="str">
            <v>Vintage2003</v>
          </cell>
          <cell r="I6600">
            <v>2.1595257218006953E-5</v>
          </cell>
          <cell r="L6600">
            <v>9.7412882787750819E-3</v>
          </cell>
          <cell r="M6600" t="str">
            <v>natural gas steam turbine</v>
          </cell>
        </row>
        <row r="6601">
          <cell r="F6601" t="str">
            <v>Vintage2007</v>
          </cell>
          <cell r="I6601">
            <v>2.1595257218006953E-5</v>
          </cell>
          <cell r="L6601">
            <v>1.6742286751361166E-2</v>
          </cell>
          <cell r="M6601" t="str">
            <v>natural gas steam turbine</v>
          </cell>
        </row>
        <row r="6602">
          <cell r="F6602" t="str">
            <v>Vintage1995</v>
          </cell>
          <cell r="I6602">
            <v>1.7276205774405567E-5</v>
          </cell>
          <cell r="L6602">
            <v>1.566878980891721E-2</v>
          </cell>
          <cell r="M6602" t="str">
            <v>natural gas steam turbine</v>
          </cell>
        </row>
        <row r="6603">
          <cell r="F6603" t="str">
            <v>Vintage1995</v>
          </cell>
          <cell r="I6603">
            <v>2.5914308661608347E-5</v>
          </cell>
          <cell r="L6603">
            <v>2.3503184713375817E-2</v>
          </cell>
          <cell r="M6603" t="str">
            <v>natural gas steam turbine</v>
          </cell>
        </row>
        <row r="6604">
          <cell r="F6604" t="str">
            <v>Vintage1995</v>
          </cell>
          <cell r="I6604">
            <v>2.5914308661608347E-5</v>
          </cell>
          <cell r="L6604">
            <v>2.3503184713375817E-2</v>
          </cell>
          <cell r="M6604" t="str">
            <v>natural gas steam turbine</v>
          </cell>
        </row>
        <row r="6605">
          <cell r="F6605" t="str">
            <v>Vintage2000</v>
          </cell>
          <cell r="I6605">
            <v>2.5914308661608347E-5</v>
          </cell>
          <cell r="L6605">
            <v>4.6210875209764767E-3</v>
          </cell>
          <cell r="M6605" t="str">
            <v>natural gas steam turbine</v>
          </cell>
        </row>
        <row r="6606">
          <cell r="F6606" t="str">
            <v>Vintage2010</v>
          </cell>
          <cell r="I6606">
            <v>2.8793676290675944E-5</v>
          </cell>
          <cell r="L6606">
            <v>3.5421166306695462E-3</v>
          </cell>
          <cell r="M6606" t="str">
            <v>natural gas steam turbine</v>
          </cell>
        </row>
        <row r="6607">
          <cell r="F6607" t="str">
            <v>Vintage2010</v>
          </cell>
          <cell r="I6607">
            <v>2.8793676290675944E-5</v>
          </cell>
          <cell r="L6607">
            <v>3.5421166306695462E-3</v>
          </cell>
          <cell r="M6607" t="str">
            <v>natural gas steam turbine</v>
          </cell>
        </row>
        <row r="6608">
          <cell r="F6608" t="str">
            <v>Vintage2010</v>
          </cell>
          <cell r="I6608">
            <v>2.8793676290675944E-5</v>
          </cell>
          <cell r="L6608">
            <v>3.5421166306695462E-3</v>
          </cell>
          <cell r="M6608" t="str">
            <v>natural gas steam turbine</v>
          </cell>
        </row>
        <row r="6609">
          <cell r="F6609" t="str">
            <v>Vintage2003</v>
          </cell>
          <cell r="I6609">
            <v>2.5914308661608347E-5</v>
          </cell>
          <cell r="L6609">
            <v>1.1689545934530102E-2</v>
          </cell>
          <cell r="M6609" t="str">
            <v>natural gas steam turbine</v>
          </cell>
        </row>
        <row r="6610">
          <cell r="F6610" t="str">
            <v>Vintage2003</v>
          </cell>
          <cell r="I6610">
            <v>2.3034941032540757E-5</v>
          </cell>
          <cell r="L6610">
            <v>1.039070749736009E-2</v>
          </cell>
          <cell r="M6610" t="str">
            <v>natural gas steam turbine</v>
          </cell>
        </row>
        <row r="6611">
          <cell r="F6611" t="str">
            <v>Vintage2003</v>
          </cell>
          <cell r="I6611">
            <v>2.3034941032540757E-5</v>
          </cell>
          <cell r="L6611">
            <v>1.039070749736009E-2</v>
          </cell>
          <cell r="M6611" t="str">
            <v>natural gas steam turbine</v>
          </cell>
        </row>
        <row r="6612">
          <cell r="F6612" t="str">
            <v>Vintage2003</v>
          </cell>
          <cell r="I6612">
            <v>1.583652195987177E-5</v>
          </cell>
          <cell r="L6612">
            <v>7.1436114044350612E-3</v>
          </cell>
          <cell r="M6612" t="str">
            <v>natural gas steam turbine</v>
          </cell>
        </row>
        <row r="6613">
          <cell r="F6613" t="str">
            <v>Vintage2002</v>
          </cell>
          <cell r="I6613">
            <v>1.8917211228044903E-4</v>
          </cell>
          <cell r="L6613">
            <v>4.7078357122050628E-2</v>
          </cell>
          <cell r="M6613" t="str">
            <v>natural gas steam turbine</v>
          </cell>
        </row>
        <row r="6614">
          <cell r="F6614" t="str">
            <v>Vintage2002</v>
          </cell>
          <cell r="I6614">
            <v>1.8917211228044903E-4</v>
          </cell>
          <cell r="L6614">
            <v>4.7078357122050628E-2</v>
          </cell>
          <cell r="M6614" t="str">
            <v>natural gas steam turbine</v>
          </cell>
        </row>
        <row r="6615">
          <cell r="F6615" t="str">
            <v>Vintage2004</v>
          </cell>
          <cell r="I6615">
            <v>1.8917211228044903E-4</v>
          </cell>
          <cell r="L6615">
            <v>9.1621315192743774E-2</v>
          </cell>
          <cell r="M6615" t="str">
            <v>natural gas steam turbine</v>
          </cell>
        </row>
        <row r="6616">
          <cell r="F6616" t="str">
            <v>Vintage2009</v>
          </cell>
          <cell r="I6616">
            <v>1.8917211228044903E-4</v>
          </cell>
          <cell r="L6616">
            <v>0.28809782705574066</v>
          </cell>
          <cell r="M6616" t="str">
            <v>natural gas steam turbine</v>
          </cell>
        </row>
        <row r="6617">
          <cell r="F6617" t="str">
            <v>Vintage2009</v>
          </cell>
          <cell r="I6617">
            <v>1.8917211228044903E-4</v>
          </cell>
          <cell r="L6617">
            <v>0.28809782705574066</v>
          </cell>
          <cell r="M6617" t="str">
            <v>natural gas steam turbine</v>
          </cell>
        </row>
        <row r="6618">
          <cell r="F6618" t="str">
            <v>Vintage1999</v>
          </cell>
          <cell r="I6618">
            <v>8.5127450526202054E-4</v>
          </cell>
          <cell r="L6618">
            <v>0.38175347614073601</v>
          </cell>
          <cell r="M6618" t="str">
            <v>natural gas steam turbine</v>
          </cell>
        </row>
        <row r="6619">
          <cell r="F6619" t="str">
            <v>Vintage2002</v>
          </cell>
          <cell r="I6619">
            <v>1.8917211228044903E-4</v>
          </cell>
          <cell r="L6619">
            <v>4.7078357122050628E-2</v>
          </cell>
          <cell r="M6619" t="str">
            <v>natural gas steam turbine</v>
          </cell>
        </row>
        <row r="6620">
          <cell r="F6620" t="str">
            <v>Vintage2006</v>
          </cell>
          <cell r="I6620">
            <v>1.8917211228044903E-4</v>
          </cell>
          <cell r="L6620">
            <v>0.12606864274570984</v>
          </cell>
          <cell r="M6620" t="str">
            <v>natural gas steam turbine</v>
          </cell>
        </row>
        <row r="6621">
          <cell r="F6621" t="str">
            <v>Vintage1997</v>
          </cell>
          <cell r="I6621">
            <v>8.5127450526202054E-4</v>
          </cell>
          <cell r="L6621">
            <v>0.2012423907028224</v>
          </cell>
          <cell r="M6621" t="str">
            <v>natural gas steam turbine</v>
          </cell>
        </row>
        <row r="6622">
          <cell r="F6622" t="str">
            <v>Vintage2004</v>
          </cell>
          <cell r="I6622">
            <v>2.8793676290675944E-5</v>
          </cell>
          <cell r="L6622">
            <v>1.3945578231292518E-2</v>
          </cell>
          <cell r="M6622" t="str">
            <v>natural gas steam turbine</v>
          </cell>
        </row>
        <row r="6623">
          <cell r="F6623" t="str">
            <v>Vintage2004</v>
          </cell>
          <cell r="I6623">
            <v>2.8793676290675944E-5</v>
          </cell>
          <cell r="L6623">
            <v>1.3945578231292518E-2</v>
          </cell>
          <cell r="M6623" t="str">
            <v>natural gas steam turbine</v>
          </cell>
        </row>
        <row r="6624">
          <cell r="F6624" t="str">
            <v>Vintage2002</v>
          </cell>
          <cell r="I6624">
            <v>2.5914308661608347E-5</v>
          </cell>
          <cell r="L6624">
            <v>6.4491698223128387E-3</v>
          </cell>
          <cell r="M6624" t="str">
            <v>natural gas steam turbine</v>
          </cell>
        </row>
        <row r="6625">
          <cell r="F6625" t="str">
            <v>Vintage2002</v>
          </cell>
          <cell r="I6625">
            <v>2.5914308661608347E-5</v>
          </cell>
          <cell r="L6625">
            <v>6.4491698223128387E-3</v>
          </cell>
          <cell r="M6625" t="str">
            <v>natural gas steam turbine</v>
          </cell>
        </row>
        <row r="6626">
          <cell r="F6626" t="str">
            <v>Vintage2002</v>
          </cell>
          <cell r="I6626">
            <v>2.5914308661608347E-5</v>
          </cell>
          <cell r="L6626">
            <v>6.4491698223128387E-3</v>
          </cell>
          <cell r="M6626" t="str">
            <v>natural gas steam turbine</v>
          </cell>
        </row>
        <row r="6627">
          <cell r="F6627" t="str">
            <v>Vintage2001</v>
          </cell>
          <cell r="I6627">
            <v>7.0976412056516201E-4</v>
          </cell>
          <cell r="L6627">
            <v>8.2523822614404316E-2</v>
          </cell>
          <cell r="M6627" t="str">
            <v>natural gas steam turbine</v>
          </cell>
        </row>
        <row r="6628">
          <cell r="F6628" t="str">
            <v>Vintage1998</v>
          </cell>
          <cell r="I6628">
            <v>0</v>
          </cell>
          <cell r="L6628">
            <v>0</v>
          </cell>
          <cell r="M6628" t="str">
            <v>natural gas steam turbine</v>
          </cell>
        </row>
        <row r="6629">
          <cell r="F6629" t="str">
            <v>Vintage2004</v>
          </cell>
          <cell r="I6629">
            <v>2.8793676290675944E-5</v>
          </cell>
          <cell r="L6629">
            <v>1.3945578231292518E-2</v>
          </cell>
          <cell r="M6629" t="str">
            <v>natural gas steam turbine</v>
          </cell>
        </row>
        <row r="6630">
          <cell r="F6630" t="str">
            <v>Vintage2004</v>
          </cell>
          <cell r="I6630">
            <v>2.8793676290675944E-5</v>
          </cell>
          <cell r="L6630">
            <v>1.3945578231292518E-2</v>
          </cell>
          <cell r="M6630" t="str">
            <v>natural gas steam turbine</v>
          </cell>
        </row>
        <row r="6631">
          <cell r="F6631" t="str">
            <v>Vintage2004</v>
          </cell>
          <cell r="I6631">
            <v>2.8793676290675944E-5</v>
          </cell>
          <cell r="L6631">
            <v>1.3945578231292518E-2</v>
          </cell>
          <cell r="M6631" t="str">
            <v>natural gas steam turbine</v>
          </cell>
        </row>
        <row r="6632">
          <cell r="F6632" t="str">
            <v>Vintage2004</v>
          </cell>
          <cell r="I6632">
            <v>2.8793676290675944E-5</v>
          </cell>
          <cell r="L6632">
            <v>1.3945578231292518E-2</v>
          </cell>
          <cell r="M6632" t="str">
            <v>natural gas steam turbine</v>
          </cell>
        </row>
        <row r="6633">
          <cell r="F6633" t="str">
            <v>Vintage1996</v>
          </cell>
          <cell r="I6633">
            <v>2.5914308661608347E-5</v>
          </cell>
          <cell r="L6633">
            <v>5.2216981132075478E-2</v>
          </cell>
          <cell r="M6633" t="str">
            <v>natural gas steam turbine</v>
          </cell>
        </row>
        <row r="6634">
          <cell r="F6634" t="str">
            <v>Vintage1996</v>
          </cell>
          <cell r="I6634">
            <v>2.5914308661608347E-5</v>
          </cell>
          <cell r="L6634">
            <v>5.2216981132075478E-2</v>
          </cell>
          <cell r="M6634" t="str">
            <v>natural gas steam turbine</v>
          </cell>
        </row>
        <row r="6635">
          <cell r="F6635" t="str">
            <v>Vintage2000</v>
          </cell>
          <cell r="I6635">
            <v>2.5914308661608347E-5</v>
          </cell>
          <cell r="L6635">
            <v>4.6210875209764767E-3</v>
          </cell>
          <cell r="M6635" t="str">
            <v>natural gas steam turbine</v>
          </cell>
        </row>
        <row r="6636">
          <cell r="F6636" t="str">
            <v>Vintage2000</v>
          </cell>
          <cell r="I6636">
            <v>2.5914308661608347E-5</v>
          </cell>
          <cell r="L6636">
            <v>4.6210875209764767E-3</v>
          </cell>
          <cell r="M6636" t="str">
            <v>natural gas steam turbine</v>
          </cell>
        </row>
        <row r="6637">
          <cell r="F6637" t="str">
            <v>Vintage2000</v>
          </cell>
          <cell r="I6637">
            <v>2.5914308661608347E-5</v>
          </cell>
          <cell r="L6637">
            <v>4.6210875209764767E-3</v>
          </cell>
          <cell r="M6637" t="str">
            <v>natural gas steam turbine</v>
          </cell>
        </row>
        <row r="6638">
          <cell r="F6638" t="str">
            <v>Vintage2000</v>
          </cell>
          <cell r="I6638">
            <v>2.5914308661608347E-5</v>
          </cell>
          <cell r="L6638">
            <v>4.6210875209764767E-3</v>
          </cell>
          <cell r="M6638" t="str">
            <v>natural gas steam turbine</v>
          </cell>
        </row>
        <row r="6639">
          <cell r="F6639" t="str">
            <v>Vintage2000</v>
          </cell>
          <cell r="I6639">
            <v>2.5914308661608347E-5</v>
          </cell>
          <cell r="L6639">
            <v>4.6210875209764767E-3</v>
          </cell>
          <cell r="M6639" t="str">
            <v>natural gas steam turbine</v>
          </cell>
        </row>
        <row r="6640">
          <cell r="F6640" t="str">
            <v>Vintage2001</v>
          </cell>
          <cell r="I6640">
            <v>2.5914308661608347E-5</v>
          </cell>
          <cell r="L6640">
            <v>3.0130401765908277E-3</v>
          </cell>
          <cell r="M6640" t="str">
            <v>natural gas steam turbine</v>
          </cell>
        </row>
        <row r="6641">
          <cell r="F6641" t="str">
            <v>Vintage2001</v>
          </cell>
          <cell r="I6641">
            <v>2.5914308661608347E-5</v>
          </cell>
          <cell r="L6641">
            <v>3.0130401765908277E-3</v>
          </cell>
          <cell r="M6641" t="str">
            <v>natural gas steam turbine</v>
          </cell>
        </row>
        <row r="6642">
          <cell r="F6642" t="str">
            <v>Vintage2001</v>
          </cell>
          <cell r="I6642">
            <v>2.5914308661608347E-5</v>
          </cell>
          <cell r="L6642">
            <v>3.0130401765908277E-3</v>
          </cell>
          <cell r="M6642" t="str">
            <v>natural gas steam turbine</v>
          </cell>
        </row>
        <row r="6643">
          <cell r="F6643" t="str">
            <v>Vintage2001</v>
          </cell>
          <cell r="I6643">
            <v>2.5914308661608347E-5</v>
          </cell>
          <cell r="L6643">
            <v>3.0130401765908277E-3</v>
          </cell>
          <cell r="M6643" t="str">
            <v>natural gas steam turbine</v>
          </cell>
        </row>
        <row r="6644">
          <cell r="F6644" t="str">
            <v>Vintage2001</v>
          </cell>
          <cell r="I6644">
            <v>2.5914308661608347E-5</v>
          </cell>
          <cell r="L6644">
            <v>3.0130401765908277E-3</v>
          </cell>
          <cell r="M6644" t="str">
            <v>natural gas steam turbine</v>
          </cell>
        </row>
        <row r="6645">
          <cell r="F6645" t="str">
            <v>Vintage2004</v>
          </cell>
          <cell r="I6645">
            <v>6.4680428935884247E-6</v>
          </cell>
          <cell r="L6645">
            <v>3.1326530612244899E-3</v>
          </cell>
          <cell r="M6645" t="str">
            <v>natural gas steam turbine</v>
          </cell>
        </row>
        <row r="6646">
          <cell r="F6646" t="str">
            <v>Vintage2004</v>
          </cell>
          <cell r="I6646">
            <v>6.4680428935884247E-6</v>
          </cell>
          <cell r="L6646">
            <v>3.1326530612244899E-3</v>
          </cell>
          <cell r="M6646" t="str">
            <v>natural gas steam turbine</v>
          </cell>
        </row>
        <row r="6647">
          <cell r="F6647" t="str">
            <v>Vintage2003</v>
          </cell>
          <cell r="I6647">
            <v>6.4680428935884247E-6</v>
          </cell>
          <cell r="L6647">
            <v>2.9176346356916591E-3</v>
          </cell>
          <cell r="M6647" t="str">
            <v>natural gas steam turbine</v>
          </cell>
        </row>
        <row r="6648">
          <cell r="F6648" t="str">
            <v>Vintage2003</v>
          </cell>
          <cell r="I6648">
            <v>6.4680428935884247E-6</v>
          </cell>
          <cell r="L6648">
            <v>2.9176346356916591E-3</v>
          </cell>
          <cell r="M6648" t="str">
            <v>natural gas steam turbine</v>
          </cell>
        </row>
        <row r="6649">
          <cell r="F6649" t="str">
            <v>Vintage2003</v>
          </cell>
          <cell r="I6649">
            <v>6.4680428935884247E-6</v>
          </cell>
          <cell r="L6649">
            <v>2.9176346356916591E-3</v>
          </cell>
          <cell r="M6649" t="str">
            <v>natural gas steam turbine</v>
          </cell>
        </row>
        <row r="6650">
          <cell r="F6650" t="str">
            <v>Vintage2003</v>
          </cell>
          <cell r="I6650">
            <v>6.4680428935884247E-6</v>
          </cell>
          <cell r="L6650">
            <v>2.9176346356916591E-3</v>
          </cell>
          <cell r="M6650" t="str">
            <v>natural gas steam turbine</v>
          </cell>
        </row>
        <row r="6651">
          <cell r="F6651" t="str">
            <v>Vintage2003</v>
          </cell>
          <cell r="I6651">
            <v>1.9511929395658414E-4</v>
          </cell>
          <cell r="L6651">
            <v>8.801531151003171E-2</v>
          </cell>
          <cell r="M6651" t="str">
            <v>natural gas steam turbine</v>
          </cell>
        </row>
        <row r="6652">
          <cell r="F6652" t="str">
            <v>Vintage2004</v>
          </cell>
          <cell r="I6652">
            <v>2.2038551080672312E-3</v>
          </cell>
          <cell r="L6652">
            <v>1.067388321995465</v>
          </cell>
          <cell r="M6652" t="str">
            <v>natural gas steam turbine</v>
          </cell>
        </row>
        <row r="6653">
          <cell r="F6653" t="str">
            <v>Vintage2004</v>
          </cell>
          <cell r="I6653">
            <v>2.2038551080672312E-3</v>
          </cell>
          <cell r="L6653">
            <v>1.067388321995465</v>
          </cell>
          <cell r="M6653" t="str">
            <v>natural gas steam turbine</v>
          </cell>
        </row>
        <row r="6654">
          <cell r="F6654" t="str">
            <v>Vintage2006</v>
          </cell>
          <cell r="I6654">
            <v>2.2038551080672312E-3</v>
          </cell>
          <cell r="L6654">
            <v>1.4686996879875196</v>
          </cell>
          <cell r="M6654" t="str">
            <v>natural gas steam turbine</v>
          </cell>
        </row>
        <row r="6655">
          <cell r="F6655" t="str">
            <v>Vintage2005</v>
          </cell>
          <cell r="I6655">
            <v>3.167304391974354E-5</v>
          </cell>
          <cell r="L6655">
            <v>3.4871134020618554E-2</v>
          </cell>
          <cell r="M6655" t="str">
            <v>natural gas steam turbine</v>
          </cell>
        </row>
        <row r="6656">
          <cell r="F6656" t="str">
            <v>Vintage2005</v>
          </cell>
          <cell r="I6656">
            <v>0</v>
          </cell>
          <cell r="L6656">
            <v>0</v>
          </cell>
          <cell r="M6656" t="str">
            <v>natural gas steam turbine</v>
          </cell>
        </row>
        <row r="6657">
          <cell r="F6657" t="str">
            <v>Vintage2006</v>
          </cell>
          <cell r="I6657">
            <v>2.8793676290675944E-5</v>
          </cell>
          <cell r="L6657">
            <v>1.9188767550702028E-2</v>
          </cell>
          <cell r="M6657" t="str">
            <v>natural gas steam turbine</v>
          </cell>
        </row>
        <row r="6658">
          <cell r="F6658" t="str">
            <v>Vintage2006</v>
          </cell>
          <cell r="I6658">
            <v>2.8793676290675944E-5</v>
          </cell>
          <cell r="L6658">
            <v>1.9188767550702028E-2</v>
          </cell>
          <cell r="M6658" t="str">
            <v>natural gas steam turbine</v>
          </cell>
        </row>
        <row r="6659">
          <cell r="F6659" t="str">
            <v>Vintage2007</v>
          </cell>
          <cell r="I6659">
            <v>2.8793676290675944E-5</v>
          </cell>
          <cell r="L6659">
            <v>2.2323049001814886E-2</v>
          </cell>
          <cell r="M6659" t="str">
            <v>natural gas steam turbine</v>
          </cell>
        </row>
        <row r="6660">
          <cell r="F6660" t="str">
            <v>Vintage2005</v>
          </cell>
          <cell r="I6660">
            <v>0</v>
          </cell>
          <cell r="L6660">
            <v>0</v>
          </cell>
          <cell r="M6660" t="str">
            <v>natural gas steam turbine</v>
          </cell>
        </row>
        <row r="6661">
          <cell r="F6661" t="str">
            <v>Vintage2005</v>
          </cell>
          <cell r="I6661">
            <v>0</v>
          </cell>
          <cell r="L6661">
            <v>0</v>
          </cell>
          <cell r="M6661" t="str">
            <v>natural gas steam turbine</v>
          </cell>
        </row>
        <row r="6662">
          <cell r="F6662" t="str">
            <v>Vintage2006</v>
          </cell>
          <cell r="I6662">
            <v>0</v>
          </cell>
          <cell r="L6662">
            <v>0</v>
          </cell>
          <cell r="M6662" t="str">
            <v>natural gas steam turbine</v>
          </cell>
        </row>
        <row r="6663">
          <cell r="F6663" t="str">
            <v>Vintage2005</v>
          </cell>
          <cell r="I6663">
            <v>2.5914308661608347E-5</v>
          </cell>
          <cell r="L6663">
            <v>2.8530927835051543E-2</v>
          </cell>
          <cell r="M6663" t="str">
            <v>natural gas steam turbine</v>
          </cell>
        </row>
        <row r="6664">
          <cell r="F6664" t="str">
            <v>Vintage2005</v>
          </cell>
          <cell r="I6664">
            <v>2.5914308661608347E-5</v>
          </cell>
          <cell r="L6664">
            <v>2.8530927835051543E-2</v>
          </cell>
          <cell r="M6664" t="str">
            <v>natural gas steam turbine</v>
          </cell>
        </row>
        <row r="6665">
          <cell r="F6665" t="str">
            <v>Vintage2007</v>
          </cell>
          <cell r="I6665">
            <v>2.447462484707455E-5</v>
          </cell>
          <cell r="L6665">
            <v>1.8974591651542652E-2</v>
          </cell>
          <cell r="M6665" t="str">
            <v>natural gas steam turbine</v>
          </cell>
        </row>
        <row r="6666">
          <cell r="F6666" t="str">
            <v>Vintage2006</v>
          </cell>
          <cell r="I6666">
            <v>1.4187908421033673E-4</v>
          </cell>
          <cell r="L6666">
            <v>9.4551482059282363E-2</v>
          </cell>
          <cell r="M6666" t="str">
            <v>natural gas steam turbine</v>
          </cell>
        </row>
        <row r="6667">
          <cell r="F6667" t="str">
            <v>Vintage2005</v>
          </cell>
          <cell r="I6667">
            <v>0</v>
          </cell>
          <cell r="L6667">
            <v>0</v>
          </cell>
          <cell r="M6667" t="str">
            <v>natural gas steam turbine</v>
          </cell>
        </row>
        <row r="6668">
          <cell r="F6668" t="str">
            <v>Vintage2007</v>
          </cell>
          <cell r="I6668">
            <v>2.3034941032540757E-5</v>
          </cell>
          <cell r="L6668">
            <v>1.7858439201451911E-2</v>
          </cell>
          <cell r="M6668" t="str">
            <v>natural gas steam turbine</v>
          </cell>
        </row>
        <row r="6669">
          <cell r="F6669" t="str">
            <v>Vintage2007</v>
          </cell>
          <cell r="I6669">
            <v>2.3034941032540757E-5</v>
          </cell>
          <cell r="L6669">
            <v>1.7858439201451911E-2</v>
          </cell>
          <cell r="M6669" t="str">
            <v>natural gas steam turbine</v>
          </cell>
        </row>
        <row r="6670">
          <cell r="F6670" t="str">
            <v>Vintage2006</v>
          </cell>
          <cell r="I6670">
            <v>2.735399247614214E-5</v>
          </cell>
          <cell r="L6670">
            <v>1.8229329173166928E-2</v>
          </cell>
          <cell r="M6670" t="str">
            <v>natural gas steam turbine</v>
          </cell>
        </row>
        <row r="6671">
          <cell r="F6671" t="str">
            <v>Vintage2006</v>
          </cell>
          <cell r="I6671">
            <v>2.735399247614214E-5</v>
          </cell>
          <cell r="L6671">
            <v>1.8229329173166928E-2</v>
          </cell>
          <cell r="M6671" t="str">
            <v>natural gas steam turbine</v>
          </cell>
        </row>
        <row r="6672">
          <cell r="F6672" t="str">
            <v>Vintage2010</v>
          </cell>
          <cell r="I6672">
            <v>3.599209536334493E-5</v>
          </cell>
          <cell r="L6672">
            <v>4.4276457883369331E-3</v>
          </cell>
          <cell r="M6672" t="str">
            <v>natural gas steam turbine</v>
          </cell>
        </row>
        <row r="6673">
          <cell r="F6673" t="str">
            <v>Vintage2010</v>
          </cell>
          <cell r="I6673">
            <v>3.599209536334493E-5</v>
          </cell>
          <cell r="L6673">
            <v>4.4276457883369331E-3</v>
          </cell>
          <cell r="M6673" t="str">
            <v>natural gas steam turbine</v>
          </cell>
        </row>
        <row r="6674">
          <cell r="F6674" t="str">
            <v>Vintage2010</v>
          </cell>
          <cell r="I6674">
            <v>3.599209536334493E-5</v>
          </cell>
          <cell r="L6674">
            <v>4.4276457883369331E-3</v>
          </cell>
          <cell r="M6674" t="str">
            <v>natural gas steam turbine</v>
          </cell>
        </row>
        <row r="6675">
          <cell r="F6675" t="str">
            <v>Vintage2010</v>
          </cell>
          <cell r="I6675">
            <v>3.599209536334493E-5</v>
          </cell>
          <cell r="L6675">
            <v>4.4276457883369331E-3</v>
          </cell>
          <cell r="M6675" t="str">
            <v>natural gas steam turbine</v>
          </cell>
        </row>
        <row r="6676">
          <cell r="F6676" t="str">
            <v>Vintage2010</v>
          </cell>
          <cell r="I6676">
            <v>3.599209536334493E-5</v>
          </cell>
          <cell r="L6676">
            <v>4.4276457883369331E-3</v>
          </cell>
          <cell r="M6676" t="str">
            <v>natural gas steam turbine</v>
          </cell>
        </row>
        <row r="6677">
          <cell r="F6677" t="str">
            <v>Vintage2010</v>
          </cell>
          <cell r="I6677">
            <v>3.599209536334493E-5</v>
          </cell>
          <cell r="L6677">
            <v>4.4276457883369331E-3</v>
          </cell>
          <cell r="M6677" t="str">
            <v>natural gas steam turbine</v>
          </cell>
        </row>
        <row r="6678">
          <cell r="F6678" t="str">
            <v>Vintage2010</v>
          </cell>
          <cell r="I6678">
            <v>3.599209536334493E-5</v>
          </cell>
          <cell r="L6678">
            <v>4.4276457883369331E-3</v>
          </cell>
          <cell r="M6678" t="str">
            <v>natural gas steam turbine</v>
          </cell>
        </row>
        <row r="6679">
          <cell r="F6679" t="str">
            <v>Vintage2010</v>
          </cell>
          <cell r="I6679">
            <v>3.599209536334493E-5</v>
          </cell>
          <cell r="L6679">
            <v>4.4276457883369331E-3</v>
          </cell>
          <cell r="M6679" t="str">
            <v>natural gas steam turbine</v>
          </cell>
        </row>
        <row r="6680">
          <cell r="F6680" t="str">
            <v>Vintage2010</v>
          </cell>
          <cell r="I6680">
            <v>3.599209536334493E-5</v>
          </cell>
          <cell r="L6680">
            <v>4.4276457883369331E-3</v>
          </cell>
          <cell r="M6680" t="str">
            <v>natural gas steam turbine</v>
          </cell>
        </row>
        <row r="6681">
          <cell r="F6681" t="str">
            <v>Vintage2010</v>
          </cell>
          <cell r="I6681">
            <v>3.599209536334493E-5</v>
          </cell>
          <cell r="L6681">
            <v>4.4276457883369331E-3</v>
          </cell>
          <cell r="M6681" t="str">
            <v>natural gas steam turbine</v>
          </cell>
        </row>
        <row r="6682">
          <cell r="F6682" t="str">
            <v>Vintage2010</v>
          </cell>
          <cell r="I6682">
            <v>3.599209536334493E-5</v>
          </cell>
          <cell r="L6682">
            <v>4.4276457883369331E-3</v>
          </cell>
          <cell r="M6682" t="str">
            <v>natural gas steam turbine</v>
          </cell>
        </row>
        <row r="6683">
          <cell r="F6683" t="str">
            <v>Vintage2010</v>
          </cell>
          <cell r="I6683">
            <v>3.599209536334493E-5</v>
          </cell>
          <cell r="L6683">
            <v>4.4276457883369331E-3</v>
          </cell>
          <cell r="M6683" t="str">
            <v>natural gas steam turbine</v>
          </cell>
        </row>
        <row r="6684">
          <cell r="F6684" t="str">
            <v>Vintage2010</v>
          </cell>
          <cell r="I6684">
            <v>3.599209536334493E-5</v>
          </cell>
          <cell r="L6684">
            <v>4.4276457883369331E-3</v>
          </cell>
          <cell r="M6684" t="str">
            <v>natural gas steam turbine</v>
          </cell>
        </row>
        <row r="6685">
          <cell r="F6685" t="str">
            <v>Vintage2010</v>
          </cell>
          <cell r="I6685">
            <v>3.599209536334493E-5</v>
          </cell>
          <cell r="L6685">
            <v>4.4276457883369331E-3</v>
          </cell>
          <cell r="M6685" t="str">
            <v>natural gas steam turbine</v>
          </cell>
        </row>
        <row r="6686">
          <cell r="F6686" t="str">
            <v>Vintage2010</v>
          </cell>
          <cell r="I6686">
            <v>3.599209536334493E-5</v>
          </cell>
          <cell r="L6686">
            <v>4.4276457883369331E-3</v>
          </cell>
          <cell r="M6686" t="str">
            <v>natural gas steam turbine</v>
          </cell>
        </row>
        <row r="6687">
          <cell r="F6687" t="str">
            <v>Vintage2010</v>
          </cell>
          <cell r="I6687">
            <v>3.599209536334493E-5</v>
          </cell>
          <cell r="L6687">
            <v>4.4276457883369331E-3</v>
          </cell>
          <cell r="M6687" t="str">
            <v>natural gas steam turbine</v>
          </cell>
        </row>
        <row r="6688">
          <cell r="F6688" t="str">
            <v>Vintage2004</v>
          </cell>
          <cell r="I6688">
            <v>2.8793676290675944E-5</v>
          </cell>
          <cell r="L6688">
            <v>1.3945578231292518E-2</v>
          </cell>
          <cell r="M6688" t="str">
            <v>natural gas steam turbine</v>
          </cell>
        </row>
        <row r="6689">
          <cell r="F6689" t="str">
            <v>Vintage2004</v>
          </cell>
          <cell r="I6689">
            <v>2.8793676290675944E-5</v>
          </cell>
          <cell r="L6689">
            <v>1.3945578231292518E-2</v>
          </cell>
          <cell r="M6689" t="str">
            <v>natural gas steam turbine</v>
          </cell>
        </row>
        <row r="6690">
          <cell r="F6690" t="str">
            <v>Vintage2004</v>
          </cell>
          <cell r="I6690">
            <v>2.8793676290675944E-5</v>
          </cell>
          <cell r="L6690">
            <v>1.3945578231292518E-2</v>
          </cell>
          <cell r="M6690" t="str">
            <v>natural gas steam turbine</v>
          </cell>
        </row>
        <row r="6691">
          <cell r="F6691" t="str">
            <v>Vintage1991</v>
          </cell>
          <cell r="I6691">
            <v>3.2340214467942123E-6</v>
          </cell>
          <cell r="L6691">
            <v>2.1501945525291828E-3</v>
          </cell>
          <cell r="M6691" t="str">
            <v>natural gas steam turbine</v>
          </cell>
        </row>
        <row r="6692">
          <cell r="F6692" t="str">
            <v>Vintage1987</v>
          </cell>
          <cell r="I6692">
            <v>1.1517470516270378E-5</v>
          </cell>
          <cell r="L6692">
            <v>2.7875354107648732E-2</v>
          </cell>
          <cell r="M6692" t="str">
            <v>natural gas steam turbine</v>
          </cell>
        </row>
        <row r="6693">
          <cell r="F6693" t="str">
            <v>Vintage2002</v>
          </cell>
          <cell r="I6693">
            <v>2.5914308661608347E-5</v>
          </cell>
          <cell r="L6693">
            <v>6.4491698223128387E-3</v>
          </cell>
          <cell r="M6693" t="str">
            <v>natural gas steam turbine</v>
          </cell>
        </row>
        <row r="6694">
          <cell r="F6694" t="str">
            <v>Vintage1999</v>
          </cell>
          <cell r="I6694">
            <v>5.7587352581351892E-6</v>
          </cell>
          <cell r="L6694">
            <v>2.5825009316949514E-3</v>
          </cell>
          <cell r="M6694" t="str">
            <v>natural gas steam turbine</v>
          </cell>
        </row>
        <row r="6695">
          <cell r="F6695" t="str">
            <v>Vintage1999</v>
          </cell>
          <cell r="I6695">
            <v>2.447462484707455E-5</v>
          </cell>
          <cell r="L6695">
            <v>1.0975628959703542E-2</v>
          </cell>
          <cell r="M6695" t="str">
            <v>natural gas steam turbine</v>
          </cell>
        </row>
        <row r="6696">
          <cell r="F6696" t="str">
            <v>Vintage1999</v>
          </cell>
          <cell r="I6696">
            <v>2.447462484707455E-5</v>
          </cell>
          <cell r="L6696">
            <v>1.0975628959703542E-2</v>
          </cell>
          <cell r="M6696" t="str">
            <v>natural gas steam turbine</v>
          </cell>
        </row>
        <row r="6697">
          <cell r="F6697" t="str">
            <v>Vintage1997</v>
          </cell>
          <cell r="I6697">
            <v>2.1595257218006953E-5</v>
          </cell>
          <cell r="L6697">
            <v>5.1051466519092432E-3</v>
          </cell>
          <cell r="M6697" t="str">
            <v>natural gas steam turbine</v>
          </cell>
        </row>
        <row r="6698">
          <cell r="F6698" t="str">
            <v>Vintage2004</v>
          </cell>
          <cell r="I6698">
            <v>2.8793676290675944E-5</v>
          </cell>
          <cell r="L6698">
            <v>1.3945578231292518E-2</v>
          </cell>
          <cell r="M6698" t="str">
            <v>natural gas steam turbine</v>
          </cell>
        </row>
        <row r="6699">
          <cell r="F6699" t="str">
            <v>Vintage2001</v>
          </cell>
          <cell r="I6699">
            <v>2.5914308661608347E-5</v>
          </cell>
          <cell r="L6699">
            <v>3.0130401765908277E-3</v>
          </cell>
          <cell r="M6699" t="str">
            <v>natural gas steam turbine</v>
          </cell>
        </row>
        <row r="6700">
          <cell r="F6700" t="str">
            <v>Vintage2001</v>
          </cell>
          <cell r="I6700">
            <v>2.5914308661608347E-5</v>
          </cell>
          <cell r="L6700">
            <v>3.0130401765908277E-3</v>
          </cell>
          <cell r="M6700" t="str">
            <v>natural gas steam turbine</v>
          </cell>
        </row>
        <row r="6701">
          <cell r="F6701" t="str">
            <v>Vintage2001</v>
          </cell>
          <cell r="I6701">
            <v>2.5914308661608347E-5</v>
          </cell>
          <cell r="L6701">
            <v>3.0130401765908277E-3</v>
          </cell>
          <cell r="M6701" t="str">
            <v>natural gas steam turbine</v>
          </cell>
        </row>
        <row r="6702">
          <cell r="F6702" t="str">
            <v>Vintage2001</v>
          </cell>
          <cell r="I6702">
            <v>2.5914308661608347E-5</v>
          </cell>
          <cell r="L6702">
            <v>3.0130401765908277E-3</v>
          </cell>
          <cell r="M6702" t="str">
            <v>natural gas steam turbine</v>
          </cell>
        </row>
        <row r="6703">
          <cell r="F6703" t="str">
            <v>Vintage2001</v>
          </cell>
          <cell r="I6703">
            <v>2.5914308661608347E-5</v>
          </cell>
          <cell r="L6703">
            <v>3.0130401765908277E-3</v>
          </cell>
          <cell r="M6703" t="str">
            <v>natural gas steam turbine</v>
          </cell>
        </row>
        <row r="6704">
          <cell r="F6704" t="str">
            <v>Vintage2001</v>
          </cell>
          <cell r="I6704">
            <v>2.5914308661608347E-5</v>
          </cell>
          <cell r="L6704">
            <v>3.0130401765908277E-3</v>
          </cell>
          <cell r="M6704" t="str">
            <v>natural gas steam turbine</v>
          </cell>
        </row>
        <row r="6705">
          <cell r="F6705" t="str">
            <v>Vintage2001</v>
          </cell>
          <cell r="I6705">
            <v>2.5914308661608347E-5</v>
          </cell>
          <cell r="L6705">
            <v>3.0130401765908277E-3</v>
          </cell>
          <cell r="M6705" t="str">
            <v>natural gas steam turbine</v>
          </cell>
        </row>
        <row r="6706">
          <cell r="F6706" t="str">
            <v>Vintage2001</v>
          </cell>
          <cell r="I6706">
            <v>2.5914308661608347E-5</v>
          </cell>
          <cell r="L6706">
            <v>3.0130401765908277E-3</v>
          </cell>
          <cell r="M6706" t="str">
            <v>natural gas steam turbine</v>
          </cell>
        </row>
        <row r="6707">
          <cell r="F6707" t="str">
            <v>Vintage2001</v>
          </cell>
          <cell r="I6707">
            <v>2.5914308661608347E-5</v>
          </cell>
          <cell r="L6707">
            <v>3.0130401765908277E-3</v>
          </cell>
          <cell r="M6707" t="str">
            <v>natural gas steam turbine</v>
          </cell>
        </row>
        <row r="6708">
          <cell r="F6708" t="str">
            <v>Vintage2001</v>
          </cell>
          <cell r="I6708">
            <v>2.5914308661608347E-5</v>
          </cell>
          <cell r="L6708">
            <v>3.0130401765908277E-3</v>
          </cell>
          <cell r="M6708" t="str">
            <v>natural gas steam turbine</v>
          </cell>
        </row>
        <row r="6709">
          <cell r="F6709" t="str">
            <v>Vintage2001</v>
          </cell>
          <cell r="I6709">
            <v>2.5914308661608347E-5</v>
          </cell>
          <cell r="L6709">
            <v>3.0130401765908277E-3</v>
          </cell>
          <cell r="M6709" t="str">
            <v>natural gas steam turbine</v>
          </cell>
        </row>
        <row r="6710">
          <cell r="F6710" t="str">
            <v>Vintage2001</v>
          </cell>
          <cell r="I6710">
            <v>2.5914308661608347E-5</v>
          </cell>
          <cell r="L6710">
            <v>3.0130401765908277E-3</v>
          </cell>
          <cell r="M6710" t="str">
            <v>natural gas steam turbine</v>
          </cell>
        </row>
        <row r="6711">
          <cell r="F6711" t="str">
            <v>Vintage1977</v>
          </cell>
          <cell r="I6711">
            <v>3.0708148676261156E-4</v>
          </cell>
          <cell r="L6711">
            <v>9.6817161345896782E-2</v>
          </cell>
          <cell r="M6711" t="str">
            <v>natural gas combined cycle</v>
          </cell>
        </row>
        <row r="6712">
          <cell r="F6712" t="str">
            <v>Vintage1977</v>
          </cell>
          <cell r="I6712">
            <v>3.0708148676261156E-4</v>
          </cell>
          <cell r="L6712">
            <v>9.6817161345896782E-2</v>
          </cell>
          <cell r="M6712" t="str">
            <v>natural gas combined cycle</v>
          </cell>
        </row>
        <row r="6713">
          <cell r="F6713" t="str">
            <v>Vintage1977</v>
          </cell>
          <cell r="I6713">
            <v>4.2021677135936321E-4</v>
          </cell>
          <cell r="L6713">
            <v>0.13248664184175349</v>
          </cell>
          <cell r="M6713" t="str">
            <v>natural gas combined cycle</v>
          </cell>
        </row>
        <row r="6714">
          <cell r="F6714" t="str">
            <v>Vintage1977</v>
          </cell>
          <cell r="I6714">
            <v>7.4346044163579644E-4</v>
          </cell>
          <cell r="L6714">
            <v>0.23439944325848694</v>
          </cell>
          <cell r="M6714" t="str">
            <v>natural gas combined cycle</v>
          </cell>
        </row>
        <row r="6715">
          <cell r="F6715" t="str">
            <v>Vintage1959</v>
          </cell>
          <cell r="I6715">
            <v>0</v>
          </cell>
          <cell r="L6715">
            <v>0</v>
          </cell>
          <cell r="M6715" t="str">
            <v>natural gas steam turbine</v>
          </cell>
        </row>
        <row r="6716">
          <cell r="F6716" t="str">
            <v>Vintage1964</v>
          </cell>
          <cell r="I6716">
            <v>0</v>
          </cell>
          <cell r="L6716">
            <v>0</v>
          </cell>
          <cell r="M6716" t="str">
            <v>natural gas steam turbine</v>
          </cell>
        </row>
        <row r="6717">
          <cell r="F6717" t="str">
            <v>Vintage1983</v>
          </cell>
          <cell r="I6717">
            <v>0</v>
          </cell>
          <cell r="L6717">
            <v>0</v>
          </cell>
          <cell r="M6717" t="str">
            <v>natural gas combined cycle</v>
          </cell>
        </row>
        <row r="6718">
          <cell r="F6718" t="str">
            <v>Vintage1983</v>
          </cell>
          <cell r="I6718">
            <v>0</v>
          </cell>
          <cell r="L6718">
            <v>0</v>
          </cell>
          <cell r="M6718" t="str">
            <v>natural gas combined cycle</v>
          </cell>
        </row>
        <row r="6719">
          <cell r="F6719" t="str">
            <v>Vintage1983</v>
          </cell>
          <cell r="I6719">
            <v>0</v>
          </cell>
          <cell r="L6719">
            <v>0</v>
          </cell>
          <cell r="M6719" t="str">
            <v>natural gas combined cycle</v>
          </cell>
        </row>
        <row r="6720">
          <cell r="F6720" t="str">
            <v>Vintage1961</v>
          </cell>
          <cell r="I6720">
            <v>3.6324607949146264E-3</v>
          </cell>
          <cell r="L6720">
            <v>3.8817311058074786</v>
          </cell>
          <cell r="M6720" t="str">
            <v>natural gas combined cycle</v>
          </cell>
        </row>
        <row r="6721">
          <cell r="F6721" t="str">
            <v>Vintage1966</v>
          </cell>
          <cell r="I6721">
            <v>6.6267364450638636E-3</v>
          </cell>
          <cell r="L6721">
            <v>9.0186666666666664</v>
          </cell>
          <cell r="M6721" t="str">
            <v>natural gas combined cycle</v>
          </cell>
        </row>
        <row r="6722">
          <cell r="F6722" t="str">
            <v>Vintage2000</v>
          </cell>
          <cell r="I6722">
            <v>5.7065625154021403E-3</v>
          </cell>
          <cell r="L6722">
            <v>0.12853407882081333</v>
          </cell>
          <cell r="M6722" t="str">
            <v>natural gas combined cycle</v>
          </cell>
        </row>
        <row r="6723">
          <cell r="F6723" t="str">
            <v>Vintage2000</v>
          </cell>
          <cell r="I6723">
            <v>5.6620379704185085E-3</v>
          </cell>
          <cell r="L6723">
            <v>0.12753121214600854</v>
          </cell>
          <cell r="M6723" t="str">
            <v>natural gas combined cycle</v>
          </cell>
        </row>
        <row r="6724">
          <cell r="F6724" t="str">
            <v>Vintage2000</v>
          </cell>
          <cell r="I6724">
            <v>5.5321747142162495E-3</v>
          </cell>
          <cell r="L6724">
            <v>0.12460618434449458</v>
          </cell>
          <cell r="M6724" t="str">
            <v>natural gas combined cycle</v>
          </cell>
        </row>
        <row r="6725">
          <cell r="F6725" t="str">
            <v>Vintage2008</v>
          </cell>
          <cell r="I6725">
            <v>2.3491521566805407E-3</v>
          </cell>
          <cell r="L6725">
            <v>0.13997161107168204</v>
          </cell>
          <cell r="M6725" t="str">
            <v>natural gas combined cycle</v>
          </cell>
        </row>
        <row r="6726">
          <cell r="F6726" t="str">
            <v>Vintage2008</v>
          </cell>
          <cell r="I6726">
            <v>2.3491521566805407E-3</v>
          </cell>
          <cell r="L6726">
            <v>0.13997161107168204</v>
          </cell>
          <cell r="M6726" t="str">
            <v>natural gas combined cycle</v>
          </cell>
        </row>
        <row r="6727">
          <cell r="F6727" t="str">
            <v>Vintage2008</v>
          </cell>
          <cell r="I6727">
            <v>3.4928183382223828E-3</v>
          </cell>
          <cell r="L6727">
            <v>0.2081156848828957</v>
          </cell>
          <cell r="M6727" t="str">
            <v>natural gas combined cycle</v>
          </cell>
        </row>
        <row r="6728">
          <cell r="F6728" t="str">
            <v>Vintage2009</v>
          </cell>
          <cell r="I6728">
            <v>2.2718774146844702E-3</v>
          </cell>
          <cell r="L6728">
            <v>9.4843130856370333E-2</v>
          </cell>
          <cell r="M6728" t="str">
            <v>natural gas combined cycle</v>
          </cell>
        </row>
        <row r="6729">
          <cell r="F6729" t="str">
            <v>Vintage2009</v>
          </cell>
          <cell r="I6729">
            <v>2.2718774146844702E-3</v>
          </cell>
          <cell r="L6729">
            <v>9.4843130856370333E-2</v>
          </cell>
          <cell r="M6729" t="str">
            <v>natural gas combined cycle</v>
          </cell>
        </row>
        <row r="6730">
          <cell r="F6730" t="str">
            <v>Vintage1987</v>
          </cell>
          <cell r="I6730">
            <v>2.4727917438742532E-3</v>
          </cell>
          <cell r="L6730">
            <v>0.57787056367432155</v>
          </cell>
          <cell r="M6730" t="str">
            <v>natural gas combined cycle</v>
          </cell>
        </row>
        <row r="6731">
          <cell r="F6731" t="str">
            <v>Vintage1994</v>
          </cell>
          <cell r="I6731">
            <v>3.1538219363405847E-3</v>
          </cell>
          <cell r="L6731">
            <v>0.17425498221006519</v>
          </cell>
          <cell r="M6731" t="str">
            <v>natural gas combined cycle</v>
          </cell>
        </row>
        <row r="6732">
          <cell r="F6732" t="str">
            <v>Vintage1993</v>
          </cell>
          <cell r="I6732">
            <v>3.1538219363405847E-3</v>
          </cell>
          <cell r="L6732">
            <v>0.3362222222222222</v>
          </cell>
          <cell r="M6732" t="str">
            <v>natural gas combined cycle</v>
          </cell>
        </row>
        <row r="6733">
          <cell r="F6733" t="str">
            <v>Vintage1979</v>
          </cell>
          <cell r="I6733">
            <v>2.7085764865042669E-3</v>
          </cell>
          <cell r="L6733">
            <v>4.3835180722891565</v>
          </cell>
          <cell r="M6733" t="str">
            <v>natural gas combined cycle</v>
          </cell>
        </row>
        <row r="6734">
          <cell r="F6734" t="str">
            <v>Vintage1979</v>
          </cell>
          <cell r="I6734">
            <v>2.7085764865042669E-3</v>
          </cell>
          <cell r="L6734">
            <v>4.3835180722891565</v>
          </cell>
          <cell r="M6734" t="str">
            <v>natural gas combined cycle</v>
          </cell>
        </row>
        <row r="6735">
          <cell r="F6735" t="str">
            <v>Vintage1980</v>
          </cell>
          <cell r="I6735">
            <v>2.7085764865042669E-3</v>
          </cell>
          <cell r="L6735">
            <v>7.8243440860215054</v>
          </cell>
          <cell r="M6735" t="str">
            <v>natural gas combined cycle</v>
          </cell>
        </row>
        <row r="6736">
          <cell r="F6736" t="str">
            <v>Vintage1982</v>
          </cell>
          <cell r="I6736">
            <v>2.7085764865042669E-3</v>
          </cell>
          <cell r="L6736">
            <v>9.968</v>
          </cell>
          <cell r="M6736" t="str">
            <v>natural gas combined cycle</v>
          </cell>
        </row>
        <row r="6737">
          <cell r="F6737" t="str">
            <v>Vintage1974</v>
          </cell>
          <cell r="I6737">
            <v>1.5722543832841131E-3</v>
          </cell>
          <cell r="L6737">
            <v>0.24470714327095766</v>
          </cell>
          <cell r="M6737" t="str">
            <v>natural gas combined cycle</v>
          </cell>
        </row>
        <row r="6738">
          <cell r="F6738" t="str">
            <v>Vintage1974</v>
          </cell>
          <cell r="I6738">
            <v>1.5722543832841131E-3</v>
          </cell>
          <cell r="L6738">
            <v>0.24470714327095766</v>
          </cell>
          <cell r="M6738" t="str">
            <v>natural gas combined cycle</v>
          </cell>
        </row>
        <row r="6739">
          <cell r="F6739" t="str">
            <v>Vintage1974</v>
          </cell>
          <cell r="I6739">
            <v>1.5722543832841131E-3</v>
          </cell>
          <cell r="L6739">
            <v>0.24470714327095766</v>
          </cell>
          <cell r="M6739" t="str">
            <v>natural gas combined cycle</v>
          </cell>
        </row>
        <row r="6740">
          <cell r="F6740" t="str">
            <v>Vintage1974</v>
          </cell>
          <cell r="I6740">
            <v>1.6391588251259903E-3</v>
          </cell>
          <cell r="L6740">
            <v>0.25512021319738137</v>
          </cell>
          <cell r="M6740" t="str">
            <v>natural gas combined cycle</v>
          </cell>
        </row>
        <row r="6741">
          <cell r="F6741" t="str">
            <v>Vintage1977</v>
          </cell>
          <cell r="I6741">
            <v>3.4790309757776121E-3</v>
          </cell>
          <cell r="L6741">
            <v>1.0968746662660882</v>
          </cell>
          <cell r="M6741" t="str">
            <v>natural gas combined cycle</v>
          </cell>
        </row>
        <row r="6742">
          <cell r="F6742" t="str">
            <v>Vintage2005</v>
          </cell>
          <cell r="I6742">
            <v>2.5747944033090663E-3</v>
          </cell>
          <cell r="L6742">
            <v>6.0308743907861596E-2</v>
          </cell>
          <cell r="M6742" t="str">
            <v>natural gas combined cycle</v>
          </cell>
        </row>
        <row r="6743">
          <cell r="F6743" t="str">
            <v>Vintage2005</v>
          </cell>
          <cell r="I6743">
            <v>2.5747944033090663E-3</v>
          </cell>
          <cell r="L6743">
            <v>6.0308743907861596E-2</v>
          </cell>
          <cell r="M6743" t="str">
            <v>natural gas combined cycle</v>
          </cell>
        </row>
        <row r="6744">
          <cell r="F6744" t="str">
            <v>Vintage2005</v>
          </cell>
          <cell r="I6744">
            <v>2.8220735776964914E-3</v>
          </cell>
          <cell r="L6744">
            <v>6.6100700105495361E-2</v>
          </cell>
          <cell r="M6744" t="str">
            <v>natural gas combined cycle</v>
          </cell>
        </row>
        <row r="6745">
          <cell r="F6745" t="str">
            <v>Vintage2005</v>
          </cell>
          <cell r="I6745">
            <v>3.9719217385980193E-3</v>
          </cell>
          <cell r="L6745">
            <v>9.3033296424492387E-2</v>
          </cell>
          <cell r="M6745" t="str">
            <v>natural gas combined cycle</v>
          </cell>
        </row>
        <row r="6746">
          <cell r="F6746" t="str">
            <v>Vintage2008</v>
          </cell>
          <cell r="I6746">
            <v>7.2204536236547901E-3</v>
          </cell>
          <cell r="L6746">
            <v>0.43022267565649397</v>
          </cell>
          <cell r="M6746" t="str">
            <v>natural gas combined cycle</v>
          </cell>
        </row>
        <row r="6747">
          <cell r="F6747" t="str">
            <v>Vintage2008</v>
          </cell>
          <cell r="I6747">
            <v>7.2204536236547901E-3</v>
          </cell>
          <cell r="L6747">
            <v>0.43022267565649397</v>
          </cell>
          <cell r="M6747" t="str">
            <v>natural gas combined cycle</v>
          </cell>
        </row>
        <row r="6748">
          <cell r="F6748" t="str">
            <v>Vintage2005</v>
          </cell>
          <cell r="I6748">
            <v>8.2455797554082475E-3</v>
          </cell>
          <cell r="L6748">
            <v>0.19313408371622626</v>
          </cell>
          <cell r="M6748" t="str">
            <v>natural gas combined cycle</v>
          </cell>
        </row>
        <row r="6749">
          <cell r="F6749" t="str">
            <v>Vintage2005</v>
          </cell>
          <cell r="I6749">
            <v>8.2455797554082475E-3</v>
          </cell>
          <cell r="L6749">
            <v>0.19313408371622626</v>
          </cell>
          <cell r="M6749" t="str">
            <v>natural gas combined cycle</v>
          </cell>
        </row>
        <row r="6750">
          <cell r="F6750" t="str">
            <v>Vintage2008</v>
          </cell>
          <cell r="I6750">
            <v>1.1053533942385112E-2</v>
          </cell>
          <cell r="L6750">
            <v>0.65861249112845988</v>
          </cell>
          <cell r="M6750" t="str">
            <v>natural gas combined cycle</v>
          </cell>
        </row>
        <row r="6751">
          <cell r="F6751" t="str">
            <v>Vintage2005</v>
          </cell>
          <cell r="I6751">
            <v>1.069696833134043E-2</v>
          </cell>
          <cell r="L6751">
            <v>0.25055232482105033</v>
          </cell>
          <cell r="M6751" t="str">
            <v>natural gas combined cycle</v>
          </cell>
        </row>
        <row r="6752">
          <cell r="F6752" t="str">
            <v>Vintage2011</v>
          </cell>
          <cell r="I6752">
            <v>5.0713566916142884E-3</v>
          </cell>
          <cell r="L6752">
            <v>0.20839898433675966</v>
          </cell>
          <cell r="M6752" t="str">
            <v>natural gas combined cycle</v>
          </cell>
        </row>
        <row r="6753">
          <cell r="F6753" t="str">
            <v>Vintage2011</v>
          </cell>
          <cell r="I6753">
            <v>5.0713566916142884E-3</v>
          </cell>
          <cell r="L6753">
            <v>0.20839898433675966</v>
          </cell>
          <cell r="M6753" t="str">
            <v>natural gas combined cycle</v>
          </cell>
        </row>
        <row r="6754">
          <cell r="F6754" t="str">
            <v>Vintage2011</v>
          </cell>
          <cell r="I6754">
            <v>6.9179192864500978E-3</v>
          </cell>
          <cell r="L6754">
            <v>0.28428040871267746</v>
          </cell>
          <cell r="M6754" t="str">
            <v>natural gas combined cycle</v>
          </cell>
        </row>
        <row r="6755">
          <cell r="F6755" t="str">
            <v>Vintage1995</v>
          </cell>
          <cell r="I6755">
            <v>8.8923462677168797E-4</v>
          </cell>
          <cell r="L6755">
            <v>0.10132953003053952</v>
          </cell>
          <cell r="M6755" t="str">
            <v>natural gas combined cycle</v>
          </cell>
        </row>
        <row r="6756">
          <cell r="F6756" t="str">
            <v>Vintage1995</v>
          </cell>
          <cell r="I6756">
            <v>8.8923462677168797E-4</v>
          </cell>
          <cell r="L6756">
            <v>0.10132953003053952</v>
          </cell>
          <cell r="M6756" t="str">
            <v>natural gas combined cycle</v>
          </cell>
        </row>
        <row r="6757">
          <cell r="F6757" t="str">
            <v>Vintage2002</v>
          </cell>
          <cell r="I6757">
            <v>2.0520799079346646E-3</v>
          </cell>
          <cell r="L6757">
            <v>1.5258099472861514E-2</v>
          </cell>
          <cell r="M6757" t="str">
            <v>natural gas combined cycle</v>
          </cell>
        </row>
        <row r="6758">
          <cell r="F6758" t="str">
            <v>Vintage2002</v>
          </cell>
          <cell r="I6758">
            <v>2.0520799079346646E-3</v>
          </cell>
          <cell r="L6758">
            <v>1.5258099472861514E-2</v>
          </cell>
          <cell r="M6758" t="str">
            <v>natural gas combined cycle</v>
          </cell>
        </row>
        <row r="6759">
          <cell r="F6759" t="str">
            <v>Vintage2011</v>
          </cell>
          <cell r="I6759">
            <v>7.2962841171010295E-3</v>
          </cell>
          <cell r="L6759">
            <v>0.29982868330885948</v>
          </cell>
          <cell r="M6759" t="str">
            <v>natural gas combined cycle</v>
          </cell>
        </row>
        <row r="6760">
          <cell r="F6760" t="str">
            <v>Vintage2011</v>
          </cell>
          <cell r="I6760">
            <v>5.9282308451445867E-3</v>
          </cell>
          <cell r="L6760">
            <v>0.24361080518844835</v>
          </cell>
          <cell r="M6760" t="str">
            <v>natural gas combined cycle</v>
          </cell>
        </row>
        <row r="6761">
          <cell r="F6761" t="str">
            <v>Vintage1995</v>
          </cell>
          <cell r="I6761">
            <v>1.5732612627499096E-3</v>
          </cell>
          <cell r="L6761">
            <v>0.17927532236172375</v>
          </cell>
          <cell r="M6761" t="str">
            <v>natural gas combined cycle</v>
          </cell>
        </row>
        <row r="6762">
          <cell r="F6762" t="str">
            <v>Vintage1995</v>
          </cell>
          <cell r="I6762">
            <v>1.5732612627499096E-3</v>
          </cell>
          <cell r="L6762">
            <v>0.17927532236172375</v>
          </cell>
          <cell r="M6762" t="str">
            <v>natural gas combined cycle</v>
          </cell>
        </row>
        <row r="6763">
          <cell r="F6763" t="str">
            <v>Vintage2002</v>
          </cell>
          <cell r="I6763">
            <v>3.4201331798911078E-3</v>
          </cell>
          <cell r="L6763">
            <v>2.5430165788102525E-2</v>
          </cell>
          <cell r="M6763" t="str">
            <v>natural gas combined cycle</v>
          </cell>
        </row>
        <row r="6764">
          <cell r="F6764" t="str">
            <v>Vintage2002</v>
          </cell>
          <cell r="I6764">
            <v>3.4201331798911078E-3</v>
          </cell>
          <cell r="L6764">
            <v>2.5430165788102525E-2</v>
          </cell>
          <cell r="M6764" t="str">
            <v>natural gas combined cycle</v>
          </cell>
        </row>
        <row r="6765">
          <cell r="F6765" t="str">
            <v>Vintage1989</v>
          </cell>
          <cell r="I6765">
            <v>3.6481420585505152E-4</v>
          </cell>
          <cell r="L6765">
            <v>5.7057693427257382E-2</v>
          </cell>
          <cell r="M6765" t="str">
            <v>natural gas combined cycle</v>
          </cell>
        </row>
        <row r="6766">
          <cell r="F6766" t="str">
            <v>Vintage1989</v>
          </cell>
          <cell r="I6766">
            <v>2.1888852351303091E-3</v>
          </cell>
          <cell r="L6766">
            <v>0.34234616056354428</v>
          </cell>
          <cell r="M6766" t="str">
            <v>natural gas combined cycle</v>
          </cell>
        </row>
        <row r="6767">
          <cell r="F6767" t="str">
            <v>Vintage1989</v>
          </cell>
          <cell r="I6767">
            <v>4.3637895487318488E-4</v>
          </cell>
          <cell r="L6767">
            <v>6.8250567619491179E-2</v>
          </cell>
          <cell r="M6767" t="str">
            <v>natural gas combined cycle</v>
          </cell>
        </row>
        <row r="6768">
          <cell r="F6768" t="str">
            <v>Vintage2002</v>
          </cell>
          <cell r="I6768">
            <v>6.6264952406668812E-4</v>
          </cell>
          <cell r="L6768">
            <v>4.927085107533629E-3</v>
          </cell>
          <cell r="M6768" t="str">
            <v>natural gas combined cycle</v>
          </cell>
        </row>
        <row r="6769">
          <cell r="F6769" t="str">
            <v>Vintage2011</v>
          </cell>
          <cell r="I6769">
            <v>6.6264952406668812E-4</v>
          </cell>
          <cell r="L6769">
            <v>2.7230482134116493E-2</v>
          </cell>
          <cell r="M6769" t="str">
            <v>natural gas combined cycle</v>
          </cell>
        </row>
        <row r="6770">
          <cell r="F6770" t="str">
            <v>Vintage1997</v>
          </cell>
          <cell r="I6770">
            <v>1.0032390661013916E-2</v>
          </cell>
          <cell r="L6770">
            <v>1.2535906976744184</v>
          </cell>
          <cell r="M6770" t="str">
            <v>natural gas combined cycle</v>
          </cell>
        </row>
        <row r="6771">
          <cell r="F6771" t="str">
            <v>Vintage1997</v>
          </cell>
          <cell r="I6771">
            <v>2.1010838567968163E-3</v>
          </cell>
          <cell r="L6771">
            <v>0.26253953488372089</v>
          </cell>
          <cell r="M6771" t="str">
            <v>natural gas combined cycle</v>
          </cell>
        </row>
        <row r="6772">
          <cell r="F6772" t="str">
            <v>Vintage1997</v>
          </cell>
          <cell r="I6772">
            <v>1.1313528459675163E-3</v>
          </cell>
          <cell r="L6772">
            <v>0.1413674418604651</v>
          </cell>
          <cell r="M6772" t="str">
            <v>natural gas combined cycle</v>
          </cell>
        </row>
        <row r="6773">
          <cell r="F6773" t="str">
            <v>Vintage2003</v>
          </cell>
          <cell r="I6773">
            <v>4.7134179277602455E-3</v>
          </cell>
          <cell r="L6773">
            <v>3.3004701182946988E-2</v>
          </cell>
          <cell r="M6773" t="str">
            <v>natural gas combined cycle</v>
          </cell>
        </row>
        <row r="6774">
          <cell r="F6774" t="str">
            <v>Vintage2003</v>
          </cell>
          <cell r="I6774">
            <v>4.7134179277602455E-3</v>
          </cell>
          <cell r="L6774">
            <v>3.3004701182946988E-2</v>
          </cell>
          <cell r="M6774" t="str">
            <v>natural gas combined cycle</v>
          </cell>
        </row>
        <row r="6775">
          <cell r="F6775" t="str">
            <v>Vintage2003</v>
          </cell>
          <cell r="I6775">
            <v>6.5231830795830217E-3</v>
          </cell>
          <cell r="L6775">
            <v>4.5677194681864181E-2</v>
          </cell>
          <cell r="M6775" t="str">
            <v>natural gas combined cycle</v>
          </cell>
        </row>
        <row r="6776">
          <cell r="F6776" t="str">
            <v>Vintage2004</v>
          </cell>
          <cell r="I6776">
            <v>5.385807568271111E-3</v>
          </cell>
          <cell r="L6776">
            <v>8.2457524379390357E-2</v>
          </cell>
          <cell r="M6776" t="str">
            <v>natural gas combined cycle</v>
          </cell>
        </row>
        <row r="6777">
          <cell r="F6777" t="str">
            <v>Vintage2004</v>
          </cell>
          <cell r="I6777">
            <v>5.0512853590617256E-3</v>
          </cell>
          <cell r="L6777">
            <v>7.7335939014210819E-2</v>
          </cell>
          <cell r="M6777" t="str">
            <v>natural gas combined cycle</v>
          </cell>
        </row>
        <row r="6778">
          <cell r="F6778" t="str">
            <v>Vintage1987</v>
          </cell>
          <cell r="I6778">
            <v>1.3737855986748412E-3</v>
          </cell>
          <cell r="L6778">
            <v>0.32104210160055668</v>
          </cell>
          <cell r="M6778" t="str">
            <v>natural gas combined cycle</v>
          </cell>
        </row>
        <row r="6779">
          <cell r="F6779" t="str">
            <v>Vintage1987</v>
          </cell>
          <cell r="I6779">
            <v>4.8486550541464987E-4</v>
          </cell>
          <cell r="L6779">
            <v>0.11330897703549062</v>
          </cell>
          <cell r="M6779" t="str">
            <v>natural gas combined cycle</v>
          </cell>
        </row>
        <row r="6780">
          <cell r="F6780" t="str">
            <v>Vintage1989</v>
          </cell>
          <cell r="I6780">
            <v>2.7631534480695261E-5</v>
          </cell>
          <cell r="L6780">
            <v>4.3216289223962281E-3</v>
          </cell>
          <cell r="M6780" t="str">
            <v>natural gas combined cycle</v>
          </cell>
        </row>
        <row r="6781">
          <cell r="F6781" t="str">
            <v>Vintage1989</v>
          </cell>
          <cell r="I6781">
            <v>1.3539451895540676E-3</v>
          </cell>
          <cell r="L6781">
            <v>0.21175981719741513</v>
          </cell>
          <cell r="M6781" t="str">
            <v>natural gas combined cycle</v>
          </cell>
        </row>
        <row r="6782">
          <cell r="F6782" t="str">
            <v>Vintage1990</v>
          </cell>
          <cell r="I6782">
            <v>5.3523553473501724E-6</v>
          </cell>
          <cell r="L6782">
            <v>4.9198343996989101E-4</v>
          </cell>
          <cell r="M6782" t="str">
            <v>natural gas combined cycle</v>
          </cell>
        </row>
        <row r="6783">
          <cell r="F6783" t="str">
            <v>Vintage1990</v>
          </cell>
          <cell r="I6783">
            <v>2.6226541202015841E-4</v>
          </cell>
          <cell r="L6783">
            <v>2.4107188558524655E-2</v>
          </cell>
          <cell r="M6783" t="str">
            <v>natural gas combined cycle</v>
          </cell>
        </row>
        <row r="6784">
          <cell r="F6784" t="str">
            <v>Vintage1989</v>
          </cell>
          <cell r="I6784">
            <v>3.3289296284273449E-3</v>
          </cell>
          <cell r="L6784">
            <v>0.52065145252372358</v>
          </cell>
          <cell r="M6784" t="str">
            <v>natural gas combined cycle</v>
          </cell>
        </row>
        <row r="6785">
          <cell r="F6785" t="str">
            <v>Vintage1989</v>
          </cell>
          <cell r="I6785">
            <v>1.7328674778114945E-3</v>
          </cell>
          <cell r="L6785">
            <v>0.27102404377947259</v>
          </cell>
          <cell r="M6785" t="str">
            <v>natural gas combined cycle</v>
          </cell>
        </row>
        <row r="6786">
          <cell r="F6786" t="str">
            <v>Vintage1991</v>
          </cell>
          <cell r="I6786">
            <v>2.0071332552563147E-3</v>
          </cell>
          <cell r="L6786">
            <v>0.31594304798734402</v>
          </cell>
          <cell r="M6786" t="str">
            <v>natural gas combined cycle</v>
          </cell>
        </row>
        <row r="6787">
          <cell r="F6787" t="str">
            <v>Vintage1991</v>
          </cell>
          <cell r="I6787">
            <v>3.4121265339357347E-3</v>
          </cell>
          <cell r="L6787">
            <v>0.5371031815784848</v>
          </cell>
          <cell r="M6787" t="str">
            <v>natural gas combined cycle</v>
          </cell>
        </row>
        <row r="6788">
          <cell r="F6788" t="str">
            <v>Vintage1991</v>
          </cell>
          <cell r="I6788">
            <v>3.4121265339357347E-3</v>
          </cell>
          <cell r="L6788">
            <v>0.5371031815784848</v>
          </cell>
          <cell r="M6788" t="str">
            <v>natural gas combined cycle</v>
          </cell>
        </row>
        <row r="6789">
          <cell r="F6789" t="str">
            <v>Vintage1991</v>
          </cell>
          <cell r="I6789">
            <v>1.8733243715725603E-3</v>
          </cell>
          <cell r="L6789">
            <v>0.29488017812152106</v>
          </cell>
          <cell r="M6789" t="str">
            <v>natural gas combined cycle</v>
          </cell>
        </row>
        <row r="6790">
          <cell r="F6790" t="str">
            <v>Vintage1991</v>
          </cell>
          <cell r="I6790">
            <v>1.8733243715725603E-3</v>
          </cell>
          <cell r="L6790">
            <v>0.29488017812152106</v>
          </cell>
          <cell r="M6790" t="str">
            <v>natural gas combined cycle</v>
          </cell>
        </row>
        <row r="6791">
          <cell r="F6791" t="str">
            <v>Vintage1991</v>
          </cell>
          <cell r="I6791">
            <v>1.8733243715725603E-3</v>
          </cell>
          <cell r="L6791">
            <v>0.29488017812152106</v>
          </cell>
          <cell r="M6791" t="str">
            <v>natural gas combined cycle</v>
          </cell>
        </row>
        <row r="6792">
          <cell r="F6792" t="str">
            <v>Vintage1991</v>
          </cell>
          <cell r="I6792">
            <v>1.8733243715725603E-3</v>
          </cell>
          <cell r="L6792">
            <v>0.29488017812152106</v>
          </cell>
          <cell r="M6792" t="str">
            <v>natural gas combined cycle</v>
          </cell>
        </row>
        <row r="6793">
          <cell r="F6793" t="str">
            <v>Vintage1991</v>
          </cell>
          <cell r="I6793">
            <v>1.1373755113119116E-3</v>
          </cell>
          <cell r="L6793">
            <v>0.17903439385949493</v>
          </cell>
          <cell r="M6793" t="str">
            <v>natural gas combined cycle</v>
          </cell>
        </row>
        <row r="6794">
          <cell r="F6794" t="str">
            <v>Vintage1991</v>
          </cell>
          <cell r="I6794">
            <v>1.1373755113119116E-3</v>
          </cell>
          <cell r="L6794">
            <v>0.17903439385949493</v>
          </cell>
          <cell r="M6794" t="str">
            <v>natural gas combined cycle</v>
          </cell>
        </row>
        <row r="6795">
          <cell r="F6795" t="str">
            <v>Vintage1987</v>
          </cell>
          <cell r="I6795">
            <v>1.1591194549105215E-3</v>
          </cell>
          <cell r="L6795">
            <v>0.27087643528183719</v>
          </cell>
          <cell r="M6795" t="str">
            <v>natural gas combined cycle</v>
          </cell>
        </row>
        <row r="6796">
          <cell r="F6796" t="str">
            <v>Vintage1987</v>
          </cell>
          <cell r="I6796">
            <v>1.1591194549105215E-3</v>
          </cell>
          <cell r="L6796">
            <v>0.27087643528183719</v>
          </cell>
          <cell r="M6796" t="str">
            <v>natural gas combined cycle</v>
          </cell>
        </row>
        <row r="6797">
          <cell r="F6797" t="str">
            <v>Vintage1987</v>
          </cell>
          <cell r="I6797">
            <v>1.17082773223285E-5</v>
          </cell>
          <cell r="L6797">
            <v>2.7361256089074464E-3</v>
          </cell>
          <cell r="M6797" t="str">
            <v>natural gas combined cycle</v>
          </cell>
        </row>
        <row r="6798">
          <cell r="F6798" t="str">
            <v>Vintage1987</v>
          </cell>
          <cell r="I6798">
            <v>1.17082773223285E-5</v>
          </cell>
          <cell r="L6798">
            <v>2.7361256089074464E-3</v>
          </cell>
          <cell r="M6798" t="str">
            <v>natural gas combined cycle</v>
          </cell>
        </row>
        <row r="6799">
          <cell r="F6799" t="str">
            <v>Vintage1987</v>
          </cell>
          <cell r="I6799">
            <v>1.1094429068429278E-3</v>
          </cell>
          <cell r="L6799">
            <v>0.25926744519832989</v>
          </cell>
          <cell r="M6799" t="str">
            <v>natural gas combined cycle</v>
          </cell>
        </row>
        <row r="6800">
          <cell r="F6800" t="str">
            <v>Vintage1987</v>
          </cell>
          <cell r="I6800">
            <v>1.1206494008514423E-5</v>
          </cell>
          <cell r="L6800">
            <v>2.618863082811413E-3</v>
          </cell>
          <cell r="M6800" t="str">
            <v>natural gas combined cycle</v>
          </cell>
        </row>
        <row r="6801">
          <cell r="F6801" t="str">
            <v>Vintage1989</v>
          </cell>
          <cell r="I6801">
            <v>0</v>
          </cell>
          <cell r="L6801">
            <v>0</v>
          </cell>
          <cell r="M6801" t="str">
            <v>natural gas combined cycle</v>
          </cell>
        </row>
        <row r="6802">
          <cell r="F6802" t="str">
            <v>Vintage1989</v>
          </cell>
          <cell r="I6802">
            <v>0</v>
          </cell>
          <cell r="L6802">
            <v>0</v>
          </cell>
          <cell r="M6802" t="str">
            <v>natural gas combined cycle</v>
          </cell>
        </row>
        <row r="6803">
          <cell r="F6803" t="str">
            <v>Vintage2012</v>
          </cell>
          <cell r="I6803">
            <v>4.3487887197220151E-4</v>
          </cell>
          <cell r="L6803">
            <v>1.7187854000853278E-2</v>
          </cell>
          <cell r="M6803" t="str">
            <v>natural gas combined cycle</v>
          </cell>
        </row>
        <row r="6804">
          <cell r="F6804" t="str">
            <v>Vintage1990</v>
          </cell>
          <cell r="I6804">
            <v>5.3523553473501723E-4</v>
          </cell>
          <cell r="L6804">
            <v>4.9198343996989101E-2</v>
          </cell>
          <cell r="M6804" t="str">
            <v>natural gas combined cycle</v>
          </cell>
        </row>
        <row r="6805">
          <cell r="F6805" t="str">
            <v>Vintage1990</v>
          </cell>
          <cell r="I6805">
            <v>1.17082773223285E-3</v>
          </cell>
          <cell r="L6805">
            <v>0.10762137749341365</v>
          </cell>
          <cell r="M6805" t="str">
            <v>natural gas combined cycle</v>
          </cell>
        </row>
        <row r="6806">
          <cell r="F6806" t="str">
            <v>Vintage1994</v>
          </cell>
          <cell r="I6806">
            <v>1.8699791494804663E-3</v>
          </cell>
          <cell r="L6806">
            <v>0.10332009542808958</v>
          </cell>
          <cell r="M6806" t="str">
            <v>natural gas combined cycle</v>
          </cell>
        </row>
        <row r="6807">
          <cell r="F6807" t="str">
            <v>Vintage1994</v>
          </cell>
          <cell r="I6807">
            <v>9.6342396252303093E-4</v>
          </cell>
          <cell r="L6807">
            <v>5.3231104621269766E-2</v>
          </cell>
          <cell r="M6807" t="str">
            <v>natural gas combined cycle</v>
          </cell>
        </row>
        <row r="6808">
          <cell r="F6808" t="str">
            <v>Vintage1988</v>
          </cell>
          <cell r="I6808">
            <v>1.5388021623631745E-3</v>
          </cell>
          <cell r="L6808">
            <v>0.96974431151771057</v>
          </cell>
          <cell r="M6808" t="str">
            <v>natural gas combined cycle</v>
          </cell>
        </row>
        <row r="6809">
          <cell r="F6809" t="str">
            <v>Vintage1988</v>
          </cell>
          <cell r="I6809">
            <v>7.6940108118158724E-4</v>
          </cell>
          <cell r="L6809">
            <v>0.48487215575885528</v>
          </cell>
          <cell r="M6809" t="str">
            <v>natural gas combined cycle</v>
          </cell>
        </row>
        <row r="6810">
          <cell r="F6810" t="str">
            <v>Vintage1992</v>
          </cell>
          <cell r="I6810">
            <v>1.4061099657024844E-4</v>
          </cell>
          <cell r="L6810">
            <v>1.6544212324267504E-2</v>
          </cell>
          <cell r="M6810" t="str">
            <v>natural gas combined cycle</v>
          </cell>
        </row>
        <row r="6811">
          <cell r="F6811" t="str">
            <v>Vintage1994</v>
          </cell>
          <cell r="I6811">
            <v>1.9976458823083576E-3</v>
          </cell>
          <cell r="L6811">
            <v>0.11037393825967133</v>
          </cell>
          <cell r="M6811" t="str">
            <v>natural gas combined cycle</v>
          </cell>
        </row>
        <row r="6812">
          <cell r="F6812" t="str">
            <v>Vintage1992</v>
          </cell>
          <cell r="I6812">
            <v>1.1216555358592234E-3</v>
          </cell>
          <cell r="L6812">
            <v>0.13197337187404196</v>
          </cell>
          <cell r="M6812" t="str">
            <v>natural gas combined cycle</v>
          </cell>
        </row>
        <row r="6813">
          <cell r="F6813" t="str">
            <v>Vintage1994</v>
          </cell>
          <cell r="I6813">
            <v>1.2816611526460578E-3</v>
          </cell>
          <cell r="L6813">
            <v>7.0814347119675866E-2</v>
          </cell>
          <cell r="M6813" t="str">
            <v>natural gas combined cycle</v>
          </cell>
        </row>
        <row r="6814">
          <cell r="F6814" t="str">
            <v>Vintage1994</v>
          </cell>
          <cell r="I6814">
            <v>1.2816611526460578E-3</v>
          </cell>
          <cell r="L6814">
            <v>7.0814347119675866E-2</v>
          </cell>
          <cell r="M6814" t="str">
            <v>natural gas combined cycle</v>
          </cell>
        </row>
        <row r="6815">
          <cell r="F6815" t="str">
            <v>Vintage1993</v>
          </cell>
          <cell r="I6815">
            <v>2.7765343364379016E-3</v>
          </cell>
          <cell r="L6815">
            <v>0.29600039682539686</v>
          </cell>
          <cell r="M6815" t="str">
            <v>natural gas combined cycle</v>
          </cell>
        </row>
        <row r="6816">
          <cell r="F6816" t="str">
            <v>Vintage1993</v>
          </cell>
          <cell r="I6816">
            <v>2.7765343364379016E-3</v>
          </cell>
          <cell r="L6816">
            <v>0.29600039682539686</v>
          </cell>
          <cell r="M6816" t="str">
            <v>natural gas combined cycle</v>
          </cell>
        </row>
        <row r="6817">
          <cell r="F6817" t="str">
            <v>Vintage1993</v>
          </cell>
          <cell r="I6817">
            <v>2.6427254527541474E-3</v>
          </cell>
          <cell r="L6817">
            <v>0.28173531746031744</v>
          </cell>
          <cell r="M6817" t="str">
            <v>natural gas combined cycle</v>
          </cell>
        </row>
        <row r="6818">
          <cell r="F6818" t="str">
            <v>Vintage1994</v>
          </cell>
          <cell r="I6818">
            <v>6.6264952406668812E-4</v>
          </cell>
          <cell r="L6818">
            <v>3.6612714147625611E-2</v>
          </cell>
          <cell r="M6818" t="str">
            <v>natural gas combined cycle</v>
          </cell>
        </row>
        <row r="6819">
          <cell r="F6819" t="str">
            <v>Vintage1994</v>
          </cell>
          <cell r="I6819">
            <v>1.4545965162439495E-4</v>
          </cell>
          <cell r="L6819">
            <v>8.0369372519178157E-3</v>
          </cell>
          <cell r="M6819" t="str">
            <v>natural gas combined cycle</v>
          </cell>
        </row>
        <row r="6820">
          <cell r="F6820" t="str">
            <v>Vintage2003</v>
          </cell>
          <cell r="I6820">
            <v>7.2729825812197478E-4</v>
          </cell>
          <cell r="L6820">
            <v>5.0927505364668857E-3</v>
          </cell>
          <cell r="M6820" t="str">
            <v>natural gas combined cycle</v>
          </cell>
        </row>
        <row r="6821">
          <cell r="F6821" t="str">
            <v>Vintage2003</v>
          </cell>
          <cell r="I6821">
            <v>7.2729825812197478E-4</v>
          </cell>
          <cell r="L6821">
            <v>5.0927505364668857E-3</v>
          </cell>
          <cell r="M6821" t="str">
            <v>natural gas combined cycle</v>
          </cell>
        </row>
        <row r="6822">
          <cell r="F6822" t="str">
            <v>Vintage2003</v>
          </cell>
          <cell r="I6822">
            <v>7.2729825812197478E-4</v>
          </cell>
          <cell r="L6822">
            <v>5.0927505364668857E-3</v>
          </cell>
          <cell r="M6822" t="str">
            <v>natural gas combined cycle</v>
          </cell>
        </row>
        <row r="6823">
          <cell r="F6823" t="str">
            <v>Vintage2003</v>
          </cell>
          <cell r="I6823">
            <v>7.2729825812197478E-4</v>
          </cell>
          <cell r="L6823">
            <v>5.0927505364668857E-3</v>
          </cell>
          <cell r="M6823" t="str">
            <v>natural gas combined cycle</v>
          </cell>
        </row>
        <row r="6824">
          <cell r="F6824" t="str">
            <v>Vintage2003</v>
          </cell>
          <cell r="I6824">
            <v>4.2021677135936321E-4</v>
          </cell>
          <cell r="L6824">
            <v>2.9424780877364233E-3</v>
          </cell>
          <cell r="M6824" t="str">
            <v>natural gas combined cycle</v>
          </cell>
        </row>
        <row r="6825">
          <cell r="F6825" t="str">
            <v>Vintage2003</v>
          </cell>
          <cell r="I6825">
            <v>4.2021677135936321E-4</v>
          </cell>
          <cell r="L6825">
            <v>2.9424780877364233E-3</v>
          </cell>
          <cell r="M6825" t="str">
            <v>natural gas combined cycle</v>
          </cell>
        </row>
        <row r="6826">
          <cell r="F6826" t="str">
            <v>Vintage1990</v>
          </cell>
          <cell r="I6826">
            <v>1.5321117181789866E-3</v>
          </cell>
          <cell r="L6826">
            <v>0.1408302596913813</v>
          </cell>
          <cell r="M6826" t="str">
            <v>natural gas combined cycle</v>
          </cell>
        </row>
        <row r="6827">
          <cell r="F6827" t="str">
            <v>Vintage1990</v>
          </cell>
          <cell r="I6827">
            <v>1.1775181764170379E-3</v>
          </cell>
          <cell r="L6827">
            <v>0.10823635679337602</v>
          </cell>
          <cell r="M6827" t="str">
            <v>natural gas combined cycle</v>
          </cell>
        </row>
        <row r="6828">
          <cell r="F6828" t="str">
            <v>Vintage1990</v>
          </cell>
          <cell r="I6828">
            <v>1.1775181764170379E-3</v>
          </cell>
          <cell r="L6828">
            <v>0.10823635679337602</v>
          </cell>
          <cell r="M6828" t="str">
            <v>natural gas combined cycle</v>
          </cell>
        </row>
        <row r="6829">
          <cell r="F6829" t="str">
            <v>Vintage1990</v>
          </cell>
          <cell r="I6829">
            <v>1.1775181764170379E-3</v>
          </cell>
          <cell r="L6829">
            <v>0.10823635679337602</v>
          </cell>
          <cell r="M6829" t="str">
            <v>natural gas combined cycle</v>
          </cell>
        </row>
        <row r="6830">
          <cell r="F6830" t="str">
            <v>Vintage1992</v>
          </cell>
          <cell r="I6830">
            <v>3.3318412037254817E-3</v>
          </cell>
          <cell r="L6830">
            <v>0.39202259887005642</v>
          </cell>
          <cell r="M6830" t="str">
            <v>natural gas combined cycle</v>
          </cell>
        </row>
        <row r="6831">
          <cell r="F6831" t="str">
            <v>Vintage1992</v>
          </cell>
          <cell r="I6831">
            <v>3.3318412037254817E-3</v>
          </cell>
          <cell r="L6831">
            <v>0.39202259887005642</v>
          </cell>
          <cell r="M6831" t="str">
            <v>natural gas combined cycle</v>
          </cell>
        </row>
        <row r="6832">
          <cell r="F6832" t="str">
            <v>Vintage1992</v>
          </cell>
          <cell r="I6832">
            <v>1.5393128605617225E-3</v>
          </cell>
          <cell r="L6832">
            <v>0.18111470240441463</v>
          </cell>
          <cell r="M6832" t="str">
            <v>natural gas combined cycle</v>
          </cell>
        </row>
        <row r="6833">
          <cell r="F6833" t="str">
            <v>Vintage1992</v>
          </cell>
          <cell r="I6833">
            <v>1.5393128605617225E-3</v>
          </cell>
          <cell r="L6833">
            <v>0.18111470240441463</v>
          </cell>
          <cell r="M6833" t="str">
            <v>natural gas combined cycle</v>
          </cell>
        </row>
        <row r="6834">
          <cell r="F6834" t="str">
            <v>Vintage1992</v>
          </cell>
          <cell r="I6834">
            <v>1.5393128605617225E-3</v>
          </cell>
          <cell r="L6834">
            <v>0.18111470240441463</v>
          </cell>
          <cell r="M6834" t="str">
            <v>natural gas combined cycle</v>
          </cell>
        </row>
        <row r="6835">
          <cell r="F6835" t="str">
            <v>Vintage1992</v>
          </cell>
          <cell r="I6835">
            <v>1.5393128605617225E-3</v>
          </cell>
          <cell r="L6835">
            <v>0.18111470240441463</v>
          </cell>
          <cell r="M6835" t="str">
            <v>natural gas combined cycle</v>
          </cell>
        </row>
        <row r="6836">
          <cell r="F6836" t="str">
            <v>Vintage1992</v>
          </cell>
          <cell r="I6836">
            <v>1.5393128605617225E-3</v>
          </cell>
          <cell r="L6836">
            <v>0.18111470240441463</v>
          </cell>
          <cell r="M6836" t="str">
            <v>natural gas combined cycle</v>
          </cell>
        </row>
        <row r="6837">
          <cell r="F6837" t="str">
            <v>Vintage1992</v>
          </cell>
          <cell r="I6837">
            <v>3.3284959816333882E-3</v>
          </cell>
          <cell r="L6837">
            <v>0.39162900188323913</v>
          </cell>
          <cell r="M6837" t="str">
            <v>natural gas combined cycle</v>
          </cell>
        </row>
        <row r="6838">
          <cell r="F6838" t="str">
            <v>Vintage2002</v>
          </cell>
          <cell r="I6838">
            <v>2.4465183315955895E-3</v>
          </cell>
          <cell r="L6838">
            <v>1.8190919330833975E-2</v>
          </cell>
          <cell r="M6838" t="str">
            <v>natural gas combined cycle</v>
          </cell>
        </row>
        <row r="6839">
          <cell r="F6839" t="str">
            <v>Vintage1993</v>
          </cell>
          <cell r="I6839">
            <v>5.8668726155172626E-4</v>
          </cell>
          <cell r="L6839">
            <v>6.2545476190476179E-2</v>
          </cell>
          <cell r="M6839" t="str">
            <v>natural gas combined cycle</v>
          </cell>
        </row>
        <row r="6840">
          <cell r="F6840" t="str">
            <v>Vintage1993</v>
          </cell>
          <cell r="I6840">
            <v>5.8668726155172626E-4</v>
          </cell>
          <cell r="L6840">
            <v>6.2545476190476179E-2</v>
          </cell>
          <cell r="M6840" t="str">
            <v>natural gas combined cycle</v>
          </cell>
        </row>
        <row r="6841">
          <cell r="F6841" t="str">
            <v>Vintage1993</v>
          </cell>
          <cell r="I6841">
            <v>7.6931993525791113E-4</v>
          </cell>
          <cell r="L6841">
            <v>8.201555555555555E-2</v>
          </cell>
          <cell r="M6841" t="str">
            <v>natural gas combined cycle</v>
          </cell>
        </row>
        <row r="6842">
          <cell r="F6842" t="str">
            <v>Vintage1988</v>
          </cell>
          <cell r="I6842">
            <v>0</v>
          </cell>
          <cell r="L6842">
            <v>0</v>
          </cell>
          <cell r="M6842" t="str">
            <v>natural gas combined cycle</v>
          </cell>
        </row>
        <row r="6843">
          <cell r="F6843" t="str">
            <v>Vintage1988</v>
          </cell>
          <cell r="I6843">
            <v>0</v>
          </cell>
          <cell r="L6843">
            <v>0</v>
          </cell>
          <cell r="M6843" t="str">
            <v>natural gas combined cycle</v>
          </cell>
        </row>
        <row r="6844">
          <cell r="F6844" t="str">
            <v>Vintage1988</v>
          </cell>
          <cell r="I6844">
            <v>0</v>
          </cell>
          <cell r="L6844">
            <v>0</v>
          </cell>
          <cell r="M6844" t="str">
            <v>natural gas combined cycle</v>
          </cell>
        </row>
        <row r="6845">
          <cell r="F6845" t="str">
            <v>Vintage1988</v>
          </cell>
          <cell r="I6845">
            <v>0</v>
          </cell>
          <cell r="L6845">
            <v>0</v>
          </cell>
          <cell r="M6845" t="str">
            <v>natural gas combined cycle</v>
          </cell>
        </row>
        <row r="6846">
          <cell r="F6846" t="str">
            <v>Vintage1988</v>
          </cell>
          <cell r="I6846">
            <v>1.0269831822728142E-3</v>
          </cell>
          <cell r="L6846">
            <v>0.64719892094768938</v>
          </cell>
          <cell r="M6846" t="str">
            <v>natural gas combined cycle</v>
          </cell>
        </row>
        <row r="6847">
          <cell r="F6847" t="str">
            <v>Vintage1988</v>
          </cell>
          <cell r="I6847">
            <v>1.8465625948358095E-3</v>
          </cell>
          <cell r="L6847">
            <v>1.1636931738212526</v>
          </cell>
          <cell r="M6847" t="str">
            <v>natural gas combined cycle</v>
          </cell>
        </row>
        <row r="6848">
          <cell r="F6848" t="str">
            <v>Vintage1990</v>
          </cell>
          <cell r="I6848">
            <v>8.7275790974636976E-4</v>
          </cell>
          <cell r="L6848">
            <v>8.0223081397338081E-2</v>
          </cell>
          <cell r="M6848" t="str">
            <v>natural gas combined cycle</v>
          </cell>
        </row>
        <row r="6849">
          <cell r="F6849" t="str">
            <v>Vintage1990</v>
          </cell>
          <cell r="I6849">
            <v>1.2121637635366246E-3</v>
          </cell>
          <cell r="L6849">
            <v>0.11142094638519179</v>
          </cell>
          <cell r="M6849" t="str">
            <v>natural gas combined cycle</v>
          </cell>
        </row>
        <row r="6850">
          <cell r="F6850" t="str">
            <v>Vintage1990</v>
          </cell>
          <cell r="I6850">
            <v>5.818386064975798E-4</v>
          </cell>
          <cell r="L6850">
            <v>5.3482054264892054E-2</v>
          </cell>
          <cell r="M6850" t="str">
            <v>natural gas combined cycle</v>
          </cell>
        </row>
        <row r="6851">
          <cell r="F6851" t="str">
            <v>Vintage1989</v>
          </cell>
          <cell r="I6851">
            <v>1.0877149504801978E-3</v>
          </cell>
          <cell r="L6851">
            <v>0.17012085928858359</v>
          </cell>
          <cell r="M6851" t="str">
            <v>natural gas combined cycle</v>
          </cell>
        </row>
        <row r="6852">
          <cell r="F6852" t="str">
            <v>Vintage1989</v>
          </cell>
          <cell r="I6852">
            <v>7.127522929595353E-4</v>
          </cell>
          <cell r="L6852">
            <v>0.1114759271118356</v>
          </cell>
          <cell r="M6852" t="str">
            <v>natural gas combined cycle</v>
          </cell>
        </row>
        <row r="6853">
          <cell r="F6853" t="str">
            <v>Vintage1990</v>
          </cell>
          <cell r="I6853">
            <v>8.162341904709012E-4</v>
          </cell>
          <cell r="L6853">
            <v>7.5027474595408358E-2</v>
          </cell>
          <cell r="M6853" t="str">
            <v>natural gas combined cycle</v>
          </cell>
        </row>
        <row r="6854">
          <cell r="F6854" t="str">
            <v>Vintage1990</v>
          </cell>
          <cell r="I6854">
            <v>2.4420121272285158E-4</v>
          </cell>
          <cell r="L6854">
            <v>2.2446744448626276E-2</v>
          </cell>
          <cell r="M6854" t="str">
            <v>natural gas combined cycle</v>
          </cell>
        </row>
        <row r="6855">
          <cell r="F6855" t="str">
            <v>Vintage1991</v>
          </cell>
          <cell r="I6855">
            <v>6.8911575097133472E-4</v>
          </cell>
          <cell r="L6855">
            <v>0.10847377980898811</v>
          </cell>
          <cell r="M6855" t="str">
            <v>natural gas combined cycle</v>
          </cell>
        </row>
        <row r="6856">
          <cell r="F6856" t="str">
            <v>Vintage1991</v>
          </cell>
          <cell r="I6856">
            <v>6.8911575097133472E-4</v>
          </cell>
          <cell r="L6856">
            <v>0.10847377980898811</v>
          </cell>
          <cell r="M6856" t="str">
            <v>natural gas combined cycle</v>
          </cell>
        </row>
        <row r="6857">
          <cell r="F6857" t="str">
            <v>Vintage1991</v>
          </cell>
          <cell r="I6857">
            <v>1.2009347310616948E-3</v>
          </cell>
          <cell r="L6857">
            <v>0.1890392570457608</v>
          </cell>
          <cell r="M6857" t="str">
            <v>natural gas combined cycle</v>
          </cell>
        </row>
        <row r="6858">
          <cell r="F6858" t="str">
            <v>Vintage1991</v>
          </cell>
          <cell r="I6858">
            <v>1.2544582845351966E-3</v>
          </cell>
          <cell r="L6858">
            <v>0.19746440499209</v>
          </cell>
          <cell r="M6858" t="str">
            <v>natural gas combined cycle</v>
          </cell>
        </row>
        <row r="6859">
          <cell r="F6859" t="str">
            <v>Vintage1988</v>
          </cell>
          <cell r="I6859">
            <v>9.8043817823545085E-4</v>
          </cell>
          <cell r="L6859">
            <v>0.61786652592071301</v>
          </cell>
          <cell r="M6859" t="str">
            <v>natural gas combined cycle</v>
          </cell>
        </row>
        <row r="6860">
          <cell r="F6860" t="str">
            <v>Vintage1988</v>
          </cell>
          <cell r="I6860">
            <v>3.1009207497679375E-4</v>
          </cell>
          <cell r="L6860">
            <v>0.19541825005864416</v>
          </cell>
          <cell r="M6860" t="str">
            <v>natural gas combined cycle</v>
          </cell>
        </row>
        <row r="6861">
          <cell r="F6861" t="str">
            <v>Vintage1989</v>
          </cell>
          <cell r="I6861">
            <v>1.6659206018627408E-3</v>
          </cell>
          <cell r="L6861">
            <v>0.26055341444955465</v>
          </cell>
          <cell r="M6861" t="str">
            <v>natural gas combined cycle</v>
          </cell>
        </row>
        <row r="6862">
          <cell r="F6862" t="str">
            <v>Vintage1989</v>
          </cell>
          <cell r="I6862">
            <v>6.7573486260295921E-4</v>
          </cell>
          <cell r="L6862">
            <v>0.10568632473656635</v>
          </cell>
          <cell r="M6862" t="str">
            <v>natural gas combined cycle</v>
          </cell>
        </row>
        <row r="6863">
          <cell r="F6863" t="str">
            <v>Vintage1988</v>
          </cell>
          <cell r="I6863">
            <v>7.894724137341505E-4</v>
          </cell>
          <cell r="L6863">
            <v>0.49752099460473848</v>
          </cell>
          <cell r="M6863" t="str">
            <v>natural gas combined cycle</v>
          </cell>
        </row>
        <row r="6864">
          <cell r="F6864" t="str">
            <v>Vintage1988</v>
          </cell>
          <cell r="I6864">
            <v>1.2377321740747273E-4</v>
          </cell>
          <cell r="L6864">
            <v>7.8001172882946279E-2</v>
          </cell>
          <cell r="M6864" t="str">
            <v>natural gas combined cycle</v>
          </cell>
        </row>
        <row r="6865">
          <cell r="F6865" t="str">
            <v>Vintage1993</v>
          </cell>
          <cell r="I6865">
            <v>7.4263930444483644E-4</v>
          </cell>
          <cell r="L6865">
            <v>7.9171190476190464E-2</v>
          </cell>
          <cell r="M6865" t="str">
            <v>natural gas combined cycle</v>
          </cell>
        </row>
        <row r="6866">
          <cell r="F6866" t="str">
            <v>Vintage1993</v>
          </cell>
          <cell r="I6866">
            <v>1.1039232903909729E-3</v>
          </cell>
          <cell r="L6866">
            <v>0.11768690476190477</v>
          </cell>
          <cell r="M6866" t="str">
            <v>natural gas combined cycle</v>
          </cell>
        </row>
        <row r="6867">
          <cell r="F6867" t="str">
            <v>Vintage1993</v>
          </cell>
          <cell r="I6867">
            <v>1.1039232903909729E-3</v>
          </cell>
          <cell r="L6867">
            <v>0.11768690476190477</v>
          </cell>
          <cell r="M6867" t="str">
            <v>natural gas combined cycle</v>
          </cell>
        </row>
        <row r="6868">
          <cell r="F6868" t="str">
            <v>Vintage1990</v>
          </cell>
          <cell r="I6868">
            <v>2.5490592341755199E-3</v>
          </cell>
          <cell r="L6868">
            <v>0.23430711328566059</v>
          </cell>
          <cell r="M6868" t="str">
            <v>natural gas combined cycle</v>
          </cell>
        </row>
        <row r="6869">
          <cell r="F6869" t="str">
            <v>Vintage1990</v>
          </cell>
          <cell r="I6869">
            <v>2.3817981295708268E-3</v>
          </cell>
          <cell r="L6869">
            <v>0.2189326307866015</v>
          </cell>
          <cell r="M6869" t="str">
            <v>natural gas combined cycle</v>
          </cell>
        </row>
        <row r="6870">
          <cell r="F6870" t="str">
            <v>Vintage1990</v>
          </cell>
          <cell r="I6870">
            <v>2.3817981295708268E-3</v>
          </cell>
          <cell r="L6870">
            <v>0.2189326307866015</v>
          </cell>
          <cell r="M6870" t="str">
            <v>natural gas combined cycle</v>
          </cell>
        </row>
        <row r="6871">
          <cell r="F6871" t="str">
            <v>Vintage1991</v>
          </cell>
          <cell r="I6871">
            <v>4.1146231732754448E-3</v>
          </cell>
          <cell r="L6871">
            <v>0.64768324837405522</v>
          </cell>
          <cell r="M6871" t="str">
            <v>natural gas combined cycle</v>
          </cell>
        </row>
        <row r="6872">
          <cell r="F6872" t="str">
            <v>Vintage1992</v>
          </cell>
          <cell r="I6872">
            <v>4.1146231732754448E-3</v>
          </cell>
          <cell r="L6872">
            <v>0.48412429378531069</v>
          </cell>
          <cell r="M6872" t="str">
            <v>natural gas combined cycle</v>
          </cell>
        </row>
        <row r="6873">
          <cell r="F6873" t="str">
            <v>Vintage1991</v>
          </cell>
          <cell r="I6873">
            <v>3.5024475304222692E-3</v>
          </cell>
          <cell r="L6873">
            <v>0.55132061873791527</v>
          </cell>
          <cell r="M6873" t="str">
            <v>natural gas combined cycle</v>
          </cell>
        </row>
        <row r="6874">
          <cell r="F6874" t="str">
            <v>Vintage1991</v>
          </cell>
          <cell r="I6874">
            <v>3.5024475304222692E-3</v>
          </cell>
          <cell r="L6874">
            <v>0.55132061873791527</v>
          </cell>
          <cell r="M6874" t="str">
            <v>natural gas combined cycle</v>
          </cell>
        </row>
        <row r="6875">
          <cell r="F6875" t="str">
            <v>Vintage1992</v>
          </cell>
          <cell r="I6875">
            <v>3.5024475304222692E-3</v>
          </cell>
          <cell r="L6875">
            <v>0.41209604519774012</v>
          </cell>
          <cell r="M6875" t="str">
            <v>natural gas combined cycle</v>
          </cell>
        </row>
        <row r="6876">
          <cell r="F6876" t="str">
            <v>Vintage1992</v>
          </cell>
          <cell r="I6876">
            <v>3.5024475304222692E-3</v>
          </cell>
          <cell r="L6876">
            <v>0.41209604519774012</v>
          </cell>
          <cell r="M6876" t="str">
            <v>natural gas combined cycle</v>
          </cell>
        </row>
        <row r="6877">
          <cell r="F6877" t="str">
            <v>Vintage1990</v>
          </cell>
          <cell r="I6877">
            <v>9.0320996486534157E-4</v>
          </cell>
          <cell r="L6877">
            <v>8.3022205494919094E-2</v>
          </cell>
          <cell r="M6877" t="str">
            <v>natural gas combined cycle</v>
          </cell>
        </row>
        <row r="6878">
          <cell r="F6878" t="str">
            <v>Vintage1990</v>
          </cell>
          <cell r="I6878">
            <v>1.1039232903909729E-3</v>
          </cell>
          <cell r="L6878">
            <v>0.10147158449379001</v>
          </cell>
          <cell r="M6878" t="str">
            <v>natural gas combined cycle</v>
          </cell>
        </row>
        <row r="6879">
          <cell r="F6879" t="str">
            <v>Vintage1991</v>
          </cell>
          <cell r="I6879">
            <v>6.6122574811228088E-4</v>
          </cell>
          <cell r="L6879">
            <v>0.10408361164820999</v>
          </cell>
          <cell r="M6879" t="str">
            <v>natural gas combined cycle</v>
          </cell>
        </row>
        <row r="6880">
          <cell r="F6880" t="str">
            <v>Vintage1991</v>
          </cell>
          <cell r="I6880">
            <v>6.6122574811228088E-4</v>
          </cell>
          <cell r="L6880">
            <v>0.10408361164820999</v>
          </cell>
          <cell r="M6880" t="str">
            <v>natural gas combined cycle</v>
          </cell>
        </row>
        <row r="6881">
          <cell r="F6881" t="str">
            <v>Vintage1991</v>
          </cell>
          <cell r="I6881">
            <v>8.2083196317386581E-4</v>
          </cell>
          <cell r="L6881">
            <v>0.12920724204605377</v>
          </cell>
          <cell r="M6881" t="str">
            <v>natural gas combined cycle</v>
          </cell>
        </row>
        <row r="6882">
          <cell r="F6882" t="str">
            <v>Vintage1991</v>
          </cell>
          <cell r="I6882">
            <v>8.2083196317386581E-4</v>
          </cell>
          <cell r="L6882">
            <v>0.12920724204605377</v>
          </cell>
          <cell r="M6882" t="str">
            <v>natural gas combined cycle</v>
          </cell>
        </row>
        <row r="6883">
          <cell r="F6883" t="str">
            <v>Vintage1991</v>
          </cell>
          <cell r="I6883">
            <v>8.2083196317386581E-4</v>
          </cell>
          <cell r="L6883">
            <v>0.12920724204605377</v>
          </cell>
          <cell r="M6883" t="str">
            <v>natural gas combined cycle</v>
          </cell>
        </row>
        <row r="6884">
          <cell r="F6884" t="str">
            <v>Vintage1991</v>
          </cell>
          <cell r="I6884">
            <v>8.2083196317386581E-4</v>
          </cell>
          <cell r="L6884">
            <v>0.12920724204605377</v>
          </cell>
          <cell r="M6884" t="str">
            <v>natural gas combined cycle</v>
          </cell>
        </row>
        <row r="6885">
          <cell r="F6885" t="str">
            <v>Vintage1991</v>
          </cell>
          <cell r="I6885">
            <v>3.4748553107693658E-3</v>
          </cell>
          <cell r="L6885">
            <v>0.54697732466162763</v>
          </cell>
          <cell r="M6885" t="str">
            <v>natural gas combined cycle</v>
          </cell>
        </row>
        <row r="6886">
          <cell r="F6886" t="str">
            <v>Vintage1991</v>
          </cell>
          <cell r="I6886">
            <v>3.2468464321099588E-3</v>
          </cell>
          <cell r="L6886">
            <v>0.51108642409327942</v>
          </cell>
          <cell r="M6886" t="str">
            <v>natural gas combined cycle</v>
          </cell>
        </row>
        <row r="6887">
          <cell r="F6887" t="str">
            <v>Vintage1991</v>
          </cell>
          <cell r="I6887">
            <v>3.2468464321099588E-3</v>
          </cell>
          <cell r="L6887">
            <v>0.51108642409327942</v>
          </cell>
          <cell r="M6887" t="str">
            <v>natural gas combined cycle</v>
          </cell>
        </row>
        <row r="6888">
          <cell r="F6888" t="str">
            <v>Vintage1992</v>
          </cell>
          <cell r="I6888">
            <v>9.8955853338182718E-4</v>
          </cell>
          <cell r="L6888">
            <v>0.1164309114001664</v>
          </cell>
          <cell r="M6888" t="str">
            <v>natural gas combined cycle</v>
          </cell>
        </row>
        <row r="6889">
          <cell r="F6889" t="str">
            <v>Vintage1992</v>
          </cell>
          <cell r="I6889">
            <v>9.8955853338182718E-4</v>
          </cell>
          <cell r="L6889">
            <v>0.1164309114001664</v>
          </cell>
          <cell r="M6889" t="str">
            <v>natural gas combined cycle</v>
          </cell>
        </row>
        <row r="6890">
          <cell r="F6890" t="str">
            <v>Vintage1992</v>
          </cell>
          <cell r="I6890">
            <v>9.8955853338182718E-4</v>
          </cell>
          <cell r="L6890">
            <v>0.1164309114001664</v>
          </cell>
          <cell r="M6890" t="str">
            <v>natural gas combined cycle</v>
          </cell>
        </row>
        <row r="6891">
          <cell r="F6891" t="str">
            <v>Vintage1992</v>
          </cell>
          <cell r="I6891">
            <v>1.2768497204926803E-3</v>
          </cell>
          <cell r="L6891">
            <v>0.15023343406473086</v>
          </cell>
          <cell r="M6891" t="str">
            <v>natural gas combined cycle</v>
          </cell>
        </row>
        <row r="6892">
          <cell r="F6892" t="str">
            <v>Vintage1992</v>
          </cell>
          <cell r="I6892">
            <v>4.674182012517847E-4</v>
          </cell>
          <cell r="L6892">
            <v>5.4996167827267545E-2</v>
          </cell>
          <cell r="M6892" t="str">
            <v>natural gas combined cycle</v>
          </cell>
        </row>
        <row r="6893">
          <cell r="F6893" t="str">
            <v>Vintage1992</v>
          </cell>
          <cell r="I6893">
            <v>4.674182012517847E-4</v>
          </cell>
          <cell r="L6893">
            <v>5.4996167827267545E-2</v>
          </cell>
          <cell r="M6893" t="str">
            <v>natural gas combined cycle</v>
          </cell>
        </row>
        <row r="6894">
          <cell r="F6894" t="str">
            <v>Vintage1992</v>
          </cell>
          <cell r="I6894">
            <v>4.674182012517847E-4</v>
          </cell>
          <cell r="L6894">
            <v>5.4996167827267545E-2</v>
          </cell>
          <cell r="M6894" t="str">
            <v>natural gas combined cycle</v>
          </cell>
        </row>
        <row r="6895">
          <cell r="F6895" t="str">
            <v>Vintage1992</v>
          </cell>
          <cell r="I6895">
            <v>4.674182012517847E-4</v>
          </cell>
          <cell r="L6895">
            <v>5.4996167827267545E-2</v>
          </cell>
          <cell r="M6895" t="str">
            <v>natural gas combined cycle</v>
          </cell>
        </row>
        <row r="6896">
          <cell r="F6896" t="str">
            <v>Vintage1992</v>
          </cell>
          <cell r="I6896">
            <v>4.674182012517847E-4</v>
          </cell>
          <cell r="L6896">
            <v>5.4996167827267545E-2</v>
          </cell>
          <cell r="M6896" t="str">
            <v>natural gas combined cycle</v>
          </cell>
        </row>
        <row r="6897">
          <cell r="F6897" t="str">
            <v>Vintage1992</v>
          </cell>
          <cell r="I6897">
            <v>4.674182012517847E-4</v>
          </cell>
          <cell r="L6897">
            <v>5.4996167827267545E-2</v>
          </cell>
          <cell r="M6897" t="str">
            <v>natural gas combined cycle</v>
          </cell>
        </row>
        <row r="6898">
          <cell r="F6898" t="str">
            <v>Vintage1992</v>
          </cell>
          <cell r="I6898">
            <v>5.4722130878257728E-4</v>
          </cell>
          <cell r="L6898">
            <v>6.4385757456313225E-2</v>
          </cell>
          <cell r="M6898" t="str">
            <v>natural gas combined cycle</v>
          </cell>
        </row>
        <row r="6899">
          <cell r="F6899" t="str">
            <v>Vintage1992</v>
          </cell>
          <cell r="I6899">
            <v>5.4722130878257728E-4</v>
          </cell>
          <cell r="L6899">
            <v>6.4385757456313225E-2</v>
          </cell>
          <cell r="M6899" t="str">
            <v>natural gas combined cycle</v>
          </cell>
        </row>
        <row r="6900">
          <cell r="F6900" t="str">
            <v>Vintage1995</v>
          </cell>
          <cell r="I6900">
            <v>1.9608763564709017E-3</v>
          </cell>
          <cell r="L6900">
            <v>0.22344460468272814</v>
          </cell>
          <cell r="M6900" t="str">
            <v>natural gas combined cycle</v>
          </cell>
        </row>
        <row r="6901">
          <cell r="F6901" t="str">
            <v>Vintage1995</v>
          </cell>
          <cell r="I6901">
            <v>1.9608763564709017E-3</v>
          </cell>
          <cell r="L6901">
            <v>0.22344460468272814</v>
          </cell>
          <cell r="M6901" t="str">
            <v>natural gas combined cycle</v>
          </cell>
        </row>
        <row r="6902">
          <cell r="F6902" t="str">
            <v>Vintage1995</v>
          </cell>
          <cell r="I6902">
            <v>1.1218036830042833E-3</v>
          </cell>
          <cell r="L6902">
            <v>0.12783109942314216</v>
          </cell>
          <cell r="M6902" t="str">
            <v>natural gas combined cycle</v>
          </cell>
        </row>
        <row r="6903">
          <cell r="F6903" t="str">
            <v>Vintage1994</v>
          </cell>
          <cell r="I6903">
            <v>1.6872657020796131E-3</v>
          </cell>
          <cell r="L6903">
            <v>9.3224811303292673E-2</v>
          </cell>
          <cell r="M6903" t="str">
            <v>natural gas combined cycle</v>
          </cell>
        </row>
        <row r="6904">
          <cell r="F6904" t="str">
            <v>Vintage1994</v>
          </cell>
          <cell r="I6904">
            <v>3.465734955622989E-3</v>
          </cell>
          <cell r="L6904">
            <v>0.19148880159595255</v>
          </cell>
          <cell r="M6904" t="str">
            <v>natural gas combined cycle</v>
          </cell>
        </row>
        <row r="6905">
          <cell r="F6905" t="str">
            <v>Vintage1993</v>
          </cell>
          <cell r="I6905">
            <v>1.9394620216585995E-6</v>
          </cell>
          <cell r="L6905">
            <v>2.0676190476190474E-4</v>
          </cell>
          <cell r="M6905" t="str">
            <v>natural gas combined cycle</v>
          </cell>
        </row>
        <row r="6906">
          <cell r="F6906" t="str">
            <v>Vintage1993</v>
          </cell>
          <cell r="I6906">
            <v>9.503363906127137E-4</v>
          </cell>
          <cell r="L6906">
            <v>0.10131333333333331</v>
          </cell>
          <cell r="M6906" t="str">
            <v>natural gas combined cycle</v>
          </cell>
        </row>
        <row r="6907">
          <cell r="F6907" t="str">
            <v>Vintage1993</v>
          </cell>
          <cell r="I6907">
            <v>9.6779154880764122E-4</v>
          </cell>
          <cell r="L6907">
            <v>0.10317419047619046</v>
          </cell>
          <cell r="M6907" t="str">
            <v>natural gas combined cycle</v>
          </cell>
        </row>
        <row r="6908">
          <cell r="F6908" t="str">
            <v>Vintage1993</v>
          </cell>
          <cell r="I6908">
            <v>1.9394620216585996E-5</v>
          </cell>
          <cell r="L6908">
            <v>2.0676190476190473E-3</v>
          </cell>
          <cell r="M6908" t="str">
            <v>natural gas combined cycle</v>
          </cell>
        </row>
        <row r="6909">
          <cell r="F6909" t="str">
            <v>Vintage1985</v>
          </cell>
          <cell r="I6909">
            <v>0</v>
          </cell>
          <cell r="L6909">
            <v>0</v>
          </cell>
          <cell r="M6909" t="str">
            <v>natural gas combined cycle</v>
          </cell>
        </row>
        <row r="6910">
          <cell r="F6910" t="str">
            <v>Vintage1986</v>
          </cell>
          <cell r="I6910">
            <v>0</v>
          </cell>
          <cell r="L6910">
            <v>0</v>
          </cell>
          <cell r="M6910" t="str">
            <v>natural gas combined cycle</v>
          </cell>
        </row>
        <row r="6911">
          <cell r="F6911" t="str">
            <v>Vintage1989</v>
          </cell>
          <cell r="I6911">
            <v>2.4420121272285158E-4</v>
          </cell>
          <cell r="L6911">
            <v>3.8193572800838328E-2</v>
          </cell>
          <cell r="M6911" t="str">
            <v>natural gas combined cycle</v>
          </cell>
        </row>
        <row r="6912">
          <cell r="F6912" t="str">
            <v>Vintage1989</v>
          </cell>
          <cell r="I6912">
            <v>2.4420121272285158E-4</v>
          </cell>
          <cell r="L6912">
            <v>3.8193572800838328E-2</v>
          </cell>
          <cell r="M6912" t="str">
            <v>natural gas combined cycle</v>
          </cell>
        </row>
        <row r="6913">
          <cell r="F6913" t="str">
            <v>Vintage1989</v>
          </cell>
          <cell r="I6913">
            <v>2.4420121272285158E-4</v>
          </cell>
          <cell r="L6913">
            <v>3.8193572800838328E-2</v>
          </cell>
          <cell r="M6913" t="str">
            <v>natural gas combined cycle</v>
          </cell>
        </row>
        <row r="6914">
          <cell r="F6914" t="str">
            <v>Vintage1989</v>
          </cell>
          <cell r="I6914">
            <v>2.4420121272285158E-4</v>
          </cell>
          <cell r="L6914">
            <v>3.8193572800838328E-2</v>
          </cell>
          <cell r="M6914" t="str">
            <v>natural gas combined cycle</v>
          </cell>
        </row>
        <row r="6915">
          <cell r="F6915" t="str">
            <v>Vintage1989</v>
          </cell>
          <cell r="I6915">
            <v>2.8099865573588407E-4</v>
          </cell>
          <cell r="L6915">
            <v>4.3948768702334523E-2</v>
          </cell>
          <cell r="M6915" t="str">
            <v>natural gas combined cycle</v>
          </cell>
        </row>
        <row r="6916">
          <cell r="F6916" t="str">
            <v>Vintage1989</v>
          </cell>
          <cell r="I6916">
            <v>2.8099865573588407E-4</v>
          </cell>
          <cell r="L6916">
            <v>4.3948768702334523E-2</v>
          </cell>
          <cell r="M6916" t="str">
            <v>natural gas combined cycle</v>
          </cell>
        </row>
        <row r="6917">
          <cell r="F6917" t="str">
            <v>Vintage1993</v>
          </cell>
          <cell r="I6917">
            <v>3.6094946373692724E-3</v>
          </cell>
          <cell r="L6917">
            <v>0.38480051587301589</v>
          </cell>
          <cell r="M6917" t="str">
            <v>natural gas combined cycle</v>
          </cell>
        </row>
        <row r="6918">
          <cell r="F6918" t="str">
            <v>Vintage1993</v>
          </cell>
          <cell r="I6918">
            <v>1.3414340589296369E-3</v>
          </cell>
          <cell r="L6918">
            <v>0.14300742063492064</v>
          </cell>
          <cell r="M6918" t="str">
            <v>natural gas combined cycle</v>
          </cell>
        </row>
        <row r="6919">
          <cell r="F6919" t="str">
            <v>Vintage1996</v>
          </cell>
          <cell r="I6919">
            <v>1.6808670854374529E-3</v>
          </cell>
          <cell r="L6919">
            <v>0.32076101610879948</v>
          </cell>
          <cell r="M6919" t="str">
            <v>natural gas combined cycle</v>
          </cell>
        </row>
        <row r="6920">
          <cell r="F6920" t="str">
            <v>Vintage1996</v>
          </cell>
          <cell r="I6920">
            <v>2.634435912752931E-3</v>
          </cell>
          <cell r="L6920">
            <v>0.5027312079397529</v>
          </cell>
          <cell r="M6920" t="str">
            <v>natural gas combined cycle</v>
          </cell>
        </row>
        <row r="6921">
          <cell r="F6921" t="str">
            <v>Vintage1996</v>
          </cell>
          <cell r="I6921">
            <v>3.0867841992910543E-4</v>
          </cell>
          <cell r="L6921">
            <v>5.8905314099567986E-2</v>
          </cell>
          <cell r="M6921" t="str">
            <v>natural gas combined cycle</v>
          </cell>
        </row>
        <row r="6922">
          <cell r="F6922" t="str">
            <v>Vintage1996</v>
          </cell>
          <cell r="I6922">
            <v>3.0867841992910543E-4</v>
          </cell>
          <cell r="L6922">
            <v>5.8905314099567986E-2</v>
          </cell>
          <cell r="M6922" t="str">
            <v>natural gas combined cycle</v>
          </cell>
        </row>
        <row r="6923">
          <cell r="F6923" t="str">
            <v>Vintage1996</v>
          </cell>
          <cell r="I6923">
            <v>6.4371466623123835E-4</v>
          </cell>
          <cell r="L6923">
            <v>0.12284051024220738</v>
          </cell>
          <cell r="M6923" t="str">
            <v>natural gas combined cycle</v>
          </cell>
        </row>
        <row r="6924">
          <cell r="F6924" t="str">
            <v>Vintage1996</v>
          </cell>
          <cell r="I6924">
            <v>6.4371466623123835E-4</v>
          </cell>
          <cell r="L6924">
            <v>0.12284051024220738</v>
          </cell>
          <cell r="M6924" t="str">
            <v>natural gas combined cycle</v>
          </cell>
        </row>
        <row r="6925">
          <cell r="F6925" t="str">
            <v>Vintage1996</v>
          </cell>
          <cell r="I6925">
            <v>6.4371466623123835E-4</v>
          </cell>
          <cell r="L6925">
            <v>0.12284051024220738</v>
          </cell>
          <cell r="M6925" t="str">
            <v>natural gas combined cycle</v>
          </cell>
        </row>
        <row r="6926">
          <cell r="F6926" t="str">
            <v>Vintage1996</v>
          </cell>
          <cell r="I6926">
            <v>6.4371466623123835E-4</v>
          </cell>
          <cell r="L6926">
            <v>0.12284051024220738</v>
          </cell>
          <cell r="M6926" t="str">
            <v>natural gas combined cycle</v>
          </cell>
        </row>
        <row r="6927">
          <cell r="F6927" t="str">
            <v>Vintage1996</v>
          </cell>
          <cell r="I6927">
            <v>5.822693573498568E-4</v>
          </cell>
          <cell r="L6927">
            <v>0.11111485990217376</v>
          </cell>
          <cell r="M6927" t="str">
            <v>natural gas combined cycle</v>
          </cell>
        </row>
        <row r="6928">
          <cell r="F6928" t="str">
            <v>Vintage1996</v>
          </cell>
          <cell r="I6928">
            <v>5.822693573498568E-4</v>
          </cell>
          <cell r="L6928">
            <v>0.11111485990217376</v>
          </cell>
          <cell r="M6928" t="str">
            <v>natural gas combined cycle</v>
          </cell>
        </row>
        <row r="6929">
          <cell r="F6929" t="str">
            <v>Vintage1996</v>
          </cell>
          <cell r="I6929">
            <v>1.2142152627673073E-3</v>
          </cell>
          <cell r="L6929">
            <v>0.23170952946508108</v>
          </cell>
          <cell r="M6929" t="str">
            <v>natural gas combined cycle</v>
          </cell>
        </row>
        <row r="6930">
          <cell r="F6930" t="str">
            <v>Vintage1996</v>
          </cell>
          <cell r="I6930">
            <v>1.2142152627673073E-3</v>
          </cell>
          <cell r="L6930">
            <v>0.23170952946508108</v>
          </cell>
          <cell r="M6930" t="str">
            <v>natural gas combined cycle</v>
          </cell>
        </row>
        <row r="6931">
          <cell r="F6931" t="str">
            <v>Vintage1996</v>
          </cell>
          <cell r="I6931">
            <v>1.2142152627673073E-3</v>
          </cell>
          <cell r="L6931">
            <v>0.23170952946508108</v>
          </cell>
          <cell r="M6931" t="str">
            <v>natural gas combined cycle</v>
          </cell>
        </row>
        <row r="6932">
          <cell r="F6932" t="str">
            <v>Vintage1996</v>
          </cell>
          <cell r="I6932">
            <v>1.2142152627673073E-3</v>
          </cell>
          <cell r="L6932">
            <v>0.23170952946508108</v>
          </cell>
          <cell r="M6932" t="str">
            <v>natural gas combined cycle</v>
          </cell>
        </row>
        <row r="6933">
          <cell r="F6933" t="str">
            <v>Vintage1997</v>
          </cell>
          <cell r="I6933">
            <v>5.9918062940791049E-4</v>
          </cell>
          <cell r="L6933">
            <v>7.4870216744186036E-2</v>
          </cell>
          <cell r="M6933" t="str">
            <v>natural gas combined cycle</v>
          </cell>
        </row>
        <row r="6934">
          <cell r="F6934" t="str">
            <v>Vintage1997</v>
          </cell>
          <cell r="I6934">
            <v>4.1984504113854533E-4</v>
          </cell>
          <cell r="L6934">
            <v>5.24614576744186E-2</v>
          </cell>
          <cell r="M6934" t="str">
            <v>natural gas combined cycle</v>
          </cell>
        </row>
        <row r="6935">
          <cell r="F6935" t="str">
            <v>Vintage1997</v>
          </cell>
          <cell r="I6935">
            <v>1.5677318008407011E-5</v>
          </cell>
          <cell r="L6935">
            <v>1.9589488372093022E-3</v>
          </cell>
          <cell r="M6935" t="str">
            <v>natural gas combined cycle</v>
          </cell>
        </row>
        <row r="6936">
          <cell r="F6936" t="str">
            <v>Vintage1997</v>
          </cell>
          <cell r="I6936">
            <v>5.3302881228583837E-4</v>
          </cell>
          <cell r="L6936">
            <v>6.6604260465116263E-2</v>
          </cell>
          <cell r="M6936" t="str">
            <v>natural gas combined cycle</v>
          </cell>
        </row>
        <row r="6937">
          <cell r="F6937" t="str">
            <v>Vintage1997</v>
          </cell>
          <cell r="I6937">
            <v>6.665446102935191E-4</v>
          </cell>
          <cell r="L6937">
            <v>8.3287638139534867E-2</v>
          </cell>
          <cell r="M6937" t="str">
            <v>natural gas combined cycle</v>
          </cell>
        </row>
        <row r="6938">
          <cell r="F6938" t="str">
            <v>Vintage1997</v>
          </cell>
          <cell r="I6938">
            <v>9.5128995944002929E-4</v>
          </cell>
          <cell r="L6938">
            <v>0.11886780372093023</v>
          </cell>
          <cell r="M6938" t="str">
            <v>natural gas combined cycle</v>
          </cell>
        </row>
        <row r="6939">
          <cell r="F6939" t="str">
            <v>Vintage1997</v>
          </cell>
          <cell r="I6939">
            <v>2.4889762611285361E-5</v>
          </cell>
          <cell r="L6939">
            <v>3.1100837209302322E-3</v>
          </cell>
          <cell r="M6939" t="str">
            <v>natural gas combined cycle</v>
          </cell>
        </row>
        <row r="6940">
          <cell r="F6940" t="str">
            <v>Vintage1997</v>
          </cell>
          <cell r="I6940">
            <v>8.462519287837022E-4</v>
          </cell>
          <cell r="L6940">
            <v>0.10574284651162789</v>
          </cell>
          <cell r="M6940" t="str">
            <v>natural gas combined cycle</v>
          </cell>
        </row>
        <row r="6941">
          <cell r="F6941" t="str">
            <v>Vintage1997</v>
          </cell>
          <cell r="I6941">
            <v>1.2972102228721561E-3</v>
          </cell>
          <cell r="L6941">
            <v>0.16209203999999999</v>
          </cell>
          <cell r="M6941" t="str">
            <v>natural gas combined cycle</v>
          </cell>
        </row>
        <row r="6942">
          <cell r="F6942" t="str">
            <v>Vintage1997</v>
          </cell>
          <cell r="I6942">
            <v>8.5544019339024128E-4</v>
          </cell>
          <cell r="L6942">
            <v>0.10689096000000001</v>
          </cell>
          <cell r="M6942" t="str">
            <v>natural gas combined cycle</v>
          </cell>
        </row>
        <row r="6943">
          <cell r="F6943" t="str">
            <v>Vintage1997</v>
          </cell>
          <cell r="I6943">
            <v>3.3117698711729189E-5</v>
          </cell>
          <cell r="L6943">
            <v>4.1381999999999999E-3</v>
          </cell>
          <cell r="M6943" t="str">
            <v>natural gas combined cycle</v>
          </cell>
        </row>
        <row r="6944">
          <cell r="F6944" t="str">
            <v>Vintage1997</v>
          </cell>
          <cell r="I6944">
            <v>1.1260017561987923E-3</v>
          </cell>
          <cell r="L6944">
            <v>0.14069879999999998</v>
          </cell>
          <cell r="M6944" t="str">
            <v>natural gas combined cycle</v>
          </cell>
        </row>
        <row r="6945">
          <cell r="F6945" t="str">
            <v>Vintage1997</v>
          </cell>
          <cell r="I6945">
            <v>1.0255713548695535E-3</v>
          </cell>
          <cell r="L6945">
            <v>0.12814958604651161</v>
          </cell>
          <cell r="M6945" t="str">
            <v>natural gas combined cycle</v>
          </cell>
        </row>
        <row r="6946">
          <cell r="F6946" t="str">
            <v>Vintage1997</v>
          </cell>
          <cell r="I6946">
            <v>6.7630656913586745E-4</v>
          </cell>
          <cell r="L6946">
            <v>8.4507437209302316E-2</v>
          </cell>
          <cell r="M6946" t="str">
            <v>natural gas combined cycle</v>
          </cell>
        </row>
        <row r="6947">
          <cell r="F6947" t="str">
            <v>Vintage1997</v>
          </cell>
          <cell r="I6947">
            <v>2.6182737292391095E-5</v>
          </cell>
          <cell r="L6947">
            <v>3.2716465116279072E-3</v>
          </cell>
          <cell r="M6947" t="str">
            <v>natural gas combined cycle</v>
          </cell>
        </row>
        <row r="6948">
          <cell r="F6948" t="str">
            <v>Vintage1997</v>
          </cell>
          <cell r="I6948">
            <v>8.9021306794129717E-4</v>
          </cell>
          <cell r="L6948">
            <v>0.11123598139534882</v>
          </cell>
          <cell r="M6948" t="str">
            <v>natural gas combined cycle</v>
          </cell>
        </row>
        <row r="6949">
          <cell r="F6949" t="str">
            <v>Vintage1999</v>
          </cell>
          <cell r="I6949">
            <v>7.4239690891502981E-3</v>
          </cell>
          <cell r="L6949">
            <v>1.1024613343651539</v>
          </cell>
          <cell r="M6949" t="str">
            <v>natural gas combined cycle</v>
          </cell>
        </row>
        <row r="6950">
          <cell r="F6950" t="str">
            <v>Vintage1999</v>
          </cell>
          <cell r="I6950">
            <v>1.0456487175320413E-2</v>
          </cell>
          <cell r="L6950">
            <v>1.5527910563263501</v>
          </cell>
          <cell r="M6950" t="str">
            <v>natural gas combined cycle</v>
          </cell>
        </row>
        <row r="6951">
          <cell r="F6951" t="str">
            <v>Vintage1998</v>
          </cell>
          <cell r="I6951">
            <v>5.4861642310339263E-3</v>
          </cell>
          <cell r="L6951">
            <v>1.6826898047722343</v>
          </cell>
          <cell r="M6951" t="str">
            <v>natural gas combined cycle</v>
          </cell>
        </row>
        <row r="6952">
          <cell r="F6952" t="str">
            <v>Vintage1998</v>
          </cell>
          <cell r="I6952">
            <v>5.4861642310339263E-3</v>
          </cell>
          <cell r="L6952">
            <v>1.6826898047722343</v>
          </cell>
          <cell r="M6952" t="str">
            <v>natural gas combined cycle</v>
          </cell>
        </row>
        <row r="6953">
          <cell r="F6953" t="str">
            <v>Vintage1999</v>
          </cell>
          <cell r="I6953">
            <v>5.4861642310339263E-3</v>
          </cell>
          <cell r="L6953">
            <v>0.81469681056879117</v>
          </cell>
          <cell r="M6953" t="str">
            <v>natural gas combined cycle</v>
          </cell>
        </row>
        <row r="6954">
          <cell r="F6954" t="str">
            <v>Vintage2000</v>
          </cell>
          <cell r="I6954">
            <v>6.2120774250182937E-5</v>
          </cell>
          <cell r="L6954">
            <v>1.3992024922766114E-3</v>
          </cell>
          <cell r="M6954" t="str">
            <v>natural gas combined cycle</v>
          </cell>
        </row>
        <row r="6955">
          <cell r="F6955" t="str">
            <v>Vintage2000</v>
          </cell>
          <cell r="I6955">
            <v>3.3050794269887312E-5</v>
          </cell>
          <cell r="L6955">
            <v>7.444329899673086E-4</v>
          </cell>
          <cell r="M6955" t="str">
            <v>natural gas combined cycle</v>
          </cell>
        </row>
        <row r="6956">
          <cell r="F6956" t="str">
            <v>Vintage2000</v>
          </cell>
          <cell r="I6956">
            <v>3.270389473893718E-3</v>
          </cell>
          <cell r="L6956">
            <v>7.3661945747139676E-2</v>
          </cell>
          <cell r="M6956" t="str">
            <v>natural gas combined cycle</v>
          </cell>
        </row>
        <row r="6957">
          <cell r="F6957" t="str">
            <v>Vintage2000</v>
          </cell>
          <cell r="I6957">
            <v>9.8111349694602317E-3</v>
          </cell>
          <cell r="L6957">
            <v>0.22098508376673279</v>
          </cell>
          <cell r="M6957" t="str">
            <v>natural gas combined cycle</v>
          </cell>
        </row>
        <row r="6958">
          <cell r="F6958" t="str">
            <v>Vintage2000</v>
          </cell>
          <cell r="I6958">
            <v>3.6998156338558067E-5</v>
          </cell>
          <cell r="L6958">
            <v>8.3334300293911266E-4</v>
          </cell>
          <cell r="M6958" t="str">
            <v>natural gas combined cycle</v>
          </cell>
        </row>
        <row r="6959">
          <cell r="F6959" t="str">
            <v>Vintage2000</v>
          </cell>
          <cell r="I6959">
            <v>2.438666905136422E-5</v>
          </cell>
          <cell r="L6959">
            <v>5.492830462410607E-4</v>
          </cell>
          <cell r="M6959" t="str">
            <v>natural gas combined cycle</v>
          </cell>
        </row>
        <row r="6960">
          <cell r="F6960" t="str">
            <v>Vintage2000</v>
          </cell>
          <cell r="I6960">
            <v>2.438666905136422E-5</v>
          </cell>
          <cell r="L6960">
            <v>5.492830462410607E-4</v>
          </cell>
          <cell r="M6960" t="str">
            <v>natural gas combined cycle</v>
          </cell>
        </row>
        <row r="6961">
          <cell r="F6961" t="str">
            <v>Vintage2000</v>
          </cell>
          <cell r="I6961">
            <v>2.438666905136422E-5</v>
          </cell>
          <cell r="L6961">
            <v>5.492830462410607E-4</v>
          </cell>
          <cell r="M6961" t="str">
            <v>natural gas combined cycle</v>
          </cell>
        </row>
        <row r="6962">
          <cell r="F6962" t="str">
            <v>Vintage2000</v>
          </cell>
          <cell r="I6962">
            <v>1.2979461717324168E-5</v>
          </cell>
          <cell r="L6962">
            <v>2.9234817824627099E-4</v>
          </cell>
          <cell r="M6962" t="str">
            <v>natural gas combined cycle</v>
          </cell>
        </row>
        <row r="6963">
          <cell r="F6963" t="str">
            <v>Vintage2000</v>
          </cell>
          <cell r="I6963">
            <v>1.2979461717324168E-5</v>
          </cell>
          <cell r="L6963">
            <v>2.9234817824627099E-4</v>
          </cell>
          <cell r="M6963" t="str">
            <v>natural gas combined cycle</v>
          </cell>
        </row>
        <row r="6964">
          <cell r="F6964" t="str">
            <v>Vintage2000</v>
          </cell>
          <cell r="I6964">
            <v>1.2979461717324168E-5</v>
          </cell>
          <cell r="L6964">
            <v>2.9234817824627099E-4</v>
          </cell>
          <cell r="M6964" t="str">
            <v>natural gas combined cycle</v>
          </cell>
        </row>
        <row r="6965">
          <cell r="F6965" t="str">
            <v>Vintage2000</v>
          </cell>
          <cell r="I6965">
            <v>1.2833275511899666E-3</v>
          </cell>
          <cell r="L6965">
            <v>2.8905549386756945E-2</v>
          </cell>
          <cell r="M6965" t="str">
            <v>natural gas combined cycle</v>
          </cell>
        </row>
        <row r="6966">
          <cell r="F6966" t="str">
            <v>Vintage2000</v>
          </cell>
          <cell r="I6966">
            <v>1.2833275511899666E-3</v>
          </cell>
          <cell r="L6966">
            <v>2.8905549386756945E-2</v>
          </cell>
          <cell r="M6966" t="str">
            <v>natural gas combined cycle</v>
          </cell>
        </row>
        <row r="6967">
          <cell r="F6967" t="str">
            <v>Vintage2000</v>
          </cell>
          <cell r="I6967">
            <v>1.2833275511899666E-3</v>
          </cell>
          <cell r="L6967">
            <v>2.8905549386756945E-2</v>
          </cell>
          <cell r="M6967" t="str">
            <v>natural gas combined cycle</v>
          </cell>
        </row>
        <row r="6968">
          <cell r="F6968" t="str">
            <v>Vintage2000</v>
          </cell>
          <cell r="I6968">
            <v>3.8499492013489784E-3</v>
          </cell>
          <cell r="L6968">
            <v>8.6715894685584619E-2</v>
          </cell>
          <cell r="M6968" t="str">
            <v>natural gas combined cycle</v>
          </cell>
        </row>
        <row r="6969">
          <cell r="F6969" t="str">
            <v>Vintage2000</v>
          </cell>
          <cell r="I6969">
            <v>3.8499492013489784E-3</v>
          </cell>
          <cell r="L6969">
            <v>8.6715894685584619E-2</v>
          </cell>
          <cell r="M6969" t="str">
            <v>natural gas combined cycle</v>
          </cell>
        </row>
        <row r="6970">
          <cell r="F6970" t="str">
            <v>Vintage2000</v>
          </cell>
          <cell r="I6970">
            <v>3.8499492013489784E-3</v>
          </cell>
          <cell r="L6970">
            <v>8.6715894685584619E-2</v>
          </cell>
          <cell r="M6970" t="str">
            <v>natural gas combined cycle</v>
          </cell>
        </row>
        <row r="6971">
          <cell r="F6971" t="str">
            <v>Vintage2000</v>
          </cell>
          <cell r="I6971">
            <v>1.4518263879687341E-5</v>
          </cell>
          <cell r="L6971">
            <v>3.2700801381155059E-4</v>
          </cell>
          <cell r="M6971" t="str">
            <v>natural gas combined cycle</v>
          </cell>
        </row>
        <row r="6972">
          <cell r="F6972" t="str">
            <v>Vintage2000</v>
          </cell>
          <cell r="I6972">
            <v>1.4518263879687341E-5</v>
          </cell>
          <cell r="L6972">
            <v>3.2700801381155059E-4</v>
          </cell>
          <cell r="M6972" t="str">
            <v>natural gas combined cycle</v>
          </cell>
        </row>
        <row r="6973">
          <cell r="F6973" t="str">
            <v>Vintage2000</v>
          </cell>
          <cell r="I6973">
            <v>1.4518263879687341E-5</v>
          </cell>
          <cell r="L6973">
            <v>3.2700801381155059E-4</v>
          </cell>
          <cell r="M6973" t="str">
            <v>natural gas combined cycle</v>
          </cell>
        </row>
        <row r="6974">
          <cell r="F6974" t="str">
            <v>Vintage2000</v>
          </cell>
          <cell r="I6974">
            <v>7.1001964814539388E-3</v>
          </cell>
          <cell r="L6974">
            <v>0.159924159549166</v>
          </cell>
          <cell r="M6974" t="str">
            <v>natural gas combined cycle</v>
          </cell>
        </row>
        <row r="6975">
          <cell r="F6975" t="str">
            <v>Vintage2000</v>
          </cell>
          <cell r="I6975">
            <v>7.1457982571858213E-3</v>
          </cell>
          <cell r="L6975">
            <v>0.16095128966830002</v>
          </cell>
          <cell r="M6975" t="str">
            <v>natural gas combined cycle</v>
          </cell>
        </row>
        <row r="6976">
          <cell r="F6976" t="str">
            <v>Vintage2000</v>
          </cell>
          <cell r="I6976">
            <v>8.0988753699821441E-3</v>
          </cell>
          <cell r="L6976">
            <v>0.18241830915820093</v>
          </cell>
          <cell r="M6976" t="str">
            <v>natural gas combined cycle</v>
          </cell>
        </row>
        <row r="6977">
          <cell r="F6977" t="str">
            <v>Vintage2000</v>
          </cell>
          <cell r="I6977">
            <v>2.4243275270732492E-3</v>
          </cell>
          <cell r="L6977">
            <v>5.460532581764619E-2</v>
          </cell>
          <cell r="M6977" t="str">
            <v>natural gas combined cycle</v>
          </cell>
        </row>
        <row r="6978">
          <cell r="F6978" t="str">
            <v>Vintage2000</v>
          </cell>
          <cell r="I6978">
            <v>2.4243275270732492E-3</v>
          </cell>
          <cell r="L6978">
            <v>5.460532581764619E-2</v>
          </cell>
          <cell r="M6978" t="str">
            <v>natural gas combined cycle</v>
          </cell>
        </row>
        <row r="6979">
          <cell r="F6979" t="str">
            <v>Vintage2000</v>
          </cell>
          <cell r="I6979">
            <v>2.4243275270732492E-3</v>
          </cell>
          <cell r="L6979">
            <v>5.460532581764619E-2</v>
          </cell>
          <cell r="M6979" t="str">
            <v>natural gas combined cycle</v>
          </cell>
        </row>
        <row r="6980">
          <cell r="F6980" t="str">
            <v>Vintage1995</v>
          </cell>
          <cell r="I6980">
            <v>7.5064107568912483E-3</v>
          </cell>
          <cell r="L6980">
            <v>0.85536600950118757</v>
          </cell>
          <cell r="M6980" t="str">
            <v>natural gas combined cycle</v>
          </cell>
        </row>
        <row r="6981">
          <cell r="F6981" t="str">
            <v>Vintage1995</v>
          </cell>
          <cell r="I6981">
            <v>8.2760794558402038E-5</v>
          </cell>
          <cell r="L6981">
            <v>9.4307083474720037E-3</v>
          </cell>
          <cell r="M6981" t="str">
            <v>natural gas combined cycle</v>
          </cell>
        </row>
        <row r="6982">
          <cell r="F6982" t="str">
            <v>Vintage1995</v>
          </cell>
          <cell r="I6982">
            <v>6.8690790439055263E-4</v>
          </cell>
          <cell r="L6982">
            <v>7.8274116898540871E-2</v>
          </cell>
          <cell r="M6982" t="str">
            <v>natural gas combined cycle</v>
          </cell>
        </row>
        <row r="6983">
          <cell r="F6983" t="str">
            <v>Vintage2000</v>
          </cell>
          <cell r="I6983">
            <v>4.7167631498523394E-3</v>
          </cell>
          <cell r="L6983">
            <v>0.10623993075444384</v>
          </cell>
          <cell r="M6983" t="str">
            <v>natural gas combined cycle</v>
          </cell>
        </row>
        <row r="6984">
          <cell r="F6984" t="str">
            <v>Vintage2000</v>
          </cell>
          <cell r="I6984">
            <v>4.6833109289314001E-3</v>
          </cell>
          <cell r="L6984">
            <v>0.1054864560682421</v>
          </cell>
          <cell r="M6984" t="str">
            <v>natural gas combined cycle</v>
          </cell>
        </row>
        <row r="6985">
          <cell r="F6985" t="str">
            <v>Vintage2000</v>
          </cell>
          <cell r="I6985">
            <v>2.8434387782797789E-3</v>
          </cell>
          <cell r="L6985">
            <v>6.4045348327146992E-2</v>
          </cell>
          <cell r="M6985" t="str">
            <v>natural gas combined cycle</v>
          </cell>
        </row>
        <row r="6986">
          <cell r="F6986" t="str">
            <v>Vintage2000</v>
          </cell>
          <cell r="I6986">
            <v>1.0919821838243355E-2</v>
          </cell>
          <cell r="L6986">
            <v>0.24595704280427053</v>
          </cell>
          <cell r="M6986" t="str">
            <v>natural gas combined cycle</v>
          </cell>
        </row>
        <row r="6987">
          <cell r="F6987" t="str">
            <v>Vintage2000</v>
          </cell>
          <cell r="I6987">
            <v>1.0919821838243355E-2</v>
          </cell>
          <cell r="L6987">
            <v>0.24595704280427053</v>
          </cell>
          <cell r="M6987" t="str">
            <v>natural gas combined cycle</v>
          </cell>
        </row>
        <row r="6988">
          <cell r="F6988" t="str">
            <v>Vintage2000</v>
          </cell>
          <cell r="I6988">
            <v>1.0919821838243355E-2</v>
          </cell>
          <cell r="L6988">
            <v>0.24595704280427053</v>
          </cell>
          <cell r="M6988" t="str">
            <v>natural gas combined cycle</v>
          </cell>
        </row>
        <row r="6989">
          <cell r="F6989" t="str">
            <v>Vintage2000</v>
          </cell>
          <cell r="I6989">
            <v>1.0830680435482186E-2</v>
          </cell>
          <cell r="L6989">
            <v>0.24394923020994996</v>
          </cell>
          <cell r="M6989" t="str">
            <v>natural gas combined cycle</v>
          </cell>
        </row>
        <row r="6990">
          <cell r="F6990" t="str">
            <v>Vintage2001</v>
          </cell>
          <cell r="I6990">
            <v>1.1410099553429792E-2</v>
          </cell>
          <cell r="L6990">
            <v>0.18485862374841688</v>
          </cell>
          <cell r="M6990" t="str">
            <v>natural gas combined cycle</v>
          </cell>
        </row>
        <row r="6991">
          <cell r="F6991" t="str">
            <v>Vintage2001</v>
          </cell>
          <cell r="I6991">
            <v>1.1588382358952133E-2</v>
          </cell>
          <cell r="L6991">
            <v>0.18774703974448589</v>
          </cell>
          <cell r="M6991" t="str">
            <v>natural gas combined cycle</v>
          </cell>
        </row>
        <row r="6992">
          <cell r="F6992" t="str">
            <v>Vintage2002</v>
          </cell>
          <cell r="I6992">
            <v>6.2334362977084501E-3</v>
          </cell>
          <cell r="L6992">
            <v>4.6348288251555417E-2</v>
          </cell>
          <cell r="M6992" t="str">
            <v>natural gas combined cycle</v>
          </cell>
        </row>
        <row r="6993">
          <cell r="F6993" t="str">
            <v>Vintage2002</v>
          </cell>
          <cell r="I6993">
            <v>6.2334362977084501E-3</v>
          </cell>
          <cell r="L6993">
            <v>4.6348288251555417E-2</v>
          </cell>
          <cell r="M6993" t="str">
            <v>natural gas combined cycle</v>
          </cell>
        </row>
        <row r="6994">
          <cell r="F6994" t="str">
            <v>Vintage2002</v>
          </cell>
          <cell r="I6994">
            <v>8.0886256720264418E-3</v>
          </cell>
          <cell r="L6994">
            <v>6.0142421659756425E-2</v>
          </cell>
          <cell r="M6994" t="str">
            <v>natural gas combined cycle</v>
          </cell>
        </row>
        <row r="6995">
          <cell r="F6995" t="str">
            <v>Vintage2001</v>
          </cell>
          <cell r="I6995">
            <v>2.7046159698624643E-3</v>
          </cell>
          <cell r="L6995">
            <v>4.3818336870380524E-2</v>
          </cell>
          <cell r="M6995" t="str">
            <v>natural gas combined cycle</v>
          </cell>
        </row>
        <row r="6996">
          <cell r="F6996" t="str">
            <v>Vintage2001</v>
          </cell>
          <cell r="I6996">
            <v>2.7046159698624643E-3</v>
          </cell>
          <cell r="L6996">
            <v>4.3818336870380524E-2</v>
          </cell>
          <cell r="M6996" t="str">
            <v>natural gas combined cycle</v>
          </cell>
        </row>
        <row r="6997">
          <cell r="F6997" t="str">
            <v>Vintage2001</v>
          </cell>
          <cell r="I6997">
            <v>2.7818907118585352E-3</v>
          </cell>
          <cell r="L6997">
            <v>4.5070289352391393E-2</v>
          </cell>
          <cell r="M6997" t="str">
            <v>natural gas combined cycle</v>
          </cell>
        </row>
        <row r="6998">
          <cell r="F6998" t="str">
            <v>Vintage2004</v>
          </cell>
          <cell r="I6998">
            <v>4.245474325264109E-3</v>
          </cell>
          <cell r="L6998">
            <v>6.4998850820419646E-2</v>
          </cell>
          <cell r="M6998" t="str">
            <v>natural gas combined cycle</v>
          </cell>
        </row>
        <row r="6999">
          <cell r="F6999" t="str">
            <v>Vintage2004</v>
          </cell>
          <cell r="I6999">
            <v>4.1697450781079592E-3</v>
          </cell>
          <cell r="L6999">
            <v>6.3839424649978965E-2</v>
          </cell>
          <cell r="M6999" t="str">
            <v>natural gas combined cycle</v>
          </cell>
        </row>
        <row r="7000">
          <cell r="F7000" t="str">
            <v>Vintage2003</v>
          </cell>
          <cell r="I7000">
            <v>1.8208512483587546E-3</v>
          </cell>
          <cell r="L7000">
            <v>1.2750121519403189E-2</v>
          </cell>
          <cell r="M7000" t="str">
            <v>natural gas combined cycle</v>
          </cell>
        </row>
        <row r="7001">
          <cell r="F7001" t="str">
            <v>Vintage2003</v>
          </cell>
          <cell r="I7001">
            <v>1.8208512483587546E-3</v>
          </cell>
          <cell r="L7001">
            <v>1.2750121519403189E-2</v>
          </cell>
          <cell r="M7001" t="str">
            <v>natural gas combined cycle</v>
          </cell>
        </row>
        <row r="7002">
          <cell r="F7002" t="str">
            <v>Vintage2003</v>
          </cell>
          <cell r="I7002">
            <v>2.3992392919550648E-3</v>
          </cell>
          <cell r="L7002">
            <v>1.6800160119684202E-2</v>
          </cell>
          <cell r="M7002" t="str">
            <v>natural gas combined cycle</v>
          </cell>
        </row>
        <row r="7003">
          <cell r="F7003" t="str">
            <v>Vintage2002</v>
          </cell>
          <cell r="I7003">
            <v>4.1852000265071741E-3</v>
          </cell>
          <cell r="L7003">
            <v>3.1118767876120279E-2</v>
          </cell>
          <cell r="M7003" t="str">
            <v>natural gas combined cycle</v>
          </cell>
        </row>
        <row r="7004">
          <cell r="F7004" t="str">
            <v>Vintage2002</v>
          </cell>
          <cell r="I7004">
            <v>4.0445599960743251E-3</v>
          </cell>
          <cell r="L7004">
            <v>3.0073048571568228E-2</v>
          </cell>
          <cell r="M7004" t="str">
            <v>natural gas combined cycle</v>
          </cell>
        </row>
        <row r="7005">
          <cell r="F7005" t="str">
            <v>Vintage2002</v>
          </cell>
          <cell r="I7005">
            <v>3.9379208521197482E-3</v>
          </cell>
          <cell r="L7005">
            <v>2.9280140527457341E-2</v>
          </cell>
          <cell r="M7005" t="str">
            <v>natural gas combined cycle</v>
          </cell>
        </row>
        <row r="7006">
          <cell r="F7006" t="str">
            <v>Vintage2000</v>
          </cell>
          <cell r="I7006">
            <v>5.4913605479812531E-3</v>
          </cell>
          <cell r="L7006">
            <v>0.1236868898925902</v>
          </cell>
          <cell r="M7006" t="str">
            <v>natural gas combined cycle</v>
          </cell>
        </row>
        <row r="7007">
          <cell r="F7007" t="str">
            <v>Vintage2000</v>
          </cell>
          <cell r="I7007">
            <v>5.4913605479812531E-3</v>
          </cell>
          <cell r="L7007">
            <v>0.1236868898925902</v>
          </cell>
          <cell r="M7007" t="str">
            <v>natural gas combined cycle</v>
          </cell>
        </row>
        <row r="7008">
          <cell r="F7008" t="str">
            <v>Vintage2000</v>
          </cell>
          <cell r="I7008">
            <v>5.4913605479812531E-3</v>
          </cell>
          <cell r="L7008">
            <v>0.1236868898925902</v>
          </cell>
          <cell r="M7008" t="str">
            <v>natural gas combined cycle</v>
          </cell>
        </row>
        <row r="7009">
          <cell r="F7009" t="str">
            <v>Vintage2000</v>
          </cell>
          <cell r="I7009">
            <v>5.4913605479812531E-3</v>
          </cell>
          <cell r="L7009">
            <v>0.1236868898925902</v>
          </cell>
          <cell r="M7009" t="str">
            <v>natural gas combined cycle</v>
          </cell>
        </row>
        <row r="7010">
          <cell r="F7010" t="str">
            <v>Vintage2000</v>
          </cell>
          <cell r="I7010">
            <v>7.3094461348128846E-3</v>
          </cell>
          <cell r="L7010">
            <v>0.16463727911378559</v>
          </cell>
          <cell r="M7010" t="str">
            <v>natural gas combined cycle</v>
          </cell>
        </row>
        <row r="7011">
          <cell r="F7011" t="str">
            <v>Vintage2000</v>
          </cell>
          <cell r="I7011">
            <v>7.3094461348128846E-3</v>
          </cell>
          <cell r="L7011">
            <v>0.16463727911378559</v>
          </cell>
          <cell r="M7011" t="str">
            <v>natural gas combined cycle</v>
          </cell>
        </row>
        <row r="7012">
          <cell r="F7012" t="str">
            <v>Vintage2002</v>
          </cell>
          <cell r="I7012">
            <v>1.7352489990026835E-3</v>
          </cell>
          <cell r="L7012">
            <v>1.2902324970187902E-2</v>
          </cell>
          <cell r="M7012" t="str">
            <v>natural gas combined cycle</v>
          </cell>
        </row>
        <row r="7013">
          <cell r="F7013" t="str">
            <v>Vintage2002</v>
          </cell>
          <cell r="I7013">
            <v>1.7321903932465098E-3</v>
          </cell>
          <cell r="L7013">
            <v>1.287958291677394E-2</v>
          </cell>
          <cell r="M7013" t="str">
            <v>natural gas combined cycle</v>
          </cell>
        </row>
        <row r="7014">
          <cell r="F7014" t="str">
            <v>Vintage2002</v>
          </cell>
          <cell r="I7014">
            <v>1.551732653632247E-3</v>
          </cell>
          <cell r="L7014">
            <v>1.1537801765350169E-2</v>
          </cell>
          <cell r="M7014" t="str">
            <v>natural gas combined cycle</v>
          </cell>
        </row>
        <row r="7015">
          <cell r="F7015" t="str">
            <v>Vintage2002</v>
          </cell>
          <cell r="I7015">
            <v>1.6037289514872044E-3</v>
          </cell>
          <cell r="L7015">
            <v>1.1924416673387528E-2</v>
          </cell>
          <cell r="M7015" t="str">
            <v>natural gas combined cycle</v>
          </cell>
        </row>
        <row r="7016">
          <cell r="F7016" t="str">
            <v>Vintage2002</v>
          </cell>
          <cell r="I7016">
            <v>2.2307431315028627E-3</v>
          </cell>
          <cell r="L7016">
            <v>1.6586537623249784E-2</v>
          </cell>
          <cell r="M7016" t="str">
            <v>natural gas combined cycle</v>
          </cell>
        </row>
        <row r="7017">
          <cell r="F7017" t="str">
            <v>Vintage2002</v>
          </cell>
          <cell r="I7017">
            <v>2.458099492711792E-3</v>
          </cell>
          <cell r="L7017">
            <v>1.8277030260354307E-2</v>
          </cell>
          <cell r="M7017" t="str">
            <v>natural gas combined cycle</v>
          </cell>
        </row>
        <row r="7018">
          <cell r="F7018" t="str">
            <v>Vintage2001</v>
          </cell>
          <cell r="I7018">
            <v>3.4255893126858012E-4</v>
          </cell>
          <cell r="L7018">
            <v>5.5499053527541956E-3</v>
          </cell>
          <cell r="M7018" t="str">
            <v>natural gas combined cycle</v>
          </cell>
        </row>
        <row r="7019">
          <cell r="F7019" t="str">
            <v>Vintage2001</v>
          </cell>
          <cell r="I7019">
            <v>4.7344688926152426E-4</v>
          </cell>
          <cell r="L7019">
            <v>7.6704624667842105E-3</v>
          </cell>
          <cell r="M7019" t="str">
            <v>natural gas combined cycle</v>
          </cell>
        </row>
        <row r="7020">
          <cell r="F7020" t="str">
            <v>Vintage2001</v>
          </cell>
          <cell r="I7020">
            <v>2.2836231754678731E-4</v>
          </cell>
          <cell r="L7020">
            <v>3.6997699748385288E-3</v>
          </cell>
          <cell r="M7020" t="str">
            <v>natural gas combined cycle</v>
          </cell>
        </row>
        <row r="7021">
          <cell r="F7021" t="str">
            <v>Vintage2001</v>
          </cell>
          <cell r="I7021">
            <v>1.4537542662236736E-3</v>
          </cell>
          <cell r="L7021">
            <v>2.3552731653574129E-2</v>
          </cell>
          <cell r="M7021" t="str">
            <v>natural gas combined cycle</v>
          </cell>
        </row>
        <row r="7022">
          <cell r="F7022" t="str">
            <v>Vintage2001</v>
          </cell>
          <cell r="I7022">
            <v>2.8685929723781264E-4</v>
          </cell>
          <cell r="L7022">
            <v>4.6474980037207597E-3</v>
          </cell>
          <cell r="M7022" t="str">
            <v>natural gas combined cycle</v>
          </cell>
        </row>
        <row r="7023">
          <cell r="F7023" t="str">
            <v>Vintage2001</v>
          </cell>
          <cell r="I7023">
            <v>3.377988071616222E-4</v>
          </cell>
          <cell r="L7023">
            <v>5.4727850798623259E-3</v>
          </cell>
          <cell r="M7023" t="str">
            <v>natural gas combined cycle</v>
          </cell>
        </row>
        <row r="7024">
          <cell r="F7024" t="str">
            <v>Vintage2001</v>
          </cell>
          <cell r="I7024">
            <v>4.6687853619185822E-4</v>
          </cell>
          <cell r="L7024">
            <v>7.5640465058132867E-3</v>
          </cell>
          <cell r="M7024" t="str">
            <v>natural gas combined cycle</v>
          </cell>
        </row>
        <row r="7025">
          <cell r="F7025" t="str">
            <v>Vintage2001</v>
          </cell>
          <cell r="I7025">
            <v>2.2519405312494841E-4</v>
          </cell>
          <cell r="L7025">
            <v>3.6484399230760833E-3</v>
          </cell>
          <cell r="M7025" t="str">
            <v>natural gas combined cycle</v>
          </cell>
        </row>
        <row r="7026">
          <cell r="F7026" t="str">
            <v>Vintage2001</v>
          </cell>
          <cell r="I7026">
            <v>1.4335855585626992E-3</v>
          </cell>
          <cell r="L7026">
            <v>2.3225972055769296E-2</v>
          </cell>
          <cell r="M7026" t="str">
            <v>natural gas combined cycle</v>
          </cell>
        </row>
        <row r="7027">
          <cell r="F7027" t="str">
            <v>Vintage2001</v>
          </cell>
          <cell r="I7027">
            <v>2.8287192055081539E-4</v>
          </cell>
          <cell r="L7027">
            <v>4.5828972556489983E-3</v>
          </cell>
          <cell r="M7027" t="str">
            <v>natural gas combined cycle</v>
          </cell>
        </row>
        <row r="7028">
          <cell r="F7028" t="str">
            <v>Vintage2002</v>
          </cell>
          <cell r="I7028">
            <v>4.8380170468899765E-4</v>
          </cell>
          <cell r="L7028">
            <v>3.5972744076590442E-3</v>
          </cell>
          <cell r="M7028" t="str">
            <v>natural gas combined cycle</v>
          </cell>
        </row>
        <row r="7029">
          <cell r="F7029" t="str">
            <v>Vintage2002</v>
          </cell>
          <cell r="I7029">
            <v>6.6865834249199736E-4</v>
          </cell>
          <cell r="L7029">
            <v>4.9717632649938842E-3</v>
          </cell>
          <cell r="M7029" t="str">
            <v>natural gas combined cycle</v>
          </cell>
        </row>
        <row r="7030">
          <cell r="F7030" t="str">
            <v>Vintage2002</v>
          </cell>
          <cell r="I7030">
            <v>3.2252931814319869E-4</v>
          </cell>
          <cell r="L7030">
            <v>2.3981446337029326E-3</v>
          </cell>
          <cell r="M7030" t="str">
            <v>natural gas combined cycle</v>
          </cell>
        </row>
        <row r="7031">
          <cell r="F7031" t="str">
            <v>Vintage2002</v>
          </cell>
          <cell r="I7031">
            <v>2.0531744398871918E-3</v>
          </cell>
          <cell r="L7031">
            <v>1.5266237790157691E-2</v>
          </cell>
          <cell r="M7031" t="str">
            <v>natural gas combined cycle</v>
          </cell>
        </row>
        <row r="7032">
          <cell r="F7032" t="str">
            <v>Vintage2002</v>
          </cell>
          <cell r="I7032">
            <v>4.0513601733699794E-4</v>
          </cell>
          <cell r="L7032">
            <v>3.0123610823656458E-3</v>
          </cell>
          <cell r="M7032" t="str">
            <v>natural gas combined cycle</v>
          </cell>
        </row>
        <row r="7033">
          <cell r="F7033" t="str">
            <v>Vintage2002</v>
          </cell>
          <cell r="I7033">
            <v>2.7818907118585352E-3</v>
          </cell>
          <cell r="L7033">
            <v>2.0684557672458088E-2</v>
          </cell>
          <cell r="M7033" t="str">
            <v>natural gas combined cycle</v>
          </cell>
        </row>
        <row r="7034">
          <cell r="F7034" t="str">
            <v>Vintage2002</v>
          </cell>
          <cell r="I7034">
            <v>2.7818907118585352E-3</v>
          </cell>
          <cell r="L7034">
            <v>2.0684557672458088E-2</v>
          </cell>
          <cell r="M7034" t="str">
            <v>natural gas combined cycle</v>
          </cell>
        </row>
        <row r="7035">
          <cell r="F7035" t="str">
            <v>Vintage2002</v>
          </cell>
          <cell r="I7035">
            <v>2.7818907118585352E-3</v>
          </cell>
          <cell r="L7035">
            <v>2.0684557672458088E-2</v>
          </cell>
          <cell r="M7035" t="str">
            <v>natural gas combined cycle</v>
          </cell>
        </row>
        <row r="7036">
          <cell r="F7036" t="str">
            <v>Vintage2002</v>
          </cell>
          <cell r="I7036">
            <v>5.0847375799826632E-3</v>
          </cell>
          <cell r="L7036">
            <v>3.7807217686204618E-2</v>
          </cell>
          <cell r="M7036" t="str">
            <v>natural gas combined cycle</v>
          </cell>
        </row>
        <row r="7037">
          <cell r="F7037" t="str">
            <v>Vintage2002</v>
          </cell>
          <cell r="I7037">
            <v>5.0847375799826632E-3</v>
          </cell>
          <cell r="L7037">
            <v>3.7807217686204618E-2</v>
          </cell>
          <cell r="M7037" t="str">
            <v>natural gas combined cycle</v>
          </cell>
        </row>
        <row r="7038">
          <cell r="F7038" t="str">
            <v>Vintage2002</v>
          </cell>
          <cell r="I7038">
            <v>5.5196164519548657E-3</v>
          </cell>
          <cell r="L7038">
            <v>4.1040729725156329E-2</v>
          </cell>
          <cell r="M7038" t="str">
            <v>natural gas combined cycle</v>
          </cell>
        </row>
        <row r="7039">
          <cell r="F7039" t="str">
            <v>Vintage2001</v>
          </cell>
          <cell r="I7039">
            <v>2.5500664858703241E-3</v>
          </cell>
          <cell r="L7039">
            <v>4.1314431906358771E-2</v>
          </cell>
          <cell r="M7039" t="str">
            <v>natural gas combined cycle</v>
          </cell>
        </row>
        <row r="7040">
          <cell r="F7040" t="str">
            <v>Vintage2001</v>
          </cell>
          <cell r="I7040">
            <v>2.5500664858703241E-3</v>
          </cell>
          <cell r="L7040">
            <v>4.1314431906358771E-2</v>
          </cell>
          <cell r="M7040" t="str">
            <v>natural gas combined cycle</v>
          </cell>
        </row>
        <row r="7041">
          <cell r="F7041" t="str">
            <v>Vintage2001</v>
          </cell>
          <cell r="I7041">
            <v>3.6628227706137378E-3</v>
          </cell>
          <cell r="L7041">
            <v>5.9342547647315336E-2</v>
          </cell>
          <cell r="M7041" t="str">
            <v>natural gas combined cycle</v>
          </cell>
        </row>
        <row r="7042">
          <cell r="F7042" t="str">
            <v>Vintage2002</v>
          </cell>
          <cell r="I7042">
            <v>8.199139347722045E-3</v>
          </cell>
          <cell r="L7042">
            <v>6.0964138519004951E-2</v>
          </cell>
          <cell r="M7042" t="str">
            <v>natural gas combined cycle</v>
          </cell>
        </row>
        <row r="7043">
          <cell r="F7043" t="str">
            <v>Vintage2002</v>
          </cell>
          <cell r="I7043">
            <v>3.8269340733553731E-3</v>
          </cell>
          <cell r="L7043">
            <v>2.8454905942775058E-2</v>
          </cell>
          <cell r="M7043" t="str">
            <v>natural gas combined cycle</v>
          </cell>
        </row>
        <row r="7044">
          <cell r="F7044" t="str">
            <v>Vintage2002</v>
          </cell>
          <cell r="I7044">
            <v>2.5547029703900884E-3</v>
          </cell>
          <cell r="L7044">
            <v>1.899531879587401E-2</v>
          </cell>
          <cell r="M7044" t="str">
            <v>natural gas combined cycle</v>
          </cell>
        </row>
        <row r="7045">
          <cell r="F7045" t="str">
            <v>Vintage2002</v>
          </cell>
          <cell r="I7045">
            <v>2.5547029703900884E-3</v>
          </cell>
          <cell r="L7045">
            <v>1.899531879587401E-2</v>
          </cell>
          <cell r="M7045" t="str">
            <v>natural gas combined cycle</v>
          </cell>
        </row>
        <row r="7046">
          <cell r="F7046" t="str">
            <v>Vintage2002</v>
          </cell>
          <cell r="I7046">
            <v>2.5547029703900884E-3</v>
          </cell>
          <cell r="L7046">
            <v>1.899531879587401E-2</v>
          </cell>
          <cell r="M7046" t="str">
            <v>natural gas combined cycle</v>
          </cell>
        </row>
        <row r="7047">
          <cell r="F7047" t="str">
            <v>Vintage2002</v>
          </cell>
          <cell r="I7047">
            <v>4.1728360677878024E-3</v>
          </cell>
          <cell r="L7047">
            <v>3.1026836508687133E-2</v>
          </cell>
          <cell r="M7047" t="str">
            <v>natural gas combined cycle</v>
          </cell>
        </row>
        <row r="7048">
          <cell r="F7048" t="str">
            <v>Vintage2002</v>
          </cell>
          <cell r="I7048">
            <v>2.3182422598821122E-3</v>
          </cell>
          <cell r="L7048">
            <v>1.7237131393715074E-2</v>
          </cell>
          <cell r="M7048" t="str">
            <v>natural gas combined cycle</v>
          </cell>
        </row>
        <row r="7049">
          <cell r="F7049" t="str">
            <v>Vintage2002</v>
          </cell>
          <cell r="I7049">
            <v>2.3182422598821122E-3</v>
          </cell>
          <cell r="L7049">
            <v>1.7237131393715074E-2</v>
          </cell>
          <cell r="M7049" t="str">
            <v>natural gas combined cycle</v>
          </cell>
        </row>
        <row r="7050">
          <cell r="F7050" t="str">
            <v>Vintage2002</v>
          </cell>
          <cell r="I7050">
            <v>3.2919040090325998E-3</v>
          </cell>
          <cell r="L7050">
            <v>2.4476726579075403E-2</v>
          </cell>
          <cell r="M7050" t="str">
            <v>natural gas combined cycle</v>
          </cell>
        </row>
        <row r="7051">
          <cell r="F7051" t="str">
            <v>Vintage2003</v>
          </cell>
          <cell r="I7051">
            <v>4.5160498243267079E-3</v>
          </cell>
          <cell r="L7051">
            <v>3.1622673241290589E-2</v>
          </cell>
          <cell r="M7051" t="str">
            <v>natural gas combined cycle</v>
          </cell>
        </row>
        <row r="7052">
          <cell r="F7052" t="str">
            <v>Vintage2003</v>
          </cell>
          <cell r="I7052">
            <v>4.5160498243267079E-3</v>
          </cell>
          <cell r="L7052">
            <v>3.1622673241290589E-2</v>
          </cell>
          <cell r="M7052" t="str">
            <v>natural gas combined cycle</v>
          </cell>
        </row>
        <row r="7053">
          <cell r="F7053" t="str">
            <v>Vintage2003</v>
          </cell>
          <cell r="I7053">
            <v>6.3559219749783295E-3</v>
          </cell>
          <cell r="L7053">
            <v>4.4505984561816384E-2</v>
          </cell>
          <cell r="M7053" t="str">
            <v>natural gas combined cycle</v>
          </cell>
        </row>
        <row r="7054">
          <cell r="F7054" t="str">
            <v>Vintage2001</v>
          </cell>
          <cell r="I7054">
            <v>5.9551578915607514E-3</v>
          </cell>
          <cell r="L7054">
            <v>9.6481392373788125E-2</v>
          </cell>
          <cell r="M7054" t="str">
            <v>natural gas combined cycle</v>
          </cell>
        </row>
        <row r="7055">
          <cell r="F7055" t="str">
            <v>Vintage2001</v>
          </cell>
          <cell r="I7055">
            <v>5.9551578915607514E-3</v>
          </cell>
          <cell r="L7055">
            <v>9.6481392373788125E-2</v>
          </cell>
          <cell r="M7055" t="str">
            <v>natural gas combined cycle</v>
          </cell>
        </row>
        <row r="7056">
          <cell r="F7056" t="str">
            <v>Vintage2001</v>
          </cell>
          <cell r="I7056">
            <v>6.8642006849765668E-3</v>
          </cell>
          <cell r="L7056">
            <v>0.11120908155234145</v>
          </cell>
          <cell r="M7056" t="str">
            <v>natural gas combined cycle</v>
          </cell>
        </row>
        <row r="7057">
          <cell r="F7057" t="str">
            <v>Vintage2004</v>
          </cell>
          <cell r="I7057">
            <v>1.9279601453210343E-3</v>
          </cell>
          <cell r="L7057">
            <v>2.9517359963221707E-2</v>
          </cell>
          <cell r="M7057" t="str">
            <v>natural gas combined cycle</v>
          </cell>
        </row>
        <row r="7058">
          <cell r="F7058" t="str">
            <v>Vintage2004</v>
          </cell>
          <cell r="I7058">
            <v>1.9279601453210343E-3</v>
          </cell>
          <cell r="L7058">
            <v>2.9517359963221707E-2</v>
          </cell>
          <cell r="M7058" t="str">
            <v>natural gas combined cycle</v>
          </cell>
        </row>
        <row r="7059">
          <cell r="F7059" t="str">
            <v>Vintage2004</v>
          </cell>
          <cell r="I7059">
            <v>1.9708037041059464E-3</v>
          </cell>
          <cell r="L7059">
            <v>3.0173301295737746E-2</v>
          </cell>
          <cell r="M7059" t="str">
            <v>natural gas combined cycle</v>
          </cell>
        </row>
        <row r="7060">
          <cell r="F7060" t="str">
            <v>Vintage2002</v>
          </cell>
          <cell r="I7060">
            <v>6.5302665975993284E-3</v>
          </cell>
          <cell r="L7060">
            <v>4.8555349596867574E-2</v>
          </cell>
          <cell r="M7060" t="str">
            <v>natural gas combined cycle</v>
          </cell>
        </row>
        <row r="7061">
          <cell r="F7061" t="str">
            <v>Vintage2002</v>
          </cell>
          <cell r="I7061">
            <v>6.1221249352493706E-3</v>
          </cell>
          <cell r="L7061">
            <v>4.552064024706335E-2</v>
          </cell>
          <cell r="M7061" t="str">
            <v>natural gas combined cycle</v>
          </cell>
        </row>
        <row r="7062">
          <cell r="F7062" t="str">
            <v>Vintage2002</v>
          </cell>
          <cell r="I7062">
            <v>6.1221249352493706E-3</v>
          </cell>
          <cell r="L7062">
            <v>4.552064024706335E-2</v>
          </cell>
          <cell r="M7062" t="str">
            <v>natural gas combined cycle</v>
          </cell>
        </row>
        <row r="7063">
          <cell r="F7063" t="str">
            <v>Vintage2002</v>
          </cell>
          <cell r="I7063">
            <v>9.7620064876612709E-3</v>
          </cell>
          <cell r="L7063">
            <v>7.2584729993953753E-2</v>
          </cell>
          <cell r="M7063" t="str">
            <v>natural gas combined cycle</v>
          </cell>
        </row>
        <row r="7064">
          <cell r="F7064" t="str">
            <v>Vintage2001</v>
          </cell>
          <cell r="I7064">
            <v>3.6890961828924015E-3</v>
          </cell>
          <cell r="L7064">
            <v>5.9768211491199028E-2</v>
          </cell>
          <cell r="M7064" t="str">
            <v>natural gas combined cycle</v>
          </cell>
        </row>
        <row r="7065">
          <cell r="F7065" t="str">
            <v>Vintage2001</v>
          </cell>
          <cell r="I7065">
            <v>3.735461028090044E-3</v>
          </cell>
          <cell r="L7065">
            <v>6.0519382980405552E-2</v>
          </cell>
          <cell r="M7065" t="str">
            <v>natural gas combined cycle</v>
          </cell>
        </row>
        <row r="7066">
          <cell r="F7066" t="str">
            <v>Vintage2001</v>
          </cell>
          <cell r="I7066">
            <v>3.395452163307334E-3</v>
          </cell>
          <cell r="L7066">
            <v>5.5010792059557709E-2</v>
          </cell>
          <cell r="M7066" t="str">
            <v>natural gas combined cycle</v>
          </cell>
        </row>
        <row r="7067">
          <cell r="F7067" t="str">
            <v>Vintage2006</v>
          </cell>
          <cell r="I7067">
            <v>7.6271063699739957E-3</v>
          </cell>
          <cell r="L7067">
            <v>0.27078928734639357</v>
          </cell>
          <cell r="M7067" t="str">
            <v>natural gas combined cycle</v>
          </cell>
        </row>
        <row r="7068">
          <cell r="F7068" t="str">
            <v>Vintage2006</v>
          </cell>
          <cell r="I7068">
            <v>5.2185464636664179E-3</v>
          </cell>
          <cell r="L7068">
            <v>0.18527688081595348</v>
          </cell>
          <cell r="M7068" t="str">
            <v>natural gas combined cycle</v>
          </cell>
        </row>
        <row r="7069">
          <cell r="F7069" t="str">
            <v>Vintage2006</v>
          </cell>
          <cell r="I7069">
            <v>5.2185464636664179E-3</v>
          </cell>
          <cell r="L7069">
            <v>0.18527688081595348</v>
          </cell>
          <cell r="M7069" t="str">
            <v>natural gas combined cycle</v>
          </cell>
        </row>
        <row r="7070">
          <cell r="F7070" t="str">
            <v>Vintage2005</v>
          </cell>
          <cell r="I7070">
            <v>6.3818514476538888E-3</v>
          </cell>
          <cell r="L7070">
            <v>0.14948045720463485</v>
          </cell>
          <cell r="M7070" t="str">
            <v>natural gas combined cycle</v>
          </cell>
        </row>
        <row r="7071">
          <cell r="F7071" t="str">
            <v>Vintage2005</v>
          </cell>
          <cell r="I7071">
            <v>6.3818514476538888E-3</v>
          </cell>
          <cell r="L7071">
            <v>0.14948045720463485</v>
          </cell>
          <cell r="M7071" t="str">
            <v>natural gas combined cycle</v>
          </cell>
        </row>
        <row r="7072">
          <cell r="F7072" t="str">
            <v>Vintage2005</v>
          </cell>
          <cell r="I7072">
            <v>7.4986754509933197E-3</v>
          </cell>
          <cell r="L7072">
            <v>0.17563953721544595</v>
          </cell>
          <cell r="M7072" t="str">
            <v>natural gas combined cycle</v>
          </cell>
        </row>
        <row r="7073">
          <cell r="F7073" t="str">
            <v>Vintage2003</v>
          </cell>
          <cell r="I7073">
            <v>2.6273412278663942E-3</v>
          </cell>
          <cell r="L7073">
            <v>1.8397395151541977E-2</v>
          </cell>
          <cell r="M7073" t="str">
            <v>natural gas combined cycle</v>
          </cell>
        </row>
        <row r="7074">
          <cell r="F7074" t="str">
            <v>Vintage2003</v>
          </cell>
          <cell r="I7074">
            <v>2.6273412278663942E-3</v>
          </cell>
          <cell r="L7074">
            <v>1.8397395151541977E-2</v>
          </cell>
          <cell r="M7074" t="str">
            <v>natural gas combined cycle</v>
          </cell>
        </row>
        <row r="7075">
          <cell r="F7075" t="str">
            <v>Vintage2003</v>
          </cell>
          <cell r="I7075">
            <v>2.8591654538546053E-3</v>
          </cell>
          <cell r="L7075">
            <v>2.0020694723736861E-2</v>
          </cell>
          <cell r="M7075" t="str">
            <v>natural gas combined cycle</v>
          </cell>
        </row>
        <row r="7076">
          <cell r="F7076" t="str">
            <v>Vintage2004</v>
          </cell>
          <cell r="I7076">
            <v>8.3780352144200484E-3</v>
          </cell>
          <cell r="L7076">
            <v>0.12826897994170164</v>
          </cell>
          <cell r="M7076" t="str">
            <v>natural gas combined cycle</v>
          </cell>
        </row>
        <row r="7077">
          <cell r="F7077" t="str">
            <v>Vintage2004</v>
          </cell>
          <cell r="I7077">
            <v>8.2778549882068769E-3</v>
          </cell>
          <cell r="L7077">
            <v>0.12673520560227472</v>
          </cell>
          <cell r="M7077" t="str">
            <v>natural gas combined cycle</v>
          </cell>
        </row>
        <row r="7078">
          <cell r="F7078" t="str">
            <v>Vintage2003</v>
          </cell>
          <cell r="I7078">
            <v>8.3186691544418715E-3</v>
          </cell>
          <cell r="L7078">
            <v>5.8249701997594196E-2</v>
          </cell>
          <cell r="M7078" t="str">
            <v>natural gas combined cycle</v>
          </cell>
        </row>
        <row r="7079">
          <cell r="F7079" t="str">
            <v>Vintage2004</v>
          </cell>
          <cell r="I7079">
            <v>3.9960779122809528E-3</v>
          </cell>
          <cell r="L7079">
            <v>6.1180554206028637E-2</v>
          </cell>
          <cell r="M7079" t="str">
            <v>natural gas combined cycle</v>
          </cell>
        </row>
        <row r="7080">
          <cell r="F7080" t="str">
            <v>Vintage2004</v>
          </cell>
          <cell r="I7080">
            <v>3.9478429885486856E-3</v>
          </cell>
          <cell r="L7080">
            <v>6.0442070264823088E-2</v>
          </cell>
          <cell r="M7080" t="str">
            <v>natural gas combined cycle</v>
          </cell>
        </row>
        <row r="7081">
          <cell r="F7081" t="str">
            <v>Vintage2004</v>
          </cell>
          <cell r="I7081">
            <v>3.9663948822918653E-3</v>
          </cell>
          <cell r="L7081">
            <v>6.0726102549902156E-2</v>
          </cell>
          <cell r="M7081" t="str">
            <v>natural gas combined cycle</v>
          </cell>
        </row>
        <row r="7082">
          <cell r="F7082" t="str">
            <v>Vintage2001</v>
          </cell>
          <cell r="I7082">
            <v>4.1573751116124047E-3</v>
          </cell>
          <cell r="L7082">
            <v>6.7354946198306981E-2</v>
          </cell>
          <cell r="M7082" t="str">
            <v>natural gas combined cycle</v>
          </cell>
        </row>
        <row r="7083">
          <cell r="F7083" t="str">
            <v>Vintage2001</v>
          </cell>
          <cell r="I7083">
            <v>1.2418133450270818E-3</v>
          </cell>
          <cell r="L7083">
            <v>2.0119009903390397E-2</v>
          </cell>
          <cell r="M7083" t="str">
            <v>natural gas combined cycle</v>
          </cell>
        </row>
        <row r="7084">
          <cell r="F7084" t="str">
            <v>Vintage2001</v>
          </cell>
          <cell r="I7084">
            <v>4.0826763022959491E-3</v>
          </cell>
          <cell r="L7084">
            <v>6.6144727214570362E-2</v>
          </cell>
          <cell r="M7084" t="str">
            <v>natural gas combined cycle</v>
          </cell>
        </row>
        <row r="7085">
          <cell r="F7085" t="str">
            <v>Vintage2001</v>
          </cell>
          <cell r="I7085">
            <v>1.2195007136728156E-3</v>
          </cell>
          <cell r="L7085">
            <v>1.97575159212353E-2</v>
          </cell>
          <cell r="M7085" t="str">
            <v>natural gas combined cycle</v>
          </cell>
        </row>
        <row r="7086">
          <cell r="F7086" t="str">
            <v>Vintage2001</v>
          </cell>
          <cell r="I7086">
            <v>4.4587461698891396E-3</v>
          </cell>
          <cell r="L7086">
            <v>7.2237553822347825E-2</v>
          </cell>
          <cell r="M7086" t="str">
            <v>natural gas combined cycle</v>
          </cell>
        </row>
        <row r="7087">
          <cell r="F7087" t="str">
            <v>Vintage2001</v>
          </cell>
          <cell r="I7087">
            <v>1.3318332715253275E-3</v>
          </cell>
          <cell r="L7087">
            <v>2.1577451141740256E-2</v>
          </cell>
          <cell r="M7087" t="str">
            <v>natural gas combined cycle</v>
          </cell>
        </row>
        <row r="7088">
          <cell r="F7088" t="str">
            <v>Vintage2004</v>
          </cell>
          <cell r="I7088">
            <v>2.6763814765013755E-3</v>
          </cell>
          <cell r="L7088">
            <v>4.0975803173376943E-2</v>
          </cell>
          <cell r="M7088" t="str">
            <v>natural gas combined cycle</v>
          </cell>
        </row>
        <row r="7089">
          <cell r="F7089" t="str">
            <v>Vintage2004</v>
          </cell>
          <cell r="I7089">
            <v>3.7915404250436152E-3</v>
          </cell>
          <cell r="L7089">
            <v>5.8049054495617328E-2</v>
          </cell>
          <cell r="M7089" t="str">
            <v>natural gas combined cycle</v>
          </cell>
        </row>
        <row r="7090">
          <cell r="F7090" t="str">
            <v>Vintage2004</v>
          </cell>
          <cell r="I7090">
            <v>9.664710887366079E-4</v>
          </cell>
          <cell r="L7090">
            <v>1.4796817812608339E-2</v>
          </cell>
          <cell r="M7090" t="str">
            <v>natural gas combined cycle</v>
          </cell>
        </row>
        <row r="7091">
          <cell r="F7091" t="str">
            <v>Vintage2004</v>
          </cell>
          <cell r="I7091">
            <v>2.6811951122504788E-3</v>
          </cell>
          <cell r="L7091">
            <v>4.1049500661098838E-2</v>
          </cell>
          <cell r="M7091" t="str">
            <v>natural gas combined cycle</v>
          </cell>
        </row>
        <row r="7092">
          <cell r="F7092" t="str">
            <v>Vintage2004</v>
          </cell>
          <cell r="I7092">
            <v>2.6811951122504788E-3</v>
          </cell>
          <cell r="L7092">
            <v>4.1049500661098838E-2</v>
          </cell>
          <cell r="M7092" t="str">
            <v>natural gas combined cycle</v>
          </cell>
        </row>
        <row r="7093">
          <cell r="F7093" t="str">
            <v>Vintage2004</v>
          </cell>
          <cell r="I7093">
            <v>3.798359742354845E-3</v>
          </cell>
          <cell r="L7093">
            <v>5.8153459269890025E-2</v>
          </cell>
          <cell r="M7093" t="str">
            <v>natural gas combined cycle</v>
          </cell>
        </row>
        <row r="7094">
          <cell r="F7094" t="str">
            <v>Vintage2004</v>
          </cell>
          <cell r="I7094">
            <v>3.798359742354845E-3</v>
          </cell>
          <cell r="L7094">
            <v>5.8153459269890025E-2</v>
          </cell>
          <cell r="M7094" t="str">
            <v>natural gas combined cycle</v>
          </cell>
        </row>
        <row r="7095">
          <cell r="F7095" t="str">
            <v>Vintage2004</v>
          </cell>
          <cell r="I7095">
            <v>9.6820934609045061E-4</v>
          </cell>
          <cell r="L7095">
            <v>1.4823430794285691E-2</v>
          </cell>
          <cell r="M7095" t="str">
            <v>natural gas combined cycle</v>
          </cell>
        </row>
        <row r="7096">
          <cell r="F7096" t="str">
            <v>Vintage2004</v>
          </cell>
          <cell r="I7096">
            <v>9.6820934609045061E-4</v>
          </cell>
          <cell r="L7096">
            <v>1.4823430794285691E-2</v>
          </cell>
          <cell r="M7096" t="str">
            <v>natural gas combined cycle</v>
          </cell>
        </row>
        <row r="7097">
          <cell r="F7097" t="str">
            <v>Vintage2004</v>
          </cell>
          <cell r="I7097">
            <v>2.6731723860019736E-3</v>
          </cell>
          <cell r="L7097">
            <v>4.0926671514895673E-2</v>
          </cell>
          <cell r="M7097" t="str">
            <v>natural gas combined cycle</v>
          </cell>
        </row>
        <row r="7098">
          <cell r="F7098" t="str">
            <v>Vintage2004</v>
          </cell>
          <cell r="I7098">
            <v>3.7869942135027954E-3</v>
          </cell>
          <cell r="L7098">
            <v>5.7979451312768861E-2</v>
          </cell>
          <cell r="M7098" t="str">
            <v>natural gas combined cycle</v>
          </cell>
        </row>
        <row r="7099">
          <cell r="F7099" t="str">
            <v>Vintage2004</v>
          </cell>
          <cell r="I7099">
            <v>9.6531225050071258E-4</v>
          </cell>
          <cell r="L7099">
            <v>1.477907582482344E-2</v>
          </cell>
          <cell r="M7099" t="str">
            <v>natural gas combined cycle</v>
          </cell>
        </row>
        <row r="7100">
          <cell r="F7100" t="str">
            <v>Vintage2004</v>
          </cell>
          <cell r="I7100">
            <v>2.1468815441000244E-3</v>
          </cell>
          <cell r="L7100">
            <v>3.286907952396783E-2</v>
          </cell>
          <cell r="M7100" t="str">
            <v>natural gas combined cycle</v>
          </cell>
        </row>
        <row r="7101">
          <cell r="F7101" t="str">
            <v>Vintage2004</v>
          </cell>
          <cell r="I7101">
            <v>3.0414155208083678E-3</v>
          </cell>
          <cell r="L7101">
            <v>4.65645293256211E-2</v>
          </cell>
          <cell r="M7101" t="str">
            <v>natural gas combined cycle</v>
          </cell>
        </row>
        <row r="7102">
          <cell r="F7102" t="str">
            <v>Vintage2004</v>
          </cell>
          <cell r="I7102">
            <v>7.7526277981389757E-4</v>
          </cell>
          <cell r="L7102">
            <v>1.1869389828099495E-2</v>
          </cell>
          <cell r="M7102" t="str">
            <v>natural gas combined cycle</v>
          </cell>
        </row>
        <row r="7103">
          <cell r="F7103" t="str">
            <v>Vintage2004</v>
          </cell>
          <cell r="I7103">
            <v>2.1500906345994267E-3</v>
          </cell>
          <cell r="L7103">
            <v>3.29182111824491E-2</v>
          </cell>
          <cell r="M7103" t="str">
            <v>natural gas combined cycle</v>
          </cell>
        </row>
        <row r="7104">
          <cell r="F7104" t="str">
            <v>Vintage2004</v>
          </cell>
          <cell r="I7104">
            <v>2.1500906345994267E-3</v>
          </cell>
          <cell r="L7104">
            <v>3.29182111824491E-2</v>
          </cell>
          <cell r="M7104" t="str">
            <v>natural gas combined cycle</v>
          </cell>
        </row>
        <row r="7105">
          <cell r="F7105" t="str">
            <v>Vintage2004</v>
          </cell>
          <cell r="I7105">
            <v>3.0459617323491876E-3</v>
          </cell>
          <cell r="L7105">
            <v>4.663413250846956E-2</v>
          </cell>
          <cell r="M7105" t="str">
            <v>natural gas combined cycle</v>
          </cell>
        </row>
        <row r="7106">
          <cell r="F7106" t="str">
            <v>Vintage2004</v>
          </cell>
          <cell r="I7106">
            <v>3.0459617323491876E-3</v>
          </cell>
          <cell r="L7106">
            <v>4.663413250846956E-2</v>
          </cell>
          <cell r="M7106" t="str">
            <v>natural gas combined cycle</v>
          </cell>
        </row>
        <row r="7107">
          <cell r="F7107" t="str">
            <v>Vintage2004</v>
          </cell>
          <cell r="I7107">
            <v>7.7642161804979289E-4</v>
          </cell>
          <cell r="L7107">
            <v>1.1887131815884399E-2</v>
          </cell>
          <cell r="M7107" t="str">
            <v>natural gas combined cycle</v>
          </cell>
        </row>
        <row r="7108">
          <cell r="F7108" t="str">
            <v>Vintage2004</v>
          </cell>
          <cell r="I7108">
            <v>7.7642161804979289E-4</v>
          </cell>
          <cell r="L7108">
            <v>1.1887131815884399E-2</v>
          </cell>
          <cell r="M7108" t="str">
            <v>natural gas combined cycle</v>
          </cell>
        </row>
        <row r="7109">
          <cell r="F7109" t="str">
            <v>Vintage2004</v>
          </cell>
          <cell r="I7109">
            <v>2.143672453600622E-3</v>
          </cell>
          <cell r="L7109">
            <v>3.281994786548656E-2</v>
          </cell>
          <cell r="M7109" t="str">
            <v>natural gas combined cycle</v>
          </cell>
        </row>
        <row r="7110">
          <cell r="F7110" t="str">
            <v>Vintage2004</v>
          </cell>
          <cell r="I7110">
            <v>3.036869309267548E-3</v>
          </cell>
          <cell r="L7110">
            <v>4.6494926142772633E-2</v>
          </cell>
          <cell r="M7110" t="str">
            <v>natural gas combined cycle</v>
          </cell>
        </row>
        <row r="7111">
          <cell r="F7111" t="str">
            <v>Vintage2004</v>
          </cell>
          <cell r="I7111">
            <v>7.7410394157800225E-4</v>
          </cell>
          <cell r="L7111">
            <v>1.1851647840314592E-2</v>
          </cell>
          <cell r="M7111" t="str">
            <v>natural gas combined cycle</v>
          </cell>
        </row>
        <row r="7112">
          <cell r="F7112" t="str">
            <v>Vintage2003</v>
          </cell>
          <cell r="I7112">
            <v>4.2310712960406211E-3</v>
          </cell>
          <cell r="L7112">
            <v>2.9627172033081847E-2</v>
          </cell>
          <cell r="M7112" t="str">
            <v>natural gas combined cycle</v>
          </cell>
        </row>
        <row r="7113">
          <cell r="F7113" t="str">
            <v>Vintage2003</v>
          </cell>
          <cell r="I7113">
            <v>4.2310712960406211E-3</v>
          </cell>
          <cell r="L7113">
            <v>2.9627172033081847E-2</v>
          </cell>
          <cell r="M7113" t="str">
            <v>natural gas combined cycle</v>
          </cell>
        </row>
        <row r="7114">
          <cell r="F7114" t="str">
            <v>Vintage2003</v>
          </cell>
          <cell r="I7114">
            <v>1.7230145759779881E-3</v>
          </cell>
          <cell r="L7114">
            <v>1.2065041141182727E-2</v>
          </cell>
          <cell r="M7114" t="str">
            <v>natural gas combined cycle</v>
          </cell>
        </row>
        <row r="7115">
          <cell r="F7115" t="str">
            <v>Vintage2003</v>
          </cell>
          <cell r="I7115">
            <v>1.7230145759779881E-3</v>
          </cell>
          <cell r="L7115">
            <v>1.2065041141182727E-2</v>
          </cell>
          <cell r="M7115" t="str">
            <v>natural gas combined cycle</v>
          </cell>
        </row>
        <row r="7116">
          <cell r="F7116" t="str">
            <v>Vintage2003</v>
          </cell>
          <cell r="I7116">
            <v>1.7230145759779881E-3</v>
          </cell>
          <cell r="L7116">
            <v>1.2065041141182727E-2</v>
          </cell>
          <cell r="M7116" t="str">
            <v>natural gas combined cycle</v>
          </cell>
        </row>
        <row r="7117">
          <cell r="F7117" t="str">
            <v>Vintage2003</v>
          </cell>
          <cell r="I7117">
            <v>1.7230145759779881E-3</v>
          </cell>
          <cell r="L7117">
            <v>1.2065041141182727E-2</v>
          </cell>
          <cell r="M7117" t="str">
            <v>natural gas combined cycle</v>
          </cell>
        </row>
        <row r="7118">
          <cell r="F7118" t="str">
            <v>Vintage2003</v>
          </cell>
          <cell r="I7118">
            <v>1.7230145759779881E-3</v>
          </cell>
          <cell r="L7118">
            <v>1.2065041141182727E-2</v>
          </cell>
          <cell r="M7118" t="str">
            <v>natural gas combined cycle</v>
          </cell>
        </row>
        <row r="7119">
          <cell r="F7119" t="str">
            <v>Vintage2003</v>
          </cell>
          <cell r="I7119">
            <v>1.7128192234574081E-3</v>
          </cell>
          <cell r="L7119">
            <v>1.19936503651994E-2</v>
          </cell>
          <cell r="M7119" t="str">
            <v>natural gas combined cycle</v>
          </cell>
        </row>
        <row r="7120">
          <cell r="F7120" t="str">
            <v>Vintage2004</v>
          </cell>
          <cell r="I7120">
            <v>2.4867011974335461E-3</v>
          </cell>
          <cell r="L7120">
            <v>3.8071769555899242E-2</v>
          </cell>
          <cell r="M7120" t="str">
            <v>natural gas combined cycle</v>
          </cell>
        </row>
        <row r="7121">
          <cell r="F7121" t="str">
            <v>Vintage2004</v>
          </cell>
          <cell r="I7121">
            <v>2.5129746097122098E-3</v>
          </cell>
          <cell r="L7121">
            <v>3.8474019451766421E-2</v>
          </cell>
          <cell r="M7121" t="str">
            <v>natural gas combined cycle</v>
          </cell>
        </row>
        <row r="7122">
          <cell r="F7122" t="str">
            <v>Vintage2004</v>
          </cell>
          <cell r="I7122">
            <v>3.3073589574318138E-3</v>
          </cell>
          <cell r="L7122">
            <v>5.0636163362103401E-2</v>
          </cell>
          <cell r="M7122" t="str">
            <v>natural gas combined cycle</v>
          </cell>
        </row>
        <row r="7123">
          <cell r="F7123" t="str">
            <v>Vintage2004</v>
          </cell>
          <cell r="I7123">
            <v>5.8252946353584923E-3</v>
          </cell>
          <cell r="L7123">
            <v>8.9186137514823544E-2</v>
          </cell>
          <cell r="M7123" t="str">
            <v>natural gas combined cycle</v>
          </cell>
        </row>
        <row r="7124">
          <cell r="F7124" t="str">
            <v>Vintage2004</v>
          </cell>
          <cell r="I7124">
            <v>5.8252946353584923E-3</v>
          </cell>
          <cell r="L7124">
            <v>8.9186137514823544E-2</v>
          </cell>
          <cell r="M7124" t="str">
            <v>natural gas combined cycle</v>
          </cell>
        </row>
        <row r="7125">
          <cell r="F7125" t="str">
            <v>Vintage2004</v>
          </cell>
          <cell r="I7125">
            <v>8.7564938467809186E-3</v>
          </cell>
          <cell r="L7125">
            <v>0.13406323855731436</v>
          </cell>
          <cell r="M7125" t="str">
            <v>natural gas combined cycle</v>
          </cell>
        </row>
        <row r="7126">
          <cell r="F7126" t="str">
            <v>Vintage2006</v>
          </cell>
          <cell r="I7126">
            <v>3.4000886478270983E-3</v>
          </cell>
          <cell r="L7126">
            <v>0.12071518832938501</v>
          </cell>
          <cell r="M7126" t="str">
            <v>natural gas combined cycle</v>
          </cell>
        </row>
        <row r="7127">
          <cell r="F7127" t="str">
            <v>Vintage2006</v>
          </cell>
          <cell r="I7127">
            <v>3.4000886478270983E-3</v>
          </cell>
          <cell r="L7127">
            <v>0.12071518832938501</v>
          </cell>
          <cell r="M7127" t="str">
            <v>natural gas combined cycle</v>
          </cell>
        </row>
        <row r="7128">
          <cell r="F7128" t="str">
            <v>Vintage2006</v>
          </cell>
          <cell r="I7128">
            <v>4.1728360677878024E-3</v>
          </cell>
          <cell r="L7128">
            <v>0.14815045840424523</v>
          </cell>
          <cell r="M7128" t="str">
            <v>natural gas combined cycle</v>
          </cell>
        </row>
        <row r="7129">
          <cell r="F7129" t="str">
            <v>Vintage2008</v>
          </cell>
          <cell r="I7129">
            <v>1.7940023700342045E-3</v>
          </cell>
          <cell r="L7129">
            <v>0.10689363023420864</v>
          </cell>
          <cell r="M7129" t="str">
            <v>natural gas combined cycle</v>
          </cell>
        </row>
        <row r="7130">
          <cell r="F7130" t="str">
            <v>Vintage2008</v>
          </cell>
          <cell r="I7130">
            <v>2.8607064819464339E-3</v>
          </cell>
          <cell r="L7130">
            <v>0.17045200496806245</v>
          </cell>
          <cell r="M7130" t="str">
            <v>natural gas combined cycle</v>
          </cell>
        </row>
        <row r="7131">
          <cell r="F7131" t="str">
            <v>Vintage2013</v>
          </cell>
          <cell r="I7131">
            <v>2.0380513410929117E-3</v>
          </cell>
          <cell r="L7131">
            <v>0.17420496341075403</v>
          </cell>
          <cell r="M7131" t="str">
            <v>natural gas combined cycle</v>
          </cell>
        </row>
        <row r="7132">
          <cell r="F7132" t="str">
            <v>Vintage2003</v>
          </cell>
          <cell r="I7132">
            <v>7.2729825812197478E-4</v>
          </cell>
          <cell r="L7132">
            <v>5.0927505364668857E-3</v>
          </cell>
          <cell r="M7132" t="str">
            <v>natural gas combined cycle</v>
          </cell>
        </row>
        <row r="7133">
          <cell r="F7133" t="str">
            <v>Vintage2003</v>
          </cell>
          <cell r="I7133">
            <v>7.2729825812197478E-4</v>
          </cell>
          <cell r="L7133">
            <v>5.0927505364668857E-3</v>
          </cell>
          <cell r="M7133" t="str">
            <v>natural gas combined cycle</v>
          </cell>
        </row>
        <row r="7134">
          <cell r="F7134" t="str">
            <v>Vintage2003</v>
          </cell>
          <cell r="I7134">
            <v>7.2729825812197478E-4</v>
          </cell>
          <cell r="L7134">
            <v>5.0927505364668857E-3</v>
          </cell>
          <cell r="M7134" t="str">
            <v>natural gas combined cycle</v>
          </cell>
        </row>
        <row r="7135">
          <cell r="F7135" t="str">
            <v>Vintage2003</v>
          </cell>
          <cell r="I7135">
            <v>7.2729825812197478E-4</v>
          </cell>
          <cell r="L7135">
            <v>5.0927505364668857E-3</v>
          </cell>
          <cell r="M7135" t="str">
            <v>natural gas combined cycle</v>
          </cell>
        </row>
        <row r="7136">
          <cell r="F7136" t="str">
            <v>Vintage2004</v>
          </cell>
          <cell r="I7136">
            <v>4.368970976518869E-3</v>
          </cell>
          <cell r="L7136">
            <v>6.6889603136117665E-2</v>
          </cell>
          <cell r="M7136" t="str">
            <v>natural gas combined cycle</v>
          </cell>
        </row>
        <row r="7137">
          <cell r="F7137" t="str">
            <v>Vintage2004</v>
          </cell>
          <cell r="I7137">
            <v>4.368970976518869E-3</v>
          </cell>
          <cell r="L7137">
            <v>6.6889603136117665E-2</v>
          </cell>
          <cell r="M7137" t="str">
            <v>natural gas combined cycle</v>
          </cell>
        </row>
        <row r="7138">
          <cell r="F7138" t="str">
            <v>Vintage2004</v>
          </cell>
          <cell r="I7138">
            <v>1.4563236588396231E-3</v>
          </cell>
          <cell r="L7138">
            <v>2.2296534378705886E-2</v>
          </cell>
          <cell r="M7138" t="str">
            <v>natural gas combined cycle</v>
          </cell>
        </row>
        <row r="7139">
          <cell r="F7139" t="str">
            <v>Vintage2004</v>
          </cell>
          <cell r="I7139">
            <v>1.4563236588396231E-3</v>
          </cell>
          <cell r="L7139">
            <v>2.2296534378705886E-2</v>
          </cell>
          <cell r="M7139" t="str">
            <v>natural gas combined cycle</v>
          </cell>
        </row>
        <row r="7140">
          <cell r="F7140" t="str">
            <v>Vintage2004</v>
          </cell>
          <cell r="I7140">
            <v>2.2818829304111291E-3</v>
          </cell>
          <cell r="L7140">
            <v>3.4935971064723875E-2</v>
          </cell>
          <cell r="M7140" t="str">
            <v>natural gas combined cycle</v>
          </cell>
        </row>
        <row r="7141">
          <cell r="F7141" t="str">
            <v>Vintage2004</v>
          </cell>
          <cell r="I7141">
            <v>6.8456487912333872E-3</v>
          </cell>
          <cell r="L7141">
            <v>0.10480791319417161</v>
          </cell>
          <cell r="M7141" t="str">
            <v>natural gas combined cycle</v>
          </cell>
        </row>
        <row r="7142">
          <cell r="F7142" t="str">
            <v>Vintage2004</v>
          </cell>
          <cell r="I7142">
            <v>2.3817817514944881E-3</v>
          </cell>
          <cell r="L7142">
            <v>3.6465437049264741E-2</v>
          </cell>
          <cell r="M7142" t="str">
            <v>natural gas combined cycle</v>
          </cell>
        </row>
        <row r="7143">
          <cell r="F7143" t="str">
            <v>Vintage2004</v>
          </cell>
          <cell r="I7143">
            <v>9.65085592813351E-4</v>
          </cell>
          <cell r="L7143">
            <v>1.4775605661520258E-2</v>
          </cell>
          <cell r="M7143" t="str">
            <v>natural gas combined cycle</v>
          </cell>
        </row>
        <row r="7144">
          <cell r="F7144" t="str">
            <v>Vintage2004</v>
          </cell>
          <cell r="I7144">
            <v>1.0145771616755742E-3</v>
          </cell>
          <cell r="L7144">
            <v>1.5533329028777706E-2</v>
          </cell>
          <cell r="M7144" t="str">
            <v>natural gas combined cycle</v>
          </cell>
        </row>
        <row r="7145">
          <cell r="F7145" t="str">
            <v>Vintage2004</v>
          </cell>
          <cell r="I7145">
            <v>9.0940757784335009E-4</v>
          </cell>
          <cell r="L7145">
            <v>1.3923166873355628E-2</v>
          </cell>
          <cell r="M7145" t="str">
            <v>natural gas combined cycle</v>
          </cell>
        </row>
        <row r="7146">
          <cell r="F7146" t="str">
            <v>Vintage2005</v>
          </cell>
          <cell r="I7146">
            <v>1.6726110460469287E-3</v>
          </cell>
          <cell r="L7146">
            <v>3.9177136280809453E-2</v>
          </cell>
          <cell r="M7146" t="str">
            <v>natural gas combined cycle</v>
          </cell>
        </row>
        <row r="7147">
          <cell r="F7147" t="str">
            <v>Vintage2005</v>
          </cell>
          <cell r="I7147">
            <v>1.6726110460469287E-3</v>
          </cell>
          <cell r="L7147">
            <v>3.9177136280809453E-2</v>
          </cell>
          <cell r="M7147" t="str">
            <v>natural gas combined cycle</v>
          </cell>
        </row>
        <row r="7148">
          <cell r="F7148" t="str">
            <v>Vintage2005</v>
          </cell>
          <cell r="I7148">
            <v>1.5990161600208637E-3</v>
          </cell>
          <cell r="L7148">
            <v>3.7453342284453836E-2</v>
          </cell>
          <cell r="M7148" t="str">
            <v>natural gas combined cycle</v>
          </cell>
        </row>
        <row r="7149">
          <cell r="F7149" t="str">
            <v>Vintage2002</v>
          </cell>
          <cell r="I7149">
            <v>2.3416554644657001E-3</v>
          </cell>
          <cell r="L7149">
            <v>1.7411218671278445E-2</v>
          </cell>
          <cell r="M7149" t="str">
            <v>natural gas combined cycle</v>
          </cell>
        </row>
        <row r="7150">
          <cell r="F7150" t="str">
            <v>Vintage2002</v>
          </cell>
          <cell r="I7150">
            <v>2.0740376970981916E-3</v>
          </cell>
          <cell r="L7150">
            <v>1.5421365108846622E-2</v>
          </cell>
          <cell r="M7150" t="str">
            <v>natural gas combined cycle</v>
          </cell>
        </row>
        <row r="7151">
          <cell r="F7151" t="str">
            <v>Vintage2002</v>
          </cell>
          <cell r="I7151">
            <v>2.3082032435447616E-3</v>
          </cell>
          <cell r="L7151">
            <v>1.7162486975974466E-2</v>
          </cell>
          <cell r="M7151" t="str">
            <v>natural gas combined cycle</v>
          </cell>
        </row>
        <row r="7152">
          <cell r="F7152" t="str">
            <v>Vintage2002</v>
          </cell>
          <cell r="I7152">
            <v>2.1074899180191305E-3</v>
          </cell>
          <cell r="L7152">
            <v>1.5670096804150602E-2</v>
          </cell>
          <cell r="M7152" t="str">
            <v>natural gas combined cycle</v>
          </cell>
        </row>
        <row r="7153">
          <cell r="F7153" t="str">
            <v>Vintage2007</v>
          </cell>
          <cell r="I7153">
            <v>3.3786743130147963E-3</v>
          </cell>
          <cell r="L7153">
            <v>0.21494908591455905</v>
          </cell>
          <cell r="M7153" t="str">
            <v>natural gas combined cycle</v>
          </cell>
        </row>
        <row r="7154">
          <cell r="F7154" t="str">
            <v>Vintage2008</v>
          </cell>
          <cell r="I7154">
            <v>3.4455787548566732E-3</v>
          </cell>
          <cell r="L7154">
            <v>0.20530096699787084</v>
          </cell>
          <cell r="M7154" t="str">
            <v>natural gas combined cycle</v>
          </cell>
        </row>
        <row r="7155">
          <cell r="F7155" t="str">
            <v>Vintage2008</v>
          </cell>
          <cell r="I7155">
            <v>2.5730196154004083E-3</v>
          </cell>
          <cell r="L7155">
            <v>0.15331050390347761</v>
          </cell>
          <cell r="M7155" t="str">
            <v>natural gas combined cycle</v>
          </cell>
        </row>
        <row r="7156">
          <cell r="F7156" t="str">
            <v>Vintage2008</v>
          </cell>
          <cell r="I7156">
            <v>2.5665547419948804E-3</v>
          </cell>
          <cell r="L7156">
            <v>0.15292530163236337</v>
          </cell>
          <cell r="M7156" t="str">
            <v>natural gas combined cycle</v>
          </cell>
        </row>
        <row r="7157">
          <cell r="F7157" t="str">
            <v>Vintage2008</v>
          </cell>
          <cell r="I7157">
            <v>6.6456278116620556E-5</v>
          </cell>
          <cell r="L7157">
            <v>3.9597232079488995E-3</v>
          </cell>
          <cell r="M7157" t="str">
            <v>natural gas combined cycle</v>
          </cell>
        </row>
        <row r="7158">
          <cell r="F7158" t="str">
            <v>Vintage2008</v>
          </cell>
          <cell r="I7158">
            <v>2.4186994244770042E-3</v>
          </cell>
          <cell r="L7158">
            <v>0.1441155074520937</v>
          </cell>
          <cell r="M7158" t="str">
            <v>natural gas combined cycle</v>
          </cell>
        </row>
        <row r="7159">
          <cell r="F7159" t="str">
            <v>Vintage2008</v>
          </cell>
          <cell r="I7159">
            <v>2.4248814038366896E-3</v>
          </cell>
          <cell r="L7159">
            <v>0.14448385379701917</v>
          </cell>
          <cell r="M7159" t="str">
            <v>natural gas combined cycle</v>
          </cell>
        </row>
        <row r="7160">
          <cell r="F7160" t="str">
            <v>Vintage2008</v>
          </cell>
          <cell r="I7160">
            <v>3.775643893928001E-3</v>
          </cell>
          <cell r="L7160">
            <v>0.22496753016323634</v>
          </cell>
          <cell r="M7160" t="str">
            <v>natural gas combined cycle</v>
          </cell>
        </row>
        <row r="7161">
          <cell r="F7161" t="str">
            <v>Vintage2013</v>
          </cell>
          <cell r="I7161">
            <v>6.8642006849765668E-3</v>
          </cell>
          <cell r="L7161">
            <v>0.58672605790645882</v>
          </cell>
          <cell r="M7161" t="str">
            <v>natural gas combined cycle</v>
          </cell>
        </row>
        <row r="7162">
          <cell r="F7162" t="str">
            <v>Vintage2013</v>
          </cell>
          <cell r="I7162">
            <v>6.8642006849765668E-3</v>
          </cell>
          <cell r="L7162">
            <v>0.58672605790645882</v>
          </cell>
          <cell r="M7162" t="str">
            <v>natural gas combined cycle</v>
          </cell>
        </row>
        <row r="7163">
          <cell r="F7163" t="str">
            <v>Vintage2013</v>
          </cell>
          <cell r="I7163">
            <v>9.0904279341581552E-3</v>
          </cell>
          <cell r="L7163">
            <v>0.77701559020044542</v>
          </cell>
          <cell r="M7163" t="str">
            <v>natural gas combined cycle</v>
          </cell>
        </row>
        <row r="7164">
          <cell r="F7164" t="str">
            <v>Vintage2010</v>
          </cell>
          <cell r="I7164">
            <v>2.4727917438742532E-3</v>
          </cell>
          <cell r="L7164">
            <v>0.14814682663574327</v>
          </cell>
          <cell r="M7164" t="str">
            <v>natural gas combined cycle</v>
          </cell>
        </row>
        <row r="7165">
          <cell r="F7165" t="str">
            <v>Vintage2010</v>
          </cell>
          <cell r="I7165">
            <v>2.4727917438742532E-3</v>
          </cell>
          <cell r="L7165">
            <v>0.14814682663574327</v>
          </cell>
          <cell r="M7165" t="str">
            <v>natural gas combined cycle</v>
          </cell>
        </row>
        <row r="7166">
          <cell r="F7166" t="str">
            <v>Vintage2010</v>
          </cell>
          <cell r="I7166">
            <v>2.8900753506530333E-3</v>
          </cell>
          <cell r="L7166">
            <v>0.17314660363052495</v>
          </cell>
          <cell r="M7166" t="str">
            <v>natural gas combined cycle</v>
          </cell>
        </row>
        <row r="7167">
          <cell r="F7167" t="str">
            <v>Vintage2011</v>
          </cell>
          <cell r="I7167">
            <v>1.0397204866868967E-2</v>
          </cell>
          <cell r="L7167">
            <v>0.4272558737151248</v>
          </cell>
          <cell r="M7167" t="str">
            <v>natural gas combined cycle</v>
          </cell>
        </row>
        <row r="7168">
          <cell r="F7168" t="str">
            <v>Vintage2011</v>
          </cell>
          <cell r="I7168">
            <v>5.2185464636664179E-3</v>
          </cell>
          <cell r="L7168">
            <v>0.21444750367107193</v>
          </cell>
          <cell r="M7168" t="str">
            <v>natural gas combined cycle</v>
          </cell>
        </row>
        <row r="7169">
          <cell r="F7169" t="str">
            <v>Vintage2011</v>
          </cell>
          <cell r="I7169">
            <v>5.2185464636664179E-3</v>
          </cell>
          <cell r="L7169">
            <v>0.21444750367107193</v>
          </cell>
          <cell r="M7169" t="str">
            <v>natural gas combined cycle</v>
          </cell>
        </row>
        <row r="7170">
          <cell r="F7170" t="str">
            <v>Vintage2013</v>
          </cell>
          <cell r="I7170">
            <v>1.5317640562858058E-3</v>
          </cell>
          <cell r="L7170">
            <v>0.13092943048043271</v>
          </cell>
          <cell r="M7170" t="str">
            <v>natural gas combined cycle</v>
          </cell>
        </row>
        <row r="7171">
          <cell r="F7171" t="str">
            <v>Vintage2013</v>
          </cell>
          <cell r="I7171">
            <v>1.5317640562858058E-3</v>
          </cell>
          <cell r="L7171">
            <v>0.13092943048043271</v>
          </cell>
          <cell r="M7171" t="str">
            <v>natural gas combined cycle</v>
          </cell>
        </row>
        <row r="7172">
          <cell r="F7172" t="str">
            <v>Vintage2013</v>
          </cell>
          <cell r="I7172">
            <v>1.5317640562858058E-3</v>
          </cell>
          <cell r="L7172">
            <v>0.13092943048043271</v>
          </cell>
          <cell r="M7172" t="str">
            <v>natural gas combined cycle</v>
          </cell>
        </row>
        <row r="7173">
          <cell r="F7173" t="str">
            <v>Vintage2013</v>
          </cell>
          <cell r="I7173">
            <v>2.8903076215538305E-3</v>
          </cell>
          <cell r="L7173">
            <v>0.24705262488068722</v>
          </cell>
          <cell r="M7173" t="str">
            <v>natural gas combined cycle</v>
          </cell>
        </row>
        <row r="7174">
          <cell r="F7174" t="str">
            <v>Vintage1993</v>
          </cell>
          <cell r="I7174">
            <v>1.5996508104789721E-3</v>
          </cell>
          <cell r="L7174">
            <v>0.17053535714285714</v>
          </cell>
          <cell r="M7174" t="str">
            <v>natural gas combined cycle</v>
          </cell>
        </row>
        <row r="7175">
          <cell r="F7175" t="str">
            <v>Vintage1993</v>
          </cell>
          <cell r="I7175">
            <v>1.5996508104789721E-3</v>
          </cell>
          <cell r="L7175">
            <v>0.17053535714285714</v>
          </cell>
          <cell r="M7175" t="str">
            <v>natural gas combined cycle</v>
          </cell>
        </row>
        <row r="7176">
          <cell r="F7176" t="str">
            <v>Vintage1993</v>
          </cell>
          <cell r="I7176">
            <v>1.5996508104789721E-3</v>
          </cell>
          <cell r="L7176">
            <v>0.17053535714285714</v>
          </cell>
          <cell r="M7176" t="str">
            <v>natural gas combined cycle</v>
          </cell>
        </row>
        <row r="7177">
          <cell r="F7177" t="str">
            <v>Vintage1993</v>
          </cell>
          <cell r="I7177">
            <v>1.5996508104789721E-3</v>
          </cell>
          <cell r="L7177">
            <v>0.17053535714285714</v>
          </cell>
          <cell r="M7177" t="str">
            <v>natural gas combined cycle</v>
          </cell>
        </row>
        <row r="7178">
          <cell r="F7178" t="str">
            <v>Vintage1957</v>
          </cell>
          <cell r="I7178">
            <v>0</v>
          </cell>
          <cell r="L7178">
            <v>0</v>
          </cell>
          <cell r="M7178" t="str">
            <v>natural gas combined cycle</v>
          </cell>
        </row>
        <row r="7179">
          <cell r="F7179" t="str">
            <v>Vintage1958</v>
          </cell>
          <cell r="I7179">
            <v>0</v>
          </cell>
          <cell r="L7179">
            <v>0</v>
          </cell>
          <cell r="M7179" t="str">
            <v>natural gas combined cycle</v>
          </cell>
        </row>
        <row r="7180">
          <cell r="F7180" t="str">
            <v>Vintage1956</v>
          </cell>
          <cell r="I7180">
            <v>0</v>
          </cell>
          <cell r="L7180">
            <v>0</v>
          </cell>
          <cell r="M7180" t="str">
            <v>natural gas combined cycle</v>
          </cell>
        </row>
        <row r="7181">
          <cell r="F7181" t="str">
            <v>Vintage1992</v>
          </cell>
          <cell r="I7181">
            <v>1.2283259470504463E-3</v>
          </cell>
          <cell r="L7181">
            <v>0.14452415363727936</v>
          </cell>
          <cell r="M7181" t="str">
            <v>natural gas combined cycle</v>
          </cell>
        </row>
        <row r="7182">
          <cell r="F7182" t="str">
            <v>Vintage1995</v>
          </cell>
          <cell r="I7182">
            <v>4.9027771518643636E-3</v>
          </cell>
          <cell r="L7182">
            <v>0.55867831693247361</v>
          </cell>
          <cell r="M7182" t="str">
            <v>natural gas combined cycle</v>
          </cell>
        </row>
        <row r="7183">
          <cell r="F7183" t="str">
            <v>Vintage1995</v>
          </cell>
          <cell r="I7183">
            <v>4.9027771518643636E-3</v>
          </cell>
          <cell r="L7183">
            <v>0.55867831693247361</v>
          </cell>
          <cell r="M7183" t="str">
            <v>natural gas combined cycle</v>
          </cell>
        </row>
        <row r="7184">
          <cell r="F7184" t="str">
            <v>Vintage1995</v>
          </cell>
          <cell r="I7184">
            <v>4.9027771518643636E-3</v>
          </cell>
          <cell r="L7184">
            <v>0.55867831693247361</v>
          </cell>
          <cell r="M7184" t="str">
            <v>natural gas combined cycle</v>
          </cell>
        </row>
        <row r="7185">
          <cell r="F7185" t="str">
            <v>Vintage1995</v>
          </cell>
          <cell r="I7185">
            <v>4.9027771518643636E-3</v>
          </cell>
          <cell r="L7185">
            <v>0.55867831693247361</v>
          </cell>
          <cell r="M7185" t="str">
            <v>natural gas combined cycle</v>
          </cell>
        </row>
        <row r="7186">
          <cell r="F7186" t="str">
            <v>Vintage1959</v>
          </cell>
          <cell r="I7186">
            <v>0</v>
          </cell>
          <cell r="L7186">
            <v>0</v>
          </cell>
          <cell r="M7186" t="str">
            <v>natural gas combined cycle</v>
          </cell>
        </row>
        <row r="7187">
          <cell r="F7187" t="str">
            <v>Vintage2002</v>
          </cell>
          <cell r="I7187">
            <v>7.9023853547777433E-3</v>
          </cell>
          <cell r="L7187">
            <v>5.8757644548762748E-2</v>
          </cell>
          <cell r="M7187" t="str">
            <v>natural gas combined cycle</v>
          </cell>
        </row>
        <row r="7188">
          <cell r="F7188" t="str">
            <v>Vintage2002</v>
          </cell>
          <cell r="I7188">
            <v>7.9023853547777433E-3</v>
          </cell>
          <cell r="L7188">
            <v>5.8757644548762748E-2</v>
          </cell>
          <cell r="M7188" t="str">
            <v>natural gas combined cycle</v>
          </cell>
        </row>
        <row r="7189">
          <cell r="F7189" t="str">
            <v>Vintage2002</v>
          </cell>
          <cell r="I7189">
            <v>1.0536513806370324E-2</v>
          </cell>
          <cell r="L7189">
            <v>7.8343526065017002E-2</v>
          </cell>
          <cell r="M7189" t="str">
            <v>natural gas combined cycle</v>
          </cell>
        </row>
        <row r="7190">
          <cell r="F7190" t="str">
            <v>Vintage1953</v>
          </cell>
          <cell r="I7190">
            <v>0</v>
          </cell>
          <cell r="L7190">
            <v>0</v>
          </cell>
          <cell r="M7190" t="str">
            <v>natural gas combined cycle</v>
          </cell>
        </row>
        <row r="7191">
          <cell r="F7191" t="str">
            <v>Vintage1954</v>
          </cell>
          <cell r="I7191">
            <v>0</v>
          </cell>
          <cell r="L7191">
            <v>0</v>
          </cell>
          <cell r="M7191" t="str">
            <v>natural gas combined cycle</v>
          </cell>
        </row>
        <row r="7192">
          <cell r="F7192" t="str">
            <v>Vintage2002</v>
          </cell>
          <cell r="I7192">
            <v>1.3881313046311447E-3</v>
          </cell>
          <cell r="L7192">
            <v>1.0321355150722222E-2</v>
          </cell>
          <cell r="M7192" t="str">
            <v>natural gas combined cycle</v>
          </cell>
        </row>
        <row r="7193">
          <cell r="F7193" t="str">
            <v>Vintage2002</v>
          </cell>
          <cell r="I7193">
            <v>1.4395435751730389E-3</v>
          </cell>
          <cell r="L7193">
            <v>1.0703627563711935E-2</v>
          </cell>
          <cell r="M7193" t="str">
            <v>natural gas combined cycle</v>
          </cell>
        </row>
        <row r="7194">
          <cell r="F7194" t="str">
            <v>Vintage1955</v>
          </cell>
          <cell r="I7194">
            <v>0</v>
          </cell>
          <cell r="L7194">
            <v>0</v>
          </cell>
          <cell r="M7194" t="str">
            <v>natural gas steam turbine</v>
          </cell>
        </row>
        <row r="7195">
          <cell r="F7195" t="str">
            <v>Vintage1978</v>
          </cell>
          <cell r="I7195">
            <v>0</v>
          </cell>
          <cell r="L7195">
            <v>0</v>
          </cell>
          <cell r="M7195" t="str">
            <v>natural gas combined cycle</v>
          </cell>
        </row>
        <row r="7196">
          <cell r="F7196" t="str">
            <v>Vintage1978</v>
          </cell>
          <cell r="I7196">
            <v>0</v>
          </cell>
          <cell r="L7196">
            <v>0</v>
          </cell>
          <cell r="M7196" t="str">
            <v>natural gas combined cycle</v>
          </cell>
        </row>
        <row r="7197">
          <cell r="F7197" t="str">
            <v>Vintage1977</v>
          </cell>
          <cell r="I7197">
            <v>0</v>
          </cell>
          <cell r="L7197">
            <v>0</v>
          </cell>
          <cell r="M7197" t="str">
            <v>natural gas combined cycle</v>
          </cell>
        </row>
        <row r="7198">
          <cell r="F7198" t="str">
            <v>Vintage1977</v>
          </cell>
          <cell r="I7198">
            <v>0</v>
          </cell>
          <cell r="L7198">
            <v>0</v>
          </cell>
          <cell r="M7198" t="str">
            <v>natural gas combined cycle</v>
          </cell>
        </row>
        <row r="7199">
          <cell r="F7199" t="str">
            <v>Vintage1978</v>
          </cell>
          <cell r="I7199">
            <v>0</v>
          </cell>
          <cell r="L7199">
            <v>0</v>
          </cell>
          <cell r="M7199" t="str">
            <v>natural gas combined cycle</v>
          </cell>
        </row>
        <row r="7200">
          <cell r="F7200" t="str">
            <v>Vintage1977</v>
          </cell>
          <cell r="I7200">
            <v>0</v>
          </cell>
          <cell r="L7200">
            <v>0</v>
          </cell>
          <cell r="M7200" t="str">
            <v>natural gas combined cycle</v>
          </cell>
        </row>
        <row r="7201">
          <cell r="F7201" t="str">
            <v>Vintage1999</v>
          </cell>
          <cell r="I7201">
            <v>1.6618424608545092E-3</v>
          </cell>
          <cell r="L7201">
            <v>0.2467840362611243</v>
          </cell>
          <cell r="M7201" t="str">
            <v>natural gas combined cycle</v>
          </cell>
        </row>
        <row r="7202">
          <cell r="F7202" t="str">
            <v>Vintage1999</v>
          </cell>
          <cell r="I7202">
            <v>1.7230145759779881E-3</v>
          </cell>
          <cell r="L7202">
            <v>0.2558681112155215</v>
          </cell>
          <cell r="M7202" t="str">
            <v>natural gas combined cycle</v>
          </cell>
        </row>
        <row r="7203">
          <cell r="F7203" t="str">
            <v>Vintage2005</v>
          </cell>
          <cell r="I7203">
            <v>1.7230145759779881E-3</v>
          </cell>
          <cell r="L7203">
            <v>4.0357725136664434E-2</v>
          </cell>
          <cell r="M7203" t="str">
            <v>natural gas combined cycle</v>
          </cell>
        </row>
        <row r="7204">
          <cell r="F7204" t="str">
            <v>Vintage1999</v>
          </cell>
          <cell r="I7204">
            <v>1.6108656982516099E-3</v>
          </cell>
          <cell r="L7204">
            <v>0.23921397379912665</v>
          </cell>
          <cell r="M7204" t="str">
            <v>natural gas combined cycle</v>
          </cell>
        </row>
        <row r="7205">
          <cell r="F7205" t="str">
            <v>Vintage2003</v>
          </cell>
          <cell r="I7205">
            <v>1.6924285184162485E-3</v>
          </cell>
          <cell r="L7205">
            <v>1.185086881323274E-2</v>
          </cell>
          <cell r="M7205" t="str">
            <v>natural gas combined cycle</v>
          </cell>
        </row>
        <row r="7206">
          <cell r="F7206" t="str">
            <v>Vintage2003</v>
          </cell>
          <cell r="I7206">
            <v>1.773991338580887E-3</v>
          </cell>
          <cell r="L7206">
            <v>1.2421995021099377E-2</v>
          </cell>
          <cell r="M7206" t="str">
            <v>natural gas combined cycle</v>
          </cell>
        </row>
        <row r="7207">
          <cell r="F7207" t="str">
            <v>Vintage2003</v>
          </cell>
          <cell r="I7207">
            <v>1.7434052810191476E-3</v>
          </cell>
          <cell r="L7207">
            <v>1.2207822693149389E-2</v>
          </cell>
          <cell r="M7207" t="str">
            <v>natural gas combined cycle</v>
          </cell>
        </row>
        <row r="7208">
          <cell r="F7208" t="str">
            <v>Vintage2005</v>
          </cell>
          <cell r="I7208">
            <v>1.7637959860603073E-3</v>
          </cell>
          <cell r="L7208">
            <v>4.1312937565934599E-2</v>
          </cell>
          <cell r="M7208" t="str">
            <v>natural gas combined cycle</v>
          </cell>
        </row>
        <row r="7209">
          <cell r="F7209" t="str">
            <v>Vintage2005</v>
          </cell>
          <cell r="I7209">
            <v>1.7637959860603073E-3</v>
          </cell>
          <cell r="L7209">
            <v>4.1312937565934599E-2</v>
          </cell>
          <cell r="M7209" t="str">
            <v>natural gas combined cycle</v>
          </cell>
        </row>
        <row r="7210">
          <cell r="F7210" t="str">
            <v>Vintage2007</v>
          </cell>
          <cell r="I7210">
            <v>1.7943820436220465E-3</v>
          </cell>
          <cell r="L7210">
            <v>0.11415743108837736</v>
          </cell>
          <cell r="M7210" t="str">
            <v>natural gas combined cycle</v>
          </cell>
        </row>
        <row r="7211">
          <cell r="F7211" t="str">
            <v>Vintage2007</v>
          </cell>
          <cell r="I7211">
            <v>1.7841866911014665E-3</v>
          </cell>
          <cell r="L7211">
            <v>0.11350880932082977</v>
          </cell>
          <cell r="M7211" t="str">
            <v>natural gas combined cycle</v>
          </cell>
        </row>
        <row r="7212">
          <cell r="F7212" t="str">
            <v>Vintage2007</v>
          </cell>
          <cell r="I7212">
            <v>1.6822331658956687E-3</v>
          </cell>
          <cell r="L7212">
            <v>0.10702259164535378</v>
          </cell>
          <cell r="M7212" t="str">
            <v>natural gas combined cycle</v>
          </cell>
        </row>
        <row r="7213">
          <cell r="F7213" t="str">
            <v>Vintage1989</v>
          </cell>
          <cell r="I7213">
            <v>9.1203551463762869E-4</v>
          </cell>
          <cell r="L7213">
            <v>0.14264423356814346</v>
          </cell>
          <cell r="M7213" t="str">
            <v>natural gas combined cycle</v>
          </cell>
        </row>
        <row r="7214">
          <cell r="F7214" t="str">
            <v>Vintage1989</v>
          </cell>
          <cell r="I7214">
            <v>2.0520799079346645E-4</v>
          </cell>
          <cell r="L7214">
            <v>3.2094952552832276E-2</v>
          </cell>
          <cell r="M7214" t="str">
            <v>natural gas combined cycle</v>
          </cell>
        </row>
        <row r="7215">
          <cell r="F7215" t="str">
            <v>Vintage1992</v>
          </cell>
          <cell r="I7215">
            <v>1.2143156194300701E-3</v>
          </cell>
          <cell r="L7215">
            <v>0.14287570621468926</v>
          </cell>
          <cell r="M7215" t="str">
            <v>natural gas combined cycle</v>
          </cell>
        </row>
        <row r="7216">
          <cell r="F7216" t="str">
            <v>Vintage1992</v>
          </cell>
          <cell r="I7216">
            <v>8.6306729976021526E-4</v>
          </cell>
          <cell r="L7216">
            <v>0.10154802259887005</v>
          </cell>
          <cell r="M7216" t="str">
            <v>natural gas combined cycle</v>
          </cell>
        </row>
        <row r="7217">
          <cell r="F7217" t="str">
            <v>Vintage1994</v>
          </cell>
          <cell r="I7217">
            <v>2.2755286090208834E-3</v>
          </cell>
          <cell r="L7217">
            <v>0.12572751578471092</v>
          </cell>
          <cell r="M7217" t="str">
            <v>natural gas combined cycle</v>
          </cell>
        </row>
        <row r="7218">
          <cell r="F7218" t="str">
            <v>Vintage1994</v>
          </cell>
          <cell r="I7218">
            <v>2.2664082538745075E-3</v>
          </cell>
          <cell r="L7218">
            <v>0.12522359788577422</v>
          </cell>
          <cell r="M7218" t="str">
            <v>natural gas combined cycle</v>
          </cell>
        </row>
        <row r="7219">
          <cell r="F7219" t="str">
            <v>Vintage1995</v>
          </cell>
          <cell r="I7219">
            <v>1.1810859914557291E-3</v>
          </cell>
          <cell r="L7219">
            <v>0.13458640142517811</v>
          </cell>
          <cell r="M7219" t="str">
            <v>natural gas combined cycle</v>
          </cell>
        </row>
        <row r="7220">
          <cell r="F7220" t="str">
            <v>Vintage2008</v>
          </cell>
          <cell r="I7220">
            <v>1.9402288134144374E-3</v>
          </cell>
          <cell r="L7220">
            <v>0.11560636976579133</v>
          </cell>
          <cell r="M7220" t="str">
            <v>natural gas combined cycle</v>
          </cell>
        </row>
        <row r="7221">
          <cell r="F7221" t="str">
            <v>Vintage1992</v>
          </cell>
          <cell r="I7221">
            <v>5.6868775565595579E-4</v>
          </cell>
          <cell r="L7221">
            <v>6.6911487758945384E-2</v>
          </cell>
          <cell r="M7221" t="str">
            <v>natural gas combined cycle</v>
          </cell>
        </row>
        <row r="7222">
          <cell r="F7222" t="str">
            <v>Vintage1996</v>
          </cell>
          <cell r="I7222">
            <v>3.5842995725258804E-3</v>
          </cell>
          <cell r="L7222">
            <v>0.6839943401131694</v>
          </cell>
          <cell r="M7222" t="str">
            <v>natural gas combined cycle</v>
          </cell>
        </row>
        <row r="7223">
          <cell r="F7223" t="str">
            <v>Vintage1996</v>
          </cell>
          <cell r="I7223">
            <v>3.5842995725258804E-3</v>
          </cell>
          <cell r="L7223">
            <v>0.6839943401131694</v>
          </cell>
          <cell r="M7223" t="str">
            <v>natural gas combined cycle</v>
          </cell>
        </row>
        <row r="7224">
          <cell r="F7224" t="str">
            <v>Vintage1996</v>
          </cell>
          <cell r="I7224">
            <v>3.3198092732809686E-3</v>
          </cell>
          <cell r="L7224">
            <v>0.63352147532110348</v>
          </cell>
          <cell r="M7224" t="str">
            <v>natural gas combined cycle</v>
          </cell>
        </row>
        <row r="7225">
          <cell r="F7225" t="str">
            <v>Vintage2002</v>
          </cell>
          <cell r="I7225">
            <v>5.2593427629090451E-3</v>
          </cell>
          <cell r="L7225">
            <v>3.910548255360409E-2</v>
          </cell>
          <cell r="M7225" t="str">
            <v>natural gas combined cycle</v>
          </cell>
        </row>
        <row r="7226">
          <cell r="F7226" t="str">
            <v>Vintage2003</v>
          </cell>
          <cell r="I7226">
            <v>5.2593427629090451E-3</v>
          </cell>
          <cell r="L7226">
            <v>3.6827423107586015E-2</v>
          </cell>
          <cell r="M7226" t="str">
            <v>natural gas combined cycle</v>
          </cell>
        </row>
        <row r="7227">
          <cell r="F7227" t="str">
            <v>Vintage2002</v>
          </cell>
          <cell r="I7227">
            <v>5.6604790753343112E-3</v>
          </cell>
          <cell r="L7227">
            <v>4.20881041043027E-2</v>
          </cell>
          <cell r="M7227" t="str">
            <v>natural gas combined cycle</v>
          </cell>
        </row>
        <row r="7228">
          <cell r="F7228" t="str">
            <v>Vintage2002</v>
          </cell>
          <cell r="I7228">
            <v>5.6604790753343112E-3</v>
          </cell>
          <cell r="L7228">
            <v>4.20881041043027E-2</v>
          </cell>
          <cell r="M7228" t="str">
            <v>natural gas combined cycle</v>
          </cell>
        </row>
        <row r="7229">
          <cell r="F7229" t="str">
            <v>Vintage2003</v>
          </cell>
          <cell r="I7229">
            <v>5.6604790753343112E-3</v>
          </cell>
          <cell r="L7229">
            <v>3.9636294361554435E-2</v>
          </cell>
          <cell r="M7229" t="str">
            <v>natural gas combined cycle</v>
          </cell>
        </row>
        <row r="7230">
          <cell r="F7230" t="str">
            <v>Vintage2003</v>
          </cell>
          <cell r="I7230">
            <v>5.6604790753343112E-3</v>
          </cell>
          <cell r="L7230">
            <v>3.9636294361554435E-2</v>
          </cell>
          <cell r="M7230" t="str">
            <v>natural gas combined cycle</v>
          </cell>
        </row>
        <row r="7231">
          <cell r="F7231" t="str">
            <v>Vintage2003</v>
          </cell>
          <cell r="I7231">
            <v>8.6912867692140981E-3</v>
          </cell>
          <cell r="L7231">
            <v>6.0858877169315866E-2</v>
          </cell>
          <cell r="M7231" t="str">
            <v>natural gas combined cycle</v>
          </cell>
        </row>
        <row r="7232">
          <cell r="F7232" t="str">
            <v>Vintage2003</v>
          </cell>
          <cell r="I7232">
            <v>8.6912867692140981E-3</v>
          </cell>
          <cell r="L7232">
            <v>6.0858877169315866E-2</v>
          </cell>
          <cell r="M7232" t="str">
            <v>natural gas combined cycle</v>
          </cell>
        </row>
        <row r="7233">
          <cell r="F7233" t="str">
            <v>Vintage2009</v>
          </cell>
          <cell r="I7233">
            <v>2.3653217847745159E-3</v>
          </cell>
          <cell r="L7233">
            <v>9.8744114493496793E-2</v>
          </cell>
          <cell r="M7233" t="str">
            <v>natural gas combined cycle</v>
          </cell>
        </row>
        <row r="7234">
          <cell r="F7234" t="str">
            <v>Vintage2009</v>
          </cell>
          <cell r="I7234">
            <v>2.3653217847745159E-3</v>
          </cell>
          <cell r="L7234">
            <v>9.8744114493496793E-2</v>
          </cell>
          <cell r="M7234" t="str">
            <v>natural gas combined cycle</v>
          </cell>
        </row>
        <row r="7235">
          <cell r="F7235" t="str">
            <v>Vintage2009</v>
          </cell>
          <cell r="I7235">
            <v>2.3653217847745159E-3</v>
          </cell>
          <cell r="L7235">
            <v>9.8744114493496793E-2</v>
          </cell>
          <cell r="M7235" t="str">
            <v>natural gas combined cycle</v>
          </cell>
        </row>
        <row r="7236">
          <cell r="F7236" t="str">
            <v>Vintage2009</v>
          </cell>
          <cell r="I7236">
            <v>2.3653217847745159E-3</v>
          </cell>
          <cell r="L7236">
            <v>9.8744114493496793E-2</v>
          </cell>
          <cell r="M7236" t="str">
            <v>natural gas combined cycle</v>
          </cell>
        </row>
        <row r="7237">
          <cell r="F7237" t="str">
            <v>Vintage2009</v>
          </cell>
          <cell r="I7237">
            <v>2.3653217847745159E-3</v>
          </cell>
          <cell r="L7237">
            <v>9.8744114493496793E-2</v>
          </cell>
          <cell r="M7237" t="str">
            <v>natural gas combined cycle</v>
          </cell>
        </row>
        <row r="7238">
          <cell r="F7238" t="str">
            <v>Vintage2009</v>
          </cell>
          <cell r="I7238">
            <v>2.3653217847745159E-3</v>
          </cell>
          <cell r="L7238">
            <v>9.8744114493496793E-2</v>
          </cell>
          <cell r="M7238" t="str">
            <v>natural gas combined cycle</v>
          </cell>
        </row>
        <row r="7239">
          <cell r="F7239" t="str">
            <v>Vintage2011</v>
          </cell>
          <cell r="I7239">
            <v>2.3653217847745159E-3</v>
          </cell>
          <cell r="L7239">
            <v>9.7198972099853148E-2</v>
          </cell>
          <cell r="M7239" t="str">
            <v>natural gas combined cycle</v>
          </cell>
        </row>
        <row r="7240">
          <cell r="F7240" t="str">
            <v>Vintage2011</v>
          </cell>
          <cell r="I7240">
            <v>2.3653217847745159E-3</v>
          </cell>
          <cell r="L7240">
            <v>9.7198972099853148E-2</v>
          </cell>
          <cell r="M7240" t="str">
            <v>natural gas combined cycle</v>
          </cell>
        </row>
        <row r="7241">
          <cell r="F7241" t="str">
            <v>Vintage2009</v>
          </cell>
          <cell r="I7241">
            <v>5.3321693682632405E-3</v>
          </cell>
          <cell r="L7241">
            <v>0.22259987879352941</v>
          </cell>
          <cell r="M7241" t="str">
            <v>natural gas combined cycle</v>
          </cell>
        </row>
        <row r="7242">
          <cell r="F7242" t="str">
            <v>Vintage2009</v>
          </cell>
          <cell r="I7242">
            <v>5.3321693682632405E-3</v>
          </cell>
          <cell r="L7242">
            <v>0.22259987879352941</v>
          </cell>
          <cell r="M7242" t="str">
            <v>natural gas combined cycle</v>
          </cell>
        </row>
        <row r="7243">
          <cell r="F7243" t="str">
            <v>Vintage2011</v>
          </cell>
          <cell r="I7243">
            <v>5.3321693682632405E-3</v>
          </cell>
          <cell r="L7243">
            <v>0.21911664831130689</v>
          </cell>
          <cell r="M7243" t="str">
            <v>natural gas combined cycle</v>
          </cell>
        </row>
        <row r="7244">
          <cell r="F7244" t="str">
            <v>Vintage2011</v>
          </cell>
          <cell r="I7244">
            <v>2.4876660150214736E-3</v>
          </cell>
          <cell r="L7244">
            <v>0.10222650513950073</v>
          </cell>
          <cell r="M7244" t="str">
            <v>natural gas combined cycle</v>
          </cell>
        </row>
        <row r="7245">
          <cell r="F7245" t="str">
            <v>Vintage2011</v>
          </cell>
          <cell r="I7245">
            <v>4.1419261709893743E-3</v>
          </cell>
          <cell r="L7245">
            <v>0.17020558002936856</v>
          </cell>
          <cell r="M7245" t="str">
            <v>natural gas combined cycle</v>
          </cell>
        </row>
        <row r="7246">
          <cell r="F7246" t="str">
            <v>Vintage2011</v>
          </cell>
          <cell r="I7246">
            <v>2.7355258666608927E-3</v>
          </cell>
          <cell r="L7246">
            <v>0.11241189427312775</v>
          </cell>
          <cell r="M7246" t="str">
            <v>natural gas combined cycle</v>
          </cell>
        </row>
        <row r="7247">
          <cell r="F7247" t="str">
            <v>Vintage2011</v>
          </cell>
          <cell r="I7247">
            <v>2.7355258666608927E-3</v>
          </cell>
          <cell r="L7247">
            <v>0.11241189427312775</v>
          </cell>
          <cell r="M7247" t="str">
            <v>natural gas combined cycle</v>
          </cell>
        </row>
        <row r="7248">
          <cell r="F7248" t="str">
            <v>Vintage2012</v>
          </cell>
          <cell r="I7248">
            <v>1.7332099284985676E-3</v>
          </cell>
          <cell r="L7248">
            <v>6.8502199402704009E-2</v>
          </cell>
          <cell r="M7248" t="str">
            <v>natural gas combined cycle</v>
          </cell>
        </row>
        <row r="7249">
          <cell r="F7249" t="str">
            <v>Vintage2012</v>
          </cell>
          <cell r="I7249">
            <v>1.7332099284985676E-3</v>
          </cell>
          <cell r="L7249">
            <v>6.8502199402704009E-2</v>
          </cell>
          <cell r="M7249" t="str">
            <v>natural gas combined cycle</v>
          </cell>
        </row>
        <row r="7250">
          <cell r="F7250" t="str">
            <v>Vintage2012</v>
          </cell>
          <cell r="I7250">
            <v>1.7332099284985676E-3</v>
          </cell>
          <cell r="L7250">
            <v>6.8502199402704009E-2</v>
          </cell>
          <cell r="M7250" t="str">
            <v>natural gas combined cycle</v>
          </cell>
        </row>
        <row r="7251">
          <cell r="F7251" t="str">
            <v>Vintage2012</v>
          </cell>
          <cell r="I7251">
            <v>3.8538432527791678E-3</v>
          </cell>
          <cell r="L7251">
            <v>0.15231665514248305</v>
          </cell>
          <cell r="M7251" t="str">
            <v>natural gas combined cycle</v>
          </cell>
        </row>
        <row r="7252">
          <cell r="F7252" t="str">
            <v>Vintage2013</v>
          </cell>
          <cell r="I7252">
            <v>9.8696074713717132E-3</v>
          </cell>
          <cell r="L7252">
            <v>0.84361692650334075</v>
          </cell>
          <cell r="M7252" t="str">
            <v>natural gas combined cycle</v>
          </cell>
        </row>
        <row r="7253">
          <cell r="F7253" t="str">
            <v>Vintage2013</v>
          </cell>
          <cell r="I7253">
            <v>6.3076438726811694E-3</v>
          </cell>
          <cell r="L7253">
            <v>0.53915367483296206</v>
          </cell>
          <cell r="M7253" t="str">
            <v>natural gas combined cycle</v>
          </cell>
        </row>
        <row r="7254">
          <cell r="F7254" t="str">
            <v>Vintage2013</v>
          </cell>
          <cell r="I7254">
            <v>6.3447476601675296E-3</v>
          </cell>
          <cell r="L7254">
            <v>0.54232516703786193</v>
          </cell>
          <cell r="M7254" t="str">
            <v>natural gas combined cycle</v>
          </cell>
        </row>
        <row r="7255">
          <cell r="F7255" t="str">
            <v>Vintage2011</v>
          </cell>
          <cell r="I7255">
            <v>0</v>
          </cell>
          <cell r="L7255">
            <v>0</v>
          </cell>
          <cell r="M7255" t="str">
            <v>natural gas steam turbine</v>
          </cell>
        </row>
        <row r="7256">
          <cell r="F7256" t="str">
            <v>Vintage2012</v>
          </cell>
          <cell r="I7256">
            <v>0</v>
          </cell>
          <cell r="L7256">
            <v>0</v>
          </cell>
          <cell r="M7256" t="str">
            <v>natural gas steam turbine</v>
          </cell>
        </row>
        <row r="7257">
          <cell r="F7257" t="str">
            <v>Vintage2010</v>
          </cell>
          <cell r="I7257">
            <v>0</v>
          </cell>
          <cell r="L7257">
            <v>0</v>
          </cell>
          <cell r="M7257" t="str">
            <v>natural gas steam turbine</v>
          </cell>
        </row>
        <row r="7258">
          <cell r="F7258" t="str">
            <v>Vintage2010</v>
          </cell>
          <cell r="I7258">
            <v>0</v>
          </cell>
          <cell r="L7258">
            <v>0</v>
          </cell>
          <cell r="M7258" t="str">
            <v>natural gas steam turbine</v>
          </cell>
        </row>
        <row r="7259">
          <cell r="F7259" t="str">
            <v>Vintage2012</v>
          </cell>
          <cell r="I7259">
            <v>0</v>
          </cell>
          <cell r="L7259">
            <v>0</v>
          </cell>
          <cell r="M7259" t="str">
            <v>natural gas steam turbine</v>
          </cell>
        </row>
        <row r="7260">
          <cell r="F7260" t="str">
            <v>Vintage2012</v>
          </cell>
          <cell r="I7260">
            <v>0</v>
          </cell>
          <cell r="L7260">
            <v>0</v>
          </cell>
          <cell r="M7260" t="str">
            <v>natural gas steam turbine</v>
          </cell>
        </row>
        <row r="7261">
          <cell r="F7261" t="str">
            <v>Vintage2012</v>
          </cell>
          <cell r="I7261">
            <v>0</v>
          </cell>
          <cell r="L7261">
            <v>0</v>
          </cell>
          <cell r="M7261" t="str">
            <v>natural gas steam turbine</v>
          </cell>
        </row>
        <row r="7262">
          <cell r="F7262" t="str">
            <v>Vintage2012</v>
          </cell>
          <cell r="I7262">
            <v>0</v>
          </cell>
          <cell r="L7262">
            <v>0</v>
          </cell>
          <cell r="M7262" t="str">
            <v>natural gas steam turbine</v>
          </cell>
        </row>
        <row r="7263">
          <cell r="F7263" t="str">
            <v>Vintage2012</v>
          </cell>
          <cell r="I7263">
            <v>0</v>
          </cell>
          <cell r="L7263">
            <v>0</v>
          </cell>
          <cell r="M7263" t="str">
            <v>natural gas steam turbine</v>
          </cell>
        </row>
        <row r="7264">
          <cell r="F7264" t="str">
            <v>Vintage2012</v>
          </cell>
          <cell r="I7264">
            <v>0</v>
          </cell>
          <cell r="L7264">
            <v>0</v>
          </cell>
          <cell r="M7264" t="str">
            <v>natural gas steam turbine</v>
          </cell>
        </row>
        <row r="7265">
          <cell r="F7265" t="str">
            <v>Vintage2012</v>
          </cell>
          <cell r="I7265">
            <v>0</v>
          </cell>
          <cell r="L7265">
            <v>0</v>
          </cell>
          <cell r="M7265" t="str">
            <v>natural gas steam turbine</v>
          </cell>
        </row>
        <row r="7266">
          <cell r="F7266" t="str">
            <v>Vintage2012</v>
          </cell>
          <cell r="I7266">
            <v>0</v>
          </cell>
          <cell r="L7266">
            <v>0</v>
          </cell>
          <cell r="M7266" t="str">
            <v>natural gas steam turbine</v>
          </cell>
        </row>
        <row r="7267">
          <cell r="F7267" t="str">
            <v>Vintage2013</v>
          </cell>
          <cell r="I7267">
            <v>0</v>
          </cell>
          <cell r="L7267">
            <v>0</v>
          </cell>
          <cell r="M7267" t="str">
            <v>natural gas steam turbine</v>
          </cell>
        </row>
        <row r="7268">
          <cell r="F7268" t="str">
            <v>Vintage2013</v>
          </cell>
          <cell r="I7268">
            <v>0</v>
          </cell>
          <cell r="L7268">
            <v>0</v>
          </cell>
          <cell r="M7268" t="str">
            <v>natural gas steam turbine</v>
          </cell>
        </row>
        <row r="7269">
          <cell r="F7269" t="str">
            <v>Vintage2013</v>
          </cell>
          <cell r="I7269">
            <v>0</v>
          </cell>
          <cell r="L7269">
            <v>0</v>
          </cell>
          <cell r="M7269" t="str">
            <v>natural gas steam turbine</v>
          </cell>
        </row>
        <row r="7270">
          <cell r="F7270" t="str">
            <v>Vintage1987</v>
          </cell>
          <cell r="I7270">
            <v>1.0368347721536069</v>
          </cell>
          <cell r="L7270">
            <v>8.4415425660926502</v>
          </cell>
          <cell r="M7270" t="str">
            <v>biomass</v>
          </cell>
        </row>
        <row r="7271">
          <cell r="F7271" t="str">
            <v>Vintage1988</v>
          </cell>
          <cell r="I7271">
            <v>0</v>
          </cell>
          <cell r="L7271">
            <v>0</v>
          </cell>
          <cell r="M7271" t="str">
            <v>biomass</v>
          </cell>
        </row>
        <row r="7272">
          <cell r="F7272" t="str">
            <v>Vintage1993</v>
          </cell>
          <cell r="I7272">
            <v>0.8698877294185744</v>
          </cell>
          <cell r="L7272">
            <v>28.023416506717847</v>
          </cell>
          <cell r="M7272" t="str">
            <v>biomass</v>
          </cell>
        </row>
        <row r="7273">
          <cell r="F7273" t="str">
            <v>Vintage1990</v>
          </cell>
          <cell r="I7273">
            <v>0.67872075228766915</v>
          </cell>
          <cell r="L7273">
            <v>12.835664788732394</v>
          </cell>
          <cell r="M7273" t="str">
            <v>biomass</v>
          </cell>
        </row>
        <row r="7274">
          <cell r="F7274" t="str">
            <v>Vintage1990</v>
          </cell>
          <cell r="I7274">
            <v>0.34629026266376833</v>
          </cell>
          <cell r="L7274">
            <v>6.5488873239436618</v>
          </cell>
          <cell r="M7274" t="str">
            <v>biomass</v>
          </cell>
        </row>
        <row r="7275">
          <cell r="F7275" t="str">
            <v>Vintage1990</v>
          </cell>
          <cell r="I7275">
            <v>0.34629026266376833</v>
          </cell>
          <cell r="L7275">
            <v>6.5488873239436618</v>
          </cell>
          <cell r="M7275" t="str">
            <v>biomass</v>
          </cell>
        </row>
        <row r="7276">
          <cell r="F7276" t="str">
            <v>Vintage1987</v>
          </cell>
          <cell r="I7276">
            <v>0.83918251335125327</v>
          </cell>
          <cell r="L7276">
            <v>6.8323276740237686</v>
          </cell>
          <cell r="M7276" t="str">
            <v>biomass</v>
          </cell>
        </row>
        <row r="7277">
          <cell r="F7277" t="str">
            <v>Vintage1990</v>
          </cell>
          <cell r="I7277">
            <v>0.95701651661805387</v>
          </cell>
          <cell r="L7277">
            <v>18.098670422535211</v>
          </cell>
          <cell r="M7277" t="str">
            <v>biomass</v>
          </cell>
        </row>
        <row r="7278">
          <cell r="F7278" t="str">
            <v>Vintage1993</v>
          </cell>
          <cell r="I7278">
            <v>0.15060767677321354</v>
          </cell>
          <cell r="L7278">
            <v>4.8518234165067184</v>
          </cell>
          <cell r="M7278" t="str">
            <v>biomass</v>
          </cell>
        </row>
        <row r="7279">
          <cell r="F7279" t="str">
            <v>Vintage1985</v>
          </cell>
          <cell r="I7279">
            <v>0.71492048530729102</v>
          </cell>
          <cell r="L7279">
            <v>17.190872492836672</v>
          </cell>
          <cell r="M7279" t="str">
            <v>biomass</v>
          </cell>
        </row>
        <row r="7280">
          <cell r="F7280" t="str">
            <v>Vintage1985</v>
          </cell>
          <cell r="I7280">
            <v>0.12098888197423681</v>
          </cell>
          <cell r="L7280">
            <v>2.9092808022922632</v>
          </cell>
          <cell r="M7280" t="str">
            <v>biomass</v>
          </cell>
        </row>
        <row r="7281">
          <cell r="F7281" t="str">
            <v>Vintage1989</v>
          </cell>
          <cell r="I7281">
            <v>1.0195715504136231</v>
          </cell>
          <cell r="L7281">
            <v>10.668637157107231</v>
          </cell>
          <cell r="M7281" t="str">
            <v>biomass</v>
          </cell>
        </row>
        <row r="7282">
          <cell r="F7282" t="str">
            <v>Vintage1987</v>
          </cell>
          <cell r="I7282">
            <v>0.50785852363604522</v>
          </cell>
          <cell r="L7282">
            <v>4.134804753820033</v>
          </cell>
          <cell r="M7282" t="str">
            <v>biomass</v>
          </cell>
        </row>
        <row r="7283">
          <cell r="F7283" t="str">
            <v>Vintage1994</v>
          </cell>
          <cell r="I7283">
            <v>0.48461013923673157</v>
          </cell>
          <cell r="L7283">
            <v>12.503764796310529</v>
          </cell>
          <cell r="M7283" t="str">
            <v>biomass</v>
          </cell>
        </row>
        <row r="7284">
          <cell r="F7284" t="str">
            <v>Vintage1989</v>
          </cell>
          <cell r="I7284">
            <v>0.17565558160879957</v>
          </cell>
          <cell r="L7284">
            <v>1.8380325187032418</v>
          </cell>
          <cell r="M7284" t="str">
            <v>biomass</v>
          </cell>
        </row>
        <row r="7285">
          <cell r="F7285" t="str">
            <v>Vintage1989</v>
          </cell>
          <cell r="I7285">
            <v>0.35121175428629819</v>
          </cell>
          <cell r="L7285">
            <v>3.6750248379052373</v>
          </cell>
          <cell r="M7285" t="str">
            <v>biomass</v>
          </cell>
        </row>
        <row r="7286">
          <cell r="F7286" t="str">
            <v>Vintage1997</v>
          </cell>
          <cell r="I7286">
            <v>0.45807183684704572</v>
          </cell>
          <cell r="L7286">
            <v>192.20699999999999</v>
          </cell>
          <cell r="M7286" t="str">
            <v>biomass</v>
          </cell>
        </row>
        <row r="7287">
          <cell r="F7287" t="str">
            <v>Vintage2008</v>
          </cell>
          <cell r="I7287">
            <v>0.64515486619552365</v>
          </cell>
          <cell r="L7287">
            <v>36.893637137989778</v>
          </cell>
          <cell r="M7287" t="str">
            <v>biomass</v>
          </cell>
        </row>
        <row r="7288">
          <cell r="F7288" t="str">
            <v>Vintage2013</v>
          </cell>
          <cell r="I7288">
            <v>1.0009053262317309</v>
          </cell>
          <cell r="L7288">
            <v>7.7326582278481002</v>
          </cell>
          <cell r="M7288" t="str">
            <v>biomass</v>
          </cell>
        </row>
        <row r="7289">
          <cell r="F7289" t="str">
            <v>Vintage2013</v>
          </cell>
          <cell r="I7289">
            <v>2.5166460567665465E-2</v>
          </cell>
          <cell r="L7289">
            <v>0.19442761795166855</v>
          </cell>
          <cell r="M7289" t="str">
            <v>biomass</v>
          </cell>
        </row>
        <row r="7290">
          <cell r="F7290" t="str">
            <v>Vintage2013</v>
          </cell>
          <cell r="I7290">
            <v>1.0785625957570912E-2</v>
          </cell>
          <cell r="L7290">
            <v>8.332612197928653E-2</v>
          </cell>
          <cell r="M7290" t="str">
            <v>biomass</v>
          </cell>
        </row>
        <row r="7291">
          <cell r="F7291" t="str">
            <v>Vintage2013</v>
          </cell>
          <cell r="I7291">
            <v>0.13661792879589824</v>
          </cell>
          <cell r="L7291">
            <v>1.0554642117376292</v>
          </cell>
          <cell r="M7291" t="str">
            <v>biomass</v>
          </cell>
        </row>
        <row r="7292">
          <cell r="F7292" t="str">
            <v>Vintage2013</v>
          </cell>
          <cell r="I7292">
            <v>1.7976043262618188E-2</v>
          </cell>
          <cell r="L7292">
            <v>0.13887686996547755</v>
          </cell>
          <cell r="M7292" t="str">
            <v>biomass</v>
          </cell>
        </row>
        <row r="7293">
          <cell r="F7293" t="str">
            <v>Vintage2013</v>
          </cell>
          <cell r="I7293">
            <v>1.6178438936356371E-2</v>
          </cell>
          <cell r="L7293">
            <v>0.1249891829689298</v>
          </cell>
          <cell r="M7293" t="str">
            <v>biomass</v>
          </cell>
        </row>
        <row r="7294">
          <cell r="F7294" t="str">
            <v>Vintage2013</v>
          </cell>
          <cell r="I7294">
            <v>1.6178438936356371E-2</v>
          </cell>
          <cell r="L7294">
            <v>0.1249891829689298</v>
          </cell>
          <cell r="M7294" t="str">
            <v>biomass</v>
          </cell>
        </row>
        <row r="7295">
          <cell r="F7295" t="str">
            <v>Vintage2006</v>
          </cell>
          <cell r="I7295">
            <v>2.5166460567665465E-2</v>
          </cell>
          <cell r="L7295">
            <v>2.6904076433121018</v>
          </cell>
          <cell r="M7295" t="str">
            <v>biomass</v>
          </cell>
        </row>
        <row r="7296">
          <cell r="F7296" t="str">
            <v>Vintage2009</v>
          </cell>
          <cell r="I7296">
            <v>2.6964064893927282E-2</v>
          </cell>
          <cell r="L7296">
            <v>1.6699815498154982</v>
          </cell>
          <cell r="M7296" t="str">
            <v>biomass</v>
          </cell>
        </row>
        <row r="7297">
          <cell r="F7297" t="str">
            <v>Vintage2013</v>
          </cell>
          <cell r="I7297">
            <v>1.4380834610094552E-2</v>
          </cell>
          <cell r="L7297">
            <v>0.11110149597238204</v>
          </cell>
          <cell r="M7297" t="str">
            <v>biomass</v>
          </cell>
        </row>
        <row r="7298">
          <cell r="F7298" t="str">
            <v>Vintage2013</v>
          </cell>
          <cell r="I7298">
            <v>1.4380834610094552E-2</v>
          </cell>
          <cell r="L7298">
            <v>0.11110149597238204</v>
          </cell>
          <cell r="M7298" t="str">
            <v>biomass</v>
          </cell>
        </row>
        <row r="7299">
          <cell r="F7299" t="str">
            <v>Vintage2009</v>
          </cell>
          <cell r="I7299">
            <v>1.6178438936356371E-2</v>
          </cell>
          <cell r="L7299">
            <v>1.001988929889299</v>
          </cell>
          <cell r="M7299" t="str">
            <v>biomass</v>
          </cell>
        </row>
        <row r="7300">
          <cell r="F7300" t="str">
            <v>Vintage2009</v>
          </cell>
          <cell r="I7300">
            <v>1.6178438936356371E-2</v>
          </cell>
          <cell r="L7300">
            <v>1.001988929889299</v>
          </cell>
          <cell r="M7300" t="str">
            <v>biomass</v>
          </cell>
        </row>
        <row r="7301">
          <cell r="F7301" t="str">
            <v>Vintage2011</v>
          </cell>
          <cell r="I7301">
            <v>3.4154482198974559E-2</v>
          </cell>
          <cell r="L7301">
            <v>13.028386363636361</v>
          </cell>
          <cell r="M7301" t="str">
            <v>biomass</v>
          </cell>
        </row>
        <row r="7302">
          <cell r="F7302" t="str">
            <v>Vintage2012</v>
          </cell>
          <cell r="I7302">
            <v>3.3507344641520311E-2</v>
          </cell>
          <cell r="L7302">
            <v>0.72519334622824005</v>
          </cell>
          <cell r="M7302" t="str">
            <v>biomass</v>
          </cell>
        </row>
        <row r="7303">
          <cell r="F7303" t="str">
            <v>Vintage2012</v>
          </cell>
          <cell r="I7303">
            <v>1.4632499215771205E-2</v>
          </cell>
          <cell r="L7303">
            <v>0.31668851063829795</v>
          </cell>
          <cell r="M7303" t="str">
            <v>biomass</v>
          </cell>
        </row>
        <row r="7304">
          <cell r="F7304" t="str">
            <v>Vintage2012</v>
          </cell>
          <cell r="I7304">
            <v>1.330227201433746E-3</v>
          </cell>
          <cell r="L7304">
            <v>2.8789864603481628E-2</v>
          </cell>
          <cell r="M7304" t="str">
            <v>biomass</v>
          </cell>
        </row>
        <row r="7305">
          <cell r="F7305" t="str">
            <v>Vintage2012</v>
          </cell>
          <cell r="I7305">
            <v>2.660454402867492E-3</v>
          </cell>
          <cell r="L7305">
            <v>5.7579729206963255E-2</v>
          </cell>
          <cell r="M7305" t="str">
            <v>biomass</v>
          </cell>
        </row>
        <row r="7306">
          <cell r="F7306" t="str">
            <v>Vintage2013</v>
          </cell>
          <cell r="I7306">
            <v>1.7976043262618188E-2</v>
          </cell>
          <cell r="L7306">
            <v>0.13887686996547755</v>
          </cell>
          <cell r="M7306" t="str">
            <v>biomass</v>
          </cell>
        </row>
        <row r="7307">
          <cell r="F7307" t="str">
            <v>Vintage2013</v>
          </cell>
          <cell r="I7307">
            <v>1.7976043262618188E-2</v>
          </cell>
          <cell r="L7307">
            <v>0.13887686996547755</v>
          </cell>
          <cell r="M7307" t="str">
            <v>biomass</v>
          </cell>
        </row>
        <row r="7308">
          <cell r="F7308" t="str">
            <v>Vintage1985</v>
          </cell>
          <cell r="I7308">
            <v>0.20672449752010916</v>
          </cell>
          <cell r="L7308">
            <v>4.9708667621776499</v>
          </cell>
          <cell r="M7308" t="str">
            <v>biomass</v>
          </cell>
        </row>
        <row r="7309">
          <cell r="F7309" t="str">
            <v>Vintage1972</v>
          </cell>
          <cell r="I7309">
            <v>5.0783884419182697E-2</v>
          </cell>
          <cell r="L7309">
            <v>1.4456225512381198</v>
          </cell>
          <cell r="M7309" t="str">
            <v>hard coal</v>
          </cell>
        </row>
        <row r="7310">
          <cell r="F7310" t="str">
            <v>Vintage1975</v>
          </cell>
          <cell r="I7310">
            <v>5.0783884419182697E-2</v>
          </cell>
          <cell r="L7310">
            <v>1.1987563933477015</v>
          </cell>
          <cell r="M7310" t="str">
            <v>hard coal</v>
          </cell>
        </row>
        <row r="7311">
          <cell r="F7311" t="str">
            <v>Vintage1949</v>
          </cell>
          <cell r="I7311">
            <v>0</v>
          </cell>
          <cell r="L7311">
            <v>0</v>
          </cell>
          <cell r="M7311" t="str">
            <v>hard coal</v>
          </cell>
        </row>
        <row r="7312">
          <cell r="F7312" t="str">
            <v>Vintage1970</v>
          </cell>
          <cell r="I7312">
            <v>0</v>
          </cell>
          <cell r="L7312">
            <v>0</v>
          </cell>
          <cell r="M7312" t="str">
            <v>hard coal</v>
          </cell>
        </row>
        <row r="7313">
          <cell r="F7313" t="str">
            <v>Vintage1970</v>
          </cell>
          <cell r="I7313">
            <v>2.885548016595841E-2</v>
          </cell>
          <cell r="L7313">
            <v>0.78108561732266035</v>
          </cell>
          <cell r="M7313" t="str">
            <v>hard coal</v>
          </cell>
        </row>
        <row r="7314">
          <cell r="F7314" t="str">
            <v>Vintage1968</v>
          </cell>
          <cell r="I7314">
            <v>0</v>
          </cell>
          <cell r="L7314">
            <v>0</v>
          </cell>
          <cell r="M7314" t="str">
            <v>natural gas steam turbine</v>
          </cell>
        </row>
        <row r="7315">
          <cell r="F7315" t="str">
            <v>Vintage1984</v>
          </cell>
          <cell r="I7315">
            <v>3.1019776885585399E-2</v>
          </cell>
          <cell r="L7315">
            <v>0.64138757371746014</v>
          </cell>
          <cell r="M7315" t="str">
            <v>hard coal</v>
          </cell>
        </row>
        <row r="7316">
          <cell r="F7316" t="str">
            <v>Vintage1991</v>
          </cell>
          <cell r="I7316">
            <v>3.1166327012603912E-2</v>
          </cell>
          <cell r="L7316">
            <v>2.2753372686874047</v>
          </cell>
          <cell r="M7316" t="str">
            <v>hard coal</v>
          </cell>
        </row>
        <row r="7317">
          <cell r="F7317" t="str">
            <v>Vintage1969</v>
          </cell>
          <cell r="I7317">
            <v>7.037921991697174E-3</v>
          </cell>
          <cell r="L7317">
            <v>0.22858175594930735</v>
          </cell>
          <cell r="M7317" t="str">
            <v>hard coal</v>
          </cell>
        </row>
        <row r="7318">
          <cell r="F7318" t="str">
            <v>Vintage1970</v>
          </cell>
          <cell r="I7318">
            <v>6.4748882323613999E-3</v>
          </cell>
          <cell r="L7318">
            <v>0.17526799217971889</v>
          </cell>
          <cell r="M7318" t="str">
            <v>hard coal</v>
          </cell>
        </row>
        <row r="7319">
          <cell r="F7319" t="str">
            <v>Vintage1971</v>
          </cell>
          <cell r="I7319">
            <v>7.2725193914204124E-3</v>
          </cell>
          <cell r="L7319">
            <v>0.18231452485338498</v>
          </cell>
          <cell r="M7319" t="str">
            <v>hard coal</v>
          </cell>
        </row>
        <row r="7320">
          <cell r="F7320" t="str">
            <v>Vintage1960</v>
          </cell>
          <cell r="I7320">
            <v>1.3790924771411759E-2</v>
          </cell>
          <cell r="L7320">
            <v>3.4227474633596389</v>
          </cell>
          <cell r="M7320" t="str">
            <v>hard coal</v>
          </cell>
        </row>
        <row r="7321">
          <cell r="F7321" t="str">
            <v>Vintage1962</v>
          </cell>
          <cell r="I7321">
            <v>1.3790924771411759E-2</v>
          </cell>
          <cell r="L7321">
            <v>3.3362384615384615</v>
          </cell>
          <cell r="M7321" t="str">
            <v>hard coal</v>
          </cell>
        </row>
        <row r="7322">
          <cell r="F7322" t="str">
            <v>Vintage1959</v>
          </cell>
          <cell r="I7322">
            <v>1.3790924771411759E-2</v>
          </cell>
          <cell r="L7322">
            <v>1.3620354419021983</v>
          </cell>
          <cell r="M7322" t="str">
            <v>hard coal</v>
          </cell>
        </row>
        <row r="7323">
          <cell r="F7323" t="str">
            <v>Vintage1967</v>
          </cell>
          <cell r="I7323">
            <v>0</v>
          </cell>
          <cell r="L7323">
            <v>0</v>
          </cell>
          <cell r="M7323" t="str">
            <v>natural gas steam turbine</v>
          </cell>
        </row>
        <row r="7324">
          <cell r="F7324" t="str">
            <v>Vintage1970</v>
          </cell>
          <cell r="I7324">
            <v>2.9114625234344719E-2</v>
          </cell>
          <cell r="L7324">
            <v>0.78810038486603462</v>
          </cell>
          <cell r="M7324" t="str">
            <v>hard coal</v>
          </cell>
        </row>
        <row r="7325">
          <cell r="F7325" t="str">
            <v>Vintage1971</v>
          </cell>
          <cell r="I7325">
            <v>2.9749675784758282E-2</v>
          </cell>
          <cell r="L7325">
            <v>0.74579354324432046</v>
          </cell>
          <cell r="M7325" t="str">
            <v>hard coal</v>
          </cell>
        </row>
        <row r="7326">
          <cell r="F7326" t="str">
            <v>Vintage1965</v>
          </cell>
          <cell r="I7326">
            <v>1.9471198064549878E-2</v>
          </cell>
          <cell r="L7326">
            <v>1.8062660654839662</v>
          </cell>
          <cell r="M7326" t="str">
            <v>hard coal</v>
          </cell>
        </row>
        <row r="7327">
          <cell r="F7327" t="str">
            <v>Vintage1966</v>
          </cell>
          <cell r="I7327">
            <v>0</v>
          </cell>
          <cell r="L7327">
            <v>0</v>
          </cell>
          <cell r="M7327" t="str">
            <v>hard coal</v>
          </cell>
        </row>
        <row r="7328">
          <cell r="F7328" t="str">
            <v>Vintage1966</v>
          </cell>
          <cell r="I7328">
            <v>1.9471198064549878E-2</v>
          </cell>
          <cell r="L7328">
            <v>1.7531492842535787</v>
          </cell>
          <cell r="M7328" t="str">
            <v>hard coal</v>
          </cell>
        </row>
        <row r="7329">
          <cell r="F7329" t="str">
            <v>Vintage1969</v>
          </cell>
          <cell r="I7329">
            <v>0</v>
          </cell>
          <cell r="L7329">
            <v>0</v>
          </cell>
          <cell r="M7329" t="str">
            <v>hard coal</v>
          </cell>
        </row>
        <row r="7330">
          <cell r="F7330" t="str">
            <v>Vintage1969</v>
          </cell>
          <cell r="I7330">
            <v>3.4627157639118424E-2</v>
          </cell>
          <cell r="L7330">
            <v>1.1246411236187135</v>
          </cell>
          <cell r="M7330" t="str">
            <v>hard coal</v>
          </cell>
        </row>
        <row r="7331">
          <cell r="F7331" t="str">
            <v>Vintage1970</v>
          </cell>
          <cell r="I7331">
            <v>0</v>
          </cell>
          <cell r="L7331">
            <v>0</v>
          </cell>
          <cell r="M7331" t="str">
            <v>hard coal</v>
          </cell>
        </row>
        <row r="7332">
          <cell r="F7332" t="str">
            <v>Vintage1970</v>
          </cell>
          <cell r="I7332">
            <v>3.4732407358386265E-2</v>
          </cell>
          <cell r="L7332">
            <v>0.94016747205725026</v>
          </cell>
          <cell r="M7332" t="str">
            <v>hard coal</v>
          </cell>
        </row>
        <row r="7333">
          <cell r="F7333" t="str">
            <v>Vintage1967</v>
          </cell>
          <cell r="I7333">
            <v>2.8333024556912646E-2</v>
          </cell>
          <cell r="L7333">
            <v>1.0866032542420125</v>
          </cell>
          <cell r="M7333" t="str">
            <v>hard coal</v>
          </cell>
        </row>
        <row r="7334">
          <cell r="F7334" t="str">
            <v>Vintage1967</v>
          </cell>
          <cell r="I7334">
            <v>2.8821524980307694E-2</v>
          </cell>
          <cell r="L7334">
            <v>1.1053377931082542</v>
          </cell>
          <cell r="M7334" t="str">
            <v>hard coal</v>
          </cell>
        </row>
        <row r="7335">
          <cell r="F7335" t="str">
            <v>Vintage1977</v>
          </cell>
          <cell r="I7335">
            <v>3.0775526673887877E-2</v>
          </cell>
          <cell r="L7335">
            <v>0.70296333188071958</v>
          </cell>
          <cell r="M7335" t="str">
            <v>hard coal</v>
          </cell>
        </row>
        <row r="7336">
          <cell r="F7336" t="str">
            <v>Vintage1967</v>
          </cell>
          <cell r="I7336">
            <v>0</v>
          </cell>
          <cell r="L7336">
            <v>0</v>
          </cell>
          <cell r="M7336" t="str">
            <v>hard coal</v>
          </cell>
        </row>
        <row r="7337">
          <cell r="F7337" t="str">
            <v>Vintage1967</v>
          </cell>
          <cell r="I7337">
            <v>0</v>
          </cell>
          <cell r="L7337">
            <v>0</v>
          </cell>
          <cell r="M7337" t="str">
            <v>hard coal</v>
          </cell>
        </row>
        <row r="7338">
          <cell r="F7338" t="str">
            <v>Vintage1967</v>
          </cell>
          <cell r="I7338">
            <v>0</v>
          </cell>
          <cell r="L7338">
            <v>0</v>
          </cell>
          <cell r="M7338" t="str">
            <v>hard coal</v>
          </cell>
        </row>
        <row r="7339">
          <cell r="F7339" t="str">
            <v>Vintage1967</v>
          </cell>
          <cell r="I7339">
            <v>0</v>
          </cell>
          <cell r="L7339">
            <v>0</v>
          </cell>
          <cell r="M7339" t="str">
            <v>hard coal</v>
          </cell>
        </row>
        <row r="7340">
          <cell r="F7340" t="str">
            <v>Vintage1977</v>
          </cell>
          <cell r="I7340">
            <v>0</v>
          </cell>
          <cell r="L7340">
            <v>0</v>
          </cell>
          <cell r="M7340" t="str">
            <v>hard coal</v>
          </cell>
        </row>
        <row r="7341">
          <cell r="F7341" t="str">
            <v>Vintage1977</v>
          </cell>
          <cell r="I7341">
            <v>0</v>
          </cell>
          <cell r="L7341">
            <v>0</v>
          </cell>
          <cell r="M7341" t="str">
            <v>hard coal</v>
          </cell>
        </row>
        <row r="7342">
          <cell r="F7342" t="str">
            <v>Vintage1973</v>
          </cell>
          <cell r="I7342">
            <v>2.8386285366511933E-2</v>
          </cell>
          <cell r="L7342">
            <v>0.44319153764866914</v>
          </cell>
          <cell r="M7342" t="str">
            <v>hard coal</v>
          </cell>
        </row>
        <row r="7343">
          <cell r="F7343" t="str">
            <v>Vintage1967</v>
          </cell>
          <cell r="I7343">
            <v>3.6453451494653899E-2</v>
          </cell>
          <cell r="L7343">
            <v>1.3980307306365636</v>
          </cell>
          <cell r="M7343" t="str">
            <v>hard coal</v>
          </cell>
        </row>
        <row r="7344">
          <cell r="F7344" t="str">
            <v>Vintage1968</v>
          </cell>
          <cell r="I7344">
            <v>3.6057218326233743E-2</v>
          </cell>
          <cell r="L7344">
            <v>1.4595741394527804</v>
          </cell>
          <cell r="M7344" t="str">
            <v>hard coal</v>
          </cell>
        </row>
        <row r="7345">
          <cell r="F7345" t="str">
            <v>Vintage1976</v>
          </cell>
          <cell r="I7345">
            <v>4.0366197251555977E-2</v>
          </cell>
          <cell r="L7345">
            <v>1.384380744664278</v>
          </cell>
          <cell r="M7345" t="str">
            <v>hard coal</v>
          </cell>
        </row>
        <row r="7346">
          <cell r="F7346" t="str">
            <v>Vintage1978</v>
          </cell>
          <cell r="I7346">
            <v>1.1573835119660003E-2</v>
          </cell>
          <cell r="L7346">
            <v>0.24345700345219903</v>
          </cell>
          <cell r="M7346" t="str">
            <v>hard coal</v>
          </cell>
        </row>
        <row r="7347">
          <cell r="F7347" t="str">
            <v>Vintage1978</v>
          </cell>
          <cell r="I7347">
            <v>1.1573835119660003E-2</v>
          </cell>
          <cell r="L7347">
            <v>0.24345700345219903</v>
          </cell>
          <cell r="M7347" t="str">
            <v>hard coal</v>
          </cell>
        </row>
        <row r="7348">
          <cell r="F7348" t="str">
            <v>Vintage1978</v>
          </cell>
          <cell r="I7348">
            <v>0</v>
          </cell>
          <cell r="L7348">
            <v>0</v>
          </cell>
          <cell r="M7348" t="str">
            <v>hard coal</v>
          </cell>
        </row>
        <row r="7349">
          <cell r="F7349" t="str">
            <v>Vintage1978</v>
          </cell>
          <cell r="I7349">
            <v>0</v>
          </cell>
          <cell r="L7349">
            <v>0</v>
          </cell>
          <cell r="M7349" t="str">
            <v>hard coal</v>
          </cell>
        </row>
        <row r="7350">
          <cell r="F7350" t="str">
            <v>Vintage1983</v>
          </cell>
          <cell r="I7350">
            <v>3.4110461919758965E-2</v>
          </cell>
          <cell r="L7350">
            <v>1.5172515725265547</v>
          </cell>
          <cell r="M7350" t="str">
            <v>hard coal</v>
          </cell>
        </row>
        <row r="7351">
          <cell r="F7351" t="str">
            <v>Vintage1988</v>
          </cell>
          <cell r="I7351">
            <v>0</v>
          </cell>
          <cell r="L7351">
            <v>0</v>
          </cell>
          <cell r="M7351" t="str">
            <v>hard coal</v>
          </cell>
        </row>
        <row r="7352">
          <cell r="F7352" t="str">
            <v>Vintage1988</v>
          </cell>
          <cell r="I7352">
            <v>0</v>
          </cell>
          <cell r="L7352">
            <v>0</v>
          </cell>
          <cell r="M7352" t="str">
            <v>hard coal</v>
          </cell>
        </row>
        <row r="7353">
          <cell r="F7353" t="str">
            <v>Vintage1964</v>
          </cell>
          <cell r="I7353">
            <v>0</v>
          </cell>
          <cell r="L7353">
            <v>0</v>
          </cell>
          <cell r="M7353" t="str">
            <v>natural gas steam turbine</v>
          </cell>
        </row>
        <row r="7354">
          <cell r="F7354" t="str">
            <v>Vintage1965</v>
          </cell>
          <cell r="I7354">
            <v>0</v>
          </cell>
          <cell r="L7354">
            <v>0</v>
          </cell>
          <cell r="M7354" t="str">
            <v>natural gas steam turbine</v>
          </cell>
        </row>
        <row r="7355">
          <cell r="F7355" t="str">
            <v>Vintage1959</v>
          </cell>
          <cell r="I7355">
            <v>0</v>
          </cell>
          <cell r="L7355">
            <v>0</v>
          </cell>
          <cell r="M7355" t="str">
            <v>natural gas steam turbine</v>
          </cell>
        </row>
        <row r="7356">
          <cell r="F7356" t="str">
            <v>Vintage1959</v>
          </cell>
          <cell r="I7356">
            <v>0</v>
          </cell>
          <cell r="L7356">
            <v>0</v>
          </cell>
          <cell r="M7356" t="str">
            <v>natural gas steam turbine</v>
          </cell>
        </row>
        <row r="7357">
          <cell r="F7357" t="str">
            <v>Vintage1965</v>
          </cell>
          <cell r="I7357">
            <v>0</v>
          </cell>
          <cell r="L7357">
            <v>0</v>
          </cell>
          <cell r="M7357" t="str">
            <v>natural gas steam turbine</v>
          </cell>
        </row>
        <row r="7358">
          <cell r="F7358" t="str">
            <v>Vintage1957</v>
          </cell>
          <cell r="I7358">
            <v>0</v>
          </cell>
          <cell r="L7358">
            <v>0</v>
          </cell>
          <cell r="M7358" t="str">
            <v>natural gas steam turbine</v>
          </cell>
        </row>
        <row r="7359">
          <cell r="F7359" t="str">
            <v>Vintage1963</v>
          </cell>
          <cell r="I7359">
            <v>0</v>
          </cell>
          <cell r="L7359">
            <v>0</v>
          </cell>
          <cell r="M7359" t="str">
            <v>natural gas steam turbine</v>
          </cell>
        </row>
        <row r="7360">
          <cell r="F7360" t="str">
            <v>Vintage1967</v>
          </cell>
          <cell r="I7360">
            <v>0</v>
          </cell>
          <cell r="L7360">
            <v>0</v>
          </cell>
          <cell r="M7360" t="str">
            <v>natural gas steam turbine</v>
          </cell>
        </row>
        <row r="7361">
          <cell r="F7361" t="str">
            <v>Vintage1971</v>
          </cell>
          <cell r="I7361">
            <v>0</v>
          </cell>
          <cell r="L7361">
            <v>0</v>
          </cell>
          <cell r="M7361" t="str">
            <v>natural gas steam turbine</v>
          </cell>
        </row>
        <row r="7362">
          <cell r="F7362" t="str">
            <v>Vintage1976</v>
          </cell>
          <cell r="I7362">
            <v>0</v>
          </cell>
          <cell r="L7362">
            <v>0</v>
          </cell>
          <cell r="M7362" t="str">
            <v>natural gas steam turbine</v>
          </cell>
        </row>
        <row r="7363">
          <cell r="F7363" t="str">
            <v>Vintage1951</v>
          </cell>
          <cell r="I7363">
            <v>0</v>
          </cell>
          <cell r="L7363">
            <v>0</v>
          </cell>
          <cell r="M7363" t="str">
            <v>natural gas steam turbine</v>
          </cell>
        </row>
        <row r="7364">
          <cell r="F7364" t="str">
            <v>Vintage1948</v>
          </cell>
          <cell r="I7364">
            <v>0</v>
          </cell>
          <cell r="L7364">
            <v>0</v>
          </cell>
          <cell r="M7364" t="str">
            <v>natural gas steam turbine</v>
          </cell>
        </row>
        <row r="7365">
          <cell r="F7365" t="str">
            <v>Vintage1950</v>
          </cell>
          <cell r="I7365">
            <v>0</v>
          </cell>
          <cell r="L7365">
            <v>0</v>
          </cell>
          <cell r="M7365" t="str">
            <v>natural gas steam turbine</v>
          </cell>
        </row>
        <row r="7366">
          <cell r="F7366" t="str">
            <v>Vintage1963</v>
          </cell>
          <cell r="I7366">
            <v>2.0093187104843362E-2</v>
          </cell>
          <cell r="L7366">
            <v>0.97322410567492479</v>
          </cell>
          <cell r="M7366" t="str">
            <v>natural gas steam turbine</v>
          </cell>
        </row>
        <row r="7367">
          <cell r="F7367" t="str">
            <v>Vintage1976</v>
          </cell>
          <cell r="I7367">
            <v>2.2127940229384462E-2</v>
          </cell>
          <cell r="L7367">
            <v>0.64165563588229302</v>
          </cell>
          <cell r="M7367" t="str">
            <v>natural gas steam turbine</v>
          </cell>
        </row>
        <row r="7368">
          <cell r="F7368" t="str">
            <v>Vintage1977</v>
          </cell>
          <cell r="I7368">
            <v>2.2127940229384462E-2</v>
          </cell>
          <cell r="L7368">
            <v>0.54694343989584826</v>
          </cell>
          <cell r="M7368" t="str">
            <v>natural gas steam turbine</v>
          </cell>
        </row>
        <row r="7369">
          <cell r="F7369" t="str">
            <v>Vintage1963</v>
          </cell>
          <cell r="I7369">
            <v>0</v>
          </cell>
          <cell r="L7369">
            <v>0</v>
          </cell>
          <cell r="M7369" t="str">
            <v>natural gas steam turbine</v>
          </cell>
        </row>
        <row r="7370">
          <cell r="F7370" t="str">
            <v>Vintage1967</v>
          </cell>
          <cell r="I7370">
            <v>0</v>
          </cell>
          <cell r="L7370">
            <v>0</v>
          </cell>
          <cell r="M7370" t="str">
            <v>natural gas steam turbine</v>
          </cell>
        </row>
        <row r="7371">
          <cell r="F7371" t="str">
            <v>Vintage1971</v>
          </cell>
          <cell r="I7371">
            <v>6.8055843719910724E-3</v>
          </cell>
          <cell r="L7371">
            <v>0.13419451624815365</v>
          </cell>
          <cell r="M7371" t="str">
            <v>natural gas steam turbine</v>
          </cell>
        </row>
        <row r="7372">
          <cell r="F7372" t="str">
            <v>Vintage1976</v>
          </cell>
          <cell r="I7372">
            <v>8.7772957321006363E-3</v>
          </cell>
          <cell r="L7372">
            <v>0.254519906323185</v>
          </cell>
          <cell r="M7372" t="str">
            <v>natural gas steam turbine</v>
          </cell>
        </row>
        <row r="7373">
          <cell r="F7373" t="str">
            <v>Vintage1959</v>
          </cell>
          <cell r="I7373">
            <v>0</v>
          </cell>
          <cell r="L7373">
            <v>0</v>
          </cell>
          <cell r="M7373" t="str">
            <v>natural gas steam turbine</v>
          </cell>
        </row>
        <row r="7374">
          <cell r="F7374" t="str">
            <v>Vintage1964</v>
          </cell>
          <cell r="I7374">
            <v>0</v>
          </cell>
          <cell r="L7374">
            <v>0</v>
          </cell>
          <cell r="M7374" t="str">
            <v>natural gas steam turbine</v>
          </cell>
        </row>
        <row r="7375">
          <cell r="F7375" t="str">
            <v>Vintage1978</v>
          </cell>
          <cell r="I7375">
            <v>1.4364884187503197E-2</v>
          </cell>
          <cell r="L7375">
            <v>0.47148290434114482</v>
          </cell>
          <cell r="M7375" t="str">
            <v>natural gas steam turbine</v>
          </cell>
        </row>
        <row r="7376">
          <cell r="F7376" t="str">
            <v>Vintage1974</v>
          </cell>
          <cell r="I7376">
            <v>5.0864880102546674E-2</v>
          </cell>
          <cell r="L7376">
            <v>0.4555297490513428</v>
          </cell>
          <cell r="M7376" t="str">
            <v>natural gas steam turbine</v>
          </cell>
        </row>
        <row r="7377">
          <cell r="F7377" t="str">
            <v>Vintage1974</v>
          </cell>
          <cell r="I7377">
            <v>5.0555187727395402E-2</v>
          </cell>
          <cell r="L7377">
            <v>0.45275624226923</v>
          </cell>
          <cell r="M7377" t="str">
            <v>natural gas steam turbine</v>
          </cell>
        </row>
        <row r="7378">
          <cell r="F7378" t="str">
            <v>Vintage1969</v>
          </cell>
          <cell r="I7378">
            <v>0</v>
          </cell>
          <cell r="L7378">
            <v>0</v>
          </cell>
          <cell r="M7378" t="str">
            <v>natural gas steam turbine</v>
          </cell>
        </row>
        <row r="7379">
          <cell r="F7379" t="str">
            <v>Vintage1969</v>
          </cell>
          <cell r="I7379">
            <v>0</v>
          </cell>
          <cell r="L7379">
            <v>0</v>
          </cell>
          <cell r="M7379" t="str">
            <v>natural gas steam turbine</v>
          </cell>
        </row>
        <row r="7380">
          <cell r="F7380" t="str">
            <v>Vintage1969</v>
          </cell>
          <cell r="I7380">
            <v>0</v>
          </cell>
          <cell r="L7380">
            <v>0</v>
          </cell>
          <cell r="M7380" t="str">
            <v>natural gas steam turbine</v>
          </cell>
        </row>
        <row r="7381">
          <cell r="F7381" t="str">
            <v>Vintage1969</v>
          </cell>
          <cell r="I7381">
            <v>0</v>
          </cell>
          <cell r="L7381">
            <v>0</v>
          </cell>
          <cell r="M7381" t="str">
            <v>natural gas steam turbine</v>
          </cell>
        </row>
        <row r="7382">
          <cell r="F7382" t="str">
            <v>Vintage1969</v>
          </cell>
          <cell r="I7382">
            <v>0</v>
          </cell>
          <cell r="L7382">
            <v>0</v>
          </cell>
          <cell r="M7382" t="str">
            <v>natural gas steam turbine</v>
          </cell>
        </row>
        <row r="7383">
          <cell r="F7383" t="str">
            <v>Vintage1971</v>
          </cell>
          <cell r="I7383">
            <v>2.6900199455902508E-4</v>
          </cell>
          <cell r="L7383">
            <v>5.3042605243722321E-3</v>
          </cell>
          <cell r="M7383" t="str">
            <v>natural gas steam turbine</v>
          </cell>
        </row>
        <row r="7384">
          <cell r="F7384" t="str">
            <v>Vintage1971</v>
          </cell>
          <cell r="I7384">
            <v>2.761945612584643E-4</v>
          </cell>
          <cell r="L7384">
            <v>5.4460856720827183E-3</v>
          </cell>
          <cell r="M7384" t="str">
            <v>natural gas steam turbine</v>
          </cell>
        </row>
        <row r="7385">
          <cell r="F7385" t="str">
            <v>Vintage1971</v>
          </cell>
          <cell r="I7385">
            <v>2.5030132114048321E-4</v>
          </cell>
          <cell r="L7385">
            <v>4.935515140324964E-3</v>
          </cell>
          <cell r="M7385" t="str">
            <v>natural gas steam turbine</v>
          </cell>
        </row>
        <row r="7386">
          <cell r="F7386" t="str">
            <v>Vintage1971</v>
          </cell>
          <cell r="I7386">
            <v>2.5030132114048321E-4</v>
          </cell>
          <cell r="L7386">
            <v>4.935515140324964E-3</v>
          </cell>
          <cell r="M7386" t="str">
            <v>natural gas steam turbine</v>
          </cell>
        </row>
        <row r="7387">
          <cell r="F7387" t="str">
            <v>Vintage1971</v>
          </cell>
          <cell r="I7387">
            <v>2.3303916106182923E-4</v>
          </cell>
          <cell r="L7387">
            <v>4.5951347858197945E-3</v>
          </cell>
          <cell r="M7387" t="str">
            <v>natural gas steam turbine</v>
          </cell>
        </row>
        <row r="7388">
          <cell r="F7388" t="str">
            <v>Vintage1971</v>
          </cell>
          <cell r="I7388">
            <v>2.3303916106182923E-4</v>
          </cell>
          <cell r="L7388">
            <v>4.5951347858197945E-3</v>
          </cell>
          <cell r="M7388" t="str">
            <v>natural gas steam turbine</v>
          </cell>
        </row>
        <row r="7389">
          <cell r="F7389" t="str">
            <v>Vintage1971</v>
          </cell>
          <cell r="I7389">
            <v>2.3160064772194142E-4</v>
          </cell>
          <cell r="L7389">
            <v>4.5667697562776976E-3</v>
          </cell>
          <cell r="M7389" t="str">
            <v>natural gas steam turbine</v>
          </cell>
        </row>
        <row r="7390">
          <cell r="F7390" t="str">
            <v>Vintage1971</v>
          </cell>
          <cell r="I7390">
            <v>2.4454726778093194E-4</v>
          </cell>
          <cell r="L7390">
            <v>4.8220550221565739E-3</v>
          </cell>
          <cell r="M7390" t="str">
            <v>natural gas steam turbine</v>
          </cell>
        </row>
        <row r="7391">
          <cell r="F7391" t="str">
            <v>Vintage1971</v>
          </cell>
          <cell r="I7391">
            <v>2.4454726778093194E-4</v>
          </cell>
          <cell r="L7391">
            <v>4.8220550221565739E-3</v>
          </cell>
          <cell r="M7391" t="str">
            <v>natural gas steam turbine</v>
          </cell>
        </row>
        <row r="7392">
          <cell r="F7392" t="str">
            <v>Vintage1971</v>
          </cell>
          <cell r="I7392">
            <v>2.3016213438205359E-4</v>
          </cell>
          <cell r="L7392">
            <v>4.538404726735599E-3</v>
          </cell>
          <cell r="M7392" t="str">
            <v>natural gas steam turbine</v>
          </cell>
        </row>
        <row r="7393">
          <cell r="F7393" t="str">
            <v>Vintage1971</v>
          </cell>
          <cell r="I7393">
            <v>2.7187902123880075E-4</v>
          </cell>
          <cell r="L7393">
            <v>5.3609905834564268E-3</v>
          </cell>
          <cell r="M7393" t="str">
            <v>natural gas steam turbine</v>
          </cell>
        </row>
        <row r="7394">
          <cell r="F7394" t="str">
            <v>Vintage1971</v>
          </cell>
          <cell r="I7394">
            <v>2.5317834782025893E-4</v>
          </cell>
          <cell r="L7394">
            <v>4.9922451994091604E-3</v>
          </cell>
          <cell r="M7394" t="str">
            <v>natural gas steam turbine</v>
          </cell>
        </row>
        <row r="7395">
          <cell r="F7395" t="str">
            <v>Vintage1971</v>
          </cell>
          <cell r="I7395">
            <v>2.5317834782025893E-4</v>
          </cell>
          <cell r="L7395">
            <v>4.9922451994091604E-3</v>
          </cell>
          <cell r="M7395" t="str">
            <v>natural gas steam turbine</v>
          </cell>
        </row>
        <row r="7396">
          <cell r="F7396" t="str">
            <v>Vintage1971</v>
          </cell>
          <cell r="I7396">
            <v>2.3735470108149272E-4</v>
          </cell>
          <cell r="L7396">
            <v>4.6802298744460869E-3</v>
          </cell>
          <cell r="M7396" t="str">
            <v>natural gas steam turbine</v>
          </cell>
        </row>
        <row r="7397">
          <cell r="F7397" t="str">
            <v>Vintage1971</v>
          </cell>
          <cell r="I7397">
            <v>2.4598578112081977E-4</v>
          </cell>
          <cell r="L7397">
            <v>4.8504200516986725E-3</v>
          </cell>
          <cell r="M7397" t="str">
            <v>natural gas steam turbine</v>
          </cell>
        </row>
        <row r="7398">
          <cell r="F7398" t="str">
            <v>Vintage1971</v>
          </cell>
          <cell r="I7398">
            <v>2.4598578112081977E-4</v>
          </cell>
          <cell r="L7398">
            <v>4.8504200516986725E-3</v>
          </cell>
          <cell r="M7398" t="str">
            <v>natural gas steam turbine</v>
          </cell>
        </row>
        <row r="7399">
          <cell r="F7399" t="str">
            <v>Vintage1975</v>
          </cell>
          <cell r="I7399">
            <v>3.599209536334493E-5</v>
          </cell>
          <cell r="L7399">
            <v>3.7091097786728959E-4</v>
          </cell>
          <cell r="M7399" t="str">
            <v>natural gas steam turbine</v>
          </cell>
        </row>
        <row r="7400">
          <cell r="F7400" t="str">
            <v>Vintage1975</v>
          </cell>
          <cell r="I7400">
            <v>3.599209536334493E-5</v>
          </cell>
          <cell r="L7400">
            <v>3.7091097786728959E-4</v>
          </cell>
          <cell r="M7400" t="str">
            <v>natural gas steam turbine</v>
          </cell>
        </row>
        <row r="7401">
          <cell r="F7401" t="str">
            <v>Vintage1995</v>
          </cell>
          <cell r="I7401">
            <v>0</v>
          </cell>
          <cell r="L7401">
            <v>0</v>
          </cell>
          <cell r="M7401" t="str">
            <v>natural gas steam turbine</v>
          </cell>
        </row>
        <row r="7402">
          <cell r="F7402" t="str">
            <v>Vintage1995</v>
          </cell>
          <cell r="I7402">
            <v>0</v>
          </cell>
          <cell r="L7402">
            <v>0</v>
          </cell>
          <cell r="M7402" t="str">
            <v>natural gas steam turbine</v>
          </cell>
        </row>
        <row r="7403">
          <cell r="F7403" t="str">
            <v>Vintage1995</v>
          </cell>
          <cell r="I7403">
            <v>0</v>
          </cell>
          <cell r="L7403">
            <v>0</v>
          </cell>
          <cell r="M7403" t="str">
            <v>natural gas steam turbine</v>
          </cell>
        </row>
        <row r="7404">
          <cell r="F7404" t="str">
            <v>Vintage1995</v>
          </cell>
          <cell r="I7404">
            <v>0</v>
          </cell>
          <cell r="L7404">
            <v>0</v>
          </cell>
          <cell r="M7404" t="str">
            <v>natural gas steam turbine</v>
          </cell>
        </row>
        <row r="7405">
          <cell r="F7405" t="str">
            <v>Vintage1995</v>
          </cell>
          <cell r="I7405">
            <v>0</v>
          </cell>
          <cell r="L7405">
            <v>0</v>
          </cell>
          <cell r="M7405" t="str">
            <v>natural gas steam turbine</v>
          </cell>
        </row>
        <row r="7406">
          <cell r="F7406" t="str">
            <v>Vintage2000</v>
          </cell>
          <cell r="I7406">
            <v>1.583652195987177E-5</v>
          </cell>
          <cell r="L7406">
            <v>2.8239979294856252E-3</v>
          </cell>
          <cell r="M7406" t="str">
            <v>natural gas steam turbine</v>
          </cell>
        </row>
        <row r="7407">
          <cell r="F7407" t="str">
            <v>Vintage2002</v>
          </cell>
          <cell r="I7407">
            <v>7.1867143262093618E-6</v>
          </cell>
          <cell r="L7407">
            <v>1.7885231575881133E-3</v>
          </cell>
          <cell r="M7407" t="str">
            <v>natural gas steam turbine</v>
          </cell>
        </row>
        <row r="7408">
          <cell r="F7408" t="str">
            <v>Vintage2002</v>
          </cell>
          <cell r="I7408">
            <v>7.1867143262093618E-6</v>
          </cell>
          <cell r="L7408">
            <v>1.7885231575881133E-3</v>
          </cell>
          <cell r="M7408" t="str">
            <v>natural gas steam turbine</v>
          </cell>
        </row>
        <row r="7409">
          <cell r="F7409" t="str">
            <v>Vintage2002</v>
          </cell>
          <cell r="I7409">
            <v>7.1867143262093618E-6</v>
          </cell>
          <cell r="L7409">
            <v>1.7885231575881133E-3</v>
          </cell>
          <cell r="M7409" t="str">
            <v>natural gas steam turbine</v>
          </cell>
        </row>
        <row r="7410">
          <cell r="F7410" t="str">
            <v>Vintage2002</v>
          </cell>
          <cell r="I7410">
            <v>7.1867143262093618E-6</v>
          </cell>
          <cell r="L7410">
            <v>1.7885231575881133E-3</v>
          </cell>
          <cell r="M7410" t="str">
            <v>natural gas steam turbine</v>
          </cell>
        </row>
        <row r="7411">
          <cell r="F7411" t="str">
            <v>Vintage2002</v>
          </cell>
          <cell r="I7411">
            <v>7.1867143262093618E-6</v>
          </cell>
          <cell r="L7411">
            <v>1.7885231575881133E-3</v>
          </cell>
          <cell r="M7411" t="str">
            <v>natural gas steam turbine</v>
          </cell>
        </row>
        <row r="7412">
          <cell r="F7412" t="str">
            <v>Vintage2002</v>
          </cell>
          <cell r="I7412">
            <v>7.1867143262093618E-6</v>
          </cell>
          <cell r="L7412">
            <v>1.7885231575881133E-3</v>
          </cell>
          <cell r="M7412" t="str">
            <v>natural gas steam turbine</v>
          </cell>
        </row>
        <row r="7413">
          <cell r="F7413" t="str">
            <v>Vintage2011</v>
          </cell>
          <cell r="I7413">
            <v>7.1867143262093618E-6</v>
          </cell>
          <cell r="L7413">
            <v>3.6700537955768114E-3</v>
          </cell>
          <cell r="M7413" t="str">
            <v>natural gas steam turbine</v>
          </cell>
        </row>
        <row r="7414">
          <cell r="F7414" t="str">
            <v>Vintage2011</v>
          </cell>
          <cell r="I7414">
            <v>7.1867143262093618E-6</v>
          </cell>
          <cell r="L7414">
            <v>3.6700537955768114E-3</v>
          </cell>
          <cell r="M7414" t="str">
            <v>natural gas steam turbine</v>
          </cell>
        </row>
        <row r="7415">
          <cell r="F7415" t="str">
            <v>Vintage2011</v>
          </cell>
          <cell r="I7415">
            <v>7.1867143262093618E-6</v>
          </cell>
          <cell r="L7415">
            <v>3.6700537955768114E-3</v>
          </cell>
          <cell r="M7415" t="str">
            <v>natural gas steam turbine</v>
          </cell>
        </row>
        <row r="7416">
          <cell r="F7416" t="str">
            <v>Vintage2011</v>
          </cell>
          <cell r="I7416">
            <v>7.1867143262093618E-6</v>
          </cell>
          <cell r="L7416">
            <v>3.6700537955768114E-3</v>
          </cell>
          <cell r="M7416" t="str">
            <v>natural gas steam turbine</v>
          </cell>
        </row>
        <row r="7417">
          <cell r="F7417" t="str">
            <v>Vintage2011</v>
          </cell>
          <cell r="I7417">
            <v>7.1867143262093618E-6</v>
          </cell>
          <cell r="L7417">
            <v>3.6700537955768114E-3</v>
          </cell>
          <cell r="M7417" t="str">
            <v>natural gas steam turbine</v>
          </cell>
        </row>
        <row r="7418">
          <cell r="F7418" t="str">
            <v>Vintage2011</v>
          </cell>
          <cell r="I7418">
            <v>7.1867143262093618E-6</v>
          </cell>
          <cell r="L7418">
            <v>3.6700537955768114E-3</v>
          </cell>
          <cell r="M7418" t="str">
            <v>natural gas steam turbine</v>
          </cell>
        </row>
        <row r="7419">
          <cell r="F7419" t="str">
            <v>Vintage2011</v>
          </cell>
          <cell r="I7419">
            <v>0</v>
          </cell>
          <cell r="L7419">
            <v>0</v>
          </cell>
          <cell r="M7419" t="str">
            <v>natural gas steam turbine</v>
          </cell>
        </row>
        <row r="7420">
          <cell r="F7420" t="str">
            <v>Vintage2011</v>
          </cell>
          <cell r="I7420">
            <v>0</v>
          </cell>
          <cell r="L7420">
            <v>0</v>
          </cell>
          <cell r="M7420" t="str">
            <v>natural gas steam turbine</v>
          </cell>
        </row>
        <row r="7421">
          <cell r="F7421" t="str">
            <v>Vintage2011</v>
          </cell>
          <cell r="I7421">
            <v>0</v>
          </cell>
          <cell r="L7421">
            <v>0</v>
          </cell>
          <cell r="M7421" t="str">
            <v>natural gas steam turbine</v>
          </cell>
        </row>
        <row r="7422">
          <cell r="F7422" t="str">
            <v>Vintage2012</v>
          </cell>
          <cell r="I7422">
            <v>0</v>
          </cell>
          <cell r="L7422">
            <v>0</v>
          </cell>
          <cell r="M7422" t="str">
            <v>natural gas steam turbine</v>
          </cell>
        </row>
        <row r="7423">
          <cell r="F7423" t="str">
            <v>Vintage2011</v>
          </cell>
          <cell r="I7423">
            <v>0</v>
          </cell>
          <cell r="L7423">
            <v>0</v>
          </cell>
          <cell r="M7423" t="str">
            <v>natural gas steam turbine</v>
          </cell>
        </row>
        <row r="7424">
          <cell r="F7424" t="str">
            <v>Vintage2011</v>
          </cell>
          <cell r="I7424">
            <v>0</v>
          </cell>
          <cell r="L7424">
            <v>0</v>
          </cell>
          <cell r="M7424" t="str">
            <v>natural gas steam turbine</v>
          </cell>
        </row>
        <row r="7425">
          <cell r="F7425" t="str">
            <v>Vintage2011</v>
          </cell>
          <cell r="I7425">
            <v>0</v>
          </cell>
          <cell r="L7425">
            <v>0</v>
          </cell>
          <cell r="M7425" t="str">
            <v>natural gas steam turbine</v>
          </cell>
        </row>
        <row r="7426">
          <cell r="F7426" t="str">
            <v>Vintage2012</v>
          </cell>
          <cell r="I7426">
            <v>0</v>
          </cell>
          <cell r="L7426">
            <v>0</v>
          </cell>
          <cell r="M7426" t="str">
            <v>natural gas steam turbine</v>
          </cell>
        </row>
        <row r="7427">
          <cell r="F7427" t="str">
            <v>Vintage2012</v>
          </cell>
          <cell r="I7427">
            <v>0</v>
          </cell>
          <cell r="L7427">
            <v>0</v>
          </cell>
          <cell r="M7427" t="str">
            <v>natural gas steam turbine</v>
          </cell>
        </row>
        <row r="7428">
          <cell r="F7428" t="str">
            <v>Vintage2012</v>
          </cell>
          <cell r="I7428">
            <v>0</v>
          </cell>
          <cell r="L7428">
            <v>0</v>
          </cell>
          <cell r="M7428" t="str">
            <v>natural gas steam turbine</v>
          </cell>
        </row>
        <row r="7429">
          <cell r="F7429" t="str">
            <v>Vintage2013</v>
          </cell>
          <cell r="I7429">
            <v>0</v>
          </cell>
          <cell r="L7429">
            <v>0</v>
          </cell>
          <cell r="M7429" t="str">
            <v>natural gas steam turbine</v>
          </cell>
        </row>
        <row r="7430">
          <cell r="F7430" t="str">
            <v>Vintage1990</v>
          </cell>
          <cell r="I7430">
            <v>1.0094759862142557</v>
          </cell>
          <cell r="L7430">
            <v>19.090760563380279</v>
          </cell>
          <cell r="M7430" t="str">
            <v>biomass</v>
          </cell>
        </row>
        <row r="7431">
          <cell r="F7431" t="str">
            <v>Vintage1969</v>
          </cell>
          <cell r="I7431">
            <v>0</v>
          </cell>
          <cell r="L7431">
            <v>0</v>
          </cell>
          <cell r="M7431" t="str">
            <v>biomass</v>
          </cell>
        </row>
        <row r="7432">
          <cell r="F7432" t="str">
            <v>Vintage1980</v>
          </cell>
          <cell r="I7432">
            <v>0.7025132559243159</v>
          </cell>
          <cell r="L7432">
            <v>156.172</v>
          </cell>
          <cell r="M7432" t="str">
            <v>biomass</v>
          </cell>
        </row>
        <row r="7433">
          <cell r="F7433" t="str">
            <v>Vintage2013</v>
          </cell>
          <cell r="I7433">
            <v>2.1571251915141823E-2</v>
          </cell>
          <cell r="L7433">
            <v>0.16665224395857306</v>
          </cell>
          <cell r="M7433" t="str">
            <v>biomass</v>
          </cell>
        </row>
        <row r="7434">
          <cell r="F7434" t="str">
            <v>Vintage2013</v>
          </cell>
          <cell r="I7434">
            <v>2.1571251915141823E-2</v>
          </cell>
          <cell r="L7434">
            <v>0.16665224395857306</v>
          </cell>
          <cell r="M7434" t="str">
            <v>biomass</v>
          </cell>
        </row>
        <row r="7435">
          <cell r="F7435" t="str">
            <v>Vintage1971</v>
          </cell>
          <cell r="I7435">
            <v>0</v>
          </cell>
          <cell r="L7435">
            <v>0</v>
          </cell>
          <cell r="M7435" t="str">
            <v>hard coal</v>
          </cell>
        </row>
        <row r="7436">
          <cell r="F7436" t="str">
            <v>Vintage1971</v>
          </cell>
          <cell r="I7436">
            <v>1.8807266300709256E-2</v>
          </cell>
          <cell r="L7436">
            <v>0.47147867676365079</v>
          </cell>
          <cell r="M7436" t="str">
            <v>hard coal</v>
          </cell>
        </row>
        <row r="7437">
          <cell r="F7437" t="str">
            <v>Vintage1971</v>
          </cell>
          <cell r="I7437">
            <v>0</v>
          </cell>
          <cell r="L7437">
            <v>0</v>
          </cell>
          <cell r="M7437" t="str">
            <v>hard coal</v>
          </cell>
        </row>
        <row r="7438">
          <cell r="F7438" t="str">
            <v>Vintage1971</v>
          </cell>
          <cell r="I7438">
            <v>1.8807266300709256E-2</v>
          </cell>
          <cell r="L7438">
            <v>0.47147867676365079</v>
          </cell>
          <cell r="M7438" t="str">
            <v>hard coal</v>
          </cell>
        </row>
        <row r="7439">
          <cell r="F7439" t="str">
            <v>Vintage1971</v>
          </cell>
          <cell r="I7439">
            <v>0</v>
          </cell>
          <cell r="L7439">
            <v>0</v>
          </cell>
          <cell r="M7439" t="str">
            <v>hard coal</v>
          </cell>
        </row>
        <row r="7440">
          <cell r="F7440" t="str">
            <v>Vintage1971</v>
          </cell>
          <cell r="I7440">
            <v>1.9295766724104303E-2</v>
          </cell>
          <cell r="L7440">
            <v>0.48372487616010929</v>
          </cell>
          <cell r="M7440" t="str">
            <v>hard coal</v>
          </cell>
        </row>
        <row r="7441">
          <cell r="F7441" t="str">
            <v>Vintage1971</v>
          </cell>
          <cell r="I7441">
            <v>0</v>
          </cell>
          <cell r="L7441">
            <v>0</v>
          </cell>
          <cell r="M7441" t="str">
            <v>hard coal</v>
          </cell>
        </row>
        <row r="7442">
          <cell r="F7442" t="str">
            <v>Vintage1971</v>
          </cell>
          <cell r="I7442">
            <v>1.9295766724104303E-2</v>
          </cell>
          <cell r="L7442">
            <v>0.48372487616010929</v>
          </cell>
          <cell r="M7442" t="str">
            <v>hard coal</v>
          </cell>
        </row>
        <row r="7443">
          <cell r="F7443" t="str">
            <v>Vintage1982</v>
          </cell>
          <cell r="I7443">
            <v>0</v>
          </cell>
          <cell r="L7443">
            <v>0</v>
          </cell>
          <cell r="M7443" t="str">
            <v>hard coal</v>
          </cell>
        </row>
        <row r="7444">
          <cell r="F7444" t="str">
            <v>Vintage1982</v>
          </cell>
          <cell r="I7444">
            <v>0</v>
          </cell>
          <cell r="L7444">
            <v>0</v>
          </cell>
          <cell r="M7444" t="str">
            <v>hard coal</v>
          </cell>
        </row>
        <row r="7445">
          <cell r="F7445" t="str">
            <v>Vintage1982</v>
          </cell>
          <cell r="I7445">
            <v>0</v>
          </cell>
          <cell r="L7445">
            <v>0</v>
          </cell>
          <cell r="M7445" t="str">
            <v>natural gas steam turbine</v>
          </cell>
        </row>
        <row r="7446">
          <cell r="F7446" t="str">
            <v>Vintage1982</v>
          </cell>
          <cell r="I7446">
            <v>0</v>
          </cell>
          <cell r="L7446">
            <v>0</v>
          </cell>
          <cell r="M7446" t="str">
            <v>natural gas steam turbine</v>
          </cell>
        </row>
        <row r="7447">
          <cell r="F7447" t="str">
            <v>Vintage1983</v>
          </cell>
          <cell r="I7447">
            <v>1.605537684225904E-3</v>
          </cell>
          <cell r="L7447">
            <v>7.1415174085675631E-2</v>
          </cell>
          <cell r="M7447" t="str">
            <v>hard coal</v>
          </cell>
        </row>
        <row r="7448">
          <cell r="F7448" t="str">
            <v>Vintage1983</v>
          </cell>
          <cell r="I7448">
            <v>1.745404653940899E-4</v>
          </cell>
          <cell r="L7448">
            <v>7.7636531634096067E-3</v>
          </cell>
          <cell r="M7448" t="str">
            <v>hard coal</v>
          </cell>
        </row>
        <row r="7449">
          <cell r="F7449" t="str">
            <v>Vintage1983</v>
          </cell>
          <cell r="I7449">
            <v>1.745404653940899E-4</v>
          </cell>
          <cell r="L7449">
            <v>7.7636531634096067E-3</v>
          </cell>
          <cell r="M7449" t="str">
            <v>hard coal</v>
          </cell>
        </row>
        <row r="7450">
          <cell r="F7450" t="str">
            <v>Vintage1983</v>
          </cell>
          <cell r="I7450">
            <v>1.745404653940899E-4</v>
          </cell>
          <cell r="L7450">
            <v>7.7636531634096067E-3</v>
          </cell>
          <cell r="M7450" t="str">
            <v>hard coal</v>
          </cell>
        </row>
        <row r="7451">
          <cell r="F7451" t="str">
            <v>Vintage1983</v>
          </cell>
          <cell r="I7451">
            <v>2.7921782515059922E-4</v>
          </cell>
          <cell r="L7451">
            <v>1.2419758057916818E-2</v>
          </cell>
          <cell r="M7451" t="str">
            <v>hard coal</v>
          </cell>
        </row>
        <row r="7452">
          <cell r="F7452" t="str">
            <v>Vintage1983</v>
          </cell>
          <cell r="I7452">
            <v>1.3961360452329407E-3</v>
          </cell>
          <cell r="L7452">
            <v>6.210087729312265E-2</v>
          </cell>
          <cell r="M7452" t="str">
            <v>hard coal</v>
          </cell>
        </row>
        <row r="7453">
          <cell r="F7453" t="str">
            <v>Vintage1983</v>
          </cell>
          <cell r="I7453">
            <v>3.0714992995124691E-2</v>
          </cell>
          <cell r="L7453">
            <v>1.3662193004486982</v>
          </cell>
          <cell r="M7453" t="str">
            <v>hard coal</v>
          </cell>
        </row>
        <row r="7454">
          <cell r="F7454" t="str">
            <v>Vintage1983</v>
          </cell>
          <cell r="I7454">
            <v>3.8394210438705311E-4</v>
          </cell>
          <cell r="L7454">
            <v>1.7077949955962582E-2</v>
          </cell>
          <cell r="M7454" t="str">
            <v>hard coal</v>
          </cell>
        </row>
        <row r="7455">
          <cell r="F7455" t="str">
            <v>Vintage1960</v>
          </cell>
          <cell r="I7455">
            <v>1.64929648830019E-2</v>
          </cell>
          <cell r="L7455">
            <v>4.0933624577226606</v>
          </cell>
          <cell r="M7455" t="str">
            <v>hard coal</v>
          </cell>
        </row>
        <row r="7456">
          <cell r="F7456" t="str">
            <v>Vintage1964</v>
          </cell>
          <cell r="I7456">
            <v>1.5999819753609815E-2</v>
          </cell>
          <cell r="L7456">
            <v>2.4125000000000001</v>
          </cell>
          <cell r="M7456" t="str">
            <v>hard coal</v>
          </cell>
        </row>
        <row r="7457">
          <cell r="F7457" t="str">
            <v>Vintage1965</v>
          </cell>
          <cell r="I7457">
            <v>1.6766934399330833E-2</v>
          </cell>
          <cell r="L7457">
            <v>1.5554022165100501</v>
          </cell>
          <cell r="M7457" t="str">
            <v>hard coal</v>
          </cell>
        </row>
        <row r="7458">
          <cell r="F7458" t="str">
            <v>Vintage1970</v>
          </cell>
          <cell r="I7458">
            <v>1.6224474756999546E-2</v>
          </cell>
          <cell r="L7458">
            <v>0.43917840938433728</v>
          </cell>
          <cell r="M7458" t="str">
            <v>hard coal</v>
          </cell>
        </row>
        <row r="7459">
          <cell r="F7459" t="str">
            <v>Vintage1970</v>
          </cell>
          <cell r="I7459">
            <v>1.6224474756999546E-2</v>
          </cell>
          <cell r="L7459">
            <v>0.43917840938433728</v>
          </cell>
          <cell r="M7459" t="str">
            <v>hard coal</v>
          </cell>
        </row>
        <row r="7460">
          <cell r="F7460" t="str">
            <v>Vintage1970</v>
          </cell>
          <cell r="I7460">
            <v>2.6509506168726021E-2</v>
          </cell>
          <cell r="L7460">
            <v>0.71758272160537084</v>
          </cell>
          <cell r="M7460" t="str">
            <v>hard coal</v>
          </cell>
        </row>
        <row r="7461">
          <cell r="F7461" t="str">
            <v>Vintage1972</v>
          </cell>
          <cell r="I7461">
            <v>4.8127869111344958E-2</v>
          </cell>
          <cell r="L7461">
            <v>0.81783419854008799</v>
          </cell>
          <cell r="M7461" t="str">
            <v>natural gas steam turbine</v>
          </cell>
        </row>
        <row r="7462">
          <cell r="F7462" t="str">
            <v>Vintage1974</v>
          </cell>
          <cell r="I7462">
            <v>4.7039760766218901E-2</v>
          </cell>
          <cell r="L7462">
            <v>0.42127319231011134</v>
          </cell>
          <cell r="M7462" t="str">
            <v>natural gas steam turbine</v>
          </cell>
        </row>
        <row r="7463">
          <cell r="F7463" t="str">
            <v>Vintage1995</v>
          </cell>
          <cell r="I7463">
            <v>9.0508227677401308E-4</v>
          </cell>
          <cell r="L7463">
            <v>0.10313539192399047</v>
          </cell>
          <cell r="M7463" t="str">
            <v>natural gas combined cycle</v>
          </cell>
        </row>
        <row r="7464">
          <cell r="F7464" t="str">
            <v>Vintage1995</v>
          </cell>
          <cell r="I7464">
            <v>1.1798393965089813E-3</v>
          </cell>
          <cell r="L7464">
            <v>0.13444435018663045</v>
          </cell>
          <cell r="M7464" t="str">
            <v>natural gas combined cycle</v>
          </cell>
        </row>
        <row r="7465">
          <cell r="F7465" t="str">
            <v>Vintage1995</v>
          </cell>
          <cell r="I7465">
            <v>1.1798393965089813E-3</v>
          </cell>
          <cell r="L7465">
            <v>0.13444435018663045</v>
          </cell>
          <cell r="M7465" t="str">
            <v>natural gas combined cycle</v>
          </cell>
        </row>
        <row r="7466">
          <cell r="F7466" t="str">
            <v>Vintage2003</v>
          </cell>
          <cell r="I7466">
            <v>3.3778963543887272E-3</v>
          </cell>
          <cell r="L7466">
            <v>2.3652996936035092E-2</v>
          </cell>
          <cell r="M7466" t="str">
            <v>natural gas combined cycle</v>
          </cell>
        </row>
        <row r="7467">
          <cell r="F7467" t="str">
            <v>Vintage2003</v>
          </cell>
          <cell r="I7467">
            <v>2.6182737292391092E-3</v>
          </cell>
          <cell r="L7467">
            <v>1.8333901931280788E-2</v>
          </cell>
          <cell r="M7467" t="str">
            <v>natural gas combined cycle</v>
          </cell>
        </row>
        <row r="7468">
          <cell r="F7468" t="str">
            <v>Vintage2003</v>
          </cell>
          <cell r="I7468">
            <v>2.6182737292391092E-3</v>
          </cell>
          <cell r="L7468">
            <v>1.8333901931280788E-2</v>
          </cell>
          <cell r="M7468" t="str">
            <v>natural gas combined cycle</v>
          </cell>
        </row>
        <row r="7469">
          <cell r="F7469" t="str">
            <v>Vintage2000</v>
          </cell>
          <cell r="I7469">
            <v>9.6879746047801767E-4</v>
          </cell>
          <cell r="L7469">
            <v>2.1821103126513312E-2</v>
          </cell>
          <cell r="M7469" t="str">
            <v>natural gas combined cycle</v>
          </cell>
        </row>
        <row r="7470">
          <cell r="F7470" t="str">
            <v>Vintage2000</v>
          </cell>
          <cell r="I7470">
            <v>9.6879746047801767E-4</v>
          </cell>
          <cell r="L7470">
            <v>2.1821103126513312E-2</v>
          </cell>
          <cell r="M7470" t="str">
            <v>natural gas combined cycle</v>
          </cell>
        </row>
        <row r="7471">
          <cell r="F7471" t="str">
            <v>Vintage2000</v>
          </cell>
          <cell r="I7471">
            <v>9.6879746047801767E-4</v>
          </cell>
          <cell r="L7471">
            <v>2.1821103126513312E-2</v>
          </cell>
          <cell r="M7471" t="str">
            <v>natural gas combined cycle</v>
          </cell>
        </row>
        <row r="7472">
          <cell r="F7472" t="str">
            <v>Vintage2001</v>
          </cell>
          <cell r="I7472">
            <v>9.6879746047801767E-4</v>
          </cell>
          <cell r="L7472">
            <v>1.5695793397446242E-2</v>
          </cell>
          <cell r="M7472" t="str">
            <v>natural gas combined cycle</v>
          </cell>
        </row>
        <row r="7473">
          <cell r="F7473" t="str">
            <v>Vintage2001</v>
          </cell>
          <cell r="I7473">
            <v>9.6879746047801767E-4</v>
          </cell>
          <cell r="L7473">
            <v>1.5695793397446242E-2</v>
          </cell>
          <cell r="M7473" t="str">
            <v>natural gas combined cycle</v>
          </cell>
        </row>
        <row r="7474">
          <cell r="F7474" t="str">
            <v>Vintage2001</v>
          </cell>
          <cell r="I7474">
            <v>9.6879746047801767E-4</v>
          </cell>
          <cell r="L7474">
            <v>1.5695793397446242E-2</v>
          </cell>
          <cell r="M7474" t="str">
            <v>natural gas combined cycle</v>
          </cell>
        </row>
        <row r="7475">
          <cell r="F7475" t="str">
            <v>Vintage1958</v>
          </cell>
          <cell r="I7475">
            <v>0</v>
          </cell>
          <cell r="L7475">
            <v>0</v>
          </cell>
          <cell r="M7475" t="str">
            <v>natural gas combined cycle</v>
          </cell>
        </row>
        <row r="7476">
          <cell r="F7476" t="str">
            <v>Vintage1969</v>
          </cell>
          <cell r="I7476">
            <v>2.2444426479018191E-3</v>
          </cell>
          <cell r="L7476">
            <v>0.8442643517222066</v>
          </cell>
          <cell r="M7476" t="str">
            <v>natural gas combined cycle</v>
          </cell>
        </row>
        <row r="7477">
          <cell r="F7477" t="str">
            <v>Vintage1974</v>
          </cell>
          <cell r="I7477">
            <v>0</v>
          </cell>
          <cell r="L7477">
            <v>0</v>
          </cell>
          <cell r="M7477" t="str">
            <v>natural gas steam turbine</v>
          </cell>
        </row>
        <row r="7478">
          <cell r="F7478" t="str">
            <v>Vintage1974</v>
          </cell>
          <cell r="I7478">
            <v>0</v>
          </cell>
          <cell r="L7478">
            <v>0</v>
          </cell>
          <cell r="M7478" t="str">
            <v>natural gas steam turbine</v>
          </cell>
        </row>
        <row r="7479">
          <cell r="F7479" t="str">
            <v>Vintage1974</v>
          </cell>
          <cell r="I7479">
            <v>0</v>
          </cell>
          <cell r="L7479">
            <v>0</v>
          </cell>
          <cell r="M7479" t="str">
            <v>natural gas steam turbine</v>
          </cell>
        </row>
        <row r="7480">
          <cell r="F7480" t="str">
            <v>Vintage1974</v>
          </cell>
          <cell r="I7480">
            <v>0</v>
          </cell>
          <cell r="L7480">
            <v>0</v>
          </cell>
          <cell r="M7480" t="str">
            <v>natural gas steam turbine</v>
          </cell>
        </row>
        <row r="7481">
          <cell r="F7481" t="str">
            <v>Vintage1974</v>
          </cell>
          <cell r="I7481">
            <v>0</v>
          </cell>
          <cell r="L7481">
            <v>0</v>
          </cell>
          <cell r="M7481" t="str">
            <v>natural gas steam turbine</v>
          </cell>
        </row>
        <row r="7482">
          <cell r="F7482" t="str">
            <v>Vintage1974</v>
          </cell>
          <cell r="I7482">
            <v>0</v>
          </cell>
          <cell r="L7482">
            <v>0</v>
          </cell>
          <cell r="M7482" t="str">
            <v>natural gas steam turbine</v>
          </cell>
        </row>
        <row r="7483">
          <cell r="F7483" t="str">
            <v>Vintage1974</v>
          </cell>
          <cell r="I7483">
            <v>0</v>
          </cell>
          <cell r="L7483">
            <v>0</v>
          </cell>
          <cell r="M7483" t="str">
            <v>natural gas steam turbine</v>
          </cell>
        </row>
        <row r="7484">
          <cell r="F7484" t="str">
            <v>Vintage1974</v>
          </cell>
          <cell r="I7484">
            <v>0</v>
          </cell>
          <cell r="L7484">
            <v>0</v>
          </cell>
          <cell r="M7484" t="str">
            <v>natural gas steam turbine</v>
          </cell>
        </row>
        <row r="7485">
          <cell r="F7485" t="str">
            <v>Vintage1974</v>
          </cell>
          <cell r="I7485">
            <v>3.5458358924786058E-4</v>
          </cell>
          <cell r="L7485">
            <v>3.1755382712425843E-3</v>
          </cell>
          <cell r="M7485" t="str">
            <v>natural gas steam turbine</v>
          </cell>
        </row>
        <row r="7486">
          <cell r="F7486" t="str">
            <v>Vintage1974</v>
          </cell>
          <cell r="I7486">
            <v>0</v>
          </cell>
          <cell r="L7486">
            <v>0</v>
          </cell>
          <cell r="M7486" t="str">
            <v>natural gas steam turbine</v>
          </cell>
        </row>
        <row r="7487">
          <cell r="F7487" t="str">
            <v>Vintage1974</v>
          </cell>
          <cell r="I7487">
            <v>3.5458358924786058E-4</v>
          </cell>
          <cell r="L7487">
            <v>3.1755382712425843E-3</v>
          </cell>
          <cell r="M7487" t="str">
            <v>natural gas steam turbine</v>
          </cell>
        </row>
        <row r="7488">
          <cell r="F7488" t="str">
            <v>Vintage1974</v>
          </cell>
          <cell r="I7488">
            <v>0</v>
          </cell>
          <cell r="L7488">
            <v>0</v>
          </cell>
          <cell r="M7488" t="str">
            <v>natural gas steam turbine</v>
          </cell>
        </row>
        <row r="7489">
          <cell r="F7489" t="str">
            <v>Vintage1949</v>
          </cell>
          <cell r="I7489">
            <v>0</v>
          </cell>
          <cell r="L7489">
            <v>0</v>
          </cell>
          <cell r="M7489" t="str">
            <v>natural gas combined cycle</v>
          </cell>
        </row>
        <row r="7490">
          <cell r="F7490" t="str">
            <v>Vintage1951</v>
          </cell>
          <cell r="I7490">
            <v>0</v>
          </cell>
          <cell r="L7490">
            <v>0</v>
          </cell>
          <cell r="M7490" t="str">
            <v>natural gas combined cycle</v>
          </cell>
        </row>
        <row r="7491">
          <cell r="F7491" t="str">
            <v>Vintage1958</v>
          </cell>
          <cell r="I7491">
            <v>0</v>
          </cell>
          <cell r="L7491">
            <v>0</v>
          </cell>
          <cell r="M7491" t="str">
            <v>natural gas combined cycle</v>
          </cell>
        </row>
        <row r="7492">
          <cell r="F7492" t="str">
            <v>Vintage2002</v>
          </cell>
          <cell r="I7492">
            <v>5.7203297774804972E-3</v>
          </cell>
          <cell r="L7492">
            <v>4.25331198969802E-2</v>
          </cell>
          <cell r="M7492" t="str">
            <v>natural gas combined cycle</v>
          </cell>
        </row>
        <row r="7493">
          <cell r="F7493" t="str">
            <v>Vintage1970</v>
          </cell>
          <cell r="I7493">
            <v>6.4680428935884245E-5</v>
          </cell>
          <cell r="L7493">
            <v>1.2145054945054946E-3</v>
          </cell>
          <cell r="M7493" t="str">
            <v>natural gas steam turbine</v>
          </cell>
        </row>
        <row r="7494">
          <cell r="F7494" t="str">
            <v>Vintage1972</v>
          </cell>
          <cell r="I7494">
            <v>4.9301285393492924E-3</v>
          </cell>
          <cell r="L7494">
            <v>2.0037639939485627</v>
          </cell>
          <cell r="M7494" t="str">
            <v>natural gas combined cycle</v>
          </cell>
        </row>
        <row r="7495">
          <cell r="F7495" t="str">
            <v>Vintage2010</v>
          </cell>
          <cell r="I7495">
            <v>2.4264268986766112E-3</v>
          </cell>
          <cell r="L7495">
            <v>0.14536907363632309</v>
          </cell>
          <cell r="M7495" t="str">
            <v>natural gas combined cycle</v>
          </cell>
        </row>
        <row r="7496">
          <cell r="F7496" t="str">
            <v>Vintage2010</v>
          </cell>
          <cell r="I7496">
            <v>2.4264268986766112E-3</v>
          </cell>
          <cell r="L7496">
            <v>0.14536907363632309</v>
          </cell>
          <cell r="M7496" t="str">
            <v>natural gas combined cycle</v>
          </cell>
        </row>
        <row r="7497">
          <cell r="F7497" t="str">
            <v>Vintage1993</v>
          </cell>
          <cell r="I7497">
            <v>1.2606503140780896E-3</v>
          </cell>
          <cell r="L7497">
            <v>0.1343952380952381</v>
          </cell>
          <cell r="M7497" t="str">
            <v>natural gas combined cycle</v>
          </cell>
        </row>
        <row r="7498">
          <cell r="F7498" t="str">
            <v>Vintage1993</v>
          </cell>
          <cell r="I7498">
            <v>1.1313528459675163E-3</v>
          </cell>
          <cell r="L7498">
            <v>0.1206111111111111</v>
          </cell>
          <cell r="M7498" t="str">
            <v>natural gas combined cycle</v>
          </cell>
        </row>
        <row r="7499">
          <cell r="F7499" t="str">
            <v>Vintage1993</v>
          </cell>
          <cell r="I7499">
            <v>1.1313528459675163E-3</v>
          </cell>
          <cell r="L7499">
            <v>0.1206111111111111</v>
          </cell>
          <cell r="M7499" t="str">
            <v>natural gas combined cycle</v>
          </cell>
        </row>
        <row r="7500">
          <cell r="F7500" t="str">
            <v>Vintage2001</v>
          </cell>
          <cell r="I7500">
            <v>7.1855370538176071E-3</v>
          </cell>
          <cell r="L7500">
            <v>0.11641515347363442</v>
          </cell>
          <cell r="M7500" t="str">
            <v>natural gas combined cycle</v>
          </cell>
        </row>
        <row r="7501">
          <cell r="F7501" t="str">
            <v>Vintage2001</v>
          </cell>
          <cell r="I7501">
            <v>4.0176117326047225E-3</v>
          </cell>
          <cell r="L7501">
            <v>6.5090595587446426E-2</v>
          </cell>
          <cell r="M7501" t="str">
            <v>natural gas combined cycle</v>
          </cell>
        </row>
        <row r="7502">
          <cell r="F7502" t="str">
            <v>Vintage2002</v>
          </cell>
          <cell r="I7502">
            <v>7.9773143095673606E-3</v>
          </cell>
          <cell r="L7502">
            <v>5.9314773655264358E-2</v>
          </cell>
          <cell r="M7502" t="str">
            <v>natural gas combined cycle</v>
          </cell>
        </row>
        <row r="7503">
          <cell r="F7503" t="str">
            <v>Vintage2002</v>
          </cell>
          <cell r="I7503">
            <v>7.9773143095673606E-3</v>
          </cell>
          <cell r="L7503">
            <v>5.9314773655264358E-2</v>
          </cell>
          <cell r="M7503" t="str">
            <v>natural gas combined cycle</v>
          </cell>
        </row>
        <row r="7504">
          <cell r="F7504" t="str">
            <v>Vintage2002</v>
          </cell>
          <cell r="I7504">
            <v>8.3112483969446007E-3</v>
          </cell>
          <cell r="L7504">
            <v>6.1797717668740544E-2</v>
          </cell>
          <cell r="M7504" t="str">
            <v>natural gas combined cycle</v>
          </cell>
        </row>
        <row r="7505">
          <cell r="F7505" t="str">
            <v>Vintage2002</v>
          </cell>
          <cell r="I7505">
            <v>8.4225597594036784E-3</v>
          </cell>
          <cell r="L7505">
            <v>6.2625365673232611E-2</v>
          </cell>
          <cell r="M7505" t="str">
            <v>natural gas combined cycle</v>
          </cell>
        </row>
        <row r="7506">
          <cell r="F7506" t="str">
            <v>Vintage2002</v>
          </cell>
          <cell r="I7506">
            <v>1.276738051790374E-3</v>
          </cell>
          <cell r="L7506">
            <v>9.4930982559111796E-3</v>
          </cell>
          <cell r="M7506" t="str">
            <v>natural gas combined cycle</v>
          </cell>
        </row>
        <row r="7507">
          <cell r="F7507" t="str">
            <v>Vintage2002</v>
          </cell>
          <cell r="I7507">
            <v>1.276738051790374E-3</v>
          </cell>
          <cell r="L7507">
            <v>9.4930982559111796E-3</v>
          </cell>
          <cell r="M7507" t="str">
            <v>natural gas combined cycle</v>
          </cell>
        </row>
        <row r="7508">
          <cell r="F7508" t="str">
            <v>Vintage2002</v>
          </cell>
          <cell r="I7508">
            <v>1.9450975688349991E-3</v>
          </cell>
          <cell r="L7508">
            <v>1.4462639624777436E-2</v>
          </cell>
          <cell r="M7508" t="str">
            <v>natural gas combined cycle</v>
          </cell>
        </row>
        <row r="7509">
          <cell r="F7509" t="str">
            <v>Vintage2002</v>
          </cell>
          <cell r="I7509">
            <v>1.002915375756306E-2</v>
          </cell>
          <cell r="L7509">
            <v>7.4571085204734697E-2</v>
          </cell>
          <cell r="M7509" t="str">
            <v>natural gas combined cycle</v>
          </cell>
        </row>
        <row r="7510">
          <cell r="F7510" t="str">
            <v>Vintage2002</v>
          </cell>
          <cell r="I7510">
            <v>9.8287933051367168E-3</v>
          </cell>
          <cell r="L7510">
            <v>7.3081318796648975E-2</v>
          </cell>
          <cell r="M7510" t="str">
            <v>natural gas combined cycle</v>
          </cell>
        </row>
        <row r="7511">
          <cell r="F7511" t="str">
            <v>Vintage2001</v>
          </cell>
          <cell r="I7511">
            <v>8.3864717848793E-3</v>
          </cell>
          <cell r="L7511">
            <v>0.13587187605139733</v>
          </cell>
          <cell r="M7511" t="str">
            <v>natural gas combined cycle</v>
          </cell>
        </row>
        <row r="7512">
          <cell r="F7512" t="str">
            <v>Vintage2001</v>
          </cell>
          <cell r="I7512">
            <v>8.3195673430374231E-3</v>
          </cell>
          <cell r="L7512">
            <v>0.13478793607492029</v>
          </cell>
          <cell r="M7512" t="str">
            <v>natural gas combined cycle</v>
          </cell>
        </row>
        <row r="7513">
          <cell r="F7513" t="str">
            <v>Vintage2006</v>
          </cell>
          <cell r="I7513">
            <v>7.3541657277965463E-3</v>
          </cell>
          <cell r="L7513">
            <v>0.26109892793642631</v>
          </cell>
          <cell r="M7513" t="str">
            <v>natural gas combined cycle</v>
          </cell>
        </row>
        <row r="7514">
          <cell r="F7514" t="str">
            <v>Vintage2006</v>
          </cell>
          <cell r="I7514">
            <v>7.3541657277965463E-3</v>
          </cell>
          <cell r="L7514">
            <v>0.26109892793642631</v>
          </cell>
          <cell r="M7514" t="str">
            <v>natural gas combined cycle</v>
          </cell>
        </row>
        <row r="7515">
          <cell r="F7515" t="str">
            <v>Vintage2006</v>
          </cell>
          <cell r="I7515">
            <v>7.3541657277965463E-3</v>
          </cell>
          <cell r="L7515">
            <v>0.26109892793642631</v>
          </cell>
          <cell r="M7515" t="str">
            <v>natural gas combined cycle</v>
          </cell>
        </row>
        <row r="7516">
          <cell r="F7516" t="str">
            <v>Vintage2006</v>
          </cell>
          <cell r="I7516">
            <v>7.3541657277965463E-3</v>
          </cell>
          <cell r="L7516">
            <v>0.26109892793642631</v>
          </cell>
          <cell r="M7516" t="str">
            <v>natural gas combined cycle</v>
          </cell>
        </row>
        <row r="7517">
          <cell r="F7517" t="str">
            <v>Vintage2006</v>
          </cell>
          <cell r="I7517">
            <v>1.1365528852049207E-2</v>
          </cell>
          <cell r="L7517">
            <v>0.40351652499265883</v>
          </cell>
          <cell r="M7517" t="str">
            <v>natural gas combined cycle</v>
          </cell>
        </row>
        <row r="7518">
          <cell r="F7518" t="str">
            <v>Vintage2006</v>
          </cell>
          <cell r="I7518">
            <v>1.1365528852049207E-2</v>
          </cell>
          <cell r="L7518">
            <v>0.40351652499265883</v>
          </cell>
          <cell r="M7518" t="str">
            <v>natural gas combined cycle</v>
          </cell>
        </row>
        <row r="7519">
          <cell r="F7519" t="str">
            <v>Vintage2004</v>
          </cell>
          <cell r="I7519">
            <v>2.6427961762656087E-3</v>
          </cell>
          <cell r="L7519">
            <v>4.0461607172521875E-2</v>
          </cell>
          <cell r="M7519" t="str">
            <v>natural gas combined cycle</v>
          </cell>
        </row>
        <row r="7520">
          <cell r="F7520" t="str">
            <v>Vintage2004</v>
          </cell>
          <cell r="I7520">
            <v>2.7818907118585352E-3</v>
          </cell>
          <cell r="L7520">
            <v>4.2591165444759875E-2</v>
          </cell>
          <cell r="M7520" t="str">
            <v>natural gas combined cycle</v>
          </cell>
        </row>
        <row r="7521">
          <cell r="F7521" t="str">
            <v>Vintage2004</v>
          </cell>
          <cell r="I7521">
            <v>3.5700930802184533E-3</v>
          </cell>
          <cell r="L7521">
            <v>5.4658662320775174E-2</v>
          </cell>
          <cell r="M7521" t="str">
            <v>natural gas combined cycle</v>
          </cell>
        </row>
        <row r="7522">
          <cell r="F7522" t="str">
            <v>Vintage2003</v>
          </cell>
          <cell r="I7522">
            <v>5.7881908478721322E-3</v>
          </cell>
          <cell r="L7522">
            <v>4.0530568740520502E-2</v>
          </cell>
          <cell r="M7522" t="str">
            <v>natural gas combined cycle</v>
          </cell>
        </row>
        <row r="7523">
          <cell r="F7523" t="str">
            <v>Vintage2003</v>
          </cell>
          <cell r="I7523">
            <v>5.7881908478721322E-3</v>
          </cell>
          <cell r="L7523">
            <v>4.0530568740520502E-2</v>
          </cell>
          <cell r="M7523" t="str">
            <v>natural gas combined cycle</v>
          </cell>
        </row>
        <row r="7524">
          <cell r="F7524" t="str">
            <v>Vintage2003</v>
          </cell>
          <cell r="I7524">
            <v>5.7881908478721322E-3</v>
          </cell>
          <cell r="L7524">
            <v>4.0530568740520502E-2</v>
          </cell>
          <cell r="M7524" t="str">
            <v>natural gas combined cycle</v>
          </cell>
        </row>
        <row r="7525">
          <cell r="F7525" t="str">
            <v>Vintage2003</v>
          </cell>
          <cell r="I7525">
            <v>5.5655681229539733E-3</v>
          </cell>
          <cell r="L7525">
            <v>3.897170071203894E-2</v>
          </cell>
          <cell r="M7525" t="str">
            <v>natural gas combined cycle</v>
          </cell>
        </row>
        <row r="7526">
          <cell r="F7526" t="str">
            <v>Vintage2003</v>
          </cell>
          <cell r="I7526">
            <v>5.5655681229539733E-3</v>
          </cell>
          <cell r="L7526">
            <v>3.897170071203894E-2</v>
          </cell>
          <cell r="M7526" t="str">
            <v>natural gas combined cycle</v>
          </cell>
        </row>
        <row r="7527">
          <cell r="F7527" t="str">
            <v>Vintage2003</v>
          </cell>
          <cell r="I7527">
            <v>5.5655681229539733E-3</v>
          </cell>
          <cell r="L7527">
            <v>3.897170071203894E-2</v>
          </cell>
          <cell r="M7527" t="str">
            <v>natural gas combined cycle</v>
          </cell>
        </row>
        <row r="7528">
          <cell r="F7528" t="str">
            <v>Vintage2003</v>
          </cell>
          <cell r="I7528">
            <v>2.4178626536677209E-3</v>
          </cell>
          <cell r="L7528">
            <v>1.6930566227898802E-2</v>
          </cell>
          <cell r="M7528" t="str">
            <v>natural gas combined cycle</v>
          </cell>
        </row>
        <row r="7529">
          <cell r="F7529" t="str">
            <v>Vintage2003</v>
          </cell>
          <cell r="I7529">
            <v>2.4178626536677209E-3</v>
          </cell>
          <cell r="L7529">
            <v>1.6930566227898802E-2</v>
          </cell>
          <cell r="M7529" t="str">
            <v>natural gas combined cycle</v>
          </cell>
        </row>
        <row r="7530">
          <cell r="F7530" t="str">
            <v>Vintage2003</v>
          </cell>
          <cell r="I7530">
            <v>3.1548582218979882E-3</v>
          </cell>
          <cell r="L7530">
            <v>2.2091220104851914E-2</v>
          </cell>
          <cell r="M7530" t="str">
            <v>natural gas combined cycle</v>
          </cell>
        </row>
        <row r="7531">
          <cell r="F7531" t="str">
            <v>Vintage2003</v>
          </cell>
          <cell r="I7531">
            <v>1.345287745846233E-3</v>
          </cell>
          <cell r="L7531">
            <v>9.4200897813943568E-3</v>
          </cell>
          <cell r="M7531" t="str">
            <v>natural gas combined cycle</v>
          </cell>
        </row>
        <row r="7532">
          <cell r="F7532" t="str">
            <v>Vintage2003</v>
          </cell>
          <cell r="I7532">
            <v>1.3709938811171799E-3</v>
          </cell>
          <cell r="L7532">
            <v>9.6000914969624016E-3</v>
          </cell>
          <cell r="M7532" t="str">
            <v>natural gas combined cycle</v>
          </cell>
        </row>
        <row r="7533">
          <cell r="F7533" t="str">
            <v>Vintage2003</v>
          </cell>
          <cell r="I7533">
            <v>1.3709938811171799E-3</v>
          </cell>
          <cell r="L7533">
            <v>9.6000914969624016E-3</v>
          </cell>
          <cell r="M7533" t="str">
            <v>natural gas combined cycle</v>
          </cell>
        </row>
        <row r="7534">
          <cell r="F7534" t="str">
            <v>Vintage2005</v>
          </cell>
          <cell r="I7534">
            <v>1.1567760871926207E-3</v>
          </cell>
          <cell r="L7534">
            <v>2.7094867346138096E-2</v>
          </cell>
          <cell r="M7534" t="str">
            <v>natural gas combined cycle</v>
          </cell>
        </row>
        <row r="7535">
          <cell r="F7535" t="str">
            <v>Vintage2005</v>
          </cell>
          <cell r="I7535">
            <v>1.1567760871926207E-3</v>
          </cell>
          <cell r="L7535">
            <v>2.7094867346138096E-2</v>
          </cell>
          <cell r="M7535" t="str">
            <v>natural gas combined cycle</v>
          </cell>
        </row>
        <row r="7536">
          <cell r="F7536" t="str">
            <v>Vintage2006</v>
          </cell>
          <cell r="I7536">
            <v>2.1764527862735234E-3</v>
          </cell>
          <cell r="L7536">
            <v>7.7271781767492165E-2</v>
          </cell>
          <cell r="M7536" t="str">
            <v>natural gas combined cycle</v>
          </cell>
        </row>
        <row r="7537">
          <cell r="F7537" t="str">
            <v>Vintage2009</v>
          </cell>
          <cell r="I7537">
            <v>6.5673703850856876E-3</v>
          </cell>
          <cell r="L7537">
            <v>0.27416530697869562</v>
          </cell>
          <cell r="M7537" t="str">
            <v>natural gas combined cycle</v>
          </cell>
        </row>
        <row r="7538">
          <cell r="F7538" t="str">
            <v>Vintage2009</v>
          </cell>
          <cell r="I7538">
            <v>6.5673703850856876E-3</v>
          </cell>
          <cell r="L7538">
            <v>0.27416530697869562</v>
          </cell>
          <cell r="M7538" t="str">
            <v>natural gas combined cycle</v>
          </cell>
        </row>
        <row r="7539">
          <cell r="F7539" t="str">
            <v>Vintage2009</v>
          </cell>
          <cell r="I7539">
            <v>7.7695330996437467E-3</v>
          </cell>
          <cell r="L7539">
            <v>0.32435149876462632</v>
          </cell>
          <cell r="M7539" t="str">
            <v>natural gas combined cycle</v>
          </cell>
        </row>
        <row r="7540">
          <cell r="F7540" t="str">
            <v>Vintage2009</v>
          </cell>
          <cell r="I7540">
            <v>8.2455797554082475E-3</v>
          </cell>
          <cell r="L7540">
            <v>0.3442248224635992</v>
          </cell>
          <cell r="M7540" t="str">
            <v>natural gas combined cycle</v>
          </cell>
        </row>
        <row r="7541">
          <cell r="F7541" t="str">
            <v>Vintage2009</v>
          </cell>
          <cell r="I7541">
            <v>8.1564383526470767E-3</v>
          </cell>
          <cell r="L7541">
            <v>0.34050347303156031</v>
          </cell>
          <cell r="M7541" t="str">
            <v>natural gas combined cycle</v>
          </cell>
        </row>
        <row r="7542">
          <cell r="F7542" t="str">
            <v>Vintage2009</v>
          </cell>
          <cell r="I7542">
            <v>8.3347211581694183E-3</v>
          </cell>
          <cell r="L7542">
            <v>0.34794617189563815</v>
          </cell>
          <cell r="M7542" t="str">
            <v>natural gas combined cycle</v>
          </cell>
        </row>
        <row r="7543">
          <cell r="F7543" t="str">
            <v>Vintage2009</v>
          </cell>
          <cell r="I7543">
            <v>8.2901504567888338E-3</v>
          </cell>
          <cell r="L7543">
            <v>0.34608549717961867</v>
          </cell>
          <cell r="M7543" t="str">
            <v>natural gas combined cycle</v>
          </cell>
        </row>
        <row r="7544">
          <cell r="F7544" t="str">
            <v>Vintage2009</v>
          </cell>
          <cell r="I7544">
            <v>1.5109467768018355E-2</v>
          </cell>
          <cell r="L7544">
            <v>0.63076872873059531</v>
          </cell>
          <cell r="M7544" t="str">
            <v>natural gas combined cycle</v>
          </cell>
        </row>
        <row r="7545">
          <cell r="F7545" t="str">
            <v>Vintage1961</v>
          </cell>
          <cell r="I7545">
            <v>0</v>
          </cell>
          <cell r="L7545">
            <v>0</v>
          </cell>
          <cell r="M7545" t="str">
            <v>natural gas steam turbine</v>
          </cell>
        </row>
        <row r="7546">
          <cell r="F7546" t="str">
            <v>Vintage1958</v>
          </cell>
          <cell r="I7546">
            <v>0</v>
          </cell>
          <cell r="L7546">
            <v>0</v>
          </cell>
          <cell r="M7546" t="str">
            <v>natural gas steam turbine</v>
          </cell>
        </row>
        <row r="7547">
          <cell r="F7547" t="str">
            <v>Vintage1963</v>
          </cell>
          <cell r="I7547">
            <v>0</v>
          </cell>
          <cell r="L7547">
            <v>0</v>
          </cell>
          <cell r="M7547" t="str">
            <v>natural gas steam turbine</v>
          </cell>
        </row>
        <row r="7548">
          <cell r="F7548" t="str">
            <v>Vintage1972</v>
          </cell>
          <cell r="I7548">
            <v>5.0580891350620735E-3</v>
          </cell>
          <cell r="L7548">
            <v>8.5951826879089838E-2</v>
          </cell>
          <cell r="M7548" t="str">
            <v>natural gas steam turbine</v>
          </cell>
        </row>
        <row r="7549">
          <cell r="F7549" t="str">
            <v>Vintage1972</v>
          </cell>
          <cell r="I7549">
            <v>5.0580891350620735E-3</v>
          </cell>
          <cell r="L7549">
            <v>8.5951826879089838E-2</v>
          </cell>
          <cell r="M7549" t="str">
            <v>natural gas steam turbine</v>
          </cell>
        </row>
        <row r="7550">
          <cell r="F7550" t="str">
            <v>Vintage2006</v>
          </cell>
          <cell r="I7550">
            <v>1.0625655209131493E-2</v>
          </cell>
          <cell r="L7550">
            <v>0.37724839042450931</v>
          </cell>
          <cell r="M7550" t="str">
            <v>natural gas combined cycle</v>
          </cell>
        </row>
        <row r="7551">
          <cell r="F7551" t="str">
            <v>Vintage2006</v>
          </cell>
          <cell r="I7551">
            <v>1.0625655209131493E-2</v>
          </cell>
          <cell r="L7551">
            <v>0.37724839042450931</v>
          </cell>
          <cell r="M7551" t="str">
            <v>natural gas combined cycle</v>
          </cell>
        </row>
        <row r="7552">
          <cell r="F7552" t="str">
            <v>Vintage2006</v>
          </cell>
          <cell r="I7552">
            <v>8.3926630699641784E-3</v>
          </cell>
          <cell r="L7552">
            <v>0.29796926139653984</v>
          </cell>
          <cell r="M7552" t="str">
            <v>natural gas combined cycle</v>
          </cell>
        </row>
        <row r="7553">
          <cell r="F7553" t="str">
            <v>Vintage2006</v>
          </cell>
          <cell r="I7553">
            <v>8.3926630699641784E-3</v>
          </cell>
          <cell r="L7553">
            <v>0.29796926139653984</v>
          </cell>
          <cell r="M7553" t="str">
            <v>natural gas combined cycle</v>
          </cell>
        </row>
        <row r="7554">
          <cell r="F7554" t="str">
            <v>Vintage2006</v>
          </cell>
          <cell r="I7554">
            <v>8.3926630699641784E-3</v>
          </cell>
          <cell r="L7554">
            <v>0.29796926139653984</v>
          </cell>
          <cell r="M7554" t="str">
            <v>natural gas combined cycle</v>
          </cell>
        </row>
        <row r="7555">
          <cell r="F7555" t="str">
            <v>Vintage2006</v>
          </cell>
          <cell r="I7555">
            <v>8.3926630699641784E-3</v>
          </cell>
          <cell r="L7555">
            <v>0.29796926139653984</v>
          </cell>
          <cell r="M7555" t="str">
            <v>natural gas combined cycle</v>
          </cell>
        </row>
        <row r="7556">
          <cell r="F7556" t="str">
            <v>Vintage1954</v>
          </cell>
          <cell r="I7556">
            <v>0</v>
          </cell>
          <cell r="L7556">
            <v>0</v>
          </cell>
          <cell r="M7556" t="str">
            <v>biomass</v>
          </cell>
        </row>
        <row r="7557">
          <cell r="F7557" t="str">
            <v>Vintage1971</v>
          </cell>
          <cell r="I7557">
            <v>0.25145994653838577</v>
          </cell>
          <cell r="L7557">
            <v>49.652999999999999</v>
          </cell>
          <cell r="M7557" t="str">
            <v>biomass</v>
          </cell>
        </row>
        <row r="7558">
          <cell r="F7558" t="str">
            <v>Vintage1989</v>
          </cell>
          <cell r="I7558">
            <v>0.73281823974671134</v>
          </cell>
          <cell r="L7558">
            <v>7.6680953865336665</v>
          </cell>
          <cell r="M7558" t="str">
            <v>biomass</v>
          </cell>
        </row>
        <row r="7559">
          <cell r="F7559" t="str">
            <v>Vintage1989</v>
          </cell>
          <cell r="I7559">
            <v>0.73311539766581335</v>
          </cell>
          <cell r="L7559">
            <v>7.671204800498753</v>
          </cell>
          <cell r="M7559" t="str">
            <v>biomass</v>
          </cell>
        </row>
        <row r="7560">
          <cell r="F7560" t="str">
            <v>Vintage2004</v>
          </cell>
          <cell r="I7560">
            <v>5.1215350229956956E-3</v>
          </cell>
          <cell r="L7560">
            <v>7.8411471940898522E-2</v>
          </cell>
          <cell r="M7560" t="str">
            <v>natural gas combined cycle</v>
          </cell>
        </row>
        <row r="7561">
          <cell r="F7561" t="str">
            <v>Vintage2004</v>
          </cell>
          <cell r="I7561">
            <v>3.6998156338558063E-3</v>
          </cell>
          <cell r="L7561">
            <v>5.6644734138885537E-2</v>
          </cell>
          <cell r="M7561" t="str">
            <v>natural gas combined cycle</v>
          </cell>
        </row>
        <row r="7562">
          <cell r="F7562" t="str">
            <v>Vintage2005</v>
          </cell>
          <cell r="I7562">
            <v>1.4049932786794202E-3</v>
          </cell>
          <cell r="L7562">
            <v>3.2908794475879931E-2</v>
          </cell>
          <cell r="M7562" t="str">
            <v>natural gas combined cycle</v>
          </cell>
        </row>
        <row r="7563">
          <cell r="F7563" t="str">
            <v>Vintage2005</v>
          </cell>
          <cell r="I7563">
            <v>1.4049932786794202E-3</v>
          </cell>
          <cell r="L7563">
            <v>3.2908794475879931E-2</v>
          </cell>
          <cell r="M7563" t="str">
            <v>natural gas combined cycle</v>
          </cell>
        </row>
        <row r="7564">
          <cell r="F7564" t="str">
            <v>Vintage2005</v>
          </cell>
          <cell r="I7564">
            <v>1.6726110460469287E-3</v>
          </cell>
          <cell r="L7564">
            <v>3.9177136280809453E-2</v>
          </cell>
          <cell r="M7564" t="str">
            <v>natural gas combined cycle</v>
          </cell>
        </row>
        <row r="7565">
          <cell r="F7565" t="str">
            <v>Vintage2005</v>
          </cell>
          <cell r="I7565">
            <v>5.385807568271111E-3</v>
          </cell>
          <cell r="L7565">
            <v>0.12615037882420643</v>
          </cell>
          <cell r="M7565" t="str">
            <v>natural gas combined cycle</v>
          </cell>
        </row>
        <row r="7566">
          <cell r="F7566" t="str">
            <v>Vintage2005</v>
          </cell>
          <cell r="I7566">
            <v>4.6833109289314001E-3</v>
          </cell>
          <cell r="L7566">
            <v>0.10969598158626645</v>
          </cell>
          <cell r="M7566" t="str">
            <v>natural gas combined cycle</v>
          </cell>
        </row>
        <row r="7567">
          <cell r="F7567" t="str">
            <v>Vintage2013</v>
          </cell>
          <cell r="I7567">
            <v>7.2352385598401644E-3</v>
          </cell>
          <cell r="L7567">
            <v>0.61844097995545655</v>
          </cell>
          <cell r="M7567" t="str">
            <v>natural gas combined cycle</v>
          </cell>
        </row>
        <row r="7568">
          <cell r="F7568" t="str">
            <v>Vintage2013</v>
          </cell>
          <cell r="I7568">
            <v>7.2352385598401644E-3</v>
          </cell>
          <cell r="L7568">
            <v>0.61844097995545655</v>
          </cell>
          <cell r="M7568" t="str">
            <v>natural gas combined cycle</v>
          </cell>
        </row>
        <row r="7569">
          <cell r="F7569" t="str">
            <v>Vintage2013</v>
          </cell>
          <cell r="I7569">
            <v>2.2262272491815893E-3</v>
          </cell>
          <cell r="L7569">
            <v>0.19028953229398662</v>
          </cell>
          <cell r="M7569" t="str">
            <v>natural gas combined cycle</v>
          </cell>
        </row>
        <row r="7570">
          <cell r="F7570" t="str">
            <v>Vintage2013</v>
          </cell>
          <cell r="I7570">
            <v>2.2262272491815893E-3</v>
          </cell>
          <cell r="L7570">
            <v>0.19028953229398662</v>
          </cell>
          <cell r="M7570" t="str">
            <v>natural gas combined cycle</v>
          </cell>
        </row>
        <row r="7571">
          <cell r="F7571" t="str">
            <v>Vintage2013</v>
          </cell>
          <cell r="I7571">
            <v>0</v>
          </cell>
          <cell r="L7571">
            <v>0</v>
          </cell>
          <cell r="M7571" t="str">
            <v>natural gas steam turbine</v>
          </cell>
        </row>
        <row r="7572">
          <cell r="F7572" t="str">
            <v>Vintage2002</v>
          </cell>
          <cell r="I7572">
            <v>5.713983272899412E-3</v>
          </cell>
          <cell r="L7572">
            <v>4.2485930897259126E-2</v>
          </cell>
          <cell r="M7572" t="str">
            <v>natural gas combined cycle</v>
          </cell>
        </row>
        <row r="7573">
          <cell r="F7573" t="str">
            <v>Vintage2002</v>
          </cell>
          <cell r="I7573">
            <v>5.713983272899412E-3</v>
          </cell>
          <cell r="L7573">
            <v>4.2485930897259126E-2</v>
          </cell>
          <cell r="M7573" t="str">
            <v>natural gas combined cycle</v>
          </cell>
        </row>
        <row r="7574">
          <cell r="F7574" t="str">
            <v>Vintage2002</v>
          </cell>
          <cell r="I7574">
            <v>5.713983272899412E-3</v>
          </cell>
          <cell r="L7574">
            <v>4.2485930897259126E-2</v>
          </cell>
          <cell r="M7574" t="str">
            <v>natural gas combined cycle</v>
          </cell>
        </row>
        <row r="7575">
          <cell r="F7575" t="str">
            <v>Vintage2002</v>
          </cell>
          <cell r="I7575">
            <v>1.1984523358094221E-2</v>
          </cell>
          <cell r="L7575">
            <v>8.9110101816978565E-2</v>
          </cell>
          <cell r="M7575" t="str">
            <v>natural gas combined cycle</v>
          </cell>
        </row>
        <row r="7576">
          <cell r="F7576" t="str">
            <v>Vintage2001</v>
          </cell>
          <cell r="I7576">
            <v>1.3059431397335901E-3</v>
          </cell>
          <cell r="L7576">
            <v>2.1157996945983738E-2</v>
          </cell>
          <cell r="M7576" t="str">
            <v>natural gas combined cycle</v>
          </cell>
        </row>
        <row r="7577">
          <cell r="F7577" t="str">
            <v>Vintage2001</v>
          </cell>
          <cell r="I7577">
            <v>1.3059431397335901E-3</v>
          </cell>
          <cell r="L7577">
            <v>2.1157996945983738E-2</v>
          </cell>
          <cell r="M7577" t="str">
            <v>natural gas combined cycle</v>
          </cell>
        </row>
        <row r="7578">
          <cell r="F7578" t="str">
            <v>Vintage2001</v>
          </cell>
          <cell r="I7578">
            <v>1.3059431397335901E-3</v>
          </cell>
          <cell r="L7578">
            <v>2.1157996945983738E-2</v>
          </cell>
          <cell r="M7578" t="str">
            <v>natural gas combined cycle</v>
          </cell>
        </row>
        <row r="7579">
          <cell r="F7579" t="str">
            <v>Vintage2001</v>
          </cell>
          <cell r="I7579">
            <v>1.3059431397335901E-3</v>
          </cell>
          <cell r="L7579">
            <v>2.1157996945983738E-2</v>
          </cell>
          <cell r="M7579" t="str">
            <v>natural gas combined cycle</v>
          </cell>
        </row>
        <row r="7580">
          <cell r="F7580" t="str">
            <v>Vintage2001</v>
          </cell>
          <cell r="I7580">
            <v>1.3291255623324111E-3</v>
          </cell>
          <cell r="L7580">
            <v>2.1533582690586996E-2</v>
          </cell>
          <cell r="M7580" t="str">
            <v>natural gas combined cycle</v>
          </cell>
        </row>
        <row r="7581">
          <cell r="F7581" t="str">
            <v>Vintage2001</v>
          </cell>
          <cell r="I7581">
            <v>1.3291255623324111E-3</v>
          </cell>
          <cell r="L7581">
            <v>2.1533582690586996E-2</v>
          </cell>
          <cell r="M7581" t="str">
            <v>natural gas combined cycle</v>
          </cell>
        </row>
        <row r="7582">
          <cell r="F7582" t="str">
            <v>Vintage1963</v>
          </cell>
          <cell r="I7582">
            <v>4.1815276151173225E-3</v>
          </cell>
          <cell r="L7582">
            <v>6.0396505376344081</v>
          </cell>
          <cell r="M7582" t="str">
            <v>natural gas combined cycle</v>
          </cell>
        </row>
        <row r="7583">
          <cell r="F7583" t="str">
            <v>Vintage2009</v>
          </cell>
          <cell r="I7583">
            <v>5.3523553473501717E-3</v>
          </cell>
          <cell r="L7583">
            <v>0.22344257454974906</v>
          </cell>
          <cell r="M7583" t="str">
            <v>natural gas combined cycle</v>
          </cell>
        </row>
        <row r="7584">
          <cell r="F7584" t="str">
            <v>Vintage1995</v>
          </cell>
          <cell r="I7584">
            <v>4.7385740173456819E-3</v>
          </cell>
          <cell r="L7584">
            <v>0.45445701551384243</v>
          </cell>
          <cell r="M7584" t="str">
            <v>biomass</v>
          </cell>
        </row>
        <row r="7585">
          <cell r="F7585" t="str">
            <v>Vintage1995</v>
          </cell>
          <cell r="I7585">
            <v>0.23101225273705531</v>
          </cell>
          <cell r="L7585">
            <v>22.155428730607696</v>
          </cell>
          <cell r="M7585" t="str">
            <v>biomass</v>
          </cell>
        </row>
        <row r="7586">
          <cell r="F7586" t="str">
            <v>Vintage1995</v>
          </cell>
          <cell r="I7586">
            <v>2.369287008672841E-3</v>
          </cell>
          <cell r="L7586">
            <v>0.22722850775692122</v>
          </cell>
          <cell r="M7586" t="str">
            <v>biomass</v>
          </cell>
        </row>
        <row r="7587">
          <cell r="F7587" t="str">
            <v>Vintage1995</v>
          </cell>
          <cell r="I7587">
            <v>0.23575082675440104</v>
          </cell>
          <cell r="L7587">
            <v>22.609885746121538</v>
          </cell>
          <cell r="M7587" t="str">
            <v>biomass</v>
          </cell>
        </row>
        <row r="7588">
          <cell r="F7588" t="str">
            <v>Vintage2003</v>
          </cell>
          <cell r="I7588">
            <v>5.8252946353584923E-3</v>
          </cell>
          <cell r="L7588">
            <v>4.0790380078600759E-2</v>
          </cell>
          <cell r="M7588" t="str">
            <v>natural gas combined cycle</v>
          </cell>
        </row>
        <row r="7589">
          <cell r="F7589" t="str">
            <v>Vintage2003</v>
          </cell>
          <cell r="I7589">
            <v>5.8252946353584923E-3</v>
          </cell>
          <cell r="L7589">
            <v>4.0790380078600759E-2</v>
          </cell>
          <cell r="M7589" t="str">
            <v>natural gas combined cycle</v>
          </cell>
        </row>
        <row r="7590">
          <cell r="F7590" t="str">
            <v>Vintage2003</v>
          </cell>
          <cell r="I7590">
            <v>5.8252946353584923E-3</v>
          </cell>
          <cell r="L7590">
            <v>4.0790380078600759E-2</v>
          </cell>
          <cell r="M7590" t="str">
            <v>natural gas combined cycle</v>
          </cell>
        </row>
        <row r="7591">
          <cell r="F7591" t="str">
            <v>Vintage2003</v>
          </cell>
          <cell r="I7591">
            <v>3.6361711736632627E-3</v>
          </cell>
          <cell r="L7591">
            <v>2.5461511131865441E-2</v>
          </cell>
          <cell r="M7591" t="str">
            <v>natural gas combined cycle</v>
          </cell>
        </row>
        <row r="7592">
          <cell r="F7592" t="str">
            <v>Vintage2003</v>
          </cell>
          <cell r="I7592">
            <v>3.6361711736632627E-3</v>
          </cell>
          <cell r="L7592">
            <v>2.5461511131865441E-2</v>
          </cell>
          <cell r="M7592" t="str">
            <v>natural gas combined cycle</v>
          </cell>
        </row>
        <row r="7593">
          <cell r="F7593" t="str">
            <v>Vintage2003</v>
          </cell>
          <cell r="I7593">
            <v>3.6361711736632627E-3</v>
          </cell>
          <cell r="L7593">
            <v>2.5461511131865441E-2</v>
          </cell>
          <cell r="M7593" t="str">
            <v>natural gas combined cycle</v>
          </cell>
        </row>
        <row r="7594">
          <cell r="F7594" t="str">
            <v>Vintage2003</v>
          </cell>
          <cell r="I7594">
            <v>6.0850211477630105E-3</v>
          </cell>
          <cell r="L7594">
            <v>4.2609059445162571E-2</v>
          </cell>
          <cell r="M7594" t="str">
            <v>natural gas combined cycle</v>
          </cell>
        </row>
        <row r="7595">
          <cell r="F7595" t="str">
            <v>Vintage2003</v>
          </cell>
          <cell r="I7595">
            <v>6.0850211477630105E-3</v>
          </cell>
          <cell r="L7595">
            <v>4.2609059445162571E-2</v>
          </cell>
          <cell r="M7595" t="str">
            <v>natural gas combined cycle</v>
          </cell>
        </row>
        <row r="7596">
          <cell r="F7596" t="str">
            <v>Vintage2003</v>
          </cell>
          <cell r="I7596">
            <v>6.0850211477630105E-3</v>
          </cell>
          <cell r="L7596">
            <v>4.2609059445162571E-2</v>
          </cell>
          <cell r="M7596" t="str">
            <v>natural gas combined cycle</v>
          </cell>
        </row>
        <row r="7597">
          <cell r="F7597" t="str">
            <v>Vintage2003</v>
          </cell>
          <cell r="I7597">
            <v>1.0722994583557988E-2</v>
          </cell>
          <cell r="L7597">
            <v>7.5085476705195026E-2</v>
          </cell>
          <cell r="M7597" t="str">
            <v>natural gas combined cycle</v>
          </cell>
        </row>
        <row r="7598">
          <cell r="F7598" t="str">
            <v>Vintage1976</v>
          </cell>
          <cell r="I7598">
            <v>8.062024200122007E-4</v>
          </cell>
          <cell r="L7598">
            <v>2.7649151581243189E-2</v>
          </cell>
          <cell r="M7598" t="str">
            <v>hard coal</v>
          </cell>
        </row>
        <row r="7599">
          <cell r="F7599" t="str">
            <v>Vintage1978</v>
          </cell>
          <cell r="I7599">
            <v>8.062024200122007E-4</v>
          </cell>
          <cell r="L7599">
            <v>1.6958564151192727E-2</v>
          </cell>
          <cell r="M7599" t="str">
            <v>hard coal</v>
          </cell>
        </row>
        <row r="7600">
          <cell r="F7600" t="str">
            <v>Vintage1976</v>
          </cell>
          <cell r="I7600">
            <v>3.0808449621894812E-2</v>
          </cell>
          <cell r="L7600">
            <v>1.0565925782832217</v>
          </cell>
          <cell r="M7600" t="str">
            <v>hard coal</v>
          </cell>
        </row>
        <row r="7601">
          <cell r="F7601" t="str">
            <v>Vintage1978</v>
          </cell>
          <cell r="I7601">
            <v>3.0808449621894812E-2</v>
          </cell>
          <cell r="L7601">
            <v>0.64805941577772208</v>
          </cell>
          <cell r="M7601" t="str">
            <v>hard coal</v>
          </cell>
        </row>
        <row r="7602">
          <cell r="F7602" t="str">
            <v>Vintage1976</v>
          </cell>
          <cell r="I7602">
            <v>8.6954689587030211E-3</v>
          </cell>
          <cell r="L7602">
            <v>0.29821584919769439</v>
          </cell>
          <cell r="M7602" t="str">
            <v>hard coal</v>
          </cell>
        </row>
        <row r="7603">
          <cell r="F7603" t="str">
            <v>Vintage1978</v>
          </cell>
          <cell r="I7603">
            <v>8.6954689587030211E-3</v>
          </cell>
          <cell r="L7603">
            <v>0.18291022763072157</v>
          </cell>
          <cell r="M7603" t="str">
            <v>hard coal</v>
          </cell>
        </row>
        <row r="7604">
          <cell r="F7604" t="str">
            <v>Vintage1976</v>
          </cell>
          <cell r="I7604">
            <v>1.7275766143118588E-2</v>
          </cell>
          <cell r="L7604">
            <v>0.59248181959806845</v>
          </cell>
          <cell r="M7604" t="str">
            <v>hard coal</v>
          </cell>
        </row>
        <row r="7605">
          <cell r="F7605" t="str">
            <v>Vintage1978</v>
          </cell>
          <cell r="I7605">
            <v>1.7275766143118588E-2</v>
          </cell>
          <cell r="L7605">
            <v>0.36339780323984422</v>
          </cell>
          <cell r="M7605" t="str">
            <v>hard coal</v>
          </cell>
        </row>
        <row r="7606">
          <cell r="F7606" t="str">
            <v>Vintage1980</v>
          </cell>
          <cell r="I7606">
            <v>9.8762309677018496E-6</v>
          </cell>
          <cell r="L7606">
            <v>8.823381783959009E-4</v>
          </cell>
          <cell r="M7606" t="str">
            <v>natural gas steam turbine</v>
          </cell>
        </row>
        <row r="7607">
          <cell r="F7607" t="str">
            <v>Vintage1980</v>
          </cell>
          <cell r="I7607">
            <v>3.7741311198003495E-4</v>
          </cell>
          <cell r="L7607">
            <v>3.3717923245843349E-2</v>
          </cell>
          <cell r="M7607" t="str">
            <v>natural gas steam turbine</v>
          </cell>
        </row>
        <row r="7608">
          <cell r="F7608" t="str">
            <v>Vintage1980</v>
          </cell>
          <cell r="I7608">
            <v>1.0652220543735564E-4</v>
          </cell>
          <cell r="L7608">
            <v>9.516647495555787E-3</v>
          </cell>
          <cell r="M7608" t="str">
            <v>natural gas steam turbine</v>
          </cell>
        </row>
        <row r="7609">
          <cell r="F7609" t="str">
            <v>Vintage1980</v>
          </cell>
          <cell r="I7609">
            <v>2.1163352073646816E-4</v>
          </cell>
          <cell r="L7609">
            <v>1.8907246679912157E-2</v>
          </cell>
          <cell r="M7609" t="str">
            <v>natural gas steam turbine</v>
          </cell>
        </row>
        <row r="7610">
          <cell r="F7610" t="str">
            <v>Vintage1972</v>
          </cell>
          <cell r="I7610">
            <v>2.6574423032690482E-2</v>
          </cell>
          <cell r="L7610">
            <v>0.75647197258679766</v>
          </cell>
          <cell r="M7610" t="str">
            <v>hard coal</v>
          </cell>
        </row>
        <row r="7611">
          <cell r="F7611" t="str">
            <v>Vintage2012</v>
          </cell>
          <cell r="I7611">
            <v>4.1229435734541853E-2</v>
          </cell>
          <cell r="L7611">
            <v>2.4617232270889002</v>
          </cell>
          <cell r="M7611" t="str">
            <v>hard coal</v>
          </cell>
        </row>
        <row r="7612">
          <cell r="F7612" t="str">
            <v>Vintage1990</v>
          </cell>
          <cell r="I7612">
            <v>4.3777704702606182E-3</v>
          </cell>
          <cell r="L7612">
            <v>0.4024005200670614</v>
          </cell>
          <cell r="M7612" t="str">
            <v>natural gas combined cycle</v>
          </cell>
        </row>
        <row r="7613">
          <cell r="F7613" t="str">
            <v>Vintage1990</v>
          </cell>
          <cell r="I7613">
            <v>3.1478539886603198E-3</v>
          </cell>
          <cell r="L7613">
            <v>0.28934776063229212</v>
          </cell>
          <cell r="M7613" t="str">
            <v>natural gas combined cycle</v>
          </cell>
        </row>
        <row r="7614">
          <cell r="F7614" t="str">
            <v>Vintage1990</v>
          </cell>
          <cell r="I7614">
            <v>3.1478539886603198E-3</v>
          </cell>
          <cell r="L7614">
            <v>0.28934776063229212</v>
          </cell>
          <cell r="M7614" t="str">
            <v>natural gas combined cycle</v>
          </cell>
        </row>
        <row r="7615">
          <cell r="F7615" t="str">
            <v>Vintage1990</v>
          </cell>
          <cell r="I7615">
            <v>3.1478539886603198E-3</v>
          </cell>
          <cell r="L7615">
            <v>0.28934776063229212</v>
          </cell>
          <cell r="M7615" t="str">
            <v>natural gas combined cycle</v>
          </cell>
        </row>
        <row r="7616">
          <cell r="F7616" t="str">
            <v>Vintage2003</v>
          </cell>
          <cell r="I7616">
            <v>1.5904749932104502E-3</v>
          </cell>
          <cell r="L7616">
            <v>1.1136961053399444E-2</v>
          </cell>
          <cell r="M7616" t="str">
            <v>natural gas combined cycle</v>
          </cell>
        </row>
        <row r="7617">
          <cell r="F7617" t="str">
            <v>Vintage2003</v>
          </cell>
          <cell r="I7617">
            <v>1.5904749932104502E-3</v>
          </cell>
          <cell r="L7617">
            <v>1.1136961053399444E-2</v>
          </cell>
          <cell r="M7617" t="str">
            <v>natural gas combined cycle</v>
          </cell>
        </row>
        <row r="7618">
          <cell r="F7618" t="str">
            <v>Vintage2003</v>
          </cell>
          <cell r="I7618">
            <v>1.5904749932104502E-3</v>
          </cell>
          <cell r="L7618">
            <v>1.1136961053399444E-2</v>
          </cell>
          <cell r="M7618" t="str">
            <v>natural gas combined cycle</v>
          </cell>
        </row>
        <row r="7619">
          <cell r="F7619" t="str">
            <v>Vintage2004</v>
          </cell>
          <cell r="I7619">
            <v>1.5904749932104502E-3</v>
          </cell>
          <cell r="L7619">
            <v>2.435041149633212E-2</v>
          </cell>
          <cell r="M7619" t="str">
            <v>natural gas combined cycle</v>
          </cell>
        </row>
        <row r="7620">
          <cell r="F7620" t="str">
            <v>Vintage2004</v>
          </cell>
          <cell r="I7620">
            <v>1.5904749932104502E-3</v>
          </cell>
          <cell r="L7620">
            <v>2.435041149633212E-2</v>
          </cell>
          <cell r="M7620" t="str">
            <v>natural gas combined cycle</v>
          </cell>
        </row>
        <row r="7621">
          <cell r="F7621" t="str">
            <v>Vintage2004</v>
          </cell>
          <cell r="I7621">
            <v>1.5904749932104502E-3</v>
          </cell>
          <cell r="L7621">
            <v>2.435041149633212E-2</v>
          </cell>
          <cell r="M7621" t="str">
            <v>natural gas combined cycle</v>
          </cell>
        </row>
        <row r="7622">
          <cell r="F7622" t="str">
            <v>Vintage2004</v>
          </cell>
          <cell r="I7622">
            <v>1.5904749932104502E-3</v>
          </cell>
          <cell r="L7622">
            <v>2.435041149633212E-2</v>
          </cell>
          <cell r="M7622" t="str">
            <v>natural gas combined cycle</v>
          </cell>
        </row>
        <row r="7623">
          <cell r="F7623" t="str">
            <v>Vintage1965</v>
          </cell>
          <cell r="I7623">
            <v>2.3755171372950956E-3</v>
          </cell>
          <cell r="L7623">
            <v>2.2534851694915257</v>
          </cell>
          <cell r="M7623" t="str">
            <v>natural gas combined cycle</v>
          </cell>
        </row>
        <row r="7624">
          <cell r="F7624" t="str">
            <v>Vintage1967</v>
          </cell>
          <cell r="I7624">
            <v>3.1095825187768423E-3</v>
          </cell>
          <cell r="L7624">
            <v>2.5759944495837184</v>
          </cell>
          <cell r="M7624" t="str">
            <v>natural gas combined cycle</v>
          </cell>
        </row>
        <row r="7625">
          <cell r="F7625" t="str">
            <v>Vintage2003</v>
          </cell>
          <cell r="I7625">
            <v>3.2900259275743093E-4</v>
          </cell>
          <cell r="L7625">
            <v>2.3037703061340219E-3</v>
          </cell>
          <cell r="M7625" t="str">
            <v>natural gas combined cycle</v>
          </cell>
        </row>
        <row r="7626">
          <cell r="F7626" t="str">
            <v>Vintage2003</v>
          </cell>
          <cell r="I7626">
            <v>3.2900259275743093E-4</v>
          </cell>
          <cell r="L7626">
            <v>2.3037703061340219E-3</v>
          </cell>
          <cell r="M7626" t="str">
            <v>natural gas combined cycle</v>
          </cell>
        </row>
        <row r="7627">
          <cell r="F7627" t="str">
            <v>Vintage2003</v>
          </cell>
          <cell r="I7627">
            <v>2.6320207420594474E-3</v>
          </cell>
          <cell r="L7627">
            <v>1.8430162449072175E-2</v>
          </cell>
          <cell r="M7627" t="str">
            <v>natural gas combined cycle</v>
          </cell>
        </row>
        <row r="7628">
          <cell r="F7628" t="str">
            <v>Vintage2003</v>
          </cell>
          <cell r="I7628">
            <v>6.1100481512094311E-3</v>
          </cell>
          <cell r="L7628">
            <v>4.2784305685346122E-2</v>
          </cell>
          <cell r="M7628" t="str">
            <v>natural gas combined cycle</v>
          </cell>
        </row>
        <row r="7629">
          <cell r="F7629" t="str">
            <v>Vintage2003</v>
          </cell>
          <cell r="I7629">
            <v>2.2011561365977583E-4</v>
          </cell>
          <cell r="L7629">
            <v>1.5413125179829042E-3</v>
          </cell>
          <cell r="M7629" t="str">
            <v>natural gas combined cycle</v>
          </cell>
        </row>
        <row r="7630">
          <cell r="F7630" t="str">
            <v>Vintage2003</v>
          </cell>
          <cell r="I7630">
            <v>2.2011561365977583E-4</v>
          </cell>
          <cell r="L7630">
            <v>1.5413125179829042E-3</v>
          </cell>
          <cell r="M7630" t="str">
            <v>natural gas combined cycle</v>
          </cell>
        </row>
        <row r="7631">
          <cell r="F7631" t="str">
            <v>Vintage2003</v>
          </cell>
          <cell r="I7631">
            <v>2.2011561365977583E-4</v>
          </cell>
          <cell r="L7631">
            <v>1.5413125179829042E-3</v>
          </cell>
          <cell r="M7631" t="str">
            <v>natural gas combined cycle</v>
          </cell>
        </row>
        <row r="7632">
          <cell r="F7632" t="str">
            <v>Vintage2003</v>
          </cell>
          <cell r="I7632">
            <v>2.2011561365977583E-4</v>
          </cell>
          <cell r="L7632">
            <v>1.5413125179829042E-3</v>
          </cell>
          <cell r="M7632" t="str">
            <v>natural gas combined cycle</v>
          </cell>
        </row>
        <row r="7633">
          <cell r="F7633" t="str">
            <v>Vintage2003</v>
          </cell>
          <cell r="I7633">
            <v>1.7609249092782066E-3</v>
          </cell>
          <cell r="L7633">
            <v>1.2330500143863233E-2</v>
          </cell>
          <cell r="M7633" t="str">
            <v>natural gas combined cycle</v>
          </cell>
        </row>
        <row r="7634">
          <cell r="F7634" t="str">
            <v>Vintage2003</v>
          </cell>
          <cell r="I7634">
            <v>1.7609249092782066E-3</v>
          </cell>
          <cell r="L7634">
            <v>1.2330500143863233E-2</v>
          </cell>
          <cell r="M7634" t="str">
            <v>natural gas combined cycle</v>
          </cell>
        </row>
        <row r="7635">
          <cell r="F7635" t="str">
            <v>Vintage2003</v>
          </cell>
          <cell r="I7635">
            <v>4.0878613965386942E-3</v>
          </cell>
          <cell r="L7635">
            <v>2.8624375333968222E-2</v>
          </cell>
          <cell r="M7635" t="str">
            <v>natural gas combined cycle</v>
          </cell>
        </row>
        <row r="7636">
          <cell r="F7636" t="str">
            <v>Vintage2003</v>
          </cell>
          <cell r="I7636">
            <v>4.0878613965386942E-3</v>
          </cell>
          <cell r="L7636">
            <v>2.8624375333968222E-2</v>
          </cell>
          <cell r="M7636" t="str">
            <v>natural gas combined cycle</v>
          </cell>
        </row>
        <row r="7637">
          <cell r="F7637" t="str">
            <v>Vintage2002</v>
          </cell>
          <cell r="I7637">
            <v>7.0682752384416229E-3</v>
          </cell>
          <cell r="L7637">
            <v>5.2555675962078552E-2</v>
          </cell>
          <cell r="M7637" t="str">
            <v>natural gas combined cycle</v>
          </cell>
        </row>
        <row r="7638">
          <cell r="F7638" t="str">
            <v>Vintage2002</v>
          </cell>
          <cell r="I7638">
            <v>7.0682752384416229E-3</v>
          </cell>
          <cell r="L7638">
            <v>5.2555675962078552E-2</v>
          </cell>
          <cell r="M7638" t="str">
            <v>natural gas combined cycle</v>
          </cell>
        </row>
        <row r="7639">
          <cell r="F7639" t="str">
            <v>Vintage2002</v>
          </cell>
          <cell r="I7639">
            <v>8.1627178560067758E-3</v>
          </cell>
          <cell r="L7639">
            <v>6.0693329014271352E-2</v>
          </cell>
          <cell r="M7639" t="str">
            <v>natural gas combined cycle</v>
          </cell>
        </row>
        <row r="7640">
          <cell r="F7640" t="str">
            <v>Vintage1968</v>
          </cell>
          <cell r="I7640">
            <v>0</v>
          </cell>
          <cell r="L7640">
            <v>0</v>
          </cell>
          <cell r="M7640" t="str">
            <v>natural gas steam turbine</v>
          </cell>
        </row>
        <row r="7641">
          <cell r="F7641" t="str">
            <v>Vintage2003</v>
          </cell>
          <cell r="I7641">
            <v>2.3646071050797551E-3</v>
          </cell>
          <cell r="L7641">
            <v>1.655765563638778E-2</v>
          </cell>
          <cell r="M7641" t="str">
            <v>natural gas combined cycle</v>
          </cell>
        </row>
        <row r="7642">
          <cell r="F7642" t="str">
            <v>Vintage2003</v>
          </cell>
          <cell r="I7642">
            <v>2.3646071050797551E-3</v>
          </cell>
          <cell r="L7642">
            <v>1.655765563638778E-2</v>
          </cell>
          <cell r="M7642" t="str">
            <v>natural gas combined cycle</v>
          </cell>
        </row>
        <row r="7643">
          <cell r="F7643" t="str">
            <v>Vintage2003</v>
          </cell>
          <cell r="I7643">
            <v>2.3646071050797551E-3</v>
          </cell>
          <cell r="L7643">
            <v>1.655765563638778E-2</v>
          </cell>
          <cell r="M7643" t="str">
            <v>natural gas combined cycle</v>
          </cell>
        </row>
        <row r="7644">
          <cell r="F7644" t="str">
            <v>Vintage2003</v>
          </cell>
          <cell r="I7644">
            <v>4.6210295713650104E-3</v>
          </cell>
          <cell r="L7644">
            <v>3.2357771472417952E-2</v>
          </cell>
          <cell r="M7644" t="str">
            <v>natural gas combined cycle</v>
          </cell>
        </row>
        <row r="7645">
          <cell r="F7645" t="str">
            <v>Vintage1972</v>
          </cell>
          <cell r="I7645">
            <v>5.3900357446570209E-5</v>
          </cell>
          <cell r="L7645">
            <v>9.1592577122740024E-4</v>
          </cell>
          <cell r="M7645" t="str">
            <v>natural gas steam turbine</v>
          </cell>
        </row>
        <row r="7646">
          <cell r="F7646" t="str">
            <v>Vintage1973</v>
          </cell>
          <cell r="I7646">
            <v>0</v>
          </cell>
          <cell r="L7646">
            <v>0</v>
          </cell>
          <cell r="M7646" t="str">
            <v>natural gas steam turbine</v>
          </cell>
        </row>
        <row r="7647">
          <cell r="F7647" t="str">
            <v>Vintage1942</v>
          </cell>
          <cell r="I7647">
            <v>0</v>
          </cell>
          <cell r="L7647">
            <v>0</v>
          </cell>
          <cell r="M7647" t="str">
            <v>hard coal</v>
          </cell>
        </row>
        <row r="7648">
          <cell r="F7648" t="str">
            <v>Vintage1942</v>
          </cell>
          <cell r="I7648">
            <v>0</v>
          </cell>
          <cell r="L7648">
            <v>0</v>
          </cell>
          <cell r="M7648" t="str">
            <v>hard coal</v>
          </cell>
        </row>
        <row r="7649">
          <cell r="F7649" t="str">
            <v>Vintage1943</v>
          </cell>
          <cell r="I7649">
            <v>0</v>
          </cell>
          <cell r="L7649">
            <v>0</v>
          </cell>
          <cell r="M7649" t="str">
            <v>hard coal</v>
          </cell>
        </row>
        <row r="7650">
          <cell r="F7650" t="str">
            <v>Vintage1945</v>
          </cell>
          <cell r="I7650">
            <v>0</v>
          </cell>
          <cell r="L7650">
            <v>0</v>
          </cell>
          <cell r="M7650" t="str">
            <v>hard coal</v>
          </cell>
        </row>
        <row r="7651">
          <cell r="F7651" t="str">
            <v>Vintage2000</v>
          </cell>
          <cell r="I7651">
            <v>6.4680428935884247E-6</v>
          </cell>
          <cell r="L7651">
            <v>1.1533933893819336E-3</v>
          </cell>
          <cell r="M7651" t="str">
            <v>natural gas steam turbine</v>
          </cell>
        </row>
        <row r="7652">
          <cell r="F7652" t="str">
            <v>Vintage2000</v>
          </cell>
          <cell r="I7652">
            <v>6.4680428935884247E-6</v>
          </cell>
          <cell r="L7652">
            <v>1.1533933893819336E-3</v>
          </cell>
          <cell r="M7652" t="str">
            <v>natural gas steam turbine</v>
          </cell>
        </row>
        <row r="7653">
          <cell r="F7653" t="str">
            <v>Vintage2000</v>
          </cell>
          <cell r="I7653">
            <v>6.4680428935884247E-6</v>
          </cell>
          <cell r="L7653">
            <v>1.1533933893819336E-3</v>
          </cell>
          <cell r="M7653" t="str">
            <v>natural gas steam turbine</v>
          </cell>
        </row>
        <row r="7654">
          <cell r="F7654" t="str">
            <v>Vintage2000</v>
          </cell>
          <cell r="I7654">
            <v>6.4680428935884247E-6</v>
          </cell>
          <cell r="L7654">
            <v>1.1533933893819336E-3</v>
          </cell>
          <cell r="M7654" t="str">
            <v>natural gas steam turbine</v>
          </cell>
        </row>
        <row r="7655">
          <cell r="F7655" t="str">
            <v>Vintage2000</v>
          </cell>
          <cell r="I7655">
            <v>6.4680428935884247E-6</v>
          </cell>
          <cell r="L7655">
            <v>1.1533933893819336E-3</v>
          </cell>
          <cell r="M7655" t="str">
            <v>natural gas steam turbine</v>
          </cell>
        </row>
        <row r="7656">
          <cell r="F7656" t="str">
            <v>Vintage2000</v>
          </cell>
          <cell r="I7656">
            <v>6.4680428935884247E-6</v>
          </cell>
          <cell r="L7656">
            <v>1.1533933893819336E-3</v>
          </cell>
          <cell r="M7656" t="str">
            <v>natural gas steam turbine</v>
          </cell>
        </row>
        <row r="7657">
          <cell r="F7657" t="str">
            <v>Vintage2000</v>
          </cell>
          <cell r="I7657">
            <v>6.4680428935884247E-6</v>
          </cell>
          <cell r="L7657">
            <v>1.1533933893819336E-3</v>
          </cell>
          <cell r="M7657" t="str">
            <v>natural gas steam turbine</v>
          </cell>
        </row>
        <row r="7658">
          <cell r="F7658" t="str">
            <v>Vintage2000</v>
          </cell>
          <cell r="I7658">
            <v>6.4680428935884247E-6</v>
          </cell>
          <cell r="L7658">
            <v>1.1533933893819336E-3</v>
          </cell>
          <cell r="M7658" t="str">
            <v>natural gas steam turbine</v>
          </cell>
        </row>
        <row r="7659">
          <cell r="F7659" t="str">
            <v>Vintage2000</v>
          </cell>
          <cell r="I7659">
            <v>6.4680428935884247E-6</v>
          </cell>
          <cell r="L7659">
            <v>1.1533933893819336E-3</v>
          </cell>
          <cell r="M7659" t="str">
            <v>natural gas steam turbine</v>
          </cell>
        </row>
        <row r="7660">
          <cell r="F7660" t="str">
            <v>Vintage2000</v>
          </cell>
          <cell r="I7660">
            <v>6.4680428935884247E-6</v>
          </cell>
          <cell r="L7660">
            <v>1.1533933893819336E-3</v>
          </cell>
          <cell r="M7660" t="str">
            <v>natural gas steam turbine</v>
          </cell>
        </row>
        <row r="7661">
          <cell r="F7661" t="str">
            <v>Vintage2000</v>
          </cell>
          <cell r="I7661">
            <v>6.4680428935884247E-6</v>
          </cell>
          <cell r="L7661">
            <v>1.1533933893819336E-3</v>
          </cell>
          <cell r="M7661" t="str">
            <v>natural gas steam turbine</v>
          </cell>
        </row>
        <row r="7662">
          <cell r="F7662" t="str">
            <v>Vintage2002</v>
          </cell>
          <cell r="I7662">
            <v>6.4680428935884247E-6</v>
          </cell>
          <cell r="L7662">
            <v>1.6096708418293021E-3</v>
          </cell>
          <cell r="M7662" t="str">
            <v>natural gas steam turbine</v>
          </cell>
        </row>
        <row r="7663">
          <cell r="F7663" t="str">
            <v>Vintage2002</v>
          </cell>
          <cell r="I7663">
            <v>6.4680428935884247E-6</v>
          </cell>
          <cell r="L7663">
            <v>1.6096708418293021E-3</v>
          </cell>
          <cell r="M7663" t="str">
            <v>natural gas steam turbine</v>
          </cell>
        </row>
        <row r="7664">
          <cell r="F7664" t="str">
            <v>Vintage1962</v>
          </cell>
          <cell r="I7664">
            <v>0</v>
          </cell>
          <cell r="L7664">
            <v>0</v>
          </cell>
          <cell r="M7664" t="str">
            <v>natural gas steam turbine</v>
          </cell>
        </row>
        <row r="7665">
          <cell r="F7665" t="str">
            <v>Vintage1992</v>
          </cell>
          <cell r="I7665">
            <v>4.3190514436013907E-5</v>
          </cell>
          <cell r="L7665">
            <v>2.5750174459176572E-2</v>
          </cell>
          <cell r="M7665" t="str">
            <v>natural gas steam turbine</v>
          </cell>
        </row>
        <row r="7666">
          <cell r="F7666" t="str">
            <v>Vintage1992</v>
          </cell>
          <cell r="I7666">
            <v>4.175083062148011E-5</v>
          </cell>
          <cell r="L7666">
            <v>2.489183531053735E-2</v>
          </cell>
          <cell r="M7666" t="str">
            <v>natural gas steam turbine</v>
          </cell>
        </row>
        <row r="7667">
          <cell r="F7667" t="str">
            <v>Vintage2009</v>
          </cell>
          <cell r="I7667">
            <v>0</v>
          </cell>
          <cell r="L7667">
            <v>0</v>
          </cell>
          <cell r="M7667" t="str">
            <v>natural gas steam turbine</v>
          </cell>
        </row>
        <row r="7668">
          <cell r="F7668" t="str">
            <v>Vintage1968</v>
          </cell>
          <cell r="I7668">
            <v>0</v>
          </cell>
          <cell r="L7668">
            <v>0</v>
          </cell>
          <cell r="M7668" t="str">
            <v>natural gas steam turbine</v>
          </cell>
        </row>
        <row r="7669">
          <cell r="F7669" t="str">
            <v>Vintage1982</v>
          </cell>
          <cell r="I7669">
            <v>8.5536355843769032E-3</v>
          </cell>
          <cell r="L7669">
            <v>3.6070261599210265</v>
          </cell>
          <cell r="M7669" t="str">
            <v>natural gas steam turbine</v>
          </cell>
        </row>
        <row r="7670">
          <cell r="F7670" t="str">
            <v>Vintage1973</v>
          </cell>
          <cell r="I7670">
            <v>0</v>
          </cell>
          <cell r="L7670">
            <v>0</v>
          </cell>
          <cell r="M7670" t="str">
            <v>natural gas steam turbine</v>
          </cell>
        </row>
        <row r="7671">
          <cell r="F7671" t="str">
            <v>Vintage1974</v>
          </cell>
          <cell r="I7671">
            <v>5.7493714609674894E-5</v>
          </cell>
          <cell r="L7671">
            <v>5.148954904714984E-4</v>
          </cell>
          <cell r="M7671" t="str">
            <v>natural gas steam turbine</v>
          </cell>
        </row>
        <row r="7672">
          <cell r="F7672" t="str">
            <v>Vintage2001</v>
          </cell>
          <cell r="I7672">
            <v>3.2647464062507264E-2</v>
          </cell>
          <cell r="L7672">
            <v>3.7958998701698126</v>
          </cell>
          <cell r="M7672" t="str">
            <v>natural gas steam turbine</v>
          </cell>
        </row>
        <row r="7673">
          <cell r="F7673" t="str">
            <v>Vintage1992</v>
          </cell>
          <cell r="I7673">
            <v>0</v>
          </cell>
          <cell r="L7673">
            <v>0</v>
          </cell>
          <cell r="M7673" t="str">
            <v>hard coal</v>
          </cell>
        </row>
        <row r="7674">
          <cell r="F7674" t="str">
            <v>Vintage1992</v>
          </cell>
          <cell r="I7674">
            <v>0</v>
          </cell>
          <cell r="L7674">
            <v>0</v>
          </cell>
          <cell r="M7674" t="str">
            <v>hard coal</v>
          </cell>
        </row>
        <row r="7675">
          <cell r="F7675" t="str">
            <v>Vintage1992</v>
          </cell>
          <cell r="I7675">
            <v>0</v>
          </cell>
          <cell r="L7675">
            <v>0</v>
          </cell>
          <cell r="M7675" t="str">
            <v>hard coal</v>
          </cell>
        </row>
        <row r="7676">
          <cell r="F7676" t="str">
            <v>Vintage1992</v>
          </cell>
          <cell r="I7676">
            <v>0</v>
          </cell>
          <cell r="L7676">
            <v>0</v>
          </cell>
          <cell r="M7676" t="str">
            <v>hard coal</v>
          </cell>
        </row>
        <row r="7677">
          <cell r="F7677" t="str">
            <v>Vintage1973</v>
          </cell>
          <cell r="I7677">
            <v>5.7732491437451224E-4</v>
          </cell>
          <cell r="L7677">
            <v>9.3187228414887587E-3</v>
          </cell>
          <cell r="M7677" t="str">
            <v>natural gas steam turbine</v>
          </cell>
        </row>
        <row r="7678">
          <cell r="F7678" t="str">
            <v>Vintage1973</v>
          </cell>
          <cell r="I7678">
            <v>5.3796185203079552E-4</v>
          </cell>
          <cell r="L7678">
            <v>8.6833553750236166E-3</v>
          </cell>
          <cell r="M7678" t="str">
            <v>natural gas steam turbine</v>
          </cell>
        </row>
        <row r="7679">
          <cell r="F7679" t="str">
            <v>Vintage1973</v>
          </cell>
          <cell r="I7679">
            <v>5.6420389359327337E-4</v>
          </cell>
          <cell r="L7679">
            <v>9.1069336860003774E-3</v>
          </cell>
          <cell r="M7679" t="str">
            <v>natural gas steam turbine</v>
          </cell>
        </row>
        <row r="7680">
          <cell r="F7680" t="str">
            <v>Vintage1973</v>
          </cell>
          <cell r="I7680">
            <v>5.6420389359327337E-4</v>
          </cell>
          <cell r="L7680">
            <v>9.1069336860003774E-3</v>
          </cell>
          <cell r="M7680" t="str">
            <v>natural gas steam turbine</v>
          </cell>
        </row>
        <row r="7681">
          <cell r="F7681" t="str">
            <v>Vintage1970</v>
          </cell>
          <cell r="I7681">
            <v>5.4978364595501618E-5</v>
          </cell>
          <cell r="L7681">
            <v>1.0323296703296703E-3</v>
          </cell>
          <cell r="M7681" t="str">
            <v>natural gas steam turbine</v>
          </cell>
        </row>
        <row r="7682">
          <cell r="F7682" t="str">
            <v>Vintage1970</v>
          </cell>
          <cell r="I7682">
            <v>5.7493714609674894E-5</v>
          </cell>
          <cell r="L7682">
            <v>1.0795604395604395E-3</v>
          </cell>
          <cell r="M7682" t="str">
            <v>natural gas steam turbine</v>
          </cell>
        </row>
        <row r="7683">
          <cell r="F7683" t="str">
            <v>Vintage1970</v>
          </cell>
          <cell r="I7683">
            <v>5.3181686013949272E-5</v>
          </cell>
          <cell r="L7683">
            <v>9.9859340659340661E-4</v>
          </cell>
          <cell r="M7683" t="str">
            <v>natural gas steam turbine</v>
          </cell>
        </row>
        <row r="7684">
          <cell r="F7684" t="str">
            <v>Vintage1970</v>
          </cell>
          <cell r="I7684">
            <v>5.3181686013949272E-5</v>
          </cell>
          <cell r="L7684">
            <v>9.9859340659340661E-4</v>
          </cell>
          <cell r="M7684" t="str">
            <v>natural gas steam turbine</v>
          </cell>
        </row>
        <row r="7685">
          <cell r="F7685" t="str">
            <v>Vintage1969</v>
          </cell>
          <cell r="I7685">
            <v>0</v>
          </cell>
          <cell r="L7685">
            <v>0</v>
          </cell>
          <cell r="M7685" t="str">
            <v>natural gas steam turbine</v>
          </cell>
        </row>
        <row r="7686">
          <cell r="F7686" t="str">
            <v>Vintage1969</v>
          </cell>
          <cell r="I7686">
            <v>0</v>
          </cell>
          <cell r="L7686">
            <v>0</v>
          </cell>
          <cell r="M7686" t="str">
            <v>natural gas steam turbine</v>
          </cell>
        </row>
        <row r="7687">
          <cell r="F7687" t="str">
            <v>Vintage1969</v>
          </cell>
          <cell r="I7687">
            <v>0</v>
          </cell>
          <cell r="L7687">
            <v>0</v>
          </cell>
          <cell r="M7687" t="str">
            <v>natural gas steam turbine</v>
          </cell>
        </row>
        <row r="7688">
          <cell r="F7688" t="str">
            <v>Vintage1970</v>
          </cell>
          <cell r="I7688">
            <v>6.1087071772779566E-5</v>
          </cell>
          <cell r="L7688">
            <v>1.147032967032967E-3</v>
          </cell>
          <cell r="M7688" t="str">
            <v>natural gas steam turbine</v>
          </cell>
        </row>
        <row r="7689">
          <cell r="F7689" t="str">
            <v>Vintage1970</v>
          </cell>
          <cell r="I7689">
            <v>6.1087071772779566E-5</v>
          </cell>
          <cell r="L7689">
            <v>1.147032967032967E-3</v>
          </cell>
          <cell r="M7689" t="str">
            <v>natural gas steam turbine</v>
          </cell>
        </row>
        <row r="7690">
          <cell r="F7690" t="str">
            <v>Vintage1970</v>
          </cell>
          <cell r="I7690">
            <v>6.1087071772779566E-5</v>
          </cell>
          <cell r="L7690">
            <v>1.147032967032967E-3</v>
          </cell>
          <cell r="M7690" t="str">
            <v>natural gas steam turbine</v>
          </cell>
        </row>
        <row r="7691">
          <cell r="F7691" t="str">
            <v>Vintage1970</v>
          </cell>
          <cell r="I7691">
            <v>6.1087071772779566E-5</v>
          </cell>
          <cell r="L7691">
            <v>1.147032967032967E-3</v>
          </cell>
          <cell r="M7691" t="str">
            <v>natural gas steam turbine</v>
          </cell>
        </row>
        <row r="7692">
          <cell r="F7692" t="str">
            <v>Vintage1972</v>
          </cell>
          <cell r="I7692">
            <v>0</v>
          </cell>
          <cell r="L7692">
            <v>0</v>
          </cell>
          <cell r="M7692" t="str">
            <v>natural gas steam turbine</v>
          </cell>
        </row>
        <row r="7693">
          <cell r="F7693" t="str">
            <v>Vintage1972</v>
          </cell>
          <cell r="I7693">
            <v>0</v>
          </cell>
          <cell r="L7693">
            <v>0</v>
          </cell>
          <cell r="M7693" t="str">
            <v>natural gas steam turbine</v>
          </cell>
        </row>
        <row r="7694">
          <cell r="F7694" t="str">
            <v>Vintage1972</v>
          </cell>
          <cell r="I7694">
            <v>0</v>
          </cell>
          <cell r="L7694">
            <v>0</v>
          </cell>
          <cell r="M7694" t="str">
            <v>natural gas steam turbine</v>
          </cell>
        </row>
        <row r="7695">
          <cell r="F7695" t="str">
            <v>Vintage1972</v>
          </cell>
          <cell r="I7695">
            <v>0</v>
          </cell>
          <cell r="L7695">
            <v>0</v>
          </cell>
          <cell r="M7695" t="str">
            <v>natural gas steam turbine</v>
          </cell>
        </row>
        <row r="7696">
          <cell r="F7696" t="str">
            <v>Vintage1967</v>
          </cell>
          <cell r="I7696">
            <v>0</v>
          </cell>
          <cell r="L7696">
            <v>0</v>
          </cell>
          <cell r="M7696" t="str">
            <v>natural gas steam turbine</v>
          </cell>
        </row>
        <row r="7697">
          <cell r="F7697" t="str">
            <v>Vintage1972</v>
          </cell>
          <cell r="I7697">
            <v>0</v>
          </cell>
          <cell r="L7697">
            <v>0</v>
          </cell>
          <cell r="M7697" t="str">
            <v>natural gas steam turbine</v>
          </cell>
        </row>
        <row r="7698">
          <cell r="F7698" t="str">
            <v>Vintage1972</v>
          </cell>
          <cell r="I7698">
            <v>0</v>
          </cell>
          <cell r="L7698">
            <v>0</v>
          </cell>
          <cell r="M7698" t="str">
            <v>natural gas steam turbine</v>
          </cell>
        </row>
        <row r="7699">
          <cell r="F7699" t="str">
            <v>Vintage1972</v>
          </cell>
          <cell r="I7699">
            <v>0</v>
          </cell>
          <cell r="L7699">
            <v>0</v>
          </cell>
          <cell r="M7699" t="str">
            <v>natural gas steam turbine</v>
          </cell>
        </row>
        <row r="7700">
          <cell r="F7700" t="str">
            <v>Vintage1972</v>
          </cell>
          <cell r="I7700">
            <v>0</v>
          </cell>
          <cell r="L7700">
            <v>0</v>
          </cell>
          <cell r="M7700" t="str">
            <v>natural gas steam turbine</v>
          </cell>
        </row>
        <row r="7701">
          <cell r="F7701" t="str">
            <v>Vintage1967</v>
          </cell>
          <cell r="I7701">
            <v>0</v>
          </cell>
          <cell r="L7701">
            <v>0</v>
          </cell>
          <cell r="M7701" t="str">
            <v>natural gas steam turbine</v>
          </cell>
        </row>
        <row r="7702">
          <cell r="F7702" t="str">
            <v>Vintage2006</v>
          </cell>
          <cell r="I7702">
            <v>2.5080976652534792E-4</v>
          </cell>
          <cell r="L7702">
            <v>8.9046349483579926E-3</v>
          </cell>
          <cell r="M7702" t="str">
            <v>natural gas combined cycle</v>
          </cell>
        </row>
        <row r="7703">
          <cell r="F7703" t="str">
            <v>Vintage2006</v>
          </cell>
          <cell r="I7703">
            <v>2.5080976652534792E-4</v>
          </cell>
          <cell r="L7703">
            <v>8.9046349483579926E-3</v>
          </cell>
          <cell r="M7703" t="str">
            <v>natural gas combined cycle</v>
          </cell>
        </row>
        <row r="7704">
          <cell r="F7704" t="str">
            <v>Vintage2006</v>
          </cell>
          <cell r="I7704">
            <v>2.5080976652534792E-4</v>
          </cell>
          <cell r="L7704">
            <v>8.9046349483579926E-3</v>
          </cell>
          <cell r="M7704" t="str">
            <v>natural gas combined cycle</v>
          </cell>
        </row>
        <row r="7705">
          <cell r="F7705" t="str">
            <v>Vintage2006</v>
          </cell>
          <cell r="I7705">
            <v>2.5080976652534792E-4</v>
          </cell>
          <cell r="L7705">
            <v>8.9046349483579926E-3</v>
          </cell>
          <cell r="M7705" t="str">
            <v>natural gas combined cycle</v>
          </cell>
        </row>
        <row r="7706">
          <cell r="F7706" t="str">
            <v>Vintage2009</v>
          </cell>
          <cell r="I7706">
            <v>2.5080976652534792E-4</v>
          </cell>
          <cell r="L7706">
            <v>1.0470452037978027E-2</v>
          </cell>
          <cell r="M7706" t="str">
            <v>natural gas combined cycle</v>
          </cell>
        </row>
        <row r="7707">
          <cell r="F7707" t="str">
            <v>Vintage2009</v>
          </cell>
          <cell r="I7707">
            <v>2.5080976652534792E-4</v>
          </cell>
          <cell r="L7707">
            <v>1.0470452037978027E-2</v>
          </cell>
          <cell r="M7707" t="str">
            <v>natural gas combined cycle</v>
          </cell>
        </row>
        <row r="7708">
          <cell r="F7708" t="str">
            <v>Vintage2009</v>
          </cell>
          <cell r="I7708">
            <v>2.5080976652534792E-4</v>
          </cell>
          <cell r="L7708">
            <v>1.0470452037978027E-2</v>
          </cell>
          <cell r="M7708" t="str">
            <v>natural gas combined cycle</v>
          </cell>
        </row>
        <row r="7709">
          <cell r="F7709" t="str">
            <v>Vintage2008</v>
          </cell>
          <cell r="I7709">
            <v>2.5080976652534792E-4</v>
          </cell>
          <cell r="L7709">
            <v>1.4944220191625264E-2</v>
          </cell>
          <cell r="M7709" t="str">
            <v>natural gas combined cycle</v>
          </cell>
        </row>
        <row r="7710">
          <cell r="F7710" t="str">
            <v>Vintage2010</v>
          </cell>
          <cell r="I7710">
            <v>4.0164274779353176E-3</v>
          </cell>
          <cell r="L7710">
            <v>0.18971973307585022</v>
          </cell>
          <cell r="M7710" t="str">
            <v>hard coal</v>
          </cell>
        </row>
        <row r="7711">
          <cell r="F7711" t="str">
            <v>Vintage2010</v>
          </cell>
          <cell r="I7711">
            <v>4.0164274779353176E-3</v>
          </cell>
          <cell r="L7711">
            <v>0.18971973307585022</v>
          </cell>
          <cell r="M7711" t="str">
            <v>hard coal</v>
          </cell>
        </row>
        <row r="7712">
          <cell r="F7712" t="str">
            <v>Vintage2010</v>
          </cell>
          <cell r="I7712">
            <v>3.2045963919696686E-3</v>
          </cell>
          <cell r="L7712">
            <v>0.15137212745413581</v>
          </cell>
          <cell r="M7712" t="str">
            <v>hard coal</v>
          </cell>
        </row>
        <row r="7713">
          <cell r="F7713" t="str">
            <v>Vintage2010</v>
          </cell>
          <cell r="I7713">
            <v>1.1808937704408228E-2</v>
          </cell>
          <cell r="L7713">
            <v>0.55780628966849055</v>
          </cell>
          <cell r="M7713" t="str">
            <v>hard coal</v>
          </cell>
        </row>
        <row r="7714">
          <cell r="F7714" t="str">
            <v>Vintage2010</v>
          </cell>
          <cell r="I7714">
            <v>3.0363550813912607E-2</v>
          </cell>
          <cell r="L7714">
            <v>1.4342509076279368</v>
          </cell>
          <cell r="M7714" t="str">
            <v>hard coal</v>
          </cell>
        </row>
        <row r="7715">
          <cell r="F7715" t="str">
            <v>Vintage2012</v>
          </cell>
          <cell r="I7715">
            <v>7.8084599787942481E-3</v>
          </cell>
          <cell r="L7715">
            <v>0.46622678567214931</v>
          </cell>
          <cell r="M7715" t="str">
            <v>hard coal</v>
          </cell>
        </row>
        <row r="7716">
          <cell r="F7716" t="str">
            <v>Vintage2012</v>
          </cell>
          <cell r="I7716">
            <v>4.4715112699078166E-3</v>
          </cell>
          <cell r="L7716">
            <v>0.2669845695729402</v>
          </cell>
          <cell r="M7716" t="str">
            <v>hard coal</v>
          </cell>
        </row>
        <row r="7717">
          <cell r="F7717" t="str">
            <v>Vintage2012</v>
          </cell>
          <cell r="I7717">
            <v>4.8919668072275074E-2</v>
          </cell>
          <cell r="L7717">
            <v>2.9208908880144056</v>
          </cell>
          <cell r="M7717" t="str">
            <v>hard coal</v>
          </cell>
        </row>
        <row r="7718">
          <cell r="F7718" t="str">
            <v>Vintage2012</v>
          </cell>
          <cell r="I7718">
            <v>5.5393348567514752E-3</v>
          </cell>
          <cell r="L7718">
            <v>0.33074207872468714</v>
          </cell>
          <cell r="M7718" t="str">
            <v>hard coal</v>
          </cell>
        </row>
        <row r="7719">
          <cell r="F7719" t="str">
            <v>Vintage1978</v>
          </cell>
          <cell r="I7719">
            <v>7.2165614296814035E-4</v>
          </cell>
          <cell r="L7719">
            <v>2.3686131386861313E-2</v>
          </cell>
          <cell r="M7719" t="str">
            <v>natural gas steam turbine</v>
          </cell>
        </row>
        <row r="7720">
          <cell r="F7720" t="str">
            <v>Vintage1978</v>
          </cell>
          <cell r="I7720">
            <v>7.2165614296814035E-4</v>
          </cell>
          <cell r="L7720">
            <v>2.3686131386861313E-2</v>
          </cell>
          <cell r="M7720" t="str">
            <v>natural gas steam turbine</v>
          </cell>
        </row>
        <row r="7721">
          <cell r="F7721" t="str">
            <v>Vintage1978</v>
          </cell>
          <cell r="I7721">
            <v>7.2165614296814035E-4</v>
          </cell>
          <cell r="L7721">
            <v>2.3686131386861313E-2</v>
          </cell>
          <cell r="M7721" t="str">
            <v>natural gas steam turbine</v>
          </cell>
        </row>
        <row r="7722">
          <cell r="F7722" t="str">
            <v>Vintage1991</v>
          </cell>
          <cell r="I7722">
            <v>1.2756417929021615E-4</v>
          </cell>
          <cell r="L7722">
            <v>8.4813229571984436E-2</v>
          </cell>
          <cell r="M7722" t="str">
            <v>natural gas steam turbine</v>
          </cell>
        </row>
        <row r="7723">
          <cell r="F7723" t="str">
            <v>Vintage1991</v>
          </cell>
          <cell r="I7723">
            <v>1.2864218643914756E-4</v>
          </cell>
          <cell r="L7723">
            <v>8.552996108949415E-2</v>
          </cell>
          <cell r="M7723" t="str">
            <v>natural gas steam turbine</v>
          </cell>
        </row>
        <row r="7724">
          <cell r="F7724" t="str">
            <v>Vintage1974</v>
          </cell>
          <cell r="I7724">
            <v>1.9404128680765274E-4</v>
          </cell>
          <cell r="L7724">
            <v>1.7377722803413071E-3</v>
          </cell>
          <cell r="M7724" t="str">
            <v>natural gas steam turbine</v>
          </cell>
        </row>
        <row r="7725">
          <cell r="F7725" t="str">
            <v>Vintage1978</v>
          </cell>
          <cell r="I7725">
            <v>1.9044792964454806E-4</v>
          </cell>
          <cell r="L7725">
            <v>6.2508643872454858E-3</v>
          </cell>
          <cell r="M7725" t="str">
            <v>natural gas steam turbine</v>
          </cell>
        </row>
        <row r="7726">
          <cell r="F7726" t="str">
            <v>Vintage1978</v>
          </cell>
          <cell r="I7726">
            <v>1.9044792964454806E-4</v>
          </cell>
          <cell r="L7726">
            <v>6.2508643872454858E-3</v>
          </cell>
          <cell r="M7726" t="str">
            <v>natural gas steam turbine</v>
          </cell>
        </row>
        <row r="7727">
          <cell r="F7727" t="str">
            <v>Vintage1978</v>
          </cell>
          <cell r="I7727">
            <v>1.9044792964454806E-4</v>
          </cell>
          <cell r="L7727">
            <v>6.2508643872454858E-3</v>
          </cell>
          <cell r="M7727" t="str">
            <v>natural gas steam turbine</v>
          </cell>
        </row>
        <row r="7728">
          <cell r="F7728" t="str">
            <v>Vintage1954</v>
          </cell>
          <cell r="I7728">
            <v>0</v>
          </cell>
          <cell r="L7728">
            <v>0</v>
          </cell>
          <cell r="M7728" t="str">
            <v>natural gas steam turbine</v>
          </cell>
        </row>
        <row r="7729">
          <cell r="F7729" t="str">
            <v>Vintage1954</v>
          </cell>
          <cell r="I7729">
            <v>0</v>
          </cell>
          <cell r="L7729">
            <v>0</v>
          </cell>
          <cell r="M7729" t="str">
            <v>natural gas steam turbine</v>
          </cell>
        </row>
        <row r="7730">
          <cell r="F7730" t="str">
            <v>Vintage1954</v>
          </cell>
          <cell r="I7730">
            <v>2.350617412500523E-3</v>
          </cell>
          <cell r="L7730">
            <v>0.36586992166150484</v>
          </cell>
          <cell r="M7730" t="str">
            <v>natural gas steam turbine</v>
          </cell>
        </row>
        <row r="7731">
          <cell r="F7731" t="str">
            <v>Vintage1975</v>
          </cell>
          <cell r="I7731">
            <v>2.447462484707455E-4</v>
          </cell>
          <cell r="L7731">
            <v>2.5221946494975692E-3</v>
          </cell>
          <cell r="M7731" t="str">
            <v>natural gas steam turbine</v>
          </cell>
        </row>
        <row r="7732">
          <cell r="F7732" t="str">
            <v>Vintage1973</v>
          </cell>
          <cell r="I7732">
            <v>1.6457973768399061E-3</v>
          </cell>
          <cell r="L7732">
            <v>2.6565161534101642E-2</v>
          </cell>
          <cell r="M7732" t="str">
            <v>natural gas steam turbine</v>
          </cell>
        </row>
        <row r="7733">
          <cell r="F7733" t="str">
            <v>Vintage1972</v>
          </cell>
          <cell r="I7733">
            <v>0</v>
          </cell>
          <cell r="L7733">
            <v>0</v>
          </cell>
          <cell r="M7733" t="str">
            <v>natural gas steam turbine</v>
          </cell>
        </row>
        <row r="7734">
          <cell r="F7734" t="str">
            <v>Vintage1972</v>
          </cell>
          <cell r="I7734">
            <v>0</v>
          </cell>
          <cell r="L7734">
            <v>0</v>
          </cell>
          <cell r="M7734" t="str">
            <v>natural gas steam turbine</v>
          </cell>
        </row>
        <row r="7735">
          <cell r="F7735" t="str">
            <v>Vintage1969</v>
          </cell>
          <cell r="I7735">
            <v>0</v>
          </cell>
          <cell r="L7735">
            <v>0</v>
          </cell>
          <cell r="M7735" t="str">
            <v>natural gas steam turbine</v>
          </cell>
        </row>
        <row r="7736">
          <cell r="F7736" t="str">
            <v>Vintage1969</v>
          </cell>
          <cell r="I7736">
            <v>0</v>
          </cell>
          <cell r="L7736">
            <v>0</v>
          </cell>
          <cell r="M7736" t="str">
            <v>natural gas steam turbine</v>
          </cell>
        </row>
        <row r="7737">
          <cell r="F7737" t="str">
            <v>Vintage1972</v>
          </cell>
          <cell r="I7737">
            <v>3.5992095363344929E-4</v>
          </cell>
          <cell r="L7737">
            <v>6.1161167134077214E-3</v>
          </cell>
          <cell r="M7737" t="str">
            <v>natural gas steam turbine</v>
          </cell>
        </row>
        <row r="7738">
          <cell r="F7738" t="str">
            <v>Vintage1958</v>
          </cell>
          <cell r="I7738">
            <v>1.6323732031253632E-2</v>
          </cell>
          <cell r="L7738">
            <v>0.43365205223880593</v>
          </cell>
          <cell r="M7738" t="str">
            <v>natural gas steam turbine</v>
          </cell>
        </row>
        <row r="7739">
          <cell r="F7739" t="str">
            <v>Vintage1958</v>
          </cell>
          <cell r="I7739">
            <v>1.6323732031253632E-2</v>
          </cell>
          <cell r="L7739">
            <v>0.43365205223880593</v>
          </cell>
          <cell r="M7739" t="str">
            <v>natural gas steam turbine</v>
          </cell>
        </row>
        <row r="7740">
          <cell r="F7740" t="str">
            <v>Vintage1968</v>
          </cell>
          <cell r="I7740">
            <v>0</v>
          </cell>
          <cell r="L7740">
            <v>0</v>
          </cell>
          <cell r="M7740" t="str">
            <v>natural gas steam turbine</v>
          </cell>
        </row>
        <row r="7741">
          <cell r="F7741" t="str">
            <v>Vintage2000</v>
          </cell>
          <cell r="I7741">
            <v>6.7034721638773104E-4</v>
          </cell>
          <cell r="L7741">
            <v>0.11953755729397118</v>
          </cell>
          <cell r="M7741" t="str">
            <v>natural gas steam turbine</v>
          </cell>
        </row>
        <row r="7742">
          <cell r="F7742" t="str">
            <v>Vintage2001</v>
          </cell>
          <cell r="I7742">
            <v>6.7034721638773104E-4</v>
          </cell>
          <cell r="L7742">
            <v>7.7940844250046937E-2</v>
          </cell>
          <cell r="M7742" t="str">
            <v>natural gas steam turbine</v>
          </cell>
        </row>
        <row r="7743">
          <cell r="F7743" t="str">
            <v>Vintage2000</v>
          </cell>
          <cell r="I7743">
            <v>6.4013843625008646E-4</v>
          </cell>
          <cell r="L7743">
            <v>0.11415067166484373</v>
          </cell>
          <cell r="M7743" t="str">
            <v>natural gas steam turbine</v>
          </cell>
        </row>
        <row r="7744">
          <cell r="F7744" t="str">
            <v>Vintage2000</v>
          </cell>
          <cell r="I7744">
            <v>6.5452356964896489E-4</v>
          </cell>
          <cell r="L7744">
            <v>0.11671585529776157</v>
          </cell>
          <cell r="M7744" t="str">
            <v>natural gas steam turbine</v>
          </cell>
        </row>
        <row r="7745">
          <cell r="F7745" t="str">
            <v>Vintage2001</v>
          </cell>
          <cell r="I7745">
            <v>6.7178572972761887E-4</v>
          </cell>
          <cell r="L7745">
            <v>7.8108099280626439E-2</v>
          </cell>
          <cell r="M7745" t="str">
            <v>natural gas steam turbine</v>
          </cell>
        </row>
        <row r="7746">
          <cell r="F7746" t="str">
            <v>Vintage2001</v>
          </cell>
          <cell r="I7746">
            <v>6.6747018970795527E-4</v>
          </cell>
          <cell r="L7746">
            <v>7.7606334188887932E-2</v>
          </cell>
          <cell r="M7746" t="str">
            <v>natural gas steam turbine</v>
          </cell>
        </row>
        <row r="7747">
          <cell r="F7747" t="str">
            <v>Vintage2001</v>
          </cell>
          <cell r="I7747">
            <v>6.5164654296918901E-4</v>
          </cell>
          <cell r="L7747">
            <v>7.5766528852513434E-2</v>
          </cell>
          <cell r="M7747" t="str">
            <v>natural gas steam turbine</v>
          </cell>
        </row>
        <row r="7748">
          <cell r="F7748" t="str">
            <v>Vintage2003</v>
          </cell>
          <cell r="I7748">
            <v>0</v>
          </cell>
          <cell r="L7748">
            <v>0</v>
          </cell>
          <cell r="M7748" t="str">
            <v>natural gas steam turbine</v>
          </cell>
        </row>
        <row r="7749">
          <cell r="F7749" t="str">
            <v>Vintage1960</v>
          </cell>
          <cell r="I7749">
            <v>0</v>
          </cell>
          <cell r="L7749">
            <v>0</v>
          </cell>
          <cell r="M7749" t="str">
            <v>natural gas steam turbine</v>
          </cell>
        </row>
        <row r="7750">
          <cell r="F7750" t="str">
            <v>Vintage1971</v>
          </cell>
          <cell r="I7750">
            <v>4.3120285957256166E-5</v>
          </cell>
          <cell r="L7750">
            <v>8.5025849335302814E-4</v>
          </cell>
          <cell r="M7750" t="str">
            <v>natural gas steam turbine</v>
          </cell>
        </row>
        <row r="7751">
          <cell r="F7751" t="str">
            <v>Vintage1971</v>
          </cell>
          <cell r="I7751">
            <v>4.3120285957256166E-5</v>
          </cell>
          <cell r="L7751">
            <v>8.5025849335302814E-4</v>
          </cell>
          <cell r="M7751" t="str">
            <v>natural gas steam turbine</v>
          </cell>
        </row>
        <row r="7752">
          <cell r="F7752" t="str">
            <v>Vintage1971</v>
          </cell>
          <cell r="I7752">
            <v>4.3120285957256166E-5</v>
          </cell>
          <cell r="L7752">
            <v>8.5025849335302814E-4</v>
          </cell>
          <cell r="M7752" t="str">
            <v>natural gas steam turbine</v>
          </cell>
        </row>
        <row r="7753">
          <cell r="F7753" t="str">
            <v>Vintage1971</v>
          </cell>
          <cell r="I7753">
            <v>4.3120285957256166E-5</v>
          </cell>
          <cell r="L7753">
            <v>8.5025849335302814E-4</v>
          </cell>
          <cell r="M7753" t="str">
            <v>natural gas steam turbine</v>
          </cell>
        </row>
        <row r="7754">
          <cell r="F7754" t="str">
            <v>Vintage1971</v>
          </cell>
          <cell r="I7754">
            <v>1.7276205774405563E-4</v>
          </cell>
          <cell r="L7754">
            <v>3.4065731166912855E-3</v>
          </cell>
          <cell r="M7754" t="str">
            <v>natural gas steam turbine</v>
          </cell>
        </row>
        <row r="7755">
          <cell r="F7755" t="str">
            <v>Vintage1971</v>
          </cell>
          <cell r="I7755">
            <v>1.7276205774405563E-4</v>
          </cell>
          <cell r="L7755">
            <v>3.4065731166912855E-3</v>
          </cell>
          <cell r="M7755" t="str">
            <v>natural gas steam turbine</v>
          </cell>
        </row>
        <row r="7756">
          <cell r="F7756" t="str">
            <v>Vintage1971</v>
          </cell>
          <cell r="I7756">
            <v>1.7276205774405563E-4</v>
          </cell>
          <cell r="L7756">
            <v>3.4065731166912855E-3</v>
          </cell>
          <cell r="M7756" t="str">
            <v>natural gas steam turbine</v>
          </cell>
        </row>
        <row r="7757">
          <cell r="F7757" t="str">
            <v>Vintage1971</v>
          </cell>
          <cell r="I7757">
            <v>1.5836521959871767E-4</v>
          </cell>
          <cell r="L7757">
            <v>3.1226920236336786E-3</v>
          </cell>
          <cell r="M7757" t="str">
            <v>natural gas steam turbine</v>
          </cell>
        </row>
        <row r="7758">
          <cell r="F7758" t="str">
            <v>Vintage2006</v>
          </cell>
          <cell r="I7758">
            <v>1.6164480827141961E-2</v>
          </cell>
          <cell r="L7758">
            <v>6.7910286259541985</v>
          </cell>
          <cell r="M7758" t="str">
            <v>hard coal</v>
          </cell>
        </row>
        <row r="7759">
          <cell r="F7759" t="str">
            <v>Vintage1989</v>
          </cell>
          <cell r="I7759">
            <v>0</v>
          </cell>
          <cell r="L7759">
            <v>0</v>
          </cell>
          <cell r="M7759" t="str">
            <v>hard coal</v>
          </cell>
        </row>
        <row r="7760">
          <cell r="F7760" t="str">
            <v>Vintage1990</v>
          </cell>
          <cell r="I7760">
            <v>0</v>
          </cell>
          <cell r="L7760">
            <v>0</v>
          </cell>
          <cell r="M7760" t="str">
            <v>hard coal</v>
          </cell>
        </row>
        <row r="7761">
          <cell r="F7761" t="str">
            <v>Vintage1990</v>
          </cell>
          <cell r="I7761">
            <v>0</v>
          </cell>
          <cell r="L7761">
            <v>0</v>
          </cell>
          <cell r="M7761" t="str">
            <v>hard coal</v>
          </cell>
        </row>
        <row r="7762">
          <cell r="F7762" t="str">
            <v>Vintage1999</v>
          </cell>
          <cell r="I7762">
            <v>2.7192584569023858E-2</v>
          </cell>
          <cell r="L7762">
            <v>33.256999999999998</v>
          </cell>
          <cell r="M7762" t="str">
            <v>hard coal</v>
          </cell>
        </row>
        <row r="7763">
          <cell r="F7763" t="str">
            <v>Vintage1969</v>
          </cell>
          <cell r="I7763">
            <v>0</v>
          </cell>
          <cell r="L7763">
            <v>0</v>
          </cell>
          <cell r="M7763" t="str">
            <v>natural gas steam turbine</v>
          </cell>
        </row>
        <row r="7764">
          <cell r="F7764" t="str">
            <v>Vintage1969</v>
          </cell>
          <cell r="I7764">
            <v>0</v>
          </cell>
          <cell r="L7764">
            <v>0</v>
          </cell>
          <cell r="M7764" t="str">
            <v>natural gas steam turbine</v>
          </cell>
        </row>
        <row r="7765">
          <cell r="F7765" t="str">
            <v>Vintage1969</v>
          </cell>
          <cell r="I7765">
            <v>0</v>
          </cell>
          <cell r="L7765">
            <v>0</v>
          </cell>
          <cell r="M7765" t="str">
            <v>natural gas steam turbine</v>
          </cell>
        </row>
        <row r="7766">
          <cell r="F7766" t="str">
            <v>Vintage1950</v>
          </cell>
          <cell r="I7766">
            <v>0</v>
          </cell>
          <cell r="L7766">
            <v>0</v>
          </cell>
          <cell r="M7766" t="str">
            <v>natural gas combined cycle</v>
          </cell>
        </row>
        <row r="7767">
          <cell r="F7767" t="str">
            <v>Vintage1950</v>
          </cell>
          <cell r="I7767">
            <v>0</v>
          </cell>
          <cell r="L7767">
            <v>0</v>
          </cell>
          <cell r="M7767" t="str">
            <v>natural gas combined cycle</v>
          </cell>
        </row>
        <row r="7768">
          <cell r="F7768" t="str">
            <v>Vintage1950</v>
          </cell>
          <cell r="I7768">
            <v>0</v>
          </cell>
          <cell r="L7768">
            <v>0</v>
          </cell>
          <cell r="M7768" t="str">
            <v>natural gas combined cycle</v>
          </cell>
        </row>
        <row r="7769">
          <cell r="F7769" t="str">
            <v>Vintage1996</v>
          </cell>
          <cell r="I7769">
            <v>2.6684119859216121E-2</v>
          </cell>
          <cell r="L7769">
            <v>3.3237099694466443</v>
          </cell>
          <cell r="M7769" t="str">
            <v>hard coal</v>
          </cell>
        </row>
        <row r="7770">
          <cell r="F7770" t="str">
            <v>Vintage1985</v>
          </cell>
          <cell r="I7770">
            <v>1.7764995986559477E-3</v>
          </cell>
          <cell r="L7770">
            <v>4.5853776435045326</v>
          </cell>
          <cell r="M7770" t="str">
            <v>natural gas steam turbine</v>
          </cell>
        </row>
        <row r="7771">
          <cell r="F7771" t="str">
            <v>Vintage1973</v>
          </cell>
          <cell r="I7771">
            <v>2.2950666858031455E-4</v>
          </cell>
          <cell r="L7771">
            <v>3.704515397695069E-3</v>
          </cell>
          <cell r="M7771" t="str">
            <v>natural gas steam turbine</v>
          </cell>
        </row>
        <row r="7772">
          <cell r="F7772" t="str">
            <v>Vintage1973</v>
          </cell>
          <cell r="I7772">
            <v>2.2950666858031455E-4</v>
          </cell>
          <cell r="L7772">
            <v>3.704515397695069E-3</v>
          </cell>
          <cell r="M7772" t="str">
            <v>natural gas steam turbine</v>
          </cell>
        </row>
        <row r="7773">
          <cell r="F7773" t="str">
            <v>Vintage1990</v>
          </cell>
          <cell r="I7773">
            <v>0</v>
          </cell>
          <cell r="L7773">
            <v>0</v>
          </cell>
          <cell r="M7773" t="str">
            <v>natural gas steam turbine</v>
          </cell>
        </row>
        <row r="7774">
          <cell r="F7774" t="str">
            <v>Vintage2010</v>
          </cell>
          <cell r="I7774">
            <v>2.9641154225722936E-4</v>
          </cell>
          <cell r="L7774">
            <v>1.7758240042817001E-2</v>
          </cell>
          <cell r="M7774" t="str">
            <v>natural gas combined cycle</v>
          </cell>
        </row>
        <row r="7775">
          <cell r="F7775" t="str">
            <v>Vintage1990</v>
          </cell>
          <cell r="I7775">
            <v>0</v>
          </cell>
          <cell r="L7775">
            <v>0</v>
          </cell>
          <cell r="M7775" t="str">
            <v>natural gas steam turbine</v>
          </cell>
        </row>
        <row r="7776">
          <cell r="F7776" t="str">
            <v>Vintage1995</v>
          </cell>
          <cell r="I7776">
            <v>4.985307170987708E-2</v>
          </cell>
          <cell r="L7776">
            <v>6.1311787709497203</v>
          </cell>
          <cell r="M7776" t="str">
            <v>hard coal</v>
          </cell>
        </row>
        <row r="7777">
          <cell r="F7777" t="str">
            <v>Vintage2011</v>
          </cell>
          <cell r="I7777">
            <v>7.6711464572101859E-2</v>
          </cell>
          <cell r="L7777">
            <v>4.4699588327048261</v>
          </cell>
          <cell r="M7777" t="str">
            <v>hard coal</v>
          </cell>
        </row>
        <row r="7778">
          <cell r="F7778" t="str">
            <v>Vintage1989</v>
          </cell>
          <cell r="I7778">
            <v>0</v>
          </cell>
          <cell r="L7778">
            <v>0</v>
          </cell>
          <cell r="M7778" t="str">
            <v>natural gas steam turbine</v>
          </cell>
        </row>
        <row r="7779">
          <cell r="F7779" t="str">
            <v>Vintage1996</v>
          </cell>
          <cell r="I7779">
            <v>0</v>
          </cell>
          <cell r="L7779">
            <v>0</v>
          </cell>
          <cell r="M7779" t="str">
            <v>hard coal</v>
          </cell>
        </row>
        <row r="7780">
          <cell r="F7780" t="str">
            <v>Vintage1990</v>
          </cell>
          <cell r="I7780">
            <v>0</v>
          </cell>
          <cell r="L7780">
            <v>0</v>
          </cell>
          <cell r="M7780" t="str">
            <v>natural gas steam turbine</v>
          </cell>
        </row>
        <row r="7781">
          <cell r="F7781" t="str">
            <v>Vintage2002</v>
          </cell>
          <cell r="I7781">
            <v>1.5271767943194893E-4</v>
          </cell>
          <cell r="L7781">
            <v>3.8006117098747412E-2</v>
          </cell>
          <cell r="M7781" t="str">
            <v>natural gas steam turbine</v>
          </cell>
        </row>
        <row r="7782">
          <cell r="F7782" t="str">
            <v>Vintage2002</v>
          </cell>
          <cell r="I7782">
            <v>1.5271767943194893E-4</v>
          </cell>
          <cell r="L7782">
            <v>3.8006117098747412E-2</v>
          </cell>
          <cell r="M7782" t="str">
            <v>natural gas steam turbine</v>
          </cell>
        </row>
        <row r="7783">
          <cell r="F7783" t="str">
            <v>Vintage2001</v>
          </cell>
          <cell r="I7783">
            <v>6.6470762279836101E-2</v>
          </cell>
          <cell r="L7783">
            <v>33.256999999999998</v>
          </cell>
          <cell r="M7783" t="str">
            <v>hard coal</v>
          </cell>
        </row>
        <row r="7784">
          <cell r="F7784" t="str">
            <v>Vintage2012</v>
          </cell>
          <cell r="I7784">
            <v>6.6848561984260188E-2</v>
          </cell>
          <cell r="L7784">
            <v>3.9913875803125638</v>
          </cell>
          <cell r="M7784" t="str">
            <v>hard coal</v>
          </cell>
        </row>
        <row r="7785">
          <cell r="F7785" t="str">
            <v>Vintage2003</v>
          </cell>
          <cell r="I7785">
            <v>3.5360921937401821E-3</v>
          </cell>
          <cell r="L7785">
            <v>2.4760729474545912E-2</v>
          </cell>
          <cell r="M7785" t="str">
            <v>natural gas combined cycle</v>
          </cell>
        </row>
        <row r="7786">
          <cell r="F7786" t="str">
            <v>Vintage2003</v>
          </cell>
          <cell r="I7786">
            <v>3.5252737298607324E-3</v>
          </cell>
          <cell r="L7786">
            <v>2.4684975494510149E-2</v>
          </cell>
          <cell r="M7786" t="str">
            <v>natural gas combined cycle</v>
          </cell>
        </row>
        <row r="7787">
          <cell r="F7787" t="str">
            <v>Vintage2003</v>
          </cell>
          <cell r="I7787">
            <v>4.1589266142285104E-3</v>
          </cell>
          <cell r="L7787">
            <v>2.9121994325176159E-2</v>
          </cell>
          <cell r="M7787" t="str">
            <v>natural gas combined cycle</v>
          </cell>
        </row>
        <row r="7788">
          <cell r="F7788" t="str">
            <v>Vintage1989</v>
          </cell>
          <cell r="I7788">
            <v>0</v>
          </cell>
          <cell r="L7788">
            <v>0</v>
          </cell>
          <cell r="M7788" t="str">
            <v>natural gas steam turbine</v>
          </cell>
        </row>
        <row r="7789">
          <cell r="F7789" t="str">
            <v>Vintage1990</v>
          </cell>
          <cell r="I7789">
            <v>0</v>
          </cell>
          <cell r="L7789">
            <v>0</v>
          </cell>
          <cell r="M7789" t="str">
            <v>natural gas steam turbine</v>
          </cell>
        </row>
        <row r="7790">
          <cell r="F7790" t="str">
            <v>Vintage2005</v>
          </cell>
          <cell r="I7790">
            <v>5.7638176646777166E-3</v>
          </cell>
          <cell r="L7790">
            <v>0.13500441162366936</v>
          </cell>
          <cell r="M7790" t="str">
            <v>natural gas combined cycle</v>
          </cell>
        </row>
        <row r="7791">
          <cell r="F7791" t="str">
            <v>Vintage2005</v>
          </cell>
          <cell r="I7791">
            <v>5.0613210253380074E-3</v>
          </cell>
          <cell r="L7791">
            <v>0.1185500143857294</v>
          </cell>
          <cell r="M7791" t="str">
            <v>natural gas combined cycle</v>
          </cell>
        </row>
        <row r="7792">
          <cell r="F7792" t="str">
            <v>Vintage2005</v>
          </cell>
          <cell r="I7792">
            <v>5.0613210253380074E-3</v>
          </cell>
          <cell r="L7792">
            <v>0.1185500143857294</v>
          </cell>
          <cell r="M7792" t="str">
            <v>natural gas combined cycle</v>
          </cell>
        </row>
        <row r="7793">
          <cell r="F7793" t="str">
            <v>Vintage1997</v>
          </cell>
          <cell r="I7793">
            <v>1.2444881305642679E-3</v>
          </cell>
          <cell r="L7793">
            <v>0.15550418604651162</v>
          </cell>
          <cell r="M7793" t="str">
            <v>natural gas combined cycle</v>
          </cell>
        </row>
        <row r="7794">
          <cell r="F7794" t="str">
            <v>Vintage1997</v>
          </cell>
          <cell r="I7794">
            <v>1.5354074338130579E-3</v>
          </cell>
          <cell r="L7794">
            <v>0.19185581395348836</v>
          </cell>
          <cell r="M7794" t="str">
            <v>natural gas combined cycle</v>
          </cell>
        </row>
        <row r="7795">
          <cell r="F7795" t="str">
            <v>Vintage1997</v>
          </cell>
          <cell r="I7795">
            <v>1.5354074338130579E-3</v>
          </cell>
          <cell r="L7795">
            <v>0.19185581395348836</v>
          </cell>
          <cell r="M7795" t="str">
            <v>natural gas combined cycle</v>
          </cell>
        </row>
        <row r="7796">
          <cell r="F7796" t="str">
            <v>Vintage2010</v>
          </cell>
          <cell r="I7796">
            <v>0</v>
          </cell>
          <cell r="L7796">
            <v>0</v>
          </cell>
          <cell r="M7796" t="str">
            <v>natural gas steam turbine</v>
          </cell>
        </row>
        <row r="7797">
          <cell r="F7797" t="str">
            <v>Vintage2010</v>
          </cell>
          <cell r="I7797">
            <v>0</v>
          </cell>
          <cell r="L7797">
            <v>0</v>
          </cell>
          <cell r="M7797" t="str">
            <v>natural gas steam turbine</v>
          </cell>
        </row>
        <row r="7798">
          <cell r="F7798" t="str">
            <v>Vintage2010</v>
          </cell>
          <cell r="I7798">
            <v>0</v>
          </cell>
          <cell r="L7798">
            <v>0</v>
          </cell>
          <cell r="M7798" t="str">
            <v>natural gas steam turbine</v>
          </cell>
        </row>
        <row r="7799">
          <cell r="F7799" t="str">
            <v>Vintage2010</v>
          </cell>
          <cell r="I7799">
            <v>0</v>
          </cell>
          <cell r="L7799">
            <v>0</v>
          </cell>
          <cell r="M7799" t="str">
            <v>natural gas steam turbine</v>
          </cell>
        </row>
        <row r="7800">
          <cell r="F7800" t="str">
            <v>Vintage2010</v>
          </cell>
          <cell r="I7800">
            <v>0</v>
          </cell>
          <cell r="L7800">
            <v>0</v>
          </cell>
          <cell r="M7800" t="str">
            <v>natural gas steam turbine</v>
          </cell>
        </row>
        <row r="7801">
          <cell r="F7801" t="str">
            <v>Vintage2010</v>
          </cell>
          <cell r="I7801">
            <v>0</v>
          </cell>
          <cell r="L7801">
            <v>0</v>
          </cell>
          <cell r="M7801" t="str">
            <v>natural gas steam turbine</v>
          </cell>
        </row>
        <row r="7802">
          <cell r="F7802" t="str">
            <v>Vintage2010</v>
          </cell>
          <cell r="I7802">
            <v>0</v>
          </cell>
          <cell r="L7802">
            <v>0</v>
          </cell>
          <cell r="M7802" t="str">
            <v>natural gas steam turbine</v>
          </cell>
        </row>
        <row r="7803">
          <cell r="F7803" t="str">
            <v>Vintage2010</v>
          </cell>
          <cell r="I7803">
            <v>0</v>
          </cell>
          <cell r="L7803">
            <v>0</v>
          </cell>
          <cell r="M7803" t="str">
            <v>natural gas steam turbine</v>
          </cell>
        </row>
        <row r="7804">
          <cell r="F7804" t="str">
            <v>Vintage2010</v>
          </cell>
          <cell r="I7804">
            <v>0</v>
          </cell>
          <cell r="L7804">
            <v>0</v>
          </cell>
          <cell r="M7804" t="str">
            <v>natural gas steam turbine</v>
          </cell>
        </row>
        <row r="7805">
          <cell r="F7805" t="str">
            <v>Vintage2010</v>
          </cell>
          <cell r="I7805">
            <v>0</v>
          </cell>
          <cell r="L7805">
            <v>0</v>
          </cell>
          <cell r="M7805" t="str">
            <v>natural gas steam turbine</v>
          </cell>
        </row>
        <row r="7806">
          <cell r="F7806" t="str">
            <v>Vintage2010</v>
          </cell>
          <cell r="I7806">
            <v>0</v>
          </cell>
          <cell r="L7806">
            <v>0</v>
          </cell>
          <cell r="M7806" t="str">
            <v>natural gas steam turbine</v>
          </cell>
        </row>
        <row r="7807">
          <cell r="F7807" t="str">
            <v>Vintage2011</v>
          </cell>
          <cell r="I7807">
            <v>1.7976043262618188E-2</v>
          </cell>
          <cell r="L7807">
            <v>6.857045454545454</v>
          </cell>
          <cell r="M7807" t="str">
            <v>biomass</v>
          </cell>
        </row>
        <row r="7808">
          <cell r="F7808" t="str">
            <v>Vintage2011</v>
          </cell>
          <cell r="I7808">
            <v>1.7976043262618188E-2</v>
          </cell>
          <cell r="L7808">
            <v>6.857045454545454</v>
          </cell>
          <cell r="M7808" t="str">
            <v>biomass</v>
          </cell>
        </row>
        <row r="7809">
          <cell r="F7809" t="str">
            <v>Vintage1968</v>
          </cell>
          <cell r="I7809">
            <v>0</v>
          </cell>
          <cell r="L7809">
            <v>0</v>
          </cell>
          <cell r="M7809" t="str">
            <v>natural gas steam turbine</v>
          </cell>
        </row>
        <row r="7810">
          <cell r="F7810" t="str">
            <v>Vintage2009</v>
          </cell>
          <cell r="I7810">
            <v>2.4168941137897161E-4</v>
          </cell>
          <cell r="L7810">
            <v>1.0089708327506098E-2</v>
          </cell>
          <cell r="M7810" t="str">
            <v>natural gas combined cycle</v>
          </cell>
        </row>
        <row r="7811">
          <cell r="F7811" t="str">
            <v>Vintage2013</v>
          </cell>
          <cell r="I7811">
            <v>1.4396838145337973E-6</v>
          </cell>
          <cell r="L7811">
            <v>1.3727678571428567E-3</v>
          </cell>
          <cell r="M7811" t="str">
            <v>natural gas steam turbine</v>
          </cell>
        </row>
        <row r="7812">
          <cell r="F7812" t="str">
            <v>Vintage1968</v>
          </cell>
          <cell r="I7812">
            <v>0</v>
          </cell>
          <cell r="L7812">
            <v>0</v>
          </cell>
          <cell r="M7812" t="str">
            <v>natural gas steam turbine</v>
          </cell>
        </row>
        <row r="7813">
          <cell r="F7813" t="str">
            <v>Vintage1973</v>
          </cell>
          <cell r="I7813">
            <v>2.4929939484353935E-4</v>
          </cell>
          <cell r="L7813">
            <v>4.0239939542792372E-3</v>
          </cell>
          <cell r="M7813" t="str">
            <v>natural gas steam turbine</v>
          </cell>
        </row>
        <row r="7814">
          <cell r="F7814" t="str">
            <v>Vintage1974</v>
          </cell>
          <cell r="I7814">
            <v>2.4929939484353935E-4</v>
          </cell>
          <cell r="L7814">
            <v>2.2326463867167025E-3</v>
          </cell>
          <cell r="M7814" t="str">
            <v>natural gas steam turbine</v>
          </cell>
        </row>
        <row r="7815">
          <cell r="F7815" t="str">
            <v>Vintage1979</v>
          </cell>
          <cell r="I7815">
            <v>6.8229308062442364E-4</v>
          </cell>
          <cell r="L7815">
            <v>2.6510824085865012E-2</v>
          </cell>
          <cell r="M7815" t="str">
            <v>natural gas steam turbine</v>
          </cell>
        </row>
        <row r="7816">
          <cell r="F7816" t="str">
            <v>Vintage2003</v>
          </cell>
          <cell r="I7816">
            <v>0</v>
          </cell>
          <cell r="L7816">
            <v>0</v>
          </cell>
          <cell r="M7816" t="str">
            <v>natural gas steam turbine</v>
          </cell>
        </row>
        <row r="7817">
          <cell r="F7817" t="str">
            <v>Vintage1979</v>
          </cell>
          <cell r="I7817">
            <v>4.7293028070112247E-3</v>
          </cell>
          <cell r="L7817">
            <v>0.18375932326723665</v>
          </cell>
          <cell r="M7817" t="str">
            <v>natural gas steam turbine</v>
          </cell>
        </row>
        <row r="7818">
          <cell r="F7818" t="str">
            <v>Vintage1972</v>
          </cell>
          <cell r="I7818">
            <v>2.2027162362367098E-4</v>
          </cell>
          <cell r="L7818">
            <v>3.7430634286055257E-3</v>
          </cell>
          <cell r="M7818" t="str">
            <v>natural gas steam turbine</v>
          </cell>
        </row>
        <row r="7819">
          <cell r="F7819" t="str">
            <v>Vintage1972</v>
          </cell>
          <cell r="I7819">
            <v>2.3034941032540755E-4</v>
          </cell>
          <cell r="L7819">
            <v>3.9143146965809417E-3</v>
          </cell>
          <cell r="M7819" t="str">
            <v>natural gas steam turbine</v>
          </cell>
        </row>
        <row r="7820">
          <cell r="F7820" t="str">
            <v>Vintage1972</v>
          </cell>
          <cell r="I7820">
            <v>3.414508637201621E-4</v>
          </cell>
          <cell r="L7820">
            <v>5.8022555045050429E-3</v>
          </cell>
          <cell r="M7820" t="str">
            <v>natural gas steam turbine</v>
          </cell>
        </row>
        <row r="7821">
          <cell r="F7821" t="str">
            <v>Vintage1972</v>
          </cell>
          <cell r="I7821">
            <v>3.414508637201621E-4</v>
          </cell>
          <cell r="L7821">
            <v>5.8022555045050429E-3</v>
          </cell>
          <cell r="M7821" t="str">
            <v>natural gas steam turbine</v>
          </cell>
        </row>
        <row r="7822">
          <cell r="F7822" t="str">
            <v>Vintage1972</v>
          </cell>
          <cell r="I7822">
            <v>0</v>
          </cell>
          <cell r="L7822">
            <v>0</v>
          </cell>
          <cell r="M7822" t="str">
            <v>natural gas steam turbine</v>
          </cell>
        </row>
        <row r="7823">
          <cell r="F7823" t="str">
            <v>Vintage1972</v>
          </cell>
          <cell r="I7823">
            <v>3.3488450095631276E-4</v>
          </cell>
          <cell r="L7823">
            <v>5.6906736678799452E-3</v>
          </cell>
          <cell r="M7823" t="str">
            <v>natural gas steam turbine</v>
          </cell>
        </row>
        <row r="7824">
          <cell r="F7824" t="str">
            <v>Vintage1979</v>
          </cell>
          <cell r="I7824">
            <v>2.8793676290675944E-4</v>
          </cell>
          <cell r="L7824">
            <v>1.1187920684009459E-2</v>
          </cell>
          <cell r="M7824" t="str">
            <v>natural gas steam turbine</v>
          </cell>
        </row>
        <row r="7825">
          <cell r="F7825" t="str">
            <v>Vintage1973</v>
          </cell>
          <cell r="I7825">
            <v>1.5890457431557718E-3</v>
          </cell>
          <cell r="L7825">
            <v>2.5649121481201589E-2</v>
          </cell>
          <cell r="M7825" t="str">
            <v>natural gas steam turbine</v>
          </cell>
        </row>
        <row r="7826">
          <cell r="F7826" t="str">
            <v>Vintage1967</v>
          </cell>
          <cell r="I7826">
            <v>0</v>
          </cell>
          <cell r="L7826">
            <v>0</v>
          </cell>
          <cell r="M7826" t="str">
            <v>natural gas steam turbine</v>
          </cell>
        </row>
        <row r="7827">
          <cell r="F7827" t="str">
            <v>Vintage1967</v>
          </cell>
          <cell r="I7827">
            <v>0</v>
          </cell>
          <cell r="L7827">
            <v>0</v>
          </cell>
          <cell r="M7827" t="str">
            <v>natural gas steam turbine</v>
          </cell>
        </row>
        <row r="7828">
          <cell r="F7828" t="str">
            <v>Vintage1969</v>
          </cell>
          <cell r="I7828">
            <v>0</v>
          </cell>
          <cell r="L7828">
            <v>0</v>
          </cell>
          <cell r="M7828" t="str">
            <v>natural gas steam turbine</v>
          </cell>
        </row>
        <row r="7829">
          <cell r="F7829" t="str">
            <v>Vintage1963</v>
          </cell>
          <cell r="I7829">
            <v>0</v>
          </cell>
          <cell r="L7829">
            <v>0</v>
          </cell>
          <cell r="M7829" t="str">
            <v>natural gas steam turbine</v>
          </cell>
        </row>
        <row r="7830">
          <cell r="F7830" t="str">
            <v>Vintage1970</v>
          </cell>
          <cell r="I7830">
            <v>4.6842044189022931E-4</v>
          </cell>
          <cell r="L7830">
            <v>8.7955384615384623E-3</v>
          </cell>
          <cell r="M7830" t="str">
            <v>natural gas steam turbine</v>
          </cell>
        </row>
        <row r="7831">
          <cell r="F7831" t="str">
            <v>Vintage1970</v>
          </cell>
          <cell r="I7831">
            <v>4.9466248345270722E-4</v>
          </cell>
          <cell r="L7831">
            <v>9.2882857142857159E-3</v>
          </cell>
          <cell r="M7831" t="str">
            <v>natural gas steam turbine</v>
          </cell>
        </row>
        <row r="7832">
          <cell r="F7832" t="str">
            <v>Vintage1970</v>
          </cell>
          <cell r="I7832">
            <v>5.0253509592145039E-4</v>
          </cell>
          <cell r="L7832">
            <v>9.4361098901098884E-3</v>
          </cell>
          <cell r="M7832" t="str">
            <v>natural gas steam turbine</v>
          </cell>
        </row>
        <row r="7833">
          <cell r="F7833" t="str">
            <v>Vintage1970</v>
          </cell>
          <cell r="I7833">
            <v>4.8154146267146824E-4</v>
          </cell>
          <cell r="L7833">
            <v>9.0419120879120882E-3</v>
          </cell>
          <cell r="M7833" t="str">
            <v>natural gas steam turbine</v>
          </cell>
        </row>
        <row r="7834">
          <cell r="F7834" t="str">
            <v>Vintage1972</v>
          </cell>
          <cell r="I7834">
            <v>2.9321677403469598E-3</v>
          </cell>
          <cell r="L7834">
            <v>4.9826163056666067E-2</v>
          </cell>
          <cell r="M7834" t="str">
            <v>natural gas steam turbine</v>
          </cell>
        </row>
        <row r="7835">
          <cell r="F7835" t="str">
            <v>Vintage1969</v>
          </cell>
          <cell r="I7835">
            <v>0</v>
          </cell>
          <cell r="L7835">
            <v>0</v>
          </cell>
          <cell r="M7835" t="str">
            <v>natural gas steam turbine</v>
          </cell>
        </row>
        <row r="7836">
          <cell r="F7836" t="str">
            <v>Vintage1993</v>
          </cell>
          <cell r="I7836">
            <v>1.5133768982435923E-4</v>
          </cell>
          <cell r="L7836">
            <v>0.19531117824773414</v>
          </cell>
          <cell r="M7836" t="str">
            <v>natural gas steam turbine</v>
          </cell>
        </row>
        <row r="7837">
          <cell r="F7837" t="str">
            <v>Vintage1972</v>
          </cell>
          <cell r="I7837">
            <v>0</v>
          </cell>
          <cell r="L7837">
            <v>0</v>
          </cell>
          <cell r="M7837" t="str">
            <v>natural gas steam turbine</v>
          </cell>
        </row>
        <row r="7838">
          <cell r="F7838" t="str">
            <v>Vintage1972</v>
          </cell>
          <cell r="I7838">
            <v>0</v>
          </cell>
          <cell r="L7838">
            <v>0</v>
          </cell>
          <cell r="M7838" t="str">
            <v>natural gas steam turbine</v>
          </cell>
        </row>
        <row r="7839">
          <cell r="F7839" t="str">
            <v>Vintage1972</v>
          </cell>
          <cell r="I7839">
            <v>0</v>
          </cell>
          <cell r="L7839">
            <v>0</v>
          </cell>
          <cell r="M7839" t="str">
            <v>natural gas steam turbine</v>
          </cell>
        </row>
        <row r="7840">
          <cell r="F7840" t="str">
            <v>Vintage1972</v>
          </cell>
          <cell r="I7840">
            <v>0</v>
          </cell>
          <cell r="L7840">
            <v>0</v>
          </cell>
          <cell r="M7840" t="str">
            <v>natural gas steam turbine</v>
          </cell>
        </row>
        <row r="7841">
          <cell r="F7841" t="str">
            <v>Vintage1964</v>
          </cell>
          <cell r="I7841">
            <v>0</v>
          </cell>
          <cell r="L7841">
            <v>0</v>
          </cell>
          <cell r="M7841" t="str">
            <v>natural gas steam turbine</v>
          </cell>
        </row>
        <row r="7842">
          <cell r="F7842" t="str">
            <v>Vintage1980</v>
          </cell>
          <cell r="I7842">
            <v>0</v>
          </cell>
          <cell r="L7842">
            <v>0</v>
          </cell>
          <cell r="M7842" t="str">
            <v>hard coal</v>
          </cell>
        </row>
        <row r="7843">
          <cell r="F7843" t="str">
            <v>Vintage1957</v>
          </cell>
          <cell r="I7843">
            <v>0</v>
          </cell>
          <cell r="L7843">
            <v>0</v>
          </cell>
          <cell r="M7843" t="str">
            <v>hard coal</v>
          </cell>
        </row>
        <row r="7844">
          <cell r="F7844" t="str">
            <v>Vintage1960</v>
          </cell>
          <cell r="I7844">
            <v>0</v>
          </cell>
          <cell r="L7844">
            <v>0</v>
          </cell>
          <cell r="M7844" t="str">
            <v>hard coal</v>
          </cell>
        </row>
        <row r="7845">
          <cell r="F7845" t="str">
            <v>Vintage1973</v>
          </cell>
          <cell r="I7845">
            <v>0</v>
          </cell>
          <cell r="L7845">
            <v>0</v>
          </cell>
          <cell r="M7845" t="str">
            <v>hard coal</v>
          </cell>
        </row>
        <row r="7846">
          <cell r="F7846" t="str">
            <v>Vintage1975</v>
          </cell>
          <cell r="I7846">
            <v>0</v>
          </cell>
          <cell r="L7846">
            <v>0</v>
          </cell>
          <cell r="M7846" t="str">
            <v>hard coal</v>
          </cell>
        </row>
        <row r="7847">
          <cell r="F7847" t="str">
            <v>Vintage1984</v>
          </cell>
          <cell r="I7847">
            <v>0</v>
          </cell>
          <cell r="L7847">
            <v>0</v>
          </cell>
          <cell r="M7847" t="str">
            <v>hard coal</v>
          </cell>
        </row>
        <row r="7848">
          <cell r="F7848" t="str">
            <v>Vintage1991</v>
          </cell>
          <cell r="I7848">
            <v>0</v>
          </cell>
          <cell r="L7848">
            <v>0</v>
          </cell>
          <cell r="M7848" t="str">
            <v>hard coal</v>
          </cell>
        </row>
        <row r="7849">
          <cell r="F7849" t="str">
            <v>Vintage1959</v>
          </cell>
          <cell r="I7849">
            <v>0</v>
          </cell>
          <cell r="L7849">
            <v>0</v>
          </cell>
          <cell r="M7849" t="str">
            <v>hard coal</v>
          </cell>
        </row>
        <row r="7850">
          <cell r="F7850" t="str">
            <v>Vintage1959</v>
          </cell>
          <cell r="I7850">
            <v>0</v>
          </cell>
          <cell r="L7850">
            <v>0</v>
          </cell>
          <cell r="M7850" t="str">
            <v>hard coal</v>
          </cell>
        </row>
        <row r="7851">
          <cell r="F7851" t="str">
            <v>Vintage1961</v>
          </cell>
          <cell r="I7851">
            <v>0</v>
          </cell>
          <cell r="L7851">
            <v>0</v>
          </cell>
          <cell r="M7851" t="str">
            <v>hard coal</v>
          </cell>
        </row>
        <row r="7852">
          <cell r="F7852" t="str">
            <v>Vintage1961</v>
          </cell>
          <cell r="I7852">
            <v>0</v>
          </cell>
          <cell r="L7852">
            <v>0</v>
          </cell>
          <cell r="M7852" t="str">
            <v>hard coal</v>
          </cell>
        </row>
        <row r="7853">
          <cell r="F7853" t="str">
            <v>Vintage1970</v>
          </cell>
          <cell r="I7853">
            <v>0</v>
          </cell>
          <cell r="L7853">
            <v>0</v>
          </cell>
          <cell r="M7853" t="str">
            <v>hard coal</v>
          </cell>
        </row>
        <row r="7854">
          <cell r="F7854" t="str">
            <v>Vintage1970</v>
          </cell>
          <cell r="I7854">
            <v>0</v>
          </cell>
          <cell r="L7854">
            <v>0</v>
          </cell>
          <cell r="M7854" t="str">
            <v>hard coal</v>
          </cell>
        </row>
        <row r="7855">
          <cell r="F7855" t="str">
            <v>Vintage1973</v>
          </cell>
          <cell r="I7855">
            <v>0</v>
          </cell>
          <cell r="L7855">
            <v>0</v>
          </cell>
          <cell r="M7855" t="str">
            <v>hard coal</v>
          </cell>
        </row>
        <row r="7856">
          <cell r="F7856" t="str">
            <v>Vintage1973</v>
          </cell>
          <cell r="I7856">
            <v>0</v>
          </cell>
          <cell r="L7856">
            <v>0</v>
          </cell>
          <cell r="M7856" t="str">
            <v>hard coal</v>
          </cell>
        </row>
        <row r="7857">
          <cell r="F7857" t="str">
            <v>Vintage1973</v>
          </cell>
          <cell r="I7857">
            <v>0</v>
          </cell>
          <cell r="L7857">
            <v>0</v>
          </cell>
          <cell r="M7857" t="str">
            <v>hard coal</v>
          </cell>
        </row>
        <row r="7858">
          <cell r="F7858" t="str">
            <v>Vintage1976</v>
          </cell>
          <cell r="I7858">
            <v>0</v>
          </cell>
          <cell r="L7858">
            <v>0</v>
          </cell>
          <cell r="M7858" t="str">
            <v>hard coal</v>
          </cell>
        </row>
        <row r="7859">
          <cell r="F7859" t="str">
            <v>Vintage1981</v>
          </cell>
          <cell r="I7859">
            <v>0</v>
          </cell>
          <cell r="L7859">
            <v>0</v>
          </cell>
          <cell r="M7859" t="str">
            <v>hard coal</v>
          </cell>
        </row>
        <row r="7860">
          <cell r="F7860" t="str">
            <v>Vintage1971</v>
          </cell>
          <cell r="I7860">
            <v>0</v>
          </cell>
          <cell r="L7860">
            <v>0</v>
          </cell>
          <cell r="M7860" t="str">
            <v>hard coal</v>
          </cell>
        </row>
        <row r="7861">
          <cell r="F7861" t="str">
            <v>Vintage1972</v>
          </cell>
          <cell r="I7861">
            <v>0</v>
          </cell>
          <cell r="L7861">
            <v>0</v>
          </cell>
          <cell r="M7861" t="str">
            <v>hard coal</v>
          </cell>
        </row>
        <row r="7862">
          <cell r="F7862" t="str">
            <v>Vintage1974</v>
          </cell>
          <cell r="I7862">
            <v>0</v>
          </cell>
          <cell r="L7862">
            <v>0</v>
          </cell>
          <cell r="M7862" t="str">
            <v>hard coal</v>
          </cell>
        </row>
        <row r="7863">
          <cell r="F7863" t="str">
            <v>Vintage1974</v>
          </cell>
          <cell r="I7863">
            <v>0</v>
          </cell>
          <cell r="L7863">
            <v>0</v>
          </cell>
          <cell r="M7863" t="str">
            <v>hard coal</v>
          </cell>
        </row>
        <row r="7864">
          <cell r="F7864" t="str">
            <v>Vintage1975</v>
          </cell>
          <cell r="I7864">
            <v>0</v>
          </cell>
          <cell r="L7864">
            <v>0</v>
          </cell>
          <cell r="M7864" t="str">
            <v>hard coal</v>
          </cell>
        </row>
        <row r="7865">
          <cell r="F7865" t="str">
            <v>Vintage1975</v>
          </cell>
          <cell r="I7865">
            <v>0</v>
          </cell>
          <cell r="L7865">
            <v>0</v>
          </cell>
          <cell r="M7865" t="str">
            <v>hard coal</v>
          </cell>
        </row>
        <row r="7866">
          <cell r="F7866" t="str">
            <v>Vintage1954</v>
          </cell>
          <cell r="I7866">
            <v>0</v>
          </cell>
          <cell r="L7866">
            <v>0</v>
          </cell>
          <cell r="M7866" t="str">
            <v>hard coal</v>
          </cell>
        </row>
        <row r="7867">
          <cell r="F7867" t="str">
            <v>Vintage1954</v>
          </cell>
          <cell r="I7867">
            <v>0</v>
          </cell>
          <cell r="L7867">
            <v>0</v>
          </cell>
          <cell r="M7867" t="str">
            <v>hard coal</v>
          </cell>
        </row>
        <row r="7868">
          <cell r="F7868" t="str">
            <v>Vintage1955</v>
          </cell>
          <cell r="I7868">
            <v>0</v>
          </cell>
          <cell r="L7868">
            <v>0</v>
          </cell>
          <cell r="M7868" t="str">
            <v>hard coal</v>
          </cell>
        </row>
        <row r="7869">
          <cell r="F7869" t="str">
            <v>Vintage1970</v>
          </cell>
          <cell r="I7869">
            <v>0</v>
          </cell>
          <cell r="L7869">
            <v>0</v>
          </cell>
          <cell r="M7869" t="str">
            <v>hard coal</v>
          </cell>
        </row>
        <row r="7870">
          <cell r="F7870" t="str">
            <v>Vintage1965</v>
          </cell>
          <cell r="I7870">
            <v>0</v>
          </cell>
          <cell r="L7870">
            <v>0</v>
          </cell>
          <cell r="M7870" t="str">
            <v>hard coal</v>
          </cell>
        </row>
        <row r="7871">
          <cell r="F7871" t="str">
            <v>Vintage1965</v>
          </cell>
          <cell r="I7871">
            <v>0</v>
          </cell>
          <cell r="L7871">
            <v>0</v>
          </cell>
          <cell r="M7871" t="str">
            <v>hard coal</v>
          </cell>
        </row>
        <row r="7872">
          <cell r="F7872" t="str">
            <v>Vintage1972</v>
          </cell>
          <cell r="I7872">
            <v>0</v>
          </cell>
          <cell r="L7872">
            <v>0</v>
          </cell>
          <cell r="M7872" t="str">
            <v>hard coal</v>
          </cell>
        </row>
        <row r="7873">
          <cell r="F7873" t="str">
            <v>Vintage1961</v>
          </cell>
          <cell r="I7873">
            <v>0</v>
          </cell>
          <cell r="L7873">
            <v>0</v>
          </cell>
          <cell r="M7873" t="str">
            <v>hard coal</v>
          </cell>
        </row>
        <row r="7874">
          <cell r="F7874" t="str">
            <v>Vintage1965</v>
          </cell>
          <cell r="I7874">
            <v>0</v>
          </cell>
          <cell r="L7874">
            <v>0</v>
          </cell>
          <cell r="M7874" t="str">
            <v>hard coal</v>
          </cell>
        </row>
        <row r="7875">
          <cell r="F7875" t="str">
            <v>Vintage1955</v>
          </cell>
          <cell r="I7875">
            <v>0</v>
          </cell>
          <cell r="L7875">
            <v>0</v>
          </cell>
          <cell r="M7875" t="str">
            <v>hard coal</v>
          </cell>
        </row>
        <row r="7876">
          <cell r="F7876" t="str">
            <v>Vintage1955</v>
          </cell>
          <cell r="I7876">
            <v>0</v>
          </cell>
          <cell r="L7876">
            <v>0</v>
          </cell>
          <cell r="M7876" t="str">
            <v>hard coal</v>
          </cell>
        </row>
        <row r="7877">
          <cell r="F7877" t="str">
            <v>Vintage1955</v>
          </cell>
          <cell r="I7877">
            <v>0</v>
          </cell>
          <cell r="L7877">
            <v>0</v>
          </cell>
          <cell r="M7877" t="str">
            <v>hard coal</v>
          </cell>
        </row>
        <row r="7878">
          <cell r="F7878" t="str">
            <v>Vintage1955</v>
          </cell>
          <cell r="I7878">
            <v>0</v>
          </cell>
          <cell r="L7878">
            <v>0</v>
          </cell>
          <cell r="M7878" t="str">
            <v>hard coal</v>
          </cell>
        </row>
        <row r="7879">
          <cell r="F7879" t="str">
            <v>Vintage1955</v>
          </cell>
          <cell r="I7879">
            <v>0</v>
          </cell>
          <cell r="L7879">
            <v>0</v>
          </cell>
          <cell r="M7879" t="str">
            <v>hard coal</v>
          </cell>
        </row>
        <row r="7880">
          <cell r="F7880" t="str">
            <v>Vintage1955</v>
          </cell>
          <cell r="I7880">
            <v>0</v>
          </cell>
          <cell r="L7880">
            <v>0</v>
          </cell>
          <cell r="M7880" t="str">
            <v>hard coal</v>
          </cell>
        </row>
        <row r="7881">
          <cell r="F7881" t="str">
            <v>Vintage1955</v>
          </cell>
          <cell r="I7881">
            <v>0</v>
          </cell>
          <cell r="L7881">
            <v>0</v>
          </cell>
          <cell r="M7881" t="str">
            <v>hard coal</v>
          </cell>
        </row>
        <row r="7882">
          <cell r="F7882" t="str">
            <v>Vintage1955</v>
          </cell>
          <cell r="I7882">
            <v>0</v>
          </cell>
          <cell r="L7882">
            <v>0</v>
          </cell>
          <cell r="M7882" t="str">
            <v>hard coal</v>
          </cell>
        </row>
        <row r="7883">
          <cell r="F7883" t="str">
            <v>Vintage1955</v>
          </cell>
          <cell r="I7883">
            <v>0</v>
          </cell>
          <cell r="L7883">
            <v>0</v>
          </cell>
          <cell r="M7883" t="str">
            <v>hard coal</v>
          </cell>
        </row>
        <row r="7884">
          <cell r="F7884" t="str">
            <v>Vintage1955</v>
          </cell>
          <cell r="I7884">
            <v>0</v>
          </cell>
          <cell r="L7884">
            <v>0</v>
          </cell>
          <cell r="M7884" t="str">
            <v>hard coal</v>
          </cell>
        </row>
        <row r="7885">
          <cell r="F7885" t="str">
            <v>Vintage1956</v>
          </cell>
          <cell r="I7885">
            <v>0</v>
          </cell>
          <cell r="L7885">
            <v>0</v>
          </cell>
          <cell r="M7885" t="str">
            <v>hard coal</v>
          </cell>
        </row>
        <row r="7886">
          <cell r="F7886" t="str">
            <v>Vintage1986</v>
          </cell>
          <cell r="I7886">
            <v>2.5870982423001617E-2</v>
          </cell>
          <cell r="L7886">
            <v>0.97627893103862029</v>
          </cell>
          <cell r="M7886" t="str">
            <v>hard coal</v>
          </cell>
        </row>
        <row r="7887">
          <cell r="F7887" t="str">
            <v>Vintage1967</v>
          </cell>
          <cell r="I7887">
            <v>1.0869134420539765E-2</v>
          </cell>
          <cell r="L7887">
            <v>0.41684348977387553</v>
          </cell>
          <cell r="M7887" t="str">
            <v>hard coal</v>
          </cell>
        </row>
        <row r="7888">
          <cell r="F7888" t="str">
            <v>Vintage1969</v>
          </cell>
          <cell r="I7888">
            <v>0</v>
          </cell>
          <cell r="L7888">
            <v>0</v>
          </cell>
          <cell r="M7888" t="str">
            <v>hard coal</v>
          </cell>
        </row>
        <row r="7889">
          <cell r="F7889" t="str">
            <v>Vintage1969</v>
          </cell>
          <cell r="I7889">
            <v>2.0604947858803027E-2</v>
          </cell>
          <cell r="L7889">
            <v>0.66921957480709937</v>
          </cell>
          <cell r="M7889" t="str">
            <v>hard coal</v>
          </cell>
        </row>
        <row r="7890">
          <cell r="F7890" t="str">
            <v>Vintage1969</v>
          </cell>
          <cell r="I7890">
            <v>0</v>
          </cell>
          <cell r="L7890">
            <v>0</v>
          </cell>
          <cell r="M7890" t="str">
            <v>hard coal</v>
          </cell>
        </row>
        <row r="7891">
          <cell r="F7891" t="str">
            <v>Vintage1977</v>
          </cell>
          <cell r="I7891">
            <v>2.5773282338322611E-2</v>
          </cell>
          <cell r="L7891">
            <v>0.58870389507978993</v>
          </cell>
          <cell r="M7891" t="str">
            <v>hard coal</v>
          </cell>
        </row>
        <row r="7892">
          <cell r="F7892" t="str">
            <v>Vintage1971</v>
          </cell>
          <cell r="I7892">
            <v>2.4454726778093194E-4</v>
          </cell>
          <cell r="L7892">
            <v>4.8220550221565739E-3</v>
          </cell>
          <cell r="M7892" t="str">
            <v>natural gas steam turbine</v>
          </cell>
        </row>
        <row r="7893">
          <cell r="F7893" t="str">
            <v>Vintage1971</v>
          </cell>
          <cell r="I7893">
            <v>2.4886280780059543E-4</v>
          </cell>
          <cell r="L7893">
            <v>4.9071501107828671E-3</v>
          </cell>
          <cell r="M7893" t="str">
            <v>natural gas steam turbine</v>
          </cell>
        </row>
        <row r="7894">
          <cell r="F7894" t="str">
            <v>Vintage1971</v>
          </cell>
          <cell r="I7894">
            <v>2.5317834782025893E-4</v>
          </cell>
          <cell r="L7894">
            <v>4.9922451994091604E-3</v>
          </cell>
          <cell r="M7894" t="str">
            <v>natural gas steam turbine</v>
          </cell>
        </row>
        <row r="7895">
          <cell r="F7895" t="str">
            <v>Vintage1971</v>
          </cell>
          <cell r="I7895">
            <v>2.4310875444104408E-4</v>
          </cell>
          <cell r="L7895">
            <v>4.7936899926144761E-3</v>
          </cell>
          <cell r="M7895" t="str">
            <v>natural gas steam turbine</v>
          </cell>
        </row>
        <row r="7896">
          <cell r="F7896" t="str">
            <v>Vintage1970</v>
          </cell>
          <cell r="I7896">
            <v>1.8556822084553069E-4</v>
          </cell>
          <cell r="L7896">
            <v>3.4844175824175825E-3</v>
          </cell>
          <cell r="M7896" t="str">
            <v>natural gas steam turbine</v>
          </cell>
        </row>
        <row r="7897">
          <cell r="F7897" t="str">
            <v>Vintage1970</v>
          </cell>
          <cell r="I7897">
            <v>0</v>
          </cell>
          <cell r="L7897">
            <v>0</v>
          </cell>
          <cell r="M7897" t="str">
            <v>hard coal</v>
          </cell>
        </row>
        <row r="7898">
          <cell r="F7898" t="str">
            <v>Vintage1959</v>
          </cell>
          <cell r="I7898">
            <v>0</v>
          </cell>
          <cell r="L7898">
            <v>0</v>
          </cell>
          <cell r="M7898" t="str">
            <v>hard coal</v>
          </cell>
        </row>
        <row r="7899">
          <cell r="F7899" t="str">
            <v>Vintage1959</v>
          </cell>
          <cell r="I7899">
            <v>0</v>
          </cell>
          <cell r="L7899">
            <v>0</v>
          </cell>
          <cell r="M7899" t="str">
            <v>hard coal</v>
          </cell>
        </row>
        <row r="7900">
          <cell r="F7900" t="str">
            <v>Vintage1970</v>
          </cell>
          <cell r="I7900">
            <v>0</v>
          </cell>
          <cell r="L7900">
            <v>0</v>
          </cell>
          <cell r="M7900" t="str">
            <v>hard coal</v>
          </cell>
        </row>
        <row r="7901">
          <cell r="F7901" t="str">
            <v>Vintage1970</v>
          </cell>
          <cell r="I7901">
            <v>0</v>
          </cell>
          <cell r="L7901">
            <v>0</v>
          </cell>
          <cell r="M7901" t="str">
            <v>hard coal</v>
          </cell>
        </row>
        <row r="7902">
          <cell r="F7902" t="str">
            <v>Vintage1972</v>
          </cell>
          <cell r="I7902">
            <v>0</v>
          </cell>
          <cell r="L7902">
            <v>0</v>
          </cell>
          <cell r="M7902" t="str">
            <v>hard coal</v>
          </cell>
        </row>
        <row r="7903">
          <cell r="F7903" t="str">
            <v>Vintage1972</v>
          </cell>
          <cell r="I7903">
            <v>0</v>
          </cell>
          <cell r="L7903">
            <v>0</v>
          </cell>
          <cell r="M7903" t="str">
            <v>hard coal</v>
          </cell>
        </row>
        <row r="7904">
          <cell r="F7904" t="str">
            <v>Vintage1929</v>
          </cell>
          <cell r="I7904">
            <v>0</v>
          </cell>
          <cell r="L7904">
            <v>0</v>
          </cell>
          <cell r="M7904" t="str">
            <v>hard coal</v>
          </cell>
        </row>
        <row r="7905">
          <cell r="F7905" t="str">
            <v>Vintage1921</v>
          </cell>
          <cell r="I7905">
            <v>0</v>
          </cell>
          <cell r="L7905">
            <v>0</v>
          </cell>
          <cell r="M7905" t="str">
            <v>hard coal</v>
          </cell>
        </row>
        <row r="7906">
          <cell r="F7906" t="str">
            <v>Vintage1930</v>
          </cell>
          <cell r="I7906">
            <v>0</v>
          </cell>
          <cell r="L7906">
            <v>0</v>
          </cell>
          <cell r="M7906" t="str">
            <v>hard coal</v>
          </cell>
        </row>
        <row r="7907">
          <cell r="F7907" t="str">
            <v>Vintage1942</v>
          </cell>
          <cell r="I7907">
            <v>0</v>
          </cell>
          <cell r="L7907">
            <v>0</v>
          </cell>
          <cell r="M7907" t="str">
            <v>hard coal</v>
          </cell>
        </row>
        <row r="7908">
          <cell r="F7908" t="str">
            <v>Vintage1925</v>
          </cell>
          <cell r="I7908">
            <v>0</v>
          </cell>
          <cell r="L7908">
            <v>0</v>
          </cell>
          <cell r="M7908" t="str">
            <v>hard coal</v>
          </cell>
        </row>
        <row r="7909">
          <cell r="F7909" t="str">
            <v>Vintage1945</v>
          </cell>
          <cell r="I7909">
            <v>0</v>
          </cell>
          <cell r="L7909">
            <v>0</v>
          </cell>
          <cell r="M7909" t="str">
            <v>hard coal</v>
          </cell>
        </row>
        <row r="7910">
          <cell r="F7910" t="str">
            <v>Vintage1950</v>
          </cell>
          <cell r="I7910">
            <v>0</v>
          </cell>
          <cell r="L7910">
            <v>0</v>
          </cell>
          <cell r="M7910" t="str">
            <v>hard coal</v>
          </cell>
        </row>
        <row r="7911">
          <cell r="F7911" t="str">
            <v>Vintage1955</v>
          </cell>
          <cell r="I7911">
            <v>0</v>
          </cell>
          <cell r="L7911">
            <v>0</v>
          </cell>
          <cell r="M7911" t="str">
            <v>hard coal</v>
          </cell>
        </row>
        <row r="7912">
          <cell r="F7912" t="str">
            <v>Vintage1957</v>
          </cell>
          <cell r="I7912">
            <v>0</v>
          </cell>
          <cell r="L7912">
            <v>0</v>
          </cell>
          <cell r="M7912" t="str">
            <v>hard coal</v>
          </cell>
        </row>
        <row r="7913">
          <cell r="F7913" t="str">
            <v>Vintage1963</v>
          </cell>
          <cell r="I7913">
            <v>0</v>
          </cell>
          <cell r="L7913">
            <v>0</v>
          </cell>
          <cell r="M7913" t="str">
            <v>hard coal</v>
          </cell>
        </row>
        <row r="7914">
          <cell r="F7914" t="str">
            <v>Vintage1971</v>
          </cell>
          <cell r="I7914">
            <v>0</v>
          </cell>
          <cell r="L7914">
            <v>0</v>
          </cell>
          <cell r="M7914" t="str">
            <v>hard coal</v>
          </cell>
        </row>
        <row r="7915">
          <cell r="F7915" t="str">
            <v>Vintage1969</v>
          </cell>
          <cell r="I7915">
            <v>0</v>
          </cell>
          <cell r="L7915">
            <v>0</v>
          </cell>
          <cell r="M7915" t="str">
            <v>hard coal</v>
          </cell>
        </row>
        <row r="7916">
          <cell r="F7916" t="str">
            <v>Vintage1970</v>
          </cell>
          <cell r="I7916">
            <v>0</v>
          </cell>
          <cell r="L7916">
            <v>0</v>
          </cell>
          <cell r="M7916" t="str">
            <v>hard coal</v>
          </cell>
        </row>
        <row r="7917">
          <cell r="F7917" t="str">
            <v>Vintage1971</v>
          </cell>
          <cell r="I7917">
            <v>0</v>
          </cell>
          <cell r="L7917">
            <v>0</v>
          </cell>
          <cell r="M7917" t="str">
            <v>hard coal</v>
          </cell>
        </row>
        <row r="7918">
          <cell r="F7918" t="str">
            <v>Vintage1959</v>
          </cell>
          <cell r="I7918">
            <v>0</v>
          </cell>
          <cell r="L7918">
            <v>0</v>
          </cell>
          <cell r="M7918" t="str">
            <v>hard coal</v>
          </cell>
        </row>
        <row r="7919">
          <cell r="F7919" t="str">
            <v>Vintage1959</v>
          </cell>
          <cell r="I7919">
            <v>7.5872919117771134E-3</v>
          </cell>
          <cell r="L7919">
            <v>0.7493449977568416</v>
          </cell>
          <cell r="M7919" t="str">
            <v>hard coal</v>
          </cell>
        </row>
        <row r="7920">
          <cell r="F7920" t="str">
            <v>Vintage1970</v>
          </cell>
          <cell r="I7920">
            <v>1.74060114126428E-4</v>
          </cell>
          <cell r="L7920">
            <v>3.2683296703296706E-3</v>
          </cell>
          <cell r="M7920" t="str">
            <v>natural gas steam turbine</v>
          </cell>
        </row>
        <row r="7921">
          <cell r="F7921" t="str">
            <v>Vintage1970</v>
          </cell>
          <cell r="I7921">
            <v>1.7118308744665234E-4</v>
          </cell>
          <cell r="L7921">
            <v>3.2143076923076925E-3</v>
          </cell>
          <cell r="M7921" t="str">
            <v>natural gas steam turbine</v>
          </cell>
        </row>
        <row r="7922">
          <cell r="F7922" t="str">
            <v>Vintage1964</v>
          </cell>
          <cell r="I7922">
            <v>0</v>
          </cell>
          <cell r="L7922">
            <v>0</v>
          </cell>
          <cell r="M7922" t="str">
            <v>hard coal</v>
          </cell>
        </row>
        <row r="7923">
          <cell r="F7923" t="str">
            <v>Vintage1965</v>
          </cell>
          <cell r="I7923">
            <v>0</v>
          </cell>
          <cell r="L7923">
            <v>0</v>
          </cell>
          <cell r="M7923" t="str">
            <v>hard coal</v>
          </cell>
        </row>
        <row r="7924">
          <cell r="F7924" t="str">
            <v>Vintage1960</v>
          </cell>
          <cell r="I7924">
            <v>0</v>
          </cell>
          <cell r="L7924">
            <v>0</v>
          </cell>
          <cell r="M7924" t="str">
            <v>hard coal</v>
          </cell>
        </row>
        <row r="7925">
          <cell r="F7925" t="str">
            <v>Vintage1960</v>
          </cell>
          <cell r="I7925">
            <v>0</v>
          </cell>
          <cell r="L7925">
            <v>0</v>
          </cell>
          <cell r="M7925" t="str">
            <v>hard coal</v>
          </cell>
        </row>
        <row r="7926">
          <cell r="F7926" t="str">
            <v>Vintage1962</v>
          </cell>
          <cell r="I7926">
            <v>0</v>
          </cell>
          <cell r="L7926">
            <v>0</v>
          </cell>
          <cell r="M7926" t="str">
            <v>hard coal</v>
          </cell>
        </row>
        <row r="7927">
          <cell r="F7927" t="str">
            <v>Vintage1962</v>
          </cell>
          <cell r="I7927">
            <v>0</v>
          </cell>
          <cell r="L7927">
            <v>0</v>
          </cell>
          <cell r="M7927" t="str">
            <v>hard coal</v>
          </cell>
        </row>
        <row r="7928">
          <cell r="F7928" t="str">
            <v>Vintage1959</v>
          </cell>
          <cell r="I7928">
            <v>0</v>
          </cell>
          <cell r="L7928">
            <v>0</v>
          </cell>
          <cell r="M7928" t="str">
            <v>hard coal</v>
          </cell>
        </row>
        <row r="7929">
          <cell r="F7929" t="str">
            <v>Vintage1959</v>
          </cell>
          <cell r="I7929">
            <v>0</v>
          </cell>
          <cell r="L7929">
            <v>0</v>
          </cell>
          <cell r="M7929" t="str">
            <v>hard coal</v>
          </cell>
        </row>
        <row r="7930">
          <cell r="F7930" t="str">
            <v>Vintage1970</v>
          </cell>
          <cell r="I7930">
            <v>0</v>
          </cell>
          <cell r="L7930">
            <v>0</v>
          </cell>
          <cell r="M7930" t="str">
            <v>hard coal</v>
          </cell>
        </row>
        <row r="7931">
          <cell r="F7931" t="str">
            <v>Vintage1970</v>
          </cell>
          <cell r="I7931">
            <v>0</v>
          </cell>
          <cell r="L7931">
            <v>0</v>
          </cell>
          <cell r="M7931" t="str">
            <v>hard coal</v>
          </cell>
        </row>
        <row r="7932">
          <cell r="F7932" t="str">
            <v>Vintage1971</v>
          </cell>
          <cell r="I7932">
            <v>0</v>
          </cell>
          <cell r="L7932">
            <v>0</v>
          </cell>
          <cell r="M7932" t="str">
            <v>hard coal</v>
          </cell>
        </row>
        <row r="7933">
          <cell r="F7933" t="str">
            <v>Vintage1971</v>
          </cell>
          <cell r="I7933">
            <v>0</v>
          </cell>
          <cell r="L7933">
            <v>0</v>
          </cell>
          <cell r="M7933" t="str">
            <v>hard coal</v>
          </cell>
        </row>
        <row r="7934">
          <cell r="F7934" t="str">
            <v>Vintage1964</v>
          </cell>
          <cell r="I7934">
            <v>0</v>
          </cell>
          <cell r="L7934">
            <v>0</v>
          </cell>
          <cell r="M7934" t="str">
            <v>hard coal</v>
          </cell>
        </row>
        <row r="7935">
          <cell r="F7935" t="str">
            <v>Vintage1966</v>
          </cell>
          <cell r="I7935">
            <v>0</v>
          </cell>
          <cell r="L7935">
            <v>0</v>
          </cell>
          <cell r="M7935" t="str">
            <v>hard coal</v>
          </cell>
        </row>
        <row r="7936">
          <cell r="F7936" t="str">
            <v>Vintage1962</v>
          </cell>
          <cell r="I7936">
            <v>0</v>
          </cell>
          <cell r="L7936">
            <v>0</v>
          </cell>
          <cell r="M7936" t="str">
            <v>hard coal</v>
          </cell>
        </row>
        <row r="7937">
          <cell r="F7937" t="str">
            <v>Vintage1962</v>
          </cell>
          <cell r="I7937">
            <v>0</v>
          </cell>
          <cell r="L7937">
            <v>0</v>
          </cell>
          <cell r="M7937" t="str">
            <v>hard coal</v>
          </cell>
        </row>
        <row r="7938">
          <cell r="F7938" t="str">
            <v>Vintage1958</v>
          </cell>
          <cell r="I7938">
            <v>0</v>
          </cell>
          <cell r="L7938">
            <v>0</v>
          </cell>
          <cell r="M7938" t="str">
            <v>hard coal</v>
          </cell>
        </row>
        <row r="7939">
          <cell r="F7939" t="str">
            <v>Vintage1967</v>
          </cell>
          <cell r="I7939">
            <v>0</v>
          </cell>
          <cell r="L7939">
            <v>0</v>
          </cell>
          <cell r="M7939" t="str">
            <v>hard coal</v>
          </cell>
        </row>
        <row r="7940">
          <cell r="F7940" t="str">
            <v>Vintage1967</v>
          </cell>
          <cell r="I7940">
            <v>0</v>
          </cell>
          <cell r="L7940">
            <v>0</v>
          </cell>
          <cell r="M7940" t="str">
            <v>hard coal</v>
          </cell>
        </row>
        <row r="7941">
          <cell r="F7941" t="str">
            <v>Vintage1968</v>
          </cell>
          <cell r="I7941">
            <v>0</v>
          </cell>
          <cell r="L7941">
            <v>0</v>
          </cell>
          <cell r="M7941" t="str">
            <v>hard coal</v>
          </cell>
        </row>
        <row r="7942">
          <cell r="F7942" t="str">
            <v>Vintage1968</v>
          </cell>
          <cell r="I7942">
            <v>0</v>
          </cell>
          <cell r="L7942">
            <v>0</v>
          </cell>
          <cell r="M7942" t="str">
            <v>hard coal</v>
          </cell>
        </row>
        <row r="7943">
          <cell r="F7943" t="str">
            <v>Vintage1968</v>
          </cell>
          <cell r="I7943">
            <v>0</v>
          </cell>
          <cell r="L7943">
            <v>0</v>
          </cell>
          <cell r="M7943" t="str">
            <v>hard coal</v>
          </cell>
        </row>
        <row r="7944">
          <cell r="F7944" t="str">
            <v>Vintage1968</v>
          </cell>
          <cell r="I7944">
            <v>0</v>
          </cell>
          <cell r="L7944">
            <v>0</v>
          </cell>
          <cell r="M7944" t="str">
            <v>hard coal</v>
          </cell>
        </row>
        <row r="7945">
          <cell r="F7945" t="str">
            <v>Vintage1937</v>
          </cell>
          <cell r="I7945">
            <v>0</v>
          </cell>
          <cell r="L7945">
            <v>0</v>
          </cell>
          <cell r="M7945" t="str">
            <v>natural gas steam turbine</v>
          </cell>
        </row>
        <row r="7946">
          <cell r="F7946" t="str">
            <v>Vintage1961</v>
          </cell>
          <cell r="I7946">
            <v>0</v>
          </cell>
          <cell r="L7946">
            <v>0</v>
          </cell>
          <cell r="M7946" t="str">
            <v>hard coal</v>
          </cell>
        </row>
        <row r="7947">
          <cell r="F7947" t="str">
            <v>Vintage1943</v>
          </cell>
          <cell r="I7947">
            <v>0</v>
          </cell>
          <cell r="L7947">
            <v>0</v>
          </cell>
          <cell r="M7947" t="str">
            <v>hard coal</v>
          </cell>
        </row>
        <row r="7948">
          <cell r="F7948" t="str">
            <v>Vintage1950</v>
          </cell>
          <cell r="I7948">
            <v>0</v>
          </cell>
          <cell r="L7948">
            <v>0</v>
          </cell>
          <cell r="M7948" t="str">
            <v>hard coal</v>
          </cell>
        </row>
        <row r="7949">
          <cell r="F7949" t="str">
            <v>Vintage1964</v>
          </cell>
          <cell r="I7949">
            <v>0</v>
          </cell>
          <cell r="L7949">
            <v>0</v>
          </cell>
          <cell r="M7949" t="str">
            <v>hard coal</v>
          </cell>
        </row>
        <row r="7950">
          <cell r="F7950" t="str">
            <v>Vintage1971</v>
          </cell>
          <cell r="I7950">
            <v>0</v>
          </cell>
          <cell r="L7950">
            <v>0</v>
          </cell>
          <cell r="M7950" t="str">
            <v>hard coal</v>
          </cell>
        </row>
        <row r="7951">
          <cell r="F7951" t="str">
            <v>Vintage1972</v>
          </cell>
          <cell r="I7951">
            <v>0</v>
          </cell>
          <cell r="L7951">
            <v>0</v>
          </cell>
          <cell r="M7951" t="str">
            <v>hard coal</v>
          </cell>
        </row>
        <row r="7952">
          <cell r="F7952" t="str">
            <v>Vintage1965</v>
          </cell>
          <cell r="I7952">
            <v>0</v>
          </cell>
          <cell r="L7952">
            <v>0</v>
          </cell>
          <cell r="M7952" t="str">
            <v>hard coal</v>
          </cell>
        </row>
        <row r="7953">
          <cell r="F7953" t="str">
            <v>Vintage1966</v>
          </cell>
          <cell r="I7953">
            <v>0</v>
          </cell>
          <cell r="L7953">
            <v>0</v>
          </cell>
          <cell r="M7953" t="str">
            <v>hard coal</v>
          </cell>
        </row>
        <row r="7954">
          <cell r="F7954" t="str">
            <v>Vintage1969</v>
          </cell>
          <cell r="I7954">
            <v>0</v>
          </cell>
          <cell r="L7954">
            <v>0</v>
          </cell>
          <cell r="M7954" t="str">
            <v>hard coal</v>
          </cell>
        </row>
        <row r="7955">
          <cell r="F7955" t="str">
            <v>Vintage1970</v>
          </cell>
          <cell r="I7955">
            <v>0</v>
          </cell>
          <cell r="L7955">
            <v>0</v>
          </cell>
          <cell r="M7955" t="str">
            <v>hard coal</v>
          </cell>
        </row>
        <row r="7956">
          <cell r="F7956" t="str">
            <v>Vintage1947</v>
          </cell>
          <cell r="I7956">
            <v>0</v>
          </cell>
          <cell r="L7956">
            <v>0</v>
          </cell>
          <cell r="M7956" t="str">
            <v>natural gas steam turbine</v>
          </cell>
        </row>
        <row r="7957">
          <cell r="F7957" t="str">
            <v>Vintage1974</v>
          </cell>
          <cell r="I7957">
            <v>1.8715889588939364E-5</v>
          </cell>
          <cell r="L7957">
            <v>1.6761357680454518E-4</v>
          </cell>
          <cell r="M7957" t="str">
            <v>natural gas steam turbine</v>
          </cell>
        </row>
        <row r="7958">
          <cell r="F7958" t="str">
            <v>Vintage2012</v>
          </cell>
          <cell r="I7958">
            <v>1.8715889588939364E-5</v>
          </cell>
          <cell r="L7958">
            <v>1.9241877256317687E-2</v>
          </cell>
          <cell r="M7958" t="str">
            <v>natural gas steam turbine</v>
          </cell>
        </row>
        <row r="7959">
          <cell r="F7959" t="str">
            <v>Vintage1970</v>
          </cell>
          <cell r="I7959">
            <v>0</v>
          </cell>
          <cell r="L7959">
            <v>0</v>
          </cell>
          <cell r="M7959" t="str">
            <v>hard coal</v>
          </cell>
        </row>
        <row r="7960">
          <cell r="F7960" t="str">
            <v>Vintage1959</v>
          </cell>
          <cell r="I7960">
            <v>0</v>
          </cell>
          <cell r="L7960">
            <v>0</v>
          </cell>
          <cell r="M7960" t="str">
            <v>hard coal</v>
          </cell>
        </row>
        <row r="7961">
          <cell r="F7961" t="str">
            <v>Vintage1960</v>
          </cell>
          <cell r="I7961">
            <v>0</v>
          </cell>
          <cell r="L7961">
            <v>0</v>
          </cell>
          <cell r="M7961" t="str">
            <v>hard coal</v>
          </cell>
        </row>
        <row r="7962">
          <cell r="F7962" t="str">
            <v>Vintage1961</v>
          </cell>
          <cell r="I7962">
            <v>0</v>
          </cell>
          <cell r="L7962">
            <v>0</v>
          </cell>
          <cell r="M7962" t="str">
            <v>hard coal</v>
          </cell>
        </row>
        <row r="7963">
          <cell r="F7963" t="str">
            <v>Vintage1961</v>
          </cell>
          <cell r="I7963">
            <v>0</v>
          </cell>
          <cell r="L7963">
            <v>0</v>
          </cell>
          <cell r="M7963" t="str">
            <v>hard coal</v>
          </cell>
        </row>
        <row r="7964">
          <cell r="F7964" t="str">
            <v>Vintage1962</v>
          </cell>
          <cell r="I7964">
            <v>0</v>
          </cell>
          <cell r="L7964">
            <v>0</v>
          </cell>
          <cell r="M7964" t="str">
            <v>hard coal</v>
          </cell>
        </row>
        <row r="7965">
          <cell r="F7965" t="str">
            <v>Vintage1962</v>
          </cell>
          <cell r="I7965">
            <v>0</v>
          </cell>
          <cell r="L7965">
            <v>0</v>
          </cell>
          <cell r="M7965" t="str">
            <v>hard coal</v>
          </cell>
        </row>
        <row r="7966">
          <cell r="F7966" t="str">
            <v>Vintage1967</v>
          </cell>
          <cell r="I7966">
            <v>0</v>
          </cell>
          <cell r="L7966">
            <v>0</v>
          </cell>
          <cell r="M7966" t="str">
            <v>hard coal</v>
          </cell>
        </row>
        <row r="7967">
          <cell r="F7967" t="str">
            <v>Vintage1967</v>
          </cell>
          <cell r="I7967">
            <v>0</v>
          </cell>
          <cell r="L7967">
            <v>0</v>
          </cell>
          <cell r="M7967" t="str">
            <v>hard coal</v>
          </cell>
        </row>
        <row r="7968">
          <cell r="F7968" t="str">
            <v>Vintage1969</v>
          </cell>
          <cell r="I7968">
            <v>0</v>
          </cell>
          <cell r="L7968">
            <v>0</v>
          </cell>
          <cell r="M7968" t="str">
            <v>hard coal</v>
          </cell>
        </row>
        <row r="7969">
          <cell r="F7969" t="str">
            <v>Vintage1971</v>
          </cell>
          <cell r="I7969">
            <v>0</v>
          </cell>
          <cell r="L7969">
            <v>0</v>
          </cell>
          <cell r="M7969" t="str">
            <v>hard coal</v>
          </cell>
        </row>
        <row r="7970">
          <cell r="F7970" t="str">
            <v>Vintage2003</v>
          </cell>
          <cell r="I7970">
            <v>2.8793676290675944E-5</v>
          </cell>
          <cell r="L7970">
            <v>1.2988384371700112E-2</v>
          </cell>
          <cell r="M7970" t="str">
            <v>natural gas steam turbine</v>
          </cell>
        </row>
        <row r="7971">
          <cell r="F7971" t="str">
            <v>Vintage2009</v>
          </cell>
          <cell r="I7971">
            <v>2.735399247614214E-5</v>
          </cell>
          <cell r="L7971">
            <v>4.165849658639191E-2</v>
          </cell>
          <cell r="M7971" t="str">
            <v>natural gas steam turbine</v>
          </cell>
        </row>
        <row r="7972">
          <cell r="F7972" t="str">
            <v>Vintage2010</v>
          </cell>
          <cell r="I7972">
            <v>4.4937336650021475E-2</v>
          </cell>
          <cell r="L7972">
            <v>5.5280640748740097</v>
          </cell>
          <cell r="M7972" t="str">
            <v>natural gas steam turbine</v>
          </cell>
        </row>
        <row r="7973">
          <cell r="F7973" t="str">
            <v>Vintage1975</v>
          </cell>
          <cell r="I7973">
            <v>2.6827995215942379E-2</v>
          </cell>
          <cell r="L7973">
            <v>0.27647175968249532</v>
          </cell>
          <cell r="M7973" t="str">
            <v>natural gas steam turbine</v>
          </cell>
        </row>
        <row r="7974">
          <cell r="F7974" t="str">
            <v>Vintage1974</v>
          </cell>
          <cell r="I7974">
            <v>0</v>
          </cell>
          <cell r="L7974">
            <v>0</v>
          </cell>
          <cell r="M7974" t="str">
            <v>natural gas steam turbine</v>
          </cell>
        </row>
        <row r="7975">
          <cell r="F7975" t="str">
            <v>Vintage1967</v>
          </cell>
          <cell r="I7975">
            <v>0</v>
          </cell>
          <cell r="L7975">
            <v>0</v>
          </cell>
          <cell r="M7975" t="str">
            <v>natural gas steam turbine</v>
          </cell>
        </row>
        <row r="7976">
          <cell r="F7976" t="str">
            <v>Vintage1967</v>
          </cell>
          <cell r="I7976">
            <v>0</v>
          </cell>
          <cell r="L7976">
            <v>0</v>
          </cell>
          <cell r="M7976" t="str">
            <v>natural gas steam turbine</v>
          </cell>
        </row>
        <row r="7977">
          <cell r="F7977" t="str">
            <v>Vintage1967</v>
          </cell>
          <cell r="I7977">
            <v>0</v>
          </cell>
          <cell r="L7977">
            <v>0</v>
          </cell>
          <cell r="M7977" t="str">
            <v>natural gas steam turbine</v>
          </cell>
        </row>
        <row r="7978">
          <cell r="F7978" t="str">
            <v>Vintage1967</v>
          </cell>
          <cell r="I7978">
            <v>0</v>
          </cell>
          <cell r="L7978">
            <v>0</v>
          </cell>
          <cell r="M7978" t="str">
            <v>natural gas steam turbine</v>
          </cell>
        </row>
        <row r="7979">
          <cell r="F7979" t="str">
            <v>Vintage1940</v>
          </cell>
          <cell r="I7979">
            <v>0</v>
          </cell>
          <cell r="L7979">
            <v>0</v>
          </cell>
          <cell r="M7979" t="str">
            <v>natural gas steam turbine</v>
          </cell>
        </row>
        <row r="7980">
          <cell r="F7980" t="str">
            <v>Vintage1940</v>
          </cell>
          <cell r="I7980">
            <v>0</v>
          </cell>
          <cell r="L7980">
            <v>0</v>
          </cell>
          <cell r="M7980" t="str">
            <v>natural gas steam turbine</v>
          </cell>
        </row>
        <row r="7981">
          <cell r="F7981" t="str">
            <v>Vintage1947</v>
          </cell>
          <cell r="I7981">
            <v>0</v>
          </cell>
          <cell r="L7981">
            <v>0</v>
          </cell>
          <cell r="M7981" t="str">
            <v>natural gas steam turbine</v>
          </cell>
        </row>
        <row r="7982">
          <cell r="F7982" t="str">
            <v>Vintage1967</v>
          </cell>
          <cell r="I7982">
            <v>0</v>
          </cell>
          <cell r="L7982">
            <v>0</v>
          </cell>
          <cell r="M7982" t="str">
            <v>hard coal</v>
          </cell>
        </row>
        <row r="7983">
          <cell r="F7983" t="str">
            <v>Vintage1968</v>
          </cell>
          <cell r="I7983">
            <v>0</v>
          </cell>
          <cell r="L7983">
            <v>0</v>
          </cell>
          <cell r="M7983" t="str">
            <v>hard coal</v>
          </cell>
        </row>
        <row r="7984">
          <cell r="F7984" t="str">
            <v>Vintage1967</v>
          </cell>
          <cell r="I7984">
            <v>0</v>
          </cell>
          <cell r="L7984">
            <v>0</v>
          </cell>
          <cell r="M7984" t="str">
            <v>hard coal</v>
          </cell>
        </row>
        <row r="7985">
          <cell r="F7985" t="str">
            <v>Vintage1968</v>
          </cell>
          <cell r="I7985">
            <v>0</v>
          </cell>
          <cell r="L7985">
            <v>0</v>
          </cell>
          <cell r="M7985" t="str">
            <v>hard coal</v>
          </cell>
        </row>
        <row r="7986">
          <cell r="F7986" t="str">
            <v>Vintage1967</v>
          </cell>
          <cell r="I7986">
            <v>0</v>
          </cell>
          <cell r="L7986">
            <v>0</v>
          </cell>
          <cell r="M7986" t="str">
            <v>hard coal</v>
          </cell>
        </row>
        <row r="7987">
          <cell r="F7987" t="str">
            <v>Vintage1968</v>
          </cell>
          <cell r="I7987">
            <v>0</v>
          </cell>
          <cell r="L7987">
            <v>0</v>
          </cell>
          <cell r="M7987" t="str">
            <v>hard coal</v>
          </cell>
        </row>
        <row r="7988">
          <cell r="F7988" t="str">
            <v>Vintage1967</v>
          </cell>
          <cell r="I7988">
            <v>0</v>
          </cell>
          <cell r="L7988">
            <v>0</v>
          </cell>
          <cell r="M7988" t="str">
            <v>hard coal</v>
          </cell>
        </row>
        <row r="7989">
          <cell r="F7989" t="str">
            <v>Vintage1968</v>
          </cell>
          <cell r="I7989">
            <v>0</v>
          </cell>
          <cell r="L7989">
            <v>0</v>
          </cell>
          <cell r="M7989" t="str">
            <v>hard coal</v>
          </cell>
        </row>
        <row r="7990">
          <cell r="F7990" t="str">
            <v>Vintage1967</v>
          </cell>
          <cell r="I7990">
            <v>0</v>
          </cell>
          <cell r="L7990">
            <v>0</v>
          </cell>
          <cell r="M7990" t="str">
            <v>hard coal</v>
          </cell>
        </row>
        <row r="7991">
          <cell r="F7991" t="str">
            <v>Vintage1968</v>
          </cell>
          <cell r="I7991">
            <v>0</v>
          </cell>
          <cell r="L7991">
            <v>0</v>
          </cell>
          <cell r="M7991" t="str">
            <v>hard coal</v>
          </cell>
        </row>
        <row r="7992">
          <cell r="F7992" t="str">
            <v>Vintage1971</v>
          </cell>
          <cell r="I7992">
            <v>0</v>
          </cell>
          <cell r="L7992">
            <v>0</v>
          </cell>
          <cell r="M7992" t="str">
            <v>hard coal</v>
          </cell>
        </row>
        <row r="7993">
          <cell r="F7993" t="str">
            <v>Vintage1973</v>
          </cell>
          <cell r="I7993">
            <v>0</v>
          </cell>
          <cell r="L7993">
            <v>0</v>
          </cell>
          <cell r="M7993" t="str">
            <v>hard coal</v>
          </cell>
        </row>
        <row r="7994">
          <cell r="F7994" t="str">
            <v>Vintage1973</v>
          </cell>
          <cell r="I7994">
            <v>0</v>
          </cell>
          <cell r="L7994">
            <v>0</v>
          </cell>
          <cell r="M7994" t="str">
            <v>hard coal</v>
          </cell>
        </row>
        <row r="7995">
          <cell r="F7995" t="str">
            <v>Vintage1959</v>
          </cell>
          <cell r="I7995">
            <v>0</v>
          </cell>
          <cell r="L7995">
            <v>0</v>
          </cell>
          <cell r="M7995" t="str">
            <v>hard coal</v>
          </cell>
        </row>
        <row r="7996">
          <cell r="F7996" t="str">
            <v>Vintage1970</v>
          </cell>
          <cell r="I7996">
            <v>0</v>
          </cell>
          <cell r="L7996">
            <v>0</v>
          </cell>
          <cell r="M7996" t="str">
            <v>hard coal</v>
          </cell>
        </row>
        <row r="7997">
          <cell r="F7997" t="str">
            <v>Vintage1970</v>
          </cell>
          <cell r="I7997">
            <v>0</v>
          </cell>
          <cell r="L7997">
            <v>0</v>
          </cell>
          <cell r="M7997" t="str">
            <v>hard coal</v>
          </cell>
        </row>
        <row r="7998">
          <cell r="F7998" t="str">
            <v>Vintage1971</v>
          </cell>
          <cell r="I7998">
            <v>0</v>
          </cell>
          <cell r="L7998">
            <v>0</v>
          </cell>
          <cell r="M7998" t="str">
            <v>hard coal</v>
          </cell>
        </row>
        <row r="7999">
          <cell r="F7999" t="str">
            <v>Vintage1971</v>
          </cell>
          <cell r="I7999">
            <v>0</v>
          </cell>
          <cell r="L7999">
            <v>0</v>
          </cell>
          <cell r="M7999" t="str">
            <v>hard coal</v>
          </cell>
        </row>
        <row r="8000">
          <cell r="F8000" t="str">
            <v>Vintage1973</v>
          </cell>
          <cell r="I8000">
            <v>0</v>
          </cell>
          <cell r="L8000">
            <v>0</v>
          </cell>
          <cell r="M8000" t="str">
            <v>hard coal</v>
          </cell>
        </row>
        <row r="8001">
          <cell r="F8001" t="str">
            <v>Vintage1973</v>
          </cell>
          <cell r="I8001">
            <v>0</v>
          </cell>
          <cell r="L8001">
            <v>0</v>
          </cell>
          <cell r="M8001" t="str">
            <v>hard coal</v>
          </cell>
        </row>
        <row r="8002">
          <cell r="F8002" t="str">
            <v>Vintage1967</v>
          </cell>
          <cell r="I8002">
            <v>0</v>
          </cell>
          <cell r="L8002">
            <v>0</v>
          </cell>
          <cell r="M8002" t="str">
            <v>hard coal</v>
          </cell>
        </row>
        <row r="8003">
          <cell r="F8003" t="str">
            <v>Vintage1954</v>
          </cell>
          <cell r="I8003">
            <v>0</v>
          </cell>
          <cell r="L8003">
            <v>0</v>
          </cell>
          <cell r="M8003" t="str">
            <v>hard coal</v>
          </cell>
        </row>
        <row r="8004">
          <cell r="F8004" t="str">
            <v>Vintage1954</v>
          </cell>
          <cell r="I8004">
            <v>0</v>
          </cell>
          <cell r="L8004">
            <v>0</v>
          </cell>
          <cell r="M8004" t="str">
            <v>hard coal</v>
          </cell>
        </row>
        <row r="8005">
          <cell r="F8005" t="str">
            <v>Vintage1954</v>
          </cell>
          <cell r="I8005">
            <v>0</v>
          </cell>
          <cell r="L8005">
            <v>0</v>
          </cell>
          <cell r="M8005" t="str">
            <v>hard coal</v>
          </cell>
        </row>
        <row r="8006">
          <cell r="F8006" t="str">
            <v>Vintage1954</v>
          </cell>
          <cell r="I8006">
            <v>0</v>
          </cell>
          <cell r="L8006">
            <v>0</v>
          </cell>
          <cell r="M8006" t="str">
            <v>hard coal</v>
          </cell>
        </row>
        <row r="8007">
          <cell r="F8007" t="str">
            <v>Vintage1955</v>
          </cell>
          <cell r="I8007">
            <v>0</v>
          </cell>
          <cell r="L8007">
            <v>0</v>
          </cell>
          <cell r="M8007" t="str">
            <v>hard coal</v>
          </cell>
        </row>
        <row r="8008">
          <cell r="F8008" t="str">
            <v>Vintage1955</v>
          </cell>
          <cell r="I8008">
            <v>0</v>
          </cell>
          <cell r="L8008">
            <v>0</v>
          </cell>
          <cell r="M8008" t="str">
            <v>hard coal</v>
          </cell>
        </row>
        <row r="8009">
          <cell r="F8009" t="str">
            <v>Vintage1955</v>
          </cell>
          <cell r="I8009">
            <v>0</v>
          </cell>
          <cell r="L8009">
            <v>0</v>
          </cell>
          <cell r="M8009" t="str">
            <v>hard coal</v>
          </cell>
        </row>
        <row r="8010">
          <cell r="F8010" t="str">
            <v>Vintage1955</v>
          </cell>
          <cell r="I8010">
            <v>0</v>
          </cell>
          <cell r="L8010">
            <v>0</v>
          </cell>
          <cell r="M8010" t="str">
            <v>hard coal</v>
          </cell>
        </row>
        <row r="8011">
          <cell r="F8011" t="str">
            <v>Vintage1955</v>
          </cell>
          <cell r="I8011">
            <v>0</v>
          </cell>
          <cell r="L8011">
            <v>0</v>
          </cell>
          <cell r="M8011" t="str">
            <v>hard coal</v>
          </cell>
        </row>
        <row r="8012">
          <cell r="F8012" t="str">
            <v>Vintage1955</v>
          </cell>
          <cell r="I8012">
            <v>0</v>
          </cell>
          <cell r="L8012">
            <v>0</v>
          </cell>
          <cell r="M8012" t="str">
            <v>hard coal</v>
          </cell>
        </row>
        <row r="8013">
          <cell r="F8013" t="str">
            <v>Vintage1955</v>
          </cell>
          <cell r="I8013">
            <v>0</v>
          </cell>
          <cell r="L8013">
            <v>0</v>
          </cell>
          <cell r="M8013" t="str">
            <v>hard coal</v>
          </cell>
        </row>
        <row r="8014">
          <cell r="F8014" t="str">
            <v>Vintage1955</v>
          </cell>
          <cell r="I8014">
            <v>0</v>
          </cell>
          <cell r="L8014">
            <v>0</v>
          </cell>
          <cell r="M8014" t="str">
            <v>hard coal</v>
          </cell>
        </row>
        <row r="8015">
          <cell r="F8015" t="str">
            <v>Vintage1955</v>
          </cell>
          <cell r="I8015">
            <v>0</v>
          </cell>
          <cell r="L8015">
            <v>0</v>
          </cell>
          <cell r="M8015" t="str">
            <v>hard coal</v>
          </cell>
        </row>
        <row r="8016">
          <cell r="F8016" t="str">
            <v>Vintage1955</v>
          </cell>
          <cell r="I8016">
            <v>0</v>
          </cell>
          <cell r="L8016">
            <v>0</v>
          </cell>
          <cell r="M8016" t="str">
            <v>hard coal</v>
          </cell>
        </row>
        <row r="8017">
          <cell r="F8017" t="str">
            <v>Vintage1955</v>
          </cell>
          <cell r="I8017">
            <v>0</v>
          </cell>
          <cell r="L8017">
            <v>0</v>
          </cell>
          <cell r="M8017" t="str">
            <v>hard coal</v>
          </cell>
        </row>
        <row r="8018">
          <cell r="F8018" t="str">
            <v>Vintage2012</v>
          </cell>
          <cell r="I8018">
            <v>2.8793676290675944E-5</v>
          </cell>
          <cell r="L8018">
            <v>2.9602888086642597E-2</v>
          </cell>
          <cell r="M8018" t="str">
            <v>natural gas steam turbine</v>
          </cell>
        </row>
        <row r="8019">
          <cell r="F8019" t="str">
            <v>Vintage1971</v>
          </cell>
          <cell r="I8019">
            <v>0</v>
          </cell>
          <cell r="L8019">
            <v>0</v>
          </cell>
          <cell r="M8019" t="str">
            <v>hard coal</v>
          </cell>
        </row>
        <row r="8020">
          <cell r="F8020" t="str">
            <v>Vintage1971</v>
          </cell>
          <cell r="I8020">
            <v>0</v>
          </cell>
          <cell r="L8020">
            <v>0</v>
          </cell>
          <cell r="M8020" t="str">
            <v>hard coal</v>
          </cell>
        </row>
        <row r="8021">
          <cell r="F8021" t="str">
            <v>Vintage1972</v>
          </cell>
          <cell r="I8021">
            <v>0</v>
          </cell>
          <cell r="L8021">
            <v>0</v>
          </cell>
          <cell r="M8021" t="str">
            <v>hard coal</v>
          </cell>
        </row>
        <row r="8022">
          <cell r="F8022" t="str">
            <v>Vintage1972</v>
          </cell>
          <cell r="I8022">
            <v>0</v>
          </cell>
          <cell r="L8022">
            <v>0</v>
          </cell>
          <cell r="M8022" t="str">
            <v>hard coal</v>
          </cell>
        </row>
        <row r="8023">
          <cell r="F8023" t="str">
            <v>Vintage1973</v>
          </cell>
          <cell r="I8023">
            <v>0</v>
          </cell>
          <cell r="L8023">
            <v>0</v>
          </cell>
          <cell r="M8023" t="str">
            <v>hard coal</v>
          </cell>
        </row>
        <row r="8024">
          <cell r="F8024" t="str">
            <v>Vintage1967</v>
          </cell>
          <cell r="I8024">
            <v>0</v>
          </cell>
          <cell r="L8024">
            <v>0</v>
          </cell>
          <cell r="M8024" t="str">
            <v>hard coal</v>
          </cell>
        </row>
        <row r="8025">
          <cell r="F8025" t="str">
            <v>Vintage1968</v>
          </cell>
          <cell r="I8025">
            <v>0</v>
          </cell>
          <cell r="L8025">
            <v>0</v>
          </cell>
          <cell r="M8025" t="str">
            <v>hard coal</v>
          </cell>
        </row>
        <row r="8026">
          <cell r="F8026" t="str">
            <v>Vintage1971</v>
          </cell>
          <cell r="I8026">
            <v>0</v>
          </cell>
          <cell r="L8026">
            <v>0</v>
          </cell>
          <cell r="M8026" t="str">
            <v>hard coal</v>
          </cell>
        </row>
        <row r="8027">
          <cell r="F8027" t="str">
            <v>Vintage1971</v>
          </cell>
          <cell r="I8027">
            <v>0</v>
          </cell>
          <cell r="L8027">
            <v>0</v>
          </cell>
          <cell r="M8027" t="str">
            <v>hard coal</v>
          </cell>
        </row>
        <row r="8028">
          <cell r="F8028" t="str">
            <v>Vintage1971</v>
          </cell>
          <cell r="I8028">
            <v>0</v>
          </cell>
          <cell r="L8028">
            <v>0</v>
          </cell>
          <cell r="M8028" t="str">
            <v>hard coal</v>
          </cell>
        </row>
        <row r="8029">
          <cell r="F8029" t="str">
            <v>Vintage1971</v>
          </cell>
          <cell r="I8029">
            <v>0</v>
          </cell>
          <cell r="L8029">
            <v>0</v>
          </cell>
          <cell r="M8029" t="str">
            <v>hard coal</v>
          </cell>
        </row>
        <row r="8030">
          <cell r="F8030" t="str">
            <v>Vintage1971</v>
          </cell>
          <cell r="I8030">
            <v>0</v>
          </cell>
          <cell r="L8030">
            <v>0</v>
          </cell>
          <cell r="M8030" t="str">
            <v>natural gas steam turbine</v>
          </cell>
        </row>
        <row r="8031">
          <cell r="F8031" t="str">
            <v>Vintage1969</v>
          </cell>
          <cell r="I8031">
            <v>0</v>
          </cell>
          <cell r="L8031">
            <v>0</v>
          </cell>
          <cell r="M8031" t="str">
            <v>hard coal</v>
          </cell>
        </row>
        <row r="8032">
          <cell r="F8032" t="str">
            <v>Vintage1969</v>
          </cell>
          <cell r="I8032">
            <v>0</v>
          </cell>
          <cell r="L8032">
            <v>0</v>
          </cell>
          <cell r="M8032" t="str">
            <v>hard coal</v>
          </cell>
        </row>
        <row r="8033">
          <cell r="F8033" t="str">
            <v>Vintage1976</v>
          </cell>
          <cell r="I8033">
            <v>1.384252476250308E-2</v>
          </cell>
          <cell r="L8033">
            <v>0.40139904286732508</v>
          </cell>
          <cell r="M8033" t="str">
            <v>natural gas steam turbine</v>
          </cell>
        </row>
        <row r="8034">
          <cell r="F8034" t="str">
            <v>Vintage1969</v>
          </cell>
          <cell r="I8034">
            <v>0</v>
          </cell>
          <cell r="L8034">
            <v>0</v>
          </cell>
          <cell r="M8034" t="str">
            <v>hard coal</v>
          </cell>
        </row>
        <row r="8035">
          <cell r="F8035" t="str">
            <v>Vintage1969</v>
          </cell>
          <cell r="I8035">
            <v>0</v>
          </cell>
          <cell r="L8035">
            <v>0</v>
          </cell>
          <cell r="M8035" t="str">
            <v>hard coal</v>
          </cell>
        </row>
        <row r="8036">
          <cell r="F8036" t="str">
            <v>Vintage1970</v>
          </cell>
          <cell r="I8036">
            <v>2.3646514035056127E-4</v>
          </cell>
          <cell r="L8036">
            <v>4.4401098901098897E-3</v>
          </cell>
          <cell r="M8036" t="str">
            <v>natural gas steam turbine</v>
          </cell>
        </row>
        <row r="8037">
          <cell r="F8037" t="str">
            <v>Vintage1970</v>
          </cell>
          <cell r="I8037">
            <v>2.3646514035056127E-4</v>
          </cell>
          <cell r="L8037">
            <v>4.4401098901098897E-3</v>
          </cell>
          <cell r="M8037" t="str">
            <v>natural gas steam turbine</v>
          </cell>
        </row>
        <row r="8038">
          <cell r="F8038" t="str">
            <v>Vintage1950</v>
          </cell>
          <cell r="I8038">
            <v>0</v>
          </cell>
          <cell r="L8038">
            <v>0</v>
          </cell>
          <cell r="M8038" t="str">
            <v>natural gas steam turbine</v>
          </cell>
        </row>
        <row r="8039">
          <cell r="F8039" t="str">
            <v>Vintage1955</v>
          </cell>
          <cell r="I8039">
            <v>0</v>
          </cell>
          <cell r="L8039">
            <v>0</v>
          </cell>
          <cell r="M8039" t="str">
            <v>natural gas steam turbine</v>
          </cell>
        </row>
        <row r="8040">
          <cell r="F8040" t="str">
            <v>Vintage1948</v>
          </cell>
          <cell r="I8040">
            <v>0</v>
          </cell>
          <cell r="L8040">
            <v>0</v>
          </cell>
          <cell r="M8040" t="str">
            <v>natural gas steam turbine</v>
          </cell>
        </row>
        <row r="8041">
          <cell r="F8041" t="str">
            <v>Vintage1948</v>
          </cell>
          <cell r="I8041">
            <v>0</v>
          </cell>
          <cell r="L8041">
            <v>0</v>
          </cell>
          <cell r="M8041" t="str">
            <v>natural gas steam turbine</v>
          </cell>
        </row>
        <row r="8042">
          <cell r="F8042" t="str">
            <v>Vintage1969</v>
          </cell>
          <cell r="I8042">
            <v>0</v>
          </cell>
          <cell r="L8042">
            <v>0</v>
          </cell>
          <cell r="M8042" t="str">
            <v>hard coal</v>
          </cell>
        </row>
        <row r="8043">
          <cell r="F8043" t="str">
            <v>Vintage1969</v>
          </cell>
          <cell r="I8043">
            <v>0</v>
          </cell>
          <cell r="L8043">
            <v>0</v>
          </cell>
          <cell r="M8043" t="str">
            <v>hard coal</v>
          </cell>
        </row>
        <row r="8044">
          <cell r="F8044" t="str">
            <v>Vintage1978</v>
          </cell>
          <cell r="I8044">
            <v>0</v>
          </cell>
          <cell r="L8044">
            <v>0</v>
          </cell>
          <cell r="M8044" t="str">
            <v>hard coal</v>
          </cell>
        </row>
        <row r="8045">
          <cell r="F8045" t="str">
            <v>Vintage1978</v>
          </cell>
          <cell r="I8045">
            <v>0</v>
          </cell>
          <cell r="L8045">
            <v>0</v>
          </cell>
          <cell r="M8045" t="str">
            <v>hard coal</v>
          </cell>
        </row>
        <row r="8046">
          <cell r="F8046" t="str">
            <v>Vintage1978</v>
          </cell>
          <cell r="I8046">
            <v>0</v>
          </cell>
          <cell r="L8046">
            <v>0</v>
          </cell>
          <cell r="M8046" t="str">
            <v>hard coal</v>
          </cell>
        </row>
        <row r="8047">
          <cell r="F8047" t="str">
            <v>Vintage1978</v>
          </cell>
          <cell r="I8047">
            <v>0</v>
          </cell>
          <cell r="L8047">
            <v>0</v>
          </cell>
          <cell r="M8047" t="str">
            <v>hard coal</v>
          </cell>
        </row>
        <row r="8048">
          <cell r="F8048" t="str">
            <v>Vintage1985</v>
          </cell>
          <cell r="I8048">
            <v>0</v>
          </cell>
          <cell r="L8048">
            <v>0</v>
          </cell>
          <cell r="M8048" t="str">
            <v>hard coal</v>
          </cell>
        </row>
        <row r="8049">
          <cell r="F8049" t="str">
            <v>Vintage1985</v>
          </cell>
          <cell r="I8049">
            <v>0</v>
          </cell>
          <cell r="L8049">
            <v>0</v>
          </cell>
          <cell r="M8049" t="str">
            <v>hard coal</v>
          </cell>
        </row>
        <row r="8050">
          <cell r="F8050" t="str">
            <v>Vintage1985</v>
          </cell>
          <cell r="I8050">
            <v>0</v>
          </cell>
          <cell r="L8050">
            <v>0</v>
          </cell>
          <cell r="M8050" t="str">
            <v>hard coal</v>
          </cell>
        </row>
        <row r="8051">
          <cell r="F8051" t="str">
            <v>Vintage1985</v>
          </cell>
          <cell r="I8051">
            <v>0</v>
          </cell>
          <cell r="L8051">
            <v>0</v>
          </cell>
          <cell r="M8051" t="str">
            <v>hard coal</v>
          </cell>
        </row>
        <row r="8052">
          <cell r="F8052" t="str">
            <v>Vintage1989</v>
          </cell>
          <cell r="I8052">
            <v>0</v>
          </cell>
          <cell r="L8052">
            <v>0</v>
          </cell>
          <cell r="M8052" t="str">
            <v>hard coal</v>
          </cell>
        </row>
        <row r="8053">
          <cell r="F8053" t="str">
            <v>Vintage1989</v>
          </cell>
          <cell r="I8053">
            <v>0</v>
          </cell>
          <cell r="L8053">
            <v>0</v>
          </cell>
          <cell r="M8053" t="str">
            <v>hard coal</v>
          </cell>
        </row>
        <row r="8054">
          <cell r="F8054" t="str">
            <v>Vintage1991</v>
          </cell>
          <cell r="I8054">
            <v>0</v>
          </cell>
          <cell r="L8054">
            <v>0</v>
          </cell>
          <cell r="M8054" t="str">
            <v>hard coal</v>
          </cell>
        </row>
        <row r="8055">
          <cell r="F8055" t="str">
            <v>Vintage1991</v>
          </cell>
          <cell r="I8055">
            <v>0</v>
          </cell>
          <cell r="L8055">
            <v>0</v>
          </cell>
          <cell r="M8055" t="str">
            <v>hard coal</v>
          </cell>
        </row>
        <row r="8056">
          <cell r="F8056" t="str">
            <v>Vintage1976</v>
          </cell>
          <cell r="I8056">
            <v>0</v>
          </cell>
          <cell r="L8056">
            <v>0</v>
          </cell>
          <cell r="M8056" t="str">
            <v>hard coal</v>
          </cell>
        </row>
        <row r="8057">
          <cell r="F8057" t="str">
            <v>Vintage1976</v>
          </cell>
          <cell r="I8057">
            <v>0</v>
          </cell>
          <cell r="L8057">
            <v>0</v>
          </cell>
          <cell r="M8057" t="str">
            <v>hard coal</v>
          </cell>
        </row>
        <row r="8058">
          <cell r="F8058" t="str">
            <v>Vintage1982</v>
          </cell>
          <cell r="I8058">
            <v>0</v>
          </cell>
          <cell r="L8058">
            <v>0</v>
          </cell>
          <cell r="M8058" t="str">
            <v>hard coal</v>
          </cell>
        </row>
        <row r="8059">
          <cell r="F8059" t="str">
            <v>Vintage1982</v>
          </cell>
          <cell r="I8059">
            <v>0</v>
          </cell>
          <cell r="L8059">
            <v>0</v>
          </cell>
          <cell r="M8059" t="str">
            <v>hard coal</v>
          </cell>
        </row>
        <row r="8060">
          <cell r="F8060" t="str">
            <v>Vintage1982</v>
          </cell>
          <cell r="I8060">
            <v>0</v>
          </cell>
          <cell r="L8060">
            <v>0</v>
          </cell>
          <cell r="M8060" t="str">
            <v>hard coal</v>
          </cell>
        </row>
        <row r="8061">
          <cell r="F8061" t="str">
            <v>Vintage1982</v>
          </cell>
          <cell r="I8061">
            <v>0</v>
          </cell>
          <cell r="L8061">
            <v>0</v>
          </cell>
          <cell r="M8061" t="str">
            <v>hard coal</v>
          </cell>
        </row>
        <row r="8062">
          <cell r="F8062" t="str">
            <v>Vintage1977</v>
          </cell>
          <cell r="I8062">
            <v>0</v>
          </cell>
          <cell r="L8062">
            <v>0</v>
          </cell>
          <cell r="M8062" t="str">
            <v>hard coal</v>
          </cell>
        </row>
        <row r="8063">
          <cell r="F8063" t="str">
            <v>Vintage1977</v>
          </cell>
          <cell r="I8063">
            <v>0</v>
          </cell>
          <cell r="L8063">
            <v>0</v>
          </cell>
          <cell r="M8063" t="str">
            <v>hard coal</v>
          </cell>
        </row>
        <row r="8064">
          <cell r="F8064" t="str">
            <v>Vintage1981</v>
          </cell>
          <cell r="I8064">
            <v>0</v>
          </cell>
          <cell r="L8064">
            <v>0</v>
          </cell>
          <cell r="M8064" t="str">
            <v>hard coal</v>
          </cell>
        </row>
        <row r="8065">
          <cell r="F8065" t="str">
            <v>Vintage1976</v>
          </cell>
          <cell r="I8065">
            <v>0</v>
          </cell>
          <cell r="L8065">
            <v>0</v>
          </cell>
          <cell r="M8065" t="str">
            <v>hard coal</v>
          </cell>
        </row>
        <row r="8066">
          <cell r="F8066" t="str">
            <v>Vintage1976</v>
          </cell>
          <cell r="I8066">
            <v>0</v>
          </cell>
          <cell r="L8066">
            <v>0</v>
          </cell>
          <cell r="M8066" t="str">
            <v>hard coal</v>
          </cell>
        </row>
        <row r="8067">
          <cell r="F8067" t="str">
            <v>Vintage1978</v>
          </cell>
          <cell r="I8067">
            <v>0</v>
          </cell>
          <cell r="L8067">
            <v>0</v>
          </cell>
          <cell r="M8067" t="str">
            <v>hard coal</v>
          </cell>
        </row>
        <row r="8068">
          <cell r="F8068" t="str">
            <v>Vintage1978</v>
          </cell>
          <cell r="I8068">
            <v>0</v>
          </cell>
          <cell r="L8068">
            <v>0</v>
          </cell>
          <cell r="M8068" t="str">
            <v>hard coal</v>
          </cell>
        </row>
        <row r="8069">
          <cell r="F8069" t="str">
            <v>Vintage1976</v>
          </cell>
          <cell r="I8069">
            <v>0</v>
          </cell>
          <cell r="L8069">
            <v>0</v>
          </cell>
          <cell r="M8069" t="str">
            <v>hard coal</v>
          </cell>
        </row>
        <row r="8070">
          <cell r="F8070" t="str">
            <v>Vintage1976</v>
          </cell>
          <cell r="I8070">
            <v>0</v>
          </cell>
          <cell r="L8070">
            <v>0</v>
          </cell>
          <cell r="M8070" t="str">
            <v>hard coal</v>
          </cell>
        </row>
        <row r="8071">
          <cell r="F8071" t="str">
            <v>Vintage1978</v>
          </cell>
          <cell r="I8071">
            <v>0</v>
          </cell>
          <cell r="L8071">
            <v>0</v>
          </cell>
          <cell r="M8071" t="str">
            <v>hard coal</v>
          </cell>
        </row>
        <row r="8072">
          <cell r="F8072" t="str">
            <v>Vintage1978</v>
          </cell>
          <cell r="I8072">
            <v>0</v>
          </cell>
          <cell r="L8072">
            <v>0</v>
          </cell>
          <cell r="M8072" t="str">
            <v>hard coal</v>
          </cell>
        </row>
        <row r="8073">
          <cell r="F8073" t="str">
            <v>Vintage1976</v>
          </cell>
          <cell r="I8073">
            <v>0</v>
          </cell>
          <cell r="L8073">
            <v>0</v>
          </cell>
          <cell r="M8073" t="str">
            <v>hard coal</v>
          </cell>
        </row>
        <row r="8074">
          <cell r="F8074" t="str">
            <v>Vintage1976</v>
          </cell>
          <cell r="I8074">
            <v>0</v>
          </cell>
          <cell r="L8074">
            <v>0</v>
          </cell>
          <cell r="M8074" t="str">
            <v>hard coal</v>
          </cell>
        </row>
        <row r="8075">
          <cell r="F8075" t="str">
            <v>Vintage1978</v>
          </cell>
          <cell r="I8075">
            <v>0</v>
          </cell>
          <cell r="L8075">
            <v>0</v>
          </cell>
          <cell r="M8075" t="str">
            <v>hard coal</v>
          </cell>
        </row>
        <row r="8076">
          <cell r="F8076" t="str">
            <v>Vintage1978</v>
          </cell>
          <cell r="I8076">
            <v>0</v>
          </cell>
          <cell r="L8076">
            <v>0</v>
          </cell>
          <cell r="M8076" t="str">
            <v>hard coal</v>
          </cell>
        </row>
        <row r="8077">
          <cell r="F8077" t="str">
            <v>Vintage1976</v>
          </cell>
          <cell r="I8077">
            <v>0</v>
          </cell>
          <cell r="L8077">
            <v>0</v>
          </cell>
          <cell r="M8077" t="str">
            <v>hard coal</v>
          </cell>
        </row>
        <row r="8078">
          <cell r="F8078" t="str">
            <v>Vintage1976</v>
          </cell>
          <cell r="I8078">
            <v>0</v>
          </cell>
          <cell r="L8078">
            <v>0</v>
          </cell>
          <cell r="M8078" t="str">
            <v>hard coal</v>
          </cell>
        </row>
        <row r="8079">
          <cell r="F8079" t="str">
            <v>Vintage1978</v>
          </cell>
          <cell r="I8079">
            <v>0</v>
          </cell>
          <cell r="L8079">
            <v>0</v>
          </cell>
          <cell r="M8079" t="str">
            <v>hard coal</v>
          </cell>
        </row>
        <row r="8080">
          <cell r="F8080" t="str">
            <v>Vintage1978</v>
          </cell>
          <cell r="I8080">
            <v>0</v>
          </cell>
          <cell r="L8080">
            <v>0</v>
          </cell>
          <cell r="M8080" t="str">
            <v>hard coal</v>
          </cell>
        </row>
        <row r="8081">
          <cell r="F8081" t="str">
            <v>Vintage1980</v>
          </cell>
          <cell r="I8081">
            <v>0</v>
          </cell>
          <cell r="L8081">
            <v>0</v>
          </cell>
          <cell r="M8081" t="str">
            <v>hard coal</v>
          </cell>
        </row>
        <row r="8082">
          <cell r="F8082" t="str">
            <v>Vintage1980</v>
          </cell>
          <cell r="I8082">
            <v>0</v>
          </cell>
          <cell r="L8082">
            <v>0</v>
          </cell>
          <cell r="M8082" t="str">
            <v>hard coal</v>
          </cell>
        </row>
        <row r="8083">
          <cell r="F8083" t="str">
            <v>Vintage1980</v>
          </cell>
          <cell r="I8083">
            <v>0</v>
          </cell>
          <cell r="L8083">
            <v>0</v>
          </cell>
          <cell r="M8083" t="str">
            <v>hard coal</v>
          </cell>
        </row>
        <row r="8084">
          <cell r="F8084" t="str">
            <v>Vintage1978</v>
          </cell>
          <cell r="I8084">
            <v>0</v>
          </cell>
          <cell r="L8084">
            <v>0</v>
          </cell>
          <cell r="M8084" t="str">
            <v>hard coal</v>
          </cell>
        </row>
        <row r="8085">
          <cell r="F8085" t="str">
            <v>Vintage1978</v>
          </cell>
          <cell r="I8085">
            <v>0</v>
          </cell>
          <cell r="L8085">
            <v>0</v>
          </cell>
          <cell r="M8085" t="str">
            <v>hard coal</v>
          </cell>
        </row>
        <row r="8086">
          <cell r="F8086" t="str">
            <v>Vintage1978</v>
          </cell>
          <cell r="I8086">
            <v>0</v>
          </cell>
          <cell r="L8086">
            <v>0</v>
          </cell>
          <cell r="M8086" t="str">
            <v>hard coal</v>
          </cell>
        </row>
        <row r="8087">
          <cell r="F8087" t="str">
            <v>Vintage1980</v>
          </cell>
          <cell r="I8087">
            <v>0</v>
          </cell>
          <cell r="L8087">
            <v>0</v>
          </cell>
          <cell r="M8087" t="str">
            <v>hard coal</v>
          </cell>
        </row>
        <row r="8088">
          <cell r="F8088" t="str">
            <v>Vintage1980</v>
          </cell>
          <cell r="I8088">
            <v>0</v>
          </cell>
          <cell r="L8088">
            <v>0</v>
          </cell>
          <cell r="M8088" t="str">
            <v>hard coal</v>
          </cell>
        </row>
        <row r="8089">
          <cell r="F8089" t="str">
            <v>Vintage1980</v>
          </cell>
          <cell r="I8089">
            <v>0</v>
          </cell>
          <cell r="L8089">
            <v>0</v>
          </cell>
          <cell r="M8089" t="str">
            <v>hard coal</v>
          </cell>
        </row>
        <row r="8090">
          <cell r="F8090" t="str">
            <v>Vintage1983</v>
          </cell>
          <cell r="I8090">
            <v>0</v>
          </cell>
          <cell r="L8090">
            <v>0</v>
          </cell>
          <cell r="M8090" t="str">
            <v>hard coal</v>
          </cell>
        </row>
        <row r="8091">
          <cell r="F8091" t="str">
            <v>Vintage1983</v>
          </cell>
          <cell r="I8091">
            <v>0</v>
          </cell>
          <cell r="L8091">
            <v>0</v>
          </cell>
          <cell r="M8091" t="str">
            <v>hard coal</v>
          </cell>
        </row>
        <row r="8092">
          <cell r="F8092" t="str">
            <v>Vintage1983</v>
          </cell>
          <cell r="I8092">
            <v>0</v>
          </cell>
          <cell r="L8092">
            <v>0</v>
          </cell>
          <cell r="M8092" t="str">
            <v>hard coal</v>
          </cell>
        </row>
        <row r="8093">
          <cell r="F8093" t="str">
            <v>Vintage1976</v>
          </cell>
          <cell r="I8093">
            <v>0</v>
          </cell>
          <cell r="L8093">
            <v>0</v>
          </cell>
          <cell r="M8093" t="str">
            <v>hard coal</v>
          </cell>
        </row>
        <row r="8094">
          <cell r="F8094" t="str">
            <v>Vintage1975</v>
          </cell>
          <cell r="I8094">
            <v>0</v>
          </cell>
          <cell r="L8094">
            <v>0</v>
          </cell>
          <cell r="M8094" t="str">
            <v>hard coal</v>
          </cell>
        </row>
        <row r="8095">
          <cell r="F8095" t="str">
            <v>Vintage1978</v>
          </cell>
          <cell r="I8095">
            <v>0</v>
          </cell>
          <cell r="L8095">
            <v>0</v>
          </cell>
          <cell r="M8095" t="str">
            <v>hard coal</v>
          </cell>
        </row>
        <row r="8096">
          <cell r="F8096" t="str">
            <v>Vintage1979</v>
          </cell>
          <cell r="I8096">
            <v>0</v>
          </cell>
          <cell r="L8096">
            <v>0</v>
          </cell>
          <cell r="M8096" t="str">
            <v>hard coal</v>
          </cell>
        </row>
        <row r="8097">
          <cell r="F8097" t="str">
            <v>Vintage1979</v>
          </cell>
          <cell r="I8097">
            <v>0</v>
          </cell>
          <cell r="L8097">
            <v>0</v>
          </cell>
          <cell r="M8097" t="str">
            <v>hard coal</v>
          </cell>
        </row>
        <row r="8098">
          <cell r="F8098" t="str">
            <v>Vintage1980</v>
          </cell>
          <cell r="I8098">
            <v>0</v>
          </cell>
          <cell r="L8098">
            <v>0</v>
          </cell>
          <cell r="M8098" t="str">
            <v>hard coal</v>
          </cell>
        </row>
        <row r="8099">
          <cell r="F8099" t="str">
            <v>Vintage1980</v>
          </cell>
          <cell r="I8099">
            <v>0</v>
          </cell>
          <cell r="L8099">
            <v>0</v>
          </cell>
          <cell r="M8099" t="str">
            <v>hard coal</v>
          </cell>
        </row>
        <row r="8100">
          <cell r="F8100" t="str">
            <v>Vintage1975</v>
          </cell>
          <cell r="I8100">
            <v>0</v>
          </cell>
          <cell r="L8100">
            <v>0</v>
          </cell>
          <cell r="M8100" t="str">
            <v>hard coal</v>
          </cell>
        </row>
        <row r="8101">
          <cell r="F8101" t="str">
            <v>Vintage1977</v>
          </cell>
          <cell r="I8101">
            <v>0</v>
          </cell>
          <cell r="L8101">
            <v>0</v>
          </cell>
          <cell r="M8101" t="str">
            <v>hard coal</v>
          </cell>
        </row>
        <row r="8102">
          <cell r="F8102" t="str">
            <v>Vintage1983</v>
          </cell>
          <cell r="I8102">
            <v>0</v>
          </cell>
          <cell r="L8102">
            <v>0</v>
          </cell>
          <cell r="M8102" t="str">
            <v>hard coal</v>
          </cell>
        </row>
        <row r="8103">
          <cell r="F8103" t="str">
            <v>Vintage1983</v>
          </cell>
          <cell r="I8103">
            <v>0</v>
          </cell>
          <cell r="L8103">
            <v>0</v>
          </cell>
          <cell r="M8103" t="str">
            <v>hard coal</v>
          </cell>
        </row>
        <row r="8104">
          <cell r="F8104" t="str">
            <v>Vintage1980</v>
          </cell>
          <cell r="I8104">
            <v>0</v>
          </cell>
          <cell r="L8104">
            <v>0</v>
          </cell>
          <cell r="M8104" t="str">
            <v>hard coal</v>
          </cell>
        </row>
        <row r="8105">
          <cell r="F8105" t="str">
            <v>Vintage1983</v>
          </cell>
          <cell r="I8105">
            <v>0</v>
          </cell>
          <cell r="L8105">
            <v>0</v>
          </cell>
          <cell r="M8105" t="str">
            <v>hard coal</v>
          </cell>
        </row>
        <row r="8106">
          <cell r="F8106" t="str">
            <v>Vintage1983</v>
          </cell>
          <cell r="I8106">
            <v>0</v>
          </cell>
          <cell r="L8106">
            <v>0</v>
          </cell>
          <cell r="M8106" t="str">
            <v>hard coal</v>
          </cell>
        </row>
        <row r="8107">
          <cell r="F8107" t="str">
            <v>Vintage1983</v>
          </cell>
          <cell r="I8107">
            <v>0</v>
          </cell>
          <cell r="L8107">
            <v>0</v>
          </cell>
          <cell r="M8107" t="str">
            <v>hard coal</v>
          </cell>
        </row>
        <row r="8108">
          <cell r="F8108" t="str">
            <v>Vintage1983</v>
          </cell>
          <cell r="I8108">
            <v>0</v>
          </cell>
          <cell r="L8108">
            <v>0</v>
          </cell>
          <cell r="M8108" t="str">
            <v>hard coal</v>
          </cell>
        </row>
        <row r="8109">
          <cell r="F8109" t="str">
            <v>Vintage1983</v>
          </cell>
          <cell r="I8109">
            <v>0</v>
          </cell>
          <cell r="L8109">
            <v>0</v>
          </cell>
          <cell r="M8109" t="str">
            <v>hard coal</v>
          </cell>
        </row>
        <row r="8110">
          <cell r="F8110" t="str">
            <v>Vintage1983</v>
          </cell>
          <cell r="I8110">
            <v>0</v>
          </cell>
          <cell r="L8110">
            <v>0</v>
          </cell>
          <cell r="M8110" t="str">
            <v>hard coal</v>
          </cell>
        </row>
        <row r="8111">
          <cell r="F8111" t="str">
            <v>Vintage1983</v>
          </cell>
          <cell r="I8111">
            <v>0</v>
          </cell>
          <cell r="L8111">
            <v>0</v>
          </cell>
          <cell r="M8111" t="str">
            <v>hard coal</v>
          </cell>
        </row>
        <row r="8112">
          <cell r="F8112" t="str">
            <v>Vintage1983</v>
          </cell>
          <cell r="I8112">
            <v>0</v>
          </cell>
          <cell r="L8112">
            <v>0</v>
          </cell>
          <cell r="M8112" t="str">
            <v>hard coal</v>
          </cell>
        </row>
        <row r="8113">
          <cell r="F8113" t="str">
            <v>Vintage1960</v>
          </cell>
          <cell r="I8113">
            <v>0</v>
          </cell>
          <cell r="L8113">
            <v>0</v>
          </cell>
          <cell r="M8113" t="str">
            <v>hard coal</v>
          </cell>
        </row>
        <row r="8114">
          <cell r="F8114" t="str">
            <v>Vintage1964</v>
          </cell>
          <cell r="I8114">
            <v>0</v>
          </cell>
          <cell r="L8114">
            <v>0</v>
          </cell>
          <cell r="M8114" t="str">
            <v>hard coal</v>
          </cell>
        </row>
        <row r="8115">
          <cell r="F8115" t="str">
            <v>Vintage1965</v>
          </cell>
          <cell r="I8115">
            <v>0</v>
          </cell>
          <cell r="L8115">
            <v>0</v>
          </cell>
          <cell r="M8115" t="str">
            <v>hard coal</v>
          </cell>
        </row>
        <row r="8116">
          <cell r="F8116" t="str">
            <v>Vintage1970</v>
          </cell>
          <cell r="I8116">
            <v>0</v>
          </cell>
          <cell r="L8116">
            <v>0</v>
          </cell>
          <cell r="M8116" t="str">
            <v>hard coal</v>
          </cell>
        </row>
        <row r="8117">
          <cell r="F8117" t="str">
            <v>Vintage1970</v>
          </cell>
          <cell r="I8117">
            <v>0</v>
          </cell>
          <cell r="L8117">
            <v>0</v>
          </cell>
          <cell r="M8117" t="str">
            <v>hard coal</v>
          </cell>
        </row>
        <row r="8118">
          <cell r="F8118" t="str">
            <v>Vintage1970</v>
          </cell>
          <cell r="I8118">
            <v>0</v>
          </cell>
          <cell r="L8118">
            <v>0</v>
          </cell>
          <cell r="M8118" t="str">
            <v>hard coal</v>
          </cell>
        </row>
        <row r="8119">
          <cell r="F8119" t="str">
            <v>Vintage1970</v>
          </cell>
          <cell r="I8119">
            <v>0</v>
          </cell>
          <cell r="L8119">
            <v>0</v>
          </cell>
          <cell r="M8119" t="str">
            <v>hard coal</v>
          </cell>
        </row>
        <row r="8120">
          <cell r="F8120" t="str">
            <v>Vintage1974</v>
          </cell>
          <cell r="I8120">
            <v>0</v>
          </cell>
          <cell r="L8120">
            <v>0</v>
          </cell>
          <cell r="M8120" t="str">
            <v>hard coal</v>
          </cell>
        </row>
        <row r="8121">
          <cell r="F8121" t="str">
            <v>Vintage1974</v>
          </cell>
          <cell r="I8121">
            <v>0</v>
          </cell>
          <cell r="L8121">
            <v>0</v>
          </cell>
          <cell r="M8121" t="str">
            <v>hard coal</v>
          </cell>
        </row>
        <row r="8122">
          <cell r="F8122" t="str">
            <v>Vintage1975</v>
          </cell>
          <cell r="I8122">
            <v>0</v>
          </cell>
          <cell r="L8122">
            <v>0</v>
          </cell>
          <cell r="M8122" t="str">
            <v>hard coal</v>
          </cell>
        </row>
        <row r="8123">
          <cell r="F8123" t="str">
            <v>Vintage1975</v>
          </cell>
          <cell r="I8123">
            <v>0</v>
          </cell>
          <cell r="L8123">
            <v>0</v>
          </cell>
          <cell r="M8123" t="str">
            <v>hard coal</v>
          </cell>
        </row>
        <row r="8124">
          <cell r="F8124" t="str">
            <v>Vintage1974</v>
          </cell>
          <cell r="I8124">
            <v>0</v>
          </cell>
          <cell r="L8124">
            <v>0</v>
          </cell>
          <cell r="M8124" t="str">
            <v>hard coal</v>
          </cell>
        </row>
        <row r="8125">
          <cell r="F8125" t="str">
            <v>Vintage1970</v>
          </cell>
          <cell r="I8125">
            <v>0</v>
          </cell>
          <cell r="L8125">
            <v>0</v>
          </cell>
          <cell r="M8125" t="str">
            <v>hard coal</v>
          </cell>
        </row>
        <row r="8126">
          <cell r="F8126" t="str">
            <v>Vintage1970</v>
          </cell>
          <cell r="I8126">
            <v>0</v>
          </cell>
          <cell r="L8126">
            <v>0</v>
          </cell>
          <cell r="M8126" t="str">
            <v>hard coal</v>
          </cell>
        </row>
        <row r="8127">
          <cell r="F8127" t="str">
            <v>Vintage1988</v>
          </cell>
          <cell r="I8127">
            <v>0</v>
          </cell>
          <cell r="L8127">
            <v>0</v>
          </cell>
          <cell r="M8127" t="str">
            <v>hard coal</v>
          </cell>
        </row>
        <row r="8128">
          <cell r="F8128" t="str">
            <v>Vintage1988</v>
          </cell>
          <cell r="I8128">
            <v>0</v>
          </cell>
          <cell r="L8128">
            <v>0</v>
          </cell>
          <cell r="M8128" t="str">
            <v>hard coal</v>
          </cell>
        </row>
        <row r="8129">
          <cell r="F8129" t="str">
            <v>Vintage1948</v>
          </cell>
          <cell r="I8129">
            <v>0</v>
          </cell>
          <cell r="L8129">
            <v>0</v>
          </cell>
          <cell r="M8129" t="str">
            <v>natural gas steam turbine</v>
          </cell>
        </row>
        <row r="8130">
          <cell r="F8130" t="str">
            <v>Vintage1951</v>
          </cell>
          <cell r="I8130">
            <v>0</v>
          </cell>
          <cell r="L8130">
            <v>0</v>
          </cell>
          <cell r="M8130" t="str">
            <v>natural gas steam turbine</v>
          </cell>
        </row>
        <row r="8131">
          <cell r="F8131" t="str">
            <v>Vintage1969</v>
          </cell>
          <cell r="I8131">
            <v>3.7535583955718259E-3</v>
          </cell>
          <cell r="L8131">
            <v>0.1219102698396306</v>
          </cell>
          <cell r="M8131" t="str">
            <v>hard coal</v>
          </cell>
        </row>
        <row r="8132">
          <cell r="F8132" t="str">
            <v>Vintage1978</v>
          </cell>
          <cell r="I8132">
            <v>1.1166836226826181E-2</v>
          </cell>
          <cell r="L8132">
            <v>0.23489573315300749</v>
          </cell>
          <cell r="M8132" t="str">
            <v>hard coal</v>
          </cell>
        </row>
        <row r="8133">
          <cell r="F8133" t="str">
            <v>Vintage1978</v>
          </cell>
          <cell r="I8133">
            <v>0</v>
          </cell>
          <cell r="L8133">
            <v>0</v>
          </cell>
          <cell r="M8133" t="str">
            <v>hard coal</v>
          </cell>
        </row>
        <row r="8134">
          <cell r="F8134" t="str">
            <v>Vintage1980</v>
          </cell>
          <cell r="I8134">
            <v>1.1166836226826181E-2</v>
          </cell>
          <cell r="L8134">
            <v>0.20247769971419394</v>
          </cell>
          <cell r="M8134" t="str">
            <v>hard coal</v>
          </cell>
        </row>
        <row r="8135">
          <cell r="F8135" t="str">
            <v>Vintage1980</v>
          </cell>
          <cell r="I8135">
            <v>0</v>
          </cell>
          <cell r="L8135">
            <v>0</v>
          </cell>
          <cell r="M8135" t="str">
            <v>hard coal</v>
          </cell>
        </row>
        <row r="8136">
          <cell r="F8136" t="str">
            <v>Vintage1962</v>
          </cell>
          <cell r="I8136">
            <v>5.6666049113825298E-3</v>
          </cell>
          <cell r="L8136">
            <v>1.3708395604395602</v>
          </cell>
          <cell r="M8136" t="str">
            <v>hard coal</v>
          </cell>
        </row>
        <row r="8137">
          <cell r="F8137" t="str">
            <v>Vintage1962</v>
          </cell>
          <cell r="I8137">
            <v>0</v>
          </cell>
          <cell r="L8137">
            <v>0</v>
          </cell>
          <cell r="M8137" t="str">
            <v>hard coal</v>
          </cell>
        </row>
        <row r="8138">
          <cell r="F8138" t="str">
            <v>Vintage1980</v>
          </cell>
          <cell r="I8138">
            <v>1.3238361474005736E-2</v>
          </cell>
          <cell r="L8138">
            <v>0.24003871148413239</v>
          </cell>
          <cell r="M8138" t="str">
            <v>hard coal</v>
          </cell>
        </row>
        <row r="8139">
          <cell r="F8139" t="str">
            <v>Vintage1981</v>
          </cell>
          <cell r="I8139">
            <v>1.8563016089011734E-2</v>
          </cell>
          <cell r="L8139">
            <v>0.61557882051668311</v>
          </cell>
          <cell r="M8139" t="str">
            <v>hard coal</v>
          </cell>
        </row>
        <row r="8140">
          <cell r="F8140" t="str">
            <v>Vintage1970</v>
          </cell>
          <cell r="I8140">
            <v>4.5706449687510173E-3</v>
          </cell>
          <cell r="L8140">
            <v>8.5823076923076932E-2</v>
          </cell>
          <cell r="M8140" t="str">
            <v>natural gas steam turbine</v>
          </cell>
        </row>
        <row r="8141">
          <cell r="F8141" t="str">
            <v>Vintage2004</v>
          </cell>
          <cell r="I8141">
            <v>1.8917211228044903E-4</v>
          </cell>
          <cell r="L8141">
            <v>9.1621315192743774E-2</v>
          </cell>
          <cell r="M8141" t="str">
            <v>natural gas steam turbine</v>
          </cell>
        </row>
        <row r="8142">
          <cell r="F8142" t="str">
            <v>Vintage2004</v>
          </cell>
          <cell r="I8142">
            <v>1.8917211228044903E-4</v>
          </cell>
          <cell r="L8142">
            <v>9.1621315192743774E-2</v>
          </cell>
          <cell r="M8142" t="str">
            <v>natural gas steam turbine</v>
          </cell>
        </row>
        <row r="8143">
          <cell r="F8143" t="str">
            <v>Vintage2004</v>
          </cell>
          <cell r="I8143">
            <v>1.8917211228044903E-4</v>
          </cell>
          <cell r="L8143">
            <v>9.1621315192743774E-2</v>
          </cell>
          <cell r="M8143" t="str">
            <v>natural gas steam turbine</v>
          </cell>
        </row>
        <row r="8144">
          <cell r="F8144" t="str">
            <v>Vintage2008</v>
          </cell>
          <cell r="I8144">
            <v>9.4586056140224514E-5</v>
          </cell>
          <cell r="L8144">
            <v>6.6292042657916314E-2</v>
          </cell>
          <cell r="M8144" t="str">
            <v>natural gas steam turbine</v>
          </cell>
        </row>
        <row r="8145">
          <cell r="F8145" t="str">
            <v>Vintage2008</v>
          </cell>
          <cell r="I8145">
            <v>9.4586056140224514E-5</v>
          </cell>
          <cell r="L8145">
            <v>6.6292042657916314E-2</v>
          </cell>
          <cell r="M8145" t="str">
            <v>natural gas steam turbine</v>
          </cell>
        </row>
        <row r="8146">
          <cell r="F8146" t="str">
            <v>Vintage2008</v>
          </cell>
          <cell r="I8146">
            <v>9.4586056140224514E-5</v>
          </cell>
          <cell r="L8146">
            <v>6.6292042657916314E-2</v>
          </cell>
          <cell r="M8146" t="str">
            <v>natural gas steam turbine</v>
          </cell>
        </row>
        <row r="8147">
          <cell r="F8147" t="str">
            <v>Vintage2008</v>
          </cell>
          <cell r="I8147">
            <v>9.4586056140224514E-5</v>
          </cell>
          <cell r="L8147">
            <v>6.6292042657916314E-2</v>
          </cell>
          <cell r="M8147" t="str">
            <v>natural gas steam turbine</v>
          </cell>
        </row>
        <row r="8148">
          <cell r="F8148" t="str">
            <v>Vintage2002</v>
          </cell>
          <cell r="I8148">
            <v>1.2296187298229186E-4</v>
          </cell>
          <cell r="L8148">
            <v>3.060093212933291E-2</v>
          </cell>
          <cell r="M8148" t="str">
            <v>natural gas steam turbine</v>
          </cell>
        </row>
        <row r="8149">
          <cell r="F8149" t="str">
            <v>Vintage2002</v>
          </cell>
          <cell r="I8149">
            <v>1.2296187298229186E-4</v>
          </cell>
          <cell r="L8149">
            <v>3.060093212933291E-2</v>
          </cell>
          <cell r="M8149" t="str">
            <v>natural gas steam turbine</v>
          </cell>
        </row>
        <row r="8150">
          <cell r="F8150" t="str">
            <v>Vintage1951</v>
          </cell>
          <cell r="I8150">
            <v>0</v>
          </cell>
          <cell r="L8150">
            <v>0</v>
          </cell>
          <cell r="M8150" t="str">
            <v>natural gas steam turbine</v>
          </cell>
        </row>
        <row r="8151">
          <cell r="F8151" t="str">
            <v>Vintage1951</v>
          </cell>
          <cell r="I8151">
            <v>0</v>
          </cell>
          <cell r="L8151">
            <v>0</v>
          </cell>
          <cell r="M8151" t="str">
            <v>natural gas steam turbine</v>
          </cell>
        </row>
        <row r="8152">
          <cell r="F8152" t="str">
            <v>Vintage1971</v>
          </cell>
          <cell r="I8152">
            <v>0</v>
          </cell>
          <cell r="L8152">
            <v>0</v>
          </cell>
          <cell r="M8152" t="str">
            <v>natural gas steam turbine</v>
          </cell>
        </row>
        <row r="8153">
          <cell r="F8153" t="str">
            <v>Vintage1971</v>
          </cell>
          <cell r="I8153">
            <v>0</v>
          </cell>
          <cell r="L8153">
            <v>0</v>
          </cell>
          <cell r="M8153" t="str">
            <v>natural gas steam turbine</v>
          </cell>
        </row>
        <row r="8154">
          <cell r="F8154" t="str">
            <v>Vintage1969</v>
          </cell>
          <cell r="I8154">
            <v>0</v>
          </cell>
          <cell r="L8154">
            <v>0</v>
          </cell>
          <cell r="M8154" t="str">
            <v>natural gas steam turbine</v>
          </cell>
        </row>
        <row r="8155">
          <cell r="F8155" t="str">
            <v>Vintage1969</v>
          </cell>
          <cell r="I8155">
            <v>0</v>
          </cell>
          <cell r="L8155">
            <v>0</v>
          </cell>
          <cell r="M8155" t="str">
            <v>natural gas steam turbine</v>
          </cell>
        </row>
        <row r="8156">
          <cell r="F8156" t="str">
            <v>Vintage2008</v>
          </cell>
          <cell r="I8156">
            <v>1.8065936722782882E-3</v>
          </cell>
          <cell r="L8156">
            <v>1.2661780147662018</v>
          </cell>
          <cell r="M8156" t="str">
            <v>natural gas steam turbine</v>
          </cell>
        </row>
        <row r="8157">
          <cell r="F8157" t="str">
            <v>Vintage1969</v>
          </cell>
          <cell r="I8157">
            <v>0</v>
          </cell>
          <cell r="L8157">
            <v>0</v>
          </cell>
          <cell r="M8157" t="str">
            <v>natural gas steam turbine</v>
          </cell>
        </row>
        <row r="8158">
          <cell r="F8158" t="str">
            <v>Vintage2008</v>
          </cell>
          <cell r="I8158">
            <v>1.8538867003484003E-3</v>
          </cell>
          <cell r="L8158">
            <v>1.2993240360951599</v>
          </cell>
          <cell r="M8158" t="str">
            <v>natural gas steam turbine</v>
          </cell>
        </row>
        <row r="8159">
          <cell r="F8159" t="str">
            <v>Vintage1959</v>
          </cell>
          <cell r="I8159">
            <v>3.6637531754628427E-3</v>
          </cell>
          <cell r="L8159">
            <v>0.36184387617765817</v>
          </cell>
          <cell r="M8159" t="str">
            <v>hard coal</v>
          </cell>
        </row>
        <row r="8160">
          <cell r="F8160" t="str">
            <v>Vintage1961</v>
          </cell>
          <cell r="I8160">
            <v>3.6637531754628427E-3</v>
          </cell>
          <cell r="L8160">
            <v>0.51372611464968154</v>
          </cell>
          <cell r="M8160" t="str">
            <v>hard coal</v>
          </cell>
        </row>
        <row r="8161">
          <cell r="F8161" t="str">
            <v>Vintage1970</v>
          </cell>
          <cell r="I8161">
            <v>1.4606162659511864E-2</v>
          </cell>
          <cell r="L8161">
            <v>0.39537250851500727</v>
          </cell>
          <cell r="M8161" t="str">
            <v>hard coal</v>
          </cell>
        </row>
        <row r="8162">
          <cell r="F8162" t="str">
            <v>Vintage1973</v>
          </cell>
          <cell r="I8162">
            <v>2.3203770111264666E-2</v>
          </cell>
          <cell r="L8162">
            <v>0.36227757249948578</v>
          </cell>
          <cell r="M8162" t="str">
            <v>hard coal</v>
          </cell>
        </row>
        <row r="8163">
          <cell r="F8163" t="str">
            <v>Vintage1964</v>
          </cell>
          <cell r="I8163">
            <v>0</v>
          </cell>
          <cell r="L8163">
            <v>0</v>
          </cell>
          <cell r="M8163" t="str">
            <v>hard coal</v>
          </cell>
        </row>
        <row r="8164">
          <cell r="F8164" t="str">
            <v>Vintage1964</v>
          </cell>
          <cell r="I8164">
            <v>1.032228558782252E-2</v>
          </cell>
          <cell r="L8164">
            <v>1.5564246575342466</v>
          </cell>
          <cell r="M8164" t="str">
            <v>hard coal</v>
          </cell>
        </row>
        <row r="8165">
          <cell r="F8165" t="str">
            <v>Vintage1972</v>
          </cell>
          <cell r="I8165">
            <v>1.5483428381733782E-2</v>
          </cell>
          <cell r="L8165">
            <v>0.44075386306329606</v>
          </cell>
          <cell r="M8165" t="str">
            <v>hard coal</v>
          </cell>
        </row>
        <row r="8166">
          <cell r="F8166" t="str">
            <v>Vintage2011</v>
          </cell>
          <cell r="I8166">
            <v>3.6171044991943221E-2</v>
          </cell>
          <cell r="L8166">
            <v>13.797613636363636</v>
          </cell>
          <cell r="M8166" t="str">
            <v>biomass</v>
          </cell>
        </row>
        <row r="8167">
          <cell r="F8167" t="str">
            <v>Vintage2012</v>
          </cell>
          <cell r="I8167">
            <v>2.729741798813811E-2</v>
          </cell>
          <cell r="L8167">
            <v>0.59079303675048367</v>
          </cell>
          <cell r="M8167" t="str">
            <v>biomass</v>
          </cell>
        </row>
        <row r="8168">
          <cell r="F8168" t="str">
            <v>Vintage2012</v>
          </cell>
          <cell r="I8168">
            <v>2.729741798813811E-2</v>
          </cell>
          <cell r="L8168">
            <v>0.59079303675048367</v>
          </cell>
          <cell r="M8168" t="str">
            <v>biomass</v>
          </cell>
        </row>
        <row r="8169">
          <cell r="F8169" t="str">
            <v>Vintage1952</v>
          </cell>
          <cell r="I8169">
            <v>0</v>
          </cell>
          <cell r="L8169">
            <v>0</v>
          </cell>
          <cell r="M8169" t="str">
            <v>natural gas steam turbine</v>
          </cell>
        </row>
        <row r="8170">
          <cell r="F8170" t="str">
            <v>Vintage1959</v>
          </cell>
          <cell r="I8170">
            <v>0</v>
          </cell>
          <cell r="L8170">
            <v>0</v>
          </cell>
          <cell r="M8170" t="str">
            <v>natural gas steam turbine</v>
          </cell>
        </row>
        <row r="8171">
          <cell r="F8171" t="str">
            <v>Vintage1966</v>
          </cell>
          <cell r="I8171">
            <v>0</v>
          </cell>
          <cell r="L8171">
            <v>0</v>
          </cell>
          <cell r="M8171" t="str">
            <v>natural gas steam turbine</v>
          </cell>
        </row>
        <row r="8172">
          <cell r="F8172" t="str">
            <v>Vintage1966</v>
          </cell>
          <cell r="I8172">
            <v>0</v>
          </cell>
          <cell r="L8172">
            <v>0</v>
          </cell>
          <cell r="M8172" t="str">
            <v>natural gas steam turbine</v>
          </cell>
        </row>
        <row r="8173">
          <cell r="F8173" t="str">
            <v>Vintage1962</v>
          </cell>
          <cell r="I8173">
            <v>0</v>
          </cell>
          <cell r="L8173">
            <v>0</v>
          </cell>
          <cell r="M8173" t="str">
            <v>natural gas steam turbine</v>
          </cell>
        </row>
        <row r="8174">
          <cell r="F8174" t="str">
            <v>Vintage1960</v>
          </cell>
          <cell r="I8174">
            <v>0</v>
          </cell>
          <cell r="L8174">
            <v>0</v>
          </cell>
          <cell r="M8174" t="str">
            <v>natural gas steam turbine</v>
          </cell>
        </row>
        <row r="8175">
          <cell r="F8175" t="str">
            <v>Vintage1971</v>
          </cell>
          <cell r="I8175">
            <v>0</v>
          </cell>
          <cell r="L8175">
            <v>0</v>
          </cell>
          <cell r="M8175" t="str">
            <v>natural gas steam turbine</v>
          </cell>
        </row>
        <row r="8176">
          <cell r="F8176" t="str">
            <v>Vintage1950</v>
          </cell>
          <cell r="I8176">
            <v>0</v>
          </cell>
          <cell r="L8176">
            <v>0</v>
          </cell>
          <cell r="M8176" t="str">
            <v>natural gas steam turbine</v>
          </cell>
        </row>
        <row r="8177">
          <cell r="F8177" t="str">
            <v>Vintage1949</v>
          </cell>
          <cell r="I8177">
            <v>0</v>
          </cell>
          <cell r="L8177">
            <v>0</v>
          </cell>
          <cell r="M8177" t="str">
            <v>natural gas steam turbine</v>
          </cell>
        </row>
        <row r="8178">
          <cell r="F8178" t="str">
            <v>Vintage1967</v>
          </cell>
          <cell r="I8178">
            <v>0</v>
          </cell>
          <cell r="L8178">
            <v>0</v>
          </cell>
          <cell r="M8178" t="str">
            <v>natural gas steam turbine</v>
          </cell>
        </row>
        <row r="8179">
          <cell r="F8179" t="str">
            <v>Vintage1951</v>
          </cell>
          <cell r="I8179">
            <v>0</v>
          </cell>
          <cell r="L8179">
            <v>0</v>
          </cell>
          <cell r="M8179" t="str">
            <v>hard coal</v>
          </cell>
        </row>
        <row r="8180">
          <cell r="F8180" t="str">
            <v>Vintage1985</v>
          </cell>
          <cell r="I8180">
            <v>0</v>
          </cell>
          <cell r="L8180">
            <v>0</v>
          </cell>
          <cell r="M8180" t="str">
            <v>hard coal</v>
          </cell>
        </row>
        <row r="8181">
          <cell r="F8181" t="str">
            <v>Vintage1957</v>
          </cell>
          <cell r="I8181">
            <v>0</v>
          </cell>
          <cell r="L8181">
            <v>0</v>
          </cell>
          <cell r="M8181" t="str">
            <v>natural gas steam turbine</v>
          </cell>
        </row>
        <row r="8182">
          <cell r="F8182" t="str">
            <v>Vintage1968</v>
          </cell>
          <cell r="I8182">
            <v>0</v>
          </cell>
          <cell r="L8182">
            <v>0</v>
          </cell>
          <cell r="M8182" t="str">
            <v>natural gas steam turbine</v>
          </cell>
        </row>
        <row r="8183">
          <cell r="F8183" t="str">
            <v>Vintage1970</v>
          </cell>
          <cell r="I8183">
            <v>1.454080652679135E-4</v>
          </cell>
          <cell r="L8183">
            <v>2.7303296703296703E-3</v>
          </cell>
          <cell r="M8183" t="str">
            <v>natural gas steam turbine</v>
          </cell>
        </row>
        <row r="8184">
          <cell r="F8184" t="str">
            <v>Vintage1969</v>
          </cell>
          <cell r="I8184">
            <v>0</v>
          </cell>
          <cell r="L8184">
            <v>0</v>
          </cell>
          <cell r="M8184" t="str">
            <v>natural gas steam turbine</v>
          </cell>
        </row>
        <row r="8185">
          <cell r="F8185" t="str">
            <v>Vintage1969</v>
          </cell>
          <cell r="I8185">
            <v>0</v>
          </cell>
          <cell r="L8185">
            <v>0</v>
          </cell>
          <cell r="M8185" t="str">
            <v>natural gas steam turbine</v>
          </cell>
        </row>
        <row r="8186">
          <cell r="F8186" t="str">
            <v>Vintage1970</v>
          </cell>
          <cell r="I8186">
            <v>5.4058605618704332E-4</v>
          </cell>
          <cell r="L8186">
            <v>1.0150593406593408E-2</v>
          </cell>
          <cell r="M8186" t="str">
            <v>natural gas steam turbine</v>
          </cell>
        </row>
        <row r="8187">
          <cell r="F8187" t="str">
            <v>Vintage1971</v>
          </cell>
          <cell r="I8187">
            <v>5.2221662709330875E-4</v>
          </cell>
          <cell r="L8187">
            <v>1.0297221196454948E-2</v>
          </cell>
          <cell r="M8187" t="str">
            <v>natural gas steam turbine</v>
          </cell>
        </row>
        <row r="8188">
          <cell r="F8188" t="str">
            <v>Vintage1970</v>
          </cell>
          <cell r="I8188">
            <v>5.510828728120345E-4</v>
          </cell>
          <cell r="L8188">
            <v>1.0347692307692309E-2</v>
          </cell>
          <cell r="M8188" t="str">
            <v>natural gas steam turbine</v>
          </cell>
        </row>
        <row r="8189">
          <cell r="F8189" t="str">
            <v>Vintage1970</v>
          </cell>
          <cell r="I8189">
            <v>0</v>
          </cell>
          <cell r="L8189">
            <v>0</v>
          </cell>
          <cell r="M8189" t="str">
            <v>natural gas steam turbine</v>
          </cell>
        </row>
        <row r="8190">
          <cell r="F8190" t="str">
            <v>Vintage1970</v>
          </cell>
          <cell r="I8190">
            <v>0</v>
          </cell>
          <cell r="L8190">
            <v>0</v>
          </cell>
          <cell r="M8190" t="str">
            <v>natural gas steam turbine</v>
          </cell>
        </row>
        <row r="8191">
          <cell r="F8191" t="str">
            <v>Vintage1974</v>
          </cell>
          <cell r="I8191">
            <v>0</v>
          </cell>
          <cell r="L8191">
            <v>0</v>
          </cell>
          <cell r="M8191" t="str">
            <v>natural gas steam turbine</v>
          </cell>
        </row>
        <row r="8192">
          <cell r="F8192" t="str">
            <v>Vintage1974</v>
          </cell>
          <cell r="I8192">
            <v>0</v>
          </cell>
          <cell r="L8192">
            <v>0</v>
          </cell>
          <cell r="M8192" t="str">
            <v>natural gas steam turbine</v>
          </cell>
        </row>
        <row r="8193">
          <cell r="F8193" t="str">
            <v>Vintage2001</v>
          </cell>
          <cell r="I8193">
            <v>1.3795625928741625E-3</v>
          </cell>
          <cell r="L8193">
            <v>2.2350728939683689E-2</v>
          </cell>
          <cell r="M8193" t="str">
            <v>natural gas combined cycle</v>
          </cell>
        </row>
        <row r="8194">
          <cell r="F8194" t="str">
            <v>Vintage2001</v>
          </cell>
          <cell r="I8194">
            <v>1.3624251693601977E-3</v>
          </cell>
          <cell r="L8194">
            <v>2.2073080132979542E-2</v>
          </cell>
          <cell r="M8194" t="str">
            <v>natural gas combined cycle</v>
          </cell>
        </row>
        <row r="8195">
          <cell r="F8195" t="str">
            <v>Vintage1951</v>
          </cell>
          <cell r="I8195">
            <v>0</v>
          </cell>
          <cell r="L8195">
            <v>0</v>
          </cell>
          <cell r="M8195" t="str">
            <v>natural gas combined cycle</v>
          </cell>
        </row>
        <row r="8196">
          <cell r="F8196" t="str">
            <v>Vintage1958</v>
          </cell>
          <cell r="I8196">
            <v>0</v>
          </cell>
          <cell r="L8196">
            <v>0</v>
          </cell>
          <cell r="M8196" t="str">
            <v>natural gas combined cycle</v>
          </cell>
        </row>
        <row r="8197">
          <cell r="F8197" t="str">
            <v>Vintage1954</v>
          </cell>
          <cell r="I8197">
            <v>5.1611427939112602E-3</v>
          </cell>
          <cell r="L8197">
            <v>0.66929194156456184</v>
          </cell>
          <cell r="M8197" t="str">
            <v>hard coal</v>
          </cell>
        </row>
        <row r="8198">
          <cell r="F8198" t="str">
            <v>Vintage1954</v>
          </cell>
          <cell r="I8198">
            <v>5.1611427939112602E-3</v>
          </cell>
          <cell r="L8198">
            <v>0.66929194156456184</v>
          </cell>
          <cell r="M8198" t="str">
            <v>hard coal</v>
          </cell>
        </row>
        <row r="8199">
          <cell r="F8199" t="str">
            <v>Vintage1955</v>
          </cell>
          <cell r="I8199">
            <v>5.1611427939112602E-3</v>
          </cell>
          <cell r="L8199">
            <v>0.30657294730309492</v>
          </cell>
          <cell r="M8199" t="str">
            <v>hard coal</v>
          </cell>
        </row>
        <row r="8200">
          <cell r="F8200" t="str">
            <v>Vintage1970</v>
          </cell>
          <cell r="I8200">
            <v>2.392893477177039E-2</v>
          </cell>
          <cell r="L8200">
            <v>0.64772953631635255</v>
          </cell>
          <cell r="M8200" t="str">
            <v>hard coal</v>
          </cell>
        </row>
        <row r="8201">
          <cell r="F8201" t="str">
            <v>Vintage1988</v>
          </cell>
          <cell r="I8201">
            <v>1.3059044279167904E-3</v>
          </cell>
          <cell r="L8201">
            <v>0.82297349284541388</v>
          </cell>
          <cell r="M8201" t="str">
            <v>natural gas combined cycle</v>
          </cell>
        </row>
        <row r="8202">
          <cell r="F8202" t="str">
            <v>Vintage2001</v>
          </cell>
          <cell r="I8202">
            <v>1.6000561678683445E-4</v>
          </cell>
          <cell r="L8202">
            <v>2.5923014933151704E-3</v>
          </cell>
          <cell r="M8202" t="str">
            <v>natural gas combined cycle</v>
          </cell>
        </row>
        <row r="8203">
          <cell r="F8203" t="str">
            <v>Vintage2001</v>
          </cell>
          <cell r="I8203">
            <v>1.7778401865203828E-4</v>
          </cell>
          <cell r="L8203">
            <v>2.8803349925724114E-3</v>
          </cell>
          <cell r="M8203" t="str">
            <v>natural gas combined cycle</v>
          </cell>
        </row>
        <row r="8204">
          <cell r="F8204" t="str">
            <v>Vintage1941</v>
          </cell>
          <cell r="I8204">
            <v>0</v>
          </cell>
          <cell r="L8204">
            <v>0</v>
          </cell>
          <cell r="M8204" t="str">
            <v>natural gas steam turbine</v>
          </cell>
        </row>
        <row r="8205">
          <cell r="F8205" t="str">
            <v>Vintage1947</v>
          </cell>
          <cell r="I8205">
            <v>0</v>
          </cell>
          <cell r="L8205">
            <v>0</v>
          </cell>
          <cell r="M8205" t="str">
            <v>natural gas steam turbine</v>
          </cell>
        </row>
        <row r="8206">
          <cell r="F8206" t="str">
            <v>Vintage1958</v>
          </cell>
          <cell r="I8206">
            <v>7.2053833968124615E-3</v>
          </cell>
          <cell r="L8206">
            <v>0.19141635572139304</v>
          </cell>
          <cell r="M8206" t="str">
            <v>natural gas steam turbine</v>
          </cell>
        </row>
        <row r="8207">
          <cell r="F8207" t="str">
            <v>Vintage1961</v>
          </cell>
          <cell r="I8207">
            <v>0</v>
          </cell>
          <cell r="L8207">
            <v>0</v>
          </cell>
          <cell r="M8207" t="str">
            <v>natural gas steam turbine</v>
          </cell>
        </row>
        <row r="8208">
          <cell r="F8208" t="str">
            <v>Vintage1973</v>
          </cell>
          <cell r="I8208">
            <v>2.9820299602649591E-2</v>
          </cell>
          <cell r="L8208">
            <v>0.48133572643113548</v>
          </cell>
          <cell r="M8208" t="str">
            <v>natural gas steam turbine</v>
          </cell>
        </row>
        <row r="8209">
          <cell r="F8209" t="str">
            <v>Vintage1973</v>
          </cell>
          <cell r="I8209">
            <v>1.2541752878952108E-4</v>
          </cell>
          <cell r="L8209">
            <v>2.0243907047043271E-3</v>
          </cell>
          <cell r="M8209" t="str">
            <v>natural gas steam turbine</v>
          </cell>
        </row>
        <row r="8210">
          <cell r="F8210" t="str">
            <v>Vintage1973</v>
          </cell>
          <cell r="I8210">
            <v>1.1753789347290193E-4</v>
          </cell>
          <cell r="L8210">
            <v>1.8972038541469865E-3</v>
          </cell>
          <cell r="M8210" t="str">
            <v>natural gas steam turbine</v>
          </cell>
        </row>
        <row r="8211">
          <cell r="F8211" t="str">
            <v>Vintage1973</v>
          </cell>
          <cell r="I8211">
            <v>0</v>
          </cell>
          <cell r="L8211">
            <v>0</v>
          </cell>
          <cell r="M8211" t="str">
            <v>natural gas steam turbine</v>
          </cell>
        </row>
        <row r="8212">
          <cell r="F8212" t="str">
            <v>Vintage1967</v>
          </cell>
          <cell r="I8212">
            <v>0</v>
          </cell>
          <cell r="L8212">
            <v>0</v>
          </cell>
          <cell r="M8212" t="str">
            <v>natural gas steam turbine</v>
          </cell>
        </row>
        <row r="8213">
          <cell r="F8213" t="str">
            <v>Vintage1943</v>
          </cell>
          <cell r="I8213">
            <v>0</v>
          </cell>
          <cell r="L8213">
            <v>0</v>
          </cell>
          <cell r="M8213" t="str">
            <v>natural gas steam turbine</v>
          </cell>
        </row>
        <row r="8214">
          <cell r="F8214" t="str">
            <v>Vintage1954</v>
          </cell>
          <cell r="I8214">
            <v>0</v>
          </cell>
          <cell r="L8214">
            <v>0</v>
          </cell>
          <cell r="M8214" t="str">
            <v>natural gas steam turbine</v>
          </cell>
        </row>
        <row r="8215">
          <cell r="F8215" t="str">
            <v>Vintage1966</v>
          </cell>
          <cell r="I8215">
            <v>1.9611220619423896E-2</v>
          </cell>
          <cell r="L8215">
            <v>1.7657566462167689</v>
          </cell>
          <cell r="M8215" t="str">
            <v>hard coal</v>
          </cell>
        </row>
        <row r="8216">
          <cell r="F8216" t="str">
            <v>Vintage1974</v>
          </cell>
          <cell r="I8216">
            <v>3.6443313339363452E-4</v>
          </cell>
          <cell r="L8216">
            <v>3.2637476676659893E-3</v>
          </cell>
          <cell r="M8216" t="str">
            <v>natural gas steam turbine</v>
          </cell>
        </row>
        <row r="8217">
          <cell r="F8217" t="str">
            <v>Vintage1975</v>
          </cell>
          <cell r="I8217">
            <v>3.5524022552424554E-4</v>
          </cell>
          <cell r="L8217">
            <v>3.6608732583317161E-3</v>
          </cell>
          <cell r="M8217" t="str">
            <v>natural gas steam turbine</v>
          </cell>
        </row>
        <row r="8218">
          <cell r="F8218" t="str">
            <v>Vintage1974</v>
          </cell>
          <cell r="I8218">
            <v>3.6508976967001942E-4</v>
          </cell>
          <cell r="L8218">
            <v>3.2696282940942165E-3</v>
          </cell>
          <cell r="M8218" t="str">
            <v>natural gas steam turbine</v>
          </cell>
        </row>
        <row r="8219">
          <cell r="F8219" t="str">
            <v>Vintage1974</v>
          </cell>
          <cell r="I8219">
            <v>3.3488450095631276E-4</v>
          </cell>
          <cell r="L8219">
            <v>2.9991194783957741E-3</v>
          </cell>
          <cell r="M8219" t="str">
            <v>natural gas steam turbine</v>
          </cell>
        </row>
        <row r="8220">
          <cell r="F8220" t="str">
            <v>Vintage1974</v>
          </cell>
          <cell r="I8220">
            <v>3.4407740882570173E-4</v>
          </cell>
          <cell r="L8220">
            <v>3.081448248390952E-3</v>
          </cell>
          <cell r="M8220" t="str">
            <v>natural gas steam turbine</v>
          </cell>
        </row>
        <row r="8221">
          <cell r="F8221" t="str">
            <v>Vintage1974</v>
          </cell>
          <cell r="I8221">
            <v>3.5064377158955108E-4</v>
          </cell>
          <cell r="L8221">
            <v>3.1402545126732223E-3</v>
          </cell>
          <cell r="M8221" t="str">
            <v>natural gas steam turbine</v>
          </cell>
        </row>
        <row r="8222">
          <cell r="F8222" t="str">
            <v>Vintage1975</v>
          </cell>
          <cell r="I8222">
            <v>3.3094468329800326E-4</v>
          </cell>
          <cell r="L8222">
            <v>3.410499301662079E-3</v>
          </cell>
          <cell r="M8222" t="str">
            <v>natural gas steam turbine</v>
          </cell>
        </row>
        <row r="8223">
          <cell r="F8223" t="str">
            <v>Vintage1975</v>
          </cell>
          <cell r="I8223">
            <v>3.2306504798138415E-4</v>
          </cell>
          <cell r="L8223">
            <v>3.3292969373367918E-3</v>
          </cell>
          <cell r="M8223" t="str">
            <v>natural gas steam turbine</v>
          </cell>
        </row>
        <row r="8224">
          <cell r="F8224" t="str">
            <v>Vintage1975</v>
          </cell>
          <cell r="I8224">
            <v>3.6377649711724955E-4</v>
          </cell>
          <cell r="L8224">
            <v>3.7488424863507774E-3</v>
          </cell>
          <cell r="M8224" t="str">
            <v>natural gas steam turbine</v>
          </cell>
        </row>
        <row r="8225">
          <cell r="F8225" t="str">
            <v>Vintage1956</v>
          </cell>
          <cell r="I8225">
            <v>0</v>
          </cell>
          <cell r="L8225">
            <v>0</v>
          </cell>
          <cell r="M8225" t="str">
            <v>natural gas steam turbine</v>
          </cell>
        </row>
        <row r="8226">
          <cell r="F8226" t="str">
            <v>Vintage1950</v>
          </cell>
          <cell r="I8226">
            <v>0</v>
          </cell>
          <cell r="L8226">
            <v>0</v>
          </cell>
          <cell r="M8226" t="str">
            <v>natural gas steam turbine</v>
          </cell>
        </row>
        <row r="8227">
          <cell r="F8227" t="str">
            <v>Vintage1951</v>
          </cell>
          <cell r="I8227">
            <v>0</v>
          </cell>
          <cell r="L8227">
            <v>0</v>
          </cell>
          <cell r="M8227" t="str">
            <v>natural gas steam turbine</v>
          </cell>
        </row>
        <row r="8228">
          <cell r="F8228" t="str">
            <v>Vintage1975</v>
          </cell>
          <cell r="I8228">
            <v>3.6311986084086465E-4</v>
          </cell>
          <cell r="L8228">
            <v>3.7420756226570033E-3</v>
          </cell>
          <cell r="M8228" t="str">
            <v>natural gas steam turbine</v>
          </cell>
        </row>
        <row r="8229">
          <cell r="F8229" t="str">
            <v>Vintage1969</v>
          </cell>
          <cell r="I8229">
            <v>1.9009994753230345E-2</v>
          </cell>
          <cell r="L8229">
            <v>0.57578863402701463</v>
          </cell>
          <cell r="M8229" t="str">
            <v>natural gas steam turbine</v>
          </cell>
        </row>
        <row r="8230">
          <cell r="F8230" t="str">
            <v>Vintage1958</v>
          </cell>
          <cell r="I8230">
            <v>7.9966476669759892E-3</v>
          </cell>
          <cell r="L8230">
            <v>0.21243687810945275</v>
          </cell>
          <cell r="M8230" t="str">
            <v>natural gas steam turbine</v>
          </cell>
        </row>
        <row r="8231">
          <cell r="F8231" t="str">
            <v>Vintage1963</v>
          </cell>
          <cell r="I8231">
            <v>1.0232835966663287E-2</v>
          </cell>
          <cell r="L8231">
            <v>0.49563280231305623</v>
          </cell>
          <cell r="M8231" t="str">
            <v>natural gas steam turbine</v>
          </cell>
        </row>
        <row r="8232">
          <cell r="F8232" t="str">
            <v>Vintage1950</v>
          </cell>
          <cell r="I8232">
            <v>0</v>
          </cell>
          <cell r="L8232">
            <v>0</v>
          </cell>
          <cell r="M8232" t="str">
            <v>natural gas steam turbine</v>
          </cell>
        </row>
        <row r="8233">
          <cell r="F8233" t="str">
            <v>Vintage1954</v>
          </cell>
          <cell r="I8233">
            <v>0</v>
          </cell>
          <cell r="L8233">
            <v>0</v>
          </cell>
          <cell r="M8233" t="str">
            <v>natural gas steam turbine</v>
          </cell>
        </row>
        <row r="8234">
          <cell r="F8234" t="str">
            <v>Vintage1967</v>
          </cell>
          <cell r="I8234">
            <v>0</v>
          </cell>
          <cell r="L8234">
            <v>0</v>
          </cell>
          <cell r="M8234" t="str">
            <v>natural gas steam turbine</v>
          </cell>
        </row>
        <row r="8235">
          <cell r="F8235" t="str">
            <v>Vintage1974</v>
          </cell>
          <cell r="I8235">
            <v>2.0877171022709003E-3</v>
          </cell>
          <cell r="L8235">
            <v>1.8696932849745281E-2</v>
          </cell>
          <cell r="M8235" t="str">
            <v>natural gas steam turbine</v>
          </cell>
        </row>
        <row r="8236">
          <cell r="F8236" t="str">
            <v>Vintage1974</v>
          </cell>
          <cell r="I8236">
            <v>2.0877171022709003E-3</v>
          </cell>
          <cell r="L8236">
            <v>1.8696932849745281E-2</v>
          </cell>
          <cell r="M8236" t="str">
            <v>natural gas steam turbine</v>
          </cell>
        </row>
        <row r="8237">
          <cell r="F8237" t="str">
            <v>Vintage1997</v>
          </cell>
          <cell r="I8237">
            <v>4.1460284870587505E-3</v>
          </cell>
          <cell r="L8237">
            <v>0.98012648035417826</v>
          </cell>
          <cell r="M8237" t="str">
            <v>natural gas steam turbine</v>
          </cell>
        </row>
        <row r="8238">
          <cell r="F8238" t="str">
            <v>Vintage1997</v>
          </cell>
          <cell r="I8238">
            <v>2.0727033069396755E-3</v>
          </cell>
          <cell r="L8238">
            <v>0.48998973436635312</v>
          </cell>
          <cell r="M8238" t="str">
            <v>natural gas steam turbine</v>
          </cell>
        </row>
        <row r="8239">
          <cell r="F8239" t="str">
            <v>Vintage1974</v>
          </cell>
          <cell r="I8239">
            <v>2.0432975894566258E-3</v>
          </cell>
          <cell r="L8239">
            <v>1.8299125767835805E-2</v>
          </cell>
          <cell r="M8239" t="str">
            <v>natural gas steam turbine</v>
          </cell>
        </row>
        <row r="8240">
          <cell r="F8240" t="str">
            <v>Vintage1974</v>
          </cell>
          <cell r="I8240">
            <v>2.0432975894566258E-3</v>
          </cell>
          <cell r="L8240">
            <v>1.8299125767835805E-2</v>
          </cell>
          <cell r="M8240" t="str">
            <v>natural gas steam turbine</v>
          </cell>
        </row>
        <row r="8241">
          <cell r="F8241" t="str">
            <v>Vintage1974</v>
          </cell>
          <cell r="I8241">
            <v>2.0432975894566258E-3</v>
          </cell>
          <cell r="L8241">
            <v>1.8299125767835805E-2</v>
          </cell>
          <cell r="M8241" t="str">
            <v>natural gas steam turbine</v>
          </cell>
        </row>
        <row r="8242">
          <cell r="F8242" t="str">
            <v>Vintage1974</v>
          </cell>
          <cell r="I8242">
            <v>1.9988780766423508E-3</v>
          </cell>
          <cell r="L8242">
            <v>1.7901318685926332E-2</v>
          </cell>
          <cell r="M8242" t="str">
            <v>natural gas steam turbine</v>
          </cell>
        </row>
        <row r="8243">
          <cell r="F8243" t="str">
            <v>Vintage1970</v>
          </cell>
          <cell r="I8243">
            <v>0</v>
          </cell>
          <cell r="L8243">
            <v>0</v>
          </cell>
          <cell r="M8243" t="str">
            <v>hard coal</v>
          </cell>
        </row>
        <row r="8244">
          <cell r="F8244" t="str">
            <v>Vintage1972</v>
          </cell>
          <cell r="I8244">
            <v>0</v>
          </cell>
          <cell r="L8244">
            <v>0</v>
          </cell>
          <cell r="M8244" t="str">
            <v>hard coal</v>
          </cell>
        </row>
        <row r="8245">
          <cell r="F8245" t="str">
            <v>Vintage1974</v>
          </cell>
          <cell r="I8245">
            <v>0</v>
          </cell>
          <cell r="L8245">
            <v>0</v>
          </cell>
          <cell r="M8245" t="str">
            <v>hard coal</v>
          </cell>
        </row>
        <row r="8246">
          <cell r="F8246" t="str">
            <v>Vintage1970</v>
          </cell>
          <cell r="I8246">
            <v>0</v>
          </cell>
          <cell r="L8246">
            <v>0</v>
          </cell>
          <cell r="M8246" t="str">
            <v>hard coal</v>
          </cell>
        </row>
        <row r="8247">
          <cell r="F8247" t="str">
            <v>Vintage1972</v>
          </cell>
          <cell r="I8247">
            <v>0</v>
          </cell>
          <cell r="L8247">
            <v>0</v>
          </cell>
          <cell r="M8247" t="str">
            <v>hard coal</v>
          </cell>
        </row>
        <row r="8248">
          <cell r="F8248" t="str">
            <v>Vintage1974</v>
          </cell>
          <cell r="I8248">
            <v>0</v>
          </cell>
          <cell r="L8248">
            <v>0</v>
          </cell>
          <cell r="M8248" t="str">
            <v>hard coal</v>
          </cell>
        </row>
        <row r="8249">
          <cell r="F8249" t="str">
            <v>Vintage1970</v>
          </cell>
          <cell r="I8249">
            <v>0</v>
          </cell>
          <cell r="L8249">
            <v>0</v>
          </cell>
          <cell r="M8249" t="str">
            <v>hard coal</v>
          </cell>
        </row>
        <row r="8250">
          <cell r="F8250" t="str">
            <v>Vintage1972</v>
          </cell>
          <cell r="I8250">
            <v>0</v>
          </cell>
          <cell r="L8250">
            <v>0</v>
          </cell>
          <cell r="M8250" t="str">
            <v>hard coal</v>
          </cell>
        </row>
        <row r="8251">
          <cell r="F8251" t="str">
            <v>Vintage1974</v>
          </cell>
          <cell r="I8251">
            <v>0</v>
          </cell>
          <cell r="L8251">
            <v>0</v>
          </cell>
          <cell r="M8251" t="str">
            <v>hard coal</v>
          </cell>
        </row>
        <row r="8252">
          <cell r="F8252" t="str">
            <v>Vintage1957</v>
          </cell>
          <cell r="I8252">
            <v>0</v>
          </cell>
          <cell r="L8252">
            <v>0</v>
          </cell>
          <cell r="M8252" t="str">
            <v>natural gas steam turbine</v>
          </cell>
        </row>
        <row r="8253">
          <cell r="F8253" t="str">
            <v>Vintage1960</v>
          </cell>
          <cell r="I8253">
            <v>0</v>
          </cell>
          <cell r="L8253">
            <v>0</v>
          </cell>
          <cell r="M8253" t="str">
            <v>natural gas steam turbine</v>
          </cell>
        </row>
        <row r="8254">
          <cell r="F8254" t="str">
            <v>Vintage1962</v>
          </cell>
          <cell r="I8254">
            <v>0</v>
          </cell>
          <cell r="L8254">
            <v>0</v>
          </cell>
          <cell r="M8254" t="str">
            <v>natural gas steam turbine</v>
          </cell>
        </row>
        <row r="8255">
          <cell r="F8255" t="str">
            <v>Vintage1945</v>
          </cell>
          <cell r="I8255">
            <v>0</v>
          </cell>
          <cell r="L8255">
            <v>0</v>
          </cell>
          <cell r="M8255" t="str">
            <v>natural gas steam turbine</v>
          </cell>
        </row>
        <row r="8256">
          <cell r="F8256" t="str">
            <v>Vintage1949</v>
          </cell>
          <cell r="I8256">
            <v>0</v>
          </cell>
          <cell r="L8256">
            <v>0</v>
          </cell>
          <cell r="M8256" t="str">
            <v>natural gas steam turbine</v>
          </cell>
        </row>
        <row r="8257">
          <cell r="F8257" t="str">
            <v>Vintage1959</v>
          </cell>
          <cell r="I8257">
            <v>0</v>
          </cell>
          <cell r="L8257">
            <v>0</v>
          </cell>
          <cell r="M8257" t="str">
            <v>natural gas steam turbine</v>
          </cell>
        </row>
        <row r="8258">
          <cell r="F8258" t="str">
            <v>Vintage1968</v>
          </cell>
          <cell r="I8258">
            <v>1.1300651792852296E-2</v>
          </cell>
          <cell r="L8258">
            <v>0.31407807417046191</v>
          </cell>
          <cell r="M8258" t="str">
            <v>natural gas steam turbine</v>
          </cell>
        </row>
        <row r="8259">
          <cell r="F8259" t="str">
            <v>Vintage1973</v>
          </cell>
          <cell r="I8259">
            <v>2.2984376527835176E-2</v>
          </cell>
          <cell r="L8259">
            <v>0.37099565463820139</v>
          </cell>
          <cell r="M8259" t="str">
            <v>natural gas steam turbine</v>
          </cell>
        </row>
        <row r="8260">
          <cell r="F8260" t="str">
            <v>Vintage1950</v>
          </cell>
          <cell r="I8260">
            <v>0</v>
          </cell>
          <cell r="L8260">
            <v>0</v>
          </cell>
          <cell r="M8260" t="str">
            <v>natural gas steam turbine</v>
          </cell>
        </row>
        <row r="8261">
          <cell r="F8261" t="str">
            <v>Vintage1952</v>
          </cell>
          <cell r="I8261">
            <v>0</v>
          </cell>
          <cell r="L8261">
            <v>0</v>
          </cell>
          <cell r="M8261" t="str">
            <v>natural gas steam turbine</v>
          </cell>
        </row>
        <row r="8262">
          <cell r="F8262" t="str">
            <v>Vintage1956</v>
          </cell>
          <cell r="I8262">
            <v>0</v>
          </cell>
          <cell r="L8262">
            <v>0</v>
          </cell>
          <cell r="M8262" t="str">
            <v>natural gas steam turbine</v>
          </cell>
        </row>
        <row r="8263">
          <cell r="F8263" t="str">
            <v>Vintage1974</v>
          </cell>
          <cell r="I8263">
            <v>2.175242855346679E-2</v>
          </cell>
          <cell r="L8263">
            <v>0.19480785760707775</v>
          </cell>
          <cell r="M8263" t="str">
            <v>natural gas steam turbine</v>
          </cell>
        </row>
        <row r="8264">
          <cell r="F8264" t="str">
            <v>Vintage2013</v>
          </cell>
          <cell r="I8264">
            <v>6.108707177277957E-6</v>
          </cell>
          <cell r="L8264">
            <v>5.8247767857142838E-3</v>
          </cell>
          <cell r="M8264" t="str">
            <v>natural gas steam turbine</v>
          </cell>
        </row>
        <row r="8265">
          <cell r="F8265" t="str">
            <v>Vintage2013</v>
          </cell>
          <cell r="I8265">
            <v>6.108707177277957E-6</v>
          </cell>
          <cell r="L8265">
            <v>5.8247767857142838E-3</v>
          </cell>
          <cell r="M8265" t="str">
            <v>natural gas steam turbine</v>
          </cell>
        </row>
        <row r="8266">
          <cell r="F8266" t="str">
            <v>Vintage1998</v>
          </cell>
          <cell r="I8266">
            <v>0</v>
          </cell>
          <cell r="L8266">
            <v>0</v>
          </cell>
          <cell r="M8266" t="str">
            <v>natural gas steam turbine</v>
          </cell>
        </row>
        <row r="8267">
          <cell r="F8267" t="str">
            <v>Vintage1998</v>
          </cell>
          <cell r="I8267">
            <v>0</v>
          </cell>
          <cell r="L8267">
            <v>0</v>
          </cell>
          <cell r="M8267" t="str">
            <v>natural gas steam turbine</v>
          </cell>
        </row>
        <row r="8268">
          <cell r="F8268" t="str">
            <v>Vintage1990</v>
          </cell>
          <cell r="I8268">
            <v>0</v>
          </cell>
          <cell r="L8268">
            <v>0</v>
          </cell>
          <cell r="M8268" t="str">
            <v>natural gas steam turbine</v>
          </cell>
        </row>
        <row r="8269">
          <cell r="F8269" t="str">
            <v>Vintage1990</v>
          </cell>
          <cell r="I8269">
            <v>0</v>
          </cell>
          <cell r="L8269">
            <v>0</v>
          </cell>
          <cell r="M8269" t="str">
            <v>natural gas steam turbine</v>
          </cell>
        </row>
        <row r="8270">
          <cell r="F8270" t="str">
            <v>Vintage1963</v>
          </cell>
          <cell r="I8270">
            <v>0</v>
          </cell>
          <cell r="L8270">
            <v>0</v>
          </cell>
          <cell r="M8270" t="str">
            <v>natural gas steam turbine</v>
          </cell>
        </row>
        <row r="8271">
          <cell r="F8271" t="str">
            <v>Vintage2000</v>
          </cell>
          <cell r="I8271">
            <v>2.5914308661608347E-5</v>
          </cell>
          <cell r="L8271">
            <v>4.6210875209764767E-3</v>
          </cell>
          <cell r="M8271" t="str">
            <v>natural gas steam turbine</v>
          </cell>
        </row>
        <row r="8272">
          <cell r="F8272" t="str">
            <v>Vintage2000</v>
          </cell>
          <cell r="I8272">
            <v>2.5914308661608347E-5</v>
          </cell>
          <cell r="L8272">
            <v>4.6210875209764767E-3</v>
          </cell>
          <cell r="M8272" t="str">
            <v>natural gas steam turbine</v>
          </cell>
        </row>
        <row r="8273">
          <cell r="F8273" t="str">
            <v>Vintage2013</v>
          </cell>
          <cell r="I8273">
            <v>2.5914308661608347E-5</v>
          </cell>
          <cell r="L8273">
            <v>2.4709821428571421E-2</v>
          </cell>
          <cell r="M8273" t="str">
            <v>natural gas steam turbine</v>
          </cell>
        </row>
        <row r="8274">
          <cell r="F8274" t="str">
            <v>Vintage1956</v>
          </cell>
          <cell r="I8274">
            <v>0</v>
          </cell>
          <cell r="L8274">
            <v>0</v>
          </cell>
          <cell r="M8274" t="str">
            <v>natural gas steam turbine</v>
          </cell>
        </row>
        <row r="8275">
          <cell r="F8275" t="str">
            <v>Vintage1952</v>
          </cell>
          <cell r="I8275">
            <v>0</v>
          </cell>
          <cell r="L8275">
            <v>0</v>
          </cell>
          <cell r="M8275" t="str">
            <v>natural gas steam turbine</v>
          </cell>
        </row>
        <row r="8276">
          <cell r="F8276" t="str">
            <v>Vintage1951</v>
          </cell>
          <cell r="I8276">
            <v>0</v>
          </cell>
          <cell r="L8276">
            <v>0</v>
          </cell>
          <cell r="M8276" t="str">
            <v>natural gas steam turbine</v>
          </cell>
        </row>
        <row r="8277">
          <cell r="F8277" t="str">
            <v>Vintage2013</v>
          </cell>
          <cell r="I8277">
            <v>3.311272773427733E-5</v>
          </cell>
          <cell r="L8277">
            <v>3.1573660714285703E-2</v>
          </cell>
          <cell r="M8277" t="str">
            <v>natural gas steam turbine</v>
          </cell>
        </row>
        <row r="8278">
          <cell r="F8278" t="str">
            <v>Vintage2013</v>
          </cell>
          <cell r="I8278">
            <v>3.311272773427733E-5</v>
          </cell>
          <cell r="L8278">
            <v>3.1573660714285703E-2</v>
          </cell>
          <cell r="M8278" t="str">
            <v>natural gas steam turbine</v>
          </cell>
        </row>
        <row r="8279">
          <cell r="F8279" t="str">
            <v>Vintage2013</v>
          </cell>
          <cell r="I8279">
            <v>3.311272773427733E-5</v>
          </cell>
          <cell r="L8279">
            <v>3.1573660714285703E-2</v>
          </cell>
          <cell r="M8279" t="str">
            <v>natural gas steam turbine</v>
          </cell>
        </row>
        <row r="8280">
          <cell r="F8280" t="str">
            <v>Vintage1966</v>
          </cell>
          <cell r="I8280">
            <v>0</v>
          </cell>
          <cell r="L8280">
            <v>0</v>
          </cell>
          <cell r="M8280" t="str">
            <v>hard coal</v>
          </cell>
        </row>
        <row r="8281">
          <cell r="F8281" t="str">
            <v>Vintage1975</v>
          </cell>
          <cell r="I8281">
            <v>0</v>
          </cell>
          <cell r="L8281">
            <v>0</v>
          </cell>
          <cell r="M8281" t="str">
            <v>hard coal</v>
          </cell>
        </row>
        <row r="8282">
          <cell r="F8282" t="str">
            <v>Vintage1966</v>
          </cell>
          <cell r="I8282">
            <v>1.0416124547711817E-2</v>
          </cell>
          <cell r="L8282">
            <v>0.93784785276073623</v>
          </cell>
          <cell r="M8282" t="str">
            <v>hard coal</v>
          </cell>
        </row>
        <row r="8283">
          <cell r="F8283" t="str">
            <v>Vintage1975</v>
          </cell>
          <cell r="I8283">
            <v>2.0879168575368281E-2</v>
          </cell>
          <cell r="L8283">
            <v>0.49285392607842504</v>
          </cell>
          <cell r="M8283" t="str">
            <v>hard coal</v>
          </cell>
        </row>
        <row r="8284">
          <cell r="F8284" t="str">
            <v>Vintage1976</v>
          </cell>
          <cell r="I8284">
            <v>4.130548842818433E-2</v>
          </cell>
          <cell r="L8284">
            <v>1.1977571869802803</v>
          </cell>
          <cell r="M8284" t="str">
            <v>natural gas steam turbine</v>
          </cell>
        </row>
        <row r="8285">
          <cell r="F8285" t="str">
            <v>Vintage1977</v>
          </cell>
          <cell r="I8285">
            <v>4.130548842818433E-2</v>
          </cell>
          <cell r="L8285">
            <v>1.0209610878055835</v>
          </cell>
          <cell r="M8285" t="str">
            <v>natural gas steam turbine</v>
          </cell>
        </row>
        <row r="8286">
          <cell r="F8286" t="str">
            <v>Vintage1956</v>
          </cell>
          <cell r="I8286">
            <v>0</v>
          </cell>
          <cell r="L8286">
            <v>0</v>
          </cell>
          <cell r="M8286" t="str">
            <v>natural gas steam turbine</v>
          </cell>
        </row>
        <row r="8287">
          <cell r="F8287" t="str">
            <v>Vintage1995</v>
          </cell>
          <cell r="I8287">
            <v>4.0851270022482155E-3</v>
          </cell>
          <cell r="L8287">
            <v>0.4655059382422802</v>
          </cell>
          <cell r="M8287" t="str">
            <v>natural gas combined cycle</v>
          </cell>
        </row>
        <row r="8288">
          <cell r="F8288" t="str">
            <v>Vintage1995</v>
          </cell>
          <cell r="I8288">
            <v>4.0888373809968527E-3</v>
          </cell>
          <cell r="L8288">
            <v>0.46592874109263654</v>
          </cell>
          <cell r="M8288" t="str">
            <v>natural gas combined cycle</v>
          </cell>
        </row>
        <row r="8289">
          <cell r="F8289" t="str">
            <v>Vintage1995</v>
          </cell>
          <cell r="I8289">
            <v>1.7401676331102757E-3</v>
          </cell>
          <cell r="L8289">
            <v>0.1982945368171021</v>
          </cell>
          <cell r="M8289" t="str">
            <v>natural gas combined cycle</v>
          </cell>
        </row>
        <row r="8290">
          <cell r="F8290" t="str">
            <v>Vintage1995</v>
          </cell>
          <cell r="I8290">
            <v>1.7401676331102757E-3</v>
          </cell>
          <cell r="L8290">
            <v>0.1982945368171021</v>
          </cell>
          <cell r="M8290" t="str">
            <v>natural gas combined cycle</v>
          </cell>
        </row>
        <row r="8291">
          <cell r="F8291" t="str">
            <v>Vintage1995</v>
          </cell>
          <cell r="I8291">
            <v>1.7364572543616395E-3</v>
          </cell>
          <cell r="L8291">
            <v>0.19787173396674579</v>
          </cell>
          <cell r="M8291" t="str">
            <v>natural gas combined cycle</v>
          </cell>
        </row>
        <row r="8292">
          <cell r="F8292" t="str">
            <v>Vintage1995</v>
          </cell>
          <cell r="I8292">
            <v>3.9738156397891361E-3</v>
          </cell>
          <cell r="L8292">
            <v>0.45282185273159137</v>
          </cell>
          <cell r="M8292" t="str">
            <v>natural gas combined cycle</v>
          </cell>
        </row>
        <row r="8293">
          <cell r="F8293" t="str">
            <v>Vintage1975</v>
          </cell>
          <cell r="I8293">
            <v>2.4913521593147327E-2</v>
          </cell>
          <cell r="L8293">
            <v>0.58808505162929836</v>
          </cell>
          <cell r="M8293" t="str">
            <v>hard coal</v>
          </cell>
        </row>
        <row r="8294">
          <cell r="F8294" t="str">
            <v>Vintage1978</v>
          </cell>
          <cell r="I8294">
            <v>2.4913521593147327E-2</v>
          </cell>
          <cell r="L8294">
            <v>0.52405890094341367</v>
          </cell>
          <cell r="M8294" t="str">
            <v>hard coal</v>
          </cell>
        </row>
        <row r="8295">
          <cell r="F8295" t="str">
            <v>Vintage1959</v>
          </cell>
          <cell r="I8295">
            <v>0</v>
          </cell>
          <cell r="L8295">
            <v>0</v>
          </cell>
          <cell r="M8295" t="str">
            <v>natural gas steam turbine</v>
          </cell>
        </row>
        <row r="8296">
          <cell r="F8296" t="str">
            <v>Vintage1955</v>
          </cell>
          <cell r="I8296">
            <v>0</v>
          </cell>
          <cell r="L8296">
            <v>0</v>
          </cell>
          <cell r="M8296" t="str">
            <v>natural gas steam turbine</v>
          </cell>
        </row>
        <row r="8297">
          <cell r="F8297" t="str">
            <v>Vintage1959</v>
          </cell>
          <cell r="I8297">
            <v>0</v>
          </cell>
          <cell r="L8297">
            <v>0</v>
          </cell>
          <cell r="M8297" t="str">
            <v>natural gas steam turbine</v>
          </cell>
        </row>
        <row r="8298">
          <cell r="F8298" t="str">
            <v>Vintage1961</v>
          </cell>
          <cell r="I8298">
            <v>0</v>
          </cell>
          <cell r="L8298">
            <v>0</v>
          </cell>
          <cell r="M8298" t="str">
            <v>natural gas steam turbine</v>
          </cell>
        </row>
        <row r="8299">
          <cell r="F8299" t="str">
            <v>Vintage1964</v>
          </cell>
          <cell r="I8299">
            <v>0</v>
          </cell>
          <cell r="L8299">
            <v>0</v>
          </cell>
          <cell r="M8299" t="str">
            <v>natural gas steam turbine</v>
          </cell>
        </row>
        <row r="8300">
          <cell r="F8300" t="str">
            <v>Vintage1973</v>
          </cell>
          <cell r="I8300">
            <v>5.9207289491363897E-2</v>
          </cell>
          <cell r="L8300">
            <v>0.95567730965426045</v>
          </cell>
          <cell r="M8300" t="str">
            <v>natural gas steam turbine</v>
          </cell>
        </row>
        <row r="8301">
          <cell r="F8301" t="str">
            <v>Vintage1958</v>
          </cell>
          <cell r="I8301">
            <v>1.7318132176223942E-2</v>
          </cell>
          <cell r="L8301">
            <v>0.46006902985074632</v>
          </cell>
          <cell r="M8301" t="str">
            <v>natural gas steam turbine</v>
          </cell>
        </row>
        <row r="8302">
          <cell r="F8302" t="str">
            <v>Vintage1964</v>
          </cell>
          <cell r="I8302">
            <v>3.4932300799904704E-2</v>
          </cell>
          <cell r="L8302">
            <v>1.8283746860258534</v>
          </cell>
          <cell r="M8302" t="str">
            <v>natural gas steam turbine</v>
          </cell>
        </row>
        <row r="8303">
          <cell r="F8303" t="str">
            <v>Vintage1966</v>
          </cell>
          <cell r="I8303">
            <v>0</v>
          </cell>
          <cell r="L8303">
            <v>0</v>
          </cell>
          <cell r="M8303" t="str">
            <v>natural gas steam turbine</v>
          </cell>
        </row>
        <row r="8304">
          <cell r="F8304" t="str">
            <v>Vintage1971</v>
          </cell>
          <cell r="I8304">
            <v>3.9889643602510287E-2</v>
          </cell>
          <cell r="L8304">
            <v>0.99999202869669201</v>
          </cell>
          <cell r="M8304" t="str">
            <v>hard coal</v>
          </cell>
        </row>
        <row r="8305">
          <cell r="F8305" t="str">
            <v>Vintage1966</v>
          </cell>
          <cell r="I8305">
            <v>0</v>
          </cell>
          <cell r="L8305">
            <v>0</v>
          </cell>
          <cell r="M8305" t="str">
            <v>natural gas steam turbine</v>
          </cell>
        </row>
        <row r="8306">
          <cell r="F8306" t="str">
            <v>Vintage1967</v>
          </cell>
          <cell r="I8306">
            <v>0</v>
          </cell>
          <cell r="L8306">
            <v>0</v>
          </cell>
          <cell r="M8306" t="str">
            <v>natural gas steam turbine</v>
          </cell>
        </row>
        <row r="8307">
          <cell r="F8307" t="str">
            <v>Vintage1968</v>
          </cell>
          <cell r="I8307">
            <v>0</v>
          </cell>
          <cell r="L8307">
            <v>0</v>
          </cell>
          <cell r="M8307" t="str">
            <v>natural gas steam turbine</v>
          </cell>
        </row>
        <row r="8308">
          <cell r="F8308" t="str">
            <v>Vintage1973</v>
          </cell>
          <cell r="I8308">
            <v>0</v>
          </cell>
          <cell r="L8308">
            <v>0</v>
          </cell>
          <cell r="M8308" t="str">
            <v>natural gas steam turbine</v>
          </cell>
        </row>
        <row r="8309">
          <cell r="F8309" t="str">
            <v>Vintage1973</v>
          </cell>
          <cell r="I8309">
            <v>4.0679016497019063E-2</v>
          </cell>
          <cell r="L8309">
            <v>0.63511641761405946</v>
          </cell>
          <cell r="M8309" t="str">
            <v>hard coal</v>
          </cell>
        </row>
        <row r="8310">
          <cell r="F8310" t="str">
            <v>Vintage1973</v>
          </cell>
          <cell r="I8310">
            <v>4.0679016497019063E-2</v>
          </cell>
          <cell r="L8310">
            <v>0.63511641761405946</v>
          </cell>
          <cell r="M8310" t="str">
            <v>hard coal</v>
          </cell>
        </row>
        <row r="8311">
          <cell r="F8311" t="str">
            <v>Vintage1974</v>
          </cell>
          <cell r="I8311">
            <v>4.0100143041045963E-2</v>
          </cell>
          <cell r="L8311">
            <v>1.2530902225755167</v>
          </cell>
          <cell r="M8311" t="str">
            <v>hard coal</v>
          </cell>
        </row>
        <row r="8312">
          <cell r="F8312" t="str">
            <v>Vintage1971</v>
          </cell>
          <cell r="I8312">
            <v>5.3541841062511912E-2</v>
          </cell>
          <cell r="L8312">
            <v>1.0557537850812408</v>
          </cell>
          <cell r="M8312" t="str">
            <v>natural gas steam turbine</v>
          </cell>
        </row>
        <row r="8313">
          <cell r="F8313" t="str">
            <v>Vintage1954</v>
          </cell>
          <cell r="I8313">
            <v>0</v>
          </cell>
          <cell r="L8313">
            <v>0</v>
          </cell>
          <cell r="M8313" t="str">
            <v>natural gas steam turbine</v>
          </cell>
        </row>
        <row r="8314">
          <cell r="F8314" t="str">
            <v>Vintage1967</v>
          </cell>
          <cell r="I8314">
            <v>0</v>
          </cell>
          <cell r="L8314">
            <v>0</v>
          </cell>
          <cell r="M8314" t="str">
            <v>natural gas steam turbine</v>
          </cell>
        </row>
        <row r="8315">
          <cell r="F8315" t="str">
            <v>Vintage1967</v>
          </cell>
          <cell r="I8315">
            <v>0</v>
          </cell>
          <cell r="L8315">
            <v>0</v>
          </cell>
          <cell r="M8315" t="str">
            <v>natural gas steam turbine</v>
          </cell>
        </row>
        <row r="8316">
          <cell r="F8316" t="str">
            <v>Vintage1973</v>
          </cell>
          <cell r="I8316">
            <v>6.2980899749946783E-4</v>
          </cell>
          <cell r="L8316">
            <v>1.0165879463442282E-2</v>
          </cell>
          <cell r="M8316" t="str">
            <v>natural gas steam turbine</v>
          </cell>
        </row>
        <row r="8317">
          <cell r="F8317" t="str">
            <v>Vintage1973</v>
          </cell>
          <cell r="I8317">
            <v>6.2980899749946783E-4</v>
          </cell>
          <cell r="L8317">
            <v>1.0165879463442282E-2</v>
          </cell>
          <cell r="M8317" t="str">
            <v>natural gas steam turbine</v>
          </cell>
        </row>
        <row r="8318">
          <cell r="F8318" t="str">
            <v>Vintage1973</v>
          </cell>
          <cell r="I8318">
            <v>6.2980899749946783E-4</v>
          </cell>
          <cell r="L8318">
            <v>1.0165879463442282E-2</v>
          </cell>
          <cell r="M8318" t="str">
            <v>natural gas steam turbine</v>
          </cell>
        </row>
        <row r="8319">
          <cell r="F8319" t="str">
            <v>Vintage1973</v>
          </cell>
          <cell r="I8319">
            <v>6.2980899749946783E-4</v>
          </cell>
          <cell r="L8319">
            <v>1.0165879463442282E-2</v>
          </cell>
          <cell r="M8319" t="str">
            <v>natural gas steam turbine</v>
          </cell>
        </row>
        <row r="8320">
          <cell r="F8320" t="str">
            <v>Vintage1970</v>
          </cell>
          <cell r="I8320">
            <v>1.7057327015610591E-4</v>
          </cell>
          <cell r="L8320">
            <v>3.2028571428571427E-3</v>
          </cell>
          <cell r="M8320" t="str">
            <v>natural gas steam turbine</v>
          </cell>
        </row>
        <row r="8321">
          <cell r="F8321" t="str">
            <v>Vintage1971</v>
          </cell>
          <cell r="I8321">
            <v>1.7057327015610591E-4</v>
          </cell>
          <cell r="L8321">
            <v>3.3634139586410641E-3</v>
          </cell>
          <cell r="M8321" t="str">
            <v>natural gas steam turbine</v>
          </cell>
        </row>
        <row r="8322">
          <cell r="F8322" t="str">
            <v>Vintage1954</v>
          </cell>
          <cell r="I8322">
            <v>0</v>
          </cell>
          <cell r="L8322">
            <v>0</v>
          </cell>
          <cell r="M8322" t="str">
            <v>natural gas steam turbine</v>
          </cell>
        </row>
        <row r="8323">
          <cell r="F8323" t="str">
            <v>Vintage1956</v>
          </cell>
          <cell r="I8323">
            <v>0</v>
          </cell>
          <cell r="L8323">
            <v>0</v>
          </cell>
          <cell r="M8323" t="str">
            <v>natural gas steam turbine</v>
          </cell>
        </row>
        <row r="8324">
          <cell r="F8324" t="str">
            <v>Vintage1971</v>
          </cell>
          <cell r="I8324">
            <v>0</v>
          </cell>
          <cell r="L8324">
            <v>0</v>
          </cell>
          <cell r="M8324" t="str">
            <v>natural gas steam turbine</v>
          </cell>
        </row>
        <row r="8325">
          <cell r="F8325" t="str">
            <v>Vintage1955</v>
          </cell>
          <cell r="I8325">
            <v>0</v>
          </cell>
          <cell r="L8325">
            <v>0</v>
          </cell>
          <cell r="M8325" t="str">
            <v>natural gas steam turbine</v>
          </cell>
        </row>
        <row r="8326">
          <cell r="F8326" t="str">
            <v>Vintage1953</v>
          </cell>
          <cell r="I8326">
            <v>0</v>
          </cell>
          <cell r="L8326">
            <v>0</v>
          </cell>
          <cell r="M8326" t="str">
            <v>hard coal</v>
          </cell>
        </row>
        <row r="8327">
          <cell r="F8327" t="str">
            <v>Vintage1954</v>
          </cell>
          <cell r="I8327">
            <v>0</v>
          </cell>
          <cell r="L8327">
            <v>0</v>
          </cell>
          <cell r="M8327" t="str">
            <v>hard coal</v>
          </cell>
        </row>
        <row r="8328">
          <cell r="F8328" t="str">
            <v>Vintage1957</v>
          </cell>
          <cell r="I8328">
            <v>0</v>
          </cell>
          <cell r="L8328">
            <v>0</v>
          </cell>
          <cell r="M8328" t="str">
            <v>hard coal</v>
          </cell>
        </row>
        <row r="8329">
          <cell r="F8329" t="str">
            <v>Vintage1958</v>
          </cell>
          <cell r="I8329">
            <v>0</v>
          </cell>
          <cell r="L8329">
            <v>0</v>
          </cell>
          <cell r="M8329" t="str">
            <v>hard coal</v>
          </cell>
        </row>
        <row r="8330">
          <cell r="F8330" t="str">
            <v>Vintage1968</v>
          </cell>
          <cell r="I8330">
            <v>0</v>
          </cell>
          <cell r="L8330">
            <v>0</v>
          </cell>
          <cell r="M8330" t="str">
            <v>hard coal</v>
          </cell>
        </row>
        <row r="8331">
          <cell r="F8331" t="str">
            <v>Vintage1957</v>
          </cell>
          <cell r="I8331">
            <v>0</v>
          </cell>
          <cell r="L8331">
            <v>0</v>
          </cell>
          <cell r="M8331" t="str">
            <v>natural gas steam turbine</v>
          </cell>
        </row>
        <row r="8332">
          <cell r="F8332" t="str">
            <v>Vintage1970</v>
          </cell>
          <cell r="I8332">
            <v>0</v>
          </cell>
          <cell r="L8332">
            <v>0</v>
          </cell>
          <cell r="M8332" t="str">
            <v>natural gas steam turbine</v>
          </cell>
        </row>
        <row r="8333">
          <cell r="F8333" t="str">
            <v>Vintage1972</v>
          </cell>
          <cell r="I8333">
            <v>0</v>
          </cell>
          <cell r="L8333">
            <v>0</v>
          </cell>
          <cell r="M8333" t="str">
            <v>natural gas steam turbine</v>
          </cell>
        </row>
        <row r="8334">
          <cell r="F8334" t="str">
            <v>Vintage1965</v>
          </cell>
          <cell r="I8334">
            <v>0</v>
          </cell>
          <cell r="L8334">
            <v>0</v>
          </cell>
          <cell r="M8334" t="str">
            <v>natural gas steam turbine</v>
          </cell>
        </row>
        <row r="8335">
          <cell r="F8335" t="str">
            <v>Vintage1997</v>
          </cell>
          <cell r="I8335">
            <v>3.1165760208183417E-4</v>
          </cell>
          <cell r="L8335">
            <v>7.3676258992805777E-2</v>
          </cell>
          <cell r="M8335" t="str">
            <v>natural gas steam turbine</v>
          </cell>
        </row>
        <row r="8336">
          <cell r="F8336" t="str">
            <v>Vintage1975</v>
          </cell>
          <cell r="I8336">
            <v>3.3112727734277333E-4</v>
          </cell>
          <cell r="L8336">
            <v>3.4123809963790639E-3</v>
          </cell>
          <cell r="M8336" t="str">
            <v>natural gas steam turbine</v>
          </cell>
        </row>
        <row r="8337">
          <cell r="F8337" t="str">
            <v>Vintage2001</v>
          </cell>
          <cell r="I8337">
            <v>3.5992095363344929E-4</v>
          </cell>
          <cell r="L8337">
            <v>4.1847780230428157E-2</v>
          </cell>
          <cell r="M8337" t="str">
            <v>natural gas steam turbine</v>
          </cell>
        </row>
        <row r="8338">
          <cell r="F8338" t="str">
            <v>Vintage1963</v>
          </cell>
          <cell r="I8338">
            <v>6.3720392242128127E-3</v>
          </cell>
          <cell r="L8338">
            <v>1.4017792545218346</v>
          </cell>
          <cell r="M8338" t="str">
            <v>hard coal</v>
          </cell>
        </row>
        <row r="8339">
          <cell r="F8339" t="str">
            <v>Vintage1968</v>
          </cell>
          <cell r="I8339">
            <v>1.3933611502390681E-2</v>
          </cell>
          <cell r="L8339">
            <v>0.56402406957928797</v>
          </cell>
          <cell r="M8339" t="str">
            <v>hard coal</v>
          </cell>
        </row>
        <row r="8340">
          <cell r="F8340" t="str">
            <v>Vintage1971</v>
          </cell>
          <cell r="I8340">
            <v>1.4788789319565561E-3</v>
          </cell>
          <cell r="L8340">
            <v>3.7073962307122926E-2</v>
          </cell>
          <cell r="M8340" t="str">
            <v>hard coal</v>
          </cell>
        </row>
        <row r="8341">
          <cell r="F8341" t="str">
            <v>Vintage1949</v>
          </cell>
          <cell r="I8341">
            <v>0</v>
          </cell>
          <cell r="L8341">
            <v>0</v>
          </cell>
          <cell r="M8341" t="str">
            <v>hard coal</v>
          </cell>
        </row>
        <row r="8342">
          <cell r="F8342" t="str">
            <v>Vintage1955</v>
          </cell>
          <cell r="I8342">
            <v>4.822431299858335E-4</v>
          </cell>
          <cell r="L8342">
            <v>2.8645341464072743E-2</v>
          </cell>
          <cell r="M8342" t="str">
            <v>hard coal</v>
          </cell>
        </row>
        <row r="8343">
          <cell r="F8343" t="str">
            <v>Vintage1961</v>
          </cell>
          <cell r="I8343">
            <v>1.2859816799622227E-3</v>
          </cell>
          <cell r="L8343">
            <v>0.18031847133757961</v>
          </cell>
          <cell r="M8343" t="str">
            <v>hard coal</v>
          </cell>
        </row>
        <row r="8344">
          <cell r="F8344" t="str">
            <v>Vintage2017</v>
          </cell>
          <cell r="I8344">
            <v>1.7104846031211877E-2</v>
          </cell>
          <cell r="L8344">
            <v>0.57561479106122859</v>
          </cell>
          <cell r="M8344" t="str">
            <v>natural gas combined cycle</v>
          </cell>
        </row>
        <row r="8345">
          <cell r="F8345" t="str">
            <v>Vintage2007</v>
          </cell>
          <cell r="I8345">
            <v>5.5655681229539733E-3</v>
          </cell>
          <cell r="L8345">
            <v>0.35407786302926969</v>
          </cell>
          <cell r="M8345" t="str">
            <v>natural gas combined cycle</v>
          </cell>
        </row>
        <row r="8346">
          <cell r="F8346" t="str">
            <v>Vintage2007</v>
          </cell>
          <cell r="I8346">
            <v>5.5655681229539733E-3</v>
          </cell>
          <cell r="L8346">
            <v>0.35407786302926969</v>
          </cell>
          <cell r="M8346" t="str">
            <v>natural gas combined cycle</v>
          </cell>
        </row>
        <row r="8347">
          <cell r="F8347" t="str">
            <v>Vintage2000</v>
          </cell>
          <cell r="I8347">
            <v>5.0178331381407863E-3</v>
          </cell>
          <cell r="L8347">
            <v>0.11302120293025941</v>
          </cell>
          <cell r="M8347" t="str">
            <v>natural gas combined cycle</v>
          </cell>
        </row>
        <row r="8348">
          <cell r="F8348" t="str">
            <v>Vintage2002</v>
          </cell>
          <cell r="I8348">
            <v>5.0178331381407863E-3</v>
          </cell>
          <cell r="L8348">
            <v>3.7309754295596666E-2</v>
          </cell>
          <cell r="M8348" t="str">
            <v>natural gas combined cycle</v>
          </cell>
        </row>
        <row r="8349">
          <cell r="F8349" t="str">
            <v>Vintage1946</v>
          </cell>
          <cell r="I8349">
            <v>0</v>
          </cell>
          <cell r="L8349">
            <v>0</v>
          </cell>
          <cell r="M8349" t="str">
            <v>natural gas steam turbine</v>
          </cell>
        </row>
        <row r="8350">
          <cell r="F8350" t="str">
            <v>Vintage1948</v>
          </cell>
          <cell r="I8350">
            <v>0</v>
          </cell>
          <cell r="L8350">
            <v>0</v>
          </cell>
          <cell r="M8350" t="str">
            <v>natural gas steam turbine</v>
          </cell>
        </row>
        <row r="8351">
          <cell r="F8351" t="str">
            <v>Vintage1954</v>
          </cell>
          <cell r="I8351">
            <v>0</v>
          </cell>
          <cell r="L8351">
            <v>0</v>
          </cell>
          <cell r="M8351" t="str">
            <v>natural gas steam turbine</v>
          </cell>
        </row>
        <row r="8352">
          <cell r="F8352" t="str">
            <v>Vintage1955</v>
          </cell>
          <cell r="I8352">
            <v>0</v>
          </cell>
          <cell r="L8352">
            <v>0</v>
          </cell>
          <cell r="M8352" t="str">
            <v>natural gas steam turbine</v>
          </cell>
        </row>
        <row r="8353">
          <cell r="F8353" t="str">
            <v>Vintage1975</v>
          </cell>
          <cell r="I8353">
            <v>0.10229402964526679</v>
          </cell>
          <cell r="L8353">
            <v>1.0541753177380242</v>
          </cell>
          <cell r="M8353" t="str">
            <v>natural gas steam turbine</v>
          </cell>
        </row>
        <row r="8354">
          <cell r="F8354" t="str">
            <v>Vintage1955</v>
          </cell>
          <cell r="I8354">
            <v>1.2493927284918079E-2</v>
          </cell>
          <cell r="L8354">
            <v>2.2214859521331944</v>
          </cell>
          <cell r="M8354" t="str">
            <v>natural gas steam turbine</v>
          </cell>
        </row>
        <row r="8355">
          <cell r="F8355" t="str">
            <v>Vintage1962</v>
          </cell>
          <cell r="I8355">
            <v>2.8631916694603934E-2</v>
          </cell>
          <cell r="L8355">
            <v>1.3317617595818816</v>
          </cell>
          <cell r="M8355" t="str">
            <v>natural gas steam turbine</v>
          </cell>
        </row>
        <row r="8356">
          <cell r="F8356" t="str">
            <v>Vintage1995</v>
          </cell>
          <cell r="I8356">
            <v>0</v>
          </cell>
          <cell r="L8356">
            <v>0</v>
          </cell>
          <cell r="M8356" t="str">
            <v>natural gas steam turbine</v>
          </cell>
        </row>
        <row r="8357">
          <cell r="F8357" t="str">
            <v>Vintage1979</v>
          </cell>
          <cell r="I8357">
            <v>0</v>
          </cell>
          <cell r="L8357">
            <v>0</v>
          </cell>
          <cell r="M8357" t="str">
            <v>natural gas steam turbine</v>
          </cell>
        </row>
        <row r="8358">
          <cell r="F8358" t="str">
            <v>Vintage1951</v>
          </cell>
          <cell r="I8358">
            <v>0</v>
          </cell>
          <cell r="L8358">
            <v>0</v>
          </cell>
          <cell r="M8358" t="str">
            <v>natural gas steam turbine</v>
          </cell>
        </row>
        <row r="8359">
          <cell r="F8359" t="str">
            <v>Vintage1951</v>
          </cell>
          <cell r="I8359">
            <v>0</v>
          </cell>
          <cell r="L8359">
            <v>0</v>
          </cell>
          <cell r="M8359" t="str">
            <v>natural gas steam turbine</v>
          </cell>
        </row>
        <row r="8360">
          <cell r="F8360" t="str">
            <v>Vintage1956</v>
          </cell>
          <cell r="I8360">
            <v>0</v>
          </cell>
          <cell r="L8360">
            <v>0</v>
          </cell>
          <cell r="M8360" t="str">
            <v>natural gas steam turbine</v>
          </cell>
        </row>
        <row r="8361">
          <cell r="F8361" t="str">
            <v>Vintage1958</v>
          </cell>
          <cell r="I8361">
            <v>0</v>
          </cell>
          <cell r="L8361">
            <v>0</v>
          </cell>
          <cell r="M8361" t="str">
            <v>natural gas steam turbine</v>
          </cell>
        </row>
        <row r="8362">
          <cell r="F8362" t="str">
            <v>Vintage1968</v>
          </cell>
          <cell r="I8362">
            <v>0</v>
          </cell>
          <cell r="L8362">
            <v>0</v>
          </cell>
          <cell r="M8362" t="str">
            <v>natural gas steam turbine</v>
          </cell>
        </row>
        <row r="8363">
          <cell r="F8363" t="str">
            <v>Vintage1968</v>
          </cell>
          <cell r="I8363">
            <v>0</v>
          </cell>
          <cell r="L8363">
            <v>0</v>
          </cell>
          <cell r="M8363" t="str">
            <v>natural gas steam turbine</v>
          </cell>
        </row>
        <row r="8364">
          <cell r="F8364" t="str">
            <v>Vintage1968</v>
          </cell>
          <cell r="I8364">
            <v>0</v>
          </cell>
          <cell r="L8364">
            <v>0</v>
          </cell>
          <cell r="M8364" t="str">
            <v>natural gas steam turbine</v>
          </cell>
        </row>
        <row r="8365">
          <cell r="F8365" t="str">
            <v>Vintage1968</v>
          </cell>
          <cell r="I8365">
            <v>0</v>
          </cell>
          <cell r="L8365">
            <v>0</v>
          </cell>
          <cell r="M8365" t="str">
            <v>natural gas steam turbine</v>
          </cell>
        </row>
        <row r="8366">
          <cell r="F8366" t="str">
            <v>Vintage1968</v>
          </cell>
          <cell r="I8366">
            <v>0</v>
          </cell>
          <cell r="L8366">
            <v>0</v>
          </cell>
          <cell r="M8366" t="str">
            <v>natural gas steam turbine</v>
          </cell>
        </row>
        <row r="8367">
          <cell r="F8367" t="str">
            <v>Vintage1968</v>
          </cell>
          <cell r="I8367">
            <v>0</v>
          </cell>
          <cell r="L8367">
            <v>0</v>
          </cell>
          <cell r="M8367" t="str">
            <v>natural gas steam turbine</v>
          </cell>
        </row>
        <row r="8368">
          <cell r="F8368" t="str">
            <v>Vintage1964</v>
          </cell>
          <cell r="I8368">
            <v>0</v>
          </cell>
          <cell r="L8368">
            <v>0</v>
          </cell>
          <cell r="M8368" t="str">
            <v>natural gas steam turbine</v>
          </cell>
        </row>
        <row r="8369">
          <cell r="F8369" t="str">
            <v>Vintage1971</v>
          </cell>
          <cell r="I8369">
            <v>0</v>
          </cell>
          <cell r="L8369">
            <v>0</v>
          </cell>
          <cell r="M8369" t="str">
            <v>natural gas steam turbine</v>
          </cell>
        </row>
        <row r="8370">
          <cell r="F8370" t="str">
            <v>Vintage1965</v>
          </cell>
          <cell r="I8370">
            <v>0</v>
          </cell>
          <cell r="L8370">
            <v>0</v>
          </cell>
          <cell r="M8370" t="str">
            <v>natural gas steam turbine</v>
          </cell>
        </row>
        <row r="8371">
          <cell r="F8371" t="str">
            <v>Vintage1969</v>
          </cell>
          <cell r="I8371">
            <v>0</v>
          </cell>
          <cell r="L8371">
            <v>0</v>
          </cell>
          <cell r="M8371" t="str">
            <v>natural gas steam turbine</v>
          </cell>
        </row>
        <row r="8372">
          <cell r="F8372" t="str">
            <v>Vintage1965</v>
          </cell>
          <cell r="I8372">
            <v>0</v>
          </cell>
          <cell r="L8372">
            <v>0</v>
          </cell>
          <cell r="M8372" t="str">
            <v>natural gas steam turbine</v>
          </cell>
        </row>
        <row r="8373">
          <cell r="F8373" t="str">
            <v>Vintage1976</v>
          </cell>
          <cell r="I8373">
            <v>0</v>
          </cell>
          <cell r="L8373">
            <v>0</v>
          </cell>
          <cell r="M8373" t="str">
            <v>natural gas steam turbine</v>
          </cell>
        </row>
        <row r="8374">
          <cell r="F8374" t="str">
            <v>Vintage1976</v>
          </cell>
          <cell r="I8374">
            <v>0</v>
          </cell>
          <cell r="L8374">
            <v>0</v>
          </cell>
          <cell r="M8374" t="str">
            <v>natural gas steam turbine</v>
          </cell>
        </row>
        <row r="8375">
          <cell r="F8375" t="str">
            <v>Vintage1976</v>
          </cell>
          <cell r="I8375">
            <v>0</v>
          </cell>
          <cell r="L8375">
            <v>0</v>
          </cell>
          <cell r="M8375" t="str">
            <v>natural gas steam turbine</v>
          </cell>
        </row>
        <row r="8376">
          <cell r="F8376" t="str">
            <v>Vintage1974</v>
          </cell>
          <cell r="I8376">
            <v>0</v>
          </cell>
          <cell r="L8376">
            <v>0</v>
          </cell>
          <cell r="M8376" t="str">
            <v>hard coal</v>
          </cell>
        </row>
        <row r="8377">
          <cell r="F8377" t="str">
            <v>Vintage1975</v>
          </cell>
          <cell r="I8377">
            <v>0</v>
          </cell>
          <cell r="L8377">
            <v>0</v>
          </cell>
          <cell r="M8377" t="str">
            <v>hard coal</v>
          </cell>
        </row>
        <row r="8378">
          <cell r="F8378" t="str">
            <v>Vintage1978</v>
          </cell>
          <cell r="I8378">
            <v>0</v>
          </cell>
          <cell r="L8378">
            <v>0</v>
          </cell>
          <cell r="M8378" t="str">
            <v>hard coal</v>
          </cell>
        </row>
        <row r="8379">
          <cell r="F8379" t="str">
            <v>Vintage1978</v>
          </cell>
          <cell r="I8379">
            <v>0</v>
          </cell>
          <cell r="L8379">
            <v>0</v>
          </cell>
          <cell r="M8379" t="str">
            <v>hard coal</v>
          </cell>
        </row>
        <row r="8380">
          <cell r="F8380" t="str">
            <v>Vintage1979</v>
          </cell>
          <cell r="I8380">
            <v>0</v>
          </cell>
          <cell r="L8380">
            <v>0</v>
          </cell>
          <cell r="M8380" t="str">
            <v>hard coal</v>
          </cell>
        </row>
        <row r="8381">
          <cell r="F8381" t="str">
            <v>Vintage2012</v>
          </cell>
          <cell r="I8381">
            <v>0</v>
          </cell>
          <cell r="L8381">
            <v>0</v>
          </cell>
          <cell r="M8381" t="str">
            <v>natural gas steam turbine</v>
          </cell>
        </row>
        <row r="8382">
          <cell r="F8382" t="str">
            <v>Vintage2013</v>
          </cell>
          <cell r="I8382">
            <v>0</v>
          </cell>
          <cell r="L8382">
            <v>0</v>
          </cell>
          <cell r="M8382" t="str">
            <v>natural gas steam turbine</v>
          </cell>
        </row>
        <row r="8383">
          <cell r="F8383" t="str">
            <v>Vintage2013</v>
          </cell>
          <cell r="I8383">
            <v>0</v>
          </cell>
          <cell r="L8383">
            <v>0</v>
          </cell>
          <cell r="M8383" t="str">
            <v>natural gas steam turbine</v>
          </cell>
        </row>
        <row r="8384">
          <cell r="F8384" t="str">
            <v>Vintage2013</v>
          </cell>
          <cell r="I8384">
            <v>0</v>
          </cell>
          <cell r="L8384">
            <v>0</v>
          </cell>
          <cell r="M8384" t="str">
            <v>natural gas steam turbine</v>
          </cell>
        </row>
        <row r="8385">
          <cell r="F8385" t="str">
            <v>Vintage2013</v>
          </cell>
          <cell r="I8385">
            <v>0</v>
          </cell>
          <cell r="L8385">
            <v>0</v>
          </cell>
          <cell r="M8385" t="str">
            <v>natural gas steam turbine</v>
          </cell>
        </row>
        <row r="8386">
          <cell r="F8386" t="str">
            <v>Vintage2013</v>
          </cell>
          <cell r="I8386">
            <v>0</v>
          </cell>
          <cell r="L8386">
            <v>0</v>
          </cell>
          <cell r="M8386" t="str">
            <v>natural gas steam turbine</v>
          </cell>
        </row>
        <row r="8387">
          <cell r="F8387" t="str">
            <v>Vintage1956</v>
          </cell>
          <cell r="I8387">
            <v>0</v>
          </cell>
          <cell r="L8387">
            <v>0</v>
          </cell>
          <cell r="M8387" t="str">
            <v>natural gas steam turbine</v>
          </cell>
        </row>
        <row r="8388">
          <cell r="F8388" t="str">
            <v>Vintage1967</v>
          </cell>
          <cell r="I8388">
            <v>0</v>
          </cell>
          <cell r="L8388">
            <v>0</v>
          </cell>
          <cell r="M8388" t="str">
            <v>natural gas steam turbine</v>
          </cell>
        </row>
        <row r="8389">
          <cell r="F8389" t="str">
            <v>Vintage1977</v>
          </cell>
          <cell r="I8389">
            <v>0</v>
          </cell>
          <cell r="L8389">
            <v>0</v>
          </cell>
          <cell r="M8389" t="str">
            <v>natural gas steam turbine</v>
          </cell>
        </row>
        <row r="8390">
          <cell r="F8390" t="str">
            <v>Vintage1967</v>
          </cell>
          <cell r="I8390">
            <v>0</v>
          </cell>
          <cell r="L8390">
            <v>0</v>
          </cell>
          <cell r="M8390" t="str">
            <v>natural gas steam turbine</v>
          </cell>
        </row>
        <row r="8391">
          <cell r="F8391" t="str">
            <v>Vintage1967</v>
          </cell>
          <cell r="I8391">
            <v>0</v>
          </cell>
          <cell r="L8391">
            <v>0</v>
          </cell>
          <cell r="M8391" t="str">
            <v>natural gas steam turbine</v>
          </cell>
        </row>
        <row r="8392">
          <cell r="F8392" t="str">
            <v>Vintage1967</v>
          </cell>
          <cell r="I8392">
            <v>0</v>
          </cell>
          <cell r="L8392">
            <v>0</v>
          </cell>
          <cell r="M8392" t="str">
            <v>natural gas steam turbine</v>
          </cell>
        </row>
        <row r="8393">
          <cell r="F8393" t="str">
            <v>Vintage1961</v>
          </cell>
          <cell r="I8393">
            <v>0</v>
          </cell>
          <cell r="L8393">
            <v>0</v>
          </cell>
          <cell r="M8393" t="str">
            <v>natural gas steam turbine</v>
          </cell>
        </row>
        <row r="8394">
          <cell r="F8394" t="str">
            <v>Vintage1968</v>
          </cell>
          <cell r="I8394">
            <v>0</v>
          </cell>
          <cell r="L8394">
            <v>0</v>
          </cell>
          <cell r="M8394" t="str">
            <v>natural gas steam turbine</v>
          </cell>
        </row>
        <row r="8395">
          <cell r="F8395" t="str">
            <v>Vintage1962</v>
          </cell>
          <cell r="I8395">
            <v>1.7744536089748054E-2</v>
          </cell>
          <cell r="L8395">
            <v>0.82535496515679452</v>
          </cell>
          <cell r="M8395" t="str">
            <v>natural gas steam turbine</v>
          </cell>
        </row>
        <row r="8396">
          <cell r="F8396" t="str">
            <v>Vintage1962</v>
          </cell>
          <cell r="I8396">
            <v>0</v>
          </cell>
          <cell r="L8396">
            <v>0</v>
          </cell>
          <cell r="M8396" t="str">
            <v>natural gas steam turbine</v>
          </cell>
        </row>
        <row r="8397">
          <cell r="F8397" t="str">
            <v>Vintage1966</v>
          </cell>
          <cell r="I8397">
            <v>3.4375853641790216E-2</v>
          </cell>
          <cell r="L8397">
            <v>1.7266833441119407</v>
          </cell>
          <cell r="M8397" t="str">
            <v>natural gas steam turbine</v>
          </cell>
        </row>
        <row r="8398">
          <cell r="F8398" t="str">
            <v>Vintage2000</v>
          </cell>
          <cell r="I8398">
            <v>0</v>
          </cell>
          <cell r="L8398">
            <v>0</v>
          </cell>
          <cell r="M8398" t="str">
            <v>natural gas steam turbine</v>
          </cell>
        </row>
        <row r="8399">
          <cell r="F8399" t="str">
            <v>Vintage1962</v>
          </cell>
          <cell r="I8399">
            <v>0</v>
          </cell>
          <cell r="L8399">
            <v>0</v>
          </cell>
          <cell r="M8399" t="str">
            <v>natural gas steam turbine</v>
          </cell>
        </row>
        <row r="8400">
          <cell r="F8400" t="str">
            <v>Vintage1962</v>
          </cell>
          <cell r="I8400">
            <v>0</v>
          </cell>
          <cell r="L8400">
            <v>0</v>
          </cell>
          <cell r="M8400" t="str">
            <v>natural gas steam turbine</v>
          </cell>
        </row>
        <row r="8401">
          <cell r="F8401" t="str">
            <v>Vintage1974</v>
          </cell>
          <cell r="I8401">
            <v>4.4654292471134845E-2</v>
          </cell>
          <cell r="L8401">
            <v>0.39990969412356653</v>
          </cell>
          <cell r="M8401" t="str">
            <v>natural gas steam turbine</v>
          </cell>
        </row>
        <row r="8402">
          <cell r="F8402" t="str">
            <v>Vintage1979</v>
          </cell>
          <cell r="I8402">
            <v>3.758158822781546E-2</v>
          </cell>
          <cell r="L8402">
            <v>1.4602505912315809</v>
          </cell>
          <cell r="M8402" t="str">
            <v>natural gas steam turbine</v>
          </cell>
        </row>
        <row r="8403">
          <cell r="F8403" t="str">
            <v>Vintage1959</v>
          </cell>
          <cell r="I8403">
            <v>1.6408298824424419E-2</v>
          </cell>
          <cell r="L8403">
            <v>1.2535545023696681</v>
          </cell>
          <cell r="M8403" t="str">
            <v>natural gas steam turbine</v>
          </cell>
        </row>
        <row r="8404">
          <cell r="F8404" t="str">
            <v>Vintage1960</v>
          </cell>
          <cell r="I8404">
            <v>1.6408298824424419E-2</v>
          </cell>
          <cell r="L8404">
            <v>0.83269973269973263</v>
          </cell>
          <cell r="M8404" t="str">
            <v>natural gas steam turbine</v>
          </cell>
        </row>
        <row r="8405">
          <cell r="F8405" t="str">
            <v>Vintage1958</v>
          </cell>
          <cell r="I8405">
            <v>8.4181707012264406E-3</v>
          </cell>
          <cell r="L8405">
            <v>0.22363495024875621</v>
          </cell>
          <cell r="M8405" t="str">
            <v>natural gas steam turbine</v>
          </cell>
        </row>
        <row r="8406">
          <cell r="F8406" t="str">
            <v>Vintage1956</v>
          </cell>
          <cell r="I8406">
            <v>1.241323476282543E-2</v>
          </cell>
          <cell r="L8406">
            <v>1.2204027617951667</v>
          </cell>
          <cell r="M8406" t="str">
            <v>natural gas steam turbine</v>
          </cell>
        </row>
        <row r="8407">
          <cell r="F8407" t="str">
            <v>Vintage1965</v>
          </cell>
          <cell r="I8407">
            <v>0</v>
          </cell>
          <cell r="L8407">
            <v>0</v>
          </cell>
          <cell r="M8407" t="str">
            <v>natural gas steam turbine</v>
          </cell>
        </row>
        <row r="8408">
          <cell r="F8408" t="str">
            <v>Vintage1991</v>
          </cell>
          <cell r="I8408">
            <v>1.5133768982435923E-4</v>
          </cell>
          <cell r="L8408">
            <v>0.10061945525291829</v>
          </cell>
          <cell r="M8408" t="str">
            <v>natural gas steam turbine</v>
          </cell>
        </row>
        <row r="8409">
          <cell r="F8409" t="str">
            <v>Vintage1991</v>
          </cell>
          <cell r="I8409">
            <v>1.5133768982435923E-4</v>
          </cell>
          <cell r="L8409">
            <v>0.10061945525291829</v>
          </cell>
          <cell r="M8409" t="str">
            <v>natural gas steam turbine</v>
          </cell>
        </row>
        <row r="8410">
          <cell r="F8410" t="str">
            <v>Vintage1969</v>
          </cell>
          <cell r="I8410">
            <v>0</v>
          </cell>
          <cell r="L8410">
            <v>0</v>
          </cell>
          <cell r="M8410" t="str">
            <v>natural gas steam turbine</v>
          </cell>
        </row>
        <row r="8411">
          <cell r="F8411" t="str">
            <v>Vintage1974</v>
          </cell>
          <cell r="I8411">
            <v>0</v>
          </cell>
          <cell r="L8411">
            <v>0</v>
          </cell>
          <cell r="M8411" t="str">
            <v>natural gas steam turbine</v>
          </cell>
        </row>
        <row r="8412">
          <cell r="F8412" t="str">
            <v>Vintage1974</v>
          </cell>
          <cell r="I8412">
            <v>0</v>
          </cell>
          <cell r="L8412">
            <v>0</v>
          </cell>
          <cell r="M8412" t="str">
            <v>natural gas steam turbine</v>
          </cell>
        </row>
        <row r="8413">
          <cell r="F8413" t="str">
            <v>Vintage1973</v>
          </cell>
          <cell r="I8413">
            <v>0</v>
          </cell>
          <cell r="L8413">
            <v>0</v>
          </cell>
          <cell r="M8413" t="str">
            <v>natural gas steam turbine</v>
          </cell>
        </row>
        <row r="8414">
          <cell r="F8414" t="str">
            <v>Vintage2017</v>
          </cell>
          <cell r="I8414">
            <v>3.311272773427733E-5</v>
          </cell>
          <cell r="L8414">
            <v>6.0708154506437781E-2</v>
          </cell>
          <cell r="M8414" t="str">
            <v>natural gas steam turbine</v>
          </cell>
        </row>
        <row r="8415">
          <cell r="F8415" t="str">
            <v>Vintage2017</v>
          </cell>
          <cell r="I8415">
            <v>3.311272773427733E-5</v>
          </cell>
          <cell r="L8415">
            <v>6.0708154506437781E-2</v>
          </cell>
          <cell r="M8415" t="str">
            <v>natural gas steam turbine</v>
          </cell>
        </row>
        <row r="8416">
          <cell r="F8416" t="str">
            <v>Vintage2017</v>
          </cell>
          <cell r="I8416">
            <v>3.311272773427733E-5</v>
          </cell>
          <cell r="L8416">
            <v>6.0708154506437781E-2</v>
          </cell>
          <cell r="M8416" t="str">
            <v>natural gas steam turbine</v>
          </cell>
        </row>
        <row r="8417">
          <cell r="F8417" t="str">
            <v>Vintage2017</v>
          </cell>
          <cell r="I8417">
            <v>3.311272773427733E-5</v>
          </cell>
          <cell r="L8417">
            <v>6.0708154506437781E-2</v>
          </cell>
          <cell r="M8417" t="str">
            <v>natural gas steam turbine</v>
          </cell>
        </row>
        <row r="8418">
          <cell r="F8418" t="str">
            <v>Vintage2017</v>
          </cell>
          <cell r="I8418">
            <v>3.311272773427733E-5</v>
          </cell>
          <cell r="L8418">
            <v>6.0708154506437781E-2</v>
          </cell>
          <cell r="M8418" t="str">
            <v>natural gas steam turbine</v>
          </cell>
        </row>
        <row r="8419">
          <cell r="F8419" t="str">
            <v>Vintage2017</v>
          </cell>
          <cell r="I8419">
            <v>3.311272773427733E-5</v>
          </cell>
          <cell r="L8419">
            <v>6.0708154506437781E-2</v>
          </cell>
          <cell r="M8419" t="str">
            <v>natural gas steam turbine</v>
          </cell>
        </row>
        <row r="8420">
          <cell r="F8420" t="str">
            <v>Vintage2017</v>
          </cell>
          <cell r="I8420">
            <v>3.311272773427733E-5</v>
          </cell>
          <cell r="L8420">
            <v>6.0708154506437781E-2</v>
          </cell>
          <cell r="M8420" t="str">
            <v>natural gas steam turbine</v>
          </cell>
        </row>
        <row r="8421">
          <cell r="F8421" t="str">
            <v>Vintage2017</v>
          </cell>
          <cell r="I8421">
            <v>3.311272773427733E-5</v>
          </cell>
          <cell r="L8421">
            <v>6.0708154506437781E-2</v>
          </cell>
          <cell r="M8421" t="str">
            <v>natural gas steam turbine</v>
          </cell>
        </row>
        <row r="8422">
          <cell r="F8422" t="str">
            <v>Vintage2017</v>
          </cell>
          <cell r="I8422">
            <v>3.311272773427733E-5</v>
          </cell>
          <cell r="L8422">
            <v>6.0708154506437781E-2</v>
          </cell>
          <cell r="M8422" t="str">
            <v>natural gas steam turbine</v>
          </cell>
        </row>
        <row r="8423">
          <cell r="F8423" t="str">
            <v>Vintage2017</v>
          </cell>
          <cell r="I8423">
            <v>3.311272773427733E-5</v>
          </cell>
          <cell r="L8423">
            <v>6.0708154506437781E-2</v>
          </cell>
          <cell r="M8423" t="str">
            <v>natural gas steam turbine</v>
          </cell>
        </row>
        <row r="8424">
          <cell r="F8424" t="str">
            <v>Vintage2017</v>
          </cell>
          <cell r="I8424">
            <v>3.311272773427733E-5</v>
          </cell>
          <cell r="L8424">
            <v>6.0708154506437781E-2</v>
          </cell>
          <cell r="M8424" t="str">
            <v>natural gas steam turbine</v>
          </cell>
        </row>
        <row r="8425">
          <cell r="F8425" t="str">
            <v>Vintage2017</v>
          </cell>
          <cell r="I8425">
            <v>3.311272773427733E-5</v>
          </cell>
          <cell r="L8425">
            <v>6.0708154506437781E-2</v>
          </cell>
          <cell r="M8425" t="str">
            <v>natural gas steam turbine</v>
          </cell>
        </row>
        <row r="8426">
          <cell r="F8426" t="str">
            <v>Vintage2014</v>
          </cell>
          <cell r="I8426">
            <v>3.311272773427733E-5</v>
          </cell>
          <cell r="L8426">
            <v>5.9936440677966121E-2</v>
          </cell>
          <cell r="M8426" t="str">
            <v>natural gas steam turbine</v>
          </cell>
        </row>
        <row r="8427">
          <cell r="F8427" t="str">
            <v>Vintage2014</v>
          </cell>
          <cell r="I8427">
            <v>3.311272773427733E-5</v>
          </cell>
          <cell r="L8427">
            <v>5.9936440677966121E-2</v>
          </cell>
          <cell r="M8427" t="str">
            <v>natural gas steam turbine</v>
          </cell>
        </row>
        <row r="8428">
          <cell r="F8428" t="str">
            <v>Vintage2014</v>
          </cell>
          <cell r="I8428">
            <v>3.311272773427733E-5</v>
          </cell>
          <cell r="L8428">
            <v>5.9936440677966121E-2</v>
          </cell>
          <cell r="M8428" t="str">
            <v>natural gas steam turbine</v>
          </cell>
        </row>
        <row r="8429">
          <cell r="F8429" t="str">
            <v>Vintage2014</v>
          </cell>
          <cell r="I8429">
            <v>3.311272773427733E-5</v>
          </cell>
          <cell r="L8429">
            <v>5.9936440677966121E-2</v>
          </cell>
          <cell r="M8429" t="str">
            <v>natural gas steam turbine</v>
          </cell>
        </row>
        <row r="8430">
          <cell r="F8430" t="str">
            <v>Vintage2014</v>
          </cell>
          <cell r="I8430">
            <v>3.311272773427733E-5</v>
          </cell>
          <cell r="L8430">
            <v>5.9936440677966121E-2</v>
          </cell>
          <cell r="M8430" t="str">
            <v>natural gas steam turbine</v>
          </cell>
        </row>
        <row r="8431">
          <cell r="F8431" t="str">
            <v>Vintage2014</v>
          </cell>
          <cell r="I8431">
            <v>3.311272773427733E-5</v>
          </cell>
          <cell r="L8431">
            <v>5.9936440677966121E-2</v>
          </cell>
          <cell r="M8431" t="str">
            <v>natural gas steam turbine</v>
          </cell>
        </row>
        <row r="8432">
          <cell r="F8432" t="str">
            <v>Vintage2014</v>
          </cell>
          <cell r="I8432">
            <v>3.311272773427733E-5</v>
          </cell>
          <cell r="L8432">
            <v>5.9936440677966121E-2</v>
          </cell>
          <cell r="M8432" t="str">
            <v>natural gas steam turbine</v>
          </cell>
        </row>
        <row r="8433">
          <cell r="F8433" t="str">
            <v>Vintage2015</v>
          </cell>
          <cell r="I8433">
            <v>3.311272773427733E-5</v>
          </cell>
          <cell r="L8433">
            <v>7.7295081967213117E-2</v>
          </cell>
          <cell r="M8433" t="str">
            <v>natural gas steam turbine</v>
          </cell>
        </row>
        <row r="8434">
          <cell r="F8434" t="str">
            <v>Vintage2015</v>
          </cell>
          <cell r="I8434">
            <v>3.311272773427733E-5</v>
          </cell>
          <cell r="L8434">
            <v>7.7295081967213117E-2</v>
          </cell>
          <cell r="M8434" t="str">
            <v>natural gas steam turbine</v>
          </cell>
        </row>
        <row r="8435">
          <cell r="F8435" t="str">
            <v>Vintage2015</v>
          </cell>
          <cell r="I8435">
            <v>3.311272773427733E-5</v>
          </cell>
          <cell r="L8435">
            <v>7.7295081967213117E-2</v>
          </cell>
          <cell r="M8435" t="str">
            <v>natural gas steam turbine</v>
          </cell>
        </row>
        <row r="8436">
          <cell r="F8436" t="str">
            <v>Vintage2015</v>
          </cell>
          <cell r="I8436">
            <v>3.311272773427733E-5</v>
          </cell>
          <cell r="L8436">
            <v>7.7295081967213117E-2</v>
          </cell>
          <cell r="M8436" t="str">
            <v>natural gas steam turbine</v>
          </cell>
        </row>
        <row r="8437">
          <cell r="F8437" t="str">
            <v>Vintage2015</v>
          </cell>
          <cell r="I8437">
            <v>3.311272773427733E-5</v>
          </cell>
          <cell r="L8437">
            <v>7.7295081967213117E-2</v>
          </cell>
          <cell r="M8437" t="str">
            <v>natural gas steam turbine</v>
          </cell>
        </row>
        <row r="8438">
          <cell r="F8438" t="str">
            <v>Vintage2014</v>
          </cell>
          <cell r="I8438">
            <v>3.311272773427733E-5</v>
          </cell>
          <cell r="L8438">
            <v>5.9936440677966121E-2</v>
          </cell>
          <cell r="M8438" t="str">
            <v>natural gas steam turbine</v>
          </cell>
        </row>
        <row r="8439">
          <cell r="F8439" t="str">
            <v>Vintage2011</v>
          </cell>
          <cell r="I8439">
            <v>3.167304391974354E-5</v>
          </cell>
          <cell r="L8439">
            <v>1.6174536760310835E-2</v>
          </cell>
          <cell r="M8439" t="str">
            <v>natural gas steam turbine</v>
          </cell>
        </row>
        <row r="8440">
          <cell r="F8440" t="str">
            <v>Vintage2011</v>
          </cell>
          <cell r="I8440">
            <v>3.167304391974354E-5</v>
          </cell>
          <cell r="L8440">
            <v>1.6174536760310835E-2</v>
          </cell>
          <cell r="M8440" t="str">
            <v>natural gas steam turbine</v>
          </cell>
        </row>
        <row r="8441">
          <cell r="F8441" t="str">
            <v>Vintage2011</v>
          </cell>
          <cell r="I8441">
            <v>3.167304391974354E-5</v>
          </cell>
          <cell r="L8441">
            <v>1.6174536760310835E-2</v>
          </cell>
          <cell r="M8441" t="str">
            <v>natural gas steam turbine</v>
          </cell>
        </row>
        <row r="8442">
          <cell r="F8442" t="str">
            <v>Vintage2011</v>
          </cell>
          <cell r="I8442">
            <v>3.167304391974354E-5</v>
          </cell>
          <cell r="L8442">
            <v>1.6174536760310835E-2</v>
          </cell>
          <cell r="M8442" t="str">
            <v>natural gas steam turbine</v>
          </cell>
        </row>
        <row r="8443">
          <cell r="F8443" t="str">
            <v>Vintage2011</v>
          </cell>
          <cell r="I8443">
            <v>3.167304391974354E-5</v>
          </cell>
          <cell r="L8443">
            <v>1.6174536760310835E-2</v>
          </cell>
          <cell r="M8443" t="str">
            <v>natural gas steam turbine</v>
          </cell>
        </row>
        <row r="8444">
          <cell r="F8444" t="str">
            <v>Vintage2011</v>
          </cell>
          <cell r="I8444">
            <v>3.167304391974354E-5</v>
          </cell>
          <cell r="L8444">
            <v>1.6174536760310835E-2</v>
          </cell>
          <cell r="M8444" t="str">
            <v>natural gas steam turbine</v>
          </cell>
        </row>
        <row r="8445">
          <cell r="F8445" t="str">
            <v>Vintage2011</v>
          </cell>
          <cell r="I8445">
            <v>3.167304391974354E-5</v>
          </cell>
          <cell r="L8445">
            <v>1.6174536760310835E-2</v>
          </cell>
          <cell r="M8445" t="str">
            <v>natural gas steam turbine</v>
          </cell>
        </row>
        <row r="8446">
          <cell r="F8446" t="str">
            <v>Vintage2011</v>
          </cell>
          <cell r="I8446">
            <v>3.167304391974354E-5</v>
          </cell>
          <cell r="L8446">
            <v>1.6174536760310835E-2</v>
          </cell>
          <cell r="M8446" t="str">
            <v>natural gas steam turbine</v>
          </cell>
        </row>
        <row r="8447">
          <cell r="F8447" t="str">
            <v>Vintage2011</v>
          </cell>
          <cell r="I8447">
            <v>3.167304391974354E-5</v>
          </cell>
          <cell r="L8447">
            <v>1.6174536760310835E-2</v>
          </cell>
          <cell r="M8447" t="str">
            <v>natural gas steam turbine</v>
          </cell>
        </row>
        <row r="8448">
          <cell r="F8448" t="str">
            <v>Vintage2011</v>
          </cell>
          <cell r="I8448">
            <v>3.167304391974354E-5</v>
          </cell>
          <cell r="L8448">
            <v>1.6174536760310835E-2</v>
          </cell>
          <cell r="M8448" t="str">
            <v>natural gas steam turbine</v>
          </cell>
        </row>
        <row r="8449">
          <cell r="F8449" t="str">
            <v>Vintage2011</v>
          </cell>
          <cell r="I8449">
            <v>3.167304391974354E-5</v>
          </cell>
          <cell r="L8449">
            <v>1.6174536760310835E-2</v>
          </cell>
          <cell r="M8449" t="str">
            <v>natural gas steam turbine</v>
          </cell>
        </row>
        <row r="8450">
          <cell r="F8450" t="str">
            <v>Vintage2011</v>
          </cell>
          <cell r="I8450">
            <v>3.167304391974354E-5</v>
          </cell>
          <cell r="L8450">
            <v>1.6174536760310835E-2</v>
          </cell>
          <cell r="M8450" t="str">
            <v>natural gas steam turbine</v>
          </cell>
        </row>
        <row r="8451">
          <cell r="F8451" t="str">
            <v>Vintage2011</v>
          </cell>
          <cell r="I8451">
            <v>3.167304391974354E-5</v>
          </cell>
          <cell r="L8451">
            <v>1.6174536760310835E-2</v>
          </cell>
          <cell r="M8451" t="str">
            <v>natural gas steam turbine</v>
          </cell>
        </row>
        <row r="8452">
          <cell r="F8452" t="str">
            <v>Vintage2011</v>
          </cell>
          <cell r="I8452">
            <v>3.167304391974354E-5</v>
          </cell>
          <cell r="L8452">
            <v>1.6174536760310835E-2</v>
          </cell>
          <cell r="M8452" t="str">
            <v>natural gas steam turbine</v>
          </cell>
        </row>
        <row r="8453">
          <cell r="F8453" t="str">
            <v>Vintage2011</v>
          </cell>
          <cell r="I8453">
            <v>3.167304391974354E-5</v>
          </cell>
          <cell r="L8453">
            <v>1.6174536760310835E-2</v>
          </cell>
          <cell r="M8453" t="str">
            <v>natural gas steam turbine</v>
          </cell>
        </row>
        <row r="8454">
          <cell r="F8454" t="str">
            <v>Vintage2011</v>
          </cell>
          <cell r="I8454">
            <v>3.167304391974354E-5</v>
          </cell>
          <cell r="L8454">
            <v>1.6174536760310835E-2</v>
          </cell>
          <cell r="M8454" t="str">
            <v>natural gas steam turbine</v>
          </cell>
        </row>
        <row r="8455">
          <cell r="F8455" t="str">
            <v>Vintage1932</v>
          </cell>
          <cell r="I8455">
            <v>0</v>
          </cell>
          <cell r="L8455">
            <v>0</v>
          </cell>
          <cell r="M8455" t="str">
            <v>natural gas steam turbine</v>
          </cell>
        </row>
        <row r="8456">
          <cell r="F8456" t="str">
            <v>Vintage1938</v>
          </cell>
          <cell r="I8456">
            <v>0</v>
          </cell>
          <cell r="L8456">
            <v>0</v>
          </cell>
          <cell r="M8456" t="str">
            <v>natural gas steam turbine</v>
          </cell>
        </row>
        <row r="8457">
          <cell r="F8457" t="str">
            <v>Vintage1957</v>
          </cell>
          <cell r="I8457">
            <v>0</v>
          </cell>
          <cell r="L8457">
            <v>0</v>
          </cell>
          <cell r="M8457" t="str">
            <v>natural gas steam turbine</v>
          </cell>
        </row>
        <row r="8458">
          <cell r="F8458" t="str">
            <v>Vintage1946</v>
          </cell>
          <cell r="I8458">
            <v>0</v>
          </cell>
          <cell r="L8458">
            <v>0</v>
          </cell>
          <cell r="M8458" t="str">
            <v>natural gas steam turbine</v>
          </cell>
        </row>
        <row r="8459">
          <cell r="F8459" t="str">
            <v>Vintage1949</v>
          </cell>
          <cell r="I8459">
            <v>0</v>
          </cell>
          <cell r="L8459">
            <v>0</v>
          </cell>
          <cell r="M8459" t="str">
            <v>natural gas steam turbine</v>
          </cell>
        </row>
        <row r="8460">
          <cell r="F8460" t="str">
            <v>Vintage1974</v>
          </cell>
          <cell r="I8460">
            <v>0</v>
          </cell>
          <cell r="L8460">
            <v>0</v>
          </cell>
          <cell r="M8460" t="str">
            <v>natural gas steam turbine</v>
          </cell>
        </row>
        <row r="8461">
          <cell r="F8461" t="str">
            <v>Vintage1968</v>
          </cell>
          <cell r="I8461">
            <v>0</v>
          </cell>
          <cell r="L8461">
            <v>0</v>
          </cell>
          <cell r="M8461" t="str">
            <v>natural gas steam turbine</v>
          </cell>
        </row>
        <row r="8462">
          <cell r="F8462" t="str">
            <v>Vintage1975</v>
          </cell>
          <cell r="I8462">
            <v>0</v>
          </cell>
          <cell r="L8462">
            <v>0</v>
          </cell>
          <cell r="M8462" t="str">
            <v>natural gas steam turbine</v>
          </cell>
        </row>
        <row r="8463">
          <cell r="F8463" t="str">
            <v>Vintage1977</v>
          </cell>
          <cell r="I8463">
            <v>0</v>
          </cell>
          <cell r="L8463">
            <v>0</v>
          </cell>
          <cell r="M8463" t="str">
            <v>natural gas steam turbine</v>
          </cell>
        </row>
        <row r="8464">
          <cell r="F8464" t="str">
            <v>Vintage1973</v>
          </cell>
          <cell r="I8464">
            <v>0</v>
          </cell>
          <cell r="L8464">
            <v>0</v>
          </cell>
          <cell r="M8464" t="str">
            <v>natural gas steam turbine</v>
          </cell>
        </row>
        <row r="8465">
          <cell r="F8465" t="str">
            <v>Vintage1973</v>
          </cell>
          <cell r="I8465">
            <v>0</v>
          </cell>
          <cell r="L8465">
            <v>0</v>
          </cell>
          <cell r="M8465" t="str">
            <v>natural gas steam turbine</v>
          </cell>
        </row>
        <row r="8466">
          <cell r="F8466" t="str">
            <v>Vintage1948</v>
          </cell>
          <cell r="I8466">
            <v>0</v>
          </cell>
          <cell r="L8466">
            <v>0</v>
          </cell>
          <cell r="M8466" t="str">
            <v>natural gas steam turbine</v>
          </cell>
        </row>
        <row r="8467">
          <cell r="F8467" t="str">
            <v>Vintage1954</v>
          </cell>
          <cell r="I8467">
            <v>0</v>
          </cell>
          <cell r="L8467">
            <v>0</v>
          </cell>
          <cell r="M8467" t="str">
            <v>natural gas steam turbine</v>
          </cell>
        </row>
        <row r="8468">
          <cell r="F8468" t="str">
            <v>Vintage1964</v>
          </cell>
          <cell r="I8468">
            <v>0</v>
          </cell>
          <cell r="L8468">
            <v>0</v>
          </cell>
          <cell r="M8468" t="str">
            <v>natural gas steam turbine</v>
          </cell>
        </row>
        <row r="8469">
          <cell r="F8469" t="str">
            <v>Vintage1997</v>
          </cell>
          <cell r="I8469">
            <v>0</v>
          </cell>
          <cell r="L8469">
            <v>0</v>
          </cell>
          <cell r="M8469" t="str">
            <v>natural gas steam turbine</v>
          </cell>
        </row>
        <row r="8470">
          <cell r="F8470" t="str">
            <v>Vintage1975</v>
          </cell>
          <cell r="I8470">
            <v>0</v>
          </cell>
          <cell r="L8470">
            <v>0</v>
          </cell>
          <cell r="M8470" t="str">
            <v>natural gas steam turbine</v>
          </cell>
        </row>
        <row r="8471">
          <cell r="F8471" t="str">
            <v>Vintage1976</v>
          </cell>
          <cell r="I8471">
            <v>0</v>
          </cell>
          <cell r="L8471">
            <v>0</v>
          </cell>
          <cell r="M8471" t="str">
            <v>natural gas steam turbine</v>
          </cell>
        </row>
        <row r="8472">
          <cell r="F8472" t="str">
            <v>Vintage1965</v>
          </cell>
          <cell r="I8472">
            <v>0</v>
          </cell>
          <cell r="L8472">
            <v>0</v>
          </cell>
          <cell r="M8472" t="str">
            <v>natural gas steam turbine</v>
          </cell>
        </row>
        <row r="8473">
          <cell r="F8473" t="str">
            <v>Vintage1957</v>
          </cell>
          <cell r="I8473">
            <v>0</v>
          </cell>
          <cell r="L8473">
            <v>0</v>
          </cell>
          <cell r="M8473" t="str">
            <v>natural gas steam turbine</v>
          </cell>
        </row>
        <row r="8474">
          <cell r="F8474" t="str">
            <v>Vintage1975</v>
          </cell>
          <cell r="I8474">
            <v>0</v>
          </cell>
          <cell r="L8474">
            <v>0</v>
          </cell>
          <cell r="M8474" t="str">
            <v>natural gas steam turbine</v>
          </cell>
        </row>
        <row r="8475">
          <cell r="F8475" t="str">
            <v>Vintage1953</v>
          </cell>
          <cell r="I8475">
            <v>1.5799286559531354E-2</v>
          </cell>
          <cell r="L8475">
            <v>3.617749115872686</v>
          </cell>
          <cell r="M8475" t="str">
            <v>hard coal</v>
          </cell>
        </row>
        <row r="8476">
          <cell r="F8476" t="str">
            <v>Vintage1953</v>
          </cell>
          <cell r="I8476">
            <v>1.5799286559531354E-2</v>
          </cell>
          <cell r="L8476">
            <v>3.617749115872686</v>
          </cell>
          <cell r="M8476" t="str">
            <v>hard coal</v>
          </cell>
        </row>
        <row r="8477">
          <cell r="F8477" t="str">
            <v>Vintage1953</v>
          </cell>
          <cell r="I8477">
            <v>1.5799286559531354E-2</v>
          </cell>
          <cell r="L8477">
            <v>3.617749115872686</v>
          </cell>
          <cell r="M8477" t="str">
            <v>hard coal</v>
          </cell>
        </row>
        <row r="8478">
          <cell r="F8478" t="str">
            <v>Vintage1954</v>
          </cell>
          <cell r="I8478">
            <v>1.5799286559531354E-2</v>
          </cell>
          <cell r="L8478">
            <v>2.0488360037700284</v>
          </cell>
          <cell r="M8478" t="str">
            <v>hard coal</v>
          </cell>
        </row>
        <row r="8479">
          <cell r="F8479" t="str">
            <v>Vintage1954</v>
          </cell>
          <cell r="I8479">
            <v>1.5799286559531354E-2</v>
          </cell>
          <cell r="L8479">
            <v>2.0488360037700284</v>
          </cell>
          <cell r="M8479" t="str">
            <v>hard coal</v>
          </cell>
        </row>
        <row r="8480">
          <cell r="F8480" t="str">
            <v>Vintage1954</v>
          </cell>
          <cell r="I8480">
            <v>1.5799286559531354E-2</v>
          </cell>
          <cell r="L8480">
            <v>2.0488360037700284</v>
          </cell>
          <cell r="M8480" t="str">
            <v>hard coal</v>
          </cell>
        </row>
        <row r="8481">
          <cell r="F8481" t="str">
            <v>Vintage1954</v>
          </cell>
          <cell r="I8481">
            <v>1.5799286559531354E-2</v>
          </cell>
          <cell r="L8481">
            <v>2.0488360037700284</v>
          </cell>
          <cell r="M8481" t="str">
            <v>hard coal</v>
          </cell>
        </row>
        <row r="8482">
          <cell r="F8482" t="str">
            <v>Vintage1955</v>
          </cell>
          <cell r="I8482">
            <v>1.5799286559531354E-2</v>
          </cell>
          <cell r="L8482">
            <v>0.93848088286878384</v>
          </cell>
          <cell r="M8482" t="str">
            <v>hard coal</v>
          </cell>
        </row>
        <row r="8483">
          <cell r="F8483" t="str">
            <v>Vintage1955</v>
          </cell>
          <cell r="I8483">
            <v>1.5799286559531354E-2</v>
          </cell>
          <cell r="L8483">
            <v>0.93848088286878384</v>
          </cell>
          <cell r="M8483" t="str">
            <v>hard coal</v>
          </cell>
        </row>
        <row r="8484">
          <cell r="F8484" t="str">
            <v>Vintage1956</v>
          </cell>
          <cell r="I8484">
            <v>0</v>
          </cell>
          <cell r="L8484">
            <v>0</v>
          </cell>
          <cell r="M8484" t="str">
            <v>hard coal</v>
          </cell>
        </row>
        <row r="8485">
          <cell r="F8485" t="str">
            <v>Vintage1968</v>
          </cell>
          <cell r="I8485">
            <v>0</v>
          </cell>
          <cell r="L8485">
            <v>0</v>
          </cell>
          <cell r="M8485" t="str">
            <v>hard coal</v>
          </cell>
        </row>
        <row r="8486">
          <cell r="F8486" t="str">
            <v>Vintage1973</v>
          </cell>
          <cell r="I8486">
            <v>0</v>
          </cell>
          <cell r="L8486">
            <v>0</v>
          </cell>
          <cell r="M8486" t="str">
            <v>hard coal</v>
          </cell>
        </row>
        <row r="8487">
          <cell r="F8487" t="str">
            <v>Vintage1948</v>
          </cell>
          <cell r="I8487">
            <v>0</v>
          </cell>
          <cell r="L8487">
            <v>0</v>
          </cell>
          <cell r="M8487" t="str">
            <v>hard coal</v>
          </cell>
        </row>
        <row r="8488">
          <cell r="F8488" t="str">
            <v>Vintage1954</v>
          </cell>
          <cell r="I8488">
            <v>0</v>
          </cell>
          <cell r="L8488">
            <v>0</v>
          </cell>
          <cell r="M8488" t="str">
            <v>hard coal</v>
          </cell>
        </row>
        <row r="8489">
          <cell r="F8489" t="str">
            <v>Vintage1952</v>
          </cell>
          <cell r="I8489">
            <v>0</v>
          </cell>
          <cell r="L8489">
            <v>0</v>
          </cell>
          <cell r="M8489" t="str">
            <v>natural gas steam turbine</v>
          </cell>
        </row>
        <row r="8490">
          <cell r="F8490" t="str">
            <v>Vintage2001</v>
          </cell>
          <cell r="I8490">
            <v>1.4396838145337972E-5</v>
          </cell>
          <cell r="L8490">
            <v>1.6739112092171262E-3</v>
          </cell>
          <cell r="M8490" t="str">
            <v>natural gas steam turbine</v>
          </cell>
        </row>
        <row r="8491">
          <cell r="F8491" t="str">
            <v>Vintage2001</v>
          </cell>
          <cell r="I8491">
            <v>1.4396838145337972E-5</v>
          </cell>
          <cell r="L8491">
            <v>1.6739112092171262E-3</v>
          </cell>
          <cell r="M8491" t="str">
            <v>natural gas steam turbine</v>
          </cell>
        </row>
        <row r="8492">
          <cell r="F8492" t="str">
            <v>Vintage2001</v>
          </cell>
          <cell r="I8492">
            <v>1.4396838145337972E-5</v>
          </cell>
          <cell r="L8492">
            <v>1.6739112092171262E-3</v>
          </cell>
          <cell r="M8492" t="str">
            <v>natural gas steam turbine</v>
          </cell>
        </row>
        <row r="8493">
          <cell r="F8493" t="str">
            <v>Vintage2001</v>
          </cell>
          <cell r="I8493">
            <v>1.4396838145337972E-5</v>
          </cell>
          <cell r="L8493">
            <v>1.6739112092171262E-3</v>
          </cell>
          <cell r="M8493" t="str">
            <v>natural gas steam turbine</v>
          </cell>
        </row>
        <row r="8494">
          <cell r="F8494" t="str">
            <v>Vintage2001</v>
          </cell>
          <cell r="I8494">
            <v>1.4396838145337972E-5</v>
          </cell>
          <cell r="L8494">
            <v>1.6739112092171262E-3</v>
          </cell>
          <cell r="M8494" t="str">
            <v>natural gas steam turbine</v>
          </cell>
        </row>
        <row r="8495">
          <cell r="F8495" t="str">
            <v>Vintage2001</v>
          </cell>
          <cell r="I8495">
            <v>1.4396838145337972E-5</v>
          </cell>
          <cell r="L8495">
            <v>1.6739112092171262E-3</v>
          </cell>
          <cell r="M8495" t="str">
            <v>natural gas steam turbine</v>
          </cell>
        </row>
        <row r="8496">
          <cell r="F8496" t="str">
            <v>Vintage2001</v>
          </cell>
          <cell r="I8496">
            <v>1.4396838145337972E-5</v>
          </cell>
          <cell r="L8496">
            <v>1.6739112092171262E-3</v>
          </cell>
          <cell r="M8496" t="str">
            <v>natural gas steam turbine</v>
          </cell>
        </row>
        <row r="8497">
          <cell r="F8497" t="str">
            <v>Vintage2001</v>
          </cell>
          <cell r="I8497">
            <v>1.4396838145337972E-5</v>
          </cell>
          <cell r="L8497">
            <v>1.6739112092171262E-3</v>
          </cell>
          <cell r="M8497" t="str">
            <v>natural gas steam turbine</v>
          </cell>
        </row>
        <row r="8498">
          <cell r="F8498" t="str">
            <v>Vintage1991</v>
          </cell>
          <cell r="I8498">
            <v>0</v>
          </cell>
          <cell r="L8498">
            <v>0</v>
          </cell>
          <cell r="M8498" t="str">
            <v>natural gas steam turbine</v>
          </cell>
        </row>
        <row r="8499">
          <cell r="F8499" t="str">
            <v>Vintage1959</v>
          </cell>
          <cell r="I8499">
            <v>0</v>
          </cell>
          <cell r="L8499">
            <v>0</v>
          </cell>
          <cell r="M8499" t="str">
            <v>hard coal</v>
          </cell>
        </row>
        <row r="8500">
          <cell r="F8500" t="str">
            <v>Vintage1961</v>
          </cell>
          <cell r="I8500">
            <v>0</v>
          </cell>
          <cell r="L8500">
            <v>0</v>
          </cell>
          <cell r="M8500" t="str">
            <v>hard coal</v>
          </cell>
        </row>
        <row r="8501">
          <cell r="F8501" t="str">
            <v>Vintage1965</v>
          </cell>
          <cell r="I8501">
            <v>0</v>
          </cell>
          <cell r="L8501">
            <v>0</v>
          </cell>
          <cell r="M8501" t="str">
            <v>hard coal</v>
          </cell>
        </row>
        <row r="8502">
          <cell r="F8502" t="str">
            <v>Vintage1967</v>
          </cell>
          <cell r="I8502">
            <v>0</v>
          </cell>
          <cell r="L8502">
            <v>0</v>
          </cell>
          <cell r="M8502" t="str">
            <v>hard coal</v>
          </cell>
        </row>
        <row r="8503">
          <cell r="F8503" t="str">
            <v>Vintage2003</v>
          </cell>
          <cell r="I8503">
            <v>0</v>
          </cell>
          <cell r="L8503">
            <v>0</v>
          </cell>
          <cell r="M8503" t="str">
            <v>natural gas steam turbine</v>
          </cell>
        </row>
        <row r="8504">
          <cell r="F8504" t="str">
            <v>Vintage1952</v>
          </cell>
          <cell r="I8504">
            <v>0</v>
          </cell>
          <cell r="L8504">
            <v>0</v>
          </cell>
          <cell r="M8504" t="str">
            <v>natural gas steam turbine</v>
          </cell>
        </row>
        <row r="8505">
          <cell r="F8505" t="str">
            <v>Vintage1954</v>
          </cell>
          <cell r="I8505">
            <v>0</v>
          </cell>
          <cell r="L8505">
            <v>0</v>
          </cell>
          <cell r="M8505" t="str">
            <v>natural gas steam turbine</v>
          </cell>
        </row>
        <row r="8506">
          <cell r="F8506" t="str">
            <v>Vintage1967</v>
          </cell>
          <cell r="I8506">
            <v>1.8763059717171647E-2</v>
          </cell>
          <cell r="L8506">
            <v>0.54913332419841066</v>
          </cell>
          <cell r="M8506" t="str">
            <v>natural gas steam turbine</v>
          </cell>
        </row>
        <row r="8507">
          <cell r="F8507" t="str">
            <v>Vintage1966</v>
          </cell>
          <cell r="I8507">
            <v>0</v>
          </cell>
          <cell r="L8507">
            <v>0</v>
          </cell>
          <cell r="M8507" t="str">
            <v>natural gas steam turbine</v>
          </cell>
        </row>
        <row r="8508">
          <cell r="F8508" t="str">
            <v>Vintage1951</v>
          </cell>
          <cell r="I8508">
            <v>0</v>
          </cell>
          <cell r="L8508">
            <v>0</v>
          </cell>
          <cell r="M8508" t="str">
            <v>hard coal</v>
          </cell>
        </row>
        <row r="8509">
          <cell r="F8509" t="str">
            <v>Vintage1952</v>
          </cell>
          <cell r="I8509">
            <v>0</v>
          </cell>
          <cell r="L8509">
            <v>0</v>
          </cell>
          <cell r="M8509" t="str">
            <v>hard coal</v>
          </cell>
        </row>
        <row r="8510">
          <cell r="F8510" t="str">
            <v>Vintage1954</v>
          </cell>
          <cell r="I8510">
            <v>0</v>
          </cell>
          <cell r="L8510">
            <v>0</v>
          </cell>
          <cell r="M8510" t="str">
            <v>hard coal</v>
          </cell>
        </row>
        <row r="8511">
          <cell r="F8511" t="str">
            <v>Vintage1964</v>
          </cell>
          <cell r="I8511">
            <v>0</v>
          </cell>
          <cell r="L8511">
            <v>0</v>
          </cell>
          <cell r="M8511" t="str">
            <v>hard coal</v>
          </cell>
        </row>
        <row r="8512">
          <cell r="F8512" t="str">
            <v>Vintage1955</v>
          </cell>
          <cell r="I8512">
            <v>0</v>
          </cell>
          <cell r="L8512">
            <v>0</v>
          </cell>
          <cell r="M8512" t="str">
            <v>natural gas steam turbine</v>
          </cell>
        </row>
        <row r="8513">
          <cell r="F8513" t="str">
            <v>Vintage2011</v>
          </cell>
          <cell r="I8513">
            <v>2.8793676290675944E-5</v>
          </cell>
          <cell r="L8513">
            <v>1.4704124327555303E-2</v>
          </cell>
          <cell r="M8513" t="str">
            <v>natural gas steam turbine</v>
          </cell>
        </row>
        <row r="8514">
          <cell r="F8514" t="str">
            <v>Vintage2011</v>
          </cell>
          <cell r="I8514">
            <v>2.8793676290675944E-5</v>
          </cell>
          <cell r="L8514">
            <v>1.4704124327555303E-2</v>
          </cell>
          <cell r="M8514" t="str">
            <v>natural gas steam turbine</v>
          </cell>
        </row>
        <row r="8515">
          <cell r="F8515" t="str">
            <v>Vintage2018</v>
          </cell>
          <cell r="I8515">
            <v>2.8793676290675944E-5</v>
          </cell>
          <cell r="L8515">
            <v>9.2481203007518803E-2</v>
          </cell>
          <cell r="M8515" t="str">
            <v>natural gas steam turbine</v>
          </cell>
        </row>
        <row r="8516">
          <cell r="F8516" t="str">
            <v>Vintage1967</v>
          </cell>
          <cell r="I8516">
            <v>0</v>
          </cell>
          <cell r="L8516">
            <v>0</v>
          </cell>
          <cell r="M8516" t="str">
            <v>natural gas steam turbine</v>
          </cell>
        </row>
        <row r="8517">
          <cell r="F8517" t="str">
            <v>Vintage1976</v>
          </cell>
          <cell r="I8517">
            <v>2.459237459645837E-3</v>
          </cell>
          <cell r="L8517">
            <v>7.131181481858602E-2</v>
          </cell>
          <cell r="M8517" t="str">
            <v>natural gas steam turbine</v>
          </cell>
        </row>
        <row r="8518">
          <cell r="F8518" t="str">
            <v>Vintage1965</v>
          </cell>
          <cell r="I8518">
            <v>0</v>
          </cell>
          <cell r="L8518">
            <v>0</v>
          </cell>
          <cell r="M8518" t="str">
            <v>natural gas steam turbine</v>
          </cell>
        </row>
        <row r="8519">
          <cell r="F8519" t="str">
            <v>Vintage1965</v>
          </cell>
          <cell r="I8519">
            <v>0</v>
          </cell>
          <cell r="L8519">
            <v>0</v>
          </cell>
          <cell r="M8519" t="str">
            <v>natural gas steam turbine</v>
          </cell>
        </row>
        <row r="8520">
          <cell r="F8520" t="str">
            <v>Vintage1965</v>
          </cell>
          <cell r="I8520">
            <v>0</v>
          </cell>
          <cell r="L8520">
            <v>0</v>
          </cell>
          <cell r="M8520" t="str">
            <v>natural gas steam turbine</v>
          </cell>
        </row>
        <row r="8521">
          <cell r="F8521" t="str">
            <v>Vintage1965</v>
          </cell>
          <cell r="I8521">
            <v>0</v>
          </cell>
          <cell r="L8521">
            <v>0</v>
          </cell>
          <cell r="M8521" t="str">
            <v>natural gas steam turbine</v>
          </cell>
        </row>
        <row r="8522">
          <cell r="F8522" t="str">
            <v>Vintage1965</v>
          </cell>
          <cell r="I8522">
            <v>0</v>
          </cell>
          <cell r="L8522">
            <v>0</v>
          </cell>
          <cell r="M8522" t="str">
            <v>natural gas steam turbine</v>
          </cell>
        </row>
        <row r="8523">
          <cell r="F8523" t="str">
            <v>Vintage1956</v>
          </cell>
          <cell r="I8523">
            <v>9.5405388392398212E-3</v>
          </cell>
          <cell r="L8523">
            <v>0.9379746835443038</v>
          </cell>
          <cell r="M8523" t="str">
            <v>natural gas steam turbine</v>
          </cell>
        </row>
        <row r="8524">
          <cell r="F8524" t="str">
            <v>Vintage1948</v>
          </cell>
          <cell r="I8524">
            <v>0</v>
          </cell>
          <cell r="L8524">
            <v>0</v>
          </cell>
          <cell r="M8524" t="str">
            <v>natural gas steam turbine</v>
          </cell>
        </row>
        <row r="8525">
          <cell r="F8525" t="str">
            <v>Vintage1958</v>
          </cell>
          <cell r="I8525">
            <v>9.8585568005478165E-3</v>
          </cell>
          <cell r="L8525">
            <v>0.26189987562189054</v>
          </cell>
          <cell r="M8525" t="str">
            <v>natural gas steam turbine</v>
          </cell>
        </row>
        <row r="8526">
          <cell r="F8526" t="str">
            <v>Vintage1967</v>
          </cell>
          <cell r="I8526">
            <v>0</v>
          </cell>
          <cell r="L8526">
            <v>0</v>
          </cell>
          <cell r="M8526" t="str">
            <v>natural gas steam turbine</v>
          </cell>
        </row>
        <row r="8527">
          <cell r="F8527" t="str">
            <v>Vintage1980</v>
          </cell>
          <cell r="I8527">
            <v>5.9910487321378301E-4</v>
          </cell>
          <cell r="L8527">
            <v>0.31907949790794982</v>
          </cell>
          <cell r="M8527" t="str">
            <v>natural gas peaker</v>
          </cell>
        </row>
        <row r="8528">
          <cell r="F8528" t="str">
            <v>Vintage2010</v>
          </cell>
          <cell r="I8528">
            <v>7.7498685461307711E-4</v>
          </cell>
          <cell r="L8528">
            <v>4.8373461481881048E-2</v>
          </cell>
          <cell r="M8528" t="str">
            <v>natural gas peaker</v>
          </cell>
        </row>
        <row r="8529">
          <cell r="F8529" t="str">
            <v>Vintage2010</v>
          </cell>
          <cell r="I8529">
            <v>7.7498685461307711E-4</v>
          </cell>
          <cell r="L8529">
            <v>4.8373461481881048E-2</v>
          </cell>
          <cell r="M8529" t="str">
            <v>natural gas peaker</v>
          </cell>
        </row>
        <row r="8530">
          <cell r="F8530" t="str">
            <v>Vintage1999</v>
          </cell>
          <cell r="I8530">
            <v>1.0041330772973104E-3</v>
          </cell>
          <cell r="L8530">
            <v>2.9108637920436782E-2</v>
          </cell>
          <cell r="M8530" t="str">
            <v>natural gas peaker</v>
          </cell>
        </row>
        <row r="8531">
          <cell r="F8531" t="str">
            <v>Vintage1999</v>
          </cell>
          <cell r="I8531">
            <v>1.0041330772973104E-3</v>
          </cell>
          <cell r="L8531">
            <v>2.9108637920436782E-2</v>
          </cell>
          <cell r="M8531" t="str">
            <v>natural gas peaker</v>
          </cell>
        </row>
        <row r="8532">
          <cell r="F8532" t="str">
            <v>Vintage1999</v>
          </cell>
          <cell r="I8532">
            <v>1.0041330772973104E-3</v>
          </cell>
          <cell r="L8532">
            <v>2.9108637920436782E-2</v>
          </cell>
          <cell r="M8532" t="str">
            <v>natural gas peaker</v>
          </cell>
        </row>
        <row r="8533">
          <cell r="F8533" t="str">
            <v>Vintage2001</v>
          </cell>
          <cell r="I8533">
            <v>7.1447930500000937E-4</v>
          </cell>
          <cell r="L8533">
            <v>4.9486342365872267E-3</v>
          </cell>
          <cell r="M8533" t="str">
            <v>natural gas peaker</v>
          </cell>
        </row>
        <row r="8534">
          <cell r="F8534" t="str">
            <v>Vintage2001</v>
          </cell>
          <cell r="I8534">
            <v>7.1447930500000937E-4</v>
          </cell>
          <cell r="L8534">
            <v>4.9486342365872267E-3</v>
          </cell>
          <cell r="M8534" t="str">
            <v>natural gas peaker</v>
          </cell>
        </row>
        <row r="8535">
          <cell r="F8535" t="str">
            <v>Vintage2005</v>
          </cell>
          <cell r="I8535">
            <v>7.1447930500000937E-4</v>
          </cell>
          <cell r="L8535">
            <v>3.097510302782604E-2</v>
          </cell>
          <cell r="M8535" t="str">
            <v>natural gas peaker</v>
          </cell>
        </row>
        <row r="8536">
          <cell r="F8536" t="str">
            <v>Vintage2005</v>
          </cell>
          <cell r="I8536">
            <v>7.1447930500000937E-4</v>
          </cell>
          <cell r="L8536">
            <v>3.097510302782604E-2</v>
          </cell>
          <cell r="M8536" t="str">
            <v>natural gas peaker</v>
          </cell>
        </row>
        <row r="8537">
          <cell r="F8537" t="str">
            <v>Vintage1972</v>
          </cell>
          <cell r="I8537">
            <v>4.1401556279001264E-3</v>
          </cell>
          <cell r="L8537">
            <v>0.24652664078214911</v>
          </cell>
          <cell r="M8537" t="str">
            <v>natural gas peaker</v>
          </cell>
        </row>
        <row r="8538">
          <cell r="F8538" t="str">
            <v>Vintage1973</v>
          </cell>
          <cell r="I8538">
            <v>4.1401556279001264E-3</v>
          </cell>
          <cell r="L8538">
            <v>0.4952542054318203</v>
          </cell>
          <cell r="M8538" t="str">
            <v>natural gas peaker</v>
          </cell>
        </row>
        <row r="8539">
          <cell r="F8539" t="str">
            <v>Vintage2019</v>
          </cell>
          <cell r="I8539">
            <v>8.6694858848228636E-3</v>
          </cell>
          <cell r="L8539">
            <v>0.44256587126528912</v>
          </cell>
          <cell r="M8539" t="str">
            <v>natural gas peaker</v>
          </cell>
        </row>
        <row r="8540">
          <cell r="F8540" t="str">
            <v>Vintage2019</v>
          </cell>
          <cell r="I8540">
            <v>8.6694858848228636E-3</v>
          </cell>
          <cell r="L8540">
            <v>0.44256587126528912</v>
          </cell>
          <cell r="M8540" t="str">
            <v>natural gas peaker</v>
          </cell>
        </row>
        <row r="8541">
          <cell r="F8541" t="str">
            <v>Vintage2019</v>
          </cell>
          <cell r="I8541">
            <v>8.6694858848228636E-3</v>
          </cell>
          <cell r="L8541">
            <v>0.44256587126528912</v>
          </cell>
          <cell r="M8541" t="str">
            <v>natural gas peaker</v>
          </cell>
        </row>
        <row r="8542">
          <cell r="F8542" t="str">
            <v>Vintage2019</v>
          </cell>
          <cell r="I8542">
            <v>8.6694858848228636E-3</v>
          </cell>
          <cell r="L8542">
            <v>0.44256587126528912</v>
          </cell>
          <cell r="M8542" t="str">
            <v>natural gas peaker</v>
          </cell>
        </row>
        <row r="8543">
          <cell r="F8543" t="str">
            <v>Vintage2019</v>
          </cell>
          <cell r="I8543">
            <v>8.6694858848228636E-3</v>
          </cell>
          <cell r="L8543">
            <v>0.44256587126528912</v>
          </cell>
          <cell r="M8543" t="str">
            <v>natural gas peaker</v>
          </cell>
        </row>
        <row r="8544">
          <cell r="F8544" t="str">
            <v>Vintage1972</v>
          </cell>
          <cell r="I8544">
            <v>4.1401556279001264E-3</v>
          </cell>
          <cell r="L8544">
            <v>0.24652664078214911</v>
          </cell>
          <cell r="M8544" t="str">
            <v>natural gas peaker</v>
          </cell>
        </row>
        <row r="8545">
          <cell r="F8545" t="str">
            <v>Vintage1973</v>
          </cell>
          <cell r="I8545">
            <v>4.1401556279001264E-3</v>
          </cell>
          <cell r="L8545">
            <v>0.4952542054318203</v>
          </cell>
          <cell r="M8545" t="str">
            <v>natural gas peaker</v>
          </cell>
        </row>
        <row r="8546">
          <cell r="F8546" t="str">
            <v>Vintage2002</v>
          </cell>
          <cell r="I8546">
            <v>6.6930682898402123E-4</v>
          </cell>
          <cell r="L8546">
            <v>4.8804184066862568E-3</v>
          </cell>
          <cell r="M8546" t="str">
            <v>natural gas peaker</v>
          </cell>
        </row>
        <row r="8547">
          <cell r="F8547" t="str">
            <v>Vintage1972</v>
          </cell>
          <cell r="I8547">
            <v>4.4033344012106655E-4</v>
          </cell>
          <cell r="L8547">
            <v>2.6219768910511306E-2</v>
          </cell>
          <cell r="M8547" t="str">
            <v>natural gas peaker</v>
          </cell>
        </row>
        <row r="8548">
          <cell r="F8548" t="str">
            <v>Vintage1973</v>
          </cell>
          <cell r="I8548">
            <v>4.4033344012106655E-4</v>
          </cell>
          <cell r="L8548">
            <v>5.2673620900291332E-2</v>
          </cell>
          <cell r="M8548" t="str">
            <v>natural gas peaker</v>
          </cell>
        </row>
        <row r="8549">
          <cell r="F8549" t="str">
            <v>Vintage1973</v>
          </cell>
          <cell r="I8549">
            <v>4.3057618530161308E-3</v>
          </cell>
          <cell r="L8549">
            <v>0.51506437364909308</v>
          </cell>
          <cell r="M8549" t="str">
            <v>natural gas peaker</v>
          </cell>
        </row>
        <row r="8550">
          <cell r="F8550" t="str">
            <v>Vintage2008</v>
          </cell>
          <cell r="I8550">
            <v>3.8917462902261185E-3</v>
          </cell>
          <cell r="L8550">
            <v>0.16085332986979237</v>
          </cell>
          <cell r="M8550" t="str">
            <v>natural gas peaker</v>
          </cell>
        </row>
        <row r="8551">
          <cell r="F8551" t="str">
            <v>Vintage2008</v>
          </cell>
          <cell r="I8551">
            <v>3.8917462902261185E-3</v>
          </cell>
          <cell r="L8551">
            <v>0.16085332986979237</v>
          </cell>
          <cell r="M8551" t="str">
            <v>natural gas peaker</v>
          </cell>
        </row>
        <row r="8552">
          <cell r="F8552" t="str">
            <v>Vintage1971</v>
          </cell>
          <cell r="I8552">
            <v>1.4904560260440456E-3</v>
          </cell>
          <cell r="L8552">
            <v>0.1365186730949127</v>
          </cell>
          <cell r="M8552" t="str">
            <v>natural gas peaker</v>
          </cell>
        </row>
        <row r="8553">
          <cell r="F8553" t="str">
            <v>Vintage1971</v>
          </cell>
          <cell r="I8553">
            <v>1.4904560260440456E-3</v>
          </cell>
          <cell r="L8553">
            <v>0.1365186730949127</v>
          </cell>
          <cell r="M8553" t="str">
            <v>natural gas peaker</v>
          </cell>
        </row>
        <row r="8554">
          <cell r="F8554" t="str">
            <v>Vintage2001</v>
          </cell>
          <cell r="I8554">
            <v>7.2472363695215685E-4</v>
          </cell>
          <cell r="L8554">
            <v>5.0195886385896197E-3</v>
          </cell>
          <cell r="M8554" t="str">
            <v>natural gas peaker</v>
          </cell>
        </row>
        <row r="8555">
          <cell r="F8555" t="str">
            <v>Vintage1963</v>
          </cell>
          <cell r="I8555">
            <v>0</v>
          </cell>
          <cell r="L8555">
            <v>0</v>
          </cell>
          <cell r="M8555" t="str">
            <v>natural gas peaker</v>
          </cell>
        </row>
        <row r="8556">
          <cell r="F8556" t="str">
            <v>Vintage1975</v>
          </cell>
          <cell r="I8556">
            <v>5.797789095617255E-4</v>
          </cell>
          <cell r="L8556">
            <v>3.7534330180042749E-2</v>
          </cell>
          <cell r="M8556" t="str">
            <v>natural gas peaker</v>
          </cell>
        </row>
        <row r="8557">
          <cell r="F8557" t="str">
            <v>Vintage1972</v>
          </cell>
          <cell r="I8557">
            <v>1.7876516378153204E-4</v>
          </cell>
          <cell r="L8557">
            <v>1.0644618047434162E-2</v>
          </cell>
          <cell r="M8557" t="str">
            <v>natural gas peaker</v>
          </cell>
        </row>
        <row r="8558">
          <cell r="F8558" t="str">
            <v>Vintage2002</v>
          </cell>
          <cell r="I8558">
            <v>3.6719330938909283E-4</v>
          </cell>
          <cell r="L8558">
            <v>2.6774819983158321E-3</v>
          </cell>
          <cell r="M8558" t="str">
            <v>natural gas peaker</v>
          </cell>
        </row>
        <row r="8559">
          <cell r="F8559" t="str">
            <v>Vintage1970</v>
          </cell>
          <cell r="I8559">
            <v>0</v>
          </cell>
          <cell r="L8559">
            <v>0</v>
          </cell>
          <cell r="M8559" t="str">
            <v>natural gas peaker</v>
          </cell>
        </row>
        <row r="8560">
          <cell r="F8560" t="str">
            <v>Vintage1970</v>
          </cell>
          <cell r="I8560">
            <v>0</v>
          </cell>
          <cell r="L8560">
            <v>0</v>
          </cell>
          <cell r="M8560" t="str">
            <v>natural gas peaker</v>
          </cell>
        </row>
        <row r="8561">
          <cell r="F8561" t="str">
            <v>Vintage1970</v>
          </cell>
          <cell r="I8561">
            <v>0</v>
          </cell>
          <cell r="L8561">
            <v>0</v>
          </cell>
          <cell r="M8561" t="str">
            <v>natural gas peaker</v>
          </cell>
        </row>
        <row r="8562">
          <cell r="F8562" t="str">
            <v>Vintage1970</v>
          </cell>
          <cell r="I8562">
            <v>0</v>
          </cell>
          <cell r="L8562">
            <v>0</v>
          </cell>
          <cell r="M8562" t="str">
            <v>natural gas peaker</v>
          </cell>
        </row>
        <row r="8563">
          <cell r="F8563" t="str">
            <v>Vintage1970</v>
          </cell>
          <cell r="I8563">
            <v>0</v>
          </cell>
          <cell r="L8563">
            <v>0</v>
          </cell>
          <cell r="M8563" t="str">
            <v>natural gas peaker</v>
          </cell>
        </row>
        <row r="8564">
          <cell r="F8564" t="str">
            <v>Vintage1968</v>
          </cell>
          <cell r="I8564">
            <v>0</v>
          </cell>
          <cell r="L8564">
            <v>0</v>
          </cell>
          <cell r="M8564" t="str">
            <v>natural gas peaker</v>
          </cell>
        </row>
        <row r="8565">
          <cell r="F8565" t="str">
            <v>Vintage1968</v>
          </cell>
          <cell r="I8565">
            <v>0</v>
          </cell>
          <cell r="L8565">
            <v>0</v>
          </cell>
          <cell r="M8565" t="str">
            <v>natural gas peaker</v>
          </cell>
        </row>
        <row r="8566">
          <cell r="F8566" t="str">
            <v>Vintage1972</v>
          </cell>
          <cell r="I8566">
            <v>0</v>
          </cell>
          <cell r="L8566">
            <v>0</v>
          </cell>
          <cell r="M8566" t="str">
            <v>natural gas peaker</v>
          </cell>
        </row>
        <row r="8567">
          <cell r="F8567" t="str">
            <v>Vintage1976</v>
          </cell>
          <cell r="I8567">
            <v>5.7243347215738655E-4</v>
          </cell>
          <cell r="L8567">
            <v>6.7473840170386143E-2</v>
          </cell>
          <cell r="M8567" t="str">
            <v>natural gas peaker</v>
          </cell>
        </row>
        <row r="8568">
          <cell r="F8568" t="str">
            <v>Vintage1976</v>
          </cell>
          <cell r="I8568">
            <v>5.7243347215738655E-4</v>
          </cell>
          <cell r="L8568">
            <v>6.7473840170386143E-2</v>
          </cell>
          <cell r="M8568" t="str">
            <v>natural gas peaker</v>
          </cell>
        </row>
        <row r="8569">
          <cell r="F8569" t="str">
            <v>Vintage1976</v>
          </cell>
          <cell r="I8569">
            <v>5.7243347215738655E-4</v>
          </cell>
          <cell r="L8569">
            <v>6.7473840170386143E-2</v>
          </cell>
          <cell r="M8569" t="str">
            <v>natural gas peaker</v>
          </cell>
        </row>
        <row r="8570">
          <cell r="F8570" t="str">
            <v>Vintage1976</v>
          </cell>
          <cell r="I8570">
            <v>5.7243347215738655E-4</v>
          </cell>
          <cell r="L8570">
            <v>6.7473840170386143E-2</v>
          </cell>
          <cell r="M8570" t="str">
            <v>natural gas peaker</v>
          </cell>
        </row>
        <row r="8571">
          <cell r="F8571" t="str">
            <v>Vintage1970</v>
          </cell>
          <cell r="I8571">
            <v>0</v>
          </cell>
          <cell r="L8571">
            <v>0</v>
          </cell>
          <cell r="M8571" t="str">
            <v>natural gas peaker</v>
          </cell>
        </row>
        <row r="8572">
          <cell r="F8572" t="str">
            <v>Vintage2004</v>
          </cell>
          <cell r="I8572">
            <v>3.0472802394590592E-3</v>
          </cell>
          <cell r="L8572">
            <v>0.15685551376925874</v>
          </cell>
          <cell r="M8572" t="str">
            <v>natural gas peaker</v>
          </cell>
        </row>
        <row r="8573">
          <cell r="F8573" t="str">
            <v>Vintage2013</v>
          </cell>
          <cell r="I8573">
            <v>9.5971949887839112E-4</v>
          </cell>
          <cell r="L8573">
            <v>3.579331966012305E-2</v>
          </cell>
          <cell r="M8573" t="str">
            <v>natural gas peaker</v>
          </cell>
        </row>
        <row r="8574">
          <cell r="F8574" t="str">
            <v>Vintage2013</v>
          </cell>
          <cell r="I8574">
            <v>9.5971949887839112E-4</v>
          </cell>
          <cell r="L8574">
            <v>3.579331966012305E-2</v>
          </cell>
          <cell r="M8574" t="str">
            <v>natural gas peaker</v>
          </cell>
        </row>
        <row r="8575">
          <cell r="F8575" t="str">
            <v>Vintage2013</v>
          </cell>
          <cell r="I8575">
            <v>9.5971949887839112E-4</v>
          </cell>
          <cell r="L8575">
            <v>3.579331966012305E-2</v>
          </cell>
          <cell r="M8575" t="str">
            <v>natural gas peaker</v>
          </cell>
        </row>
        <row r="8576">
          <cell r="F8576" t="str">
            <v>Vintage2013</v>
          </cell>
          <cell r="I8576">
            <v>9.5971949887839112E-4</v>
          </cell>
          <cell r="L8576">
            <v>3.579331966012305E-2</v>
          </cell>
          <cell r="M8576" t="str">
            <v>natural gas peaker</v>
          </cell>
        </row>
        <row r="8577">
          <cell r="F8577" t="str">
            <v>Vintage2013</v>
          </cell>
          <cell r="I8577">
            <v>9.5971949887839112E-4</v>
          </cell>
          <cell r="L8577">
            <v>3.579331966012305E-2</v>
          </cell>
          <cell r="M8577" t="str">
            <v>natural gas peaker</v>
          </cell>
        </row>
        <row r="8578">
          <cell r="F8578" t="str">
            <v>Vintage2013</v>
          </cell>
          <cell r="I8578">
            <v>9.5971949887839112E-4</v>
          </cell>
          <cell r="L8578">
            <v>3.579331966012305E-2</v>
          </cell>
          <cell r="M8578" t="str">
            <v>natural gas peaker</v>
          </cell>
        </row>
        <row r="8579">
          <cell r="F8579" t="str">
            <v>Vintage2015</v>
          </cell>
          <cell r="I8579">
            <v>8.9828021784697581E-4</v>
          </cell>
          <cell r="L8579">
            <v>8.3000871080139357E-2</v>
          </cell>
          <cell r="M8579" t="str">
            <v>natural gas peaker</v>
          </cell>
        </row>
        <row r="8580">
          <cell r="F8580" t="str">
            <v>Vintage2015</v>
          </cell>
          <cell r="I8580">
            <v>8.9828021784697581E-4</v>
          </cell>
          <cell r="L8580">
            <v>8.3000871080139357E-2</v>
          </cell>
          <cell r="M8580" t="str">
            <v>natural gas peaker</v>
          </cell>
        </row>
        <row r="8581">
          <cell r="F8581" t="str">
            <v>Vintage1976</v>
          </cell>
          <cell r="I8581">
            <v>2.5187072774925009E-4</v>
          </cell>
          <cell r="L8581">
            <v>2.9688489674969901E-2</v>
          </cell>
          <cell r="M8581" t="str">
            <v>natural gas peaker</v>
          </cell>
        </row>
        <row r="8582">
          <cell r="F8582" t="str">
            <v>Vintage1976</v>
          </cell>
          <cell r="I8582">
            <v>2.5187072774925009E-4</v>
          </cell>
          <cell r="L8582">
            <v>2.9688489674969901E-2</v>
          </cell>
          <cell r="M8582" t="str">
            <v>natural gas peaker</v>
          </cell>
        </row>
        <row r="8583">
          <cell r="F8583" t="str">
            <v>Vintage2004</v>
          </cell>
          <cell r="I8583">
            <v>4.1567476747428686E-4</v>
          </cell>
          <cell r="L8583">
            <v>2.1396417162036475E-2</v>
          </cell>
          <cell r="M8583" t="str">
            <v>natural gas peaker</v>
          </cell>
        </row>
        <row r="8584">
          <cell r="F8584" t="str">
            <v>Vintage2004</v>
          </cell>
          <cell r="I8584">
            <v>4.1567476747428686E-4</v>
          </cell>
          <cell r="L8584">
            <v>2.1396417162036475E-2</v>
          </cell>
          <cell r="M8584" t="str">
            <v>natural gas peaker</v>
          </cell>
        </row>
        <row r="8585">
          <cell r="F8585" t="str">
            <v>Vintage1973</v>
          </cell>
          <cell r="I8585">
            <v>4.1550821851923659E-4</v>
          </cell>
          <cell r="L8585">
            <v>4.9703975190301661E-2</v>
          </cell>
          <cell r="M8585" t="str">
            <v>natural gas peaker</v>
          </cell>
        </row>
        <row r="8586">
          <cell r="F8586" t="str">
            <v>Vintage2001</v>
          </cell>
          <cell r="I8586">
            <v>4.0584523669320787E-5</v>
          </cell>
          <cell r="L8586">
            <v>2.8109696376101874E-4</v>
          </cell>
          <cell r="M8586" t="str">
            <v>natural gas peaker</v>
          </cell>
        </row>
        <row r="8587">
          <cell r="F8587" t="str">
            <v>Vintage1966</v>
          </cell>
          <cell r="I8587">
            <v>0</v>
          </cell>
          <cell r="L8587">
            <v>0</v>
          </cell>
          <cell r="M8587" t="str">
            <v>natural gas peaker</v>
          </cell>
        </row>
        <row r="8588">
          <cell r="F8588" t="str">
            <v>Vintage1966</v>
          </cell>
          <cell r="I8588">
            <v>0</v>
          </cell>
          <cell r="L8588">
            <v>0</v>
          </cell>
          <cell r="M8588" t="str">
            <v>natural gas peaker</v>
          </cell>
        </row>
        <row r="8589">
          <cell r="F8589" t="str">
            <v>Vintage1986</v>
          </cell>
          <cell r="I8589">
            <v>4.8883453841322413E-3</v>
          </cell>
          <cell r="L8589">
            <v>1.643520866349709</v>
          </cell>
          <cell r="M8589" t="str">
            <v>natural gas peaker</v>
          </cell>
        </row>
        <row r="8590">
          <cell r="F8590" t="str">
            <v>Vintage2002</v>
          </cell>
          <cell r="I8590">
            <v>3.9360703093012844E-4</v>
          </cell>
          <cell r="L8590">
            <v>2.870084265640126E-3</v>
          </cell>
          <cell r="M8590" t="str">
            <v>natural gas peaker</v>
          </cell>
        </row>
        <row r="8591">
          <cell r="F8591" t="str">
            <v>Vintage2019</v>
          </cell>
          <cell r="I8591">
            <v>1.7876516378153204E-4</v>
          </cell>
          <cell r="L8591">
            <v>9.1257268899137631E-3</v>
          </cell>
          <cell r="M8591" t="str">
            <v>natural gas peaker</v>
          </cell>
        </row>
        <row r="8592">
          <cell r="F8592" t="str">
            <v>Vintage2019</v>
          </cell>
          <cell r="I8592">
            <v>1.7876516378153204E-4</v>
          </cell>
          <cell r="L8592">
            <v>9.1257268899137631E-3</v>
          </cell>
          <cell r="M8592" t="str">
            <v>natural gas peaker</v>
          </cell>
        </row>
        <row r="8593">
          <cell r="F8593" t="str">
            <v>Vintage2019</v>
          </cell>
          <cell r="I8593">
            <v>1.7876516378153204E-4</v>
          </cell>
          <cell r="L8593">
            <v>9.1257268899137631E-3</v>
          </cell>
          <cell r="M8593" t="str">
            <v>natural gas peaker</v>
          </cell>
        </row>
        <row r="8594">
          <cell r="F8594" t="str">
            <v>Vintage2019</v>
          </cell>
          <cell r="I8594">
            <v>1.7876516378153204E-4</v>
          </cell>
          <cell r="L8594">
            <v>9.1257268899137631E-3</v>
          </cell>
          <cell r="M8594" t="str">
            <v>natural gas peaker</v>
          </cell>
        </row>
        <row r="8595">
          <cell r="F8595" t="str">
            <v>Vintage1970</v>
          </cell>
          <cell r="I8595">
            <v>0</v>
          </cell>
          <cell r="L8595">
            <v>0</v>
          </cell>
          <cell r="M8595" t="str">
            <v>natural gas peaker</v>
          </cell>
        </row>
        <row r="8596">
          <cell r="F8596" t="str">
            <v>Vintage1972</v>
          </cell>
          <cell r="I8596">
            <v>0</v>
          </cell>
          <cell r="L8596">
            <v>0</v>
          </cell>
          <cell r="M8596" t="str">
            <v>natural gas peaker</v>
          </cell>
        </row>
        <row r="8597">
          <cell r="F8597" t="str">
            <v>Vintage2005</v>
          </cell>
          <cell r="I8597">
            <v>4.4449716399732285E-4</v>
          </cell>
          <cell r="L8597">
            <v>1.9270460815367329E-2</v>
          </cell>
          <cell r="M8597" t="str">
            <v>natural gas peaker</v>
          </cell>
        </row>
        <row r="8598">
          <cell r="F8598" t="str">
            <v>Vintage2005</v>
          </cell>
          <cell r="I8598">
            <v>4.4449716399732285E-4</v>
          </cell>
          <cell r="L8598">
            <v>1.9270460815367329E-2</v>
          </cell>
          <cell r="M8598" t="str">
            <v>natural gas peaker</v>
          </cell>
        </row>
        <row r="8599">
          <cell r="F8599" t="str">
            <v>Vintage1970</v>
          </cell>
          <cell r="I8599">
            <v>0</v>
          </cell>
          <cell r="L8599">
            <v>0</v>
          </cell>
          <cell r="M8599" t="str">
            <v>natural gas peaker</v>
          </cell>
        </row>
        <row r="8600">
          <cell r="F8600" t="str">
            <v>Vintage1970</v>
          </cell>
          <cell r="I8600">
            <v>0</v>
          </cell>
          <cell r="L8600">
            <v>0</v>
          </cell>
          <cell r="M8600" t="str">
            <v>natural gas peaker</v>
          </cell>
        </row>
        <row r="8601">
          <cell r="F8601" t="str">
            <v>Vintage1970</v>
          </cell>
          <cell r="I8601">
            <v>1.3528174556440262E-4</v>
          </cell>
          <cell r="L8601">
            <v>1.6156877462938635E-2</v>
          </cell>
          <cell r="M8601" t="str">
            <v>natural gas peaker</v>
          </cell>
        </row>
        <row r="8602">
          <cell r="F8602" t="str">
            <v>Vintage1957</v>
          </cell>
          <cell r="I8602">
            <v>0</v>
          </cell>
          <cell r="L8602">
            <v>0</v>
          </cell>
          <cell r="M8602" t="str">
            <v>natural gas peaker</v>
          </cell>
        </row>
        <row r="8603">
          <cell r="F8603" t="str">
            <v>Vintage1967</v>
          </cell>
          <cell r="I8603">
            <v>0</v>
          </cell>
          <cell r="L8603">
            <v>0</v>
          </cell>
          <cell r="M8603" t="str">
            <v>natural gas peaker</v>
          </cell>
        </row>
        <row r="8604">
          <cell r="F8604" t="str">
            <v>Vintage1967</v>
          </cell>
          <cell r="I8604">
            <v>0</v>
          </cell>
          <cell r="L8604">
            <v>0</v>
          </cell>
          <cell r="M8604" t="str">
            <v>natural gas peaker</v>
          </cell>
        </row>
        <row r="8605">
          <cell r="F8605" t="str">
            <v>Vintage1970</v>
          </cell>
          <cell r="I8605">
            <v>0</v>
          </cell>
          <cell r="L8605">
            <v>0</v>
          </cell>
          <cell r="M8605" t="str">
            <v>natural gas peaker</v>
          </cell>
        </row>
        <row r="8606">
          <cell r="F8606" t="str">
            <v>Vintage1970</v>
          </cell>
          <cell r="I8606">
            <v>0</v>
          </cell>
          <cell r="L8606">
            <v>0</v>
          </cell>
          <cell r="M8606" t="str">
            <v>natural gas peaker</v>
          </cell>
        </row>
        <row r="8607">
          <cell r="F8607" t="str">
            <v>Vintage1970</v>
          </cell>
          <cell r="I8607">
            <v>0</v>
          </cell>
          <cell r="L8607">
            <v>0</v>
          </cell>
          <cell r="M8607" t="str">
            <v>natural gas peaker</v>
          </cell>
        </row>
        <row r="8608">
          <cell r="F8608" t="str">
            <v>Vintage1970</v>
          </cell>
          <cell r="I8608">
            <v>0</v>
          </cell>
          <cell r="L8608">
            <v>0</v>
          </cell>
          <cell r="M8608" t="str">
            <v>natural gas peaker</v>
          </cell>
        </row>
        <row r="8609">
          <cell r="F8609" t="str">
            <v>Vintage1970</v>
          </cell>
          <cell r="I8609">
            <v>1.5460770921646016E-4</v>
          </cell>
          <cell r="L8609">
            <v>1.846500281478701E-2</v>
          </cell>
          <cell r="M8609" t="str">
            <v>natural gas peaker</v>
          </cell>
        </row>
        <row r="8610">
          <cell r="F8610" t="str">
            <v>Vintage1970</v>
          </cell>
          <cell r="I8610">
            <v>1.6523698922509179E-4</v>
          </cell>
          <cell r="L8610">
            <v>1.9734471758303621E-2</v>
          </cell>
          <cell r="M8610" t="str">
            <v>natural gas peaker</v>
          </cell>
        </row>
        <row r="8611">
          <cell r="F8611" t="str">
            <v>Vintage1970</v>
          </cell>
          <cell r="I8611">
            <v>1.63304392859886E-4</v>
          </cell>
          <cell r="L8611">
            <v>1.950365922311878E-2</v>
          </cell>
          <cell r="M8611" t="str">
            <v>natural gas peaker</v>
          </cell>
        </row>
        <row r="8612">
          <cell r="F8612" t="str">
            <v>Vintage1970</v>
          </cell>
          <cell r="I8612">
            <v>1.6137179649468024E-4</v>
          </cell>
          <cell r="L8612">
            <v>1.9272846687933942E-2</v>
          </cell>
          <cell r="M8612" t="str">
            <v>natural gas peaker</v>
          </cell>
        </row>
        <row r="8613">
          <cell r="F8613" t="str">
            <v>Vintage2005</v>
          </cell>
          <cell r="I8613">
            <v>1.622061124864886E-3</v>
          </cell>
          <cell r="L8613">
            <v>7.0321855522632093E-2</v>
          </cell>
          <cell r="M8613" t="str">
            <v>natural gas peaker</v>
          </cell>
        </row>
        <row r="8614">
          <cell r="F8614" t="str">
            <v>Vintage2005</v>
          </cell>
          <cell r="I8614">
            <v>1.622061124864886E-3</v>
          </cell>
          <cell r="L8614">
            <v>7.0321855522632093E-2</v>
          </cell>
          <cell r="M8614" t="str">
            <v>natural gas peaker</v>
          </cell>
        </row>
        <row r="8615">
          <cell r="F8615" t="str">
            <v>Vintage2005</v>
          </cell>
          <cell r="I8615">
            <v>9.94477951554067E-4</v>
          </cell>
          <cell r="L8615">
            <v>4.3113994754947052E-2</v>
          </cell>
          <cell r="M8615" t="str">
            <v>natural gas peaker</v>
          </cell>
        </row>
        <row r="8616">
          <cell r="F8616" t="str">
            <v>Vintage2002</v>
          </cell>
          <cell r="I8616">
            <v>4.6344603567568171E-4</v>
          </cell>
          <cell r="L8616">
            <v>3.3793328635996489E-3</v>
          </cell>
          <cell r="M8616" t="str">
            <v>natural gas peaker</v>
          </cell>
        </row>
        <row r="8617">
          <cell r="F8617" t="str">
            <v>Vintage2002</v>
          </cell>
          <cell r="I8617">
            <v>6.7871841616091761E-4</v>
          </cell>
          <cell r="L8617">
            <v>4.949045352214335E-3</v>
          </cell>
          <cell r="M8617" t="str">
            <v>natural gas peaker</v>
          </cell>
        </row>
        <row r="8618">
          <cell r="F8618" t="str">
            <v>Vintage1994</v>
          </cell>
          <cell r="I8618">
            <v>2.9528658365442516E-4</v>
          </cell>
          <cell r="L8618">
            <v>2.1480740656074984E-2</v>
          </cell>
          <cell r="M8618" t="str">
            <v>natural gas peaker</v>
          </cell>
        </row>
        <row r="8619">
          <cell r="F8619" t="str">
            <v>Vintage1995</v>
          </cell>
          <cell r="I8619">
            <v>2.9528658365442516E-4</v>
          </cell>
          <cell r="L8619">
            <v>1.7997988891017048E-2</v>
          </cell>
          <cell r="M8619" t="str">
            <v>natural gas peaker</v>
          </cell>
        </row>
        <row r="8620">
          <cell r="F8620" t="str">
            <v>Vintage1968</v>
          </cell>
          <cell r="I8620">
            <v>0</v>
          </cell>
          <cell r="L8620">
            <v>0</v>
          </cell>
          <cell r="M8620" t="str">
            <v>natural gas peaker</v>
          </cell>
        </row>
        <row r="8621">
          <cell r="F8621" t="str">
            <v>Vintage1966</v>
          </cell>
          <cell r="I8621">
            <v>0</v>
          </cell>
          <cell r="L8621">
            <v>0</v>
          </cell>
          <cell r="M8621" t="str">
            <v>natural gas peaker</v>
          </cell>
        </row>
        <row r="8622">
          <cell r="F8622" t="str">
            <v>Vintage1971</v>
          </cell>
          <cell r="I8622">
            <v>0</v>
          </cell>
          <cell r="L8622">
            <v>0</v>
          </cell>
          <cell r="M8622" t="str">
            <v>natural gas peaker</v>
          </cell>
        </row>
        <row r="8623">
          <cell r="F8623" t="str">
            <v>Vintage1981</v>
          </cell>
          <cell r="I8623">
            <v>5.3822023162701646E-3</v>
          </cell>
          <cell r="L8623">
            <v>1.1549224544841536</v>
          </cell>
          <cell r="M8623" t="str">
            <v>natural gas peaker</v>
          </cell>
        </row>
        <row r="8624">
          <cell r="F8624" t="str">
            <v>Vintage1963</v>
          </cell>
          <cell r="I8624">
            <v>2.411817415114495E-5</v>
          </cell>
          <cell r="L8624">
            <v>0.1535</v>
          </cell>
          <cell r="M8624" t="str">
            <v>natural gas peaker</v>
          </cell>
        </row>
        <row r="8625">
          <cell r="F8625" t="str">
            <v>Vintage1964</v>
          </cell>
          <cell r="I8625">
            <v>2.411817415114495E-5</v>
          </cell>
          <cell r="L8625">
            <v>0.307</v>
          </cell>
          <cell r="M8625" t="str">
            <v>natural gas peaker</v>
          </cell>
        </row>
        <row r="8626">
          <cell r="F8626" t="str">
            <v>Vintage2006</v>
          </cell>
          <cell r="I8626">
            <v>8.0202749156038706E-5</v>
          </cell>
          <cell r="L8626">
            <v>8.888211736026469E-3</v>
          </cell>
          <cell r="M8626" t="str">
            <v>natural gas peaker</v>
          </cell>
        </row>
        <row r="8627">
          <cell r="F8627" t="str">
            <v>Vintage1994</v>
          </cell>
          <cell r="I8627">
            <v>4.6382312764938044E-5</v>
          </cell>
          <cell r="L8627">
            <v>3.3740998971311005E-3</v>
          </cell>
          <cell r="M8627" t="str">
            <v>natural gas peaker</v>
          </cell>
        </row>
        <row r="8628">
          <cell r="F8628" t="str">
            <v>Vintage1978</v>
          </cell>
          <cell r="I8628">
            <v>0</v>
          </cell>
          <cell r="L8628">
            <v>0</v>
          </cell>
          <cell r="M8628" t="str">
            <v>natural gas peaker</v>
          </cell>
        </row>
        <row r="8629">
          <cell r="F8629" t="str">
            <v>Vintage1978</v>
          </cell>
          <cell r="I8629">
            <v>0</v>
          </cell>
          <cell r="L8629">
            <v>0</v>
          </cell>
          <cell r="M8629" t="str">
            <v>natural gas peaker</v>
          </cell>
        </row>
        <row r="8630">
          <cell r="F8630" t="str">
            <v>Vintage1978</v>
          </cell>
          <cell r="I8630">
            <v>0</v>
          </cell>
          <cell r="L8630">
            <v>0</v>
          </cell>
          <cell r="M8630" t="str">
            <v>natural gas peaker</v>
          </cell>
        </row>
        <row r="8631">
          <cell r="F8631" t="str">
            <v>Vintage1970</v>
          </cell>
          <cell r="I8631">
            <v>3.9312623866366268E-5</v>
          </cell>
          <cell r="L8631">
            <v>4.6951585663351468E-3</v>
          </cell>
          <cell r="M8631" t="str">
            <v>natural gas peaker</v>
          </cell>
        </row>
        <row r="8632">
          <cell r="F8632" t="str">
            <v>Vintage1970</v>
          </cell>
          <cell r="I8632">
            <v>4.0759714315434962E-5</v>
          </cell>
          <cell r="L8632">
            <v>4.8679864890223291E-3</v>
          </cell>
          <cell r="M8632" t="str">
            <v>natural gas peaker</v>
          </cell>
        </row>
        <row r="8633">
          <cell r="F8633" t="str">
            <v>Vintage1970</v>
          </cell>
          <cell r="I8633">
            <v>3.9794987349389163E-5</v>
          </cell>
          <cell r="L8633">
            <v>4.7527678738975409E-3</v>
          </cell>
          <cell r="M8633" t="str">
            <v>natural gas peaker</v>
          </cell>
        </row>
        <row r="8634">
          <cell r="F8634" t="str">
            <v>Vintage1970</v>
          </cell>
          <cell r="I8634">
            <v>3.907144212485482E-5</v>
          </cell>
          <cell r="L8634">
            <v>4.6663539125539489E-3</v>
          </cell>
          <cell r="M8634" t="str">
            <v>natural gas peaker</v>
          </cell>
        </row>
        <row r="8635">
          <cell r="F8635" t="str">
            <v>Vintage1966</v>
          </cell>
          <cell r="I8635">
            <v>0</v>
          </cell>
          <cell r="L8635">
            <v>0</v>
          </cell>
          <cell r="M8635" t="str">
            <v>natural gas peaker</v>
          </cell>
        </row>
        <row r="8636">
          <cell r="F8636" t="str">
            <v>Vintage1967</v>
          </cell>
          <cell r="I8636">
            <v>0</v>
          </cell>
          <cell r="L8636">
            <v>0</v>
          </cell>
          <cell r="M8636" t="str">
            <v>natural gas peaker</v>
          </cell>
        </row>
        <row r="8637">
          <cell r="F8637" t="str">
            <v>Vintage1966</v>
          </cell>
          <cell r="I8637">
            <v>0</v>
          </cell>
          <cell r="L8637">
            <v>0</v>
          </cell>
          <cell r="M8637" t="str">
            <v>natural gas peaker</v>
          </cell>
        </row>
        <row r="8638">
          <cell r="F8638" t="str">
            <v>Vintage1967</v>
          </cell>
          <cell r="I8638">
            <v>0</v>
          </cell>
          <cell r="L8638">
            <v>0</v>
          </cell>
          <cell r="M8638" t="str">
            <v>natural gas peaker</v>
          </cell>
        </row>
        <row r="8639">
          <cell r="F8639" t="str">
            <v>Vintage1966</v>
          </cell>
          <cell r="I8639">
            <v>0</v>
          </cell>
          <cell r="L8639">
            <v>0</v>
          </cell>
          <cell r="M8639" t="str">
            <v>natural gas peaker</v>
          </cell>
        </row>
        <row r="8640">
          <cell r="F8640" t="str">
            <v>Vintage1966</v>
          </cell>
          <cell r="I8640">
            <v>0</v>
          </cell>
          <cell r="L8640">
            <v>0</v>
          </cell>
          <cell r="M8640" t="str">
            <v>natural gas peaker</v>
          </cell>
        </row>
        <row r="8641">
          <cell r="F8641" t="str">
            <v>Vintage1968</v>
          </cell>
          <cell r="I8641">
            <v>0</v>
          </cell>
          <cell r="L8641">
            <v>0</v>
          </cell>
          <cell r="M8641" t="str">
            <v>natural gas peaker</v>
          </cell>
        </row>
        <row r="8642">
          <cell r="F8642" t="str">
            <v>Vintage1968</v>
          </cell>
          <cell r="I8642">
            <v>0</v>
          </cell>
          <cell r="L8642">
            <v>0</v>
          </cell>
          <cell r="M8642" t="str">
            <v>natural gas peaker</v>
          </cell>
        </row>
        <row r="8643">
          <cell r="F8643" t="str">
            <v>Vintage1969</v>
          </cell>
          <cell r="I8643">
            <v>0</v>
          </cell>
          <cell r="L8643">
            <v>0</v>
          </cell>
          <cell r="M8643" t="str">
            <v>natural gas peaker</v>
          </cell>
        </row>
        <row r="8644">
          <cell r="F8644" t="str">
            <v>Vintage1969</v>
          </cell>
          <cell r="I8644">
            <v>0</v>
          </cell>
          <cell r="L8644">
            <v>0</v>
          </cell>
          <cell r="M8644" t="str">
            <v>natural gas peaker</v>
          </cell>
        </row>
        <row r="8645">
          <cell r="F8645" t="str">
            <v>Vintage1994</v>
          </cell>
          <cell r="I8645">
            <v>0</v>
          </cell>
          <cell r="L8645">
            <v>0</v>
          </cell>
          <cell r="M8645" t="str">
            <v>natural gas peaker</v>
          </cell>
        </row>
        <row r="8646">
          <cell r="F8646" t="str">
            <v>Vintage1995</v>
          </cell>
          <cell r="I8646">
            <v>0</v>
          </cell>
          <cell r="L8646">
            <v>0</v>
          </cell>
          <cell r="M8646" t="str">
            <v>natural gas peaker</v>
          </cell>
        </row>
        <row r="8647">
          <cell r="F8647" t="str">
            <v>Vintage1996</v>
          </cell>
          <cell r="I8647">
            <v>0</v>
          </cell>
          <cell r="L8647">
            <v>0</v>
          </cell>
          <cell r="M8647" t="str">
            <v>natural gas peaker</v>
          </cell>
        </row>
        <row r="8648">
          <cell r="F8648" t="str">
            <v>Vintage1994</v>
          </cell>
          <cell r="I8648">
            <v>0</v>
          </cell>
          <cell r="L8648">
            <v>0</v>
          </cell>
          <cell r="M8648" t="str">
            <v>natural gas peaker</v>
          </cell>
        </row>
        <row r="8649">
          <cell r="F8649" t="str">
            <v>Vintage1975</v>
          </cell>
          <cell r="I8649">
            <v>5.5471800547633383E-6</v>
          </cell>
          <cell r="L8649">
            <v>3.5911911300986696E-4</v>
          </cell>
          <cell r="M8649" t="str">
            <v>natural gas peaker</v>
          </cell>
        </row>
        <row r="8650">
          <cell r="F8650" t="str">
            <v>Vintage1964</v>
          </cell>
          <cell r="I8650">
            <v>0</v>
          </cell>
          <cell r="L8650">
            <v>0</v>
          </cell>
          <cell r="M8650" t="str">
            <v>natural gas peaker</v>
          </cell>
        </row>
        <row r="8651">
          <cell r="F8651" t="str">
            <v>Vintage1951</v>
          </cell>
          <cell r="I8651">
            <v>0</v>
          </cell>
          <cell r="L8651">
            <v>0</v>
          </cell>
          <cell r="M8651" t="str">
            <v>natural gas peaker</v>
          </cell>
        </row>
        <row r="8652">
          <cell r="F8652" t="str">
            <v>Vintage1958</v>
          </cell>
          <cell r="I8652">
            <v>0</v>
          </cell>
          <cell r="L8652">
            <v>0</v>
          </cell>
          <cell r="M8652" t="str">
            <v>natural gas peaker</v>
          </cell>
        </row>
        <row r="8653">
          <cell r="F8653" t="str">
            <v>Vintage1955</v>
          </cell>
          <cell r="I8653">
            <v>0</v>
          </cell>
          <cell r="L8653">
            <v>0</v>
          </cell>
          <cell r="M8653" t="str">
            <v>natural gas peaker</v>
          </cell>
        </row>
        <row r="8654">
          <cell r="F8654" t="str">
            <v>Vintage1964</v>
          </cell>
          <cell r="I8654">
            <v>0</v>
          </cell>
          <cell r="L8654">
            <v>0</v>
          </cell>
          <cell r="M8654" t="str">
            <v>natural gas peaker</v>
          </cell>
        </row>
        <row r="8655">
          <cell r="F8655" t="str">
            <v>Vintage1963</v>
          </cell>
          <cell r="I8655">
            <v>0</v>
          </cell>
          <cell r="L8655">
            <v>0</v>
          </cell>
          <cell r="M8655" t="str">
            <v>natural gas peaker</v>
          </cell>
        </row>
        <row r="8656">
          <cell r="F8656" t="str">
            <v>Vintage1973</v>
          </cell>
          <cell r="I8656">
            <v>5.7977890956172545E-5</v>
          </cell>
          <cell r="L8656">
            <v>6.9354383986467445E-3</v>
          </cell>
          <cell r="M8656" t="str">
            <v>natural gas peaker</v>
          </cell>
        </row>
        <row r="8657">
          <cell r="F8657" t="str">
            <v>Vintage1980</v>
          </cell>
          <cell r="I8657">
            <v>1.7393367286851765E-5</v>
          </cell>
          <cell r="L8657">
            <v>9.2635983263598329E-3</v>
          </cell>
          <cell r="M8657" t="str">
            <v>natural gas peaker</v>
          </cell>
        </row>
        <row r="8658">
          <cell r="F8658" t="str">
            <v>Vintage1970</v>
          </cell>
          <cell r="I8658">
            <v>8.2530506485349511E-4</v>
          </cell>
          <cell r="L8658">
            <v>9.8567273409645315E-2</v>
          </cell>
          <cell r="M8658" t="str">
            <v>natural gas peaker</v>
          </cell>
        </row>
        <row r="8659">
          <cell r="F8659" t="str">
            <v>Vintage1968</v>
          </cell>
          <cell r="I8659">
            <v>0</v>
          </cell>
          <cell r="L8659">
            <v>0</v>
          </cell>
          <cell r="M8659" t="str">
            <v>natural gas peaker</v>
          </cell>
        </row>
        <row r="8660">
          <cell r="F8660" t="str">
            <v>Vintage1973</v>
          </cell>
          <cell r="I8660">
            <v>0</v>
          </cell>
          <cell r="L8660">
            <v>0</v>
          </cell>
          <cell r="M8660" t="str">
            <v>natural gas peaker</v>
          </cell>
        </row>
        <row r="8661">
          <cell r="F8661" t="str">
            <v>Vintage1954</v>
          </cell>
          <cell r="I8661">
            <v>0</v>
          </cell>
          <cell r="L8661">
            <v>0</v>
          </cell>
          <cell r="M8661" t="str">
            <v>natural gas peaker</v>
          </cell>
        </row>
        <row r="8662">
          <cell r="F8662" t="str">
            <v>Vintage1949</v>
          </cell>
          <cell r="I8662">
            <v>0</v>
          </cell>
          <cell r="L8662">
            <v>0</v>
          </cell>
          <cell r="M8662" t="str">
            <v>natural gas peaker</v>
          </cell>
        </row>
        <row r="8663">
          <cell r="F8663" t="str">
            <v>Vintage1956</v>
          </cell>
          <cell r="I8663">
            <v>0</v>
          </cell>
          <cell r="L8663">
            <v>0</v>
          </cell>
          <cell r="M8663" t="str">
            <v>natural gas peaker</v>
          </cell>
        </row>
        <row r="8664">
          <cell r="F8664" t="str">
            <v>Vintage1956</v>
          </cell>
          <cell r="I8664">
            <v>0</v>
          </cell>
          <cell r="L8664">
            <v>0</v>
          </cell>
          <cell r="M8664" t="str">
            <v>natural gas peaker</v>
          </cell>
        </row>
        <row r="8665">
          <cell r="F8665" t="str">
            <v>Vintage1964</v>
          </cell>
          <cell r="I8665">
            <v>0</v>
          </cell>
          <cell r="L8665">
            <v>0</v>
          </cell>
          <cell r="M8665" t="str">
            <v>natural gas peaker</v>
          </cell>
        </row>
        <row r="8666">
          <cell r="F8666" t="str">
            <v>Vintage1968</v>
          </cell>
          <cell r="I8666">
            <v>0</v>
          </cell>
          <cell r="L8666">
            <v>0</v>
          </cell>
          <cell r="M8666" t="str">
            <v>natural gas peaker</v>
          </cell>
        </row>
        <row r="8667">
          <cell r="F8667" t="str">
            <v>Vintage1968</v>
          </cell>
          <cell r="I8667">
            <v>0</v>
          </cell>
          <cell r="L8667">
            <v>0</v>
          </cell>
          <cell r="M8667" t="str">
            <v>natural gas peaker</v>
          </cell>
        </row>
        <row r="8668">
          <cell r="F8668" t="str">
            <v>Vintage1981</v>
          </cell>
          <cell r="I8668">
            <v>3.809100299323824E-4</v>
          </cell>
          <cell r="L8668">
            <v>8.1736345246122707E-2</v>
          </cell>
          <cell r="M8668" t="str">
            <v>natural gas peaker</v>
          </cell>
        </row>
        <row r="8669">
          <cell r="F8669" t="str">
            <v>Vintage2005</v>
          </cell>
          <cell r="I8669">
            <v>3.8725853043125542E-4</v>
          </cell>
          <cell r="L8669">
            <v>1.6788971765266853E-2</v>
          </cell>
          <cell r="M8669" t="str">
            <v>natural gas peaker</v>
          </cell>
        </row>
        <row r="8670">
          <cell r="F8670" t="str">
            <v>Vintage1973</v>
          </cell>
          <cell r="I8670">
            <v>6.3485004988730409E-5</v>
          </cell>
          <cell r="L8670">
            <v>7.5942110703881216E-3</v>
          </cell>
          <cell r="M8670" t="str">
            <v>natural gas peaker</v>
          </cell>
        </row>
        <row r="8671">
          <cell r="F8671" t="str">
            <v>Vintage1969</v>
          </cell>
          <cell r="I8671">
            <v>0</v>
          </cell>
          <cell r="L8671">
            <v>0</v>
          </cell>
          <cell r="M8671" t="str">
            <v>natural gas peaker</v>
          </cell>
        </row>
        <row r="8672">
          <cell r="F8672" t="str">
            <v>Vintage1963</v>
          </cell>
          <cell r="I8672">
            <v>0</v>
          </cell>
          <cell r="L8672">
            <v>0</v>
          </cell>
          <cell r="M8672" t="str">
            <v>natural gas peaker</v>
          </cell>
        </row>
        <row r="8673">
          <cell r="F8673" t="str">
            <v>Vintage1980</v>
          </cell>
          <cell r="I8673">
            <v>5.0788003990984317E-5</v>
          </cell>
          <cell r="L8673">
            <v>2.704937238493724E-2</v>
          </cell>
          <cell r="M8673" t="str">
            <v>natural gas peaker</v>
          </cell>
        </row>
        <row r="8674">
          <cell r="F8674" t="str">
            <v>Vintage2002</v>
          </cell>
          <cell r="I8674">
            <v>4.0584523669320779E-4</v>
          </cell>
          <cell r="L8674">
            <v>2.9593222086648674E-3</v>
          </cell>
          <cell r="M8674" t="str">
            <v>natural gas peaker</v>
          </cell>
        </row>
        <row r="8675">
          <cell r="F8675" t="str">
            <v>Vintage1965</v>
          </cell>
          <cell r="I8675">
            <v>0</v>
          </cell>
          <cell r="L8675">
            <v>0</v>
          </cell>
          <cell r="M8675" t="str">
            <v>natural gas peaker</v>
          </cell>
        </row>
        <row r="8676">
          <cell r="F8676" t="str">
            <v>Vintage1965</v>
          </cell>
          <cell r="I8676">
            <v>0</v>
          </cell>
          <cell r="L8676">
            <v>0</v>
          </cell>
          <cell r="M8676" t="str">
            <v>natural gas peaker</v>
          </cell>
        </row>
        <row r="8677">
          <cell r="F8677" t="str">
            <v>Vintage1955</v>
          </cell>
          <cell r="I8677">
            <v>0</v>
          </cell>
          <cell r="L8677">
            <v>0</v>
          </cell>
          <cell r="M8677" t="str">
            <v>natural gas peaker</v>
          </cell>
        </row>
        <row r="8678">
          <cell r="F8678" t="str">
            <v>Vintage1962</v>
          </cell>
          <cell r="I8678">
            <v>0</v>
          </cell>
          <cell r="L8678">
            <v>0</v>
          </cell>
          <cell r="M8678" t="str">
            <v>natural gas peaker</v>
          </cell>
        </row>
        <row r="8679">
          <cell r="F8679" t="str">
            <v>Vintage1997</v>
          </cell>
          <cell r="I8679">
            <v>2.0315201596393727E-4</v>
          </cell>
          <cell r="L8679">
            <v>2.9226039783001805E-2</v>
          </cell>
          <cell r="M8679" t="str">
            <v>natural gas peaker</v>
          </cell>
        </row>
        <row r="8680">
          <cell r="F8680" t="str">
            <v>Vintage1997</v>
          </cell>
          <cell r="I8680">
            <v>2.1584901696168333E-4</v>
          </cell>
          <cell r="L8680">
            <v>3.1052667269439414E-2</v>
          </cell>
          <cell r="M8680" t="str">
            <v>natural gas peaker</v>
          </cell>
        </row>
        <row r="8681">
          <cell r="F8681" t="str">
            <v>Vintage1971</v>
          </cell>
          <cell r="I8681">
            <v>1.1427300897971471E-4</v>
          </cell>
          <cell r="L8681">
            <v>1.0466863351802557E-2</v>
          </cell>
          <cell r="M8681" t="str">
            <v>natural gas peaker</v>
          </cell>
        </row>
        <row r="8682">
          <cell r="F8682" t="str">
            <v>Vintage1962</v>
          </cell>
          <cell r="I8682">
            <v>0</v>
          </cell>
          <cell r="L8682">
            <v>0</v>
          </cell>
          <cell r="M8682" t="str">
            <v>natural gas peaker</v>
          </cell>
        </row>
        <row r="8683">
          <cell r="F8683" t="str">
            <v>Vintage1966</v>
          </cell>
          <cell r="I8683">
            <v>0</v>
          </cell>
          <cell r="L8683">
            <v>0</v>
          </cell>
          <cell r="M8683" t="str">
            <v>natural gas peaker</v>
          </cell>
        </row>
        <row r="8684">
          <cell r="F8684" t="str">
            <v>Vintage1978</v>
          </cell>
          <cell r="I8684">
            <v>2.2219751746055638E-4</v>
          </cell>
          <cell r="L8684">
            <v>9.7160769495018881E-2</v>
          </cell>
          <cell r="M8684" t="str">
            <v>natural gas peaker</v>
          </cell>
        </row>
        <row r="8685">
          <cell r="F8685" t="str">
            <v>Vintage1995</v>
          </cell>
          <cell r="I8685">
            <v>5.0788003990984317E-5</v>
          </cell>
          <cell r="L8685">
            <v>3.0955755602375019E-3</v>
          </cell>
          <cell r="M8685" t="str">
            <v>natural gas peaker</v>
          </cell>
        </row>
        <row r="8686">
          <cell r="F8686" t="str">
            <v>Vintage1999</v>
          </cell>
          <cell r="I8686">
            <v>6.9833505487603456E-5</v>
          </cell>
          <cell r="L8686">
            <v>2.0243912603942747E-3</v>
          </cell>
          <cell r="M8686" t="str">
            <v>natural gas peaker</v>
          </cell>
        </row>
        <row r="8687">
          <cell r="F8687" t="str">
            <v>Vintage1975</v>
          </cell>
          <cell r="I8687">
            <v>2.9203102294815986E-4</v>
          </cell>
          <cell r="L8687">
            <v>1.8905808157867979E-2</v>
          </cell>
          <cell r="M8687" t="str">
            <v>natural gas peaker</v>
          </cell>
        </row>
        <row r="8688">
          <cell r="F8688" t="str">
            <v>Vintage2001</v>
          </cell>
          <cell r="I8688">
            <v>1.904550149661912E-4</v>
          </cell>
          <cell r="L8688">
            <v>1.3191315703558607E-3</v>
          </cell>
          <cell r="M8688" t="str">
            <v>natural gas peaker</v>
          </cell>
        </row>
        <row r="8689">
          <cell r="F8689" t="str">
            <v>Vintage2001</v>
          </cell>
          <cell r="I8689">
            <v>1.904550149661912E-4</v>
          </cell>
          <cell r="L8689">
            <v>1.3191315703558607E-3</v>
          </cell>
          <cell r="M8689" t="str">
            <v>natural gas peaker</v>
          </cell>
        </row>
        <row r="8690">
          <cell r="F8690" t="str">
            <v>Vintage1998</v>
          </cell>
          <cell r="I8690">
            <v>3.1742502494365205E-4</v>
          </cell>
          <cell r="L8690">
            <v>6.423688394276629E-2</v>
          </cell>
          <cell r="M8690" t="str">
            <v>natural gas peaker</v>
          </cell>
        </row>
        <row r="8691">
          <cell r="F8691" t="str">
            <v>Vintage2000</v>
          </cell>
          <cell r="I8691">
            <v>3.1742502494365205E-4</v>
          </cell>
          <cell r="L8691">
            <v>3.0564927303811064E-3</v>
          </cell>
          <cell r="M8691" t="str">
            <v>natural gas peaker</v>
          </cell>
        </row>
        <row r="8692">
          <cell r="F8692" t="str">
            <v>Vintage1955</v>
          </cell>
          <cell r="I8692">
            <v>0</v>
          </cell>
          <cell r="L8692">
            <v>0</v>
          </cell>
          <cell r="M8692" t="str">
            <v>natural gas peaker</v>
          </cell>
        </row>
        <row r="8693">
          <cell r="F8693" t="str">
            <v>Vintage1947</v>
          </cell>
          <cell r="I8693">
            <v>0</v>
          </cell>
          <cell r="L8693">
            <v>0</v>
          </cell>
          <cell r="M8693" t="str">
            <v>natural gas peaker</v>
          </cell>
        </row>
        <row r="8694">
          <cell r="F8694" t="str">
            <v>Vintage1955</v>
          </cell>
          <cell r="I8694">
            <v>0</v>
          </cell>
          <cell r="L8694">
            <v>0</v>
          </cell>
          <cell r="M8694" t="str">
            <v>natural gas peaker</v>
          </cell>
        </row>
        <row r="8695">
          <cell r="F8695" t="str">
            <v>Vintage1961</v>
          </cell>
          <cell r="I8695">
            <v>0</v>
          </cell>
          <cell r="L8695">
            <v>0</v>
          </cell>
          <cell r="M8695" t="str">
            <v>natural gas peaker</v>
          </cell>
        </row>
        <row r="8696">
          <cell r="F8696" t="str">
            <v>Vintage1966</v>
          </cell>
          <cell r="I8696">
            <v>0</v>
          </cell>
          <cell r="L8696">
            <v>0</v>
          </cell>
          <cell r="M8696" t="str">
            <v>natural gas peaker</v>
          </cell>
        </row>
        <row r="8697">
          <cell r="F8697" t="str">
            <v>Vintage1972</v>
          </cell>
          <cell r="I8697">
            <v>1.7140951346957209E-4</v>
          </cell>
          <cell r="L8697">
            <v>1.0206623941619501E-2</v>
          </cell>
          <cell r="M8697" t="str">
            <v>natural gas peaker</v>
          </cell>
        </row>
        <row r="8698">
          <cell r="F8698" t="str">
            <v>Vintage1955</v>
          </cell>
          <cell r="I8698">
            <v>0</v>
          </cell>
          <cell r="L8698">
            <v>0</v>
          </cell>
          <cell r="M8698" t="str">
            <v>natural gas peaker</v>
          </cell>
        </row>
        <row r="8699">
          <cell r="F8699" t="str">
            <v>Vintage1960</v>
          </cell>
          <cell r="I8699">
            <v>0</v>
          </cell>
          <cell r="L8699">
            <v>0</v>
          </cell>
          <cell r="M8699" t="str">
            <v>natural gas peaker</v>
          </cell>
        </row>
        <row r="8700">
          <cell r="F8700" t="str">
            <v>Vintage1963</v>
          </cell>
          <cell r="I8700">
            <v>0</v>
          </cell>
          <cell r="L8700">
            <v>0</v>
          </cell>
          <cell r="M8700" t="str">
            <v>natural gas peaker</v>
          </cell>
        </row>
        <row r="8701">
          <cell r="F8701" t="str">
            <v>Vintage1968</v>
          </cell>
          <cell r="I8701">
            <v>0</v>
          </cell>
          <cell r="L8701">
            <v>0</v>
          </cell>
          <cell r="M8701" t="str">
            <v>natural gas peaker</v>
          </cell>
        </row>
        <row r="8702">
          <cell r="F8702" t="str">
            <v>Vintage1955</v>
          </cell>
          <cell r="I8702">
            <v>0</v>
          </cell>
          <cell r="L8702">
            <v>0</v>
          </cell>
          <cell r="M8702" t="str">
            <v>natural gas peaker</v>
          </cell>
        </row>
        <row r="8703">
          <cell r="F8703" t="str">
            <v>Vintage1983</v>
          </cell>
          <cell r="I8703">
            <v>5.7136504489857356E-5</v>
          </cell>
          <cell r="L8703">
            <v>6.1844387755102037E-2</v>
          </cell>
          <cell r="M8703" t="str">
            <v>natural gas peaker</v>
          </cell>
        </row>
        <row r="8704">
          <cell r="F8704" t="str">
            <v>Vintage1960</v>
          </cell>
          <cell r="I8704">
            <v>0</v>
          </cell>
          <cell r="L8704">
            <v>0</v>
          </cell>
          <cell r="M8704" t="str">
            <v>natural gas peaker</v>
          </cell>
        </row>
        <row r="8705">
          <cell r="F8705" t="str">
            <v>Vintage1967</v>
          </cell>
          <cell r="I8705">
            <v>0</v>
          </cell>
          <cell r="L8705">
            <v>0</v>
          </cell>
          <cell r="M8705" t="str">
            <v>natural gas peaker</v>
          </cell>
        </row>
        <row r="8706">
          <cell r="F8706" t="str">
            <v>Vintage1970</v>
          </cell>
          <cell r="I8706">
            <v>1.2062150947858775E-4</v>
          </cell>
          <cell r="L8706">
            <v>1.4405986113717392E-2</v>
          </cell>
          <cell r="M8706" t="str">
            <v>natural gas peaker</v>
          </cell>
        </row>
        <row r="8707">
          <cell r="F8707" t="str">
            <v>Vintage2011</v>
          </cell>
          <cell r="I8707">
            <v>1.2062150947858775E-4</v>
          </cell>
          <cell r="L8707">
            <v>7.9781241881008158E-3</v>
          </cell>
          <cell r="M8707" t="str">
            <v>natural gas peaker</v>
          </cell>
        </row>
        <row r="8708">
          <cell r="F8708" t="str">
            <v>Vintage1984</v>
          </cell>
          <cell r="I8708">
            <v>9.5227507483095601E-5</v>
          </cell>
          <cell r="L8708">
            <v>4.4961053412462912E-2</v>
          </cell>
          <cell r="M8708" t="str">
            <v>natural gas peaker</v>
          </cell>
        </row>
        <row r="8709">
          <cell r="F8709" t="str">
            <v>Vintage1992</v>
          </cell>
          <cell r="I8709">
            <v>2.5394001995492158E-5</v>
          </cell>
          <cell r="L8709">
            <v>1.7537843850035269E-3</v>
          </cell>
          <cell r="M8709" t="str">
            <v>natural gas peaker</v>
          </cell>
        </row>
        <row r="8710">
          <cell r="F8710" t="str">
            <v>Vintage1992</v>
          </cell>
          <cell r="I8710">
            <v>2.5394001995492158E-5</v>
          </cell>
          <cell r="L8710">
            <v>1.7537843850035269E-3</v>
          </cell>
          <cell r="M8710" t="str">
            <v>natural gas peaker</v>
          </cell>
        </row>
        <row r="8711">
          <cell r="F8711" t="str">
            <v>Vintage1994</v>
          </cell>
          <cell r="I8711">
            <v>3.8091002993238244E-5</v>
          </cell>
          <cell r="L8711">
            <v>2.7709452508858151E-3</v>
          </cell>
          <cell r="M8711" t="str">
            <v>natural gas peaker</v>
          </cell>
        </row>
        <row r="8712">
          <cell r="F8712" t="str">
            <v>Vintage1957</v>
          </cell>
          <cell r="I8712">
            <v>0</v>
          </cell>
          <cell r="L8712">
            <v>0</v>
          </cell>
          <cell r="M8712" t="str">
            <v>natural gas peaker</v>
          </cell>
        </row>
        <row r="8713">
          <cell r="F8713" t="str">
            <v>Vintage1967</v>
          </cell>
          <cell r="I8713">
            <v>0</v>
          </cell>
          <cell r="L8713">
            <v>0</v>
          </cell>
          <cell r="M8713" t="str">
            <v>natural gas peaker</v>
          </cell>
        </row>
        <row r="8714">
          <cell r="F8714" t="str">
            <v>Vintage1963</v>
          </cell>
          <cell r="I8714">
            <v>0</v>
          </cell>
          <cell r="L8714">
            <v>0</v>
          </cell>
          <cell r="M8714" t="str">
            <v>natural gas peaker</v>
          </cell>
        </row>
        <row r="8715">
          <cell r="F8715" t="str">
            <v>Vintage1967</v>
          </cell>
          <cell r="I8715">
            <v>0</v>
          </cell>
          <cell r="L8715">
            <v>0</v>
          </cell>
          <cell r="M8715" t="str">
            <v>natural gas peaker</v>
          </cell>
        </row>
        <row r="8716">
          <cell r="F8716" t="str">
            <v>Vintage1962</v>
          </cell>
          <cell r="I8716">
            <v>0</v>
          </cell>
          <cell r="L8716">
            <v>0</v>
          </cell>
          <cell r="M8716" t="str">
            <v>natural gas peaker</v>
          </cell>
        </row>
        <row r="8717">
          <cell r="F8717" t="str">
            <v>Vintage1958</v>
          </cell>
          <cell r="I8717">
            <v>0</v>
          </cell>
          <cell r="L8717">
            <v>0</v>
          </cell>
          <cell r="M8717" t="str">
            <v>natural gas peaker</v>
          </cell>
        </row>
        <row r="8718">
          <cell r="F8718" t="str">
            <v>Vintage1981</v>
          </cell>
          <cell r="I8718">
            <v>3.7456152943350938E-4</v>
          </cell>
          <cell r="L8718">
            <v>8.0374072825354012E-2</v>
          </cell>
          <cell r="M8718" t="str">
            <v>natural gas peaker</v>
          </cell>
        </row>
        <row r="8719">
          <cell r="F8719" t="str">
            <v>Vintage1981</v>
          </cell>
          <cell r="I8719">
            <v>3.7456152943350938E-4</v>
          </cell>
          <cell r="L8719">
            <v>8.0374072825354012E-2</v>
          </cell>
          <cell r="M8719" t="str">
            <v>natural gas peaker</v>
          </cell>
        </row>
        <row r="8720">
          <cell r="F8720" t="str">
            <v>Vintage1967</v>
          </cell>
          <cell r="I8720">
            <v>0</v>
          </cell>
          <cell r="L8720">
            <v>0</v>
          </cell>
          <cell r="M8720" t="str">
            <v>natural gas peaker</v>
          </cell>
        </row>
        <row r="8721">
          <cell r="F8721" t="str">
            <v>Vintage1962</v>
          </cell>
          <cell r="I8721">
            <v>0</v>
          </cell>
          <cell r="L8721">
            <v>0</v>
          </cell>
          <cell r="M8721" t="str">
            <v>natural gas peaker</v>
          </cell>
        </row>
        <row r="8722">
          <cell r="F8722" t="str">
            <v>Vintage1971</v>
          </cell>
          <cell r="I8722">
            <v>4.1000896056946409E-6</v>
          </cell>
          <cell r="L8722">
            <v>3.7554867957113078E-4</v>
          </cell>
          <cell r="M8722" t="str">
            <v>natural gas peaker</v>
          </cell>
        </row>
        <row r="8723">
          <cell r="F8723" t="str">
            <v>Vintage1951</v>
          </cell>
          <cell r="I8723">
            <v>0</v>
          </cell>
          <cell r="L8723">
            <v>0</v>
          </cell>
          <cell r="M8723" t="str">
            <v>natural gas peaker</v>
          </cell>
        </row>
        <row r="8724">
          <cell r="F8724" t="str">
            <v>Vintage1955</v>
          </cell>
          <cell r="I8724">
            <v>0</v>
          </cell>
          <cell r="L8724">
            <v>0</v>
          </cell>
          <cell r="M8724" t="str">
            <v>natural gas peaker</v>
          </cell>
        </row>
        <row r="8725">
          <cell r="F8725" t="str">
            <v>Vintage1962</v>
          </cell>
          <cell r="I8725">
            <v>0</v>
          </cell>
          <cell r="L8725">
            <v>0</v>
          </cell>
          <cell r="M8725" t="str">
            <v>natural gas peaker</v>
          </cell>
        </row>
        <row r="8726">
          <cell r="F8726" t="str">
            <v>Vintage1947</v>
          </cell>
          <cell r="I8726">
            <v>0</v>
          </cell>
          <cell r="L8726">
            <v>0</v>
          </cell>
          <cell r="M8726" t="str">
            <v>natural gas peaker</v>
          </cell>
        </row>
        <row r="8727">
          <cell r="F8727" t="str">
            <v>Vintage1947</v>
          </cell>
          <cell r="I8727">
            <v>0</v>
          </cell>
          <cell r="L8727">
            <v>0</v>
          </cell>
          <cell r="M8727" t="str">
            <v>natural gas peaker</v>
          </cell>
        </row>
        <row r="8728">
          <cell r="F8728" t="str">
            <v>Vintage1949</v>
          </cell>
          <cell r="I8728">
            <v>0</v>
          </cell>
          <cell r="L8728">
            <v>0</v>
          </cell>
          <cell r="M8728" t="str">
            <v>natural gas peaker</v>
          </cell>
        </row>
        <row r="8729">
          <cell r="F8729" t="str">
            <v>Vintage1949</v>
          </cell>
          <cell r="I8729">
            <v>0</v>
          </cell>
          <cell r="L8729">
            <v>0</v>
          </cell>
          <cell r="M8729" t="str">
            <v>natural gas peaker</v>
          </cell>
        </row>
        <row r="8730">
          <cell r="F8730" t="str">
            <v>Vintage1954</v>
          </cell>
          <cell r="I8730">
            <v>0</v>
          </cell>
          <cell r="L8730">
            <v>0</v>
          </cell>
          <cell r="M8730" t="str">
            <v>natural gas peaker</v>
          </cell>
        </row>
        <row r="8731">
          <cell r="F8731" t="str">
            <v>Vintage1954</v>
          </cell>
          <cell r="I8731">
            <v>0</v>
          </cell>
          <cell r="L8731">
            <v>0</v>
          </cell>
          <cell r="M8731" t="str">
            <v>natural gas peaker</v>
          </cell>
        </row>
        <row r="8732">
          <cell r="F8732" t="str">
            <v>Vintage1968</v>
          </cell>
          <cell r="I8732">
            <v>0</v>
          </cell>
          <cell r="L8732">
            <v>0</v>
          </cell>
          <cell r="M8732" t="str">
            <v>natural gas peaker</v>
          </cell>
        </row>
        <row r="8733">
          <cell r="F8733" t="str">
            <v>Vintage1976</v>
          </cell>
          <cell r="I8733">
            <v>4.3504943883961381E-4</v>
          </cell>
          <cell r="L8733">
            <v>5.1280118529493469E-2</v>
          </cell>
          <cell r="M8733" t="str">
            <v>natural gas peaker</v>
          </cell>
        </row>
        <row r="8734">
          <cell r="F8734" t="str">
            <v>Vintage1979</v>
          </cell>
          <cell r="I8734">
            <v>4.2624277003719245E-4</v>
          </cell>
          <cell r="L8734">
            <v>0.13479850931677018</v>
          </cell>
          <cell r="M8734" t="str">
            <v>natural gas peaker</v>
          </cell>
        </row>
        <row r="8735">
          <cell r="F8735" t="str">
            <v>Vintage2001</v>
          </cell>
          <cell r="I8735">
            <v>2.6928373524306537E-4</v>
          </cell>
          <cell r="L8735">
            <v>1.8651158994449897E-3</v>
          </cell>
          <cell r="M8735" t="str">
            <v>natural gas peaker</v>
          </cell>
        </row>
        <row r="8736">
          <cell r="F8736" t="str">
            <v>Vintage2001</v>
          </cell>
          <cell r="I8736">
            <v>3.036603822953716E-4</v>
          </cell>
          <cell r="L8736">
            <v>2.1032158015017966E-3</v>
          </cell>
          <cell r="M8736" t="str">
            <v>natural gas peaker</v>
          </cell>
        </row>
        <row r="8737">
          <cell r="F8737" t="str">
            <v>Vintage1995</v>
          </cell>
          <cell r="I8737">
            <v>5.3327875555500667E-4</v>
          </cell>
          <cell r="L8737">
            <v>3.2503830683777053E-2</v>
          </cell>
          <cell r="M8737" t="str">
            <v>natural gas peaker</v>
          </cell>
        </row>
        <row r="8738">
          <cell r="F8738" t="str">
            <v>Vintage1996</v>
          </cell>
          <cell r="I8738">
            <v>5.3327875555500667E-4</v>
          </cell>
          <cell r="L8738">
            <v>5.1153730218538057E-2</v>
          </cell>
          <cell r="M8738" t="str">
            <v>natural gas peaker</v>
          </cell>
        </row>
        <row r="8739">
          <cell r="F8739" t="str">
            <v>Vintage1995</v>
          </cell>
          <cell r="I8739">
            <v>5.3327875555500667E-4</v>
          </cell>
          <cell r="L8739">
            <v>3.2503830683777053E-2</v>
          </cell>
          <cell r="M8739" t="str">
            <v>natural gas peaker</v>
          </cell>
        </row>
        <row r="8740">
          <cell r="F8740" t="str">
            <v>Vintage1994</v>
          </cell>
          <cell r="I8740">
            <v>5.3327875555500667E-4</v>
          </cell>
          <cell r="L8740">
            <v>3.8793576408732433E-2</v>
          </cell>
          <cell r="M8740" t="str">
            <v>natural gas peaker</v>
          </cell>
        </row>
        <row r="8741">
          <cell r="F8741" t="str">
            <v>Vintage1999</v>
          </cell>
          <cell r="I8741">
            <v>3.9894539630445621E-4</v>
          </cell>
          <cell r="L8741">
            <v>1.156495822476844E-2</v>
          </cell>
          <cell r="M8741" t="str">
            <v>natural gas peaker</v>
          </cell>
        </row>
        <row r="8742">
          <cell r="F8742" t="str">
            <v>Vintage1999</v>
          </cell>
          <cell r="I8742">
            <v>3.9894539630445621E-4</v>
          </cell>
          <cell r="L8742">
            <v>1.156495822476844E-2</v>
          </cell>
          <cell r="M8742" t="str">
            <v>natural gas peaker</v>
          </cell>
        </row>
        <row r="8743">
          <cell r="F8743" t="str">
            <v>Vintage1999</v>
          </cell>
          <cell r="I8743">
            <v>2.4451492031563445E-4</v>
          </cell>
          <cell r="L8743">
            <v>7.0882002022774303E-3</v>
          </cell>
          <cell r="M8743" t="str">
            <v>natural gas peaker</v>
          </cell>
        </row>
        <row r="8744">
          <cell r="F8744" t="str">
            <v>Vintage1999</v>
          </cell>
          <cell r="I8744">
            <v>2.4451492031563445E-4</v>
          </cell>
          <cell r="L8744">
            <v>7.0882002022774303E-3</v>
          </cell>
          <cell r="M8744" t="str">
            <v>natural gas peaker</v>
          </cell>
        </row>
        <row r="8745">
          <cell r="F8745" t="str">
            <v>Vintage1968</v>
          </cell>
          <cell r="I8745">
            <v>0</v>
          </cell>
          <cell r="L8745">
            <v>0</v>
          </cell>
          <cell r="M8745" t="str">
            <v>natural gas peaker</v>
          </cell>
        </row>
        <row r="8746">
          <cell r="F8746" t="str">
            <v>Vintage1968</v>
          </cell>
          <cell r="I8746">
            <v>0</v>
          </cell>
          <cell r="L8746">
            <v>0</v>
          </cell>
          <cell r="M8746" t="str">
            <v>natural gas peaker</v>
          </cell>
        </row>
        <row r="8747">
          <cell r="F8747" t="str">
            <v>Vintage2001</v>
          </cell>
          <cell r="I8747">
            <v>6.0845274755928986E-4</v>
          </cell>
          <cell r="L8747">
            <v>4.214271955599088E-3</v>
          </cell>
          <cell r="M8747" t="str">
            <v>natural gas peaker</v>
          </cell>
        </row>
        <row r="8748">
          <cell r="F8748" t="str">
            <v>Vintage2001</v>
          </cell>
          <cell r="I8748">
            <v>6.8612756639664597E-4</v>
          </cell>
          <cell r="L8748">
            <v>4.7522641201436519E-3</v>
          </cell>
          <cell r="M8748" t="str">
            <v>natural gas peaker</v>
          </cell>
        </row>
        <row r="8749">
          <cell r="F8749" t="str">
            <v>Vintage1969</v>
          </cell>
          <cell r="I8749">
            <v>0</v>
          </cell>
          <cell r="L8749">
            <v>0</v>
          </cell>
          <cell r="M8749" t="str">
            <v>natural gas peaker</v>
          </cell>
        </row>
        <row r="8750">
          <cell r="F8750" t="str">
            <v>Vintage2011</v>
          </cell>
          <cell r="I8750">
            <v>8.2001792113892832E-5</v>
          </cell>
          <cell r="L8750">
            <v>5.4237464276435518E-3</v>
          </cell>
          <cell r="M8750" t="str">
            <v>natural gas peaker</v>
          </cell>
        </row>
        <row r="8751">
          <cell r="F8751" t="str">
            <v>Vintage1973</v>
          </cell>
          <cell r="I8751">
            <v>0</v>
          </cell>
          <cell r="L8751">
            <v>0</v>
          </cell>
          <cell r="M8751" t="str">
            <v>natural gas peaker</v>
          </cell>
        </row>
        <row r="8752">
          <cell r="F8752" t="str">
            <v>Vintage1948</v>
          </cell>
          <cell r="I8752">
            <v>0</v>
          </cell>
          <cell r="L8752">
            <v>0</v>
          </cell>
          <cell r="M8752" t="str">
            <v>natural gas peaker</v>
          </cell>
        </row>
        <row r="8753">
          <cell r="F8753" t="str">
            <v>Vintage1948</v>
          </cell>
          <cell r="I8753">
            <v>0</v>
          </cell>
          <cell r="L8753">
            <v>0</v>
          </cell>
          <cell r="M8753" t="str">
            <v>natural gas peaker</v>
          </cell>
        </row>
        <row r="8754">
          <cell r="F8754" t="str">
            <v>Vintage1948</v>
          </cell>
          <cell r="I8754">
            <v>0</v>
          </cell>
          <cell r="L8754">
            <v>0</v>
          </cell>
          <cell r="M8754" t="str">
            <v>natural gas peaker</v>
          </cell>
        </row>
        <row r="8755">
          <cell r="F8755" t="str">
            <v>Vintage1958</v>
          </cell>
          <cell r="I8755">
            <v>0</v>
          </cell>
          <cell r="L8755">
            <v>0</v>
          </cell>
          <cell r="M8755" t="str">
            <v>natural gas peaker</v>
          </cell>
        </row>
        <row r="8756">
          <cell r="F8756" t="str">
            <v>Vintage1958</v>
          </cell>
          <cell r="I8756">
            <v>0</v>
          </cell>
          <cell r="L8756">
            <v>0</v>
          </cell>
          <cell r="M8756" t="str">
            <v>natural gas peaker</v>
          </cell>
        </row>
        <row r="8757">
          <cell r="F8757" t="str">
            <v>Vintage1958</v>
          </cell>
          <cell r="I8757">
            <v>0</v>
          </cell>
          <cell r="L8757">
            <v>0</v>
          </cell>
          <cell r="M8757" t="str">
            <v>natural gas peaker</v>
          </cell>
        </row>
        <row r="8758">
          <cell r="F8758" t="str">
            <v>Vintage1953</v>
          </cell>
          <cell r="I8758">
            <v>0</v>
          </cell>
          <cell r="L8758">
            <v>0</v>
          </cell>
          <cell r="M8758" t="str">
            <v>natural gas peaker</v>
          </cell>
        </row>
        <row r="8759">
          <cell r="F8759" t="str">
            <v>Vintage2001</v>
          </cell>
          <cell r="I8759">
            <v>9.2470022425423983E-4</v>
          </cell>
          <cell r="L8759">
            <v>6.4046686255305289E-3</v>
          </cell>
          <cell r="M8759" t="str">
            <v>natural gas peaker</v>
          </cell>
        </row>
        <row r="8760">
          <cell r="F8760" t="str">
            <v>Vintage2001</v>
          </cell>
          <cell r="I8760">
            <v>9.2470022425423983E-4</v>
          </cell>
          <cell r="L8760">
            <v>6.4046686255305289E-3</v>
          </cell>
          <cell r="M8760" t="str">
            <v>natural gas peaker</v>
          </cell>
        </row>
        <row r="8761">
          <cell r="F8761" t="str">
            <v>Vintage1969</v>
          </cell>
          <cell r="I8761">
            <v>0</v>
          </cell>
          <cell r="L8761">
            <v>0</v>
          </cell>
          <cell r="M8761" t="str">
            <v>natural gas peaker</v>
          </cell>
        </row>
        <row r="8762">
          <cell r="F8762" t="str">
            <v>Vintage1969</v>
          </cell>
          <cell r="I8762">
            <v>0</v>
          </cell>
          <cell r="L8762">
            <v>0</v>
          </cell>
          <cell r="M8762" t="str">
            <v>natural gas peaker</v>
          </cell>
        </row>
        <row r="8763">
          <cell r="F8763" t="str">
            <v>Vintage1969</v>
          </cell>
          <cell r="I8763">
            <v>0</v>
          </cell>
          <cell r="L8763">
            <v>0</v>
          </cell>
          <cell r="M8763" t="str">
            <v>natural gas peaker</v>
          </cell>
        </row>
        <row r="8764">
          <cell r="F8764" t="str">
            <v>Vintage1969</v>
          </cell>
          <cell r="I8764">
            <v>0</v>
          </cell>
          <cell r="L8764">
            <v>0</v>
          </cell>
          <cell r="M8764" t="str">
            <v>natural gas peaker</v>
          </cell>
        </row>
        <row r="8765">
          <cell r="F8765" t="str">
            <v>Vintage1969</v>
          </cell>
          <cell r="I8765">
            <v>0</v>
          </cell>
          <cell r="L8765">
            <v>0</v>
          </cell>
          <cell r="M8765" t="str">
            <v>natural gas peaker</v>
          </cell>
        </row>
        <row r="8766">
          <cell r="F8766" t="str">
            <v>Vintage1969</v>
          </cell>
          <cell r="I8766">
            <v>0</v>
          </cell>
          <cell r="L8766">
            <v>0</v>
          </cell>
          <cell r="M8766" t="str">
            <v>natural gas peaker</v>
          </cell>
        </row>
        <row r="8767">
          <cell r="F8767" t="str">
            <v>Vintage1969</v>
          </cell>
          <cell r="I8767">
            <v>0</v>
          </cell>
          <cell r="L8767">
            <v>0</v>
          </cell>
          <cell r="M8767" t="str">
            <v>natural gas peaker</v>
          </cell>
        </row>
        <row r="8768">
          <cell r="F8768" t="str">
            <v>Vintage1969</v>
          </cell>
          <cell r="I8768">
            <v>0</v>
          </cell>
          <cell r="L8768">
            <v>0</v>
          </cell>
          <cell r="M8768" t="str">
            <v>natural gas peaker</v>
          </cell>
        </row>
        <row r="8769">
          <cell r="F8769" t="str">
            <v>Vintage1969</v>
          </cell>
          <cell r="I8769">
            <v>0</v>
          </cell>
          <cell r="L8769">
            <v>0</v>
          </cell>
          <cell r="M8769" t="str">
            <v>natural gas peaker</v>
          </cell>
        </row>
        <row r="8770">
          <cell r="F8770" t="str">
            <v>Vintage1968</v>
          </cell>
          <cell r="I8770">
            <v>0</v>
          </cell>
          <cell r="L8770">
            <v>0</v>
          </cell>
          <cell r="M8770" t="str">
            <v>natural gas peaker</v>
          </cell>
        </row>
        <row r="8771">
          <cell r="F8771" t="str">
            <v>Vintage1969</v>
          </cell>
          <cell r="I8771">
            <v>0</v>
          </cell>
          <cell r="L8771">
            <v>0</v>
          </cell>
          <cell r="M8771" t="str">
            <v>natural gas peaker</v>
          </cell>
        </row>
        <row r="8772">
          <cell r="F8772" t="str">
            <v>Vintage1966</v>
          </cell>
          <cell r="I8772">
            <v>0</v>
          </cell>
          <cell r="L8772">
            <v>0</v>
          </cell>
          <cell r="M8772" t="str">
            <v>natural gas peaker</v>
          </cell>
        </row>
        <row r="8773">
          <cell r="F8773" t="str">
            <v>Vintage1966</v>
          </cell>
          <cell r="I8773">
            <v>0</v>
          </cell>
          <cell r="L8773">
            <v>0</v>
          </cell>
          <cell r="M8773" t="str">
            <v>natural gas peaker</v>
          </cell>
        </row>
        <row r="8774">
          <cell r="F8774" t="str">
            <v>Vintage1966</v>
          </cell>
          <cell r="I8774">
            <v>0</v>
          </cell>
          <cell r="L8774">
            <v>0</v>
          </cell>
          <cell r="M8774" t="str">
            <v>natural gas peaker</v>
          </cell>
        </row>
        <row r="8775">
          <cell r="F8775" t="str">
            <v>Vintage1966</v>
          </cell>
          <cell r="I8775">
            <v>0</v>
          </cell>
          <cell r="L8775">
            <v>0</v>
          </cell>
          <cell r="M8775" t="str">
            <v>natural gas peaker</v>
          </cell>
        </row>
        <row r="8776">
          <cell r="F8776" t="str">
            <v>Vintage1968</v>
          </cell>
          <cell r="I8776">
            <v>0</v>
          </cell>
          <cell r="L8776">
            <v>0</v>
          </cell>
          <cell r="M8776" t="str">
            <v>natural gas peaker</v>
          </cell>
        </row>
        <row r="8777">
          <cell r="F8777" t="str">
            <v>Vintage1969</v>
          </cell>
          <cell r="I8777">
            <v>0</v>
          </cell>
          <cell r="L8777">
            <v>0</v>
          </cell>
          <cell r="M8777" t="str">
            <v>natural gas peaker</v>
          </cell>
        </row>
        <row r="8778">
          <cell r="F8778" t="str">
            <v>Vintage1970</v>
          </cell>
          <cell r="I8778">
            <v>0</v>
          </cell>
          <cell r="L8778">
            <v>0</v>
          </cell>
          <cell r="M8778" t="str">
            <v>natural gas peaker</v>
          </cell>
        </row>
        <row r="8779">
          <cell r="F8779" t="str">
            <v>Vintage1970</v>
          </cell>
          <cell r="I8779">
            <v>5.9454834519825717E-5</v>
          </cell>
          <cell r="L8779">
            <v>7.1007693751172808E-3</v>
          </cell>
          <cell r="M8779" t="str">
            <v>natural gas peaker</v>
          </cell>
        </row>
        <row r="8780">
          <cell r="F8780" t="str">
            <v>Vintage1970</v>
          </cell>
          <cell r="I8780">
            <v>7.8372281867042999E-5</v>
          </cell>
          <cell r="L8780">
            <v>9.3601050853818705E-3</v>
          </cell>
          <cell r="M8780" t="str">
            <v>natural gas peaker</v>
          </cell>
        </row>
        <row r="8781">
          <cell r="F8781" t="str">
            <v>Vintage1970</v>
          </cell>
          <cell r="I8781">
            <v>7.5669789388869101E-5</v>
          </cell>
          <cell r="L8781">
            <v>9.0373428410583569E-3</v>
          </cell>
          <cell r="M8781" t="str">
            <v>natural gas peaker</v>
          </cell>
        </row>
        <row r="8782">
          <cell r="F8782" t="str">
            <v>Vintage1971</v>
          </cell>
          <cell r="I8782">
            <v>0</v>
          </cell>
          <cell r="L8782">
            <v>0</v>
          </cell>
          <cell r="M8782" t="str">
            <v>natural gas peaker</v>
          </cell>
        </row>
        <row r="8783">
          <cell r="F8783" t="str">
            <v>Vintage1971</v>
          </cell>
          <cell r="I8783">
            <v>0</v>
          </cell>
          <cell r="L8783">
            <v>0</v>
          </cell>
          <cell r="M8783" t="str">
            <v>natural gas peaker</v>
          </cell>
        </row>
        <row r="8784">
          <cell r="F8784" t="str">
            <v>Vintage1971</v>
          </cell>
          <cell r="I8784">
            <v>0</v>
          </cell>
          <cell r="L8784">
            <v>0</v>
          </cell>
          <cell r="M8784" t="str">
            <v>natural gas peaker</v>
          </cell>
        </row>
        <row r="8785">
          <cell r="F8785" t="str">
            <v>Vintage1971</v>
          </cell>
          <cell r="I8785">
            <v>0</v>
          </cell>
          <cell r="L8785">
            <v>0</v>
          </cell>
          <cell r="M8785" t="str">
            <v>natural gas peaker</v>
          </cell>
        </row>
        <row r="8786">
          <cell r="F8786" t="str">
            <v>Vintage1971</v>
          </cell>
          <cell r="I8786">
            <v>0</v>
          </cell>
          <cell r="L8786">
            <v>0</v>
          </cell>
          <cell r="M8786" t="str">
            <v>natural gas peaker</v>
          </cell>
        </row>
        <row r="8787">
          <cell r="F8787" t="str">
            <v>Vintage1968</v>
          </cell>
          <cell r="I8787">
            <v>0</v>
          </cell>
          <cell r="L8787">
            <v>0</v>
          </cell>
          <cell r="M8787" t="str">
            <v>natural gas peaker</v>
          </cell>
        </row>
        <row r="8788">
          <cell r="F8788" t="str">
            <v>Vintage2000</v>
          </cell>
          <cell r="I8788">
            <v>1.7295951860312939E-4</v>
          </cell>
          <cell r="L8788">
            <v>1.6654311088249089E-3</v>
          </cell>
          <cell r="M8788" t="str">
            <v>natural gas peaker</v>
          </cell>
        </row>
        <row r="8789">
          <cell r="F8789" t="str">
            <v>Vintage2000</v>
          </cell>
          <cell r="I8789">
            <v>1.7025702612495546E-4</v>
          </cell>
          <cell r="L8789">
            <v>1.6394087477495196E-3</v>
          </cell>
          <cell r="M8789" t="str">
            <v>natural gas peaker</v>
          </cell>
        </row>
        <row r="8790">
          <cell r="F8790" t="str">
            <v>Vintage1967</v>
          </cell>
          <cell r="I8790">
            <v>0</v>
          </cell>
          <cell r="L8790">
            <v>0</v>
          </cell>
          <cell r="M8790" t="str">
            <v>natural gas peaker</v>
          </cell>
        </row>
        <row r="8791">
          <cell r="F8791" t="str">
            <v>Vintage1967</v>
          </cell>
          <cell r="I8791">
            <v>0</v>
          </cell>
          <cell r="L8791">
            <v>0</v>
          </cell>
          <cell r="M8791" t="str">
            <v>natural gas peaker</v>
          </cell>
        </row>
        <row r="8792">
          <cell r="F8792" t="str">
            <v>Vintage1967</v>
          </cell>
          <cell r="I8792">
            <v>0</v>
          </cell>
          <cell r="L8792">
            <v>0</v>
          </cell>
          <cell r="M8792" t="str">
            <v>natural gas peaker</v>
          </cell>
        </row>
        <row r="8793">
          <cell r="F8793" t="str">
            <v>Vintage1969</v>
          </cell>
          <cell r="I8793">
            <v>0</v>
          </cell>
          <cell r="L8793">
            <v>0</v>
          </cell>
          <cell r="M8793" t="str">
            <v>natural gas peaker</v>
          </cell>
        </row>
        <row r="8794">
          <cell r="F8794" t="str">
            <v>Vintage1970</v>
          </cell>
          <cell r="I8794">
            <v>8.6479759301564694E-5</v>
          </cell>
          <cell r="L8794">
            <v>1.0328391818352409E-2</v>
          </cell>
          <cell r="M8794" t="str">
            <v>natural gas peaker</v>
          </cell>
        </row>
        <row r="8795">
          <cell r="F8795" t="str">
            <v>Vintage1966</v>
          </cell>
          <cell r="I8795">
            <v>0</v>
          </cell>
          <cell r="L8795">
            <v>0</v>
          </cell>
          <cell r="M8795" t="str">
            <v>natural gas peaker</v>
          </cell>
        </row>
        <row r="8796">
          <cell r="F8796" t="str">
            <v>Vintage1967</v>
          </cell>
          <cell r="I8796">
            <v>0</v>
          </cell>
          <cell r="L8796">
            <v>0</v>
          </cell>
          <cell r="M8796" t="str">
            <v>natural gas peaker</v>
          </cell>
        </row>
        <row r="8797">
          <cell r="F8797" t="str">
            <v>Vintage1966</v>
          </cell>
          <cell r="I8797">
            <v>0</v>
          </cell>
          <cell r="L8797">
            <v>0</v>
          </cell>
          <cell r="M8797" t="str">
            <v>natural gas peaker</v>
          </cell>
        </row>
        <row r="8798">
          <cell r="F8798" t="str">
            <v>Vintage1966</v>
          </cell>
          <cell r="I8798">
            <v>0</v>
          </cell>
          <cell r="L8798">
            <v>0</v>
          </cell>
          <cell r="M8798" t="str">
            <v>natural gas peaker</v>
          </cell>
        </row>
        <row r="8799">
          <cell r="F8799" t="str">
            <v>Vintage1966</v>
          </cell>
          <cell r="I8799">
            <v>0</v>
          </cell>
          <cell r="L8799">
            <v>0</v>
          </cell>
          <cell r="M8799" t="str">
            <v>natural gas peaker</v>
          </cell>
        </row>
        <row r="8800">
          <cell r="F8800" t="str">
            <v>Vintage1971</v>
          </cell>
          <cell r="I8800">
            <v>4.8644864607130137E-5</v>
          </cell>
          <cell r="L8800">
            <v>4.4556379074620458E-3</v>
          </cell>
          <cell r="M8800" t="str">
            <v>natural gas peaker</v>
          </cell>
        </row>
        <row r="8801">
          <cell r="F8801" t="str">
            <v>Vintage1974</v>
          </cell>
          <cell r="I8801">
            <v>8.1169047338641574E-5</v>
          </cell>
          <cell r="L8801">
            <v>1.0162289760991441E-2</v>
          </cell>
          <cell r="M8801" t="str">
            <v>natural gas peaker</v>
          </cell>
        </row>
        <row r="8802">
          <cell r="F8802" t="str">
            <v>Vintage1948</v>
          </cell>
          <cell r="I8802">
            <v>0</v>
          </cell>
          <cell r="L8802">
            <v>0</v>
          </cell>
          <cell r="M8802" t="str">
            <v>natural gas peaker</v>
          </cell>
        </row>
        <row r="8803">
          <cell r="F8803" t="str">
            <v>Vintage1965</v>
          </cell>
          <cell r="I8803">
            <v>0</v>
          </cell>
          <cell r="L8803">
            <v>0</v>
          </cell>
          <cell r="M8803" t="str">
            <v>natural gas peaker</v>
          </cell>
        </row>
        <row r="8804">
          <cell r="F8804" t="str">
            <v>Vintage1956</v>
          </cell>
          <cell r="I8804">
            <v>0</v>
          </cell>
          <cell r="L8804">
            <v>0</v>
          </cell>
          <cell r="M8804" t="str">
            <v>natural gas peaker</v>
          </cell>
        </row>
        <row r="8805">
          <cell r="F8805" t="str">
            <v>Vintage1973</v>
          </cell>
          <cell r="I8805">
            <v>0</v>
          </cell>
          <cell r="L8805">
            <v>0</v>
          </cell>
          <cell r="M8805" t="str">
            <v>natural gas peaker</v>
          </cell>
        </row>
        <row r="8806">
          <cell r="F8806" t="str">
            <v>Vintage1961</v>
          </cell>
          <cell r="I8806">
            <v>0</v>
          </cell>
          <cell r="L8806">
            <v>0</v>
          </cell>
          <cell r="M8806" t="str">
            <v>natural gas peaker</v>
          </cell>
        </row>
        <row r="8807">
          <cell r="F8807" t="str">
            <v>Vintage1966</v>
          </cell>
          <cell r="I8807">
            <v>0</v>
          </cell>
          <cell r="L8807">
            <v>0</v>
          </cell>
          <cell r="M8807" t="str">
            <v>natural gas peaker</v>
          </cell>
        </row>
        <row r="8808">
          <cell r="F8808" t="str">
            <v>Vintage1966</v>
          </cell>
          <cell r="I8808">
            <v>0</v>
          </cell>
          <cell r="L8808">
            <v>0</v>
          </cell>
          <cell r="M8808" t="str">
            <v>natural gas peaker</v>
          </cell>
        </row>
        <row r="8809">
          <cell r="F8809" t="str">
            <v>Vintage1979</v>
          </cell>
          <cell r="I8809">
            <v>9.6629818260287597E-6</v>
          </cell>
          <cell r="L8809">
            <v>3.0559006211180119E-3</v>
          </cell>
          <cell r="M8809" t="str">
            <v>natural gas peaker</v>
          </cell>
        </row>
        <row r="8810">
          <cell r="F8810" t="str">
            <v>Vintage1967</v>
          </cell>
          <cell r="I8810">
            <v>0</v>
          </cell>
          <cell r="L8810">
            <v>0</v>
          </cell>
          <cell r="M8810" t="str">
            <v>natural gas peaker</v>
          </cell>
        </row>
        <row r="8811">
          <cell r="F8811" t="str">
            <v>Vintage2000</v>
          </cell>
          <cell r="I8811">
            <v>1.5426856212261489E-3</v>
          </cell>
          <cell r="L8811">
            <v>1.4854554669652178E-2</v>
          </cell>
          <cell r="M8811" t="str">
            <v>natural gas peaker</v>
          </cell>
        </row>
        <row r="8812">
          <cell r="F8812" t="str">
            <v>Vintage2000</v>
          </cell>
          <cell r="I8812">
            <v>1.5490341217250217E-3</v>
          </cell>
          <cell r="L8812">
            <v>1.4915684524259799E-2</v>
          </cell>
          <cell r="M8812" t="str">
            <v>natural gas peaker</v>
          </cell>
        </row>
        <row r="8813">
          <cell r="F8813" t="str">
            <v>Vintage2001</v>
          </cell>
          <cell r="I8813">
            <v>1.2823971007723542E-3</v>
          </cell>
          <cell r="L8813">
            <v>8.8821525737294606E-3</v>
          </cell>
          <cell r="M8813" t="str">
            <v>natural gas peaker</v>
          </cell>
        </row>
        <row r="8814">
          <cell r="F8814" t="str">
            <v>Vintage2018</v>
          </cell>
          <cell r="I8814">
            <v>1.8934337925205864E-3</v>
          </cell>
          <cell r="L8814">
            <v>0.10215530030093666</v>
          </cell>
          <cell r="M8814" t="str">
            <v>natural gas peaker</v>
          </cell>
        </row>
        <row r="8815">
          <cell r="F8815" t="str">
            <v>Vintage1970</v>
          </cell>
          <cell r="I8815">
            <v>0</v>
          </cell>
          <cell r="L8815">
            <v>0</v>
          </cell>
          <cell r="M8815" t="str">
            <v>natural gas peaker</v>
          </cell>
        </row>
        <row r="8816">
          <cell r="F8816" t="str">
            <v>Vintage1970</v>
          </cell>
          <cell r="I8816">
            <v>0</v>
          </cell>
          <cell r="L8816">
            <v>0</v>
          </cell>
          <cell r="M8816" t="str">
            <v>natural gas peaker</v>
          </cell>
        </row>
        <row r="8817">
          <cell r="F8817" t="str">
            <v>Vintage1970</v>
          </cell>
          <cell r="I8817">
            <v>0</v>
          </cell>
          <cell r="L8817">
            <v>0</v>
          </cell>
          <cell r="M8817" t="str">
            <v>natural gas peaker</v>
          </cell>
        </row>
        <row r="8818">
          <cell r="F8818" t="str">
            <v>Vintage1970</v>
          </cell>
          <cell r="I8818">
            <v>0</v>
          </cell>
          <cell r="L8818">
            <v>0</v>
          </cell>
          <cell r="M8818" t="str">
            <v>natural gas peaker</v>
          </cell>
        </row>
        <row r="8819">
          <cell r="F8819" t="str">
            <v>Vintage1951</v>
          </cell>
          <cell r="I8819">
            <v>0</v>
          </cell>
          <cell r="L8819">
            <v>0</v>
          </cell>
          <cell r="M8819" t="str">
            <v>natural gas peaker</v>
          </cell>
        </row>
        <row r="8820">
          <cell r="F8820" t="str">
            <v>Vintage1972</v>
          </cell>
          <cell r="I8820">
            <v>1.0629280008631635E-5</v>
          </cell>
          <cell r="L8820">
            <v>6.3292323525284213E-4</v>
          </cell>
          <cell r="M8820" t="str">
            <v>natural gas peaker</v>
          </cell>
        </row>
        <row r="8821">
          <cell r="F8821" t="str">
            <v>Vintage1973</v>
          </cell>
          <cell r="I8821">
            <v>1.2561876373837387E-5</v>
          </cell>
          <cell r="L8821">
            <v>1.5026783197067946E-3</v>
          </cell>
          <cell r="M8821" t="str">
            <v>natural gas peaker</v>
          </cell>
        </row>
        <row r="8822">
          <cell r="F8822" t="str">
            <v>Vintage2014</v>
          </cell>
          <cell r="I8822">
            <v>6.2809381869186921E-5</v>
          </cell>
          <cell r="L8822">
            <v>1.2949465500485912E-2</v>
          </cell>
          <cell r="M8822" t="str">
            <v>natural gas peaker</v>
          </cell>
        </row>
        <row r="8823">
          <cell r="F8823" t="str">
            <v>Vintage2014</v>
          </cell>
          <cell r="I8823">
            <v>6.2809381869186921E-5</v>
          </cell>
          <cell r="L8823">
            <v>1.2949465500485912E-2</v>
          </cell>
          <cell r="M8823" t="str">
            <v>natural gas peaker</v>
          </cell>
        </row>
        <row r="8824">
          <cell r="F8824" t="str">
            <v>Vintage2014</v>
          </cell>
          <cell r="I8824">
            <v>6.2809381869186921E-5</v>
          </cell>
          <cell r="L8824">
            <v>1.2949465500485912E-2</v>
          </cell>
          <cell r="M8824" t="str">
            <v>natural gas peaker</v>
          </cell>
        </row>
        <row r="8825">
          <cell r="F8825" t="str">
            <v>Vintage2014</v>
          </cell>
          <cell r="I8825">
            <v>6.2809381869186921E-5</v>
          </cell>
          <cell r="L8825">
            <v>1.2949465500485912E-2</v>
          </cell>
          <cell r="M8825" t="str">
            <v>natural gas peaker</v>
          </cell>
        </row>
        <row r="8826">
          <cell r="F8826" t="str">
            <v>Vintage2013</v>
          </cell>
          <cell r="I8826">
            <v>8.9865730982067459E-5</v>
          </cell>
          <cell r="L8826">
            <v>3.3515968356284784E-3</v>
          </cell>
          <cell r="M8826" t="str">
            <v>natural gas peaker</v>
          </cell>
        </row>
        <row r="8827">
          <cell r="F8827" t="str">
            <v>Vintage1958</v>
          </cell>
          <cell r="I8827">
            <v>0</v>
          </cell>
          <cell r="L8827">
            <v>0</v>
          </cell>
          <cell r="M8827" t="str">
            <v>natural gas peaker</v>
          </cell>
        </row>
        <row r="8828">
          <cell r="F8828" t="str">
            <v>Vintage1968</v>
          </cell>
          <cell r="I8828">
            <v>0</v>
          </cell>
          <cell r="L8828">
            <v>0</v>
          </cell>
          <cell r="M8828" t="str">
            <v>natural gas peaker</v>
          </cell>
        </row>
        <row r="8829">
          <cell r="F8829" t="str">
            <v>Vintage1968</v>
          </cell>
          <cell r="I8829">
            <v>0</v>
          </cell>
          <cell r="L8829">
            <v>0</v>
          </cell>
          <cell r="M8829" t="str">
            <v>natural gas peaker</v>
          </cell>
        </row>
        <row r="8830">
          <cell r="F8830" t="str">
            <v>Vintage1964</v>
          </cell>
          <cell r="I8830">
            <v>0</v>
          </cell>
          <cell r="L8830">
            <v>0</v>
          </cell>
          <cell r="M8830" t="str">
            <v>natural gas peaker</v>
          </cell>
        </row>
        <row r="8831">
          <cell r="F8831" t="str">
            <v>Vintage1974</v>
          </cell>
          <cell r="I8831">
            <v>4.2517120034526541E-5</v>
          </cell>
          <cell r="L8831">
            <v>5.3231041605193265E-3</v>
          </cell>
          <cell r="M8831" t="str">
            <v>natural gas peaker</v>
          </cell>
        </row>
        <row r="8832">
          <cell r="F8832" t="str">
            <v>Vintage1962</v>
          </cell>
          <cell r="I8832">
            <v>0</v>
          </cell>
          <cell r="L8832">
            <v>0</v>
          </cell>
          <cell r="M8832" t="str">
            <v>natural gas peaker</v>
          </cell>
        </row>
        <row r="8833">
          <cell r="F8833" t="str">
            <v>Vintage1968</v>
          </cell>
          <cell r="I8833">
            <v>0</v>
          </cell>
          <cell r="L8833">
            <v>0</v>
          </cell>
          <cell r="M8833" t="str">
            <v>natural gas peaker</v>
          </cell>
        </row>
        <row r="8834">
          <cell r="F8834" t="str">
            <v>Vintage1944</v>
          </cell>
          <cell r="I8834">
            <v>0</v>
          </cell>
          <cell r="L8834">
            <v>0</v>
          </cell>
          <cell r="M8834" t="str">
            <v>natural gas peaker</v>
          </cell>
        </row>
        <row r="8835">
          <cell r="F8835" t="str">
            <v>Vintage1982</v>
          </cell>
          <cell r="I8835">
            <v>5.7011592773569671E-5</v>
          </cell>
          <cell r="L8835">
            <v>0.14993801652892561</v>
          </cell>
          <cell r="M8835" t="str">
            <v>natural gas peaker</v>
          </cell>
        </row>
        <row r="8836">
          <cell r="F8836" t="str">
            <v>Vintage1948</v>
          </cell>
          <cell r="I8836">
            <v>0</v>
          </cell>
          <cell r="L8836">
            <v>0</v>
          </cell>
          <cell r="M8836" t="str">
            <v>natural gas peaker</v>
          </cell>
        </row>
        <row r="8837">
          <cell r="F8837" t="str">
            <v>Vintage1982</v>
          </cell>
          <cell r="I8837">
            <v>1.6040549831207741E-4</v>
          </cell>
          <cell r="L8837">
            <v>0.42185950413223133</v>
          </cell>
          <cell r="M8837" t="str">
            <v>natural gas peaker</v>
          </cell>
        </row>
        <row r="8838">
          <cell r="F8838" t="str">
            <v>Vintage2007</v>
          </cell>
          <cell r="I8838">
            <v>1.3844083357406334E-3</v>
          </cell>
          <cell r="L8838">
            <v>8.3197771587743732E-2</v>
          </cell>
          <cell r="M8838" t="str">
            <v>natural gas peaker</v>
          </cell>
        </row>
        <row r="8839">
          <cell r="F8839" t="str">
            <v>Vintage1967</v>
          </cell>
          <cell r="I8839">
            <v>0</v>
          </cell>
          <cell r="L8839">
            <v>0</v>
          </cell>
          <cell r="M8839" t="str">
            <v>natural gas peaker</v>
          </cell>
        </row>
        <row r="8840">
          <cell r="F8840" t="str">
            <v>Vintage1967</v>
          </cell>
          <cell r="I8840">
            <v>0</v>
          </cell>
          <cell r="L8840">
            <v>0</v>
          </cell>
          <cell r="M8840" t="str">
            <v>natural gas peaker</v>
          </cell>
        </row>
        <row r="8841">
          <cell r="F8841" t="str">
            <v>Vintage1971</v>
          </cell>
          <cell r="I8841">
            <v>1.3248498009280406E-3</v>
          </cell>
          <cell r="L8841">
            <v>0.12134993163992239</v>
          </cell>
          <cell r="M8841" t="str">
            <v>natural gas peaker</v>
          </cell>
        </row>
        <row r="8842">
          <cell r="F8842" t="str">
            <v>Vintage1971</v>
          </cell>
          <cell r="I8842">
            <v>1.3248498009280406E-3</v>
          </cell>
          <cell r="L8842">
            <v>0.12134993163992239</v>
          </cell>
          <cell r="M8842" t="str">
            <v>natural gas peaker</v>
          </cell>
        </row>
        <row r="8843">
          <cell r="F8843" t="str">
            <v>Vintage1994</v>
          </cell>
          <cell r="I8843">
            <v>5.7962178790601764E-3</v>
          </cell>
          <cell r="L8843">
            <v>0.4216481883643845</v>
          </cell>
          <cell r="M8843" t="str">
            <v>natural gas peaker</v>
          </cell>
        </row>
        <row r="8844">
          <cell r="F8844" t="str">
            <v>Vintage1971</v>
          </cell>
          <cell r="I8844">
            <v>2.0315201596393731E-3</v>
          </cell>
          <cell r="L8844">
            <v>0.18607757069871211</v>
          </cell>
          <cell r="M8844" t="str">
            <v>natural gas peaker</v>
          </cell>
        </row>
        <row r="8845">
          <cell r="F8845" t="str">
            <v>Vintage1970</v>
          </cell>
          <cell r="I8845">
            <v>0</v>
          </cell>
          <cell r="L8845">
            <v>0</v>
          </cell>
          <cell r="M8845" t="str">
            <v>natural gas peaker</v>
          </cell>
        </row>
        <row r="8846">
          <cell r="F8846" t="str">
            <v>Vintage2001</v>
          </cell>
          <cell r="I8846">
            <v>0</v>
          </cell>
          <cell r="L8846">
            <v>0</v>
          </cell>
          <cell r="M8846" t="str">
            <v>natural gas peaker</v>
          </cell>
        </row>
        <row r="8847">
          <cell r="F8847" t="str">
            <v>Vintage2001</v>
          </cell>
          <cell r="I8847">
            <v>0</v>
          </cell>
          <cell r="L8847">
            <v>0</v>
          </cell>
          <cell r="M8847" t="str">
            <v>natural gas peaker</v>
          </cell>
        </row>
        <row r="8848">
          <cell r="F8848" t="str">
            <v>Vintage2001</v>
          </cell>
          <cell r="I8848">
            <v>0</v>
          </cell>
          <cell r="L8848">
            <v>0</v>
          </cell>
          <cell r="M8848" t="str">
            <v>natural gas peaker</v>
          </cell>
        </row>
        <row r="8849">
          <cell r="F8849" t="str">
            <v>Vintage1963</v>
          </cell>
          <cell r="I8849">
            <v>0</v>
          </cell>
          <cell r="L8849">
            <v>0</v>
          </cell>
          <cell r="M8849" t="str">
            <v>natural gas peaker</v>
          </cell>
        </row>
        <row r="8850">
          <cell r="F8850" t="str">
            <v>Vintage1969</v>
          </cell>
          <cell r="I8850">
            <v>0</v>
          </cell>
          <cell r="L8850">
            <v>0</v>
          </cell>
          <cell r="M8850" t="str">
            <v>natural gas peaker</v>
          </cell>
        </row>
        <row r="8851">
          <cell r="F8851" t="str">
            <v>Vintage2006</v>
          </cell>
          <cell r="I8851">
            <v>7.2472363695215685E-4</v>
          </cell>
          <cell r="L8851">
            <v>8.0315166289395779E-2</v>
          </cell>
          <cell r="M8851" t="str">
            <v>natural gas peaker</v>
          </cell>
        </row>
        <row r="8852">
          <cell r="F8852" t="str">
            <v>Vintage1997</v>
          </cell>
          <cell r="I8852">
            <v>7.2472363695215685E-4</v>
          </cell>
          <cell r="L8852">
            <v>0.10426084990958408</v>
          </cell>
          <cell r="M8852" t="str">
            <v>natural gas peaker</v>
          </cell>
        </row>
        <row r="8853">
          <cell r="F8853" t="str">
            <v>Vintage2000</v>
          </cell>
          <cell r="I8853">
            <v>2.1106466254538128E-4</v>
          </cell>
          <cell r="L8853">
            <v>2.0323463999878965E-3</v>
          </cell>
          <cell r="M8853" t="str">
            <v>natural gas peaker</v>
          </cell>
        </row>
        <row r="8854">
          <cell r="F8854" t="str">
            <v>Vintage2000</v>
          </cell>
          <cell r="I8854">
            <v>2.1376715502355518E-4</v>
          </cell>
          <cell r="L8854">
            <v>2.0583687610632854E-3</v>
          </cell>
          <cell r="M8854" t="str">
            <v>natural gas peaker</v>
          </cell>
        </row>
        <row r="8855">
          <cell r="F8855" t="str">
            <v>Vintage1967</v>
          </cell>
          <cell r="I8855">
            <v>0</v>
          </cell>
          <cell r="L8855">
            <v>0</v>
          </cell>
          <cell r="M8855" t="str">
            <v>natural gas peaker</v>
          </cell>
        </row>
        <row r="8856">
          <cell r="F8856" t="str">
            <v>Vintage1981</v>
          </cell>
          <cell r="I8856">
            <v>1.7099785473161769E-4</v>
          </cell>
          <cell r="L8856">
            <v>3.6693020903573834E-2</v>
          </cell>
          <cell r="M8856" t="str">
            <v>natural gas peaker</v>
          </cell>
        </row>
        <row r="8857">
          <cell r="F8857" t="str">
            <v>Vintage1967</v>
          </cell>
          <cell r="I8857">
            <v>0</v>
          </cell>
          <cell r="L8857">
            <v>0</v>
          </cell>
          <cell r="M8857" t="str">
            <v>natural gas peaker</v>
          </cell>
        </row>
        <row r="8858">
          <cell r="F8858" t="str">
            <v>Vintage1974</v>
          </cell>
          <cell r="I8858">
            <v>5.4513279886988044E-4</v>
          </cell>
          <cell r="L8858">
            <v>6.8250122946788616E-2</v>
          </cell>
          <cell r="M8858" t="str">
            <v>natural gas peaker</v>
          </cell>
        </row>
        <row r="8859">
          <cell r="F8859" t="str">
            <v>Vintage1963</v>
          </cell>
          <cell r="I8859">
            <v>0</v>
          </cell>
          <cell r="L8859">
            <v>0</v>
          </cell>
          <cell r="M8859" t="str">
            <v>natural gas peaker</v>
          </cell>
        </row>
        <row r="8860">
          <cell r="F8860" t="str">
            <v>Vintage1956</v>
          </cell>
          <cell r="I8860">
            <v>0</v>
          </cell>
          <cell r="L8860">
            <v>0</v>
          </cell>
          <cell r="M8860" t="str">
            <v>natural gas peaker</v>
          </cell>
        </row>
        <row r="8861">
          <cell r="F8861" t="str">
            <v>Vintage1969</v>
          </cell>
          <cell r="I8861">
            <v>0</v>
          </cell>
          <cell r="L8861">
            <v>0</v>
          </cell>
          <cell r="M8861" t="str">
            <v>natural gas peaker</v>
          </cell>
        </row>
        <row r="8862">
          <cell r="F8862" t="str">
            <v>Vintage1982</v>
          </cell>
          <cell r="I8862">
            <v>7.7303854608230068E-6</v>
          </cell>
          <cell r="L8862">
            <v>2.0330578512396693E-2</v>
          </cell>
          <cell r="M8862" t="str">
            <v>natural gas peaker</v>
          </cell>
        </row>
        <row r="8863">
          <cell r="F8863" t="str">
            <v>Vintage1963</v>
          </cell>
          <cell r="I8863">
            <v>0</v>
          </cell>
          <cell r="L8863">
            <v>0</v>
          </cell>
          <cell r="M8863" t="str">
            <v>natural gas peaker</v>
          </cell>
        </row>
        <row r="8864">
          <cell r="F8864" t="str">
            <v>Vintage1967</v>
          </cell>
          <cell r="I8864">
            <v>0</v>
          </cell>
          <cell r="L8864">
            <v>0</v>
          </cell>
          <cell r="M8864" t="str">
            <v>natural gas peaker</v>
          </cell>
        </row>
        <row r="8865">
          <cell r="F8865" t="str">
            <v>Vintage1963</v>
          </cell>
          <cell r="I8865">
            <v>0</v>
          </cell>
          <cell r="L8865">
            <v>0</v>
          </cell>
          <cell r="M8865" t="str">
            <v>natural gas peaker</v>
          </cell>
        </row>
        <row r="8866">
          <cell r="F8866" t="str">
            <v>Vintage1974</v>
          </cell>
          <cell r="I8866">
            <v>1.2561876373837387E-5</v>
          </cell>
          <cell r="L8866">
            <v>1.5727353201534374E-3</v>
          </cell>
          <cell r="M8866" t="str">
            <v>natural gas peaker</v>
          </cell>
        </row>
        <row r="8867">
          <cell r="F8867" t="str">
            <v>Vintage1969</v>
          </cell>
          <cell r="I8867">
            <v>0</v>
          </cell>
          <cell r="L8867">
            <v>0</v>
          </cell>
          <cell r="M8867" t="str">
            <v>natural gas peaker</v>
          </cell>
        </row>
        <row r="8868">
          <cell r="F8868" t="str">
            <v>Vintage1955</v>
          </cell>
          <cell r="I8868">
            <v>0</v>
          </cell>
          <cell r="L8868">
            <v>0</v>
          </cell>
          <cell r="M8868" t="str">
            <v>natural gas peaker</v>
          </cell>
        </row>
        <row r="8869">
          <cell r="F8869" t="str">
            <v>Vintage1965</v>
          </cell>
          <cell r="I8869">
            <v>0</v>
          </cell>
          <cell r="L8869">
            <v>0</v>
          </cell>
          <cell r="M8869" t="str">
            <v>natural gas peaker</v>
          </cell>
        </row>
        <row r="8870">
          <cell r="F8870" t="str">
            <v>Vintage1974</v>
          </cell>
          <cell r="I8870">
            <v>1.0629280008631635E-5</v>
          </cell>
          <cell r="L8870">
            <v>1.3307760401298316E-3</v>
          </cell>
          <cell r="M8870" t="str">
            <v>natural gas peaker</v>
          </cell>
        </row>
        <row r="8871">
          <cell r="F8871" t="str">
            <v>Vintage1992</v>
          </cell>
          <cell r="I8871">
            <v>1.0629280008631635E-5</v>
          </cell>
          <cell r="L8871">
            <v>7.3408930606044169E-4</v>
          </cell>
          <cell r="M8871" t="str">
            <v>natural gas peaker</v>
          </cell>
        </row>
        <row r="8872">
          <cell r="F8872" t="str">
            <v>Vintage1970</v>
          </cell>
          <cell r="I8872">
            <v>6.7640872782201303E-6</v>
          </cell>
          <cell r="L8872">
            <v>8.0784387314693164E-4</v>
          </cell>
          <cell r="M8872" t="str">
            <v>natural gas peaker</v>
          </cell>
        </row>
        <row r="8873">
          <cell r="F8873" t="str">
            <v>Vintage1960</v>
          </cell>
          <cell r="I8873">
            <v>0</v>
          </cell>
          <cell r="L8873">
            <v>0</v>
          </cell>
          <cell r="M8873" t="str">
            <v>natural gas peaker</v>
          </cell>
        </row>
        <row r="8874">
          <cell r="F8874" t="str">
            <v>Vintage1956</v>
          </cell>
          <cell r="I8874">
            <v>0</v>
          </cell>
          <cell r="L8874">
            <v>0</v>
          </cell>
          <cell r="M8874" t="str">
            <v>natural gas peaker</v>
          </cell>
        </row>
        <row r="8875">
          <cell r="F8875" t="str">
            <v>Vintage1979</v>
          </cell>
          <cell r="I8875">
            <v>5.604529459096679E-5</v>
          </cell>
          <cell r="L8875">
            <v>1.7724223602484469E-2</v>
          </cell>
          <cell r="M8875" t="str">
            <v>natural gas peaker</v>
          </cell>
        </row>
        <row r="8876">
          <cell r="F8876" t="str">
            <v>Vintage1974</v>
          </cell>
          <cell r="I8876">
            <v>5.604529459096679E-5</v>
          </cell>
          <cell r="L8876">
            <v>7.0168191206845662E-3</v>
          </cell>
          <cell r="M8876" t="str">
            <v>natural gas peaker</v>
          </cell>
        </row>
        <row r="8877">
          <cell r="F8877" t="str">
            <v>Vintage1955</v>
          </cell>
          <cell r="I8877">
            <v>0</v>
          </cell>
          <cell r="L8877">
            <v>0</v>
          </cell>
          <cell r="M8877" t="str">
            <v>natural gas peaker</v>
          </cell>
        </row>
        <row r="8878">
          <cell r="F8878" t="str">
            <v>Vintage1957</v>
          </cell>
          <cell r="I8878">
            <v>0</v>
          </cell>
          <cell r="L8878">
            <v>0</v>
          </cell>
          <cell r="M8878" t="str">
            <v>natural gas peaker</v>
          </cell>
        </row>
        <row r="8879">
          <cell r="F8879" t="str">
            <v>Vintage1964</v>
          </cell>
          <cell r="I8879">
            <v>0</v>
          </cell>
          <cell r="L8879">
            <v>0</v>
          </cell>
          <cell r="M8879" t="str">
            <v>natural gas peaker</v>
          </cell>
        </row>
        <row r="8880">
          <cell r="F8880" t="str">
            <v>Vintage1971</v>
          </cell>
          <cell r="I8880">
            <v>3.478673457370353E-5</v>
          </cell>
          <cell r="L8880">
            <v>3.1862992012664636E-3</v>
          </cell>
          <cell r="M8880" t="str">
            <v>natural gas peaker</v>
          </cell>
        </row>
        <row r="8881">
          <cell r="F8881" t="str">
            <v>Vintage1969</v>
          </cell>
          <cell r="I8881">
            <v>0</v>
          </cell>
          <cell r="L8881">
            <v>0</v>
          </cell>
          <cell r="M8881" t="str">
            <v>natural gas peaker</v>
          </cell>
        </row>
        <row r="8882">
          <cell r="F8882" t="str">
            <v>Vintage1970</v>
          </cell>
          <cell r="I8882">
            <v>1.5460770921646014E-5</v>
          </cell>
          <cell r="L8882">
            <v>1.8465002814787013E-3</v>
          </cell>
          <cell r="M8882" t="str">
            <v>natural gas peaker</v>
          </cell>
        </row>
        <row r="8883">
          <cell r="F8883" t="str">
            <v>Vintage1973</v>
          </cell>
          <cell r="I8883">
            <v>1.0346696710841183E-4</v>
          </cell>
          <cell r="L8883">
            <v>1.2376938257682549E-2</v>
          </cell>
          <cell r="M8883" t="str">
            <v>natural gas peaker</v>
          </cell>
        </row>
        <row r="8884">
          <cell r="F8884" t="str">
            <v>Vintage1973</v>
          </cell>
          <cell r="I8884">
            <v>1.9325963652057519E-5</v>
          </cell>
          <cell r="L8884">
            <v>2.3118127995489148E-3</v>
          </cell>
          <cell r="M8884" t="str">
            <v>natural gas peaker</v>
          </cell>
        </row>
        <row r="8885">
          <cell r="F8885" t="str">
            <v>Vintage1968</v>
          </cell>
          <cell r="I8885">
            <v>0</v>
          </cell>
          <cell r="L8885">
            <v>0</v>
          </cell>
          <cell r="M8885" t="str">
            <v>natural gas peaker</v>
          </cell>
        </row>
        <row r="8886">
          <cell r="F8886" t="str">
            <v>Vintage1953</v>
          </cell>
          <cell r="I8886">
            <v>0</v>
          </cell>
          <cell r="L8886">
            <v>0</v>
          </cell>
          <cell r="M8886" t="str">
            <v>natural gas peaker</v>
          </cell>
        </row>
        <row r="8887">
          <cell r="F8887" t="str">
            <v>Vintage1961</v>
          </cell>
          <cell r="I8887">
            <v>0</v>
          </cell>
          <cell r="L8887">
            <v>0</v>
          </cell>
          <cell r="M8887" t="str">
            <v>natural gas peaker</v>
          </cell>
        </row>
        <row r="8888">
          <cell r="F8888" t="str">
            <v>Vintage1951</v>
          </cell>
          <cell r="I8888">
            <v>0</v>
          </cell>
          <cell r="L8888">
            <v>0</v>
          </cell>
          <cell r="M8888" t="str">
            <v>natural gas peaker</v>
          </cell>
        </row>
        <row r="8889">
          <cell r="F8889" t="str">
            <v>Vintage1947</v>
          </cell>
          <cell r="I8889">
            <v>0</v>
          </cell>
          <cell r="L8889">
            <v>0</v>
          </cell>
          <cell r="M8889" t="str">
            <v>natural gas peaker</v>
          </cell>
        </row>
        <row r="8890">
          <cell r="F8890" t="str">
            <v>Vintage1949</v>
          </cell>
          <cell r="I8890">
            <v>0</v>
          </cell>
          <cell r="L8890">
            <v>0</v>
          </cell>
          <cell r="M8890" t="str">
            <v>natural gas peaker</v>
          </cell>
        </row>
        <row r="8891">
          <cell r="F8891" t="str">
            <v>Vintage1955</v>
          </cell>
          <cell r="I8891">
            <v>0</v>
          </cell>
          <cell r="L8891">
            <v>0</v>
          </cell>
          <cell r="M8891" t="str">
            <v>natural gas peaker</v>
          </cell>
        </row>
        <row r="8892">
          <cell r="F8892" t="str">
            <v>Vintage1947</v>
          </cell>
          <cell r="I8892">
            <v>0</v>
          </cell>
          <cell r="L8892">
            <v>0</v>
          </cell>
          <cell r="M8892" t="str">
            <v>natural gas peaker</v>
          </cell>
        </row>
        <row r="8893">
          <cell r="F8893" t="str">
            <v>Vintage1959</v>
          </cell>
          <cell r="I8893">
            <v>0</v>
          </cell>
          <cell r="L8893">
            <v>0</v>
          </cell>
          <cell r="M8893" t="str">
            <v>natural gas peaker</v>
          </cell>
        </row>
        <row r="8894">
          <cell r="F8894" t="str">
            <v>Vintage1965</v>
          </cell>
          <cell r="I8894">
            <v>0</v>
          </cell>
          <cell r="L8894">
            <v>0</v>
          </cell>
          <cell r="M8894" t="str">
            <v>natural gas peaker</v>
          </cell>
        </row>
        <row r="8895">
          <cell r="F8895" t="str">
            <v>Vintage1971</v>
          </cell>
          <cell r="I8895">
            <v>3.9618225486717906E-5</v>
          </cell>
          <cell r="L8895">
            <v>3.6288407569979165E-3</v>
          </cell>
          <cell r="M8895" t="str">
            <v>natural gas peaker</v>
          </cell>
        </row>
        <row r="8896">
          <cell r="F8896" t="str">
            <v>Vintage2008</v>
          </cell>
          <cell r="I8896">
            <v>5.0206653864865521E-4</v>
          </cell>
          <cell r="L8896">
            <v>2.0751371886872084E-2</v>
          </cell>
          <cell r="M8896" t="str">
            <v>natural gas peaker</v>
          </cell>
        </row>
        <row r="8897">
          <cell r="F8897" t="str">
            <v>Vintage2008</v>
          </cell>
          <cell r="I8897">
            <v>5.0206653864865521E-4</v>
          </cell>
          <cell r="L8897">
            <v>2.0751371886872084E-2</v>
          </cell>
          <cell r="M8897" t="str">
            <v>natural gas peaker</v>
          </cell>
        </row>
        <row r="8898">
          <cell r="F8898" t="str">
            <v>Vintage2008</v>
          </cell>
          <cell r="I8898">
            <v>5.0206653864865521E-4</v>
          </cell>
          <cell r="L8898">
            <v>2.0751371886872084E-2</v>
          </cell>
          <cell r="M8898" t="str">
            <v>natural gas peaker</v>
          </cell>
        </row>
        <row r="8899">
          <cell r="F8899" t="str">
            <v>Vintage2008</v>
          </cell>
          <cell r="I8899">
            <v>5.0206653864865521E-4</v>
          </cell>
          <cell r="L8899">
            <v>2.0751371886872084E-2</v>
          </cell>
          <cell r="M8899" t="str">
            <v>natural gas peaker</v>
          </cell>
        </row>
        <row r="8900">
          <cell r="F8900" t="str">
            <v>Vintage2008</v>
          </cell>
          <cell r="I8900">
            <v>5.0206653864865521E-4</v>
          </cell>
          <cell r="L8900">
            <v>2.0751371886872084E-2</v>
          </cell>
          <cell r="M8900" t="str">
            <v>natural gas peaker</v>
          </cell>
        </row>
        <row r="8901">
          <cell r="F8901" t="str">
            <v>Vintage2008</v>
          </cell>
          <cell r="I8901">
            <v>5.0206653864865521E-4</v>
          </cell>
          <cell r="L8901">
            <v>2.0751371886872084E-2</v>
          </cell>
          <cell r="M8901" t="str">
            <v>natural gas peaker</v>
          </cell>
        </row>
        <row r="8902">
          <cell r="F8902" t="str">
            <v>Vintage2008</v>
          </cell>
          <cell r="I8902">
            <v>5.0206653864865521E-4</v>
          </cell>
          <cell r="L8902">
            <v>2.0751371886872084E-2</v>
          </cell>
          <cell r="M8902" t="str">
            <v>natural gas peaker</v>
          </cell>
        </row>
        <row r="8903">
          <cell r="F8903" t="str">
            <v>Vintage2008</v>
          </cell>
          <cell r="I8903">
            <v>5.0206653864865521E-4</v>
          </cell>
          <cell r="L8903">
            <v>2.0751371886872084E-2</v>
          </cell>
          <cell r="M8903" t="str">
            <v>natural gas peaker</v>
          </cell>
        </row>
        <row r="8904">
          <cell r="F8904" t="str">
            <v>Vintage2008</v>
          </cell>
          <cell r="I8904">
            <v>5.0206653864865521E-4</v>
          </cell>
          <cell r="L8904">
            <v>2.0751371886872084E-2</v>
          </cell>
          <cell r="M8904" t="str">
            <v>natural gas peaker</v>
          </cell>
        </row>
        <row r="8905">
          <cell r="F8905" t="str">
            <v>Vintage2008</v>
          </cell>
          <cell r="I8905">
            <v>5.0206653864865521E-4</v>
          </cell>
          <cell r="L8905">
            <v>2.0751371886872084E-2</v>
          </cell>
          <cell r="M8905" t="str">
            <v>natural gas peaker</v>
          </cell>
        </row>
        <row r="8906">
          <cell r="F8906" t="str">
            <v>Vintage2008</v>
          </cell>
          <cell r="I8906">
            <v>5.0206653864865521E-4</v>
          </cell>
          <cell r="L8906">
            <v>2.0751371886872084E-2</v>
          </cell>
          <cell r="M8906" t="str">
            <v>natural gas peaker</v>
          </cell>
        </row>
        <row r="8907">
          <cell r="F8907" t="str">
            <v>Vintage2008</v>
          </cell>
          <cell r="I8907">
            <v>5.0206653864865521E-4</v>
          </cell>
          <cell r="L8907">
            <v>2.0751371886872084E-2</v>
          </cell>
          <cell r="M8907" t="str">
            <v>natural gas peaker</v>
          </cell>
        </row>
        <row r="8908">
          <cell r="F8908" t="str">
            <v>Vintage1973</v>
          </cell>
          <cell r="I8908">
            <v>5.3103191587838534E-4</v>
          </cell>
          <cell r="L8908">
            <v>6.3523165116060529E-2</v>
          </cell>
          <cell r="M8908" t="str">
            <v>natural gas peaker</v>
          </cell>
        </row>
        <row r="8909">
          <cell r="F8909" t="str">
            <v>Vintage1974</v>
          </cell>
          <cell r="I8909">
            <v>0</v>
          </cell>
          <cell r="L8909">
            <v>0</v>
          </cell>
          <cell r="M8909" t="str">
            <v>natural gas peaker</v>
          </cell>
        </row>
        <row r="8910">
          <cell r="F8910" t="str">
            <v>Vintage1994</v>
          </cell>
          <cell r="I8910">
            <v>5.8388214160053423E-4</v>
          </cell>
          <cell r="L8910">
            <v>4.2474739970282317E-2</v>
          </cell>
          <cell r="M8910" t="str">
            <v>natural gas peaker</v>
          </cell>
        </row>
        <row r="8911">
          <cell r="F8911" t="str">
            <v>Vintage1994</v>
          </cell>
          <cell r="I8911">
            <v>5.8388214160053423E-4</v>
          </cell>
          <cell r="L8911">
            <v>4.2474739970282317E-2</v>
          </cell>
          <cell r="M8911" t="str">
            <v>natural gas peaker</v>
          </cell>
        </row>
        <row r="8912">
          <cell r="F8912" t="str">
            <v>Vintage1996</v>
          </cell>
          <cell r="I8912">
            <v>1.3210003203631996E-3</v>
          </cell>
          <cell r="L8912">
            <v>0.12671439336850038</v>
          </cell>
          <cell r="M8912" t="str">
            <v>natural gas peaker</v>
          </cell>
        </row>
        <row r="8913">
          <cell r="F8913" t="str">
            <v>Vintage1970</v>
          </cell>
          <cell r="I8913">
            <v>0</v>
          </cell>
          <cell r="L8913">
            <v>0</v>
          </cell>
          <cell r="M8913" t="str">
            <v>natural gas peaker</v>
          </cell>
        </row>
        <row r="8914">
          <cell r="F8914" t="str">
            <v>Vintage1970</v>
          </cell>
          <cell r="I8914">
            <v>0</v>
          </cell>
          <cell r="L8914">
            <v>0</v>
          </cell>
          <cell r="M8914" t="str">
            <v>natural gas peaker</v>
          </cell>
        </row>
        <row r="8915">
          <cell r="F8915" t="str">
            <v>Vintage1970</v>
          </cell>
          <cell r="I8915">
            <v>0</v>
          </cell>
          <cell r="L8915">
            <v>0</v>
          </cell>
          <cell r="M8915" t="str">
            <v>natural gas peaker</v>
          </cell>
        </row>
        <row r="8916">
          <cell r="F8916" t="str">
            <v>Vintage1970</v>
          </cell>
          <cell r="I8916">
            <v>0</v>
          </cell>
          <cell r="L8916">
            <v>0</v>
          </cell>
          <cell r="M8916" t="str">
            <v>natural gas peaker</v>
          </cell>
        </row>
        <row r="8917">
          <cell r="F8917" t="str">
            <v>Vintage1967</v>
          </cell>
          <cell r="I8917">
            <v>0</v>
          </cell>
          <cell r="L8917">
            <v>0</v>
          </cell>
          <cell r="M8917" t="str">
            <v>natural gas peaker</v>
          </cell>
        </row>
        <row r="8918">
          <cell r="F8918" t="str">
            <v>Vintage2012</v>
          </cell>
          <cell r="I8918">
            <v>1.3982688225988955E-3</v>
          </cell>
          <cell r="L8918">
            <v>7.5036045531197262E-2</v>
          </cell>
          <cell r="M8918" t="str">
            <v>natural gas peaker</v>
          </cell>
        </row>
        <row r="8919">
          <cell r="F8919" t="str">
            <v>Vintage2012</v>
          </cell>
          <cell r="I8919">
            <v>1.3982688225988955E-3</v>
          </cell>
          <cell r="L8919">
            <v>7.5036045531197262E-2</v>
          </cell>
          <cell r="M8919" t="str">
            <v>natural gas peaker</v>
          </cell>
        </row>
        <row r="8920">
          <cell r="F8920" t="str">
            <v>Vintage2012</v>
          </cell>
          <cell r="I8920">
            <v>1.3982688225988955E-3</v>
          </cell>
          <cell r="L8920">
            <v>7.5036045531197262E-2</v>
          </cell>
          <cell r="M8920" t="str">
            <v>natural gas peaker</v>
          </cell>
        </row>
        <row r="8921">
          <cell r="F8921" t="str">
            <v>Vintage2012</v>
          </cell>
          <cell r="I8921">
            <v>1.3982688225988955E-3</v>
          </cell>
          <cell r="L8921">
            <v>7.5036045531197262E-2</v>
          </cell>
          <cell r="M8921" t="str">
            <v>natural gas peaker</v>
          </cell>
        </row>
        <row r="8922">
          <cell r="F8922" t="str">
            <v>Vintage2012</v>
          </cell>
          <cell r="I8922">
            <v>1.3982688225988955E-3</v>
          </cell>
          <cell r="L8922">
            <v>7.5036045531197262E-2</v>
          </cell>
          <cell r="M8922" t="str">
            <v>natural gas peaker</v>
          </cell>
        </row>
        <row r="8923">
          <cell r="F8923" t="str">
            <v>Vintage2012</v>
          </cell>
          <cell r="I8923">
            <v>1.3982688225988955E-3</v>
          </cell>
          <cell r="L8923">
            <v>7.5036045531197262E-2</v>
          </cell>
          <cell r="M8923" t="str">
            <v>natural gas peaker</v>
          </cell>
        </row>
        <row r="8924">
          <cell r="F8924" t="str">
            <v>Vintage1967</v>
          </cell>
          <cell r="I8924">
            <v>0</v>
          </cell>
          <cell r="L8924">
            <v>0</v>
          </cell>
          <cell r="M8924" t="str">
            <v>natural gas peaker</v>
          </cell>
        </row>
        <row r="8925">
          <cell r="F8925" t="str">
            <v>Vintage1970</v>
          </cell>
          <cell r="I8925">
            <v>0</v>
          </cell>
          <cell r="L8925">
            <v>0</v>
          </cell>
          <cell r="M8925" t="str">
            <v>natural gas peaker</v>
          </cell>
        </row>
        <row r="8926">
          <cell r="F8926" t="str">
            <v>Vintage1969</v>
          </cell>
          <cell r="I8926">
            <v>0</v>
          </cell>
          <cell r="L8926">
            <v>0</v>
          </cell>
          <cell r="M8926" t="str">
            <v>natural gas peaker</v>
          </cell>
        </row>
        <row r="8927">
          <cell r="F8927" t="str">
            <v>Vintage2001</v>
          </cell>
          <cell r="I8927">
            <v>1.3267156205895704E-3</v>
          </cell>
          <cell r="L8927">
            <v>9.1891119817172733E-3</v>
          </cell>
          <cell r="M8927" t="str">
            <v>natural gas peaker</v>
          </cell>
        </row>
        <row r="8928">
          <cell r="F8928" t="str">
            <v>Vintage2001</v>
          </cell>
          <cell r="I8928">
            <v>1.3267156205895704E-3</v>
          </cell>
          <cell r="L8928">
            <v>9.1891119817172733E-3</v>
          </cell>
          <cell r="M8928" t="str">
            <v>natural gas peaker</v>
          </cell>
        </row>
        <row r="8929">
          <cell r="F8929" t="str">
            <v>Vintage2001</v>
          </cell>
          <cell r="I8929">
            <v>1.3267156205895704E-3</v>
          </cell>
          <cell r="L8929">
            <v>9.1891119817172733E-3</v>
          </cell>
          <cell r="M8929" t="str">
            <v>natural gas peaker</v>
          </cell>
        </row>
        <row r="8930">
          <cell r="F8930" t="str">
            <v>Vintage2001</v>
          </cell>
          <cell r="I8930">
            <v>1.3267156205895704E-3</v>
          </cell>
          <cell r="L8930">
            <v>9.1891119817172733E-3</v>
          </cell>
          <cell r="M8930" t="str">
            <v>natural gas peaker</v>
          </cell>
        </row>
        <row r="8931">
          <cell r="F8931" t="str">
            <v>Vintage1967</v>
          </cell>
          <cell r="I8931">
            <v>0</v>
          </cell>
          <cell r="L8931">
            <v>0</v>
          </cell>
          <cell r="M8931" t="str">
            <v>natural gas peaker</v>
          </cell>
        </row>
        <row r="8932">
          <cell r="F8932" t="str">
            <v>Vintage2000</v>
          </cell>
          <cell r="I8932">
            <v>8.3034081391892981E-4</v>
          </cell>
          <cell r="L8932">
            <v>7.9953704404133324E-3</v>
          </cell>
          <cell r="M8932" t="str">
            <v>natural gas peaker</v>
          </cell>
        </row>
        <row r="8933">
          <cell r="F8933" t="str">
            <v>Vintage2000</v>
          </cell>
          <cell r="I8933">
            <v>8.3034081391892981E-4</v>
          </cell>
          <cell r="L8933">
            <v>7.9953704404133324E-3</v>
          </cell>
          <cell r="M8933" t="str">
            <v>natural gas peaker</v>
          </cell>
        </row>
        <row r="8934">
          <cell r="F8934" t="str">
            <v>Vintage1995</v>
          </cell>
          <cell r="I8934">
            <v>8.1103056243244298E-4</v>
          </cell>
          <cell r="L8934">
            <v>4.943305880099598E-2</v>
          </cell>
          <cell r="M8934" t="str">
            <v>natural gas peaker</v>
          </cell>
        </row>
        <row r="8935">
          <cell r="F8935" t="str">
            <v>Vintage1995</v>
          </cell>
          <cell r="I8935">
            <v>7.7434108460811837E-4</v>
          </cell>
          <cell r="L8935">
            <v>4.7196801379046159E-2</v>
          </cell>
          <cell r="M8935" t="str">
            <v>natural gas peaker</v>
          </cell>
        </row>
        <row r="8936">
          <cell r="F8936" t="str">
            <v>Vintage2013</v>
          </cell>
          <cell r="I8936">
            <v>8.5227499705573656E-4</v>
          </cell>
          <cell r="L8936">
            <v>3.1786111924992672E-2</v>
          </cell>
          <cell r="M8936" t="str">
            <v>natural gas peaker</v>
          </cell>
        </row>
        <row r="8937">
          <cell r="F8937" t="str">
            <v>Vintage1976</v>
          </cell>
          <cell r="I8937">
            <v>5.8944189138775431E-4</v>
          </cell>
          <cell r="L8937">
            <v>6.9478655431058425E-2</v>
          </cell>
          <cell r="M8937" t="str">
            <v>natural gas peaker</v>
          </cell>
        </row>
        <row r="8938">
          <cell r="F8938" t="str">
            <v>Vintage1963</v>
          </cell>
          <cell r="I8938">
            <v>9.6629818260287584E-5</v>
          </cell>
          <cell r="L8938">
            <v>0.61499999999999999</v>
          </cell>
          <cell r="M8938" t="str">
            <v>natural gas peaker</v>
          </cell>
        </row>
        <row r="8939">
          <cell r="F8939" t="str">
            <v>Vintage1977</v>
          </cell>
          <cell r="I8939">
            <v>0</v>
          </cell>
          <cell r="L8939">
            <v>0</v>
          </cell>
          <cell r="M8939" t="str">
            <v>natural gas peaker</v>
          </cell>
        </row>
        <row r="8940">
          <cell r="F8940" t="str">
            <v>Vintage1998</v>
          </cell>
          <cell r="I8940">
            <v>9.3350689305666114E-4</v>
          </cell>
          <cell r="L8940">
            <v>0.18891255961844197</v>
          </cell>
          <cell r="M8940" t="str">
            <v>natural gas peaker</v>
          </cell>
        </row>
        <row r="8941">
          <cell r="F8941" t="str">
            <v>Vintage1998</v>
          </cell>
          <cell r="I8941">
            <v>9.3350689305666114E-4</v>
          </cell>
          <cell r="L8941">
            <v>0.18891255961844197</v>
          </cell>
          <cell r="M8941" t="str">
            <v>natural gas peaker</v>
          </cell>
        </row>
        <row r="8942">
          <cell r="F8942" t="str">
            <v>Vintage1994</v>
          </cell>
          <cell r="I8942">
            <v>4.1000896056946416E-5</v>
          </cell>
          <cell r="L8942">
            <v>2.9826265858955308E-3</v>
          </cell>
          <cell r="M8942" t="str">
            <v>natural gas peaker</v>
          </cell>
        </row>
        <row r="8943">
          <cell r="F8943" t="str">
            <v>Vintage1970</v>
          </cell>
          <cell r="I8943">
            <v>2.8941808981373938E-5</v>
          </cell>
          <cell r="L8943">
            <v>3.4565584537436661E-3</v>
          </cell>
          <cell r="M8943" t="str">
            <v>natural gas peaker</v>
          </cell>
        </row>
        <row r="8944">
          <cell r="F8944" t="str">
            <v>Vintage1967</v>
          </cell>
          <cell r="I8944">
            <v>0</v>
          </cell>
          <cell r="L8944">
            <v>0</v>
          </cell>
          <cell r="M8944" t="str">
            <v>natural gas peaker</v>
          </cell>
        </row>
        <row r="8945">
          <cell r="F8945" t="str">
            <v>Vintage1969</v>
          </cell>
          <cell r="I8945">
            <v>0</v>
          </cell>
          <cell r="L8945">
            <v>0</v>
          </cell>
          <cell r="M8945" t="str">
            <v>natural gas peaker</v>
          </cell>
        </row>
        <row r="8946">
          <cell r="F8946" t="str">
            <v>Vintage1969</v>
          </cell>
          <cell r="I8946">
            <v>0</v>
          </cell>
          <cell r="L8946">
            <v>0</v>
          </cell>
          <cell r="M8946" t="str">
            <v>natural gas peaker</v>
          </cell>
        </row>
        <row r="8947">
          <cell r="F8947" t="str">
            <v>Vintage1969</v>
          </cell>
          <cell r="I8947">
            <v>0</v>
          </cell>
          <cell r="L8947">
            <v>0</v>
          </cell>
          <cell r="M8947" t="str">
            <v>natural gas peaker</v>
          </cell>
        </row>
        <row r="8948">
          <cell r="F8948" t="str">
            <v>Vintage1969</v>
          </cell>
          <cell r="I8948">
            <v>0</v>
          </cell>
          <cell r="L8948">
            <v>0</v>
          </cell>
          <cell r="M8948" t="str">
            <v>natural gas peaker</v>
          </cell>
        </row>
        <row r="8949">
          <cell r="F8949" t="str">
            <v>Vintage1969</v>
          </cell>
          <cell r="I8949">
            <v>0</v>
          </cell>
          <cell r="L8949">
            <v>0</v>
          </cell>
          <cell r="M8949" t="str">
            <v>natural gas peaker</v>
          </cell>
        </row>
        <row r="8950">
          <cell r="F8950" t="str">
            <v>Vintage1969</v>
          </cell>
          <cell r="I8950">
            <v>0</v>
          </cell>
          <cell r="L8950">
            <v>0</v>
          </cell>
          <cell r="M8950" t="str">
            <v>natural gas peaker</v>
          </cell>
        </row>
        <row r="8951">
          <cell r="F8951" t="str">
            <v>Vintage1969</v>
          </cell>
          <cell r="I8951">
            <v>0</v>
          </cell>
          <cell r="L8951">
            <v>0</v>
          </cell>
          <cell r="M8951" t="str">
            <v>natural gas peaker</v>
          </cell>
        </row>
        <row r="8952">
          <cell r="F8952" t="str">
            <v>Vintage1969</v>
          </cell>
          <cell r="I8952">
            <v>0</v>
          </cell>
          <cell r="L8952">
            <v>0</v>
          </cell>
          <cell r="M8952" t="str">
            <v>natural gas peaker</v>
          </cell>
        </row>
        <row r="8953">
          <cell r="F8953" t="str">
            <v>Vintage1969</v>
          </cell>
          <cell r="I8953">
            <v>0</v>
          </cell>
          <cell r="L8953">
            <v>0</v>
          </cell>
          <cell r="M8953" t="str">
            <v>natural gas peaker</v>
          </cell>
        </row>
        <row r="8954">
          <cell r="F8954" t="str">
            <v>Vintage1969</v>
          </cell>
          <cell r="I8954">
            <v>0</v>
          </cell>
          <cell r="L8954">
            <v>0</v>
          </cell>
          <cell r="M8954" t="str">
            <v>natural gas peaker</v>
          </cell>
        </row>
        <row r="8955">
          <cell r="F8955" t="str">
            <v>Vintage1969</v>
          </cell>
          <cell r="I8955">
            <v>0</v>
          </cell>
          <cell r="L8955">
            <v>0</v>
          </cell>
          <cell r="M8955" t="str">
            <v>natural gas peaker</v>
          </cell>
        </row>
        <row r="8956">
          <cell r="F8956" t="str">
            <v>Vintage1969</v>
          </cell>
          <cell r="I8956">
            <v>0</v>
          </cell>
          <cell r="L8956">
            <v>0</v>
          </cell>
          <cell r="M8956" t="str">
            <v>natural gas peaker</v>
          </cell>
        </row>
        <row r="8957">
          <cell r="F8957" t="str">
            <v>Vintage1969</v>
          </cell>
          <cell r="I8957">
            <v>0</v>
          </cell>
          <cell r="L8957">
            <v>0</v>
          </cell>
          <cell r="M8957" t="str">
            <v>natural gas peaker</v>
          </cell>
        </row>
        <row r="8958">
          <cell r="F8958" t="str">
            <v>Vintage1970</v>
          </cell>
          <cell r="I8958">
            <v>0</v>
          </cell>
          <cell r="L8958">
            <v>0</v>
          </cell>
          <cell r="M8958" t="str">
            <v>natural gas peaker</v>
          </cell>
        </row>
        <row r="8959">
          <cell r="F8959" t="str">
            <v>Vintage1971</v>
          </cell>
          <cell r="I8959">
            <v>3.8234297943243748E-4</v>
          </cell>
          <cell r="L8959">
            <v>3.5020795855220589E-2</v>
          </cell>
          <cell r="M8959" t="str">
            <v>natural gas peaker</v>
          </cell>
        </row>
        <row r="8960">
          <cell r="F8960" t="str">
            <v>Vintage1971</v>
          </cell>
          <cell r="I8960">
            <v>3.8717054230405918E-4</v>
          </cell>
          <cell r="L8960">
            <v>3.5462977621069335E-2</v>
          </cell>
          <cell r="M8960" t="str">
            <v>natural gas peaker</v>
          </cell>
        </row>
        <row r="8961">
          <cell r="F8961" t="str">
            <v>Vintage1971</v>
          </cell>
          <cell r="I8961">
            <v>3.9489464289865382E-4</v>
          </cell>
          <cell r="L8961">
            <v>3.6170468446427323E-2</v>
          </cell>
          <cell r="M8961" t="str">
            <v>natural gas peaker</v>
          </cell>
        </row>
        <row r="8962">
          <cell r="F8962" t="str">
            <v>Vintage1970</v>
          </cell>
          <cell r="I8962">
            <v>1.6606816278378597E-4</v>
          </cell>
          <cell r="L8962">
            <v>1.9833739913679864E-2</v>
          </cell>
          <cell r="M8962" t="str">
            <v>natural gas peaker</v>
          </cell>
        </row>
        <row r="8963">
          <cell r="F8963" t="str">
            <v>Vintage1970</v>
          </cell>
          <cell r="I8963">
            <v>1.6510265020946164E-4</v>
          </cell>
          <cell r="L8963">
            <v>1.9718427472321262E-2</v>
          </cell>
          <cell r="M8963" t="str">
            <v>natural gas peaker</v>
          </cell>
        </row>
        <row r="8964">
          <cell r="F8964" t="str">
            <v>Vintage1970</v>
          </cell>
          <cell r="I8964">
            <v>1.6703367535811031E-4</v>
          </cell>
          <cell r="L8964">
            <v>1.9949052355038469E-2</v>
          </cell>
          <cell r="M8964" t="str">
            <v>natural gas peaker</v>
          </cell>
        </row>
        <row r="8965">
          <cell r="F8965" t="str">
            <v>Vintage1970</v>
          </cell>
          <cell r="I8965">
            <v>1.7186123822973202E-4</v>
          </cell>
          <cell r="L8965">
            <v>2.0525614561831489E-2</v>
          </cell>
          <cell r="M8965" t="str">
            <v>natural gas peaker</v>
          </cell>
        </row>
        <row r="8966">
          <cell r="F8966" t="str">
            <v>Vintage1970</v>
          </cell>
          <cell r="I8966">
            <v>1.6317162506081294E-4</v>
          </cell>
          <cell r="L8966">
            <v>1.9487802589604052E-2</v>
          </cell>
          <cell r="M8966" t="str">
            <v>natural gas peaker</v>
          </cell>
        </row>
        <row r="8967">
          <cell r="F8967" t="str">
            <v>Vintage1971</v>
          </cell>
          <cell r="I8967">
            <v>3.9296361775000515E-4</v>
          </cell>
          <cell r="L8967">
            <v>3.5993595740087828E-2</v>
          </cell>
          <cell r="M8967" t="str">
            <v>natural gas peaker</v>
          </cell>
        </row>
        <row r="8968">
          <cell r="F8968" t="str">
            <v>Vintage1970</v>
          </cell>
          <cell r="I8968">
            <v>1.6799918793243464E-4</v>
          </cell>
          <cell r="L8968">
            <v>2.0064364796397068E-2</v>
          </cell>
          <cell r="M8968" t="str">
            <v>natural gas peaker</v>
          </cell>
        </row>
        <row r="8969">
          <cell r="F8969" t="str">
            <v>Vintage1970</v>
          </cell>
          <cell r="I8969">
            <v>1.6896470050675898E-4</v>
          </cell>
          <cell r="L8969">
            <v>2.0179677237755676E-2</v>
          </cell>
          <cell r="M8969" t="str">
            <v>natural gas peaker</v>
          </cell>
        </row>
        <row r="8970">
          <cell r="F8970" t="str">
            <v>Vintage1969</v>
          </cell>
          <cell r="I8970">
            <v>0</v>
          </cell>
          <cell r="L8970">
            <v>0</v>
          </cell>
          <cell r="M8970" t="str">
            <v>natural gas peaker</v>
          </cell>
        </row>
        <row r="8971">
          <cell r="F8971" t="str">
            <v>Vintage2001</v>
          </cell>
          <cell r="I8971">
            <v>4.0584523669320779E-4</v>
          </cell>
          <cell r="L8971">
            <v>2.8109696376101873E-3</v>
          </cell>
          <cell r="M8971" t="str">
            <v>natural gas peaker</v>
          </cell>
        </row>
        <row r="8972">
          <cell r="F8972" t="str">
            <v>Vintage2014</v>
          </cell>
          <cell r="I8972">
            <v>2.1223993253007554E-4</v>
          </cell>
          <cell r="L8972">
            <v>4.3757693553611927E-2</v>
          </cell>
          <cell r="M8972" t="str">
            <v>natural gas peaker</v>
          </cell>
        </row>
        <row r="8973">
          <cell r="F8973" t="str">
            <v>Vintage1953</v>
          </cell>
          <cell r="I8973">
            <v>0</v>
          </cell>
          <cell r="L8973">
            <v>0</v>
          </cell>
          <cell r="M8973" t="str">
            <v>natural gas peaker</v>
          </cell>
        </row>
        <row r="8974">
          <cell r="F8974" t="str">
            <v>Vintage1953</v>
          </cell>
          <cell r="I8974">
            <v>0</v>
          </cell>
          <cell r="L8974">
            <v>0</v>
          </cell>
          <cell r="M8974" t="str">
            <v>natural gas peaker</v>
          </cell>
        </row>
        <row r="8975">
          <cell r="F8975" t="str">
            <v>Vintage1965</v>
          </cell>
          <cell r="I8975">
            <v>0</v>
          </cell>
          <cell r="L8975">
            <v>0</v>
          </cell>
          <cell r="M8975" t="str">
            <v>natural gas peaker</v>
          </cell>
        </row>
        <row r="8976">
          <cell r="F8976" t="str">
            <v>Vintage1969</v>
          </cell>
          <cell r="I8976">
            <v>0</v>
          </cell>
          <cell r="L8976">
            <v>0</v>
          </cell>
          <cell r="M8976" t="str">
            <v>natural gas peaker</v>
          </cell>
        </row>
        <row r="8977">
          <cell r="F8977" t="str">
            <v>Vintage1966</v>
          </cell>
          <cell r="I8977">
            <v>0</v>
          </cell>
          <cell r="L8977">
            <v>0</v>
          </cell>
          <cell r="M8977" t="str">
            <v>natural gas peaker</v>
          </cell>
        </row>
        <row r="8978">
          <cell r="F8978" t="str">
            <v>Vintage1966</v>
          </cell>
          <cell r="I8978">
            <v>0</v>
          </cell>
          <cell r="L8978">
            <v>0</v>
          </cell>
          <cell r="M8978" t="str">
            <v>natural gas peaker</v>
          </cell>
        </row>
        <row r="8979">
          <cell r="F8979" t="str">
            <v>Vintage2001</v>
          </cell>
          <cell r="I8979">
            <v>2.7012355049282341E-4</v>
          </cell>
          <cell r="L8979">
            <v>1.8709326368484065E-3</v>
          </cell>
          <cell r="M8979" t="str">
            <v>natural gas peaker</v>
          </cell>
        </row>
        <row r="8980">
          <cell r="F8980" t="str">
            <v>Vintage2001</v>
          </cell>
          <cell r="I8980">
            <v>2.7012355049282341E-4</v>
          </cell>
          <cell r="L8980">
            <v>1.8709326368484065E-3</v>
          </cell>
          <cell r="M8980" t="str">
            <v>natural gas peaker</v>
          </cell>
        </row>
        <row r="8981">
          <cell r="F8981" t="str">
            <v>Vintage2001</v>
          </cell>
          <cell r="I8981">
            <v>2.7012355049282341E-4</v>
          </cell>
          <cell r="L8981">
            <v>1.8709326368484065E-3</v>
          </cell>
          <cell r="M8981" t="str">
            <v>natural gas peaker</v>
          </cell>
        </row>
        <row r="8982">
          <cell r="F8982" t="str">
            <v>Vintage1992</v>
          </cell>
          <cell r="I8982">
            <v>1.4784362193823999E-4</v>
          </cell>
          <cell r="L8982">
            <v>1.0210514893386145E-2</v>
          </cell>
          <cell r="M8982" t="str">
            <v>natural gas peaker</v>
          </cell>
        </row>
        <row r="8983">
          <cell r="F8983" t="str">
            <v>Vintage1964</v>
          </cell>
          <cell r="I8983">
            <v>0</v>
          </cell>
          <cell r="L8983">
            <v>0</v>
          </cell>
          <cell r="M8983" t="str">
            <v>natural gas peaker</v>
          </cell>
        </row>
        <row r="8984">
          <cell r="F8984" t="str">
            <v>Vintage1971</v>
          </cell>
          <cell r="I8984">
            <v>1.1595578191234509E-4</v>
          </cell>
          <cell r="L8984">
            <v>1.0620997337554878E-2</v>
          </cell>
          <cell r="M8984" t="str">
            <v>natural gas peaker</v>
          </cell>
        </row>
        <row r="8985">
          <cell r="F8985" t="str">
            <v>Vintage1990</v>
          </cell>
          <cell r="I8985">
            <v>4.8314909130143799E-6</v>
          </cell>
          <cell r="L8985">
            <v>4.9346064350477424E-4</v>
          </cell>
          <cell r="M8985" t="str">
            <v>natural gas peaker</v>
          </cell>
        </row>
        <row r="8986">
          <cell r="F8986" t="str">
            <v>Vintage1990</v>
          </cell>
          <cell r="I8986">
            <v>3.8651927304115034E-6</v>
          </cell>
          <cell r="L8986">
            <v>3.947685148038194E-4</v>
          </cell>
          <cell r="M8986" t="str">
            <v>natural gas peaker</v>
          </cell>
        </row>
        <row r="8987">
          <cell r="F8987" t="str">
            <v>Vintage1996</v>
          </cell>
          <cell r="I8987">
            <v>2.0292261834660393E-5</v>
          </cell>
          <cell r="L8987">
            <v>1.9464958553127357E-3</v>
          </cell>
          <cell r="M8987" t="str">
            <v>natural gas peaker</v>
          </cell>
        </row>
        <row r="8988">
          <cell r="F8988" t="str">
            <v>Vintage2001</v>
          </cell>
          <cell r="I8988">
            <v>2.995524366068915E-5</v>
          </cell>
          <cell r="L8988">
            <v>2.0747633039503761E-4</v>
          </cell>
          <cell r="M8988" t="str">
            <v>natural gas peaker</v>
          </cell>
        </row>
        <row r="8989">
          <cell r="F8989" t="str">
            <v>Vintage2001</v>
          </cell>
          <cell r="I8989">
            <v>2.995524366068915E-5</v>
          </cell>
          <cell r="L8989">
            <v>2.0747633039503761E-4</v>
          </cell>
          <cell r="M8989" t="str">
            <v>natural gas peaker</v>
          </cell>
        </row>
        <row r="8990">
          <cell r="F8990" t="str">
            <v>Vintage1951</v>
          </cell>
          <cell r="I8990">
            <v>0</v>
          </cell>
          <cell r="L8990">
            <v>0</v>
          </cell>
          <cell r="M8990" t="str">
            <v>natural gas peaker</v>
          </cell>
        </row>
        <row r="8991">
          <cell r="F8991" t="str">
            <v>Vintage1958</v>
          </cell>
          <cell r="I8991">
            <v>0</v>
          </cell>
          <cell r="L8991">
            <v>0</v>
          </cell>
          <cell r="M8991" t="str">
            <v>natural gas peaker</v>
          </cell>
        </row>
        <row r="8992">
          <cell r="F8992" t="str">
            <v>Vintage1961</v>
          </cell>
          <cell r="I8992">
            <v>0</v>
          </cell>
          <cell r="L8992">
            <v>0</v>
          </cell>
          <cell r="M8992" t="str">
            <v>natural gas peaker</v>
          </cell>
        </row>
        <row r="8993">
          <cell r="F8993" t="str">
            <v>Vintage1966</v>
          </cell>
          <cell r="I8993">
            <v>0</v>
          </cell>
          <cell r="L8993">
            <v>0</v>
          </cell>
          <cell r="M8993" t="str">
            <v>natural gas peaker</v>
          </cell>
        </row>
        <row r="8994">
          <cell r="F8994" t="str">
            <v>Vintage1999</v>
          </cell>
          <cell r="I8994">
            <v>3.749236948499158E-6</v>
          </cell>
          <cell r="L8994">
            <v>1.0868597328307292E-4</v>
          </cell>
          <cell r="M8994" t="str">
            <v>natural gas peaker</v>
          </cell>
        </row>
        <row r="8995">
          <cell r="F8995" t="str">
            <v>Vintage1999</v>
          </cell>
          <cell r="I8995">
            <v>1.4388179938956822E-5</v>
          </cell>
          <cell r="L8995">
            <v>4.1709642839818454E-4</v>
          </cell>
          <cell r="M8995" t="str">
            <v>natural gas peaker</v>
          </cell>
        </row>
        <row r="8996">
          <cell r="F8996" t="str">
            <v>Vintage1999</v>
          </cell>
          <cell r="I8996">
            <v>7.498473896998316E-6</v>
          </cell>
          <cell r="L8996">
            <v>2.1737194656614583E-4</v>
          </cell>
          <cell r="M8996" t="str">
            <v>natural gas peaker</v>
          </cell>
        </row>
        <row r="8997">
          <cell r="F8997" t="str">
            <v>Vintage1999</v>
          </cell>
          <cell r="I8997">
            <v>5.2469991315336166E-6</v>
          </cell>
          <cell r="L8997">
            <v>1.5210433889873353E-4</v>
          </cell>
          <cell r="M8997" t="str">
            <v>natural gas peaker</v>
          </cell>
        </row>
        <row r="8998">
          <cell r="F8998" t="str">
            <v>Vintage1999</v>
          </cell>
          <cell r="I8998">
            <v>5.2469991315336166E-6</v>
          </cell>
          <cell r="L8998">
            <v>1.5210433889873353E-4</v>
          </cell>
          <cell r="M8998" t="str">
            <v>natural gas peaker</v>
          </cell>
        </row>
        <row r="8999">
          <cell r="F8999" t="str">
            <v>Vintage1999</v>
          </cell>
          <cell r="I8999">
            <v>4.3096898944088268E-6</v>
          </cell>
          <cell r="L8999">
            <v>1.2493284557796528E-4</v>
          </cell>
          <cell r="M8999" t="str">
            <v>natural gas peaker</v>
          </cell>
        </row>
        <row r="9000">
          <cell r="F9000" t="str">
            <v>Vintage1999</v>
          </cell>
          <cell r="I9000">
            <v>2.3973857910377347E-5</v>
          </cell>
          <cell r="L9000">
            <v>6.9497396833841205E-4</v>
          </cell>
          <cell r="M9000" t="str">
            <v>natural gas peaker</v>
          </cell>
        </row>
        <row r="9001">
          <cell r="F9001" t="str">
            <v>Vintage1999</v>
          </cell>
          <cell r="I9001">
            <v>1.1537600300278338E-5</v>
          </cell>
          <cell r="L9001">
            <v>3.3446147448450787E-4</v>
          </cell>
          <cell r="M9001" t="str">
            <v>natural gas peaker</v>
          </cell>
        </row>
        <row r="9002">
          <cell r="F9002" t="str">
            <v>Vintage1999</v>
          </cell>
          <cell r="I9002">
            <v>5.8364410229213699E-6</v>
          </cell>
          <cell r="L9002">
            <v>1.6919156665715475E-4</v>
          </cell>
          <cell r="M9002" t="str">
            <v>natural gas peaker</v>
          </cell>
        </row>
        <row r="9003">
          <cell r="F9003" t="str">
            <v>Vintage1999</v>
          </cell>
          <cell r="I9003">
            <v>1.8697869833365648E-5</v>
          </cell>
          <cell r="L9003">
            <v>5.4202927397614979E-4</v>
          </cell>
          <cell r="M9003" t="str">
            <v>natural gas peaker</v>
          </cell>
        </row>
        <row r="9004">
          <cell r="F9004" t="str">
            <v>Vintage1965</v>
          </cell>
          <cell r="I9004">
            <v>0</v>
          </cell>
          <cell r="L9004">
            <v>0</v>
          </cell>
          <cell r="M9004" t="str">
            <v>natural gas peaker</v>
          </cell>
        </row>
        <row r="9005">
          <cell r="F9005" t="str">
            <v>Vintage1965</v>
          </cell>
          <cell r="I9005">
            <v>0</v>
          </cell>
          <cell r="L9005">
            <v>0</v>
          </cell>
          <cell r="M9005" t="str">
            <v>natural gas peaker</v>
          </cell>
        </row>
        <row r="9006">
          <cell r="F9006" t="str">
            <v>Vintage1965</v>
          </cell>
          <cell r="I9006">
            <v>0</v>
          </cell>
          <cell r="L9006">
            <v>0</v>
          </cell>
          <cell r="M9006" t="str">
            <v>natural gas peaker</v>
          </cell>
        </row>
        <row r="9007">
          <cell r="F9007" t="str">
            <v>Vintage1965</v>
          </cell>
          <cell r="I9007">
            <v>0</v>
          </cell>
          <cell r="L9007">
            <v>0</v>
          </cell>
          <cell r="M9007" t="str">
            <v>natural gas peaker</v>
          </cell>
        </row>
        <row r="9008">
          <cell r="F9008" t="str">
            <v>Vintage2001</v>
          </cell>
          <cell r="I9008">
            <v>3.6019353962731095E-3</v>
          </cell>
          <cell r="L9008">
            <v>2.494776363042769E-2</v>
          </cell>
          <cell r="M9008" t="str">
            <v>natural gas peaker</v>
          </cell>
        </row>
        <row r="9009">
          <cell r="F9009" t="str">
            <v>Vintage2001</v>
          </cell>
          <cell r="I9009">
            <v>3.7675416213891148E-3</v>
          </cell>
          <cell r="L9009">
            <v>2.6094787245619769E-2</v>
          </cell>
          <cell r="M9009" t="str">
            <v>natural gas peaker</v>
          </cell>
        </row>
        <row r="9010">
          <cell r="F9010" t="str">
            <v>Vintage1963</v>
          </cell>
          <cell r="I9010">
            <v>0</v>
          </cell>
          <cell r="L9010">
            <v>0</v>
          </cell>
          <cell r="M9010" t="str">
            <v>natural gas peaker</v>
          </cell>
        </row>
        <row r="9011">
          <cell r="F9011" t="str">
            <v>Vintage1971</v>
          </cell>
          <cell r="I9011">
            <v>1.777580139684451E-3</v>
          </cell>
          <cell r="L9011">
            <v>0.1628178743613731</v>
          </cell>
          <cell r="M9011" t="str">
            <v>natural gas peaker</v>
          </cell>
        </row>
        <row r="9012">
          <cell r="F9012" t="str">
            <v>Vintage1971</v>
          </cell>
          <cell r="I9012">
            <v>2.0315201596393731E-3</v>
          </cell>
          <cell r="L9012">
            <v>0.18607757069871211</v>
          </cell>
          <cell r="M9012" t="str">
            <v>natural gas peaker</v>
          </cell>
        </row>
        <row r="9013">
          <cell r="F9013" t="str">
            <v>Vintage2017</v>
          </cell>
          <cell r="I9013">
            <v>3.6186452843576327E-3</v>
          </cell>
          <cell r="L9013">
            <v>0.42776467310549776</v>
          </cell>
          <cell r="M9013" t="str">
            <v>natural gas peaker</v>
          </cell>
        </row>
        <row r="9014">
          <cell r="F9014" t="str">
            <v>Vintage2017</v>
          </cell>
          <cell r="I9014">
            <v>3.6186452843576327E-3</v>
          </cell>
          <cell r="L9014">
            <v>0.42776467310549776</v>
          </cell>
          <cell r="M9014" t="str">
            <v>natural gas peaker</v>
          </cell>
        </row>
        <row r="9015">
          <cell r="F9015" t="str">
            <v>Vintage2017</v>
          </cell>
          <cell r="I9015">
            <v>3.6186452843576327E-3</v>
          </cell>
          <cell r="L9015">
            <v>0.42776467310549776</v>
          </cell>
          <cell r="M9015" t="str">
            <v>natural gas peaker</v>
          </cell>
        </row>
        <row r="9016">
          <cell r="F9016" t="str">
            <v>Vintage2017</v>
          </cell>
          <cell r="I9016">
            <v>3.6186452843576327E-3</v>
          </cell>
          <cell r="L9016">
            <v>0.42776467310549776</v>
          </cell>
          <cell r="M9016" t="str">
            <v>natural gas peaker</v>
          </cell>
        </row>
        <row r="9017">
          <cell r="F9017" t="str">
            <v>Vintage2017</v>
          </cell>
          <cell r="I9017">
            <v>3.6186452843576327E-3</v>
          </cell>
          <cell r="L9017">
            <v>0.42776467310549776</v>
          </cell>
          <cell r="M9017" t="str">
            <v>natural gas peaker</v>
          </cell>
        </row>
        <row r="9018">
          <cell r="F9018" t="str">
            <v>Vintage2017</v>
          </cell>
          <cell r="I9018">
            <v>3.6186452843576327E-3</v>
          </cell>
          <cell r="L9018">
            <v>0.42776467310549776</v>
          </cell>
          <cell r="M9018" t="str">
            <v>natural gas peaker</v>
          </cell>
        </row>
        <row r="9019">
          <cell r="F9019" t="str">
            <v>Vintage2017</v>
          </cell>
          <cell r="I9019">
            <v>3.6186452843576327E-3</v>
          </cell>
          <cell r="L9019">
            <v>0.42776467310549776</v>
          </cell>
          <cell r="M9019" t="str">
            <v>natural gas peaker</v>
          </cell>
        </row>
        <row r="9020">
          <cell r="F9020" t="str">
            <v>Vintage1971</v>
          </cell>
          <cell r="I9020">
            <v>0</v>
          </cell>
          <cell r="L9020">
            <v>0</v>
          </cell>
          <cell r="M9020" t="str">
            <v>natural gas peaker</v>
          </cell>
        </row>
        <row r="9021">
          <cell r="F9021" t="str">
            <v>Vintage1963</v>
          </cell>
          <cell r="I9021">
            <v>0</v>
          </cell>
          <cell r="L9021">
            <v>0</v>
          </cell>
          <cell r="M9021" t="str">
            <v>natural gas peaker</v>
          </cell>
        </row>
        <row r="9022">
          <cell r="F9022" t="str">
            <v>Vintage2008</v>
          </cell>
          <cell r="I9022">
            <v>1.8329812354870163E-4</v>
          </cell>
          <cell r="L9022">
            <v>7.5760626035003345E-3</v>
          </cell>
          <cell r="M9022" t="str">
            <v>natural gas peaker</v>
          </cell>
        </row>
        <row r="9023">
          <cell r="F9023" t="str">
            <v>Vintage2008</v>
          </cell>
          <cell r="I9023">
            <v>1.8329812354870163E-4</v>
          </cell>
          <cell r="L9023">
            <v>7.5760626035003345E-3</v>
          </cell>
          <cell r="M9023" t="str">
            <v>natural gas peaker</v>
          </cell>
        </row>
        <row r="9024">
          <cell r="F9024" t="str">
            <v>Vintage1975</v>
          </cell>
          <cell r="I9024">
            <v>1.486370862995643E-4</v>
          </cell>
          <cell r="L9024">
            <v>9.6226223171600109E-3</v>
          </cell>
          <cell r="M9024" t="str">
            <v>natural gas peaker</v>
          </cell>
        </row>
        <row r="9025">
          <cell r="F9025" t="str">
            <v>Vintage1976</v>
          </cell>
          <cell r="I9025">
            <v>1.486370862995643E-4</v>
          </cell>
          <cell r="L9025">
            <v>1.7520140753773495E-2</v>
          </cell>
          <cell r="M9025" t="str">
            <v>natural gas peaker</v>
          </cell>
        </row>
        <row r="9026">
          <cell r="F9026" t="str">
            <v>Vintage1976</v>
          </cell>
          <cell r="I9026">
            <v>1.4323210134321651E-4</v>
          </cell>
          <cell r="L9026">
            <v>1.6883044726363549E-2</v>
          </cell>
          <cell r="M9026" t="str">
            <v>natural gas peaker</v>
          </cell>
        </row>
        <row r="9027">
          <cell r="F9027" t="str">
            <v>Vintage1949</v>
          </cell>
          <cell r="I9027">
            <v>0</v>
          </cell>
          <cell r="L9027">
            <v>0</v>
          </cell>
          <cell r="M9027" t="str">
            <v>natural gas peaker</v>
          </cell>
        </row>
        <row r="9028">
          <cell r="F9028" t="str">
            <v>Vintage1956</v>
          </cell>
          <cell r="I9028">
            <v>0</v>
          </cell>
          <cell r="L9028">
            <v>0</v>
          </cell>
          <cell r="M9028" t="str">
            <v>natural gas peaker</v>
          </cell>
        </row>
        <row r="9029">
          <cell r="F9029" t="str">
            <v>Vintage2009</v>
          </cell>
          <cell r="I9029">
            <v>3.9630009610895991E-4</v>
          </cell>
          <cell r="L9029">
            <v>2.2067875175751192E-2</v>
          </cell>
          <cell r="M9029" t="str">
            <v>natural gas peaker</v>
          </cell>
        </row>
        <row r="9030">
          <cell r="F9030" t="str">
            <v>Vintage2009</v>
          </cell>
          <cell r="I9030">
            <v>3.9630009610895991E-4</v>
          </cell>
          <cell r="L9030">
            <v>2.2067875175751192E-2</v>
          </cell>
          <cell r="M9030" t="str">
            <v>natural gas peaker</v>
          </cell>
        </row>
        <row r="9031">
          <cell r="F9031" t="str">
            <v>Vintage2009</v>
          </cell>
          <cell r="I9031">
            <v>3.9630009610895991E-4</v>
          </cell>
          <cell r="L9031">
            <v>2.2067875175751192E-2</v>
          </cell>
          <cell r="M9031" t="str">
            <v>natural gas peaker</v>
          </cell>
        </row>
        <row r="9032">
          <cell r="F9032" t="str">
            <v>Vintage1971</v>
          </cell>
          <cell r="I9032">
            <v>3.8589078641831924E-5</v>
          </cell>
          <cell r="L9032">
            <v>3.5345758077282899E-3</v>
          </cell>
          <cell r="M9032" t="str">
            <v>natural gas peaker</v>
          </cell>
        </row>
        <row r="9033">
          <cell r="F9033" t="str">
            <v>Vintage1971</v>
          </cell>
          <cell r="I9033">
            <v>1.7393367286851766E-4</v>
          </cell>
          <cell r="L9033">
            <v>1.5931496006332316E-2</v>
          </cell>
          <cell r="M9033" t="str">
            <v>natural gas peaker</v>
          </cell>
        </row>
        <row r="9034">
          <cell r="F9034" t="str">
            <v>Vintage1971</v>
          </cell>
          <cell r="I9034">
            <v>1.7393367286851766E-4</v>
          </cell>
          <cell r="L9034">
            <v>1.5931496006332316E-2</v>
          </cell>
          <cell r="M9034" t="str">
            <v>natural gas peaker</v>
          </cell>
        </row>
        <row r="9035">
          <cell r="F9035" t="str">
            <v>Vintage1971</v>
          </cell>
          <cell r="I9035">
            <v>1.7393367286851766E-4</v>
          </cell>
          <cell r="L9035">
            <v>1.5931496006332316E-2</v>
          </cell>
          <cell r="M9035" t="str">
            <v>natural gas peaker</v>
          </cell>
        </row>
        <row r="9036">
          <cell r="F9036" t="str">
            <v>Vintage1971</v>
          </cell>
          <cell r="I9036">
            <v>1.7393367286851766E-4</v>
          </cell>
          <cell r="L9036">
            <v>1.5931496006332316E-2</v>
          </cell>
          <cell r="M9036" t="str">
            <v>natural gas peaker</v>
          </cell>
        </row>
        <row r="9037">
          <cell r="F9037" t="str">
            <v>Vintage1968</v>
          </cell>
          <cell r="I9037">
            <v>0</v>
          </cell>
          <cell r="L9037">
            <v>0</v>
          </cell>
          <cell r="M9037" t="str">
            <v>natural gas peaker</v>
          </cell>
        </row>
        <row r="9038">
          <cell r="F9038" t="str">
            <v>Vintage2008</v>
          </cell>
          <cell r="I9038">
            <v>7.9348085909816191E-4</v>
          </cell>
          <cell r="L9038">
            <v>3.2796084034159144E-2</v>
          </cell>
          <cell r="M9038" t="str">
            <v>natural gas peaker</v>
          </cell>
        </row>
        <row r="9039">
          <cell r="F9039" t="str">
            <v>Vintage2008</v>
          </cell>
          <cell r="I9039">
            <v>7.6882218645138228E-4</v>
          </cell>
          <cell r="L9039">
            <v>3.1776893853297371E-2</v>
          </cell>
          <cell r="M9039" t="str">
            <v>natural gas peaker</v>
          </cell>
        </row>
        <row r="9040">
          <cell r="F9040" t="str">
            <v>Vintage1976</v>
          </cell>
          <cell r="I9040">
            <v>1.6099470452098157E-3</v>
          </cell>
          <cell r="L9040">
            <v>0.18976757107139547</v>
          </cell>
          <cell r="M9040" t="str">
            <v>natural gas peaker</v>
          </cell>
        </row>
        <row r="9041">
          <cell r="F9041" t="str">
            <v>Vintage1976</v>
          </cell>
          <cell r="I9041">
            <v>1.6099470452098157E-3</v>
          </cell>
          <cell r="L9041">
            <v>0.18976757107139547</v>
          </cell>
          <cell r="M9041" t="str">
            <v>natural gas peaker</v>
          </cell>
        </row>
        <row r="9042">
          <cell r="F9042" t="str">
            <v>Vintage1976</v>
          </cell>
          <cell r="I9042">
            <v>1.6099470452098157E-3</v>
          </cell>
          <cell r="L9042">
            <v>0.18976757107139547</v>
          </cell>
          <cell r="M9042" t="str">
            <v>natural gas peaker</v>
          </cell>
        </row>
        <row r="9043">
          <cell r="F9043" t="str">
            <v>Vintage1976</v>
          </cell>
          <cell r="I9043">
            <v>1.9080853869153373E-3</v>
          </cell>
          <cell r="L9043">
            <v>0.22490971386239464</v>
          </cell>
          <cell r="M9043" t="str">
            <v>natural gas peaker</v>
          </cell>
        </row>
        <row r="9044">
          <cell r="F9044" t="str">
            <v>Vintage1976</v>
          </cell>
          <cell r="I9044">
            <v>1.9080853869153373E-3</v>
          </cell>
          <cell r="L9044">
            <v>0.22490971386239464</v>
          </cell>
          <cell r="M9044" t="str">
            <v>natural gas peaker</v>
          </cell>
        </row>
        <row r="9045">
          <cell r="F9045" t="str">
            <v>Vintage1976</v>
          </cell>
          <cell r="I9045">
            <v>1.9080853869153373E-3</v>
          </cell>
          <cell r="L9045">
            <v>0.22490971386239464</v>
          </cell>
          <cell r="M9045" t="str">
            <v>natural gas peaker</v>
          </cell>
        </row>
        <row r="9046">
          <cell r="F9046" t="str">
            <v>Vintage1967</v>
          </cell>
          <cell r="I9046">
            <v>0</v>
          </cell>
          <cell r="L9046">
            <v>0</v>
          </cell>
          <cell r="M9046" t="str">
            <v>natural gas peaker</v>
          </cell>
        </row>
        <row r="9047">
          <cell r="F9047" t="str">
            <v>Vintage1967</v>
          </cell>
          <cell r="I9047">
            <v>0</v>
          </cell>
          <cell r="L9047">
            <v>0</v>
          </cell>
          <cell r="M9047" t="str">
            <v>natural gas peaker</v>
          </cell>
        </row>
        <row r="9048">
          <cell r="F9048" t="str">
            <v>Vintage1975</v>
          </cell>
          <cell r="I9048">
            <v>1.7292023818920243E-3</v>
          </cell>
          <cell r="L9048">
            <v>0.11194690265486733</v>
          </cell>
          <cell r="M9048" t="str">
            <v>natural gas peaker</v>
          </cell>
        </row>
        <row r="9049">
          <cell r="F9049" t="str">
            <v>Vintage1975</v>
          </cell>
          <cell r="I9049">
            <v>1.7292023818920243E-3</v>
          </cell>
          <cell r="L9049">
            <v>0.11194690265486733</v>
          </cell>
          <cell r="M9049" t="str">
            <v>natural gas peaker</v>
          </cell>
        </row>
        <row r="9050">
          <cell r="F9050" t="str">
            <v>Vintage1975</v>
          </cell>
          <cell r="I9050">
            <v>1.7292023818920243E-3</v>
          </cell>
          <cell r="L9050">
            <v>0.11194690265486733</v>
          </cell>
          <cell r="M9050" t="str">
            <v>natural gas peaker</v>
          </cell>
        </row>
        <row r="9051">
          <cell r="F9051" t="str">
            <v>Vintage1975</v>
          </cell>
          <cell r="I9051">
            <v>1.7292023818920243E-3</v>
          </cell>
          <cell r="L9051">
            <v>0.11194690265486733</v>
          </cell>
          <cell r="M9051" t="str">
            <v>natural gas peaker</v>
          </cell>
        </row>
        <row r="9052">
          <cell r="F9052" t="str">
            <v>Vintage1975</v>
          </cell>
          <cell r="I9052">
            <v>1.7292023818920243E-3</v>
          </cell>
          <cell r="L9052">
            <v>0.11194690265486733</v>
          </cell>
          <cell r="M9052" t="str">
            <v>natural gas peaker</v>
          </cell>
        </row>
        <row r="9053">
          <cell r="F9053" t="str">
            <v>Vintage1975</v>
          </cell>
          <cell r="I9053">
            <v>1.7292023818920243E-3</v>
          </cell>
          <cell r="L9053">
            <v>0.11194690265486733</v>
          </cell>
          <cell r="M9053" t="str">
            <v>natural gas peaker</v>
          </cell>
        </row>
        <row r="9054">
          <cell r="F9054" t="str">
            <v>Vintage1967</v>
          </cell>
          <cell r="I9054">
            <v>0</v>
          </cell>
          <cell r="L9054">
            <v>0</v>
          </cell>
          <cell r="M9054" t="str">
            <v>natural gas peaker</v>
          </cell>
        </row>
        <row r="9055">
          <cell r="F9055" t="str">
            <v>Vintage1967</v>
          </cell>
          <cell r="I9055">
            <v>0</v>
          </cell>
          <cell r="L9055">
            <v>0</v>
          </cell>
          <cell r="M9055" t="str">
            <v>natural gas peaker</v>
          </cell>
        </row>
        <row r="9056">
          <cell r="F9056" t="str">
            <v>Vintage2011</v>
          </cell>
          <cell r="I9056">
            <v>7.4042009035736459E-4</v>
          </cell>
          <cell r="L9056">
            <v>4.8972720187061648E-2</v>
          </cell>
          <cell r="M9056" t="str">
            <v>natural gas peaker</v>
          </cell>
        </row>
        <row r="9057">
          <cell r="F9057" t="str">
            <v>Vintage2013</v>
          </cell>
          <cell r="I9057">
            <v>7.492346152425714E-4</v>
          </cell>
          <cell r="L9057">
            <v>2.794315851157339E-2</v>
          </cell>
          <cell r="M9057" t="str">
            <v>natural gas peaker</v>
          </cell>
        </row>
        <row r="9058">
          <cell r="F9058" t="str">
            <v>Vintage1974</v>
          </cell>
          <cell r="I9058">
            <v>0</v>
          </cell>
          <cell r="L9058">
            <v>0</v>
          </cell>
          <cell r="M9058" t="str">
            <v>natural gas peaker</v>
          </cell>
        </row>
        <row r="9059">
          <cell r="F9059" t="str">
            <v>Vintage2020</v>
          </cell>
          <cell r="I9059">
            <v>1.9986110288513774E-3</v>
          </cell>
          <cell r="L9059">
            <v>5.9570786306373823E-2</v>
          </cell>
          <cell r="M9059" t="str">
            <v>natural gas peaker</v>
          </cell>
        </row>
        <row r="9060">
          <cell r="F9060" t="str">
            <v>Vintage2020</v>
          </cell>
          <cell r="I9060">
            <v>1.9986110288513774E-3</v>
          </cell>
          <cell r="L9060">
            <v>5.9570786306373823E-2</v>
          </cell>
          <cell r="M9060" t="str">
            <v>natural gas peaker</v>
          </cell>
        </row>
        <row r="9061">
          <cell r="F9061" t="str">
            <v>Vintage1988</v>
          </cell>
          <cell r="I9061">
            <v>4.5794677772590921E-4</v>
          </cell>
          <cell r="L9061">
            <v>6.4057142857142854E-2</v>
          </cell>
          <cell r="M9061" t="str">
            <v>natural gas peaker</v>
          </cell>
        </row>
        <row r="9062">
          <cell r="F9062" t="str">
            <v>Vintage1988</v>
          </cell>
          <cell r="I9062">
            <v>4.5794677772590921E-4</v>
          </cell>
          <cell r="L9062">
            <v>6.4057142857142854E-2</v>
          </cell>
          <cell r="M9062" t="str">
            <v>natural gas peaker</v>
          </cell>
        </row>
        <row r="9063">
          <cell r="F9063" t="str">
            <v>Vintage1988</v>
          </cell>
          <cell r="I9063">
            <v>4.5794677772590921E-4</v>
          </cell>
          <cell r="L9063">
            <v>6.4057142857142854E-2</v>
          </cell>
          <cell r="M9063" t="str">
            <v>natural gas peaker</v>
          </cell>
        </row>
        <row r="9064">
          <cell r="F9064" t="str">
            <v>Vintage1988</v>
          </cell>
          <cell r="I9064">
            <v>4.5794677772590921E-4</v>
          </cell>
          <cell r="L9064">
            <v>6.4057142857142854E-2</v>
          </cell>
          <cell r="M9064" t="str">
            <v>natural gas peaker</v>
          </cell>
        </row>
        <row r="9065">
          <cell r="F9065" t="str">
            <v>Vintage2004</v>
          </cell>
          <cell r="I9065">
            <v>4.348341821712941E-4</v>
          </cell>
          <cell r="L9065">
            <v>2.2382627684095595E-2</v>
          </cell>
          <cell r="M9065" t="str">
            <v>natural gas peaker</v>
          </cell>
        </row>
        <row r="9066">
          <cell r="F9066" t="str">
            <v>Vintage1975</v>
          </cell>
          <cell r="I9066">
            <v>1.3331851047633384E-3</v>
          </cell>
          <cell r="L9066">
            <v>8.6309124198962514E-2</v>
          </cell>
          <cell r="M9066" t="str">
            <v>natural gas peaker</v>
          </cell>
        </row>
        <row r="9067">
          <cell r="F9067" t="str">
            <v>Vintage2001</v>
          </cell>
          <cell r="I9067">
            <v>4.7613753741547801E-3</v>
          </cell>
          <cell r="L9067">
            <v>3.2978289258896516E-2</v>
          </cell>
          <cell r="M9067" t="str">
            <v>natural gas peaker</v>
          </cell>
        </row>
        <row r="9068">
          <cell r="F9068" t="str">
            <v>Vintage1964</v>
          </cell>
          <cell r="I9068">
            <v>0</v>
          </cell>
          <cell r="L9068">
            <v>0</v>
          </cell>
          <cell r="M9068" t="str">
            <v>natural gas peaker</v>
          </cell>
        </row>
        <row r="9069">
          <cell r="F9069" t="str">
            <v>Vintage1971</v>
          </cell>
          <cell r="I9069">
            <v>1.0157600798196866E-3</v>
          </cell>
          <cell r="L9069">
            <v>9.3038785349356057E-2</v>
          </cell>
          <cell r="M9069" t="str">
            <v>natural gas peaker</v>
          </cell>
        </row>
        <row r="9070">
          <cell r="F9070" t="str">
            <v>Vintage1974</v>
          </cell>
          <cell r="I9070">
            <v>1.0157600798196866E-3</v>
          </cell>
          <cell r="L9070">
            <v>0.1271722238615127</v>
          </cell>
          <cell r="M9070" t="str">
            <v>natural gas peaker</v>
          </cell>
        </row>
        <row r="9071">
          <cell r="F9071" t="str">
            <v>Vintage2004</v>
          </cell>
          <cell r="I9071">
            <v>4.0510676491138122E-4</v>
          </cell>
          <cell r="L9071">
            <v>2.0852440454527076E-2</v>
          </cell>
          <cell r="M9071" t="str">
            <v>natural gas peaker</v>
          </cell>
        </row>
        <row r="9072">
          <cell r="F9072" t="str">
            <v>Vintage2004</v>
          </cell>
          <cell r="I9072">
            <v>4.0510676491138122E-4</v>
          </cell>
          <cell r="L9072">
            <v>2.0852440454527076E-2</v>
          </cell>
          <cell r="M9072" t="str">
            <v>natural gas peaker</v>
          </cell>
        </row>
        <row r="9073">
          <cell r="F9073" t="str">
            <v>Vintage2004</v>
          </cell>
          <cell r="I9073">
            <v>4.0510676491138122E-4</v>
          </cell>
          <cell r="L9073">
            <v>2.0852440454527076E-2</v>
          </cell>
          <cell r="M9073" t="str">
            <v>natural gas peaker</v>
          </cell>
        </row>
        <row r="9074">
          <cell r="F9074" t="str">
            <v>Vintage2004</v>
          </cell>
          <cell r="I9074">
            <v>3.8749342730653855E-4</v>
          </cell>
          <cell r="L9074">
            <v>1.994581260867807E-2</v>
          </cell>
          <cell r="M9074" t="str">
            <v>natural gas peaker</v>
          </cell>
        </row>
        <row r="9075">
          <cell r="F9075" t="str">
            <v>Vintage2010</v>
          </cell>
          <cell r="I9075">
            <v>7.3976017940339194E-5</v>
          </cell>
          <cell r="L9075">
            <v>4.6174667778159191E-3</v>
          </cell>
          <cell r="M9075" t="str">
            <v>natural gas peaker</v>
          </cell>
        </row>
        <row r="9076">
          <cell r="F9076" t="str">
            <v>Vintage2010</v>
          </cell>
          <cell r="I9076">
            <v>7.3976017940339194E-5</v>
          </cell>
          <cell r="L9076">
            <v>4.6174667778159191E-3</v>
          </cell>
          <cell r="M9076" t="str">
            <v>natural gas peaker</v>
          </cell>
        </row>
        <row r="9077">
          <cell r="F9077" t="str">
            <v>Vintage2010</v>
          </cell>
          <cell r="I9077">
            <v>7.3976017940339194E-5</v>
          </cell>
          <cell r="L9077">
            <v>4.6174667778159191E-3</v>
          </cell>
          <cell r="M9077" t="str">
            <v>natural gas peaker</v>
          </cell>
        </row>
        <row r="9078">
          <cell r="F9078" t="str">
            <v>Vintage2010</v>
          </cell>
          <cell r="I9078">
            <v>7.3976017940339194E-5</v>
          </cell>
          <cell r="L9078">
            <v>4.6174667778159191E-3</v>
          </cell>
          <cell r="M9078" t="str">
            <v>natural gas peaker</v>
          </cell>
        </row>
        <row r="9079">
          <cell r="F9079" t="str">
            <v>Vintage2010</v>
          </cell>
          <cell r="I9079">
            <v>7.3976017940339194E-5</v>
          </cell>
          <cell r="L9079">
            <v>4.6174667778159191E-3</v>
          </cell>
          <cell r="M9079" t="str">
            <v>natural gas peaker</v>
          </cell>
        </row>
        <row r="9080">
          <cell r="F9080" t="str">
            <v>Vintage2010</v>
          </cell>
          <cell r="I9080">
            <v>7.3976017940339194E-5</v>
          </cell>
          <cell r="L9080">
            <v>4.6174667778159191E-3</v>
          </cell>
          <cell r="M9080" t="str">
            <v>natural gas peaker</v>
          </cell>
        </row>
        <row r="9081">
          <cell r="F9081" t="str">
            <v>Vintage2010</v>
          </cell>
          <cell r="I9081">
            <v>7.3976017940339194E-5</v>
          </cell>
          <cell r="L9081">
            <v>4.6174667778159191E-3</v>
          </cell>
          <cell r="M9081" t="str">
            <v>natural gas peaker</v>
          </cell>
        </row>
        <row r="9082">
          <cell r="F9082" t="str">
            <v>Vintage2010</v>
          </cell>
          <cell r="I9082">
            <v>7.3976017940339194E-5</v>
          </cell>
          <cell r="L9082">
            <v>4.6174667778159191E-3</v>
          </cell>
          <cell r="M9082" t="str">
            <v>natural gas peaker</v>
          </cell>
        </row>
        <row r="9083">
          <cell r="F9083" t="str">
            <v>Vintage2010</v>
          </cell>
          <cell r="I9083">
            <v>7.3976017940339194E-5</v>
          </cell>
          <cell r="L9083">
            <v>4.6174667778159191E-3</v>
          </cell>
          <cell r="M9083" t="str">
            <v>natural gas peaker</v>
          </cell>
        </row>
        <row r="9084">
          <cell r="F9084" t="str">
            <v>Vintage2010</v>
          </cell>
          <cell r="I9084">
            <v>7.3976017940339194E-5</v>
          </cell>
          <cell r="L9084">
            <v>4.6174667778159191E-3</v>
          </cell>
          <cell r="M9084" t="str">
            <v>natural gas peaker</v>
          </cell>
        </row>
        <row r="9085">
          <cell r="F9085" t="str">
            <v>Vintage2010</v>
          </cell>
          <cell r="I9085">
            <v>7.3976017940339194E-5</v>
          </cell>
          <cell r="L9085">
            <v>4.6174667778159191E-3</v>
          </cell>
          <cell r="M9085" t="str">
            <v>natural gas peaker</v>
          </cell>
        </row>
        <row r="9086">
          <cell r="F9086" t="str">
            <v>Vintage2010</v>
          </cell>
          <cell r="I9086">
            <v>7.3976017940339194E-5</v>
          </cell>
          <cell r="L9086">
            <v>4.6174667778159191E-3</v>
          </cell>
          <cell r="M9086" t="str">
            <v>natural gas peaker</v>
          </cell>
        </row>
        <row r="9087">
          <cell r="F9087" t="str">
            <v>Vintage2010</v>
          </cell>
          <cell r="I9087">
            <v>7.3976017940339194E-5</v>
          </cell>
          <cell r="L9087">
            <v>4.6174667778159191E-3</v>
          </cell>
          <cell r="M9087" t="str">
            <v>natural gas peaker</v>
          </cell>
        </row>
        <row r="9088">
          <cell r="F9088" t="str">
            <v>Vintage2010</v>
          </cell>
          <cell r="I9088">
            <v>7.3976017940339194E-5</v>
          </cell>
          <cell r="L9088">
            <v>4.6174667778159191E-3</v>
          </cell>
          <cell r="M9088" t="str">
            <v>natural gas peaker</v>
          </cell>
        </row>
        <row r="9089">
          <cell r="F9089" t="str">
            <v>Vintage2010</v>
          </cell>
          <cell r="I9089">
            <v>7.3976017940339194E-5</v>
          </cell>
          <cell r="L9089">
            <v>4.6174667778159191E-3</v>
          </cell>
          <cell r="M9089" t="str">
            <v>natural gas peaker</v>
          </cell>
        </row>
        <row r="9090">
          <cell r="F9090" t="str">
            <v>Vintage2010</v>
          </cell>
          <cell r="I9090">
            <v>7.3976017940339194E-5</v>
          </cell>
          <cell r="L9090">
            <v>4.6174667778159191E-3</v>
          </cell>
          <cell r="M9090" t="str">
            <v>natural gas peaker</v>
          </cell>
        </row>
        <row r="9091">
          <cell r="F9091" t="str">
            <v>Vintage2010</v>
          </cell>
          <cell r="I9091">
            <v>7.3976017940339194E-5</v>
          </cell>
          <cell r="L9091">
            <v>4.6174667778159191E-3</v>
          </cell>
          <cell r="M9091" t="str">
            <v>natural gas peaker</v>
          </cell>
        </row>
        <row r="9092">
          <cell r="F9092" t="str">
            <v>Vintage2010</v>
          </cell>
          <cell r="I9092">
            <v>7.3976017940339194E-5</v>
          </cell>
          <cell r="L9092">
            <v>4.6174667778159191E-3</v>
          </cell>
          <cell r="M9092" t="str">
            <v>natural gas peaker</v>
          </cell>
        </row>
        <row r="9093">
          <cell r="F9093" t="str">
            <v>Vintage2010</v>
          </cell>
          <cell r="I9093">
            <v>7.3976017940339194E-5</v>
          </cell>
          <cell r="L9093">
            <v>4.6174667778159191E-3</v>
          </cell>
          <cell r="M9093" t="str">
            <v>natural gas peaker</v>
          </cell>
        </row>
        <row r="9094">
          <cell r="F9094" t="str">
            <v>Vintage2010</v>
          </cell>
          <cell r="I9094">
            <v>7.3976017940339194E-5</v>
          </cell>
          <cell r="L9094">
            <v>4.6174667778159191E-3</v>
          </cell>
          <cell r="M9094" t="str">
            <v>natural gas peaker</v>
          </cell>
        </row>
        <row r="9095">
          <cell r="F9095" t="str">
            <v>Vintage2010</v>
          </cell>
          <cell r="I9095">
            <v>7.3976017940339194E-5</v>
          </cell>
          <cell r="L9095">
            <v>4.6174667778159191E-3</v>
          </cell>
          <cell r="M9095" t="str">
            <v>natural gas peaker</v>
          </cell>
        </row>
        <row r="9096">
          <cell r="F9096" t="str">
            <v>Vintage2010</v>
          </cell>
          <cell r="I9096">
            <v>7.3976017940339194E-5</v>
          </cell>
          <cell r="L9096">
            <v>4.6174667778159191E-3</v>
          </cell>
          <cell r="M9096" t="str">
            <v>natural gas peaker</v>
          </cell>
        </row>
        <row r="9097">
          <cell r="F9097" t="str">
            <v>Vintage2010</v>
          </cell>
          <cell r="I9097">
            <v>7.3976017940339194E-5</v>
          </cell>
          <cell r="L9097">
            <v>4.6174667778159191E-3</v>
          </cell>
          <cell r="M9097" t="str">
            <v>natural gas peaker</v>
          </cell>
        </row>
        <row r="9098">
          <cell r="F9098" t="str">
            <v>Vintage2010</v>
          </cell>
          <cell r="I9098">
            <v>7.3976017940339194E-5</v>
          </cell>
          <cell r="L9098">
            <v>4.6174667778159191E-3</v>
          </cell>
          <cell r="M9098" t="str">
            <v>natural gas peaker</v>
          </cell>
        </row>
        <row r="9099">
          <cell r="F9099" t="str">
            <v>Vintage2002</v>
          </cell>
          <cell r="I9099">
            <v>3.2293213897620983E-3</v>
          </cell>
          <cell r="L9099">
            <v>2.3547405867088273E-2</v>
          </cell>
          <cell r="M9099" t="str">
            <v>natural gas peaker</v>
          </cell>
        </row>
        <row r="9100">
          <cell r="F9100" t="str">
            <v>Vintage2002</v>
          </cell>
          <cell r="I9100">
            <v>3.2293213897620983E-3</v>
          </cell>
          <cell r="L9100">
            <v>2.3547405867088273E-2</v>
          </cell>
          <cell r="M9100" t="str">
            <v>natural gas peaker</v>
          </cell>
        </row>
        <row r="9101">
          <cell r="F9101" t="str">
            <v>Vintage2002</v>
          </cell>
          <cell r="I9101">
            <v>3.2293213897620983E-3</v>
          </cell>
          <cell r="L9101">
            <v>2.3547405867088273E-2</v>
          </cell>
          <cell r="M9101" t="str">
            <v>natural gas peaker</v>
          </cell>
        </row>
        <row r="9102">
          <cell r="F9102" t="str">
            <v>Vintage2001</v>
          </cell>
          <cell r="I9102">
            <v>1.012963314348088E-5</v>
          </cell>
          <cell r="L9102">
            <v>7.0159973881815243E-5</v>
          </cell>
          <cell r="M9102" t="str">
            <v>natural gas peaker</v>
          </cell>
        </row>
        <row r="9103">
          <cell r="F9103" t="str">
            <v>Vintage2012</v>
          </cell>
          <cell r="I9103">
            <v>2.7735900273816688E-5</v>
          </cell>
          <cell r="L9103">
            <v>1.4884064080944346E-3</v>
          </cell>
          <cell r="M9103" t="str">
            <v>natural gas peaker</v>
          </cell>
        </row>
        <row r="9104">
          <cell r="F9104" t="str">
            <v>Vintage2012</v>
          </cell>
          <cell r="I9104">
            <v>2.7735900273816688E-5</v>
          </cell>
          <cell r="L9104">
            <v>1.4884064080944346E-3</v>
          </cell>
          <cell r="M9104" t="str">
            <v>natural gas peaker</v>
          </cell>
        </row>
        <row r="9105">
          <cell r="F9105" t="str">
            <v>Vintage1959</v>
          </cell>
          <cell r="I9105">
            <v>0</v>
          </cell>
          <cell r="L9105">
            <v>0</v>
          </cell>
          <cell r="M9105" t="str">
            <v>natural gas peaker</v>
          </cell>
        </row>
        <row r="9106">
          <cell r="F9106" t="str">
            <v>Vintage1959</v>
          </cell>
          <cell r="I9106">
            <v>0</v>
          </cell>
          <cell r="L9106">
            <v>0</v>
          </cell>
          <cell r="M9106" t="str">
            <v>natural gas peaker</v>
          </cell>
        </row>
        <row r="9107">
          <cell r="F9107" t="str">
            <v>Vintage1955</v>
          </cell>
          <cell r="I9107">
            <v>0</v>
          </cell>
          <cell r="L9107">
            <v>0</v>
          </cell>
          <cell r="M9107" t="str">
            <v>natural gas peaker</v>
          </cell>
        </row>
        <row r="9108">
          <cell r="F9108" t="str">
            <v>Vintage1957</v>
          </cell>
          <cell r="I9108">
            <v>0</v>
          </cell>
          <cell r="L9108">
            <v>0</v>
          </cell>
          <cell r="M9108" t="str">
            <v>natural gas peaker</v>
          </cell>
        </row>
        <row r="9109">
          <cell r="F9109" t="str">
            <v>Vintage1962</v>
          </cell>
          <cell r="I9109">
            <v>0</v>
          </cell>
          <cell r="L9109">
            <v>0</v>
          </cell>
          <cell r="M9109" t="str">
            <v>natural gas peaker</v>
          </cell>
        </row>
        <row r="9110">
          <cell r="F9110" t="str">
            <v>Vintage1986</v>
          </cell>
          <cell r="I9110">
            <v>0</v>
          </cell>
          <cell r="L9110">
            <v>0</v>
          </cell>
          <cell r="M9110" t="str">
            <v>natural gas peaker</v>
          </cell>
        </row>
        <row r="9111">
          <cell r="F9111" t="str">
            <v>Vintage1969</v>
          </cell>
          <cell r="I9111">
            <v>0</v>
          </cell>
          <cell r="L9111">
            <v>0</v>
          </cell>
          <cell r="M9111" t="str">
            <v>natural gas peaker</v>
          </cell>
        </row>
        <row r="9112">
          <cell r="F9112" t="str">
            <v>Vintage1973</v>
          </cell>
          <cell r="I9112">
            <v>0</v>
          </cell>
          <cell r="L9112">
            <v>0</v>
          </cell>
          <cell r="M9112" t="str">
            <v>natural gas peaker</v>
          </cell>
        </row>
        <row r="9113">
          <cell r="F9113" t="str">
            <v>Vintage1973</v>
          </cell>
          <cell r="I9113">
            <v>0</v>
          </cell>
          <cell r="L9113">
            <v>0</v>
          </cell>
          <cell r="M9113" t="str">
            <v>natural gas peaker</v>
          </cell>
        </row>
        <row r="9114">
          <cell r="F9114" t="str">
            <v>Vintage1967</v>
          </cell>
          <cell r="I9114">
            <v>0</v>
          </cell>
          <cell r="L9114">
            <v>0</v>
          </cell>
          <cell r="M9114" t="str">
            <v>natural gas peaker</v>
          </cell>
        </row>
        <row r="9115">
          <cell r="F9115" t="str">
            <v>Vintage1971</v>
          </cell>
          <cell r="I9115">
            <v>0</v>
          </cell>
          <cell r="L9115">
            <v>0</v>
          </cell>
          <cell r="M9115" t="str">
            <v>natural gas peaker</v>
          </cell>
        </row>
        <row r="9116">
          <cell r="F9116" t="str">
            <v>Vintage1967</v>
          </cell>
          <cell r="I9116">
            <v>5.7292840537286596E-5</v>
          </cell>
          <cell r="L9116">
            <v>0.34399999999999997</v>
          </cell>
          <cell r="M9116" t="str">
            <v>natural gas peaker</v>
          </cell>
        </row>
        <row r="9117">
          <cell r="F9117" t="str">
            <v>Vintage1968</v>
          </cell>
          <cell r="I9117">
            <v>3.8645642437886723E-5</v>
          </cell>
          <cell r="L9117">
            <v>0.34399999999999997</v>
          </cell>
          <cell r="M9117" t="str">
            <v>natural gas peaker</v>
          </cell>
        </row>
        <row r="9118">
          <cell r="F9118" t="str">
            <v>Vintage1972</v>
          </cell>
          <cell r="I9118">
            <v>1.3458412541306005E-4</v>
          </cell>
          <cell r="L9118">
            <v>8.0138466576226801E-3</v>
          </cell>
          <cell r="M9118" t="str">
            <v>natural gas peaker</v>
          </cell>
        </row>
        <row r="9119">
          <cell r="F9119" t="str">
            <v>Vintage1972</v>
          </cell>
          <cell r="I9119">
            <v>1.2620639873072096E-4</v>
          </cell>
          <cell r="L9119">
            <v>7.5149927492164491E-3</v>
          </cell>
          <cell r="M9119" t="str">
            <v>natural gas peaker</v>
          </cell>
        </row>
        <row r="9120">
          <cell r="F9120" t="str">
            <v>Vintage1971</v>
          </cell>
          <cell r="I9120">
            <v>8.2725337338427162E-5</v>
          </cell>
          <cell r="L9120">
            <v>7.577246887817521E-3</v>
          </cell>
          <cell r="M9120" t="str">
            <v>natural gas peaker</v>
          </cell>
        </row>
        <row r="9121">
          <cell r="F9121" t="str">
            <v>Vintage1969</v>
          </cell>
          <cell r="I9121">
            <v>0</v>
          </cell>
          <cell r="L9121">
            <v>0</v>
          </cell>
          <cell r="M9121" t="str">
            <v>natural gas peaker</v>
          </cell>
        </row>
        <row r="9122">
          <cell r="F9122" t="str">
            <v>Vintage1973</v>
          </cell>
          <cell r="I9122">
            <v>2.983795234470329E-3</v>
          </cell>
          <cell r="L9122">
            <v>0.35692792030824172</v>
          </cell>
          <cell r="M9122" t="str">
            <v>natural gas peaker</v>
          </cell>
        </row>
        <row r="9123">
          <cell r="F9123" t="str">
            <v>Vintage1969</v>
          </cell>
          <cell r="I9123">
            <v>0</v>
          </cell>
          <cell r="L9123">
            <v>0</v>
          </cell>
          <cell r="M9123" t="str">
            <v>natural gas peaker</v>
          </cell>
        </row>
        <row r="9124">
          <cell r="F9124" t="str">
            <v>Vintage2002</v>
          </cell>
          <cell r="I9124">
            <v>4.3483418217129415E-5</v>
          </cell>
          <cell r="L9124">
            <v>3.1707023664266431E-4</v>
          </cell>
          <cell r="M9124" t="str">
            <v>natural gas peaker</v>
          </cell>
        </row>
        <row r="9125">
          <cell r="F9125" t="str">
            <v>Vintage2002</v>
          </cell>
          <cell r="I9125">
            <v>4.3483418217129415E-5</v>
          </cell>
          <cell r="L9125">
            <v>3.1707023664266431E-4</v>
          </cell>
          <cell r="M9125" t="str">
            <v>natural gas peaker</v>
          </cell>
        </row>
        <row r="9126">
          <cell r="F9126" t="str">
            <v>Vintage2002</v>
          </cell>
          <cell r="I9126">
            <v>4.3483418217129415E-5</v>
          </cell>
          <cell r="L9126">
            <v>3.1707023664266431E-4</v>
          </cell>
          <cell r="M9126" t="str">
            <v>natural gas peaker</v>
          </cell>
        </row>
        <row r="9127">
          <cell r="F9127" t="str">
            <v>Vintage2008</v>
          </cell>
          <cell r="I9127">
            <v>2.1349690577573781E-4</v>
          </cell>
          <cell r="L9127">
            <v>8.824236126895469E-3</v>
          </cell>
          <cell r="M9127" t="str">
            <v>natural gas peaker</v>
          </cell>
        </row>
        <row r="9128">
          <cell r="F9128" t="str">
            <v>Vintage2008</v>
          </cell>
          <cell r="I9128">
            <v>2.1349690577573781E-4</v>
          </cell>
          <cell r="L9128">
            <v>8.824236126895469E-3</v>
          </cell>
          <cell r="M9128" t="str">
            <v>natural gas peaker</v>
          </cell>
        </row>
        <row r="9129">
          <cell r="F9129" t="str">
            <v>Vintage1999</v>
          </cell>
          <cell r="I9129">
            <v>6.2102334418501891E-3</v>
          </cell>
          <cell r="L9129">
            <v>0.18002736962590971</v>
          </cell>
          <cell r="M9129" t="str">
            <v>natural gas peaker</v>
          </cell>
        </row>
        <row r="9130">
          <cell r="F9130" t="str">
            <v>Vintage1999</v>
          </cell>
          <cell r="I9130">
            <v>6.2102334418501891E-3</v>
          </cell>
          <cell r="L9130">
            <v>0.18002736962590971</v>
          </cell>
          <cell r="M9130" t="str">
            <v>natural gas peaker</v>
          </cell>
        </row>
        <row r="9131">
          <cell r="F9131" t="str">
            <v>Vintage1999</v>
          </cell>
          <cell r="I9131">
            <v>6.127430329292187E-3</v>
          </cell>
          <cell r="L9131">
            <v>0.17762700469756423</v>
          </cell>
          <cell r="M9131" t="str">
            <v>natural gas peaker</v>
          </cell>
        </row>
        <row r="9132">
          <cell r="F9132" t="str">
            <v>Vintage1999</v>
          </cell>
          <cell r="I9132">
            <v>6.6050016018159982E-4</v>
          </cell>
          <cell r="L9132">
            <v>1.9147123467803111E-2</v>
          </cell>
          <cell r="M9132" t="str">
            <v>natural gas peaker</v>
          </cell>
        </row>
        <row r="9133">
          <cell r="F9133" t="str">
            <v>Vintage1999</v>
          </cell>
          <cell r="I9133">
            <v>6.6050016018159982E-4</v>
          </cell>
          <cell r="L9133">
            <v>1.9147123467803111E-2</v>
          </cell>
          <cell r="M9133" t="str">
            <v>natural gas peaker</v>
          </cell>
        </row>
        <row r="9134">
          <cell r="F9134" t="str">
            <v>Vintage1999</v>
          </cell>
          <cell r="I9134">
            <v>6.5169349137917851E-4</v>
          </cell>
          <cell r="L9134">
            <v>1.8891828488232402E-2</v>
          </cell>
          <cell r="M9134" t="str">
            <v>natural gas peaker</v>
          </cell>
        </row>
        <row r="9135">
          <cell r="F9135" t="str">
            <v>Vintage2004</v>
          </cell>
          <cell r="I9135">
            <v>2.9864517688642082E-3</v>
          </cell>
          <cell r="L9135">
            <v>0.15372443285211695</v>
          </cell>
          <cell r="M9135" t="str">
            <v>natural gas peaker</v>
          </cell>
        </row>
        <row r="9136">
          <cell r="F9136" t="str">
            <v>Vintage2004</v>
          </cell>
          <cell r="I9136">
            <v>2.9864517688642082E-3</v>
          </cell>
          <cell r="L9136">
            <v>0.15372443285211695</v>
          </cell>
          <cell r="M9136" t="str">
            <v>natural gas peaker</v>
          </cell>
        </row>
        <row r="9137">
          <cell r="F9137" t="str">
            <v>Vintage2004</v>
          </cell>
          <cell r="I9137">
            <v>2.9864517688642082E-3</v>
          </cell>
          <cell r="L9137">
            <v>0.15372443285211695</v>
          </cell>
          <cell r="M9137" t="str">
            <v>natural gas peaker</v>
          </cell>
        </row>
        <row r="9138">
          <cell r="F9138" t="str">
            <v>Vintage2004</v>
          </cell>
          <cell r="I9138">
            <v>2.9864517688642082E-3</v>
          </cell>
          <cell r="L9138">
            <v>0.15372443285211695</v>
          </cell>
          <cell r="M9138" t="str">
            <v>natural gas peaker</v>
          </cell>
        </row>
        <row r="9139">
          <cell r="F9139" t="str">
            <v>Vintage2004</v>
          </cell>
          <cell r="I9139">
            <v>1.7539478642535826E-3</v>
          </cell>
          <cell r="L9139">
            <v>9.0282603421084545E-2</v>
          </cell>
          <cell r="M9139" t="str">
            <v>natural gas peaker</v>
          </cell>
        </row>
        <row r="9140">
          <cell r="F9140" t="str">
            <v>Vintage2004</v>
          </cell>
          <cell r="I9140">
            <v>1.7539478642535826E-3</v>
          </cell>
          <cell r="L9140">
            <v>9.0282603421084545E-2</v>
          </cell>
          <cell r="M9140" t="str">
            <v>natural gas peaker</v>
          </cell>
        </row>
        <row r="9141">
          <cell r="F9141" t="str">
            <v>Vintage2004</v>
          </cell>
          <cell r="I9141">
            <v>1.7539478642535826E-3</v>
          </cell>
          <cell r="L9141">
            <v>9.0282603421084545E-2</v>
          </cell>
          <cell r="M9141" t="str">
            <v>natural gas peaker</v>
          </cell>
        </row>
        <row r="9142">
          <cell r="F9142" t="str">
            <v>Vintage2004</v>
          </cell>
          <cell r="I9142">
            <v>1.7539478642535826E-3</v>
          </cell>
          <cell r="L9142">
            <v>9.0282603421084545E-2</v>
          </cell>
          <cell r="M9142" t="str">
            <v>natural gas peaker</v>
          </cell>
        </row>
        <row r="9143">
          <cell r="F9143" t="str">
            <v>Vintage2002</v>
          </cell>
          <cell r="I9143">
            <v>3.3656837395136313E-3</v>
          </cell>
          <cell r="L9143">
            <v>2.4541726099434596E-2</v>
          </cell>
          <cell r="M9143" t="str">
            <v>natural gas peaker</v>
          </cell>
        </row>
        <row r="9144">
          <cell r="F9144" t="str">
            <v>Vintage2002</v>
          </cell>
          <cell r="I9144">
            <v>3.3656837395136313E-3</v>
          </cell>
          <cell r="L9144">
            <v>2.4541726099434596E-2</v>
          </cell>
          <cell r="M9144" t="str">
            <v>natural gas peaker</v>
          </cell>
        </row>
        <row r="9145">
          <cell r="F9145" t="str">
            <v>Vintage2002</v>
          </cell>
          <cell r="I9145">
            <v>1.3747158936041593E-3</v>
          </cell>
          <cell r="L9145">
            <v>1.0024085308219764E-2</v>
          </cell>
          <cell r="M9145" t="str">
            <v>natural gas peaker</v>
          </cell>
        </row>
        <row r="9146">
          <cell r="F9146" t="str">
            <v>Vintage2002</v>
          </cell>
          <cell r="I9146">
            <v>1.3747158936041593E-3</v>
          </cell>
          <cell r="L9146">
            <v>1.0024085308219764E-2</v>
          </cell>
          <cell r="M9146" t="str">
            <v>natural gas peaker</v>
          </cell>
        </row>
        <row r="9147">
          <cell r="F9147" t="str">
            <v>Vintage1975</v>
          </cell>
          <cell r="I9147">
            <v>5.067550488549755E-3</v>
          </cell>
          <cell r="L9147">
            <v>0.32806835520292971</v>
          </cell>
          <cell r="M9147" t="str">
            <v>natural gas peaker</v>
          </cell>
        </row>
        <row r="9148">
          <cell r="F9148" t="str">
            <v>Vintage1975</v>
          </cell>
          <cell r="I9148">
            <v>4.9433458197127508E-3</v>
          </cell>
          <cell r="L9148">
            <v>0.32002746414403438</v>
          </cell>
          <cell r="M9148" t="str">
            <v>natural gas peaker</v>
          </cell>
        </row>
        <row r="9149">
          <cell r="F9149" t="str">
            <v>Vintage1977</v>
          </cell>
          <cell r="I9149">
            <v>5.2083157798983593E-3</v>
          </cell>
          <cell r="L9149">
            <v>3.9841706730769224</v>
          </cell>
          <cell r="M9149" t="str">
            <v>natural gas peaker</v>
          </cell>
        </row>
        <row r="9150">
          <cell r="F9150" t="str">
            <v>Vintage1979</v>
          </cell>
          <cell r="I9150">
            <v>4.8274214621315467E-3</v>
          </cell>
          <cell r="L9150">
            <v>1.5266633540372665</v>
          </cell>
          <cell r="M9150" t="str">
            <v>natural gas peaker</v>
          </cell>
        </row>
        <row r="9151">
          <cell r="F9151" t="str">
            <v>Vintage1979</v>
          </cell>
          <cell r="I9151">
            <v>6.4586427795241966E-3</v>
          </cell>
          <cell r="L9151">
            <v>2.0425341614906829</v>
          </cell>
          <cell r="M9151" t="str">
            <v>natural gas peaker</v>
          </cell>
        </row>
        <row r="9152">
          <cell r="F9152" t="str">
            <v>Vintage1979</v>
          </cell>
          <cell r="I9152">
            <v>6.3758396669661944E-3</v>
          </cell>
          <cell r="L9152">
            <v>2.0163478260869563</v>
          </cell>
          <cell r="M9152" t="str">
            <v>natural gas peaker</v>
          </cell>
        </row>
        <row r="9153">
          <cell r="F9153" t="str">
            <v>Vintage2001</v>
          </cell>
          <cell r="I9153">
            <v>5.4049849563477934E-5</v>
          </cell>
          <cell r="L9153">
            <v>3.7436064860158896E-4</v>
          </cell>
          <cell r="M9153" t="str">
            <v>natural gas peaker</v>
          </cell>
        </row>
        <row r="9154">
          <cell r="F9154" t="str">
            <v>Vintage1972</v>
          </cell>
          <cell r="I9154">
            <v>6.7562311954347406E-5</v>
          </cell>
          <cell r="L9154">
            <v>4.0230153903728317E-3</v>
          </cell>
          <cell r="M9154" t="str">
            <v>natural gas peaker</v>
          </cell>
        </row>
        <row r="9155">
          <cell r="F9155" t="str">
            <v>Vintage1972</v>
          </cell>
          <cell r="I9155">
            <v>6.7562311954347406E-5</v>
          </cell>
          <cell r="L9155">
            <v>4.0230153903728317E-3</v>
          </cell>
          <cell r="M9155" t="str">
            <v>natural gas peaker</v>
          </cell>
        </row>
        <row r="9156">
          <cell r="F9156" t="str">
            <v>Vintage1972</v>
          </cell>
          <cell r="I9156">
            <v>6.7562311954347406E-5</v>
          </cell>
          <cell r="L9156">
            <v>4.0230153903728317E-3</v>
          </cell>
          <cell r="M9156" t="str">
            <v>natural gas peaker</v>
          </cell>
        </row>
        <row r="9157">
          <cell r="F9157" t="str">
            <v>Vintage2016</v>
          </cell>
          <cell r="I9157">
            <v>8.7933134616861698E-5</v>
          </cell>
          <cell r="L9157">
            <v>3.2108433734939767E-3</v>
          </cell>
          <cell r="M9157" t="str">
            <v>natural gas peaker</v>
          </cell>
        </row>
        <row r="9158">
          <cell r="F9158" t="str">
            <v>Vintage2016</v>
          </cell>
          <cell r="I9158">
            <v>8.7933134616861698E-5</v>
          </cell>
          <cell r="L9158">
            <v>3.2108433734939767E-3</v>
          </cell>
          <cell r="M9158" t="str">
            <v>natural gas peaker</v>
          </cell>
        </row>
        <row r="9159">
          <cell r="F9159" t="str">
            <v>Vintage2002</v>
          </cell>
          <cell r="I9159">
            <v>2.1619939825391174E-4</v>
          </cell>
          <cell r="L9159">
            <v>1.576472070895415E-3</v>
          </cell>
          <cell r="M9159" t="str">
            <v>natural gas peaker</v>
          </cell>
        </row>
        <row r="9160">
          <cell r="F9160" t="str">
            <v>Vintage1991</v>
          </cell>
          <cell r="I9160">
            <v>2.1619939825391174E-4</v>
          </cell>
          <cell r="L9160">
            <v>2.1234567901234562E-2</v>
          </cell>
          <cell r="M9160" t="str">
            <v>natural gas peaker</v>
          </cell>
        </row>
        <row r="9161">
          <cell r="F9161" t="str">
            <v>Vintage1977</v>
          </cell>
          <cell r="I9161">
            <v>4.0277350832412066E-5</v>
          </cell>
          <cell r="L9161">
            <v>3.0810697115384613E-2</v>
          </cell>
          <cell r="M9161" t="str">
            <v>natural gas peaker</v>
          </cell>
        </row>
        <row r="9162">
          <cell r="F9162" t="str">
            <v>Vintage1977</v>
          </cell>
          <cell r="I9162">
            <v>4.0759714315434962E-5</v>
          </cell>
          <cell r="L9162">
            <v>3.1179687499999994E-2</v>
          </cell>
          <cell r="M9162" t="str">
            <v>natural gas peaker</v>
          </cell>
        </row>
        <row r="9163">
          <cell r="F9163" t="str">
            <v>Vintage1983</v>
          </cell>
          <cell r="I9163">
            <v>1.4052960886504261E-4</v>
          </cell>
          <cell r="L9163">
            <v>0.15210884353741494</v>
          </cell>
          <cell r="M9163" t="str">
            <v>natural gas peaker</v>
          </cell>
        </row>
        <row r="9164">
          <cell r="F9164" t="str">
            <v>Vintage1983</v>
          </cell>
          <cell r="I9164">
            <v>1.4052960886504261E-4</v>
          </cell>
          <cell r="L9164">
            <v>0.15210884353741494</v>
          </cell>
          <cell r="M9164" t="str">
            <v>natural gas peaker</v>
          </cell>
        </row>
        <row r="9165">
          <cell r="F9165" t="str">
            <v>Vintage1978</v>
          </cell>
          <cell r="I9165">
            <v>4.348341821712941E-4</v>
          </cell>
          <cell r="L9165">
            <v>0.19014084507042253</v>
          </cell>
          <cell r="M9165" t="str">
            <v>natural gas peaker</v>
          </cell>
        </row>
        <row r="9166">
          <cell r="F9166" t="str">
            <v>Vintage2004</v>
          </cell>
          <cell r="I9166">
            <v>2.990143734969202E-3</v>
          </cell>
          <cell r="L9166">
            <v>0.15391447288608515</v>
          </cell>
          <cell r="M9166" t="str">
            <v>natural gas peaker</v>
          </cell>
        </row>
        <row r="9167">
          <cell r="F9167" t="str">
            <v>Vintage2010</v>
          </cell>
          <cell r="I9167">
            <v>2.990143734969202E-3</v>
          </cell>
          <cell r="L9167">
            <v>0.18664007257392246</v>
          </cell>
          <cell r="M9167" t="str">
            <v>natural gas peaker</v>
          </cell>
        </row>
        <row r="9168">
          <cell r="F9168" t="str">
            <v>Vintage2001</v>
          </cell>
          <cell r="I9168">
            <v>1.3966701097520688E-3</v>
          </cell>
          <cell r="L9168">
            <v>9.6736315159429796E-3</v>
          </cell>
          <cell r="M9168" t="str">
            <v>natural gas peaker</v>
          </cell>
        </row>
        <row r="9169">
          <cell r="F9169" t="str">
            <v>Vintage1970</v>
          </cell>
          <cell r="I9169">
            <v>0</v>
          </cell>
          <cell r="L9169">
            <v>0</v>
          </cell>
          <cell r="M9169" t="str">
            <v>natural gas peaker</v>
          </cell>
        </row>
        <row r="9170">
          <cell r="F9170" t="str">
            <v>Vintage1971</v>
          </cell>
          <cell r="I9170">
            <v>0</v>
          </cell>
          <cell r="L9170">
            <v>0</v>
          </cell>
          <cell r="M9170" t="str">
            <v>natural gas peaker</v>
          </cell>
        </row>
        <row r="9171">
          <cell r="F9171" t="str">
            <v>Vintage2016</v>
          </cell>
          <cell r="I9171">
            <v>8.3101643703847321E-5</v>
          </cell>
          <cell r="L9171">
            <v>3.0344234079173844E-3</v>
          </cell>
          <cell r="M9171" t="str">
            <v>natural gas peaker</v>
          </cell>
        </row>
        <row r="9172">
          <cell r="F9172" t="str">
            <v>Vintage2016</v>
          </cell>
          <cell r="I9172">
            <v>8.3101643703847321E-5</v>
          </cell>
          <cell r="L9172">
            <v>3.0344234079173844E-3</v>
          </cell>
          <cell r="M9172" t="str">
            <v>natural gas peaker</v>
          </cell>
        </row>
        <row r="9173">
          <cell r="F9173" t="str">
            <v>Vintage2016</v>
          </cell>
          <cell r="I9173">
            <v>8.3101643703847321E-5</v>
          </cell>
          <cell r="L9173">
            <v>3.0344234079173844E-3</v>
          </cell>
          <cell r="M9173" t="str">
            <v>natural gas peaker</v>
          </cell>
        </row>
        <row r="9174">
          <cell r="F9174" t="str">
            <v>Vintage2016</v>
          </cell>
          <cell r="I9174">
            <v>8.3101643703847321E-5</v>
          </cell>
          <cell r="L9174">
            <v>3.0344234079173844E-3</v>
          </cell>
          <cell r="M9174" t="str">
            <v>natural gas peaker</v>
          </cell>
        </row>
        <row r="9175">
          <cell r="F9175" t="str">
            <v>Vintage2016</v>
          </cell>
          <cell r="I9175">
            <v>8.3101643703847321E-5</v>
          </cell>
          <cell r="L9175">
            <v>3.0344234079173844E-3</v>
          </cell>
          <cell r="M9175" t="str">
            <v>natural gas peaker</v>
          </cell>
        </row>
        <row r="9176">
          <cell r="F9176" t="str">
            <v>Vintage2016</v>
          </cell>
          <cell r="I9176">
            <v>8.3101643703847321E-5</v>
          </cell>
          <cell r="L9176">
            <v>3.0344234079173844E-3</v>
          </cell>
          <cell r="M9176" t="str">
            <v>natural gas peaker</v>
          </cell>
        </row>
        <row r="9177">
          <cell r="F9177" t="str">
            <v>Vintage2016</v>
          </cell>
          <cell r="I9177">
            <v>8.3101643703847321E-5</v>
          </cell>
          <cell r="L9177">
            <v>3.0344234079173844E-3</v>
          </cell>
          <cell r="M9177" t="str">
            <v>natural gas peaker</v>
          </cell>
        </row>
        <row r="9178">
          <cell r="F9178" t="str">
            <v>Vintage2011</v>
          </cell>
          <cell r="I9178">
            <v>2.4118174151144951E-7</v>
          </cell>
          <cell r="L9178">
            <v>1.595219537542221E-5</v>
          </cell>
          <cell r="M9178" t="str">
            <v>natural gas peaker</v>
          </cell>
        </row>
        <row r="9179">
          <cell r="F9179" t="str">
            <v>Vintage2011</v>
          </cell>
          <cell r="I9179">
            <v>2.4118174151144951E-7</v>
          </cell>
          <cell r="L9179">
            <v>1.595219537542221E-5</v>
          </cell>
          <cell r="M9179" t="str">
            <v>natural gas peaker</v>
          </cell>
        </row>
        <row r="9180">
          <cell r="F9180" t="str">
            <v>Vintage2011</v>
          </cell>
          <cell r="I9180">
            <v>2.4118174151144951E-7</v>
          </cell>
          <cell r="L9180">
            <v>1.595219537542221E-5</v>
          </cell>
          <cell r="M9180" t="str">
            <v>natural gas peaker</v>
          </cell>
        </row>
        <row r="9181">
          <cell r="F9181" t="str">
            <v>Vintage2011</v>
          </cell>
          <cell r="I9181">
            <v>2.4118174151144951E-7</v>
          </cell>
          <cell r="L9181">
            <v>1.595219537542221E-5</v>
          </cell>
          <cell r="M9181" t="str">
            <v>natural gas peaker</v>
          </cell>
        </row>
        <row r="9182">
          <cell r="F9182" t="str">
            <v>Vintage2011</v>
          </cell>
          <cell r="I9182">
            <v>2.4118174151144951E-7</v>
          </cell>
          <cell r="L9182">
            <v>1.595219537542221E-5</v>
          </cell>
          <cell r="M9182" t="str">
            <v>natural gas peaker</v>
          </cell>
        </row>
        <row r="9183">
          <cell r="F9183" t="str">
            <v>Vintage2011</v>
          </cell>
          <cell r="I9183">
            <v>2.4118174151144951E-7</v>
          </cell>
          <cell r="L9183">
            <v>1.595219537542221E-5</v>
          </cell>
          <cell r="M9183" t="str">
            <v>natural gas peaker</v>
          </cell>
        </row>
        <row r="9184">
          <cell r="F9184" t="str">
            <v>Vintage2011</v>
          </cell>
          <cell r="I9184">
            <v>2.4118174151144951E-7</v>
          </cell>
          <cell r="L9184">
            <v>1.595219537542221E-5</v>
          </cell>
          <cell r="M9184" t="str">
            <v>natural gas peaker</v>
          </cell>
        </row>
        <row r="9185">
          <cell r="F9185" t="str">
            <v>Vintage2011</v>
          </cell>
          <cell r="I9185">
            <v>2.4118174151144951E-7</v>
          </cell>
          <cell r="L9185">
            <v>1.595219537542221E-5</v>
          </cell>
          <cell r="M9185" t="str">
            <v>natural gas peaker</v>
          </cell>
        </row>
        <row r="9186">
          <cell r="F9186" t="str">
            <v>Vintage2011</v>
          </cell>
          <cell r="I9186">
            <v>2.4118174151144951E-7</v>
          </cell>
          <cell r="L9186">
            <v>1.595219537542221E-5</v>
          </cell>
          <cell r="M9186" t="str">
            <v>natural gas peaker</v>
          </cell>
        </row>
        <row r="9187">
          <cell r="F9187" t="str">
            <v>Vintage2011</v>
          </cell>
          <cell r="I9187">
            <v>2.4118174151144951E-7</v>
          </cell>
          <cell r="L9187">
            <v>1.595219537542221E-5</v>
          </cell>
          <cell r="M9187" t="str">
            <v>natural gas peaker</v>
          </cell>
        </row>
        <row r="9188">
          <cell r="F9188" t="str">
            <v>Vintage2011</v>
          </cell>
          <cell r="I9188">
            <v>2.4118174151144951E-7</v>
          </cell>
          <cell r="L9188">
            <v>1.595219537542221E-5</v>
          </cell>
          <cell r="M9188" t="str">
            <v>natural gas peaker</v>
          </cell>
        </row>
        <row r="9189">
          <cell r="F9189" t="str">
            <v>Vintage2011</v>
          </cell>
          <cell r="I9189">
            <v>2.4118174151144951E-7</v>
          </cell>
          <cell r="L9189">
            <v>1.595219537542221E-5</v>
          </cell>
          <cell r="M9189" t="str">
            <v>natural gas peaker</v>
          </cell>
        </row>
        <row r="9190">
          <cell r="F9190" t="str">
            <v>Vintage2011</v>
          </cell>
          <cell r="I9190">
            <v>2.4118174151144951E-7</v>
          </cell>
          <cell r="L9190">
            <v>1.595219537542221E-5</v>
          </cell>
          <cell r="M9190" t="str">
            <v>natural gas peaker</v>
          </cell>
        </row>
        <row r="9191">
          <cell r="F9191" t="str">
            <v>Vintage2011</v>
          </cell>
          <cell r="I9191">
            <v>2.4118174151144951E-7</v>
          </cell>
          <cell r="L9191">
            <v>1.595219537542221E-5</v>
          </cell>
          <cell r="M9191" t="str">
            <v>natural gas peaker</v>
          </cell>
        </row>
        <row r="9192">
          <cell r="F9192" t="str">
            <v>Vintage2011</v>
          </cell>
          <cell r="I9192">
            <v>2.4118174151144951E-7</v>
          </cell>
          <cell r="L9192">
            <v>1.595219537542221E-5</v>
          </cell>
          <cell r="M9192" t="str">
            <v>natural gas peaker</v>
          </cell>
        </row>
        <row r="9193">
          <cell r="F9193" t="str">
            <v>Vintage2011</v>
          </cell>
          <cell r="I9193">
            <v>2.4118174151144951E-7</v>
          </cell>
          <cell r="L9193">
            <v>1.595219537542221E-5</v>
          </cell>
          <cell r="M9193" t="str">
            <v>natural gas peaker</v>
          </cell>
        </row>
        <row r="9194">
          <cell r="F9194" t="str">
            <v>Vintage2011</v>
          </cell>
          <cell r="I9194">
            <v>2.4118174151144951E-7</v>
          </cell>
          <cell r="L9194">
            <v>1.595219537542221E-5</v>
          </cell>
          <cell r="M9194" t="str">
            <v>natural gas peaker</v>
          </cell>
        </row>
        <row r="9195">
          <cell r="F9195" t="str">
            <v>Vintage2011</v>
          </cell>
          <cell r="I9195">
            <v>2.4118174151144951E-7</v>
          </cell>
          <cell r="L9195">
            <v>1.595219537542221E-5</v>
          </cell>
          <cell r="M9195" t="str">
            <v>natural gas peaker</v>
          </cell>
        </row>
        <row r="9196">
          <cell r="F9196" t="str">
            <v>Vintage2011</v>
          </cell>
          <cell r="I9196">
            <v>2.4118174151144951E-7</v>
          </cell>
          <cell r="L9196">
            <v>1.595219537542221E-5</v>
          </cell>
          <cell r="M9196" t="str">
            <v>natural gas peaker</v>
          </cell>
        </row>
        <row r="9197">
          <cell r="F9197" t="str">
            <v>Vintage2011</v>
          </cell>
          <cell r="I9197">
            <v>2.4118174151144951E-7</v>
          </cell>
          <cell r="L9197">
            <v>1.595219537542221E-5</v>
          </cell>
          <cell r="M9197" t="str">
            <v>natural gas peaker</v>
          </cell>
        </row>
        <row r="9198">
          <cell r="F9198" t="str">
            <v>Vintage2011</v>
          </cell>
          <cell r="I9198">
            <v>2.4118174151144951E-7</v>
          </cell>
          <cell r="L9198">
            <v>1.595219537542221E-5</v>
          </cell>
          <cell r="M9198" t="str">
            <v>natural gas peaker</v>
          </cell>
        </row>
        <row r="9199">
          <cell r="F9199" t="str">
            <v>Vintage2011</v>
          </cell>
          <cell r="I9199">
            <v>2.4118174151144951E-7</v>
          </cell>
          <cell r="L9199">
            <v>1.595219537542221E-5</v>
          </cell>
          <cell r="M9199" t="str">
            <v>natural gas peaker</v>
          </cell>
        </row>
        <row r="9200">
          <cell r="F9200" t="str">
            <v>Vintage2011</v>
          </cell>
          <cell r="I9200">
            <v>2.4118174151144951E-7</v>
          </cell>
          <cell r="L9200">
            <v>1.595219537542221E-5</v>
          </cell>
          <cell r="M9200" t="str">
            <v>natural gas peaker</v>
          </cell>
        </row>
        <row r="9201">
          <cell r="F9201" t="str">
            <v>Vintage2002</v>
          </cell>
          <cell r="I9201">
            <v>6.2758317331081906E-4</v>
          </cell>
          <cell r="L9201">
            <v>4.5761799194578576E-3</v>
          </cell>
          <cell r="M9201" t="str">
            <v>natural gas peaker</v>
          </cell>
        </row>
        <row r="9202">
          <cell r="F9202" t="str">
            <v>Vintage2002</v>
          </cell>
          <cell r="I9202">
            <v>6.2758317331081906E-4</v>
          </cell>
          <cell r="L9202">
            <v>4.5761799194578576E-3</v>
          </cell>
          <cell r="M9202" t="str">
            <v>natural gas peaker</v>
          </cell>
        </row>
        <row r="9203">
          <cell r="F9203" t="str">
            <v>Vintage2002</v>
          </cell>
          <cell r="I9203">
            <v>6.2758317331081906E-4</v>
          </cell>
          <cell r="L9203">
            <v>4.5761799194578576E-3</v>
          </cell>
          <cell r="M9203" t="str">
            <v>natural gas peaker</v>
          </cell>
        </row>
        <row r="9204">
          <cell r="F9204" t="str">
            <v>Vintage2004</v>
          </cell>
          <cell r="I9204">
            <v>6.2758317331081906E-4</v>
          </cell>
          <cell r="L9204">
            <v>3.2304177281734001E-2</v>
          </cell>
          <cell r="M9204" t="str">
            <v>natural gas peaker</v>
          </cell>
        </row>
        <row r="9205">
          <cell r="F9205" t="str">
            <v>Vintage2008</v>
          </cell>
          <cell r="I9205">
            <v>1.2358560951351515E-3</v>
          </cell>
          <cell r="L9205">
            <v>5.1080300029223591E-2</v>
          </cell>
          <cell r="M9205" t="str">
            <v>natural gas peaker</v>
          </cell>
        </row>
        <row r="9206">
          <cell r="F9206" t="str">
            <v>Vintage1998</v>
          </cell>
          <cell r="I9206">
            <v>3.1742502494365205E-5</v>
          </cell>
          <cell r="L9206">
            <v>6.4236883942766299E-3</v>
          </cell>
          <cell r="M9206" t="str">
            <v>natural gas peaker</v>
          </cell>
        </row>
        <row r="9207">
          <cell r="F9207" t="str">
            <v>Vintage1983</v>
          </cell>
          <cell r="I9207">
            <v>2.5394001995492164E-4</v>
          </cell>
          <cell r="L9207">
            <v>0.27486394557823124</v>
          </cell>
          <cell r="M9207" t="str">
            <v>natural gas peaker</v>
          </cell>
        </row>
        <row r="9208">
          <cell r="F9208" t="str">
            <v>Vintage1994</v>
          </cell>
          <cell r="I9208">
            <v>2.5394001995492164E-4</v>
          </cell>
          <cell r="L9208">
            <v>1.8472968339238768E-2</v>
          </cell>
          <cell r="M9208" t="str">
            <v>natural gas peaker</v>
          </cell>
        </row>
        <row r="9209">
          <cell r="F9209" t="str">
            <v>Vintage1997</v>
          </cell>
          <cell r="I9209">
            <v>1.3966701097520691E-4</v>
          </cell>
          <cell r="L9209">
            <v>2.0092902350813742E-2</v>
          </cell>
          <cell r="M9209" t="str">
            <v>natural gas peaker</v>
          </cell>
        </row>
        <row r="9210">
          <cell r="F9210" t="str">
            <v>Vintage1997</v>
          </cell>
          <cell r="I9210">
            <v>1.7775801396844511E-4</v>
          </cell>
          <cell r="L9210">
            <v>2.5572784810126578E-2</v>
          </cell>
          <cell r="M9210" t="str">
            <v>natural gas peaker</v>
          </cell>
        </row>
        <row r="9211">
          <cell r="F9211" t="str">
            <v>Vintage1964</v>
          </cell>
          <cell r="I9211">
            <v>0</v>
          </cell>
          <cell r="L9211">
            <v>0</v>
          </cell>
          <cell r="M9211" t="str">
            <v>natural gas peaker</v>
          </cell>
        </row>
        <row r="9212">
          <cell r="F9212" t="str">
            <v>Vintage1971</v>
          </cell>
          <cell r="I9212">
            <v>1.1427300897971471E-4</v>
          </cell>
          <cell r="L9212">
            <v>1.0466863351802557E-2</v>
          </cell>
          <cell r="M9212" t="str">
            <v>natural gas peaker</v>
          </cell>
        </row>
        <row r="9213">
          <cell r="F9213" t="str">
            <v>Vintage1986</v>
          </cell>
          <cell r="I9213">
            <v>4.3804653442223974E-4</v>
          </cell>
          <cell r="L9213">
            <v>0.14727654516640248</v>
          </cell>
          <cell r="M9213" t="str">
            <v>natural gas peaker</v>
          </cell>
        </row>
        <row r="9214">
          <cell r="F9214" t="str">
            <v>Vintage1986</v>
          </cell>
          <cell r="I9214">
            <v>4.3804653442223974E-4</v>
          </cell>
          <cell r="L9214">
            <v>0.14727654516640248</v>
          </cell>
          <cell r="M9214" t="str">
            <v>natural gas peaker</v>
          </cell>
        </row>
        <row r="9215">
          <cell r="F9215" t="str">
            <v>Vintage1985</v>
          </cell>
          <cell r="I9215">
            <v>4.3804653442223974E-4</v>
          </cell>
          <cell r="L9215">
            <v>0.16180760301799188</v>
          </cell>
          <cell r="M9215" t="str">
            <v>natural gas peaker</v>
          </cell>
        </row>
        <row r="9216">
          <cell r="F9216" t="str">
            <v>Vintage1986</v>
          </cell>
          <cell r="I9216">
            <v>1.4229722749175519E-5</v>
          </cell>
          <cell r="L9216">
            <v>4.7842049656629682E-3</v>
          </cell>
          <cell r="M9216" t="str">
            <v>natural gas peaker</v>
          </cell>
        </row>
        <row r="9217">
          <cell r="F9217" t="str">
            <v>Vintage2000</v>
          </cell>
          <cell r="I9217">
            <v>1.4229722749175519E-5</v>
          </cell>
          <cell r="L9217">
            <v>1.3701832155771064E-4</v>
          </cell>
          <cell r="M9217" t="str">
            <v>natural gas peaker</v>
          </cell>
        </row>
        <row r="9218">
          <cell r="F9218" t="str">
            <v>Vintage1986</v>
          </cell>
          <cell r="I9218">
            <v>1.4470904490686969E-5</v>
          </cell>
          <cell r="L9218">
            <v>4.8652931854199673E-3</v>
          </cell>
          <cell r="M9218" t="str">
            <v>natural gas peaker</v>
          </cell>
        </row>
        <row r="9219">
          <cell r="F9219" t="str">
            <v>Vintage2002</v>
          </cell>
          <cell r="I9219">
            <v>9.647269660457981E-6</v>
          </cell>
          <cell r="L9219">
            <v>7.0345483396059948E-5</v>
          </cell>
          <cell r="M9219" t="str">
            <v>natural gas peaker</v>
          </cell>
        </row>
        <row r="9220">
          <cell r="F9220" t="str">
            <v>Vintage2016</v>
          </cell>
          <cell r="I9220">
            <v>6.0295435377862375E-6</v>
          </cell>
          <cell r="L9220">
            <v>2.2016637980493408E-4</v>
          </cell>
          <cell r="M9220" t="str">
            <v>natural gas peaker</v>
          </cell>
        </row>
        <row r="9221">
          <cell r="F9221" t="str">
            <v>Vintage2016</v>
          </cell>
          <cell r="I9221">
            <v>6.0295435377862375E-6</v>
          </cell>
          <cell r="L9221">
            <v>2.2016637980493408E-4</v>
          </cell>
          <cell r="M9221" t="str">
            <v>natural gas peaker</v>
          </cell>
        </row>
        <row r="9222">
          <cell r="F9222" t="str">
            <v>Vintage1991</v>
          </cell>
          <cell r="I9222">
            <v>3.2795217587607358E-3</v>
          </cell>
          <cell r="L9222">
            <v>0.32210648148148141</v>
          </cell>
          <cell r="M9222" t="str">
            <v>natural gas peaker</v>
          </cell>
        </row>
        <row r="9223">
          <cell r="F9223" t="str">
            <v>Vintage2010</v>
          </cell>
          <cell r="I9223">
            <v>5.2174209798466252E-3</v>
          </cell>
          <cell r="L9223">
            <v>0.32566321777080381</v>
          </cell>
          <cell r="M9223" t="str">
            <v>natural gas peaker</v>
          </cell>
        </row>
        <row r="9224">
          <cell r="F9224" t="str">
            <v>Vintage2010</v>
          </cell>
          <cell r="I9224">
            <v>5.2174209798466252E-3</v>
          </cell>
          <cell r="L9224">
            <v>0.32566321777080381</v>
          </cell>
          <cell r="M9224" t="str">
            <v>natural gas peaker</v>
          </cell>
        </row>
        <row r="9225">
          <cell r="F9225" t="str">
            <v>Vintage1998</v>
          </cell>
          <cell r="I9225">
            <v>9.4395548316122888E-3</v>
          </cell>
          <cell r="L9225">
            <v>1.9102702702702701</v>
          </cell>
          <cell r="M9225" t="str">
            <v>natural gas peaker</v>
          </cell>
        </row>
        <row r="9226">
          <cell r="F9226" t="str">
            <v>Vintage1998</v>
          </cell>
          <cell r="I9226">
            <v>9.4395548316122888E-3</v>
          </cell>
          <cell r="L9226">
            <v>1.9102702702702701</v>
          </cell>
          <cell r="M9226" t="str">
            <v>natural gas peaker</v>
          </cell>
        </row>
        <row r="9227">
          <cell r="F9227" t="str">
            <v>Vintage1995</v>
          </cell>
          <cell r="I9227">
            <v>4.5709203591885895E-3</v>
          </cell>
          <cell r="L9227">
            <v>0.27860180042137517</v>
          </cell>
          <cell r="M9227" t="str">
            <v>natural gas peaker</v>
          </cell>
        </row>
        <row r="9228">
          <cell r="F9228" t="str">
            <v>Vintage2006</v>
          </cell>
          <cell r="I9228">
            <v>4.5709203591885895E-3</v>
          </cell>
          <cell r="L9228">
            <v>0.50655754831969357</v>
          </cell>
          <cell r="M9228" t="str">
            <v>natural gas peaker</v>
          </cell>
        </row>
        <row r="9229">
          <cell r="F9229" t="str">
            <v>Vintage2004</v>
          </cell>
          <cell r="I9229">
            <v>1.3528174556440261E-5</v>
          </cell>
          <cell r="L9229">
            <v>6.9634841683852958E-4</v>
          </cell>
          <cell r="M9229" t="str">
            <v>natural gas peaker</v>
          </cell>
        </row>
        <row r="9230">
          <cell r="F9230" t="str">
            <v>Vintage2004</v>
          </cell>
          <cell r="I9230">
            <v>1.3528174556440261E-5</v>
          </cell>
          <cell r="L9230">
            <v>6.9634841683852958E-4</v>
          </cell>
          <cell r="M9230" t="str">
            <v>natural gas peaker</v>
          </cell>
        </row>
        <row r="9231">
          <cell r="F9231" t="str">
            <v>Vintage2015</v>
          </cell>
          <cell r="I9231">
            <v>1.8359665469454639E-5</v>
          </cell>
          <cell r="L9231">
            <v>1.6964285714285712E-3</v>
          </cell>
          <cell r="M9231" t="str">
            <v>natural gas peaker</v>
          </cell>
        </row>
        <row r="9232">
          <cell r="F9232" t="str">
            <v>Vintage2003</v>
          </cell>
          <cell r="I9232">
            <v>1.8359665469454639E-5</v>
          </cell>
          <cell r="L9232">
            <v>3.19917864476386E-4</v>
          </cell>
          <cell r="M9232" t="str">
            <v>natural gas peaker</v>
          </cell>
        </row>
        <row r="9233">
          <cell r="F9233" t="str">
            <v>Vintage2002</v>
          </cell>
          <cell r="I9233">
            <v>1.8359665469454639E-5</v>
          </cell>
          <cell r="L9233">
            <v>1.338740999157916E-4</v>
          </cell>
          <cell r="M9233" t="str">
            <v>natural gas peaker</v>
          </cell>
        </row>
        <row r="9234">
          <cell r="F9234" t="str">
            <v>Vintage2003</v>
          </cell>
          <cell r="I9234">
            <v>1.8359665469454639E-5</v>
          </cell>
          <cell r="L9234">
            <v>3.19917864476386E-4</v>
          </cell>
          <cell r="M9234" t="str">
            <v>natural gas peaker</v>
          </cell>
        </row>
        <row r="9235">
          <cell r="F9235" t="str">
            <v>Vintage2015</v>
          </cell>
          <cell r="I9235">
            <v>2.2224858199866145E-5</v>
          </cell>
          <cell r="L9235">
            <v>2.053571428571428E-3</v>
          </cell>
          <cell r="M9235" t="str">
            <v>natural gas peaker</v>
          </cell>
        </row>
        <row r="9236">
          <cell r="F9236" t="str">
            <v>Vintage1987</v>
          </cell>
          <cell r="I9236">
            <v>0</v>
          </cell>
          <cell r="L9236">
            <v>0</v>
          </cell>
          <cell r="M9236" t="str">
            <v>natural gas peaker</v>
          </cell>
        </row>
        <row r="9237">
          <cell r="F9237" t="str">
            <v>Vintage1990</v>
          </cell>
          <cell r="I9237">
            <v>6.7640872782201303E-6</v>
          </cell>
          <cell r="L9237">
            <v>6.9084490090668392E-4</v>
          </cell>
          <cell r="M9237" t="str">
            <v>natural gas peaker</v>
          </cell>
        </row>
        <row r="9238">
          <cell r="F9238" t="str">
            <v>Vintage2001</v>
          </cell>
          <cell r="I9238">
            <v>6.7640872782201303E-6</v>
          </cell>
          <cell r="L9238">
            <v>4.6849493960169783E-5</v>
          </cell>
          <cell r="M9238" t="str">
            <v>natural gas peaker</v>
          </cell>
        </row>
        <row r="9239">
          <cell r="F9239" t="str">
            <v>Vintage1990</v>
          </cell>
          <cell r="I9239">
            <v>1.2697000997746082E-3</v>
          </cell>
          <cell r="L9239">
            <v>0.12967985236299448</v>
          </cell>
          <cell r="M9239" t="str">
            <v>natural gas peaker</v>
          </cell>
        </row>
        <row r="9240">
          <cell r="F9240" t="str">
            <v>Vintage1990</v>
          </cell>
          <cell r="I9240">
            <v>0</v>
          </cell>
          <cell r="L9240">
            <v>0</v>
          </cell>
          <cell r="M9240" t="str">
            <v>natural gas peaker</v>
          </cell>
        </row>
        <row r="9241">
          <cell r="F9241" t="str">
            <v>Vintage1991</v>
          </cell>
          <cell r="I9241">
            <v>0</v>
          </cell>
          <cell r="L9241">
            <v>0</v>
          </cell>
          <cell r="M9241" t="str">
            <v>natural gas peaker</v>
          </cell>
        </row>
        <row r="9242">
          <cell r="F9242" t="str">
            <v>Vintage1993</v>
          </cell>
          <cell r="I9242">
            <v>7.5309980797298281E-4</v>
          </cell>
          <cell r="L9242">
            <v>9.6732593340060555E-2</v>
          </cell>
          <cell r="M9242" t="str">
            <v>natural gas peaker</v>
          </cell>
        </row>
        <row r="9243">
          <cell r="F9243" t="str">
            <v>Vintage1992</v>
          </cell>
          <cell r="I9243">
            <v>7.5309980797298281E-4</v>
          </cell>
          <cell r="L9243">
            <v>5.2011285334490807E-2</v>
          </cell>
          <cell r="M9243" t="str">
            <v>natural gas peaker</v>
          </cell>
        </row>
        <row r="9244">
          <cell r="F9244" t="str">
            <v>Vintage1992</v>
          </cell>
          <cell r="I9244">
            <v>7.7241005945946964E-4</v>
          </cell>
          <cell r="L9244">
            <v>5.3344908035375192E-2</v>
          </cell>
          <cell r="M9244" t="str">
            <v>natural gas peaker</v>
          </cell>
        </row>
        <row r="9245">
          <cell r="F9245" t="str">
            <v>Vintage1992</v>
          </cell>
          <cell r="I9245">
            <v>7.7241005945946964E-4</v>
          </cell>
          <cell r="L9245">
            <v>5.3344908035375192E-2</v>
          </cell>
          <cell r="M9245" t="str">
            <v>natural gas peaker</v>
          </cell>
        </row>
        <row r="9246">
          <cell r="F9246" t="str">
            <v>Vintage1992</v>
          </cell>
          <cell r="I9246">
            <v>7.7241005945946964E-4</v>
          </cell>
          <cell r="L9246">
            <v>5.3344908035375192E-2</v>
          </cell>
          <cell r="M9246" t="str">
            <v>natural gas peaker</v>
          </cell>
        </row>
        <row r="9247">
          <cell r="F9247" t="str">
            <v>Vintage1992</v>
          </cell>
          <cell r="I9247">
            <v>7.7241005945946964E-4</v>
          </cell>
          <cell r="L9247">
            <v>5.3344908035375192E-2</v>
          </cell>
          <cell r="M9247" t="str">
            <v>natural gas peaker</v>
          </cell>
        </row>
        <row r="9248">
          <cell r="F9248" t="str">
            <v>Vintage1982</v>
          </cell>
          <cell r="I9248">
            <v>3.3820436391100656E-5</v>
          </cell>
          <cell r="L9248">
            <v>8.894628099173553E-2</v>
          </cell>
          <cell r="M9248" t="str">
            <v>natural gas peaker</v>
          </cell>
        </row>
        <row r="9249">
          <cell r="F9249" t="str">
            <v>Vintage1982</v>
          </cell>
          <cell r="I9249">
            <v>3.3820436391100656E-5</v>
          </cell>
          <cell r="L9249">
            <v>8.894628099173553E-2</v>
          </cell>
          <cell r="M9249" t="str">
            <v>natural gas peaker</v>
          </cell>
        </row>
        <row r="9250">
          <cell r="F9250" t="str">
            <v>Vintage2005</v>
          </cell>
          <cell r="I9250">
            <v>1.4193034842567753E-3</v>
          </cell>
          <cell r="L9250">
            <v>6.1531623582303081E-2</v>
          </cell>
          <cell r="M9250" t="str">
            <v>natural gas peaker</v>
          </cell>
        </row>
        <row r="9251">
          <cell r="F9251" t="str">
            <v>Vintage1994</v>
          </cell>
          <cell r="I9251">
            <v>8.6896131689190325E-4</v>
          </cell>
          <cell r="L9251">
            <v>6.3212938621556761E-2</v>
          </cell>
          <cell r="M9251" t="str">
            <v>natural gas peaker</v>
          </cell>
        </row>
        <row r="9252">
          <cell r="F9252" t="str">
            <v>Vintage1994</v>
          </cell>
          <cell r="I9252">
            <v>8.6896131689190325E-4</v>
          </cell>
          <cell r="L9252">
            <v>6.3212938621556761E-2</v>
          </cell>
          <cell r="M9252" t="str">
            <v>natural gas peaker</v>
          </cell>
        </row>
        <row r="9253">
          <cell r="F9253" t="str">
            <v>Vintage2011</v>
          </cell>
          <cell r="I9253">
            <v>5.2057704090758931E-4</v>
          </cell>
          <cell r="L9253">
            <v>3.4431904390750889E-2</v>
          </cell>
          <cell r="M9253" t="str">
            <v>natural gas peaker</v>
          </cell>
        </row>
        <row r="9254">
          <cell r="F9254" t="str">
            <v>Vintage2011</v>
          </cell>
          <cell r="I9254">
            <v>5.2057704090758931E-4</v>
          </cell>
          <cell r="L9254">
            <v>3.4431904390750889E-2</v>
          </cell>
          <cell r="M9254" t="str">
            <v>natural gas peaker</v>
          </cell>
        </row>
        <row r="9255">
          <cell r="F9255" t="str">
            <v>Vintage2011</v>
          </cell>
          <cell r="I9255">
            <v>5.2057704090758931E-4</v>
          </cell>
          <cell r="L9255">
            <v>3.4431904390750889E-2</v>
          </cell>
          <cell r="M9255" t="str">
            <v>natural gas peaker</v>
          </cell>
        </row>
        <row r="9256">
          <cell r="F9256" t="str">
            <v>Vintage2011</v>
          </cell>
          <cell r="I9256">
            <v>5.2057704090758931E-4</v>
          </cell>
          <cell r="L9256">
            <v>3.4431904390750889E-2</v>
          </cell>
          <cell r="M9256" t="str">
            <v>natural gas peaker</v>
          </cell>
        </row>
        <row r="9257">
          <cell r="F9257" t="str">
            <v>Vintage2011</v>
          </cell>
          <cell r="I9257">
            <v>5.2057704090758931E-4</v>
          </cell>
          <cell r="L9257">
            <v>3.4431904390750889E-2</v>
          </cell>
          <cell r="M9257" t="str">
            <v>natural gas peaker</v>
          </cell>
        </row>
        <row r="9258">
          <cell r="F9258" t="str">
            <v>Vintage2011</v>
          </cell>
          <cell r="I9258">
            <v>5.2057704090758931E-4</v>
          </cell>
          <cell r="L9258">
            <v>3.4431904390750889E-2</v>
          </cell>
          <cell r="M9258" t="str">
            <v>natural gas peaker</v>
          </cell>
        </row>
        <row r="9259">
          <cell r="F9259" t="str">
            <v>Vintage1993</v>
          </cell>
          <cell r="I9259">
            <v>3.0472802394590592E-3</v>
          </cell>
          <cell r="L9259">
            <v>0.39141069626639752</v>
          </cell>
          <cell r="M9259" t="str">
            <v>natural gas peaker</v>
          </cell>
        </row>
        <row r="9260">
          <cell r="F9260" t="str">
            <v>Vintage2000</v>
          </cell>
          <cell r="I9260">
            <v>1.9457945842852055E-4</v>
          </cell>
          <cell r="L9260">
            <v>1.8736099974280224E-3</v>
          </cell>
          <cell r="M9260" t="str">
            <v>natural gas peaker</v>
          </cell>
        </row>
        <row r="9261">
          <cell r="F9261" t="str">
            <v>Vintage1992</v>
          </cell>
          <cell r="I9261">
            <v>8.6479759301564694E-5</v>
          </cell>
          <cell r="L9261">
            <v>5.972546253594487E-3</v>
          </cell>
          <cell r="M9261" t="str">
            <v>natural gas peaker</v>
          </cell>
        </row>
        <row r="9262">
          <cell r="F9262" t="str">
            <v>Vintage1992</v>
          </cell>
          <cell r="I9262">
            <v>8.6479759301564694E-5</v>
          </cell>
          <cell r="L9262">
            <v>5.972546253594487E-3</v>
          </cell>
          <cell r="M9262" t="str">
            <v>natural gas peaker</v>
          </cell>
        </row>
        <row r="9263">
          <cell r="F9263" t="str">
            <v>Vintage1996</v>
          </cell>
          <cell r="I9263">
            <v>1.5460770921646016E-4</v>
          </cell>
          <cell r="L9263">
            <v>1.4830444611906557E-2</v>
          </cell>
          <cell r="M9263" t="str">
            <v>natural gas peaker</v>
          </cell>
        </row>
        <row r="9264">
          <cell r="F9264" t="str">
            <v>Vintage1996</v>
          </cell>
          <cell r="I9264">
            <v>2.2224858199866143E-4</v>
          </cell>
          <cell r="L9264">
            <v>2.1318764129615673E-2</v>
          </cell>
          <cell r="M9264" t="str">
            <v>natural gas peaker</v>
          </cell>
        </row>
        <row r="9265">
          <cell r="F9265" t="str">
            <v>Vintage1996</v>
          </cell>
          <cell r="I9265">
            <v>2.2224858199866143E-4</v>
          </cell>
          <cell r="L9265">
            <v>2.1318764129615673E-2</v>
          </cell>
          <cell r="M9265" t="str">
            <v>natural gas peaker</v>
          </cell>
        </row>
        <row r="9266">
          <cell r="F9266" t="str">
            <v>Vintage1996</v>
          </cell>
          <cell r="I9266">
            <v>3.1425077469421549E-3</v>
          </cell>
          <cell r="L9266">
            <v>0.30143896006028637</v>
          </cell>
          <cell r="M9266" t="str">
            <v>natural gas peaker</v>
          </cell>
        </row>
        <row r="9267">
          <cell r="F9267" t="str">
            <v>Vintage2012</v>
          </cell>
          <cell r="I9267">
            <v>3.1742502494365196E-3</v>
          </cell>
          <cell r="L9267">
            <v>0.17034148397976384</v>
          </cell>
          <cell r="M9267" t="str">
            <v>natural gas peaker</v>
          </cell>
        </row>
        <row r="9268">
          <cell r="F9268" t="str">
            <v>Vintage2012</v>
          </cell>
          <cell r="I9268">
            <v>3.1742502494365196E-3</v>
          </cell>
          <cell r="L9268">
            <v>0.17034148397976384</v>
          </cell>
          <cell r="M9268" t="str">
            <v>natural gas peaker</v>
          </cell>
        </row>
        <row r="9269">
          <cell r="F9269" t="str">
            <v>Vintage2012</v>
          </cell>
          <cell r="I9269">
            <v>3.1742502494365196E-3</v>
          </cell>
          <cell r="L9269">
            <v>0.17034148397976384</v>
          </cell>
          <cell r="M9269" t="str">
            <v>natural gas peaker</v>
          </cell>
        </row>
        <row r="9270">
          <cell r="F9270" t="str">
            <v>Vintage1995</v>
          </cell>
          <cell r="I9270">
            <v>6.7070521171982049E-3</v>
          </cell>
          <cell r="L9270">
            <v>0.40880099597778202</v>
          </cell>
          <cell r="M9270" t="str">
            <v>natural gas peaker</v>
          </cell>
        </row>
        <row r="9271">
          <cell r="F9271" t="str">
            <v>Vintage1995</v>
          </cell>
          <cell r="I9271">
            <v>6.7070521171982049E-3</v>
          </cell>
          <cell r="L9271">
            <v>0.40880099597778202</v>
          </cell>
          <cell r="M9271" t="str">
            <v>natural gas peaker</v>
          </cell>
        </row>
        <row r="9272">
          <cell r="F9272" t="str">
            <v>Vintage1994</v>
          </cell>
          <cell r="I9272">
            <v>4.4449716399732285E-4</v>
          </cell>
          <cell r="L9272">
            <v>3.2335124014173051E-2</v>
          </cell>
          <cell r="M9272" t="str">
            <v>natural gas peaker</v>
          </cell>
        </row>
        <row r="9273">
          <cell r="F9273" t="str">
            <v>Vintage1976</v>
          </cell>
          <cell r="I9273">
            <v>6.7640872782201311E-5</v>
          </cell>
          <cell r="L9273">
            <v>7.972960459301787E-3</v>
          </cell>
          <cell r="M9273" t="str">
            <v>natural gas peaker</v>
          </cell>
        </row>
        <row r="9274">
          <cell r="F9274" t="str">
            <v>Vintage1976</v>
          </cell>
          <cell r="I9274">
            <v>6.7640872782201311E-5</v>
          </cell>
          <cell r="L9274">
            <v>7.972960459301787E-3</v>
          </cell>
          <cell r="M9274" t="str">
            <v>natural gas peaker</v>
          </cell>
        </row>
        <row r="9275">
          <cell r="F9275" t="str">
            <v>Vintage2002</v>
          </cell>
          <cell r="I9275">
            <v>6.3775680051789802E-5</v>
          </cell>
          <cell r="L9275">
            <v>4.6503634707590767E-4</v>
          </cell>
          <cell r="M9275" t="str">
            <v>natural gas peaker</v>
          </cell>
        </row>
        <row r="9276">
          <cell r="F9276" t="str">
            <v>Vintage2002</v>
          </cell>
          <cell r="I9276">
            <v>6.3775680051789802E-5</v>
          </cell>
          <cell r="L9276">
            <v>4.6503634707590767E-4</v>
          </cell>
          <cell r="M9276" t="str">
            <v>natural gas peaker</v>
          </cell>
        </row>
        <row r="9277">
          <cell r="F9277" t="str">
            <v>Vintage2002</v>
          </cell>
          <cell r="I9277">
            <v>6.3775680051789802E-5</v>
          </cell>
          <cell r="L9277">
            <v>4.6503634707590767E-4</v>
          </cell>
          <cell r="M9277" t="str">
            <v>natural gas peaker</v>
          </cell>
        </row>
        <row r="9278">
          <cell r="F9278" t="str">
            <v>Vintage1996</v>
          </cell>
          <cell r="I9278">
            <v>3.1298107459444089E-3</v>
          </cell>
          <cell r="L9278">
            <v>0.30022102486812352</v>
          </cell>
          <cell r="M9278" t="str">
            <v>natural gas peaker</v>
          </cell>
        </row>
        <row r="9279">
          <cell r="F9279" t="str">
            <v>Vintage1986</v>
          </cell>
          <cell r="I9279">
            <v>1.3458821057610844E-3</v>
          </cell>
          <cell r="L9279">
            <v>0.45250184891706274</v>
          </cell>
          <cell r="M9279" t="str">
            <v>natural gas peaker</v>
          </cell>
        </row>
        <row r="9280">
          <cell r="F9280" t="str">
            <v>Vintage1986</v>
          </cell>
          <cell r="I9280">
            <v>1.3458821057610844E-3</v>
          </cell>
          <cell r="L9280">
            <v>0.45250184891706274</v>
          </cell>
          <cell r="M9280" t="str">
            <v>natural gas peaker</v>
          </cell>
        </row>
        <row r="9281">
          <cell r="F9281" t="str">
            <v>Vintage1994</v>
          </cell>
          <cell r="I9281">
            <v>5.4650054288281668E-3</v>
          </cell>
          <cell r="L9281">
            <v>0.39755400617213388</v>
          </cell>
          <cell r="M9281" t="str">
            <v>natural gas peaker</v>
          </cell>
        </row>
        <row r="9282">
          <cell r="F9282" t="str">
            <v>Vintage1994</v>
          </cell>
          <cell r="I9282">
            <v>5.4650054288281668E-3</v>
          </cell>
          <cell r="L9282">
            <v>0.39755400617213388</v>
          </cell>
          <cell r="M9282" t="str">
            <v>natural gas peaker</v>
          </cell>
        </row>
        <row r="9283">
          <cell r="F9283" t="str">
            <v>Vintage1994</v>
          </cell>
          <cell r="I9283">
            <v>4.0584523669320787E-5</v>
          </cell>
          <cell r="L9283">
            <v>2.9523374099897134E-3</v>
          </cell>
          <cell r="M9283" t="str">
            <v>natural gas peaker</v>
          </cell>
        </row>
        <row r="9284">
          <cell r="F9284" t="str">
            <v>Vintage1994</v>
          </cell>
          <cell r="I9284">
            <v>4.0584523669320787E-5</v>
          </cell>
          <cell r="L9284">
            <v>2.9523374099897134E-3</v>
          </cell>
          <cell r="M9284" t="str">
            <v>natural gas peaker</v>
          </cell>
        </row>
        <row r="9285">
          <cell r="F9285" t="str">
            <v>Vintage2000</v>
          </cell>
          <cell r="I9285">
            <v>2.1584901696168339E-3</v>
          </cell>
          <cell r="L9285">
            <v>2.0784150566591521E-2</v>
          </cell>
          <cell r="M9285" t="str">
            <v>natural gas peaker</v>
          </cell>
        </row>
        <row r="9286">
          <cell r="F9286" t="str">
            <v>Vintage1995</v>
          </cell>
          <cell r="I9286">
            <v>2.615582205535693E-3</v>
          </cell>
          <cell r="L9286">
            <v>0.15942214135223137</v>
          </cell>
          <cell r="M9286" t="str">
            <v>natural gas peaker</v>
          </cell>
        </row>
        <row r="9287">
          <cell r="F9287" t="str">
            <v>Vintage2003</v>
          </cell>
          <cell r="I9287">
            <v>4.2420490216266247E-4</v>
          </cell>
          <cell r="L9287">
            <v>7.3917864476386024E-3</v>
          </cell>
          <cell r="M9287" t="str">
            <v>natural gas peaker</v>
          </cell>
        </row>
        <row r="9288">
          <cell r="F9288" t="str">
            <v>Vintage2001</v>
          </cell>
          <cell r="I9288">
            <v>2.7806432185063915E-3</v>
          </cell>
          <cell r="L9288">
            <v>1.9259320927195563E-2</v>
          </cell>
          <cell r="M9288" t="str">
            <v>natural gas peaker</v>
          </cell>
        </row>
        <row r="9289">
          <cell r="F9289" t="str">
            <v>Vintage1998</v>
          </cell>
          <cell r="I9289">
            <v>3.6719330938909277E-5</v>
          </cell>
          <cell r="L9289">
            <v>7.4308426073131954E-3</v>
          </cell>
          <cell r="M9289" t="str">
            <v>natural gas peaker</v>
          </cell>
        </row>
        <row r="9290">
          <cell r="F9290" t="str">
            <v>Vintage1998</v>
          </cell>
          <cell r="I9290">
            <v>3.6719330938909277E-5</v>
          </cell>
          <cell r="L9290">
            <v>7.4308426073131954E-3</v>
          </cell>
          <cell r="M9290" t="str">
            <v>natural gas peaker</v>
          </cell>
        </row>
        <row r="9291">
          <cell r="F9291" t="str">
            <v>Vintage1996</v>
          </cell>
          <cell r="I9291">
            <v>0</v>
          </cell>
          <cell r="L9291">
            <v>0</v>
          </cell>
          <cell r="M9291" t="str">
            <v>natural gas peaker</v>
          </cell>
        </row>
        <row r="9292">
          <cell r="F9292" t="str">
            <v>Vintage1964</v>
          </cell>
          <cell r="I9292">
            <v>0</v>
          </cell>
          <cell r="L9292">
            <v>0</v>
          </cell>
          <cell r="M9292" t="str">
            <v>natural gas peaker</v>
          </cell>
        </row>
        <row r="9293">
          <cell r="F9293" t="str">
            <v>Vintage1991</v>
          </cell>
          <cell r="I9293">
            <v>2.8250827219985031E-3</v>
          </cell>
          <cell r="L9293">
            <v>0.27747260802469126</v>
          </cell>
          <cell r="M9293" t="str">
            <v>natural gas peaker</v>
          </cell>
        </row>
        <row r="9294">
          <cell r="F9294" t="str">
            <v>Vintage1998</v>
          </cell>
          <cell r="I9294">
            <v>9.647269660457981E-6</v>
          </cell>
          <cell r="L9294">
            <v>1.9523052464228935E-3</v>
          </cell>
          <cell r="M9294" t="str">
            <v>natural gas peaker</v>
          </cell>
        </row>
        <row r="9295">
          <cell r="F9295" t="str">
            <v>Vintage1998</v>
          </cell>
          <cell r="I9295">
            <v>9.647269660457981E-6</v>
          </cell>
          <cell r="L9295">
            <v>1.9523052464228935E-3</v>
          </cell>
          <cell r="M9295" t="str">
            <v>natural gas peaker</v>
          </cell>
        </row>
        <row r="9296">
          <cell r="F9296" t="str">
            <v>Vintage1998</v>
          </cell>
          <cell r="I9296">
            <v>9.647269660457981E-6</v>
          </cell>
          <cell r="L9296">
            <v>1.9523052464228935E-3</v>
          </cell>
          <cell r="M9296" t="str">
            <v>natural gas peaker</v>
          </cell>
        </row>
        <row r="9297">
          <cell r="F9297" t="str">
            <v>Vintage1999</v>
          </cell>
          <cell r="I9297">
            <v>9.1589355545181842E-4</v>
          </cell>
          <cell r="L9297">
            <v>2.6550677875353645E-2</v>
          </cell>
          <cell r="M9297" t="str">
            <v>natural gas peaker</v>
          </cell>
        </row>
        <row r="9298">
          <cell r="F9298" t="str">
            <v>Vintage1999</v>
          </cell>
          <cell r="I9298">
            <v>7.573735170082345E-4</v>
          </cell>
          <cell r="L9298">
            <v>2.1955368243080899E-2</v>
          </cell>
          <cell r="M9298" t="str">
            <v>natural gas peaker</v>
          </cell>
        </row>
        <row r="9299">
          <cell r="F9299" t="str">
            <v>Vintage1999</v>
          </cell>
          <cell r="I9299">
            <v>7.573735170082345E-4</v>
          </cell>
          <cell r="L9299">
            <v>2.1955368243080899E-2</v>
          </cell>
          <cell r="M9299" t="str">
            <v>natural gas peaker</v>
          </cell>
        </row>
        <row r="9300">
          <cell r="F9300" t="str">
            <v>Vintage2000</v>
          </cell>
          <cell r="I9300">
            <v>2.057154557768098E-3</v>
          </cell>
          <cell r="L9300">
            <v>1.9808387672662905E-2</v>
          </cell>
          <cell r="M9300" t="str">
            <v>natural gas peaker</v>
          </cell>
        </row>
        <row r="9301">
          <cell r="F9301" t="str">
            <v>Vintage2000</v>
          </cell>
          <cell r="I9301">
            <v>2.057154557768098E-3</v>
          </cell>
          <cell r="L9301">
            <v>1.9808387672662905E-2</v>
          </cell>
          <cell r="M9301" t="str">
            <v>natural gas peaker</v>
          </cell>
        </row>
        <row r="9302">
          <cell r="F9302" t="str">
            <v>Vintage2000</v>
          </cell>
          <cell r="I9302">
            <v>2.057154557768098E-3</v>
          </cell>
          <cell r="L9302">
            <v>1.9808387672662905E-2</v>
          </cell>
          <cell r="M9302" t="str">
            <v>natural gas peaker</v>
          </cell>
        </row>
        <row r="9303">
          <cell r="F9303" t="str">
            <v>Vintage2001</v>
          </cell>
          <cell r="I9303">
            <v>2.057154557768098E-3</v>
          </cell>
          <cell r="L9303">
            <v>1.4248285994123415E-2</v>
          </cell>
          <cell r="M9303" t="str">
            <v>natural gas peaker</v>
          </cell>
        </row>
        <row r="9304">
          <cell r="F9304" t="str">
            <v>Vintage1999</v>
          </cell>
          <cell r="I9304">
            <v>3.6433369525521106E-3</v>
          </cell>
          <cell r="L9304">
            <v>0.10561605684720035</v>
          </cell>
          <cell r="M9304" t="str">
            <v>natural gas peaker</v>
          </cell>
        </row>
        <row r="9305">
          <cell r="F9305" t="str">
            <v>Vintage1999</v>
          </cell>
          <cell r="I9305">
            <v>3.6433369525521106E-3</v>
          </cell>
          <cell r="L9305">
            <v>0.10561605684720035</v>
          </cell>
          <cell r="M9305" t="str">
            <v>natural gas peaker</v>
          </cell>
        </row>
        <row r="9306">
          <cell r="F9306" t="str">
            <v>Vintage1999</v>
          </cell>
          <cell r="I9306">
            <v>3.6433369525521106E-3</v>
          </cell>
          <cell r="L9306">
            <v>0.10561605684720035</v>
          </cell>
          <cell r="M9306" t="str">
            <v>natural gas peaker</v>
          </cell>
        </row>
        <row r="9307">
          <cell r="F9307" t="str">
            <v>Vintage1999</v>
          </cell>
          <cell r="I9307">
            <v>3.6433369525521106E-3</v>
          </cell>
          <cell r="L9307">
            <v>0.10561605684720035</v>
          </cell>
          <cell r="M9307" t="str">
            <v>natural gas peaker</v>
          </cell>
        </row>
        <row r="9308">
          <cell r="F9308" t="str">
            <v>Vintage2001</v>
          </cell>
          <cell r="I9308">
            <v>3.5605338399941084E-3</v>
          </cell>
          <cell r="L9308">
            <v>2.4661007726629675E-2</v>
          </cell>
          <cell r="M9308" t="str">
            <v>natural gas peaker</v>
          </cell>
        </row>
        <row r="9309">
          <cell r="F9309" t="str">
            <v>Vintage2001</v>
          </cell>
          <cell r="I9309">
            <v>3.5605338399941084E-3</v>
          </cell>
          <cell r="L9309">
            <v>2.4661007726629675E-2</v>
          </cell>
          <cell r="M9309" t="str">
            <v>natural gas peaker</v>
          </cell>
        </row>
        <row r="9310">
          <cell r="F9310" t="str">
            <v>Vintage2001</v>
          </cell>
          <cell r="I9310">
            <v>3.5605338399941084E-3</v>
          </cell>
          <cell r="L9310">
            <v>2.4661007726629675E-2</v>
          </cell>
          <cell r="M9310" t="str">
            <v>natural gas peaker</v>
          </cell>
        </row>
        <row r="9311">
          <cell r="F9311" t="str">
            <v>Vintage2000</v>
          </cell>
          <cell r="I9311">
            <v>2.8988945478086272E-5</v>
          </cell>
          <cell r="L9311">
            <v>2.7913521037263415E-4</v>
          </cell>
          <cell r="M9311" t="str">
            <v>natural gas peaker</v>
          </cell>
        </row>
        <row r="9312">
          <cell r="F9312" t="str">
            <v>Vintage2000</v>
          </cell>
          <cell r="I9312">
            <v>1.8410651446731814E-3</v>
          </cell>
          <cell r="L9312">
            <v>1.7727657836210418E-2</v>
          </cell>
          <cell r="M9312" t="str">
            <v>natural gas peaker</v>
          </cell>
        </row>
        <row r="9313">
          <cell r="F9313" t="str">
            <v>Vintage2000</v>
          </cell>
          <cell r="I9313">
            <v>2.80226472954834E-4</v>
          </cell>
          <cell r="L9313">
            <v>2.6983070336021302E-3</v>
          </cell>
          <cell r="M9313" t="str">
            <v>natural gas peaker</v>
          </cell>
        </row>
        <row r="9314">
          <cell r="F9314" t="str">
            <v>Vintage2000</v>
          </cell>
          <cell r="I9314">
            <v>4.6217083631795736E-3</v>
          </cell>
          <cell r="L9314">
            <v>4.4502534154348912E-2</v>
          </cell>
          <cell r="M9314" t="str">
            <v>natural gas peaker</v>
          </cell>
        </row>
        <row r="9315">
          <cell r="F9315" t="str">
            <v>Vintage1969</v>
          </cell>
          <cell r="I9315">
            <v>0</v>
          </cell>
          <cell r="L9315">
            <v>0</v>
          </cell>
          <cell r="M9315" t="str">
            <v>natural gas peaker</v>
          </cell>
        </row>
        <row r="9316">
          <cell r="F9316" t="str">
            <v>Vintage1969</v>
          </cell>
          <cell r="I9316">
            <v>0</v>
          </cell>
          <cell r="L9316">
            <v>0</v>
          </cell>
          <cell r="M9316" t="str">
            <v>natural gas peaker</v>
          </cell>
        </row>
        <row r="9317">
          <cell r="F9317" t="str">
            <v>Vintage1996</v>
          </cell>
          <cell r="I9317">
            <v>0</v>
          </cell>
          <cell r="L9317">
            <v>0</v>
          </cell>
          <cell r="M9317" t="str">
            <v>natural gas peaker</v>
          </cell>
        </row>
        <row r="9318">
          <cell r="F9318" t="str">
            <v>Vintage1996</v>
          </cell>
          <cell r="I9318">
            <v>0</v>
          </cell>
          <cell r="L9318">
            <v>0</v>
          </cell>
          <cell r="M9318" t="str">
            <v>natural gas peaker</v>
          </cell>
        </row>
        <row r="9319">
          <cell r="F9319" t="str">
            <v>Vintage2018</v>
          </cell>
          <cell r="I9319">
            <v>4.2517120034526541E-5</v>
          </cell>
          <cell r="L9319">
            <v>2.2939007332683408E-3</v>
          </cell>
          <cell r="M9319" t="str">
            <v>natural gas peaker</v>
          </cell>
        </row>
        <row r="9320">
          <cell r="F9320" t="str">
            <v>Vintage2018</v>
          </cell>
          <cell r="I9320">
            <v>3.1887840025894901E-5</v>
          </cell>
          <cell r="L9320">
            <v>1.7204255499512554E-3</v>
          </cell>
          <cell r="M9320" t="str">
            <v>natural gas peaker</v>
          </cell>
        </row>
        <row r="9321">
          <cell r="F9321" t="str">
            <v>Vintage2000</v>
          </cell>
          <cell r="I9321">
            <v>2.808463178866012E-3</v>
          </cell>
          <cell r="L9321">
            <v>2.7042755344418051E-2</v>
          </cell>
          <cell r="M9321" t="str">
            <v>natural gas peaker</v>
          </cell>
        </row>
        <row r="9322">
          <cell r="F9322" t="str">
            <v>Vintage2000</v>
          </cell>
          <cell r="I9322">
            <v>2.7667238110272389E-3</v>
          </cell>
          <cell r="L9322">
            <v>2.6640846029320545E-2</v>
          </cell>
          <cell r="M9322" t="str">
            <v>natural gas peaker</v>
          </cell>
        </row>
        <row r="9323">
          <cell r="F9323" t="str">
            <v>Vintage2000</v>
          </cell>
          <cell r="I9323">
            <v>3.8698356753376689E-3</v>
          </cell>
          <cell r="L9323">
            <v>3.7262735071183266E-2</v>
          </cell>
          <cell r="M9323" t="str">
            <v>natural gas peaker</v>
          </cell>
        </row>
        <row r="9324">
          <cell r="F9324" t="str">
            <v>Vintage2000</v>
          </cell>
          <cell r="I9324">
            <v>3.9145564265934971E-3</v>
          </cell>
          <cell r="L9324">
            <v>3.7693352194502025E-2</v>
          </cell>
          <cell r="M9324" t="str">
            <v>natural gas peaker</v>
          </cell>
        </row>
        <row r="9325">
          <cell r="F9325" t="str">
            <v>Vintage1999</v>
          </cell>
          <cell r="I9325">
            <v>8.1074774345216884E-5</v>
          </cell>
          <cell r="L9325">
            <v>2.3502624345849311E-3</v>
          </cell>
          <cell r="M9325" t="str">
            <v>natural gas peaker</v>
          </cell>
        </row>
        <row r="9326">
          <cell r="F9326" t="str">
            <v>Vintage1999</v>
          </cell>
          <cell r="I9326">
            <v>8.1074774345216884E-5</v>
          </cell>
          <cell r="L9326">
            <v>2.3502624345849311E-3</v>
          </cell>
          <cell r="M9326" t="str">
            <v>natural gas peaker</v>
          </cell>
        </row>
        <row r="9327">
          <cell r="F9327" t="str">
            <v>Vintage1999</v>
          </cell>
          <cell r="I9327">
            <v>6.7562311954347406E-5</v>
          </cell>
          <cell r="L9327">
            <v>1.9585520288207757E-3</v>
          </cell>
          <cell r="M9327" t="str">
            <v>natural gas peaker</v>
          </cell>
        </row>
        <row r="9328">
          <cell r="F9328" t="str">
            <v>Vintage1999</v>
          </cell>
          <cell r="I9328">
            <v>4.8644864607130137E-5</v>
          </cell>
          <cell r="L9328">
            <v>1.4101574607509586E-3</v>
          </cell>
          <cell r="M9328" t="str">
            <v>natural gas peaker</v>
          </cell>
        </row>
        <row r="9329">
          <cell r="F9329" t="str">
            <v>Vintage1999</v>
          </cell>
          <cell r="I9329">
            <v>4.8644864607130137E-5</v>
          </cell>
          <cell r="L9329">
            <v>1.4101574607509586E-3</v>
          </cell>
          <cell r="M9329" t="str">
            <v>natural gas peaker</v>
          </cell>
        </row>
        <row r="9330">
          <cell r="F9330" t="str">
            <v>Vintage2016</v>
          </cell>
          <cell r="I9330">
            <v>1.1350468408330364E-4</v>
          </cell>
          <cell r="L9330">
            <v>4.1445783132530124E-3</v>
          </cell>
          <cell r="M9330" t="str">
            <v>natural gas peaker</v>
          </cell>
        </row>
        <row r="9331">
          <cell r="F9331" t="str">
            <v>Vintage2001</v>
          </cell>
          <cell r="I9331">
            <v>4.1348134916060613E-4</v>
          </cell>
          <cell r="L9331">
            <v>2.8638589618021557E-3</v>
          </cell>
          <cell r="M9331" t="str">
            <v>natural gas peaker</v>
          </cell>
        </row>
        <row r="9332">
          <cell r="F9332" t="str">
            <v>Vintage1999</v>
          </cell>
          <cell r="I9332">
            <v>7.7503713354290351E-3</v>
          </cell>
          <cell r="L9332">
            <v>0.22467415729313528</v>
          </cell>
          <cell r="M9332" t="str">
            <v>natural gas peaker</v>
          </cell>
        </row>
        <row r="9333">
          <cell r="F9333" t="str">
            <v>Vintage1999</v>
          </cell>
          <cell r="I9333">
            <v>7.7669319579406369E-3</v>
          </cell>
          <cell r="L9333">
            <v>0.22515423027880438</v>
          </cell>
          <cell r="M9333" t="str">
            <v>natural gas peaker</v>
          </cell>
        </row>
        <row r="9334">
          <cell r="F9334" t="str">
            <v>Vintage2004</v>
          </cell>
          <cell r="I9334">
            <v>2.2360375627914109E-3</v>
          </cell>
          <cell r="L9334">
            <v>0.11509765861943466</v>
          </cell>
          <cell r="M9334" t="str">
            <v>natural gas peaker</v>
          </cell>
        </row>
        <row r="9335">
          <cell r="F9335" t="str">
            <v>Vintage2004</v>
          </cell>
          <cell r="I9335">
            <v>2.2360375627914109E-3</v>
          </cell>
          <cell r="L9335">
            <v>0.11509765861943466</v>
          </cell>
          <cell r="M9335" t="str">
            <v>natural gas peaker</v>
          </cell>
        </row>
        <row r="9336">
          <cell r="F9336" t="str">
            <v>Vintage2004</v>
          </cell>
          <cell r="I9336">
            <v>2.2360375627914109E-3</v>
          </cell>
          <cell r="L9336">
            <v>0.11509765861943466</v>
          </cell>
          <cell r="M9336" t="str">
            <v>natural gas peaker</v>
          </cell>
        </row>
        <row r="9337">
          <cell r="F9337" t="str">
            <v>Vintage2002</v>
          </cell>
          <cell r="I9337">
            <v>4.3528197889006132E-3</v>
          </cell>
          <cell r="L9337">
            <v>3.1739675883758089E-2</v>
          </cell>
          <cell r="M9337" t="str">
            <v>natural gas peaker</v>
          </cell>
        </row>
        <row r="9338">
          <cell r="F9338" t="str">
            <v>Vintage2002</v>
          </cell>
          <cell r="I9338">
            <v>4.3528197889006132E-3</v>
          </cell>
          <cell r="L9338">
            <v>3.1739675883758089E-2</v>
          </cell>
          <cell r="M9338" t="str">
            <v>natural gas peaker</v>
          </cell>
        </row>
        <row r="9339">
          <cell r="F9339" t="str">
            <v>Vintage2003</v>
          </cell>
          <cell r="I9339">
            <v>4.8328225190465025E-3</v>
          </cell>
          <cell r="L9339">
            <v>8.4212114989733036E-2</v>
          </cell>
          <cell r="M9339" t="str">
            <v>natural gas peaker</v>
          </cell>
        </row>
        <row r="9340">
          <cell r="F9340" t="str">
            <v>Vintage2003</v>
          </cell>
          <cell r="I9340">
            <v>4.8119528351271163E-3</v>
          </cell>
          <cell r="L9340">
            <v>8.3848459958932239E-2</v>
          </cell>
          <cell r="M9340" t="str">
            <v>natural gas peaker</v>
          </cell>
        </row>
        <row r="9341">
          <cell r="F9341" t="str">
            <v>Vintage2003</v>
          </cell>
          <cell r="I9341">
            <v>4.8775432703023307E-3</v>
          </cell>
          <cell r="L9341">
            <v>8.4991375770020514E-2</v>
          </cell>
          <cell r="M9341" t="str">
            <v>natural gas peaker</v>
          </cell>
        </row>
        <row r="9342">
          <cell r="F9342" t="str">
            <v>Vintage2003</v>
          </cell>
          <cell r="I9342">
            <v>4.961022005979877E-3</v>
          </cell>
          <cell r="L9342">
            <v>8.6445995893223812E-2</v>
          </cell>
          <cell r="M9342" t="str">
            <v>natural gas peaker</v>
          </cell>
        </row>
        <row r="9343">
          <cell r="F9343" t="str">
            <v>Vintage2000</v>
          </cell>
          <cell r="I9343">
            <v>1.0853178368015227E-4</v>
          </cell>
          <cell r="L9343">
            <v>1.0450549949316912E-3</v>
          </cell>
          <cell r="M9343" t="str">
            <v>natural gas peaker</v>
          </cell>
        </row>
        <row r="9344">
          <cell r="F9344" t="str">
            <v>Vintage2001</v>
          </cell>
          <cell r="I9344">
            <v>2.4759151945604858E-3</v>
          </cell>
          <cell r="L9344">
            <v>1.7148710414626189E-2</v>
          </cell>
          <cell r="M9344" t="str">
            <v>natural gas peaker</v>
          </cell>
        </row>
        <row r="9345">
          <cell r="F9345" t="str">
            <v>Vintage1974</v>
          </cell>
          <cell r="I9345">
            <v>4.8436678413317323E-4</v>
          </cell>
          <cell r="L9345">
            <v>6.0642274023802484E-2</v>
          </cell>
          <cell r="M9345" t="str">
            <v>natural gas peaker</v>
          </cell>
        </row>
        <row r="9346">
          <cell r="F9346" t="str">
            <v>Vintage1974</v>
          </cell>
          <cell r="I9346">
            <v>4.8436678413317323E-4</v>
          </cell>
          <cell r="L9346">
            <v>6.0642274023802484E-2</v>
          </cell>
          <cell r="M9346" t="str">
            <v>natural gas peaker</v>
          </cell>
        </row>
        <row r="9347">
          <cell r="F9347" t="str">
            <v>Vintage1974</v>
          </cell>
          <cell r="I9347">
            <v>4.8436678413317323E-4</v>
          </cell>
          <cell r="L9347">
            <v>6.0642274023802484E-2</v>
          </cell>
          <cell r="M9347" t="str">
            <v>natural gas peaker</v>
          </cell>
        </row>
        <row r="9348">
          <cell r="F9348" t="str">
            <v>Vintage2000</v>
          </cell>
          <cell r="I9348">
            <v>2.6067739655167145E-4</v>
          </cell>
          <cell r="L9348">
            <v>2.5100685356370185E-3</v>
          </cell>
          <cell r="M9348" t="str">
            <v>natural gas peaker</v>
          </cell>
        </row>
        <row r="9349">
          <cell r="F9349" t="str">
            <v>Vintage2000</v>
          </cell>
          <cell r="I9349">
            <v>2.6067739655167145E-4</v>
          </cell>
          <cell r="L9349">
            <v>2.5100685356370185E-3</v>
          </cell>
          <cell r="M9349" t="str">
            <v>natural gas peaker</v>
          </cell>
        </row>
        <row r="9350">
          <cell r="F9350" t="str">
            <v>Vintage2000</v>
          </cell>
          <cell r="I9350">
            <v>6.5169349137917862E-5</v>
          </cell>
          <cell r="L9350">
            <v>6.2751713390925463E-4</v>
          </cell>
          <cell r="M9350" t="str">
            <v>natural gas peaker</v>
          </cell>
        </row>
        <row r="9351">
          <cell r="F9351" t="str">
            <v>Vintage2000</v>
          </cell>
          <cell r="I9351">
            <v>6.5169349137917862E-5</v>
          </cell>
          <cell r="L9351">
            <v>6.2751713390925463E-4</v>
          </cell>
          <cell r="M9351" t="str">
            <v>natural gas peaker</v>
          </cell>
        </row>
        <row r="9352">
          <cell r="F9352" t="str">
            <v>Vintage2009</v>
          </cell>
          <cell r="I9352">
            <v>4.9317345293559459E-4</v>
          </cell>
          <cell r="L9352">
            <v>2.7462244663157043E-2</v>
          </cell>
          <cell r="M9352" t="str">
            <v>natural gas peaker</v>
          </cell>
        </row>
        <row r="9353">
          <cell r="F9353" t="str">
            <v>Vintage2009</v>
          </cell>
          <cell r="I9353">
            <v>4.9317345293559459E-4</v>
          </cell>
          <cell r="L9353">
            <v>2.7462244663157043E-2</v>
          </cell>
          <cell r="M9353" t="str">
            <v>natural gas peaker</v>
          </cell>
        </row>
        <row r="9354">
          <cell r="F9354" t="str">
            <v>Vintage2009</v>
          </cell>
          <cell r="I9354">
            <v>4.9317345293559459E-4</v>
          </cell>
          <cell r="L9354">
            <v>2.7462244663157043E-2</v>
          </cell>
          <cell r="M9354" t="str">
            <v>natural gas peaker</v>
          </cell>
        </row>
        <row r="9355">
          <cell r="F9355" t="str">
            <v>Vintage2009</v>
          </cell>
          <cell r="I9355">
            <v>4.9317345293559459E-4</v>
          </cell>
          <cell r="L9355">
            <v>2.7462244663157043E-2</v>
          </cell>
          <cell r="M9355" t="str">
            <v>natural gas peaker</v>
          </cell>
        </row>
        <row r="9356">
          <cell r="F9356" t="str">
            <v>Vintage2001</v>
          </cell>
          <cell r="I9356">
            <v>4.16555434354529E-4</v>
          </cell>
          <cell r="L9356">
            <v>2.8851507236913711E-3</v>
          </cell>
          <cell r="M9356" t="str">
            <v>natural gas peaker</v>
          </cell>
        </row>
        <row r="9357">
          <cell r="F9357" t="str">
            <v>Vintage2001</v>
          </cell>
          <cell r="I9357">
            <v>4.16555434354529E-4</v>
          </cell>
          <cell r="L9357">
            <v>2.8851507236913711E-3</v>
          </cell>
          <cell r="M9357" t="str">
            <v>natural gas peaker</v>
          </cell>
        </row>
        <row r="9358">
          <cell r="F9358" t="str">
            <v>Vintage2001</v>
          </cell>
          <cell r="I9358">
            <v>4.16555434354529E-4</v>
          </cell>
          <cell r="L9358">
            <v>2.8851507236913711E-3</v>
          </cell>
          <cell r="M9358" t="str">
            <v>natural gas peaker</v>
          </cell>
        </row>
        <row r="9359">
          <cell r="F9359" t="str">
            <v>Vintage2001</v>
          </cell>
          <cell r="I9359">
            <v>4.16555434354529E-4</v>
          </cell>
          <cell r="L9359">
            <v>2.8851507236913711E-3</v>
          </cell>
          <cell r="M9359" t="str">
            <v>natural gas peaker</v>
          </cell>
        </row>
        <row r="9360">
          <cell r="F9360" t="str">
            <v>Vintage2010</v>
          </cell>
          <cell r="I9360">
            <v>4.16555434354529E-4</v>
          </cell>
          <cell r="L9360">
            <v>2.6000735546511063E-2</v>
          </cell>
          <cell r="M9360" t="str">
            <v>natural gas peaker</v>
          </cell>
        </row>
        <row r="9361">
          <cell r="F9361" t="str">
            <v>Vintage2010</v>
          </cell>
          <cell r="I9361">
            <v>4.16555434354529E-4</v>
          </cell>
          <cell r="L9361">
            <v>2.6000735546511063E-2</v>
          </cell>
          <cell r="M9361" t="str">
            <v>natural gas peaker</v>
          </cell>
        </row>
        <row r="9362">
          <cell r="F9362" t="str">
            <v>Vintage2002</v>
          </cell>
          <cell r="I9362">
            <v>4.4033344012106655E-4</v>
          </cell>
          <cell r="L9362">
            <v>3.2108015833462217E-3</v>
          </cell>
          <cell r="M9362" t="str">
            <v>natural gas peaker</v>
          </cell>
        </row>
        <row r="9363">
          <cell r="F9363" t="str">
            <v>Vintage2002</v>
          </cell>
          <cell r="I9363">
            <v>4.4033344012106655E-4</v>
          </cell>
          <cell r="L9363">
            <v>3.2108015833462217E-3</v>
          </cell>
          <cell r="M9363" t="str">
            <v>natural gas peaker</v>
          </cell>
        </row>
        <row r="9364">
          <cell r="F9364" t="str">
            <v>Vintage2001</v>
          </cell>
          <cell r="I9364">
            <v>2.5394001995492164E-3</v>
          </cell>
          <cell r="L9364">
            <v>1.7588420938078143E-2</v>
          </cell>
          <cell r="M9364" t="str">
            <v>natural gas peaker</v>
          </cell>
        </row>
        <row r="9365">
          <cell r="F9365" t="str">
            <v>Vintage2001</v>
          </cell>
          <cell r="I9365">
            <v>2.5330516990503429E-3</v>
          </cell>
          <cell r="L9365">
            <v>1.7544449885732945E-2</v>
          </cell>
          <cell r="M9365" t="str">
            <v>natural gas peaker</v>
          </cell>
        </row>
        <row r="9366">
          <cell r="F9366" t="str">
            <v>Vintage2001</v>
          </cell>
          <cell r="I9366">
            <v>2.5394001995492164E-3</v>
          </cell>
          <cell r="L9366">
            <v>1.7588420938078143E-2</v>
          </cell>
          <cell r="M9366" t="str">
            <v>natural gas peaker</v>
          </cell>
        </row>
        <row r="9367">
          <cell r="F9367" t="str">
            <v>Vintage2001</v>
          </cell>
          <cell r="I9367">
            <v>2.5330516990503429E-3</v>
          </cell>
          <cell r="L9367">
            <v>1.7544449885732945E-2</v>
          </cell>
          <cell r="M9367" t="str">
            <v>natural gas peaker</v>
          </cell>
        </row>
        <row r="9368">
          <cell r="F9368" t="str">
            <v>Vintage2001</v>
          </cell>
          <cell r="I9368">
            <v>2.8885677269872333E-3</v>
          </cell>
          <cell r="L9368">
            <v>2.0006828817063886E-2</v>
          </cell>
          <cell r="M9368" t="str">
            <v>natural gas peaker</v>
          </cell>
        </row>
        <row r="9369">
          <cell r="F9369" t="str">
            <v>Vintage2001</v>
          </cell>
          <cell r="I9369">
            <v>2.5330516990503429E-3</v>
          </cell>
          <cell r="L9369">
            <v>1.7544449885732945E-2</v>
          </cell>
          <cell r="M9369" t="str">
            <v>natural gas peaker</v>
          </cell>
        </row>
        <row r="9370">
          <cell r="F9370" t="str">
            <v>Vintage2001</v>
          </cell>
          <cell r="I9370">
            <v>2.5394001995492164E-3</v>
          </cell>
          <cell r="L9370">
            <v>1.7588420938078143E-2</v>
          </cell>
          <cell r="M9370" t="str">
            <v>natural gas peaker</v>
          </cell>
        </row>
        <row r="9371">
          <cell r="F9371" t="str">
            <v>Vintage2001</v>
          </cell>
          <cell r="I9371">
            <v>2.5330516990503429E-3</v>
          </cell>
          <cell r="L9371">
            <v>1.7544449885732945E-2</v>
          </cell>
          <cell r="M9371" t="str">
            <v>natural gas peaker</v>
          </cell>
        </row>
        <row r="9372">
          <cell r="F9372" t="str">
            <v>Vintage2001</v>
          </cell>
          <cell r="I9372">
            <v>2.5394001995492164E-3</v>
          </cell>
          <cell r="L9372">
            <v>1.7588420938078143E-2</v>
          </cell>
          <cell r="M9372" t="str">
            <v>natural gas peaker</v>
          </cell>
        </row>
        <row r="9373">
          <cell r="F9373" t="str">
            <v>Vintage2001</v>
          </cell>
          <cell r="I9373">
            <v>2.9203102294815984E-3</v>
          </cell>
          <cell r="L9373">
            <v>2.0226684078789865E-2</v>
          </cell>
          <cell r="M9373" t="str">
            <v>natural gas peaker</v>
          </cell>
        </row>
        <row r="9374">
          <cell r="F9374" t="str">
            <v>Vintage2002</v>
          </cell>
          <cell r="I9374">
            <v>9.3654719709460694E-4</v>
          </cell>
          <cell r="L9374">
            <v>6.8290684951909566E-3</v>
          </cell>
          <cell r="M9374" t="str">
            <v>natural gas peaker</v>
          </cell>
        </row>
        <row r="9375">
          <cell r="F9375" t="str">
            <v>Vintage2002</v>
          </cell>
          <cell r="I9375">
            <v>9.249610462027148E-4</v>
          </cell>
          <cell r="L9375">
            <v>6.7445851736009661E-3</v>
          </cell>
          <cell r="M9375" t="str">
            <v>natural gas peaker</v>
          </cell>
        </row>
        <row r="9376">
          <cell r="F9376" t="str">
            <v>Vintage2002</v>
          </cell>
          <cell r="I9376">
            <v>9.1434040788514713E-4</v>
          </cell>
          <cell r="L9376">
            <v>6.6671421288101405E-3</v>
          </cell>
          <cell r="M9376" t="str">
            <v>natural gas peaker</v>
          </cell>
        </row>
        <row r="9377">
          <cell r="F9377" t="str">
            <v>Vintage2002</v>
          </cell>
          <cell r="I9377">
            <v>9.3944373481757981E-4</v>
          </cell>
          <cell r="L9377">
            <v>6.8501893255884551E-3</v>
          </cell>
          <cell r="M9377" t="str">
            <v>natural gas peaker</v>
          </cell>
        </row>
        <row r="9378">
          <cell r="F9378" t="str">
            <v>Vintage2003</v>
          </cell>
          <cell r="I9378">
            <v>8.4984353943365852E-4</v>
          </cell>
          <cell r="L9378">
            <v>1.4808555783709786E-2</v>
          </cell>
          <cell r="M9378" t="str">
            <v>natural gas peaker</v>
          </cell>
        </row>
        <row r="9379">
          <cell r="F9379" t="str">
            <v>Vintage2003</v>
          </cell>
          <cell r="I9379">
            <v>8.3927553687075294E-4</v>
          </cell>
          <cell r="L9379">
            <v>1.462440793976728E-2</v>
          </cell>
          <cell r="M9379" t="str">
            <v>natural gas peaker</v>
          </cell>
        </row>
        <row r="9380">
          <cell r="F9380" t="str">
            <v>Vintage2003</v>
          </cell>
          <cell r="I9380">
            <v>7.3148772423037702E-4</v>
          </cell>
          <cell r="L9380">
            <v>1.2746201232032853E-2</v>
          </cell>
          <cell r="M9380" t="str">
            <v>natural gas peaker</v>
          </cell>
        </row>
        <row r="9381">
          <cell r="F9381" t="str">
            <v>Vintage2003</v>
          </cell>
          <cell r="I9381">
            <v>7.6758249658784793E-4</v>
          </cell>
          <cell r="L9381">
            <v>1.3375154004106776E-2</v>
          </cell>
          <cell r="M9381" t="str">
            <v>natural gas peaker</v>
          </cell>
        </row>
        <row r="9382">
          <cell r="F9382" t="str">
            <v>Vintage2003</v>
          </cell>
          <cell r="I9382">
            <v>7.5889288341892888E-4</v>
          </cell>
          <cell r="L9382">
            <v>1.3223737166324433E-2</v>
          </cell>
          <cell r="M9382" t="str">
            <v>natural gas peaker</v>
          </cell>
        </row>
        <row r="9383">
          <cell r="F9383" t="str">
            <v>Vintage2003</v>
          </cell>
          <cell r="I9383">
            <v>7.4634121995271249E-4</v>
          </cell>
          <cell r="L9383">
            <v>1.3005023956194387E-2</v>
          </cell>
          <cell r="M9383" t="str">
            <v>natural gas peaker</v>
          </cell>
        </row>
        <row r="9384">
          <cell r="F9384" t="str">
            <v>Vintage2003</v>
          </cell>
          <cell r="I9384">
            <v>7.482722451013611E-4</v>
          </cell>
          <cell r="L9384">
            <v>1.303867214236824E-2</v>
          </cell>
          <cell r="M9384" t="str">
            <v>natural gas peaker</v>
          </cell>
        </row>
        <row r="9385">
          <cell r="F9385" t="str">
            <v>Vintage2002</v>
          </cell>
          <cell r="I9385">
            <v>3.809100299323824E-4</v>
          </cell>
          <cell r="L9385">
            <v>2.77750090223238E-3</v>
          </cell>
          <cell r="M9385" t="str">
            <v>natural gas peaker</v>
          </cell>
        </row>
        <row r="9386">
          <cell r="F9386" t="str">
            <v>Vintage2002</v>
          </cell>
          <cell r="I9386">
            <v>3.809100299323824E-4</v>
          </cell>
          <cell r="L9386">
            <v>2.77750090223238E-3</v>
          </cell>
          <cell r="M9386" t="str">
            <v>natural gas peaker</v>
          </cell>
        </row>
        <row r="9387">
          <cell r="F9387" t="str">
            <v>Vintage2001</v>
          </cell>
          <cell r="I9387">
            <v>1.2823971007723542E-3</v>
          </cell>
          <cell r="L9387">
            <v>8.8821525737294606E-3</v>
          </cell>
          <cell r="M9387" t="str">
            <v>natural gas peaker</v>
          </cell>
        </row>
        <row r="9388">
          <cell r="F9388" t="str">
            <v>Vintage2001</v>
          </cell>
          <cell r="I9388">
            <v>1.2823971007723542E-3</v>
          </cell>
          <cell r="L9388">
            <v>8.8821525737294606E-3</v>
          </cell>
          <cell r="M9388" t="str">
            <v>natural gas peaker</v>
          </cell>
        </row>
        <row r="9389">
          <cell r="F9389" t="str">
            <v>Vintage2001</v>
          </cell>
          <cell r="I9389">
            <v>1.2823971007723542E-3</v>
          </cell>
          <cell r="L9389">
            <v>8.8821525737294606E-3</v>
          </cell>
          <cell r="M9389" t="str">
            <v>natural gas peaker</v>
          </cell>
        </row>
        <row r="9390">
          <cell r="F9390" t="str">
            <v>Vintage2005</v>
          </cell>
          <cell r="I9390">
            <v>1.3058459366701838E-3</v>
          </cell>
          <cell r="L9390">
            <v>5.6612853785634021E-2</v>
          </cell>
          <cell r="M9390" t="str">
            <v>natural gas peaker</v>
          </cell>
        </row>
        <row r="9391">
          <cell r="F9391" t="str">
            <v>Vintage2005</v>
          </cell>
          <cell r="I9391">
            <v>1.335659770840736E-3</v>
          </cell>
          <cell r="L9391">
            <v>5.7905384693981828E-2</v>
          </cell>
          <cell r="M9391" t="str">
            <v>natural gas peaker</v>
          </cell>
        </row>
        <row r="9392">
          <cell r="F9392" t="str">
            <v>Vintage2005</v>
          </cell>
          <cell r="I9392">
            <v>1.3177714703384049E-3</v>
          </cell>
          <cell r="L9392">
            <v>5.7129866148973155E-2</v>
          </cell>
          <cell r="M9392" t="str">
            <v>natural gas peaker</v>
          </cell>
        </row>
        <row r="9393">
          <cell r="F9393" t="str">
            <v>Vintage2005</v>
          </cell>
          <cell r="I9393">
            <v>1.3028645532531288E-3</v>
          </cell>
          <cell r="L9393">
            <v>5.6483600694799248E-2</v>
          </cell>
          <cell r="M9393" t="str">
            <v>natural gas peaker</v>
          </cell>
        </row>
        <row r="9394">
          <cell r="F9394" t="str">
            <v>Vintage2005</v>
          </cell>
          <cell r="I9394">
            <v>1.2849762527507975E-3</v>
          </cell>
          <cell r="L9394">
            <v>5.5708082149790554E-2</v>
          </cell>
          <cell r="M9394" t="str">
            <v>natural gas peaker</v>
          </cell>
        </row>
        <row r="9395">
          <cell r="F9395" t="str">
            <v>Vintage2005</v>
          </cell>
          <cell r="I9395">
            <v>1.2849762527507975E-3</v>
          </cell>
          <cell r="L9395">
            <v>5.5708082149790554E-2</v>
          </cell>
          <cell r="M9395" t="str">
            <v>natural gas peaker</v>
          </cell>
        </row>
        <row r="9396">
          <cell r="F9396" t="str">
            <v>Vintage2008</v>
          </cell>
          <cell r="I9396">
            <v>1.4159332247418431E-2</v>
          </cell>
          <cell r="L9396">
            <v>0.58523232782413814</v>
          </cell>
          <cell r="M9396" t="str">
            <v>natural gas peaker</v>
          </cell>
        </row>
        <row r="9397">
          <cell r="F9397" t="str">
            <v>Vintage2001</v>
          </cell>
          <cell r="I9397">
            <v>3.4280488599013042E-3</v>
          </cell>
          <cell r="L9397">
            <v>2.374338883447601E-2</v>
          </cell>
          <cell r="M9397" t="str">
            <v>natural gas peaker</v>
          </cell>
        </row>
        <row r="9398">
          <cell r="F9398" t="str">
            <v>Vintage2001</v>
          </cell>
          <cell r="I9398">
            <v>3.2293213897620983E-3</v>
          </cell>
          <cell r="L9398">
            <v>2.2366960496245515E-2</v>
          </cell>
          <cell r="M9398" t="str">
            <v>natural gas peaker</v>
          </cell>
        </row>
        <row r="9399">
          <cell r="F9399" t="str">
            <v>Vintage2002</v>
          </cell>
          <cell r="I9399">
            <v>3.5753032756306408E-4</v>
          </cell>
          <cell r="L9399">
            <v>2.6070219457285733E-3</v>
          </cell>
          <cell r="M9399" t="str">
            <v>natural gas peaker</v>
          </cell>
        </row>
        <row r="9400">
          <cell r="F9400" t="str">
            <v>Vintage2002</v>
          </cell>
          <cell r="I9400">
            <v>3.5753032756306408E-4</v>
          </cell>
          <cell r="L9400">
            <v>2.6070219457285733E-3</v>
          </cell>
          <cell r="M9400" t="str">
            <v>natural gas peaker</v>
          </cell>
        </row>
        <row r="9401">
          <cell r="F9401" t="str">
            <v>Vintage2002</v>
          </cell>
          <cell r="I9401">
            <v>2.2956652311325152E-3</v>
          </cell>
          <cell r="L9401">
            <v>1.6739418103077896E-2</v>
          </cell>
          <cell r="M9401" t="str">
            <v>natural gas peaker</v>
          </cell>
        </row>
        <row r="9402">
          <cell r="F9402" t="str">
            <v>Vintage2002</v>
          </cell>
          <cell r="I9402">
            <v>2.3105721482177908E-3</v>
          </cell>
          <cell r="L9402">
            <v>1.6848115623227754E-2</v>
          </cell>
          <cell r="M9402" t="str">
            <v>natural gas peaker</v>
          </cell>
        </row>
        <row r="9403">
          <cell r="F9403" t="str">
            <v>Vintage2002</v>
          </cell>
          <cell r="I9403">
            <v>2.2837396974642941E-3</v>
          </cell>
          <cell r="L9403">
            <v>1.6652460086958011E-2</v>
          </cell>
          <cell r="M9403" t="str">
            <v>natural gas peaker</v>
          </cell>
        </row>
        <row r="9404">
          <cell r="F9404" t="str">
            <v>Vintage2002</v>
          </cell>
          <cell r="I9404">
            <v>2.3046093813836807E-3</v>
          </cell>
          <cell r="L9404">
            <v>1.680463661516781E-2</v>
          </cell>
          <cell r="M9404" t="str">
            <v>natural gas peaker</v>
          </cell>
        </row>
        <row r="9405">
          <cell r="F9405" t="str">
            <v>Vintage2002</v>
          </cell>
          <cell r="I9405">
            <v>2.8060372205018841E-3</v>
          </cell>
          <cell r="L9405">
            <v>2.0460923313111869E-2</v>
          </cell>
          <cell r="M9405" t="str">
            <v>natural gas peaker</v>
          </cell>
        </row>
        <row r="9406">
          <cell r="F9406" t="str">
            <v>Vintage2002</v>
          </cell>
          <cell r="I9406">
            <v>3.0472802394590592E-3</v>
          </cell>
          <cell r="L9406">
            <v>2.222000721785904E-2</v>
          </cell>
          <cell r="M9406" t="str">
            <v>natural gas peaker</v>
          </cell>
        </row>
        <row r="9407">
          <cell r="F9407" t="str">
            <v>Vintage2003</v>
          </cell>
          <cell r="I9407">
            <v>6.6050016018159982E-4</v>
          </cell>
          <cell r="L9407">
            <v>1.1509240246406571E-2</v>
          </cell>
          <cell r="M9407" t="str">
            <v>natural gas peaker</v>
          </cell>
        </row>
        <row r="9408">
          <cell r="F9408" t="str">
            <v>Vintage2004</v>
          </cell>
          <cell r="I9408">
            <v>6.6050016018159982E-4</v>
          </cell>
          <cell r="L9408">
            <v>3.3998544219337616E-2</v>
          </cell>
          <cell r="M9408" t="str">
            <v>natural gas peaker</v>
          </cell>
        </row>
        <row r="9409">
          <cell r="F9409" t="str">
            <v>Vintage2005</v>
          </cell>
          <cell r="I9409">
            <v>6.6050016018159982E-4</v>
          </cell>
          <cell r="L9409">
            <v>2.8634923878614497E-2</v>
          </cell>
          <cell r="M9409" t="str">
            <v>natural gas peaker</v>
          </cell>
        </row>
        <row r="9410">
          <cell r="F9410" t="str">
            <v>Vintage2003</v>
          </cell>
          <cell r="I9410">
            <v>3.5605338399941084E-3</v>
          </cell>
          <cell r="L9410">
            <v>6.2042436687200539E-2</v>
          </cell>
          <cell r="M9410" t="str">
            <v>natural gas peaker</v>
          </cell>
        </row>
        <row r="9411">
          <cell r="F9411" t="str">
            <v>Vintage2003</v>
          </cell>
          <cell r="I9411">
            <v>3.5605338399941084E-3</v>
          </cell>
          <cell r="L9411">
            <v>6.2042436687200539E-2</v>
          </cell>
          <cell r="M9411" t="str">
            <v>natural gas peaker</v>
          </cell>
        </row>
        <row r="9412">
          <cell r="F9412" t="str">
            <v>Vintage2003</v>
          </cell>
          <cell r="I9412">
            <v>3.5605338399941084E-3</v>
          </cell>
          <cell r="L9412">
            <v>6.2042436687200539E-2</v>
          </cell>
          <cell r="M9412" t="str">
            <v>natural gas peaker</v>
          </cell>
        </row>
        <row r="9413">
          <cell r="F9413" t="str">
            <v>Vintage1974</v>
          </cell>
          <cell r="I9413">
            <v>4.1201768237686034E-3</v>
          </cell>
          <cell r="L9413">
            <v>0.51584233303826099</v>
          </cell>
          <cell r="M9413" t="str">
            <v>natural gas peaker</v>
          </cell>
        </row>
        <row r="9414">
          <cell r="F9414" t="str">
            <v>Vintage2000</v>
          </cell>
          <cell r="I9414">
            <v>1.2782632300106822E-5</v>
          </cell>
          <cell r="L9414">
            <v>1.2308425495862144E-4</v>
          </cell>
          <cell r="M9414" t="str">
            <v>natural gas peaker</v>
          </cell>
        </row>
        <row r="9415">
          <cell r="F9415" t="str">
            <v>Vintage2001</v>
          </cell>
          <cell r="I9415">
            <v>2.8941808981373938E-5</v>
          </cell>
          <cell r="L9415">
            <v>2.0045706823375786E-4</v>
          </cell>
          <cell r="M9415" t="str">
            <v>natural gas peaker</v>
          </cell>
        </row>
        <row r="9416">
          <cell r="F9416" t="str">
            <v>Vintage2001</v>
          </cell>
          <cell r="I9416">
            <v>2.8941808981373938E-5</v>
          </cell>
          <cell r="L9416">
            <v>2.0045706823375786E-4</v>
          </cell>
          <cell r="M9416" t="str">
            <v>natural gas peaker</v>
          </cell>
        </row>
        <row r="9417">
          <cell r="F9417" t="str">
            <v>Vintage2002</v>
          </cell>
          <cell r="I9417">
            <v>2.8941808981373938E-5</v>
          </cell>
          <cell r="L9417">
            <v>2.1103645018817984E-4</v>
          </cell>
          <cell r="M9417" t="str">
            <v>natural gas peaker</v>
          </cell>
        </row>
        <row r="9418">
          <cell r="F9418" t="str">
            <v>Vintage2001</v>
          </cell>
          <cell r="I9418">
            <v>5.7977890956172545E-5</v>
          </cell>
          <cell r="L9418">
            <v>4.0156709108716963E-4</v>
          </cell>
          <cell r="M9418" t="str">
            <v>natural gas peaker</v>
          </cell>
        </row>
        <row r="9419">
          <cell r="F9419" t="str">
            <v>Vintage2001</v>
          </cell>
          <cell r="I9419">
            <v>5.7977890956172545E-5</v>
          </cell>
          <cell r="L9419">
            <v>4.0156709108716963E-4</v>
          </cell>
          <cell r="M9419" t="str">
            <v>natural gas peaker</v>
          </cell>
        </row>
        <row r="9420">
          <cell r="F9420" t="str">
            <v>Vintage2001</v>
          </cell>
          <cell r="I9420">
            <v>5.7977890956172545E-5</v>
          </cell>
          <cell r="L9420">
            <v>4.0156709108716963E-4</v>
          </cell>
          <cell r="M9420" t="str">
            <v>natural gas peaker</v>
          </cell>
        </row>
        <row r="9421">
          <cell r="F9421" t="str">
            <v>Vintage2002</v>
          </cell>
          <cell r="I9421">
            <v>3.9618225486717906E-5</v>
          </cell>
          <cell r="L9421">
            <v>2.8888621560776078E-4</v>
          </cell>
          <cell r="M9421" t="str">
            <v>natural gas peaker</v>
          </cell>
        </row>
        <row r="9422">
          <cell r="F9422" t="str">
            <v>Vintage2002</v>
          </cell>
          <cell r="I9422">
            <v>3.9618225486717906E-5</v>
          </cell>
          <cell r="L9422">
            <v>2.8888621560776078E-4</v>
          </cell>
          <cell r="M9422" t="str">
            <v>natural gas peaker</v>
          </cell>
        </row>
        <row r="9423">
          <cell r="F9423" t="str">
            <v>Vintage2002</v>
          </cell>
          <cell r="I9423">
            <v>3.9618225486717906E-5</v>
          </cell>
          <cell r="L9423">
            <v>2.8888621560776078E-4</v>
          </cell>
          <cell r="M9423" t="str">
            <v>natural gas peaker</v>
          </cell>
        </row>
        <row r="9424">
          <cell r="F9424" t="str">
            <v>Vintage2002</v>
          </cell>
          <cell r="I9424">
            <v>3.9618225486717906E-5</v>
          </cell>
          <cell r="L9424">
            <v>2.8888621560776078E-4</v>
          </cell>
          <cell r="M9424" t="str">
            <v>natural gas peaker</v>
          </cell>
        </row>
        <row r="9425">
          <cell r="F9425" t="str">
            <v>Vintage2002</v>
          </cell>
          <cell r="I9425">
            <v>3.9618225486717906E-5</v>
          </cell>
          <cell r="L9425">
            <v>2.8888621560776078E-4</v>
          </cell>
          <cell r="M9425" t="str">
            <v>natural gas peaker</v>
          </cell>
        </row>
        <row r="9426">
          <cell r="F9426" t="str">
            <v>Vintage2002</v>
          </cell>
          <cell r="I9426">
            <v>3.9618225486717906E-5</v>
          </cell>
          <cell r="L9426">
            <v>2.8888621560776078E-4</v>
          </cell>
          <cell r="M9426" t="str">
            <v>natural gas peaker</v>
          </cell>
        </row>
        <row r="9427">
          <cell r="F9427" t="str">
            <v>Vintage2002</v>
          </cell>
          <cell r="I9427">
            <v>4.8314909130143792E-5</v>
          </cell>
          <cell r="L9427">
            <v>3.5230026293629372E-4</v>
          </cell>
          <cell r="M9427" t="str">
            <v>natural gas peaker</v>
          </cell>
        </row>
        <row r="9428">
          <cell r="F9428" t="str">
            <v>Vintage2002</v>
          </cell>
          <cell r="I9428">
            <v>4.8314909130143792E-5</v>
          </cell>
          <cell r="L9428">
            <v>3.5230026293629372E-4</v>
          </cell>
          <cell r="M9428" t="str">
            <v>natural gas peaker</v>
          </cell>
        </row>
        <row r="9429">
          <cell r="F9429" t="str">
            <v>Vintage2002</v>
          </cell>
          <cell r="I9429">
            <v>4.8314909130143792E-5</v>
          </cell>
          <cell r="L9429">
            <v>3.5230026293629372E-4</v>
          </cell>
          <cell r="M9429" t="str">
            <v>natural gas peaker</v>
          </cell>
        </row>
        <row r="9430">
          <cell r="F9430" t="str">
            <v>Vintage2005</v>
          </cell>
          <cell r="I9430">
            <v>6.610893663905041E-4</v>
          </cell>
          <cell r="L9430">
            <v>2.8660467967712284E-2</v>
          </cell>
          <cell r="M9430" t="str">
            <v>natural gas peaker</v>
          </cell>
        </row>
        <row r="9431">
          <cell r="F9431" t="str">
            <v>Vintage2005</v>
          </cell>
          <cell r="I9431">
            <v>6.610893663905041E-4</v>
          </cell>
          <cell r="L9431">
            <v>2.8660467967712284E-2</v>
          </cell>
          <cell r="M9431" t="str">
            <v>natural gas peaker</v>
          </cell>
        </row>
        <row r="9432">
          <cell r="F9432" t="str">
            <v>Vintage2002</v>
          </cell>
          <cell r="I9432">
            <v>4.8314909130143792E-5</v>
          </cell>
          <cell r="L9432">
            <v>3.5230026293629372E-4</v>
          </cell>
          <cell r="M9432" t="str">
            <v>natural gas peaker</v>
          </cell>
        </row>
        <row r="9433">
          <cell r="F9433" t="str">
            <v>Vintage2002</v>
          </cell>
          <cell r="I9433">
            <v>4.8314909130143792E-5</v>
          </cell>
          <cell r="L9433">
            <v>3.5230026293629372E-4</v>
          </cell>
          <cell r="M9433" t="str">
            <v>natural gas peaker</v>
          </cell>
        </row>
        <row r="9434">
          <cell r="F9434" t="str">
            <v>Vintage2002</v>
          </cell>
          <cell r="I9434">
            <v>4.8314909130143792E-5</v>
          </cell>
          <cell r="L9434">
            <v>3.5230026293629372E-4</v>
          </cell>
          <cell r="M9434" t="str">
            <v>natural gas peaker</v>
          </cell>
        </row>
        <row r="9435">
          <cell r="F9435" t="str">
            <v>Vintage2002</v>
          </cell>
          <cell r="I9435">
            <v>4.8314909130143792E-5</v>
          </cell>
          <cell r="L9435">
            <v>3.5230026293629372E-4</v>
          </cell>
          <cell r="M9435" t="str">
            <v>natural gas peaker</v>
          </cell>
        </row>
        <row r="9436">
          <cell r="F9436" t="str">
            <v>Vintage2002</v>
          </cell>
          <cell r="I9436">
            <v>4.8314909130143792E-5</v>
          </cell>
          <cell r="L9436">
            <v>3.5230026293629372E-4</v>
          </cell>
          <cell r="M9436" t="str">
            <v>natural gas peaker</v>
          </cell>
        </row>
        <row r="9437">
          <cell r="F9437" t="str">
            <v>Vintage2002</v>
          </cell>
          <cell r="I9437">
            <v>4.8314909130143792E-5</v>
          </cell>
          <cell r="L9437">
            <v>3.5230026293629372E-4</v>
          </cell>
          <cell r="M9437" t="str">
            <v>natural gas peaker</v>
          </cell>
        </row>
        <row r="9438">
          <cell r="F9438" t="str">
            <v>Vintage1974</v>
          </cell>
          <cell r="I9438">
            <v>6.5708276416995563E-4</v>
          </cell>
          <cell r="L9438">
            <v>8.2266155208025951E-2</v>
          </cell>
          <cell r="M9438" t="str">
            <v>natural gas peaker</v>
          </cell>
        </row>
        <row r="9439">
          <cell r="F9439" t="str">
            <v>Vintage2001</v>
          </cell>
          <cell r="I9439">
            <v>2.9203102294815984E-3</v>
          </cell>
          <cell r="L9439">
            <v>2.0226684078789865E-2</v>
          </cell>
          <cell r="M9439" t="str">
            <v>natural gas peaker</v>
          </cell>
        </row>
        <row r="9440">
          <cell r="F9440" t="str">
            <v>Vintage2020</v>
          </cell>
          <cell r="I9440">
            <v>1.7140244299506523E-2</v>
          </cell>
          <cell r="L9440">
            <v>0.51088371657378362</v>
          </cell>
          <cell r="M9440" t="str">
            <v>natural gas peaker</v>
          </cell>
        </row>
        <row r="9441">
          <cell r="F9441" t="str">
            <v>Vintage2020</v>
          </cell>
          <cell r="I9441">
            <v>1.7140244299506523E-2</v>
          </cell>
          <cell r="L9441">
            <v>0.51088371657378362</v>
          </cell>
          <cell r="M9441" t="str">
            <v>natural gas peaker</v>
          </cell>
        </row>
        <row r="9442">
          <cell r="F9442" t="str">
            <v>Vintage1990</v>
          </cell>
          <cell r="I9442">
            <v>5.8790209916181786E-3</v>
          </cell>
          <cell r="L9442">
            <v>0.60044933001684997</v>
          </cell>
          <cell r="M9442" t="str">
            <v>natural gas peaker</v>
          </cell>
        </row>
        <row r="9443">
          <cell r="F9443" t="str">
            <v>Vintage1990</v>
          </cell>
          <cell r="I9443">
            <v>5.7962178790601764E-3</v>
          </cell>
          <cell r="L9443">
            <v>0.59199229719971125</v>
          </cell>
          <cell r="M9443" t="str">
            <v>natural gas peaker</v>
          </cell>
        </row>
        <row r="9444">
          <cell r="F9444" t="str">
            <v>Vintage1990</v>
          </cell>
          <cell r="I9444">
            <v>5.7134147665021742E-3</v>
          </cell>
          <cell r="L9444">
            <v>0.58353526438257253</v>
          </cell>
          <cell r="M9444" t="str">
            <v>natural gas peaker</v>
          </cell>
        </row>
        <row r="9445">
          <cell r="F9445" t="str">
            <v>Vintage1990</v>
          </cell>
          <cell r="I9445">
            <v>5.630611653944172E-3</v>
          </cell>
          <cell r="L9445">
            <v>0.5750782315654337</v>
          </cell>
          <cell r="M9445" t="str">
            <v>natural gas peaker</v>
          </cell>
        </row>
        <row r="9446">
          <cell r="F9446" t="str">
            <v>Vintage2001</v>
          </cell>
          <cell r="I9446">
            <v>2.3191156382469018E-4</v>
          </cell>
          <cell r="L9446">
            <v>1.6062683643486785E-3</v>
          </cell>
          <cell r="M9446" t="str">
            <v>natural gas peaker</v>
          </cell>
        </row>
        <row r="9447">
          <cell r="F9447" t="str">
            <v>Vintage1974</v>
          </cell>
          <cell r="I9447">
            <v>0</v>
          </cell>
          <cell r="L9447">
            <v>0</v>
          </cell>
          <cell r="M9447" t="str">
            <v>natural gas peaker</v>
          </cell>
        </row>
        <row r="9448">
          <cell r="F9448" t="str">
            <v>Vintage1999</v>
          </cell>
          <cell r="I9448">
            <v>1.9045501496619118E-3</v>
          </cell>
          <cell r="L9448">
            <v>5.5210670738025665E-2</v>
          </cell>
          <cell r="M9448" t="str">
            <v>natural gas peaker</v>
          </cell>
        </row>
        <row r="9449">
          <cell r="F9449" t="str">
            <v>Vintage1999</v>
          </cell>
          <cell r="I9449">
            <v>1.9045501496619118E-3</v>
          </cell>
          <cell r="L9449">
            <v>5.5210670738025665E-2</v>
          </cell>
          <cell r="M9449" t="str">
            <v>natural gas peaker</v>
          </cell>
        </row>
        <row r="9450">
          <cell r="F9450" t="str">
            <v>Vintage1967</v>
          </cell>
          <cell r="I9450">
            <v>0</v>
          </cell>
          <cell r="L9450">
            <v>0</v>
          </cell>
          <cell r="M9450" t="str">
            <v>natural gas peaker</v>
          </cell>
        </row>
        <row r="9451">
          <cell r="F9451" t="str">
            <v>Vintage1964</v>
          </cell>
          <cell r="I9451">
            <v>0</v>
          </cell>
          <cell r="L9451">
            <v>0</v>
          </cell>
          <cell r="M9451" t="str">
            <v>natural gas peaker</v>
          </cell>
        </row>
        <row r="9452">
          <cell r="F9452" t="str">
            <v>Vintage2001</v>
          </cell>
          <cell r="I9452">
            <v>3.9614101043255581E-5</v>
          </cell>
          <cell r="L9452">
            <v>2.7437561214495602E-4</v>
          </cell>
          <cell r="M9452" t="str">
            <v>natural gas peaker</v>
          </cell>
        </row>
        <row r="9453">
          <cell r="F9453" t="str">
            <v>Vintage2001</v>
          </cell>
          <cell r="I9453">
            <v>1.3204700347751859E-5</v>
          </cell>
          <cell r="L9453">
            <v>9.1458537381651999E-5</v>
          </cell>
          <cell r="M9453" t="str">
            <v>natural gas peaker</v>
          </cell>
        </row>
        <row r="9454">
          <cell r="F9454" t="str">
            <v>Vintage2002</v>
          </cell>
          <cell r="I9454">
            <v>2.0292261834660393E-5</v>
          </cell>
          <cell r="L9454">
            <v>1.4796611043324336E-4</v>
          </cell>
          <cell r="M9454" t="str">
            <v>natural gas peaker</v>
          </cell>
        </row>
        <row r="9455">
          <cell r="F9455" t="str">
            <v>Vintage2002</v>
          </cell>
          <cell r="I9455">
            <v>2.0292261834660393E-5</v>
          </cell>
          <cell r="L9455">
            <v>1.4796611043324336E-4</v>
          </cell>
          <cell r="M9455" t="str">
            <v>natural gas peaker</v>
          </cell>
        </row>
        <row r="9456">
          <cell r="F9456" t="str">
            <v>Vintage1989</v>
          </cell>
          <cell r="I9456">
            <v>0</v>
          </cell>
          <cell r="L9456">
            <v>0</v>
          </cell>
          <cell r="M9456" t="str">
            <v>natural gas peaker</v>
          </cell>
        </row>
        <row r="9457">
          <cell r="F9457" t="str">
            <v>Vintage1994</v>
          </cell>
          <cell r="I9457">
            <v>0</v>
          </cell>
          <cell r="L9457">
            <v>0</v>
          </cell>
          <cell r="M9457" t="str">
            <v>natural gas peaker</v>
          </cell>
        </row>
        <row r="9458">
          <cell r="F9458" t="str">
            <v>Vintage1994</v>
          </cell>
          <cell r="I9458">
            <v>0</v>
          </cell>
          <cell r="L9458">
            <v>0</v>
          </cell>
          <cell r="M9458" t="str">
            <v>natural gas peaker</v>
          </cell>
        </row>
        <row r="9459">
          <cell r="F9459" t="str">
            <v>Vintage1985</v>
          </cell>
          <cell r="I9459">
            <v>6.340801537743359E-4</v>
          </cell>
          <cell r="L9459">
            <v>0.23421938479396404</v>
          </cell>
          <cell r="M9459" t="str">
            <v>natural gas peaker</v>
          </cell>
        </row>
        <row r="9460">
          <cell r="F9460" t="str">
            <v>Vintage1985</v>
          </cell>
          <cell r="I9460">
            <v>6.340801537743359E-4</v>
          </cell>
          <cell r="L9460">
            <v>0.23421938479396404</v>
          </cell>
          <cell r="M9460" t="str">
            <v>natural gas peaker</v>
          </cell>
        </row>
        <row r="9461">
          <cell r="F9461" t="str">
            <v>Vintage1985</v>
          </cell>
          <cell r="I9461">
            <v>6.340801537743359E-4</v>
          </cell>
          <cell r="L9461">
            <v>0.23421938479396404</v>
          </cell>
          <cell r="M9461" t="str">
            <v>natural gas peaker</v>
          </cell>
        </row>
        <row r="9462">
          <cell r="F9462" t="str">
            <v>Vintage1985</v>
          </cell>
          <cell r="I9462">
            <v>6.340801537743359E-4</v>
          </cell>
          <cell r="L9462">
            <v>0.23421938479396404</v>
          </cell>
          <cell r="M9462" t="str">
            <v>natural gas peaker</v>
          </cell>
        </row>
        <row r="9463">
          <cell r="F9463" t="str">
            <v>Vintage1989</v>
          </cell>
          <cell r="I9463">
            <v>2.2854601795942947E-3</v>
          </cell>
          <cell r="L9463">
            <v>0.27170636032502099</v>
          </cell>
          <cell r="M9463" t="str">
            <v>natural gas peaker</v>
          </cell>
        </row>
        <row r="9464">
          <cell r="F9464" t="str">
            <v>Vintage1988</v>
          </cell>
          <cell r="I9464">
            <v>0</v>
          </cell>
          <cell r="L9464">
            <v>0</v>
          </cell>
          <cell r="M9464" t="str">
            <v>natural gas peaker</v>
          </cell>
        </row>
        <row r="9465">
          <cell r="F9465" t="str">
            <v>Vintage1995</v>
          </cell>
          <cell r="I9465">
            <v>2.9203102294815984E-3</v>
          </cell>
          <cell r="L9465">
            <v>0.17799559471365636</v>
          </cell>
          <cell r="M9465" t="str">
            <v>natural gas peaker</v>
          </cell>
        </row>
        <row r="9466">
          <cell r="F9466" t="str">
            <v>Vintage1991</v>
          </cell>
          <cell r="I9466">
            <v>2.9203102294815984E-3</v>
          </cell>
          <cell r="L9466">
            <v>0.28682561728395051</v>
          </cell>
          <cell r="M9466" t="str">
            <v>natural gas peaker</v>
          </cell>
        </row>
        <row r="9467">
          <cell r="F9467" t="str">
            <v>Vintage1990</v>
          </cell>
          <cell r="I9467">
            <v>1.5871251247182598E-3</v>
          </cell>
          <cell r="L9467">
            <v>0.16209981545374311</v>
          </cell>
          <cell r="M9467" t="str">
            <v>natural gas peaker</v>
          </cell>
        </row>
        <row r="9468">
          <cell r="F9468" t="str">
            <v>Vintage1989</v>
          </cell>
          <cell r="I9468">
            <v>0</v>
          </cell>
          <cell r="L9468">
            <v>0</v>
          </cell>
          <cell r="M9468" t="str">
            <v>natural gas peaker</v>
          </cell>
        </row>
        <row r="9469">
          <cell r="F9469" t="str">
            <v>Vintage1989</v>
          </cell>
          <cell r="I9469">
            <v>0</v>
          </cell>
          <cell r="L9469">
            <v>0</v>
          </cell>
          <cell r="M9469" t="str">
            <v>natural gas peaker</v>
          </cell>
        </row>
        <row r="9470">
          <cell r="F9470" t="str">
            <v>Vintage1989</v>
          </cell>
          <cell r="I9470">
            <v>0</v>
          </cell>
          <cell r="L9470">
            <v>0</v>
          </cell>
          <cell r="M9470" t="str">
            <v>natural gas peaker</v>
          </cell>
        </row>
        <row r="9471">
          <cell r="F9471" t="str">
            <v>Vintage1989</v>
          </cell>
          <cell r="I9471">
            <v>0</v>
          </cell>
          <cell r="L9471">
            <v>0</v>
          </cell>
          <cell r="M9471" t="str">
            <v>natural gas peaker</v>
          </cell>
        </row>
        <row r="9472">
          <cell r="F9472" t="str">
            <v>Vintage1989</v>
          </cell>
          <cell r="I9472">
            <v>0</v>
          </cell>
          <cell r="L9472">
            <v>0</v>
          </cell>
          <cell r="M9472" t="str">
            <v>natural gas peaker</v>
          </cell>
        </row>
        <row r="9473">
          <cell r="F9473" t="str">
            <v>Vintage1990</v>
          </cell>
          <cell r="I9473">
            <v>4.6865461856239482E-4</v>
          </cell>
          <cell r="L9473">
            <v>4.7865682419963099E-2</v>
          </cell>
          <cell r="M9473" t="str">
            <v>natural gas peaker</v>
          </cell>
        </row>
        <row r="9474">
          <cell r="F9474" t="str">
            <v>Vintage1990</v>
          </cell>
          <cell r="I9474">
            <v>2.9203102294815984E-3</v>
          </cell>
          <cell r="L9474">
            <v>0.29826366043488728</v>
          </cell>
          <cell r="M9474" t="str">
            <v>natural gas peaker</v>
          </cell>
        </row>
        <row r="9475">
          <cell r="F9475" t="str">
            <v>Vintage1987</v>
          </cell>
          <cell r="I9475">
            <v>0</v>
          </cell>
          <cell r="L9475">
            <v>0</v>
          </cell>
          <cell r="M9475" t="str">
            <v>natural gas peaker</v>
          </cell>
        </row>
        <row r="9476">
          <cell r="F9476" t="str">
            <v>Vintage1991</v>
          </cell>
          <cell r="I9476">
            <v>2.2854601795942947E-3</v>
          </cell>
          <cell r="L9476">
            <v>0.22447222222222216</v>
          </cell>
          <cell r="M9476" t="str">
            <v>natural gas peaker</v>
          </cell>
        </row>
        <row r="9477">
          <cell r="F9477" t="str">
            <v>Vintage1987</v>
          </cell>
          <cell r="I9477">
            <v>6.6050016018159982E-4</v>
          </cell>
          <cell r="L9477">
            <v>0.24454624781849915</v>
          </cell>
          <cell r="M9477" t="str">
            <v>natural gas peaker</v>
          </cell>
        </row>
        <row r="9478">
          <cell r="F9478" t="str">
            <v>Vintage1987</v>
          </cell>
          <cell r="I9478">
            <v>6.6050016018159982E-4</v>
          </cell>
          <cell r="L9478">
            <v>0.24454624781849915</v>
          </cell>
          <cell r="M9478" t="str">
            <v>natural gas peaker</v>
          </cell>
        </row>
        <row r="9479">
          <cell r="F9479" t="str">
            <v>Vintage1987</v>
          </cell>
          <cell r="I9479">
            <v>6.6050016018159982E-4</v>
          </cell>
          <cell r="L9479">
            <v>0.24454624781849915</v>
          </cell>
          <cell r="M9479" t="str">
            <v>natural gas peaker</v>
          </cell>
        </row>
        <row r="9480">
          <cell r="F9480" t="str">
            <v>Vintage1987</v>
          </cell>
          <cell r="I9480">
            <v>6.6050016018159982E-4</v>
          </cell>
          <cell r="L9480">
            <v>0.24454624781849915</v>
          </cell>
          <cell r="M9480" t="str">
            <v>natural gas peaker</v>
          </cell>
        </row>
        <row r="9481">
          <cell r="F9481" t="str">
            <v>Vintage1984</v>
          </cell>
          <cell r="I9481">
            <v>4.5709203591885895E-3</v>
          </cell>
          <cell r="L9481">
            <v>2.1581305637982195</v>
          </cell>
          <cell r="M9481" t="str">
            <v>natural gas peaker</v>
          </cell>
        </row>
        <row r="9482">
          <cell r="F9482" t="str">
            <v>Vintage2001</v>
          </cell>
          <cell r="I9482">
            <v>4.2227230579745676E-4</v>
          </cell>
          <cell r="L9482">
            <v>2.9247469800848854E-3</v>
          </cell>
          <cell r="M9482" t="str">
            <v>natural gas peaker</v>
          </cell>
        </row>
        <row r="9483">
          <cell r="F9483" t="str">
            <v>Vintage2002</v>
          </cell>
          <cell r="I9483">
            <v>4.5416014582335166E-4</v>
          </cell>
          <cell r="L9483">
            <v>3.3116224716011606E-3</v>
          </cell>
          <cell r="M9483" t="str">
            <v>natural gas peaker</v>
          </cell>
        </row>
        <row r="9484">
          <cell r="F9484" t="str">
            <v>Vintage1983</v>
          </cell>
          <cell r="I9484">
            <v>0</v>
          </cell>
          <cell r="L9484">
            <v>0</v>
          </cell>
          <cell r="M9484" t="str">
            <v>natural gas peaker</v>
          </cell>
        </row>
        <row r="9485">
          <cell r="F9485" t="str">
            <v>Vintage1988</v>
          </cell>
          <cell r="I9485">
            <v>2.9266587299804719E-3</v>
          </cell>
          <cell r="L9485">
            <v>0.40937813186813188</v>
          </cell>
          <cell r="M9485" t="str">
            <v>natural gas peaker</v>
          </cell>
        </row>
        <row r="9486">
          <cell r="F9486" t="str">
            <v>Vintage1985</v>
          </cell>
          <cell r="I9486">
            <v>2.5394001995492164E-3</v>
          </cell>
          <cell r="L9486">
            <v>0.93801508995937322</v>
          </cell>
          <cell r="M9486" t="str">
            <v>natural gas peaker</v>
          </cell>
        </row>
        <row r="9487">
          <cell r="F9487" t="str">
            <v>Vintage1989</v>
          </cell>
          <cell r="I9487">
            <v>1.4601551147407992E-3</v>
          </cell>
          <cell r="L9487">
            <v>0.17359017465209675</v>
          </cell>
          <cell r="M9487" t="str">
            <v>natural gas peaker</v>
          </cell>
        </row>
        <row r="9488">
          <cell r="F9488" t="str">
            <v>Vintage1989</v>
          </cell>
          <cell r="I9488">
            <v>1.4601551147407992E-3</v>
          </cell>
          <cell r="L9488">
            <v>0.17359017465209675</v>
          </cell>
          <cell r="M9488" t="str">
            <v>natural gas peaker</v>
          </cell>
        </row>
        <row r="9489">
          <cell r="F9489" t="str">
            <v>Vintage1989</v>
          </cell>
          <cell r="I9489">
            <v>1.4601551147407992E-3</v>
          </cell>
          <cell r="L9489">
            <v>0.17359017465209675</v>
          </cell>
          <cell r="M9489" t="str">
            <v>natural gas peaker</v>
          </cell>
        </row>
        <row r="9490">
          <cell r="F9490" t="str">
            <v>Vintage1989</v>
          </cell>
          <cell r="I9490">
            <v>1.4601551147407992E-3</v>
          </cell>
          <cell r="L9490">
            <v>0.17359017465209675</v>
          </cell>
          <cell r="M9490" t="str">
            <v>natural gas peaker</v>
          </cell>
        </row>
        <row r="9491">
          <cell r="F9491" t="str">
            <v>Vintage1989</v>
          </cell>
          <cell r="I9491">
            <v>1.4601551147407992E-3</v>
          </cell>
          <cell r="L9491">
            <v>0.17359017465209675</v>
          </cell>
          <cell r="M9491" t="str">
            <v>natural gas peaker</v>
          </cell>
        </row>
        <row r="9492">
          <cell r="F9492" t="str">
            <v>Vintage1989</v>
          </cell>
          <cell r="I9492">
            <v>1.4601551147407992E-3</v>
          </cell>
          <cell r="L9492">
            <v>0.17359017465209675</v>
          </cell>
          <cell r="M9492" t="str">
            <v>natural gas peaker</v>
          </cell>
        </row>
        <row r="9493">
          <cell r="F9493" t="str">
            <v>Vintage1991</v>
          </cell>
          <cell r="I9493">
            <v>7.7303854608230068E-6</v>
          </cell>
          <cell r="L9493">
            <v>7.5925925925925911E-4</v>
          </cell>
          <cell r="M9493" t="str">
            <v>natural gas peaker</v>
          </cell>
        </row>
        <row r="9494">
          <cell r="F9494" t="str">
            <v>Vintage1991</v>
          </cell>
          <cell r="I9494">
            <v>7.7303854608230068E-6</v>
          </cell>
          <cell r="L9494">
            <v>7.5925925925925911E-4</v>
          </cell>
          <cell r="M9494" t="str">
            <v>natural gas peaker</v>
          </cell>
        </row>
        <row r="9495">
          <cell r="F9495" t="str">
            <v>Vintage1993</v>
          </cell>
          <cell r="I9495">
            <v>7.7303854608230068E-6</v>
          </cell>
          <cell r="L9495">
            <v>9.9293642785065598E-4</v>
          </cell>
          <cell r="M9495" t="str">
            <v>natural gas peaker</v>
          </cell>
        </row>
        <row r="9496">
          <cell r="F9496" t="str">
            <v>Vintage1991</v>
          </cell>
          <cell r="I9496">
            <v>2.9203102294815984E-3</v>
          </cell>
          <cell r="L9496">
            <v>0.28682561728395051</v>
          </cell>
          <cell r="M9496" t="str">
            <v>natural gas peaker</v>
          </cell>
        </row>
        <row r="9497">
          <cell r="F9497" t="str">
            <v>Vintage1988</v>
          </cell>
          <cell r="I9497">
            <v>0</v>
          </cell>
          <cell r="L9497">
            <v>0</v>
          </cell>
          <cell r="M9497" t="str">
            <v>natural gas peaker</v>
          </cell>
        </row>
        <row r="9498">
          <cell r="F9498" t="str">
            <v>Vintage1988</v>
          </cell>
          <cell r="I9498">
            <v>0</v>
          </cell>
          <cell r="L9498">
            <v>0</v>
          </cell>
          <cell r="M9498" t="str">
            <v>natural gas peaker</v>
          </cell>
        </row>
        <row r="9499">
          <cell r="F9499" t="str">
            <v>Vintage1996</v>
          </cell>
          <cell r="I9499">
            <v>0</v>
          </cell>
          <cell r="L9499">
            <v>0</v>
          </cell>
          <cell r="M9499" t="str">
            <v>natural gas peaker</v>
          </cell>
        </row>
        <row r="9500">
          <cell r="F9500" t="str">
            <v>Vintage1996</v>
          </cell>
          <cell r="I9500">
            <v>1.9108986501607851E-3</v>
          </cell>
          <cell r="L9500">
            <v>0.18329924642049736</v>
          </cell>
          <cell r="M9500" t="str">
            <v>natural gas peaker</v>
          </cell>
        </row>
        <row r="9501">
          <cell r="F9501" t="str">
            <v>Vintage1991</v>
          </cell>
          <cell r="I9501">
            <v>1.9045501496619118E-3</v>
          </cell>
          <cell r="L9501">
            <v>0.18706018518518513</v>
          </cell>
          <cell r="M9501" t="str">
            <v>natural gas peaker</v>
          </cell>
        </row>
        <row r="9502">
          <cell r="F9502" t="str">
            <v>Vintage1991</v>
          </cell>
          <cell r="I9502">
            <v>3.1887840025894901E-4</v>
          </cell>
          <cell r="L9502">
            <v>3.1319444444444441E-2</v>
          </cell>
          <cell r="M9502" t="str">
            <v>natural gas peaker</v>
          </cell>
        </row>
        <row r="9503">
          <cell r="F9503" t="str">
            <v>Vintage1988</v>
          </cell>
          <cell r="I9503">
            <v>1.0629280008631635E-5</v>
          </cell>
          <cell r="L9503">
            <v>1.4868131868131867E-3</v>
          </cell>
          <cell r="M9503" t="str">
            <v>natural gas peaker</v>
          </cell>
        </row>
        <row r="9504">
          <cell r="F9504" t="str">
            <v>Vintage1988</v>
          </cell>
          <cell r="I9504">
            <v>1.0629280008631635E-5</v>
          </cell>
          <cell r="L9504">
            <v>1.4868131868131867E-3</v>
          </cell>
          <cell r="M9504" t="str">
            <v>natural gas peaker</v>
          </cell>
        </row>
        <row r="9505">
          <cell r="F9505" t="str">
            <v>Vintage2018</v>
          </cell>
          <cell r="I9505">
            <v>1.3210003203631996E-3</v>
          </cell>
          <cell r="L9505">
            <v>7.1271139744839535E-2</v>
          </cell>
          <cell r="M9505" t="str">
            <v>natural gas peaker</v>
          </cell>
        </row>
        <row r="9506">
          <cell r="F9506" t="str">
            <v>Vintage2018</v>
          </cell>
          <cell r="I9506">
            <v>1.3210003203631996E-3</v>
          </cell>
          <cell r="L9506">
            <v>7.1271139744839535E-2</v>
          </cell>
          <cell r="M9506" t="str">
            <v>natural gas peaker</v>
          </cell>
        </row>
        <row r="9507">
          <cell r="F9507" t="str">
            <v>Vintage2001</v>
          </cell>
          <cell r="I9507">
            <v>1.3121936515607785E-3</v>
          </cell>
          <cell r="L9507">
            <v>9.0885297638480834E-3</v>
          </cell>
          <cell r="M9507" t="str">
            <v>natural gas peaker</v>
          </cell>
        </row>
        <row r="9508">
          <cell r="F9508" t="str">
            <v>Vintage1991</v>
          </cell>
          <cell r="I9508">
            <v>0</v>
          </cell>
          <cell r="L9508">
            <v>0</v>
          </cell>
          <cell r="M9508" t="str">
            <v>natural gas peaker</v>
          </cell>
        </row>
        <row r="9509">
          <cell r="F9509" t="str">
            <v>Vintage1991</v>
          </cell>
          <cell r="I9509">
            <v>0</v>
          </cell>
          <cell r="L9509">
            <v>0</v>
          </cell>
          <cell r="M9509" t="str">
            <v>natural gas peaker</v>
          </cell>
        </row>
        <row r="9510">
          <cell r="F9510" t="str">
            <v>Vintage1989</v>
          </cell>
          <cell r="I9510">
            <v>3.214434112883786E-4</v>
          </cell>
          <cell r="L9510">
            <v>3.8214719342486221E-2</v>
          </cell>
          <cell r="M9510" t="str">
            <v>natural gas peaker</v>
          </cell>
        </row>
        <row r="9511">
          <cell r="F9511" t="str">
            <v>Vintage1989</v>
          </cell>
          <cell r="I9511">
            <v>3.214434112883786E-4</v>
          </cell>
          <cell r="L9511">
            <v>3.8214719342486221E-2</v>
          </cell>
          <cell r="M9511" t="str">
            <v>natural gas peaker</v>
          </cell>
        </row>
        <row r="9512">
          <cell r="F9512" t="str">
            <v>Vintage1989</v>
          </cell>
          <cell r="I9512">
            <v>3.214434112883786E-4</v>
          </cell>
          <cell r="L9512">
            <v>3.8214719342486221E-2</v>
          </cell>
          <cell r="M9512" t="str">
            <v>natural gas peaker</v>
          </cell>
        </row>
        <row r="9513">
          <cell r="F9513" t="str">
            <v>Vintage1989</v>
          </cell>
          <cell r="I9513">
            <v>3.214434112883786E-4</v>
          </cell>
          <cell r="L9513">
            <v>3.8214719342486221E-2</v>
          </cell>
          <cell r="M9513" t="str">
            <v>natural gas peaker</v>
          </cell>
        </row>
        <row r="9514">
          <cell r="F9514" t="str">
            <v>Vintage1989</v>
          </cell>
          <cell r="I9514">
            <v>3.214434112883786E-4</v>
          </cell>
          <cell r="L9514">
            <v>3.8214719342486221E-2</v>
          </cell>
          <cell r="M9514" t="str">
            <v>natural gas peaker</v>
          </cell>
        </row>
        <row r="9515">
          <cell r="F9515" t="str">
            <v>Vintage1989</v>
          </cell>
          <cell r="I9515">
            <v>3.214434112883786E-4</v>
          </cell>
          <cell r="L9515">
            <v>3.8214719342486221E-2</v>
          </cell>
          <cell r="M9515" t="str">
            <v>natural gas peaker</v>
          </cell>
        </row>
        <row r="9516">
          <cell r="F9516" t="str">
            <v>Vintage1990</v>
          </cell>
          <cell r="I9516">
            <v>3.0917197429511708E-3</v>
          </cell>
          <cell r="L9516">
            <v>0.31577044050389158</v>
          </cell>
          <cell r="M9516" t="str">
            <v>natural gas peaker</v>
          </cell>
        </row>
        <row r="9517">
          <cell r="F9517" t="str">
            <v>Vintage1991</v>
          </cell>
          <cell r="I9517">
            <v>3.4874408457588477E-4</v>
          </cell>
          <cell r="L9517">
            <v>3.4252777777777771E-2</v>
          </cell>
          <cell r="M9517" t="str">
            <v>natural gas peaker</v>
          </cell>
        </row>
        <row r="9518">
          <cell r="F9518" t="str">
            <v>Vintage1991</v>
          </cell>
          <cell r="I9518">
            <v>3.5226675209685328E-4</v>
          </cell>
          <cell r="L9518">
            <v>3.4598765432098756E-2</v>
          </cell>
          <cell r="M9518" t="str">
            <v>natural gas peaker</v>
          </cell>
        </row>
        <row r="9519">
          <cell r="F9519" t="str">
            <v>Vintage1993</v>
          </cell>
          <cell r="I9519">
            <v>3.5755075337830607E-4</v>
          </cell>
          <cell r="L9519">
            <v>4.5925933400605454E-2</v>
          </cell>
          <cell r="M9519" t="str">
            <v>natural gas peaker</v>
          </cell>
        </row>
        <row r="9520">
          <cell r="F9520" t="str">
            <v>Vintage1986</v>
          </cell>
          <cell r="I9520">
            <v>1.9294539320915961E-6</v>
          </cell>
          <cell r="L9520">
            <v>6.4870575805599565E-4</v>
          </cell>
          <cell r="M9520" t="str">
            <v>natural gas peaker</v>
          </cell>
        </row>
        <row r="9521">
          <cell r="F9521" t="str">
            <v>Vintage1986</v>
          </cell>
          <cell r="I9521">
            <v>1.9294539320915961E-6</v>
          </cell>
          <cell r="L9521">
            <v>6.4870575805599565E-4</v>
          </cell>
          <cell r="M9521" t="str">
            <v>natural gas peaker</v>
          </cell>
        </row>
        <row r="9522">
          <cell r="F9522" t="str">
            <v>Vintage1992</v>
          </cell>
          <cell r="I9522">
            <v>2.9203102294815984E-3</v>
          </cell>
          <cell r="L9522">
            <v>0.20168520427540557</v>
          </cell>
          <cell r="M9522" t="str">
            <v>natural gas peaker</v>
          </cell>
        </row>
        <row r="9523">
          <cell r="F9523" t="str">
            <v>Vintage1981</v>
          </cell>
          <cell r="I9523">
            <v>0</v>
          </cell>
          <cell r="L9523">
            <v>0</v>
          </cell>
          <cell r="M9523" t="str">
            <v>natural gas peaker</v>
          </cell>
        </row>
        <row r="9524">
          <cell r="F9524" t="str">
            <v>Vintage1981</v>
          </cell>
          <cell r="I9524">
            <v>0</v>
          </cell>
          <cell r="L9524">
            <v>0</v>
          </cell>
          <cell r="M9524" t="str">
            <v>natural gas peaker</v>
          </cell>
        </row>
        <row r="9525">
          <cell r="F9525" t="str">
            <v>Vintage1996</v>
          </cell>
          <cell r="I9525">
            <v>0</v>
          </cell>
          <cell r="L9525">
            <v>0</v>
          </cell>
          <cell r="M9525" t="str">
            <v>natural gas peaker</v>
          </cell>
        </row>
        <row r="9526">
          <cell r="F9526" t="str">
            <v>Vintage1996</v>
          </cell>
          <cell r="I9526">
            <v>0</v>
          </cell>
          <cell r="L9526">
            <v>0</v>
          </cell>
          <cell r="M9526" t="str">
            <v>natural gas peaker</v>
          </cell>
        </row>
        <row r="9527">
          <cell r="F9527" t="str">
            <v>Vintage1999</v>
          </cell>
          <cell r="I9527">
            <v>7.7303854608230068E-6</v>
          </cell>
          <cell r="L9527">
            <v>2.2409479027437717E-4</v>
          </cell>
          <cell r="M9527" t="str">
            <v>natural gas peaker</v>
          </cell>
        </row>
        <row r="9528">
          <cell r="F9528" t="str">
            <v>Vintage1999</v>
          </cell>
          <cell r="I9528">
            <v>7.7303854608230068E-6</v>
          </cell>
          <cell r="L9528">
            <v>2.2409479027437717E-4</v>
          </cell>
          <cell r="M9528" t="str">
            <v>natural gas peaker</v>
          </cell>
        </row>
        <row r="9529">
          <cell r="F9529" t="str">
            <v>Vintage1999</v>
          </cell>
          <cell r="I9529">
            <v>7.7303854608230068E-6</v>
          </cell>
          <cell r="L9529">
            <v>2.2409479027437717E-4</v>
          </cell>
          <cell r="M9529" t="str">
            <v>natural gas peaker</v>
          </cell>
        </row>
        <row r="9530">
          <cell r="F9530" t="str">
            <v>Vintage1999</v>
          </cell>
          <cell r="I9530">
            <v>7.7303854608230068E-6</v>
          </cell>
          <cell r="L9530">
            <v>2.2409479027437717E-4</v>
          </cell>
          <cell r="M9530" t="str">
            <v>natural gas peaker</v>
          </cell>
        </row>
        <row r="9531">
          <cell r="F9531" t="str">
            <v>Vintage1997</v>
          </cell>
          <cell r="I9531">
            <v>1.0524087060135273E-3</v>
          </cell>
          <cell r="L9531">
            <v>0.15140257685352621</v>
          </cell>
          <cell r="M9531" t="str">
            <v>natural gas peaker</v>
          </cell>
        </row>
        <row r="9532">
          <cell r="F9532" t="str">
            <v>Vintage1997</v>
          </cell>
          <cell r="I9532">
            <v>1.0524087060135273E-3</v>
          </cell>
          <cell r="L9532">
            <v>0.15140257685352621</v>
          </cell>
          <cell r="M9532" t="str">
            <v>natural gas peaker</v>
          </cell>
        </row>
        <row r="9533">
          <cell r="F9533" t="str">
            <v>Vintage1997</v>
          </cell>
          <cell r="I9533">
            <v>1.0524087060135273E-3</v>
          </cell>
          <cell r="L9533">
            <v>0.15140257685352621</v>
          </cell>
          <cell r="M9533" t="str">
            <v>natural gas peaker</v>
          </cell>
        </row>
        <row r="9534">
          <cell r="F9534" t="str">
            <v>Vintage2000</v>
          </cell>
          <cell r="I9534">
            <v>1.0524087060135273E-3</v>
          </cell>
          <cell r="L9534">
            <v>1.0133667186105271E-2</v>
          </cell>
          <cell r="M9534" t="str">
            <v>natural gas peaker</v>
          </cell>
        </row>
        <row r="9535">
          <cell r="F9535" t="str">
            <v>Vintage1999</v>
          </cell>
          <cell r="I9535">
            <v>9.7930157082925205E-4</v>
          </cell>
          <cell r="L9535">
            <v>2.8388801728262743E-2</v>
          </cell>
          <cell r="M9535" t="str">
            <v>natural gas peaker</v>
          </cell>
        </row>
        <row r="9536">
          <cell r="F9536" t="str">
            <v>Vintage2005</v>
          </cell>
          <cell r="I9536">
            <v>9.9779557531433686E-4</v>
          </cell>
          <cell r="L9536">
            <v>4.3257825005960301E-2</v>
          </cell>
          <cell r="M9536" t="str">
            <v>natural gas peaker</v>
          </cell>
        </row>
        <row r="9537">
          <cell r="F9537" t="str">
            <v>Vintage1997</v>
          </cell>
          <cell r="I9537">
            <v>0</v>
          </cell>
          <cell r="L9537">
            <v>0</v>
          </cell>
          <cell r="M9537" t="str">
            <v>natural gas peaker</v>
          </cell>
        </row>
        <row r="9538">
          <cell r="F9538" t="str">
            <v>Vintage1997</v>
          </cell>
          <cell r="I9538">
            <v>0</v>
          </cell>
          <cell r="L9538">
            <v>0</v>
          </cell>
          <cell r="M9538" t="str">
            <v>natural gas peaker</v>
          </cell>
        </row>
        <row r="9539">
          <cell r="F9539" t="str">
            <v>Vintage1997</v>
          </cell>
          <cell r="I9539">
            <v>0</v>
          </cell>
          <cell r="L9539">
            <v>0</v>
          </cell>
          <cell r="M9539" t="str">
            <v>natural gas peaker</v>
          </cell>
        </row>
        <row r="9540">
          <cell r="F9540" t="str">
            <v>Vintage1999</v>
          </cell>
          <cell r="I9540">
            <v>0</v>
          </cell>
          <cell r="L9540">
            <v>0</v>
          </cell>
          <cell r="M9540" t="str">
            <v>natural gas peaker</v>
          </cell>
        </row>
        <row r="9541">
          <cell r="F9541" t="str">
            <v>Vintage1999</v>
          </cell>
          <cell r="I9541">
            <v>0</v>
          </cell>
          <cell r="L9541">
            <v>0</v>
          </cell>
          <cell r="M9541" t="str">
            <v>natural gas peaker</v>
          </cell>
        </row>
        <row r="9542">
          <cell r="F9542" t="str">
            <v>Vintage1999</v>
          </cell>
          <cell r="I9542">
            <v>0</v>
          </cell>
          <cell r="L9542">
            <v>0</v>
          </cell>
          <cell r="M9542" t="str">
            <v>natural gas peaker</v>
          </cell>
        </row>
        <row r="9543">
          <cell r="F9543" t="str">
            <v>Vintage1999</v>
          </cell>
          <cell r="I9543">
            <v>0</v>
          </cell>
          <cell r="L9543">
            <v>0</v>
          </cell>
          <cell r="M9543" t="str">
            <v>natural gas peaker</v>
          </cell>
        </row>
        <row r="9544">
          <cell r="F9544" t="str">
            <v>Vintage1999</v>
          </cell>
          <cell r="I9544">
            <v>0</v>
          </cell>
          <cell r="L9544">
            <v>0</v>
          </cell>
          <cell r="M9544" t="str">
            <v>natural gas peaker</v>
          </cell>
        </row>
        <row r="9545">
          <cell r="F9545" t="str">
            <v>Vintage1999</v>
          </cell>
          <cell r="I9545">
            <v>0</v>
          </cell>
          <cell r="L9545">
            <v>0</v>
          </cell>
          <cell r="M9545" t="str">
            <v>natural gas peaker</v>
          </cell>
        </row>
        <row r="9546">
          <cell r="F9546" t="str">
            <v>Vintage1999</v>
          </cell>
          <cell r="I9546">
            <v>0</v>
          </cell>
          <cell r="L9546">
            <v>0</v>
          </cell>
          <cell r="M9546" t="str">
            <v>natural gas peaker</v>
          </cell>
        </row>
        <row r="9547">
          <cell r="F9547" t="str">
            <v>Vintage1999</v>
          </cell>
          <cell r="I9547">
            <v>0</v>
          </cell>
          <cell r="L9547">
            <v>0</v>
          </cell>
          <cell r="M9547" t="str">
            <v>natural gas peaker</v>
          </cell>
        </row>
        <row r="9548">
          <cell r="F9548" t="str">
            <v>Vintage1999</v>
          </cell>
          <cell r="I9548">
            <v>0</v>
          </cell>
          <cell r="L9548">
            <v>0</v>
          </cell>
          <cell r="M9548" t="str">
            <v>natural gas peaker</v>
          </cell>
        </row>
        <row r="9549">
          <cell r="F9549" t="str">
            <v>Vintage1999</v>
          </cell>
          <cell r="I9549">
            <v>0</v>
          </cell>
          <cell r="L9549">
            <v>0</v>
          </cell>
          <cell r="M9549" t="str">
            <v>natural gas peaker</v>
          </cell>
        </row>
        <row r="9550">
          <cell r="F9550" t="str">
            <v>Vintage1999</v>
          </cell>
          <cell r="I9550">
            <v>0</v>
          </cell>
          <cell r="L9550">
            <v>0</v>
          </cell>
          <cell r="M9550" t="str">
            <v>natural gas peaker</v>
          </cell>
        </row>
        <row r="9551">
          <cell r="F9551" t="str">
            <v>Vintage1999</v>
          </cell>
          <cell r="I9551">
            <v>0</v>
          </cell>
          <cell r="L9551">
            <v>0</v>
          </cell>
          <cell r="M9551" t="str">
            <v>natural gas peaker</v>
          </cell>
        </row>
        <row r="9552">
          <cell r="F9552" t="str">
            <v>Vintage1999</v>
          </cell>
          <cell r="I9552">
            <v>3.2795217587607358E-3</v>
          </cell>
          <cell r="L9552">
            <v>9.5069481910608475E-2</v>
          </cell>
          <cell r="M9552" t="str">
            <v>natural gas peaker</v>
          </cell>
        </row>
        <row r="9553">
          <cell r="F9553" t="str">
            <v>Vintage1999</v>
          </cell>
          <cell r="I9553">
            <v>3.2795217587607358E-3</v>
          </cell>
          <cell r="L9553">
            <v>9.5069481910608475E-2</v>
          </cell>
          <cell r="M9553" t="str">
            <v>natural gas peaker</v>
          </cell>
        </row>
        <row r="9554">
          <cell r="F9554" t="str">
            <v>Vintage1999</v>
          </cell>
          <cell r="I9554">
            <v>3.5180324321251533E-3</v>
          </cell>
          <cell r="L9554">
            <v>0.10198362604956182</v>
          </cell>
          <cell r="M9554" t="str">
            <v>natural gas peaker</v>
          </cell>
        </row>
        <row r="9555">
          <cell r="F9555" t="str">
            <v>Vintage1999</v>
          </cell>
          <cell r="I9555">
            <v>3.5180324321251533E-3</v>
          </cell>
          <cell r="L9555">
            <v>0.10198362604956182</v>
          </cell>
          <cell r="M9555" t="str">
            <v>natural gas peaker</v>
          </cell>
        </row>
        <row r="9556">
          <cell r="F9556" t="str">
            <v>Vintage2001</v>
          </cell>
          <cell r="I9556">
            <v>4.7105857989472389E-3</v>
          </cell>
          <cell r="L9556">
            <v>3.2626509957557961E-2</v>
          </cell>
          <cell r="M9556" t="str">
            <v>natural gas peaker</v>
          </cell>
        </row>
        <row r="9557">
          <cell r="F9557" t="str">
            <v>Vintage2001</v>
          </cell>
          <cell r="I9557">
            <v>4.6807719647766867E-3</v>
          </cell>
          <cell r="L9557">
            <v>3.2420013059092409E-2</v>
          </cell>
          <cell r="M9557" t="str">
            <v>natural gas peaker</v>
          </cell>
        </row>
        <row r="9558">
          <cell r="F9558" t="str">
            <v>Vintage2001</v>
          </cell>
          <cell r="I9558">
            <v>1.6587506026892111E-3</v>
          </cell>
          <cell r="L9558">
            <v>1.1488856241157912E-2</v>
          </cell>
          <cell r="M9558" t="str">
            <v>natural gas peaker</v>
          </cell>
        </row>
        <row r="9559">
          <cell r="F9559" t="str">
            <v>Vintage2001</v>
          </cell>
          <cell r="I9559">
            <v>1.6394403512027245E-3</v>
          </cell>
          <cell r="L9559">
            <v>1.1355109369898798E-2</v>
          </cell>
          <cell r="M9559" t="str">
            <v>natural gas peaker</v>
          </cell>
        </row>
        <row r="9560">
          <cell r="F9560" t="str">
            <v>Vintage1999</v>
          </cell>
          <cell r="I9560">
            <v>1.5718544710000206E-3</v>
          </cell>
          <cell r="L9560">
            <v>4.556621397545297E-2</v>
          </cell>
          <cell r="M9560" t="str">
            <v>natural gas peaker</v>
          </cell>
        </row>
        <row r="9561">
          <cell r="F9561" t="str">
            <v>Vintage1997</v>
          </cell>
          <cell r="I9561">
            <v>3.2854138208497782E-4</v>
          </cell>
          <cell r="L9561">
            <v>4.7264918625678116E-2</v>
          </cell>
          <cell r="M9561" t="str">
            <v>natural gas peaker</v>
          </cell>
        </row>
        <row r="9562">
          <cell r="F9562" t="str">
            <v>Vintage2000</v>
          </cell>
          <cell r="I9562">
            <v>2.1136005125811194E-4</v>
          </cell>
          <cell r="L9562">
            <v>2.0351907045705556E-3</v>
          </cell>
          <cell r="M9562" t="str">
            <v>natural gas peaker</v>
          </cell>
        </row>
        <row r="9563">
          <cell r="F9563" t="str">
            <v>Vintage2000</v>
          </cell>
          <cell r="I9563">
            <v>1.9374671365326928E-4</v>
          </cell>
          <cell r="L9563">
            <v>1.8655914791896758E-3</v>
          </cell>
          <cell r="M9563" t="str">
            <v>natural gas peaker</v>
          </cell>
        </row>
        <row r="9564">
          <cell r="F9564" t="str">
            <v>Vintage2001</v>
          </cell>
          <cell r="I9564">
            <v>1.9374671365326928E-4</v>
          </cell>
          <cell r="L9564">
            <v>1.3419305691587773E-3</v>
          </cell>
          <cell r="M9564" t="str">
            <v>natural gas peaker</v>
          </cell>
        </row>
        <row r="9565">
          <cell r="F9565" t="str">
            <v>Vintage2001</v>
          </cell>
          <cell r="I9565">
            <v>2.0255338245569061E-4</v>
          </cell>
          <cell r="L9565">
            <v>1.402927413211449E-3</v>
          </cell>
          <cell r="M9565" t="str">
            <v>natural gas peaker</v>
          </cell>
        </row>
        <row r="9566">
          <cell r="F9566" t="str">
            <v>Vintage2001</v>
          </cell>
          <cell r="I9566">
            <v>1.5852003844358398E-4</v>
          </cell>
          <cell r="L9566">
            <v>1.0979431929480905E-3</v>
          </cell>
          <cell r="M9566" t="str">
            <v>natural gas peaker</v>
          </cell>
        </row>
        <row r="9567">
          <cell r="F9567" t="str">
            <v>Vintage2001</v>
          </cell>
          <cell r="I9567">
            <v>1.4090670083874131E-4</v>
          </cell>
          <cell r="L9567">
            <v>9.7594950484274719E-4</v>
          </cell>
          <cell r="M9567" t="str">
            <v>natural gas peaker</v>
          </cell>
        </row>
        <row r="9568">
          <cell r="F9568" t="str">
            <v>Vintage2000</v>
          </cell>
          <cell r="I9568">
            <v>1.4090670083874131E-4</v>
          </cell>
          <cell r="L9568">
            <v>1.3567938030470371E-3</v>
          </cell>
          <cell r="M9568" t="str">
            <v>natural gas peaker</v>
          </cell>
        </row>
        <row r="9569">
          <cell r="F9569" t="str">
            <v>Vintage2000</v>
          </cell>
          <cell r="I9569">
            <v>1.4090670083874131E-4</v>
          </cell>
          <cell r="L9569">
            <v>1.3567938030470371E-3</v>
          </cell>
          <cell r="M9569" t="str">
            <v>natural gas peaker</v>
          </cell>
        </row>
        <row r="9570">
          <cell r="F9570" t="str">
            <v>Vintage2000</v>
          </cell>
          <cell r="I9570">
            <v>1.6732670724600531E-4</v>
          </cell>
          <cell r="L9570">
            <v>1.6111926411183565E-3</v>
          </cell>
          <cell r="M9570" t="str">
            <v>natural gas peaker</v>
          </cell>
        </row>
        <row r="9571">
          <cell r="F9571" t="str">
            <v>Vintage1999</v>
          </cell>
          <cell r="I9571">
            <v>6.2809381869186932E-4</v>
          </cell>
          <cell r="L9571">
            <v>1.8207701709793144E-2</v>
          </cell>
          <cell r="M9571" t="str">
            <v>natural gas peaker</v>
          </cell>
        </row>
        <row r="9572">
          <cell r="F9572" t="str">
            <v>Vintage1999</v>
          </cell>
          <cell r="I9572">
            <v>2.9062007047990393E-4</v>
          </cell>
          <cell r="L9572">
            <v>8.4247343258333687E-3</v>
          </cell>
          <cell r="M9572" t="str">
            <v>natural gas peaker</v>
          </cell>
        </row>
        <row r="9573">
          <cell r="F9573" t="str">
            <v>Vintage1999</v>
          </cell>
          <cell r="I9573">
            <v>2.9062007047990393E-4</v>
          </cell>
          <cell r="L9573">
            <v>8.4247343258333687E-3</v>
          </cell>
          <cell r="M9573" t="str">
            <v>natural gas peaker</v>
          </cell>
        </row>
        <row r="9574">
          <cell r="F9574" t="str">
            <v>Vintage1999</v>
          </cell>
          <cell r="I9574">
            <v>2.9062007047990393E-4</v>
          </cell>
          <cell r="L9574">
            <v>8.4247343258333687E-3</v>
          </cell>
          <cell r="M9574" t="str">
            <v>natural gas peaker</v>
          </cell>
        </row>
        <row r="9575">
          <cell r="F9575" t="str">
            <v>Vintage1999</v>
          </cell>
          <cell r="I9575">
            <v>2.9062007047990393E-4</v>
          </cell>
          <cell r="L9575">
            <v>8.4247343258333687E-3</v>
          </cell>
          <cell r="M9575" t="str">
            <v>natural gas peaker</v>
          </cell>
        </row>
        <row r="9576">
          <cell r="F9576" t="str">
            <v>Vintage2000</v>
          </cell>
          <cell r="I9576">
            <v>1.0070296150202834E-3</v>
          </cell>
          <cell r="L9576">
            <v>9.6967108945943091E-3</v>
          </cell>
          <cell r="M9576" t="str">
            <v>natural gas peaker</v>
          </cell>
        </row>
        <row r="9577">
          <cell r="F9577" t="str">
            <v>Vintage1999</v>
          </cell>
          <cell r="I9577">
            <v>9.9061590125676976E-4</v>
          </cell>
          <cell r="L9577">
            <v>2.8716790871507823E-2</v>
          </cell>
          <cell r="M9577" t="str">
            <v>natural gas peaker</v>
          </cell>
        </row>
        <row r="9578">
          <cell r="F9578" t="str">
            <v>Vintage1999</v>
          </cell>
          <cell r="I9578">
            <v>1.0022020521486617E-3</v>
          </cell>
          <cell r="L9578">
            <v>2.9052659770589784E-2</v>
          </cell>
          <cell r="M9578" t="str">
            <v>natural gas peaker</v>
          </cell>
        </row>
        <row r="9579">
          <cell r="F9579" t="str">
            <v>Vintage1999</v>
          </cell>
          <cell r="I9579">
            <v>2.6455044536486831E-4</v>
          </cell>
          <cell r="L9579">
            <v>7.6690065290381517E-3</v>
          </cell>
          <cell r="M9579" t="str">
            <v>natural gas peaker</v>
          </cell>
        </row>
        <row r="9580">
          <cell r="F9580" t="str">
            <v>Vintage2000</v>
          </cell>
          <cell r="I9580">
            <v>2.1167822261092023E-3</v>
          </cell>
          <cell r="L9580">
            <v>2.0382543837087916E-2</v>
          </cell>
          <cell r="M9580" t="str">
            <v>natural gas peaker</v>
          </cell>
        </row>
        <row r="9581">
          <cell r="F9581" t="str">
            <v>Vintage2000</v>
          </cell>
          <cell r="I9581">
            <v>2.1167822261092023E-3</v>
          </cell>
          <cell r="L9581">
            <v>2.0382543837087916E-2</v>
          </cell>
          <cell r="M9581" t="str">
            <v>natural gas peaker</v>
          </cell>
        </row>
        <row r="9582">
          <cell r="F9582" t="str">
            <v>Vintage2000</v>
          </cell>
          <cell r="I9582">
            <v>2.057154557768098E-3</v>
          </cell>
          <cell r="L9582">
            <v>1.9808387672662905E-2</v>
          </cell>
          <cell r="M9582" t="str">
            <v>natural gas peaker</v>
          </cell>
        </row>
        <row r="9583">
          <cell r="F9583" t="str">
            <v>Vintage2000</v>
          </cell>
          <cell r="I9583">
            <v>2.0869683919386502E-3</v>
          </cell>
          <cell r="L9583">
            <v>2.0095465754875409E-2</v>
          </cell>
          <cell r="M9583" t="str">
            <v>natural gas peaker</v>
          </cell>
        </row>
        <row r="9584">
          <cell r="F9584" t="str">
            <v>Vintage2000</v>
          </cell>
          <cell r="I9584">
            <v>2.0869683919386502E-3</v>
          </cell>
          <cell r="L9584">
            <v>2.0095465754875409E-2</v>
          </cell>
          <cell r="M9584" t="str">
            <v>natural gas peaker</v>
          </cell>
        </row>
        <row r="9585">
          <cell r="F9585" t="str">
            <v>Vintage2000</v>
          </cell>
          <cell r="I9585">
            <v>2.0869683919386502E-3</v>
          </cell>
          <cell r="L9585">
            <v>2.0095465754875409E-2</v>
          </cell>
          <cell r="M9585" t="str">
            <v>natural gas peaker</v>
          </cell>
        </row>
        <row r="9586">
          <cell r="F9586" t="str">
            <v>Vintage2000</v>
          </cell>
          <cell r="I9586">
            <v>2.1465960602797545E-3</v>
          </cell>
          <cell r="L9586">
            <v>2.0669621919300423E-2</v>
          </cell>
          <cell r="M9586" t="str">
            <v>natural gas peaker</v>
          </cell>
        </row>
        <row r="9587">
          <cell r="F9587" t="str">
            <v>Vintage2000</v>
          </cell>
          <cell r="I9587">
            <v>2.1764098944503066E-3</v>
          </cell>
          <cell r="L9587">
            <v>2.0956700001512927E-2</v>
          </cell>
          <cell r="M9587" t="str">
            <v>natural gas peaker</v>
          </cell>
        </row>
        <row r="9588">
          <cell r="F9588" t="str">
            <v>Vintage2000</v>
          </cell>
          <cell r="I9588">
            <v>4.3448065844595163E-4</v>
          </cell>
          <cell r="L9588">
            <v>4.183624067658139E-3</v>
          </cell>
          <cell r="M9588" t="str">
            <v>natural gas peaker</v>
          </cell>
        </row>
        <row r="9589">
          <cell r="F9589" t="str">
            <v>Vintage2000</v>
          </cell>
          <cell r="I9589">
            <v>4.3448065844595163E-4</v>
          </cell>
          <cell r="L9589">
            <v>4.183624067658139E-3</v>
          </cell>
          <cell r="M9589" t="str">
            <v>natural gas peaker</v>
          </cell>
        </row>
        <row r="9590">
          <cell r="F9590" t="str">
            <v>Vintage2000</v>
          </cell>
          <cell r="I9590">
            <v>4.3448065844595163E-4</v>
          </cell>
          <cell r="L9590">
            <v>4.183624067658139E-3</v>
          </cell>
          <cell r="M9590" t="str">
            <v>natural gas peaker</v>
          </cell>
        </row>
        <row r="9591">
          <cell r="F9591" t="str">
            <v>Vintage2000</v>
          </cell>
          <cell r="I9591">
            <v>4.3448065844595163E-4</v>
          </cell>
          <cell r="L9591">
            <v>4.183624067658139E-3</v>
          </cell>
          <cell r="M9591" t="str">
            <v>natural gas peaker</v>
          </cell>
        </row>
        <row r="9592">
          <cell r="F9592" t="str">
            <v>Vintage2000</v>
          </cell>
          <cell r="I9592">
            <v>2.6068839506757096E-4</v>
          </cell>
          <cell r="L9592">
            <v>2.5101744405948835E-3</v>
          </cell>
          <cell r="M9592" t="str">
            <v>natural gas peaker</v>
          </cell>
        </row>
        <row r="9593">
          <cell r="F9593" t="str">
            <v>Vintage2000</v>
          </cell>
          <cell r="I9593">
            <v>2.6068839506757096E-4</v>
          </cell>
          <cell r="L9593">
            <v>2.5101744405948835E-3</v>
          </cell>
          <cell r="M9593" t="str">
            <v>natural gas peaker</v>
          </cell>
        </row>
        <row r="9594">
          <cell r="F9594" t="str">
            <v>Vintage2000</v>
          </cell>
          <cell r="I9594">
            <v>2.6068839506757096E-4</v>
          </cell>
          <cell r="L9594">
            <v>2.5101744405948835E-3</v>
          </cell>
          <cell r="M9594" t="str">
            <v>natural gas peaker</v>
          </cell>
        </row>
        <row r="9595">
          <cell r="F9595" t="str">
            <v>Vintage2000</v>
          </cell>
          <cell r="I9595">
            <v>2.6068839506757096E-4</v>
          </cell>
          <cell r="L9595">
            <v>2.5101744405948835E-3</v>
          </cell>
          <cell r="M9595" t="str">
            <v>natural gas peaker</v>
          </cell>
        </row>
        <row r="9596">
          <cell r="F9596" t="str">
            <v>Vintage2000</v>
          </cell>
          <cell r="I9596">
            <v>4.2844620485642455E-4</v>
          </cell>
          <cell r="L9596">
            <v>4.1255181778295539E-3</v>
          </cell>
          <cell r="M9596" t="str">
            <v>natural gas peaker</v>
          </cell>
        </row>
        <row r="9597">
          <cell r="F9597" t="str">
            <v>Vintage2000</v>
          </cell>
          <cell r="I9597">
            <v>4.2844620485642455E-4</v>
          </cell>
          <cell r="L9597">
            <v>4.1255181778295539E-3</v>
          </cell>
          <cell r="M9597" t="str">
            <v>natural gas peaker</v>
          </cell>
        </row>
        <row r="9598">
          <cell r="F9598" t="str">
            <v>Vintage2000</v>
          </cell>
          <cell r="I9598">
            <v>2.5706772291385468E-4</v>
          </cell>
          <cell r="L9598">
            <v>2.4753109066977322E-3</v>
          </cell>
          <cell r="M9598" t="str">
            <v>natural gas peaker</v>
          </cell>
        </row>
        <row r="9599">
          <cell r="F9599" t="str">
            <v>Vintage2000</v>
          </cell>
          <cell r="I9599">
            <v>2.5706772291385468E-4</v>
          </cell>
          <cell r="L9599">
            <v>2.4753109066977322E-3</v>
          </cell>
          <cell r="M9599" t="str">
            <v>natural gas peaker</v>
          </cell>
        </row>
        <row r="9600">
          <cell r="F9600" t="str">
            <v>Vintage2000</v>
          </cell>
          <cell r="I9600">
            <v>4.4051511203547876E-4</v>
          </cell>
          <cell r="L9600">
            <v>4.241729957486725E-3</v>
          </cell>
          <cell r="M9600" t="str">
            <v>natural gas peaker</v>
          </cell>
        </row>
        <row r="9601">
          <cell r="F9601" t="str">
            <v>Vintage2000</v>
          </cell>
          <cell r="I9601">
            <v>4.4051511203547876E-4</v>
          </cell>
          <cell r="L9601">
            <v>4.241729957486725E-3</v>
          </cell>
          <cell r="M9601" t="str">
            <v>natural gas peaker</v>
          </cell>
        </row>
        <row r="9602">
          <cell r="F9602" t="str">
            <v>Vintage2000</v>
          </cell>
          <cell r="I9602">
            <v>2.6430906722128725E-4</v>
          </cell>
          <cell r="L9602">
            <v>2.5450379744920348E-3</v>
          </cell>
          <cell r="M9602" t="str">
            <v>natural gas peaker</v>
          </cell>
        </row>
        <row r="9603">
          <cell r="F9603" t="str">
            <v>Vintage2000</v>
          </cell>
          <cell r="I9603">
            <v>2.6430906722128725E-4</v>
          </cell>
          <cell r="L9603">
            <v>2.5450379744920348E-3</v>
          </cell>
          <cell r="M9603" t="str">
            <v>natural gas peaker</v>
          </cell>
        </row>
        <row r="9604">
          <cell r="F9604" t="str">
            <v>Vintage2000</v>
          </cell>
          <cell r="I9604">
            <v>1.0930010857656334E-2</v>
          </cell>
          <cell r="L9604">
            <v>0.10524532127025432</v>
          </cell>
          <cell r="M9604" t="str">
            <v>natural gas peaker</v>
          </cell>
        </row>
        <row r="9605">
          <cell r="F9605" t="str">
            <v>Vintage2000</v>
          </cell>
          <cell r="I9605">
            <v>1.0930010857656334E-2</v>
          </cell>
          <cell r="L9605">
            <v>0.10524532127025432</v>
          </cell>
          <cell r="M9605" t="str">
            <v>natural gas peaker</v>
          </cell>
        </row>
        <row r="9606">
          <cell r="F9606" t="str">
            <v>Vintage2001</v>
          </cell>
          <cell r="I9606">
            <v>4.51679587683865E-3</v>
          </cell>
          <cell r="L9606">
            <v>3.1284280117531843E-2</v>
          </cell>
          <cell r="M9606" t="str">
            <v>natural gas peaker</v>
          </cell>
        </row>
        <row r="9607">
          <cell r="F9607" t="str">
            <v>Vintage2001</v>
          </cell>
          <cell r="I9607">
            <v>4.51679587683865E-3</v>
          </cell>
          <cell r="L9607">
            <v>3.1284280117531843E-2</v>
          </cell>
          <cell r="M9607" t="str">
            <v>natural gas peaker</v>
          </cell>
        </row>
        <row r="9608">
          <cell r="F9608" t="str">
            <v>Vintage2001</v>
          </cell>
          <cell r="I9608">
            <v>4.51679587683865E-3</v>
          </cell>
          <cell r="L9608">
            <v>3.1284280117531843E-2</v>
          </cell>
          <cell r="M9608" t="str">
            <v>natural gas peaker</v>
          </cell>
        </row>
        <row r="9609">
          <cell r="F9609" t="str">
            <v>Vintage2000</v>
          </cell>
          <cell r="I9609">
            <v>1.3130743184410205E-3</v>
          </cell>
          <cell r="L9609">
            <v>1.2643622252144575E-2</v>
          </cell>
          <cell r="M9609" t="str">
            <v>natural gas peaker</v>
          </cell>
        </row>
        <row r="9610">
          <cell r="F9610" t="str">
            <v>Vintage2000</v>
          </cell>
          <cell r="I9610">
            <v>1.2831316445127878E-3</v>
          </cell>
          <cell r="L9610">
            <v>1.235530356899708E-2</v>
          </cell>
          <cell r="M9610" t="str">
            <v>natural gas peaker</v>
          </cell>
        </row>
        <row r="9611">
          <cell r="F9611" t="str">
            <v>Vintage1999</v>
          </cell>
          <cell r="I9611">
            <v>4.4033344012106655E-4</v>
          </cell>
          <cell r="L9611">
            <v>1.2764748978535407E-2</v>
          </cell>
          <cell r="M9611" t="str">
            <v>natural gas peaker</v>
          </cell>
        </row>
        <row r="9612">
          <cell r="F9612" t="str">
            <v>Vintage1999</v>
          </cell>
          <cell r="I9612">
            <v>4.4033344012106655E-4</v>
          </cell>
          <cell r="L9612">
            <v>1.2764748978535407E-2</v>
          </cell>
          <cell r="M9612" t="str">
            <v>natural gas peaker</v>
          </cell>
        </row>
        <row r="9613">
          <cell r="F9613" t="str">
            <v>Vintage2001</v>
          </cell>
          <cell r="I9613">
            <v>4.5615166280944782E-3</v>
          </cell>
          <cell r="L9613">
            <v>3.1594025465230179E-2</v>
          </cell>
          <cell r="M9613" t="str">
            <v>natural gas peaker</v>
          </cell>
        </row>
        <row r="9614">
          <cell r="F9614" t="str">
            <v>Vintage2001</v>
          </cell>
          <cell r="I9614">
            <v>4.5615166280944782E-3</v>
          </cell>
          <cell r="L9614">
            <v>3.1594025465230179E-2</v>
          </cell>
          <cell r="M9614" t="str">
            <v>natural gas peaker</v>
          </cell>
        </row>
        <row r="9615">
          <cell r="F9615" t="str">
            <v>Vintage2001</v>
          </cell>
          <cell r="I9615">
            <v>4.4810192758339877E-3</v>
          </cell>
          <cell r="L9615">
            <v>3.1036483839373179E-2</v>
          </cell>
          <cell r="M9615" t="str">
            <v>natural gas peaker</v>
          </cell>
        </row>
        <row r="9616">
          <cell r="F9616" t="str">
            <v>Vintage2000</v>
          </cell>
          <cell r="I9616">
            <v>3.6107342089927458E-4</v>
          </cell>
          <cell r="L9616">
            <v>3.4767841203080323E-3</v>
          </cell>
          <cell r="M9616" t="str">
            <v>natural gas peaker</v>
          </cell>
        </row>
        <row r="9617">
          <cell r="F9617" t="str">
            <v>Vintage2000</v>
          </cell>
          <cell r="I9617">
            <v>3.6635742218072743E-4</v>
          </cell>
          <cell r="L9617">
            <v>3.5276638879222963E-3</v>
          </cell>
          <cell r="M9617" t="str">
            <v>natural gas peaker</v>
          </cell>
        </row>
        <row r="9618">
          <cell r="F9618" t="str">
            <v>Vintage2000</v>
          </cell>
          <cell r="I9618">
            <v>3.8044809226460153E-4</v>
          </cell>
          <cell r="L9618">
            <v>3.663343268227E-3</v>
          </cell>
          <cell r="M9618" t="str">
            <v>natural gas peaker</v>
          </cell>
        </row>
        <row r="9619">
          <cell r="F9619" t="str">
            <v>Vintage2000</v>
          </cell>
          <cell r="I9619">
            <v>3.7604475786339088E-4</v>
          </cell>
          <cell r="L9619">
            <v>3.6209434618817799E-3</v>
          </cell>
          <cell r="M9619" t="str">
            <v>natural gas peaker</v>
          </cell>
        </row>
        <row r="9620">
          <cell r="F9620" t="str">
            <v>Vintage2002</v>
          </cell>
          <cell r="I9620">
            <v>1.6124059991216428E-3</v>
          </cell>
          <cell r="L9620">
            <v>1.1757262254607112E-2</v>
          </cell>
          <cell r="M9620" t="str">
            <v>natural gas peaker</v>
          </cell>
        </row>
        <row r="9621">
          <cell r="F9621" t="str">
            <v>Vintage2002</v>
          </cell>
          <cell r="I9621">
            <v>1.6124059991216428E-3</v>
          </cell>
          <cell r="L9621">
            <v>1.1757262254607112E-2</v>
          </cell>
          <cell r="M9621" t="str">
            <v>natural gas peaker</v>
          </cell>
        </row>
        <row r="9622">
          <cell r="F9622" t="str">
            <v>Vintage2002</v>
          </cell>
          <cell r="I9622">
            <v>1.6124059991216428E-3</v>
          </cell>
          <cell r="L9622">
            <v>1.1757262254607112E-2</v>
          </cell>
          <cell r="M9622" t="str">
            <v>natural gas peaker</v>
          </cell>
        </row>
        <row r="9623">
          <cell r="F9623" t="str">
            <v>Vintage2000</v>
          </cell>
          <cell r="I9623">
            <v>4.2395272190525139E-3</v>
          </cell>
          <cell r="L9623">
            <v>4.0822503290618331E-2</v>
          </cell>
          <cell r="M9623" t="str">
            <v>natural gas peaker</v>
          </cell>
        </row>
        <row r="9624">
          <cell r="F9624" t="str">
            <v>Vintage2001</v>
          </cell>
          <cell r="I9624">
            <v>4.6509581306061346E-3</v>
          </cell>
          <cell r="L9624">
            <v>3.2213516160626843E-2</v>
          </cell>
          <cell r="M9624" t="str">
            <v>natural gas peaker</v>
          </cell>
        </row>
        <row r="9625">
          <cell r="F9625" t="str">
            <v>Vintage1999</v>
          </cell>
          <cell r="I9625">
            <v>4.2517120034526535E-4</v>
          </cell>
          <cell r="L9625">
            <v>1.2325213465090745E-2</v>
          </cell>
          <cell r="M9625" t="str">
            <v>natural gas peaker</v>
          </cell>
        </row>
        <row r="9626">
          <cell r="F9626" t="str">
            <v>Vintage1999</v>
          </cell>
          <cell r="I9626">
            <v>4.2517120034526535E-4</v>
          </cell>
          <cell r="L9626">
            <v>1.2325213465090745E-2</v>
          </cell>
          <cell r="M9626" t="str">
            <v>natural gas peaker</v>
          </cell>
        </row>
        <row r="9627">
          <cell r="F9627" t="str">
            <v>Vintage2001</v>
          </cell>
          <cell r="I9627">
            <v>7.2719830302955465E-4</v>
          </cell>
          <cell r="L9627">
            <v>5.036728697355536E-3</v>
          </cell>
          <cell r="M9627" t="str">
            <v>natural gas peaker</v>
          </cell>
        </row>
        <row r="9628">
          <cell r="F9628" t="str">
            <v>Vintage2001</v>
          </cell>
          <cell r="I9628">
            <v>7.2719830302955465E-4</v>
          </cell>
          <cell r="L9628">
            <v>5.036728697355536E-3</v>
          </cell>
          <cell r="M9628" t="str">
            <v>natural gas peaker</v>
          </cell>
        </row>
        <row r="9629">
          <cell r="F9629" t="str">
            <v>Vintage2001</v>
          </cell>
          <cell r="I9629">
            <v>7.2719830302955465E-4</v>
          </cell>
          <cell r="L9629">
            <v>5.036728697355536E-3</v>
          </cell>
          <cell r="M9629" t="str">
            <v>natural gas peaker</v>
          </cell>
        </row>
        <row r="9630">
          <cell r="F9630" t="str">
            <v>Vintage2002</v>
          </cell>
          <cell r="I9630">
            <v>7.2719830302955465E-4</v>
          </cell>
          <cell r="L9630">
            <v>5.302548591658217E-3</v>
          </cell>
          <cell r="M9630" t="str">
            <v>natural gas peaker</v>
          </cell>
        </row>
        <row r="9631">
          <cell r="F9631" t="str">
            <v>Vintage2002</v>
          </cell>
          <cell r="I9631">
            <v>7.2719830302955465E-4</v>
          </cell>
          <cell r="L9631">
            <v>5.302548591658217E-3</v>
          </cell>
          <cell r="M9631" t="str">
            <v>natural gas peaker</v>
          </cell>
        </row>
        <row r="9632">
          <cell r="F9632" t="str">
            <v>Vintage1999</v>
          </cell>
          <cell r="I9632">
            <v>1.4482688614865053E-3</v>
          </cell>
          <cell r="L9632">
            <v>4.198361238524536E-2</v>
          </cell>
          <cell r="M9632" t="str">
            <v>natural gas peaker</v>
          </cell>
        </row>
        <row r="9633">
          <cell r="F9633" t="str">
            <v>Vintage1999</v>
          </cell>
          <cell r="I9633">
            <v>1.4482688614865053E-3</v>
          </cell>
          <cell r="L9633">
            <v>4.198361238524536E-2</v>
          </cell>
          <cell r="M9633" t="str">
            <v>natural gas peaker</v>
          </cell>
        </row>
        <row r="9634">
          <cell r="F9634" t="str">
            <v>Vintage1999</v>
          </cell>
          <cell r="I9634">
            <v>1.4482688614865053E-3</v>
          </cell>
          <cell r="L9634">
            <v>4.198361238524536E-2</v>
          </cell>
          <cell r="M9634" t="str">
            <v>natural gas peaker</v>
          </cell>
        </row>
        <row r="9635">
          <cell r="F9635" t="str">
            <v>Vintage1999</v>
          </cell>
          <cell r="I9635">
            <v>1.4482688614865053E-3</v>
          </cell>
          <cell r="L9635">
            <v>4.198361238524536E-2</v>
          </cell>
          <cell r="M9635" t="str">
            <v>natural gas peaker</v>
          </cell>
        </row>
        <row r="9636">
          <cell r="F9636" t="str">
            <v>Vintage2001</v>
          </cell>
          <cell r="I9636">
            <v>1.4482688614865053E-3</v>
          </cell>
          <cell r="L9636">
            <v>1.0031015344433566E-2</v>
          </cell>
          <cell r="M9636" t="str">
            <v>natural gas peaker</v>
          </cell>
        </row>
        <row r="9637">
          <cell r="F9637" t="str">
            <v>Vintage2001</v>
          </cell>
          <cell r="I9637">
            <v>1.4482688614865053E-3</v>
          </cell>
          <cell r="L9637">
            <v>1.0031015344433566E-2</v>
          </cell>
          <cell r="M9637" t="str">
            <v>natural gas peaker</v>
          </cell>
        </row>
        <row r="9638">
          <cell r="F9638" t="str">
            <v>Vintage2001</v>
          </cell>
          <cell r="I9638">
            <v>1.4482688614865053E-3</v>
          </cell>
          <cell r="L9638">
            <v>1.0031015344433566E-2</v>
          </cell>
          <cell r="M9638" t="str">
            <v>natural gas peaker</v>
          </cell>
        </row>
        <row r="9639">
          <cell r="F9639" t="str">
            <v>Vintage2001</v>
          </cell>
          <cell r="I9639">
            <v>1.4482688614865053E-3</v>
          </cell>
          <cell r="L9639">
            <v>1.0031015344433566E-2</v>
          </cell>
          <cell r="M9639" t="str">
            <v>natural gas peaker</v>
          </cell>
        </row>
        <row r="9640">
          <cell r="F9640" t="str">
            <v>Vintage2001</v>
          </cell>
          <cell r="I9640">
            <v>1.4482688614865053E-3</v>
          </cell>
          <cell r="L9640">
            <v>1.0031015344433566E-2</v>
          </cell>
          <cell r="M9640" t="str">
            <v>natural gas peaker</v>
          </cell>
        </row>
        <row r="9641">
          <cell r="F9641" t="str">
            <v>Vintage2000</v>
          </cell>
          <cell r="I9641">
            <v>4.2482553270270826E-4</v>
          </cell>
          <cell r="L9641">
            <v>4.0906546439324022E-3</v>
          </cell>
          <cell r="M9641" t="str">
            <v>natural gas peaker</v>
          </cell>
        </row>
        <row r="9642">
          <cell r="F9642" t="str">
            <v>Vintage2000</v>
          </cell>
          <cell r="I9642">
            <v>4.2482553270270826E-4</v>
          </cell>
          <cell r="L9642">
            <v>4.0906546439324022E-3</v>
          </cell>
          <cell r="M9642" t="str">
            <v>natural gas peaker</v>
          </cell>
        </row>
        <row r="9643">
          <cell r="F9643" t="str">
            <v>Vintage2000</v>
          </cell>
          <cell r="I9643">
            <v>4.2482553270270826E-4</v>
          </cell>
          <cell r="L9643">
            <v>4.0906546439324022E-3</v>
          </cell>
          <cell r="M9643" t="str">
            <v>natural gas peaker</v>
          </cell>
        </row>
        <row r="9644">
          <cell r="F9644" t="str">
            <v>Vintage2000</v>
          </cell>
          <cell r="I9644">
            <v>4.2482553270270826E-4</v>
          </cell>
          <cell r="L9644">
            <v>4.0906546439324022E-3</v>
          </cell>
          <cell r="M9644" t="str">
            <v>natural gas peaker</v>
          </cell>
        </row>
        <row r="9645">
          <cell r="F9645" t="str">
            <v>Vintage2001</v>
          </cell>
          <cell r="I9645">
            <v>3.3792940101351796E-4</v>
          </cell>
          <cell r="L9645">
            <v>2.3405702470344989E-3</v>
          </cell>
          <cell r="M9645" t="str">
            <v>natural gas peaker</v>
          </cell>
        </row>
        <row r="9646">
          <cell r="F9646" t="str">
            <v>Vintage2001</v>
          </cell>
          <cell r="I9646">
            <v>3.3792940101351796E-4</v>
          </cell>
          <cell r="L9646">
            <v>2.3405702470344989E-3</v>
          </cell>
          <cell r="M9646" t="str">
            <v>natural gas peaker</v>
          </cell>
        </row>
        <row r="9647">
          <cell r="F9647" t="str">
            <v>Vintage2001</v>
          </cell>
          <cell r="I9647">
            <v>3.3792940101351796E-4</v>
          </cell>
          <cell r="L9647">
            <v>2.3405702470344989E-3</v>
          </cell>
          <cell r="M9647" t="str">
            <v>natural gas peaker</v>
          </cell>
        </row>
        <row r="9648">
          <cell r="F9648" t="str">
            <v>Vintage2001</v>
          </cell>
          <cell r="I9648">
            <v>3.3792940101351796E-4</v>
          </cell>
          <cell r="L9648">
            <v>2.3405702470344989E-3</v>
          </cell>
          <cell r="M9648" t="str">
            <v>natural gas peaker</v>
          </cell>
        </row>
        <row r="9649">
          <cell r="F9649" t="str">
            <v>Vintage2000</v>
          </cell>
          <cell r="I9649">
            <v>3.855529748585474E-4</v>
          </cell>
          <cell r="L9649">
            <v>3.7124982979560343E-3</v>
          </cell>
          <cell r="M9649" t="str">
            <v>natural gas peaker</v>
          </cell>
        </row>
        <row r="9650">
          <cell r="F9650" t="str">
            <v>Vintage2001</v>
          </cell>
          <cell r="I9650">
            <v>3.855529748585474E-4</v>
          </cell>
          <cell r="L9650">
            <v>2.6704211557296775E-3</v>
          </cell>
          <cell r="M9650" t="str">
            <v>natural gas peaker</v>
          </cell>
        </row>
        <row r="9651">
          <cell r="F9651" t="str">
            <v>Vintage2002</v>
          </cell>
          <cell r="I9651">
            <v>0</v>
          </cell>
          <cell r="L9651">
            <v>0</v>
          </cell>
          <cell r="M9651" t="str">
            <v>natural gas peaker</v>
          </cell>
        </row>
        <row r="9652">
          <cell r="F9652" t="str">
            <v>Vintage2002</v>
          </cell>
          <cell r="I9652">
            <v>0</v>
          </cell>
          <cell r="L9652">
            <v>0</v>
          </cell>
          <cell r="M9652" t="str">
            <v>natural gas peaker</v>
          </cell>
        </row>
        <row r="9653">
          <cell r="F9653" t="str">
            <v>Vintage2002</v>
          </cell>
          <cell r="I9653">
            <v>0</v>
          </cell>
          <cell r="L9653">
            <v>0</v>
          </cell>
          <cell r="M9653" t="str">
            <v>natural gas peaker</v>
          </cell>
        </row>
        <row r="9654">
          <cell r="F9654" t="str">
            <v>Vintage2002</v>
          </cell>
          <cell r="I9654">
            <v>0</v>
          </cell>
          <cell r="L9654">
            <v>0</v>
          </cell>
          <cell r="M9654" t="str">
            <v>natural gas peaker</v>
          </cell>
        </row>
        <row r="9655">
          <cell r="F9655" t="str">
            <v>Vintage2000</v>
          </cell>
          <cell r="I9655">
            <v>7.482722451013611E-4</v>
          </cell>
          <cell r="L9655">
            <v>7.2051303387445729E-3</v>
          </cell>
          <cell r="M9655" t="str">
            <v>natural gas peaker</v>
          </cell>
        </row>
        <row r="9656">
          <cell r="F9656" t="str">
            <v>Vintage2000</v>
          </cell>
          <cell r="I9656">
            <v>7.482722451013611E-4</v>
          </cell>
          <cell r="L9656">
            <v>7.2051303387445729E-3</v>
          </cell>
          <cell r="M9656" t="str">
            <v>natural gas peaker</v>
          </cell>
        </row>
        <row r="9657">
          <cell r="F9657" t="str">
            <v>Vintage2000</v>
          </cell>
          <cell r="I9657">
            <v>7.5116878282433419E-4</v>
          </cell>
          <cell r="L9657">
            <v>7.2330211658622936E-3</v>
          </cell>
          <cell r="M9657" t="str">
            <v>natural gas peaker</v>
          </cell>
        </row>
        <row r="9658">
          <cell r="F9658" t="str">
            <v>Vintage2000</v>
          </cell>
          <cell r="I9658">
            <v>7.5309980797298281E-4</v>
          </cell>
          <cell r="L9658">
            <v>7.2516150506074404E-3</v>
          </cell>
          <cell r="M9658" t="str">
            <v>natural gas peaker</v>
          </cell>
        </row>
        <row r="9659">
          <cell r="F9659" t="str">
            <v>Vintage2000</v>
          </cell>
          <cell r="I9659">
            <v>7.5309980797298281E-4</v>
          </cell>
          <cell r="L9659">
            <v>7.2516150506074404E-3</v>
          </cell>
          <cell r="M9659" t="str">
            <v>natural gas peaker</v>
          </cell>
        </row>
        <row r="9660">
          <cell r="F9660" t="str">
            <v>Vintage2000</v>
          </cell>
          <cell r="I9660">
            <v>7.4634121995271249E-4</v>
          </cell>
          <cell r="L9660">
            <v>7.1865364539994252E-3</v>
          </cell>
          <cell r="M9660" t="str">
            <v>natural gas peaker</v>
          </cell>
        </row>
        <row r="9661">
          <cell r="F9661" t="str">
            <v>Vintage2000</v>
          </cell>
          <cell r="I9661">
            <v>7.5503083312163154E-4</v>
          </cell>
          <cell r="L9661">
            <v>7.270208935352589E-3</v>
          </cell>
          <cell r="M9661" t="str">
            <v>natural gas peaker</v>
          </cell>
        </row>
        <row r="9662">
          <cell r="F9662" t="str">
            <v>Vintage2000</v>
          </cell>
          <cell r="I9662">
            <v>7.5889288341892888E-4</v>
          </cell>
          <cell r="L9662">
            <v>7.3073967048428827E-3</v>
          </cell>
          <cell r="M9662" t="str">
            <v>natural gas peaker</v>
          </cell>
        </row>
        <row r="9663">
          <cell r="F9663" t="str">
            <v>Vintage2000</v>
          </cell>
          <cell r="I9663">
            <v>1.0717189575000141E-3</v>
          </cell>
          <cell r="L9663">
            <v>1.0319606033556744E-2</v>
          </cell>
          <cell r="M9663" t="str">
            <v>natural gas peaker</v>
          </cell>
        </row>
        <row r="9664">
          <cell r="F9664" t="str">
            <v>Vintage2000</v>
          </cell>
          <cell r="I9664">
            <v>1.0717189575000141E-3</v>
          </cell>
          <cell r="L9664">
            <v>1.0319606033556744E-2</v>
          </cell>
          <cell r="M9664" t="str">
            <v>natural gas peaker</v>
          </cell>
        </row>
        <row r="9665">
          <cell r="F9665" t="str">
            <v>Vintage2000</v>
          </cell>
          <cell r="I9665">
            <v>1.1006843347297441E-3</v>
          </cell>
          <cell r="L9665">
            <v>1.0598514304733951E-2</v>
          </cell>
          <cell r="M9665" t="str">
            <v>natural gas peaker</v>
          </cell>
        </row>
        <row r="9666">
          <cell r="F9666" t="str">
            <v>Vintage2000</v>
          </cell>
          <cell r="I9666">
            <v>1.1006843347297441E-3</v>
          </cell>
          <cell r="L9666">
            <v>1.0598514304733951E-2</v>
          </cell>
          <cell r="M9666" t="str">
            <v>natural gas peaker</v>
          </cell>
        </row>
        <row r="9667">
          <cell r="F9667" t="str">
            <v>Vintage2000</v>
          </cell>
          <cell r="I9667">
            <v>4.0573525153421233E-3</v>
          </cell>
          <cell r="L9667">
            <v>3.906833895638228E-2</v>
          </cell>
          <cell r="M9667" t="str">
            <v>natural gas peaker</v>
          </cell>
        </row>
        <row r="9668">
          <cell r="F9668" t="str">
            <v>Vintage2000</v>
          </cell>
          <cell r="I9668">
            <v>4.0573525153421233E-3</v>
          </cell>
          <cell r="L9668">
            <v>3.906833895638228E-2</v>
          </cell>
          <cell r="M9668" t="str">
            <v>natural gas peaker</v>
          </cell>
        </row>
        <row r="9669">
          <cell r="F9669" t="str">
            <v>Vintage2000</v>
          </cell>
          <cell r="I9669">
            <v>4.0573525153421233E-3</v>
          </cell>
          <cell r="L9669">
            <v>3.906833895638228E-2</v>
          </cell>
          <cell r="M9669" t="str">
            <v>natural gas peaker</v>
          </cell>
        </row>
        <row r="9670">
          <cell r="F9670" t="str">
            <v>Vintage2000</v>
          </cell>
          <cell r="I9670">
            <v>4.0573525153421233E-3</v>
          </cell>
          <cell r="L9670">
            <v>3.906833895638228E-2</v>
          </cell>
          <cell r="M9670" t="str">
            <v>natural gas peaker</v>
          </cell>
        </row>
        <row r="9671">
          <cell r="F9671" t="str">
            <v>Vintage2001</v>
          </cell>
          <cell r="I9671">
            <v>5.1959345934285861E-4</v>
          </cell>
          <cell r="L9671">
            <v>3.5988137991076305E-3</v>
          </cell>
          <cell r="M9671" t="str">
            <v>natural gas peaker</v>
          </cell>
        </row>
        <row r="9672">
          <cell r="F9672" t="str">
            <v>Vintage2001</v>
          </cell>
          <cell r="I9672">
            <v>5.1959345934285861E-4</v>
          </cell>
          <cell r="L9672">
            <v>3.5988137991076305E-3</v>
          </cell>
          <cell r="M9672" t="str">
            <v>natural gas peaker</v>
          </cell>
        </row>
        <row r="9673">
          <cell r="F9673" t="str">
            <v>Vintage2001</v>
          </cell>
          <cell r="I9673">
            <v>5.1959345934285861E-4</v>
          </cell>
          <cell r="L9673">
            <v>3.5988137991076305E-3</v>
          </cell>
          <cell r="M9673" t="str">
            <v>natural gas peaker</v>
          </cell>
        </row>
        <row r="9674">
          <cell r="F9674" t="str">
            <v>Vintage2001</v>
          </cell>
          <cell r="I9674">
            <v>5.1959345934285861E-4</v>
          </cell>
          <cell r="L9674">
            <v>3.5988137991076305E-3</v>
          </cell>
          <cell r="M9674" t="str">
            <v>natural gas peaker</v>
          </cell>
        </row>
        <row r="9675">
          <cell r="F9675" t="str">
            <v>Vintage2001</v>
          </cell>
          <cell r="I9675">
            <v>4.7115678092954122E-4</v>
          </cell>
          <cell r="L9675">
            <v>3.2633311568179362E-3</v>
          </cell>
          <cell r="M9675" t="str">
            <v>natural gas peaker</v>
          </cell>
        </row>
        <row r="9676">
          <cell r="F9676" t="str">
            <v>Vintage2001</v>
          </cell>
          <cell r="I9676">
            <v>4.7115678092954122E-4</v>
          </cell>
          <cell r="L9676">
            <v>3.2633311568179362E-3</v>
          </cell>
          <cell r="M9676" t="str">
            <v>natural gas peaker</v>
          </cell>
        </row>
        <row r="9677">
          <cell r="F9677" t="str">
            <v>Vintage2001</v>
          </cell>
          <cell r="I9677">
            <v>4.7115678092954122E-4</v>
          </cell>
          <cell r="L9677">
            <v>3.2633311568179362E-3</v>
          </cell>
          <cell r="M9677" t="str">
            <v>natural gas peaker</v>
          </cell>
        </row>
        <row r="9678">
          <cell r="F9678" t="str">
            <v>Vintage2001</v>
          </cell>
          <cell r="I9678">
            <v>4.7115678092954122E-4</v>
          </cell>
          <cell r="L9678">
            <v>3.2633311568179362E-3</v>
          </cell>
          <cell r="M9678" t="str">
            <v>natural gas peaker</v>
          </cell>
        </row>
        <row r="9679">
          <cell r="F9679" t="str">
            <v>Vintage2001</v>
          </cell>
          <cell r="I9679">
            <v>4.7115678092954122E-4</v>
          </cell>
          <cell r="L9679">
            <v>3.2633311568179362E-3</v>
          </cell>
          <cell r="M9679" t="str">
            <v>natural gas peaker</v>
          </cell>
        </row>
        <row r="9680">
          <cell r="F9680" t="str">
            <v>Vintage2001</v>
          </cell>
          <cell r="I9680">
            <v>3.3054468319525205E-4</v>
          </cell>
          <cell r="L9680">
            <v>2.2894221351616073E-3</v>
          </cell>
          <cell r="M9680" t="str">
            <v>natural gas peaker</v>
          </cell>
        </row>
        <row r="9681">
          <cell r="F9681" t="str">
            <v>Vintage2001</v>
          </cell>
          <cell r="I9681">
            <v>3.3054468319525205E-4</v>
          </cell>
          <cell r="L9681">
            <v>2.2894221351616073E-3</v>
          </cell>
          <cell r="M9681" t="str">
            <v>natural gas peaker</v>
          </cell>
        </row>
        <row r="9682">
          <cell r="F9682" t="str">
            <v>Vintage2001</v>
          </cell>
          <cell r="I9682">
            <v>3.3054468319525205E-4</v>
          </cell>
          <cell r="L9682">
            <v>2.2894221351616073E-3</v>
          </cell>
          <cell r="M9682" t="str">
            <v>natural gas peaker</v>
          </cell>
        </row>
        <row r="9683">
          <cell r="F9683" t="str">
            <v>Vintage2001</v>
          </cell>
          <cell r="I9683">
            <v>3.3054468319525205E-4</v>
          </cell>
          <cell r="L9683">
            <v>2.2894221351616073E-3</v>
          </cell>
          <cell r="M9683" t="str">
            <v>natural gas peaker</v>
          </cell>
        </row>
        <row r="9684">
          <cell r="F9684" t="str">
            <v>Vintage2001</v>
          </cell>
          <cell r="I9684">
            <v>3.3054468319525205E-4</v>
          </cell>
          <cell r="L9684">
            <v>2.2894221351616073E-3</v>
          </cell>
          <cell r="M9684" t="str">
            <v>natural gas peaker</v>
          </cell>
        </row>
        <row r="9685">
          <cell r="F9685" t="str">
            <v>Vintage2001</v>
          </cell>
          <cell r="I9685">
            <v>3.3054468319525205E-4</v>
          </cell>
          <cell r="L9685">
            <v>2.2894221351616073E-3</v>
          </cell>
          <cell r="M9685" t="str">
            <v>natural gas peaker</v>
          </cell>
        </row>
        <row r="9686">
          <cell r="F9686" t="str">
            <v>Vintage2001</v>
          </cell>
          <cell r="I9686">
            <v>3.3054468319525205E-4</v>
          </cell>
          <cell r="L9686">
            <v>2.2894221351616073E-3</v>
          </cell>
          <cell r="M9686" t="str">
            <v>natural gas peaker</v>
          </cell>
        </row>
        <row r="9687">
          <cell r="F9687" t="str">
            <v>Vintage2001</v>
          </cell>
          <cell r="I9687">
            <v>3.3054468319525205E-4</v>
          </cell>
          <cell r="L9687">
            <v>2.2894221351616073E-3</v>
          </cell>
          <cell r="M9687" t="str">
            <v>natural gas peaker</v>
          </cell>
        </row>
        <row r="9688">
          <cell r="F9688" t="str">
            <v>Vintage2001</v>
          </cell>
          <cell r="I9688">
            <v>2.1167822261092023E-3</v>
          </cell>
          <cell r="L9688">
            <v>1.4661279791054527E-2</v>
          </cell>
          <cell r="M9688" t="str">
            <v>natural gas peaker</v>
          </cell>
        </row>
        <row r="9689">
          <cell r="F9689" t="str">
            <v>Vintage2001</v>
          </cell>
          <cell r="I9689">
            <v>2.1167822261092023E-3</v>
          </cell>
          <cell r="L9689">
            <v>1.4661279791054527E-2</v>
          </cell>
          <cell r="M9689" t="str">
            <v>natural gas peaker</v>
          </cell>
        </row>
        <row r="9690">
          <cell r="F9690" t="str">
            <v>Vintage2001</v>
          </cell>
          <cell r="I9690">
            <v>2.1167822261092023E-3</v>
          </cell>
          <cell r="L9690">
            <v>1.4661279791054527E-2</v>
          </cell>
          <cell r="M9690" t="str">
            <v>natural gas peaker</v>
          </cell>
        </row>
        <row r="9691">
          <cell r="F9691" t="str">
            <v>Vintage2001</v>
          </cell>
          <cell r="I9691">
            <v>2.1167822261092023E-3</v>
          </cell>
          <cell r="L9691">
            <v>1.4661279791054527E-2</v>
          </cell>
          <cell r="M9691" t="str">
            <v>natural gas peaker</v>
          </cell>
        </row>
        <row r="9692">
          <cell r="F9692" t="str">
            <v>Vintage2001</v>
          </cell>
          <cell r="I9692">
            <v>2.1167822261092023E-3</v>
          </cell>
          <cell r="L9692">
            <v>1.4661279791054527E-2</v>
          </cell>
          <cell r="M9692" t="str">
            <v>natural gas peaker</v>
          </cell>
        </row>
        <row r="9693">
          <cell r="F9693" t="str">
            <v>Vintage2001</v>
          </cell>
          <cell r="I9693">
            <v>2.1167822261092023E-3</v>
          </cell>
          <cell r="L9693">
            <v>1.4661279791054527E-2</v>
          </cell>
          <cell r="M9693" t="str">
            <v>natural gas peaker</v>
          </cell>
        </row>
        <row r="9694">
          <cell r="F9694" t="str">
            <v>Vintage2001</v>
          </cell>
          <cell r="I9694">
            <v>2.1167822261092023E-3</v>
          </cell>
          <cell r="L9694">
            <v>1.4661279791054527E-2</v>
          </cell>
          <cell r="M9694" t="str">
            <v>natural gas peaker</v>
          </cell>
        </row>
        <row r="9695">
          <cell r="F9695" t="str">
            <v>Vintage2001</v>
          </cell>
          <cell r="I9695">
            <v>2.1167822261092023E-3</v>
          </cell>
          <cell r="L9695">
            <v>1.4661279791054527E-2</v>
          </cell>
          <cell r="M9695" t="str">
            <v>natural gas peaker</v>
          </cell>
        </row>
        <row r="9696">
          <cell r="F9696" t="str">
            <v>Vintage2000</v>
          </cell>
          <cell r="I9696">
            <v>4.0551528121622149E-4</v>
          </cell>
          <cell r="L9696">
            <v>3.9047157964809298E-3</v>
          </cell>
          <cell r="M9696" t="str">
            <v>natural gas peaker</v>
          </cell>
        </row>
        <row r="9697">
          <cell r="F9697" t="str">
            <v>Vintage2000</v>
          </cell>
          <cell r="I9697">
            <v>4.0551528121622149E-4</v>
          </cell>
          <cell r="L9697">
            <v>3.9047157964809298E-3</v>
          </cell>
          <cell r="M9697" t="str">
            <v>natural gas peaker</v>
          </cell>
        </row>
        <row r="9698">
          <cell r="F9698" t="str">
            <v>Vintage2000</v>
          </cell>
          <cell r="I9698">
            <v>4.0551528121622149E-4</v>
          </cell>
          <cell r="L9698">
            <v>3.9047157964809298E-3</v>
          </cell>
          <cell r="M9698" t="str">
            <v>natural gas peaker</v>
          </cell>
        </row>
        <row r="9699">
          <cell r="F9699" t="str">
            <v>Vintage2000</v>
          </cell>
          <cell r="I9699">
            <v>4.0551528121622149E-4</v>
          </cell>
          <cell r="L9699">
            <v>3.9047157964809298E-3</v>
          </cell>
          <cell r="M9699" t="str">
            <v>natural gas peaker</v>
          </cell>
        </row>
        <row r="9700">
          <cell r="F9700" t="str">
            <v>Vintage2000</v>
          </cell>
          <cell r="I9700">
            <v>4.0551528121622149E-4</v>
          </cell>
          <cell r="L9700">
            <v>3.9047157964809298E-3</v>
          </cell>
          <cell r="M9700" t="str">
            <v>natural gas peaker</v>
          </cell>
        </row>
        <row r="9701">
          <cell r="F9701" t="str">
            <v>Vintage2000</v>
          </cell>
          <cell r="I9701">
            <v>4.0551528121622149E-4</v>
          </cell>
          <cell r="L9701">
            <v>3.9047157964809298E-3</v>
          </cell>
          <cell r="M9701" t="str">
            <v>natural gas peaker</v>
          </cell>
        </row>
        <row r="9702">
          <cell r="F9702" t="str">
            <v>Vintage2001</v>
          </cell>
          <cell r="I9702">
            <v>4.0551528121622149E-4</v>
          </cell>
          <cell r="L9702">
            <v>2.8086842964413984E-3</v>
          </cell>
          <cell r="M9702" t="str">
            <v>natural gas peaker</v>
          </cell>
        </row>
        <row r="9703">
          <cell r="F9703" t="str">
            <v>Vintage2001</v>
          </cell>
          <cell r="I9703">
            <v>4.0551528121622149E-4</v>
          </cell>
          <cell r="L9703">
            <v>2.8086842964413984E-3</v>
          </cell>
          <cell r="M9703" t="str">
            <v>natural gas peaker</v>
          </cell>
        </row>
        <row r="9704">
          <cell r="F9704" t="str">
            <v>Vintage2000</v>
          </cell>
          <cell r="I9704">
            <v>1.4675791129729924E-3</v>
          </cell>
          <cell r="L9704">
            <v>1.4131352406311937E-2</v>
          </cell>
          <cell r="M9704" t="str">
            <v>natural gas peaker</v>
          </cell>
        </row>
        <row r="9705">
          <cell r="F9705" t="str">
            <v>Vintage2000</v>
          </cell>
          <cell r="I9705">
            <v>1.4386137357432621E-3</v>
          </cell>
          <cell r="L9705">
            <v>1.3852444135134728E-2</v>
          </cell>
          <cell r="M9705" t="str">
            <v>natural gas peaker</v>
          </cell>
        </row>
        <row r="9706">
          <cell r="F9706" t="str">
            <v>Vintage2000</v>
          </cell>
          <cell r="I9706">
            <v>5.6965241885135879E-4</v>
          </cell>
          <cell r="L9706">
            <v>5.4851959998184485E-3</v>
          </cell>
          <cell r="M9706" t="str">
            <v>natural gas peaker</v>
          </cell>
        </row>
        <row r="9707">
          <cell r="F9707" t="str">
            <v>Vintage2000</v>
          </cell>
          <cell r="I9707">
            <v>5.4068704162162865E-4</v>
          </cell>
          <cell r="L9707">
            <v>5.2062877286412406E-3</v>
          </cell>
          <cell r="M9707" t="str">
            <v>natural gas peaker</v>
          </cell>
        </row>
        <row r="9708">
          <cell r="F9708" t="str">
            <v>Vintage2000</v>
          </cell>
          <cell r="I9708">
            <v>5.5999729310811548E-4</v>
          </cell>
          <cell r="L9708">
            <v>5.3922265760927126E-3</v>
          </cell>
          <cell r="M9708" t="str">
            <v>natural gas peaker</v>
          </cell>
        </row>
        <row r="9709">
          <cell r="F9709" t="str">
            <v>Vintage2000</v>
          </cell>
          <cell r="I9709">
            <v>7.2413443074325267E-4</v>
          </cell>
          <cell r="L9709">
            <v>6.9727067794302326E-3</v>
          </cell>
          <cell r="M9709" t="str">
            <v>natural gas peaker</v>
          </cell>
        </row>
        <row r="9710">
          <cell r="F9710" t="str">
            <v>Vintage2000</v>
          </cell>
          <cell r="I9710">
            <v>7.2413443074325267E-4</v>
          </cell>
          <cell r="L9710">
            <v>6.9727067794302326E-3</v>
          </cell>
          <cell r="M9710" t="str">
            <v>natural gas peaker</v>
          </cell>
        </row>
        <row r="9711">
          <cell r="F9711" t="str">
            <v>Vintage2002</v>
          </cell>
          <cell r="I9711">
            <v>8.206856881756865E-4</v>
          </cell>
          <cell r="L9711">
            <v>5.9842352792910452E-3</v>
          </cell>
          <cell r="M9711" t="str">
            <v>natural gas peaker</v>
          </cell>
        </row>
        <row r="9712">
          <cell r="F9712" t="str">
            <v>Vintage2002</v>
          </cell>
          <cell r="I9712">
            <v>8.206856881756865E-4</v>
          </cell>
          <cell r="L9712">
            <v>5.9842352792910452E-3</v>
          </cell>
          <cell r="M9712" t="str">
            <v>natural gas peaker</v>
          </cell>
        </row>
        <row r="9713">
          <cell r="F9713" t="str">
            <v>Vintage2002</v>
          </cell>
          <cell r="I9713">
            <v>8.206856881756865E-4</v>
          </cell>
          <cell r="L9713">
            <v>5.9842352792910452E-3</v>
          </cell>
          <cell r="M9713" t="str">
            <v>natural gas peaker</v>
          </cell>
        </row>
        <row r="9714">
          <cell r="F9714" t="str">
            <v>Vintage2002</v>
          </cell>
          <cell r="I9714">
            <v>8.206856881756865E-4</v>
          </cell>
          <cell r="L9714">
            <v>5.9842352792910452E-3</v>
          </cell>
          <cell r="M9714" t="str">
            <v>natural gas peaker</v>
          </cell>
        </row>
        <row r="9715">
          <cell r="F9715" t="str">
            <v>Vintage2001</v>
          </cell>
          <cell r="I9715">
            <v>4.4033344012106655E-4</v>
          </cell>
          <cell r="L9715">
            <v>3.0498422026335845E-3</v>
          </cell>
          <cell r="M9715" t="str">
            <v>natural gas peaker</v>
          </cell>
        </row>
        <row r="9716">
          <cell r="F9716" t="str">
            <v>Vintage2001</v>
          </cell>
          <cell r="I9716">
            <v>4.4033344012106655E-4</v>
          </cell>
          <cell r="L9716">
            <v>3.0498422026335845E-3</v>
          </cell>
          <cell r="M9716" t="str">
            <v>natural gas peaker</v>
          </cell>
        </row>
        <row r="9717">
          <cell r="F9717" t="str">
            <v>Vintage2001</v>
          </cell>
          <cell r="I9717">
            <v>4.4033344012106655E-4</v>
          </cell>
          <cell r="L9717">
            <v>3.0498422026335845E-3</v>
          </cell>
          <cell r="M9717" t="str">
            <v>natural gas peaker</v>
          </cell>
        </row>
        <row r="9718">
          <cell r="F9718" t="str">
            <v>Vintage2001</v>
          </cell>
          <cell r="I9718">
            <v>4.4033344012106655E-4</v>
          </cell>
          <cell r="L9718">
            <v>3.0498422026335845E-3</v>
          </cell>
          <cell r="M9718" t="str">
            <v>natural gas peaker</v>
          </cell>
        </row>
        <row r="9719">
          <cell r="F9719" t="str">
            <v>Vintage2001</v>
          </cell>
          <cell r="I9719">
            <v>4.4033344012106655E-4</v>
          </cell>
          <cell r="L9719">
            <v>3.0498422026335845E-3</v>
          </cell>
          <cell r="M9719" t="str">
            <v>natural gas peaker</v>
          </cell>
        </row>
        <row r="9720">
          <cell r="F9720" t="str">
            <v>Vintage2001</v>
          </cell>
          <cell r="I9720">
            <v>4.4033344012106655E-4</v>
          </cell>
          <cell r="L9720">
            <v>3.0498422026335845E-3</v>
          </cell>
          <cell r="M9720" t="str">
            <v>natural gas peaker</v>
          </cell>
        </row>
        <row r="9721">
          <cell r="F9721" t="str">
            <v>Vintage2000</v>
          </cell>
          <cell r="I9721">
            <v>3.5776601004662571E-3</v>
          </cell>
          <cell r="L9721">
            <v>3.4449369865500699E-2</v>
          </cell>
          <cell r="M9721" t="str">
            <v>natural gas peaker</v>
          </cell>
        </row>
        <row r="9722">
          <cell r="F9722" t="str">
            <v>Vintage2000</v>
          </cell>
          <cell r="I9722">
            <v>2.9813834170552144E-3</v>
          </cell>
          <cell r="L9722">
            <v>2.8707808221250585E-2</v>
          </cell>
          <cell r="M9722" t="str">
            <v>natural gas peaker</v>
          </cell>
        </row>
        <row r="9723">
          <cell r="F9723" t="str">
            <v>Vintage2000</v>
          </cell>
          <cell r="I9723">
            <v>4.1739367838773004E-3</v>
          </cell>
          <cell r="L9723">
            <v>4.0190931509750817E-2</v>
          </cell>
          <cell r="M9723" t="str">
            <v>natural gas peaker</v>
          </cell>
        </row>
        <row r="9724">
          <cell r="F9724" t="str">
            <v>Vintage2002</v>
          </cell>
          <cell r="I9724">
            <v>6.6050016018159982E-4</v>
          </cell>
          <cell r="L9724">
            <v>4.8162023750193328E-3</v>
          </cell>
          <cell r="M9724" t="str">
            <v>natural gas peaker</v>
          </cell>
        </row>
        <row r="9725">
          <cell r="F9725" t="str">
            <v>Vintage2002</v>
          </cell>
          <cell r="I9725">
            <v>6.6050016018159982E-4</v>
          </cell>
          <cell r="L9725">
            <v>4.8162023750193328E-3</v>
          </cell>
          <cell r="M9725" t="str">
            <v>natural gas peaker</v>
          </cell>
        </row>
        <row r="9726">
          <cell r="F9726" t="str">
            <v>Vintage2002</v>
          </cell>
          <cell r="I9726">
            <v>6.6050016018159982E-4</v>
          </cell>
          <cell r="L9726">
            <v>4.8162023750193328E-3</v>
          </cell>
          <cell r="M9726" t="str">
            <v>natural gas peaker</v>
          </cell>
        </row>
        <row r="9727">
          <cell r="F9727" t="str">
            <v>Vintage2002</v>
          </cell>
          <cell r="I9727">
            <v>6.6050016018159982E-4</v>
          </cell>
          <cell r="L9727">
            <v>4.8162023750193328E-3</v>
          </cell>
          <cell r="M9727" t="str">
            <v>natural gas peaker</v>
          </cell>
        </row>
        <row r="9728">
          <cell r="F9728" t="str">
            <v>Vintage2000</v>
          </cell>
          <cell r="I9728">
            <v>1.6506101297069902E-3</v>
          </cell>
          <cell r="L9728">
            <v>1.5893762197981755E-2</v>
          </cell>
          <cell r="M9728" t="str">
            <v>natural gas peaker</v>
          </cell>
        </row>
        <row r="9729">
          <cell r="F9729" t="str">
            <v>Vintage2000</v>
          </cell>
          <cell r="I9729">
            <v>7.618200598647648E-4</v>
          </cell>
          <cell r="L9729">
            <v>7.3355825529146561E-3</v>
          </cell>
          <cell r="M9729" t="str">
            <v>natural gas peaker</v>
          </cell>
        </row>
        <row r="9730">
          <cell r="F9730" t="str">
            <v>Vintage2000</v>
          </cell>
          <cell r="I9730">
            <v>2.5123752747674769E-4</v>
          </cell>
          <cell r="L9730">
            <v>2.4191718232294962E-3</v>
          </cell>
          <cell r="M9730" t="str">
            <v>natural gas peaker</v>
          </cell>
        </row>
        <row r="9731">
          <cell r="F9731" t="str">
            <v>Vintage2000</v>
          </cell>
          <cell r="I9731">
            <v>1.1595578191234509E-4</v>
          </cell>
          <cell r="L9731">
            <v>1.1165408414905366E-3</v>
          </cell>
          <cell r="M9731" t="str">
            <v>natural gas peaker</v>
          </cell>
        </row>
        <row r="9732">
          <cell r="F9732" t="str">
            <v>Vintage2000</v>
          </cell>
          <cell r="I9732">
            <v>2.5123752747674769E-4</v>
          </cell>
          <cell r="L9732">
            <v>2.4191718232294962E-3</v>
          </cell>
          <cell r="M9732" t="str">
            <v>natural gas peaker</v>
          </cell>
        </row>
        <row r="9733">
          <cell r="F9733" t="str">
            <v>Vintage2000</v>
          </cell>
          <cell r="I9733">
            <v>1.1595578191234509E-4</v>
          </cell>
          <cell r="L9733">
            <v>1.1165408414905366E-3</v>
          </cell>
          <cell r="M9733" t="str">
            <v>natural gas peaker</v>
          </cell>
        </row>
        <row r="9734">
          <cell r="F9734" t="str">
            <v>Vintage2001</v>
          </cell>
          <cell r="I9734">
            <v>2.2360375627914109E-3</v>
          </cell>
          <cell r="L9734">
            <v>1.5487267384916754E-2</v>
          </cell>
          <cell r="M9734" t="str">
            <v>natural gas peaker</v>
          </cell>
        </row>
        <row r="9735">
          <cell r="F9735" t="str">
            <v>Vintage2001</v>
          </cell>
          <cell r="I9735">
            <v>2.2360375627914109E-3</v>
          </cell>
          <cell r="L9735">
            <v>1.5487267384916754E-2</v>
          </cell>
          <cell r="M9735" t="str">
            <v>natural gas peaker</v>
          </cell>
        </row>
        <row r="9736">
          <cell r="F9736" t="str">
            <v>Vintage2001</v>
          </cell>
          <cell r="I9736">
            <v>2.2360375627914109E-3</v>
          </cell>
          <cell r="L9736">
            <v>1.5487267384916754E-2</v>
          </cell>
          <cell r="M9736" t="str">
            <v>natural gas peaker</v>
          </cell>
        </row>
        <row r="9737">
          <cell r="F9737" t="str">
            <v>Vintage2001</v>
          </cell>
          <cell r="I9737">
            <v>2.2360375627914109E-3</v>
          </cell>
          <cell r="L9737">
            <v>1.5487267384916754E-2</v>
          </cell>
          <cell r="M9737" t="str">
            <v>natural gas peaker</v>
          </cell>
        </row>
        <row r="9738">
          <cell r="F9738" t="str">
            <v>Vintage2001</v>
          </cell>
          <cell r="I9738">
            <v>2.2360375627914109E-3</v>
          </cell>
          <cell r="L9738">
            <v>1.5487267384916754E-2</v>
          </cell>
          <cell r="M9738" t="str">
            <v>natural gas peaker</v>
          </cell>
        </row>
        <row r="9739">
          <cell r="F9739" t="str">
            <v>Vintage2001</v>
          </cell>
          <cell r="I9739">
            <v>2.2360375627914109E-3</v>
          </cell>
          <cell r="L9739">
            <v>1.5487267384916754E-2</v>
          </cell>
          <cell r="M9739" t="str">
            <v>natural gas peaker</v>
          </cell>
        </row>
        <row r="9740">
          <cell r="F9740" t="str">
            <v>Vintage2002</v>
          </cell>
          <cell r="I9740">
            <v>7.3645355415902149E-4</v>
          </cell>
          <cell r="L9740">
            <v>5.3700355737338664E-3</v>
          </cell>
          <cell r="M9740" t="str">
            <v>natural gas peaker</v>
          </cell>
        </row>
        <row r="9741">
          <cell r="F9741" t="str">
            <v>Vintage2001</v>
          </cell>
          <cell r="I9741">
            <v>2.0670060855809764E-4</v>
          </cell>
          <cell r="L9741">
            <v>1.431651975187725E-3</v>
          </cell>
          <cell r="M9741" t="str">
            <v>natural gas peaker</v>
          </cell>
        </row>
        <row r="9742">
          <cell r="F9742" t="str">
            <v>Vintage2001</v>
          </cell>
          <cell r="I9742">
            <v>7.236724930754718E-4</v>
          </cell>
          <cell r="L9742">
            <v>5.0123081945804785E-3</v>
          </cell>
          <cell r="M9742" t="str">
            <v>natural gas peaker</v>
          </cell>
        </row>
        <row r="9743">
          <cell r="F9743" t="str">
            <v>Vintage2001</v>
          </cell>
          <cell r="I9743">
            <v>7.1970595687712892E-4</v>
          </cell>
          <cell r="L9743">
            <v>4.98483512895854E-3</v>
          </cell>
          <cell r="M9743" t="str">
            <v>natural gas peaker</v>
          </cell>
        </row>
        <row r="9744">
          <cell r="F9744" t="str">
            <v>Vintage2001</v>
          </cell>
          <cell r="I9744">
            <v>7.2323176683121155E-4</v>
          </cell>
          <cell r="L9744">
            <v>5.0092556317335975E-3</v>
          </cell>
          <cell r="M9744" t="str">
            <v>natural gas peaker</v>
          </cell>
        </row>
        <row r="9745">
          <cell r="F9745" t="str">
            <v>Vintage2001</v>
          </cell>
          <cell r="I9745">
            <v>2.0097116738271325E-4</v>
          </cell>
          <cell r="L9745">
            <v>1.3919686581782575E-3</v>
          </cell>
          <cell r="M9745" t="str">
            <v>natural gas peaker</v>
          </cell>
        </row>
        <row r="9746">
          <cell r="F9746" t="str">
            <v>Vintage2001</v>
          </cell>
          <cell r="I9746">
            <v>2.0361552484827528E-4</v>
          </cell>
          <cell r="L9746">
            <v>1.4102840352595502E-3</v>
          </cell>
          <cell r="M9746" t="str">
            <v>natural gas peaker</v>
          </cell>
        </row>
        <row r="9747">
          <cell r="F9747" t="str">
            <v>Vintage2001</v>
          </cell>
          <cell r="I9747">
            <v>2.0449697733679594E-4</v>
          </cell>
          <cell r="L9747">
            <v>1.4163891609533144E-3</v>
          </cell>
          <cell r="M9747" t="str">
            <v>natural gas peaker</v>
          </cell>
        </row>
        <row r="9748">
          <cell r="F9748" t="str">
            <v>Vintage2001</v>
          </cell>
          <cell r="I9748">
            <v>2.0141189362697361E-4</v>
          </cell>
          <cell r="L9748">
            <v>1.3950212210251396E-3</v>
          </cell>
          <cell r="M9748" t="str">
            <v>natural gas peaker</v>
          </cell>
        </row>
        <row r="9749">
          <cell r="F9749" t="str">
            <v>Vintage2001</v>
          </cell>
          <cell r="I9749">
            <v>2.027340723597546E-4</v>
          </cell>
          <cell r="L9749">
            <v>1.404178909565786E-3</v>
          </cell>
          <cell r="M9749" t="str">
            <v>natural gas peaker</v>
          </cell>
        </row>
        <row r="9750">
          <cell r="F9750" t="str">
            <v>Vintage2002</v>
          </cell>
          <cell r="I9750">
            <v>3.0637151646460935E-3</v>
          </cell>
          <cell r="L9750">
            <v>2.2339846591852976E-2</v>
          </cell>
          <cell r="M9750" t="str">
            <v>natural gas peaker</v>
          </cell>
        </row>
        <row r="9751">
          <cell r="F9751" t="str">
            <v>Vintage2002</v>
          </cell>
          <cell r="I9751">
            <v>3.0637151646460935E-3</v>
          </cell>
          <cell r="L9751">
            <v>2.2339846591852976E-2</v>
          </cell>
          <cell r="M9751" t="str">
            <v>natural gas peaker</v>
          </cell>
        </row>
        <row r="9752">
          <cell r="F9752" t="str">
            <v>Vintage2002</v>
          </cell>
          <cell r="I9752">
            <v>3.0637151646460935E-3</v>
          </cell>
          <cell r="L9752">
            <v>2.2339846591852976E-2</v>
          </cell>
          <cell r="M9752" t="str">
            <v>natural gas peaker</v>
          </cell>
        </row>
        <row r="9753">
          <cell r="F9753" t="str">
            <v>Vintage2002</v>
          </cell>
          <cell r="I9753">
            <v>3.0637151646460935E-3</v>
          </cell>
          <cell r="L9753">
            <v>2.2339846591852976E-2</v>
          </cell>
          <cell r="M9753" t="str">
            <v>natural gas peaker</v>
          </cell>
        </row>
        <row r="9754">
          <cell r="F9754" t="str">
            <v>Vintage2002</v>
          </cell>
          <cell r="I9754">
            <v>3.0637151646460935E-3</v>
          </cell>
          <cell r="L9754">
            <v>2.2339846591852976E-2</v>
          </cell>
          <cell r="M9754" t="str">
            <v>natural gas peaker</v>
          </cell>
        </row>
        <row r="9755">
          <cell r="F9755" t="str">
            <v>Vintage2002</v>
          </cell>
          <cell r="I9755">
            <v>3.0637151646460935E-3</v>
          </cell>
          <cell r="L9755">
            <v>2.2339846591852976E-2</v>
          </cell>
          <cell r="M9755" t="str">
            <v>natural gas peaker</v>
          </cell>
        </row>
        <row r="9756">
          <cell r="F9756" t="str">
            <v>Vintage2002</v>
          </cell>
          <cell r="I9756">
            <v>3.0637151646460935E-3</v>
          </cell>
          <cell r="L9756">
            <v>2.2339846591852976E-2</v>
          </cell>
          <cell r="M9756" t="str">
            <v>natural gas peaker</v>
          </cell>
        </row>
        <row r="9757">
          <cell r="F9757" t="str">
            <v>Vintage2002</v>
          </cell>
          <cell r="I9757">
            <v>3.0637151646460935E-3</v>
          </cell>
          <cell r="L9757">
            <v>2.2339846591852976E-2</v>
          </cell>
          <cell r="M9757" t="str">
            <v>natural gas peaker</v>
          </cell>
        </row>
        <row r="9758">
          <cell r="F9758" t="str">
            <v>Vintage2001</v>
          </cell>
          <cell r="I9758">
            <v>4.4033344012106655E-4</v>
          </cell>
          <cell r="L9758">
            <v>3.0498422026335845E-3</v>
          </cell>
          <cell r="M9758" t="str">
            <v>natural gas peaker</v>
          </cell>
        </row>
        <row r="9759">
          <cell r="F9759" t="str">
            <v>Vintage2001</v>
          </cell>
          <cell r="I9759">
            <v>4.4033344012106655E-4</v>
          </cell>
          <cell r="L9759">
            <v>3.0498422026335845E-3</v>
          </cell>
          <cell r="M9759" t="str">
            <v>natural gas peaker</v>
          </cell>
        </row>
        <row r="9760">
          <cell r="F9760" t="str">
            <v>Vintage2001</v>
          </cell>
          <cell r="I9760">
            <v>4.4033344012106655E-4</v>
          </cell>
          <cell r="L9760">
            <v>3.0498422026335845E-3</v>
          </cell>
          <cell r="M9760" t="str">
            <v>natural gas peaker</v>
          </cell>
        </row>
        <row r="9761">
          <cell r="F9761" t="str">
            <v>Vintage2001</v>
          </cell>
          <cell r="I9761">
            <v>4.4033344012106655E-4</v>
          </cell>
          <cell r="L9761">
            <v>3.0498422026335845E-3</v>
          </cell>
          <cell r="M9761" t="str">
            <v>natural gas peaker</v>
          </cell>
        </row>
        <row r="9762">
          <cell r="F9762" t="str">
            <v>Vintage2001</v>
          </cell>
          <cell r="I9762">
            <v>4.4033344012106655E-4</v>
          </cell>
          <cell r="L9762">
            <v>3.0498422026335845E-3</v>
          </cell>
          <cell r="M9762" t="str">
            <v>natural gas peaker</v>
          </cell>
        </row>
        <row r="9763">
          <cell r="F9763" t="str">
            <v>Vintage2001</v>
          </cell>
          <cell r="I9763">
            <v>4.4033344012106655E-4</v>
          </cell>
          <cell r="L9763">
            <v>3.0498422026335845E-3</v>
          </cell>
          <cell r="M9763" t="str">
            <v>natural gas peaker</v>
          </cell>
        </row>
        <row r="9764">
          <cell r="F9764" t="str">
            <v>Vintage2001</v>
          </cell>
          <cell r="I9764">
            <v>4.4033344012106655E-4</v>
          </cell>
          <cell r="L9764">
            <v>3.0498422026335845E-3</v>
          </cell>
          <cell r="M9764" t="str">
            <v>natural gas peaker</v>
          </cell>
        </row>
        <row r="9765">
          <cell r="F9765" t="str">
            <v>Vintage2001</v>
          </cell>
          <cell r="I9765">
            <v>4.4033344012106655E-4</v>
          </cell>
          <cell r="L9765">
            <v>3.0498422026335845E-3</v>
          </cell>
          <cell r="M9765" t="str">
            <v>natural gas peaker</v>
          </cell>
        </row>
        <row r="9766">
          <cell r="F9766" t="str">
            <v>Vintage2001</v>
          </cell>
          <cell r="I9766">
            <v>4.4033344012106655E-4</v>
          </cell>
          <cell r="L9766">
            <v>3.0498422026335845E-3</v>
          </cell>
          <cell r="M9766" t="str">
            <v>natural gas peaker</v>
          </cell>
        </row>
        <row r="9767">
          <cell r="F9767" t="str">
            <v>Vintage2001</v>
          </cell>
          <cell r="I9767">
            <v>4.4033344012106655E-4</v>
          </cell>
          <cell r="L9767">
            <v>3.0498422026335845E-3</v>
          </cell>
          <cell r="M9767" t="str">
            <v>natural gas peaker</v>
          </cell>
        </row>
        <row r="9768">
          <cell r="F9768" t="str">
            <v>Vintage2001</v>
          </cell>
          <cell r="I9768">
            <v>4.4033344012106655E-4</v>
          </cell>
          <cell r="L9768">
            <v>3.0498422026335845E-3</v>
          </cell>
          <cell r="M9768" t="str">
            <v>natural gas peaker</v>
          </cell>
        </row>
        <row r="9769">
          <cell r="F9769" t="str">
            <v>Vintage2002</v>
          </cell>
          <cell r="I9769">
            <v>1.5177857668378578E-3</v>
          </cell>
          <cell r="L9769">
            <v>1.1067315128288849E-2</v>
          </cell>
          <cell r="M9769" t="str">
            <v>natural gas peaker</v>
          </cell>
        </row>
        <row r="9770">
          <cell r="F9770" t="str">
            <v>Vintage2002</v>
          </cell>
          <cell r="I9770">
            <v>1.5689579332770478E-3</v>
          </cell>
          <cell r="L9770">
            <v>1.1440449798644645E-2</v>
          </cell>
          <cell r="M9770" t="str">
            <v>natural gas peaker</v>
          </cell>
        </row>
        <row r="9771">
          <cell r="F9771" t="str">
            <v>Vintage1999</v>
          </cell>
          <cell r="I9771">
            <v>0</v>
          </cell>
          <cell r="L9771">
            <v>0</v>
          </cell>
          <cell r="M9771" t="str">
            <v>natural gas peaker</v>
          </cell>
        </row>
        <row r="9772">
          <cell r="F9772" t="str">
            <v>Vintage1999</v>
          </cell>
          <cell r="I9772">
            <v>0</v>
          </cell>
          <cell r="L9772">
            <v>0</v>
          </cell>
          <cell r="M9772" t="str">
            <v>natural gas peaker</v>
          </cell>
        </row>
        <row r="9773">
          <cell r="F9773" t="str">
            <v>Vintage2003</v>
          </cell>
          <cell r="I9773">
            <v>1.457923987229749E-3</v>
          </cell>
          <cell r="L9773">
            <v>2.5404380561259411E-2</v>
          </cell>
          <cell r="M9773" t="str">
            <v>natural gas peaker</v>
          </cell>
        </row>
        <row r="9774">
          <cell r="F9774" t="str">
            <v>Vintage2003</v>
          </cell>
          <cell r="I9774">
            <v>1.5245443548581282E-3</v>
          </cell>
          <cell r="L9774">
            <v>2.6565242984257356E-2</v>
          </cell>
          <cell r="M9774" t="str">
            <v>natural gas peaker</v>
          </cell>
        </row>
        <row r="9775">
          <cell r="F9775" t="str">
            <v>Vintage2003</v>
          </cell>
          <cell r="I9775">
            <v>1.4482688614865053E-3</v>
          </cell>
          <cell r="L9775">
            <v>2.5236139630390144E-2</v>
          </cell>
          <cell r="M9775" t="str">
            <v>natural gas peaker</v>
          </cell>
        </row>
        <row r="9776">
          <cell r="F9776" t="str">
            <v>Vintage2003</v>
          </cell>
          <cell r="I9776">
            <v>1.5119926913919116E-3</v>
          </cell>
          <cell r="L9776">
            <v>2.6346529774127308E-2</v>
          </cell>
          <cell r="M9776" t="str">
            <v>natural gas peaker</v>
          </cell>
        </row>
        <row r="9777">
          <cell r="F9777" t="str">
            <v>Vintage2001</v>
          </cell>
          <cell r="I9777">
            <v>3.3465341449201062E-4</v>
          </cell>
          <cell r="L9777">
            <v>2.3178800740015241E-3</v>
          </cell>
          <cell r="M9777" t="str">
            <v>natural gas peaker</v>
          </cell>
        </row>
        <row r="9778">
          <cell r="F9778" t="str">
            <v>Vintage2001</v>
          </cell>
          <cell r="I9778">
            <v>3.3465341449201062E-4</v>
          </cell>
          <cell r="L9778">
            <v>2.3178800740015241E-3</v>
          </cell>
          <cell r="M9778" t="str">
            <v>natural gas peaker</v>
          </cell>
        </row>
        <row r="9779">
          <cell r="F9779" t="str">
            <v>Vintage2001</v>
          </cell>
          <cell r="I9779">
            <v>3.3465341449201062E-4</v>
          </cell>
          <cell r="L9779">
            <v>2.3178800740015241E-3</v>
          </cell>
          <cell r="M9779" t="str">
            <v>natural gas peaker</v>
          </cell>
        </row>
        <row r="9780">
          <cell r="F9780" t="str">
            <v>Vintage2001</v>
          </cell>
          <cell r="I9780">
            <v>3.3465341449201062E-4</v>
          </cell>
          <cell r="L9780">
            <v>2.3178800740015241E-3</v>
          </cell>
          <cell r="M9780" t="str">
            <v>natural gas peaker</v>
          </cell>
        </row>
        <row r="9781">
          <cell r="F9781" t="str">
            <v>Vintage2000</v>
          </cell>
          <cell r="I9781">
            <v>4.2517120034526535E-4</v>
          </cell>
          <cell r="L9781">
            <v>4.0939830854653005E-3</v>
          </cell>
          <cell r="M9781" t="str">
            <v>natural gas peaker</v>
          </cell>
        </row>
        <row r="9782">
          <cell r="F9782" t="str">
            <v>Vintage2000</v>
          </cell>
          <cell r="I9782">
            <v>4.2517120034526535E-4</v>
          </cell>
          <cell r="L9782">
            <v>4.0939830854653005E-3</v>
          </cell>
          <cell r="M9782" t="str">
            <v>natural gas peaker</v>
          </cell>
        </row>
        <row r="9783">
          <cell r="F9783" t="str">
            <v>Vintage2002</v>
          </cell>
          <cell r="I9783">
            <v>3.393592080804588E-4</v>
          </cell>
          <cell r="L9783">
            <v>2.4745226761071675E-3</v>
          </cell>
          <cell r="M9783" t="str">
            <v>natural gas peaker</v>
          </cell>
        </row>
        <row r="9784">
          <cell r="F9784" t="str">
            <v>Vintage2002</v>
          </cell>
          <cell r="I9784">
            <v>3.393592080804588E-4</v>
          </cell>
          <cell r="L9784">
            <v>2.4745226761071675E-3</v>
          </cell>
          <cell r="M9784" t="str">
            <v>natural gas peaker</v>
          </cell>
        </row>
        <row r="9785">
          <cell r="F9785" t="str">
            <v>Vintage2002</v>
          </cell>
          <cell r="I9785">
            <v>3.393592080804588E-4</v>
          </cell>
          <cell r="L9785">
            <v>2.4745226761071675E-3</v>
          </cell>
          <cell r="M9785" t="str">
            <v>natural gas peaker</v>
          </cell>
        </row>
        <row r="9786">
          <cell r="F9786" t="str">
            <v>Vintage2002</v>
          </cell>
          <cell r="I9786">
            <v>3.393592080804588E-4</v>
          </cell>
          <cell r="L9786">
            <v>2.4745226761071675E-3</v>
          </cell>
          <cell r="M9786" t="str">
            <v>natural gas peaker</v>
          </cell>
        </row>
        <row r="9787">
          <cell r="F9787" t="str">
            <v>Vintage2003</v>
          </cell>
          <cell r="I9787">
            <v>7.3380919669345957E-4</v>
          </cell>
          <cell r="L9787">
            <v>1.2786652977412731E-2</v>
          </cell>
          <cell r="M9787" t="str">
            <v>natural gas peaker</v>
          </cell>
        </row>
        <row r="9788">
          <cell r="F9788" t="str">
            <v>Vintage2003</v>
          </cell>
          <cell r="I9788">
            <v>7.2984266049511658E-4</v>
          </cell>
          <cell r="L9788">
            <v>1.271753593429158E-2</v>
          </cell>
          <cell r="M9788" t="str">
            <v>natural gas peaker</v>
          </cell>
        </row>
        <row r="9789">
          <cell r="F9789" t="str">
            <v>Vintage2003</v>
          </cell>
          <cell r="I9789">
            <v>7.4747171026552997E-4</v>
          </cell>
          <cell r="L9789">
            <v>1.3024722792607803E-2</v>
          </cell>
          <cell r="M9789" t="str">
            <v>natural gas peaker</v>
          </cell>
        </row>
        <row r="9790">
          <cell r="F9790" t="str">
            <v>Vintage2003</v>
          </cell>
          <cell r="I9790">
            <v>7.2940193425085622E-4</v>
          </cell>
          <cell r="L9790">
            <v>1.2709856262833675E-2</v>
          </cell>
          <cell r="M9790" t="str">
            <v>natural gas peaker</v>
          </cell>
        </row>
        <row r="9791">
          <cell r="F9791" t="str">
            <v>Vintage2003</v>
          </cell>
          <cell r="I9791">
            <v>7.413015428458853E-4</v>
          </cell>
          <cell r="L9791">
            <v>1.2917207392197125E-2</v>
          </cell>
          <cell r="M9791" t="str">
            <v>natural gas peaker</v>
          </cell>
        </row>
        <row r="9792">
          <cell r="F9792" t="str">
            <v>Vintage2002</v>
          </cell>
          <cell r="I9792">
            <v>1.5737854961486691E-3</v>
          </cell>
          <cell r="L9792">
            <v>1.1475651182640476E-2</v>
          </cell>
          <cell r="M9792" t="str">
            <v>natural gas peaker</v>
          </cell>
        </row>
        <row r="9793">
          <cell r="F9793" t="str">
            <v>Vintage2002</v>
          </cell>
          <cell r="I9793">
            <v>1.5737854961486691E-3</v>
          </cell>
          <cell r="L9793">
            <v>1.1475651182640476E-2</v>
          </cell>
          <cell r="M9793" t="str">
            <v>natural gas peaker</v>
          </cell>
        </row>
        <row r="9794">
          <cell r="F9794" t="str">
            <v>Vintage2002</v>
          </cell>
          <cell r="I9794">
            <v>1.5737854961486691E-3</v>
          </cell>
          <cell r="L9794">
            <v>1.1475651182640476E-2</v>
          </cell>
          <cell r="M9794" t="str">
            <v>natural gas peaker</v>
          </cell>
        </row>
        <row r="9795">
          <cell r="F9795" t="str">
            <v>Vintage2002</v>
          </cell>
          <cell r="I9795">
            <v>1.5737854961486691E-3</v>
          </cell>
          <cell r="L9795">
            <v>1.1475651182640476E-2</v>
          </cell>
          <cell r="M9795" t="str">
            <v>natural gas peaker</v>
          </cell>
        </row>
        <row r="9796">
          <cell r="F9796" t="str">
            <v>Vintage2002</v>
          </cell>
          <cell r="I9796">
            <v>3.3054468319525205E-4</v>
          </cell>
          <cell r="L9796">
            <v>2.4102493598446438E-3</v>
          </cell>
          <cell r="M9796" t="str">
            <v>natural gas peaker</v>
          </cell>
        </row>
        <row r="9797">
          <cell r="F9797" t="str">
            <v>Vintage2002</v>
          </cell>
          <cell r="I9797">
            <v>3.3054468319525205E-4</v>
          </cell>
          <cell r="L9797">
            <v>2.4102493598446438E-3</v>
          </cell>
          <cell r="M9797" t="str">
            <v>natural gas peaker</v>
          </cell>
        </row>
        <row r="9798">
          <cell r="F9798" t="str">
            <v>Vintage2002</v>
          </cell>
          <cell r="I9798">
            <v>3.3054468319525205E-4</v>
          </cell>
          <cell r="L9798">
            <v>2.4102493598446438E-3</v>
          </cell>
          <cell r="M9798" t="str">
            <v>natural gas peaker</v>
          </cell>
        </row>
        <row r="9799">
          <cell r="F9799" t="str">
            <v>Vintage2002</v>
          </cell>
          <cell r="I9799">
            <v>3.3054468319525205E-4</v>
          </cell>
          <cell r="L9799">
            <v>2.4102493598446438E-3</v>
          </cell>
          <cell r="M9799" t="str">
            <v>natural gas peaker</v>
          </cell>
        </row>
        <row r="9800">
          <cell r="F9800" t="str">
            <v>Vintage2002</v>
          </cell>
          <cell r="I9800">
            <v>6.340801537743359E-4</v>
          </cell>
          <cell r="L9800">
            <v>4.6235542800185589E-3</v>
          </cell>
          <cell r="M9800" t="str">
            <v>natural gas peaker</v>
          </cell>
        </row>
        <row r="9801">
          <cell r="F9801" t="str">
            <v>Vintage2002</v>
          </cell>
          <cell r="I9801">
            <v>6.340801537743359E-4</v>
          </cell>
          <cell r="L9801">
            <v>4.6235542800185589E-3</v>
          </cell>
          <cell r="M9801" t="str">
            <v>natural gas peaker</v>
          </cell>
        </row>
        <row r="9802">
          <cell r="F9802" t="str">
            <v>Vintage2002</v>
          </cell>
          <cell r="I9802">
            <v>6.340801537743359E-4</v>
          </cell>
          <cell r="L9802">
            <v>4.6235542800185589E-3</v>
          </cell>
          <cell r="M9802" t="str">
            <v>natural gas peaker</v>
          </cell>
        </row>
        <row r="9803">
          <cell r="F9803" t="str">
            <v>Vintage2002</v>
          </cell>
          <cell r="I9803">
            <v>6.340801537743359E-4</v>
          </cell>
          <cell r="L9803">
            <v>4.6235542800185589E-3</v>
          </cell>
          <cell r="M9803" t="str">
            <v>natural gas peaker</v>
          </cell>
        </row>
        <row r="9804">
          <cell r="F9804" t="str">
            <v>Vintage2002</v>
          </cell>
          <cell r="I9804">
            <v>1.2039941801824483E-3</v>
          </cell>
          <cell r="L9804">
            <v>8.7792251685599211E-3</v>
          </cell>
          <cell r="M9804" t="str">
            <v>natural gas peaker</v>
          </cell>
        </row>
        <row r="9805">
          <cell r="F9805" t="str">
            <v>Vintage2002</v>
          </cell>
          <cell r="I9805">
            <v>1.1895114915675832E-3</v>
          </cell>
          <cell r="L9805">
            <v>8.6736210165724321E-3</v>
          </cell>
          <cell r="M9805" t="str">
            <v>natural gas peaker</v>
          </cell>
        </row>
        <row r="9806">
          <cell r="F9806" t="str">
            <v>Vintage2002</v>
          </cell>
          <cell r="I9806">
            <v>1.1837184161216372E-3</v>
          </cell>
          <cell r="L9806">
            <v>8.6313793557774368E-3</v>
          </cell>
          <cell r="M9806" t="str">
            <v>natural gas peaker</v>
          </cell>
        </row>
        <row r="9807">
          <cell r="F9807" t="str">
            <v>Vintage2002</v>
          </cell>
          <cell r="I9807">
            <v>1.1866149538446102E-3</v>
          </cell>
          <cell r="L9807">
            <v>8.6525001861749336E-3</v>
          </cell>
          <cell r="M9807" t="str">
            <v>natural gas peaker</v>
          </cell>
        </row>
        <row r="9808">
          <cell r="F9808" t="str">
            <v>Vintage2001</v>
          </cell>
          <cell r="I9808">
            <v>2.8981089395300882E-3</v>
          </cell>
          <cell r="L9808">
            <v>2.0072913265861362E-2</v>
          </cell>
          <cell r="M9808" t="str">
            <v>natural gas peaker</v>
          </cell>
        </row>
        <row r="9809">
          <cell r="F9809" t="str">
            <v>Vintage2001</v>
          </cell>
          <cell r="I9809">
            <v>2.8981089395300882E-3</v>
          </cell>
          <cell r="L9809">
            <v>2.0072913265861362E-2</v>
          </cell>
          <cell r="M9809" t="str">
            <v>natural gas peaker</v>
          </cell>
        </row>
        <row r="9810">
          <cell r="F9810" t="str">
            <v>Vintage2001</v>
          </cell>
          <cell r="I9810">
            <v>2.8981089395300882E-3</v>
          </cell>
          <cell r="L9810">
            <v>2.0072913265861362E-2</v>
          </cell>
          <cell r="M9810" t="str">
            <v>natural gas peaker</v>
          </cell>
        </row>
        <row r="9811">
          <cell r="F9811" t="str">
            <v>Vintage2001</v>
          </cell>
          <cell r="I9811">
            <v>2.8981089395300882E-3</v>
          </cell>
          <cell r="L9811">
            <v>2.0072913265861362E-2</v>
          </cell>
          <cell r="M9811" t="str">
            <v>natural gas peaker</v>
          </cell>
        </row>
        <row r="9812">
          <cell r="F9812" t="str">
            <v>Vintage2001</v>
          </cell>
          <cell r="I9812">
            <v>3.2293213897620983E-3</v>
          </cell>
          <cell r="L9812">
            <v>2.2366960496245515E-2</v>
          </cell>
          <cell r="M9812" t="str">
            <v>natural gas peaker</v>
          </cell>
        </row>
        <row r="9813">
          <cell r="F9813" t="str">
            <v>Vintage2001</v>
          </cell>
          <cell r="I9813">
            <v>3.2293213897620983E-3</v>
          </cell>
          <cell r="L9813">
            <v>2.2366960496245515E-2</v>
          </cell>
          <cell r="M9813" t="str">
            <v>natural gas peaker</v>
          </cell>
        </row>
        <row r="9814">
          <cell r="F9814" t="str">
            <v>Vintage2001</v>
          </cell>
          <cell r="I9814">
            <v>3.2293213897620983E-3</v>
          </cell>
          <cell r="L9814">
            <v>2.2366960496245515E-2</v>
          </cell>
          <cell r="M9814" t="str">
            <v>natural gas peaker</v>
          </cell>
        </row>
        <row r="9815">
          <cell r="F9815" t="str">
            <v>Vintage2001</v>
          </cell>
          <cell r="I9815">
            <v>3.2293213897620983E-3</v>
          </cell>
          <cell r="L9815">
            <v>2.2366960496245515E-2</v>
          </cell>
          <cell r="M9815" t="str">
            <v>natural gas peaker</v>
          </cell>
        </row>
        <row r="9816">
          <cell r="F9816" t="str">
            <v>Vintage2001</v>
          </cell>
          <cell r="I9816">
            <v>3.2293213897620983E-3</v>
          </cell>
          <cell r="L9816">
            <v>2.2366960496245515E-2</v>
          </cell>
          <cell r="M9816" t="str">
            <v>natural gas peaker</v>
          </cell>
        </row>
        <row r="9817">
          <cell r="F9817" t="str">
            <v>Vintage2001</v>
          </cell>
          <cell r="I9817">
            <v>3.2293213897620983E-3</v>
          </cell>
          <cell r="L9817">
            <v>2.2366960496245515E-2</v>
          </cell>
          <cell r="M9817" t="str">
            <v>natural gas peaker</v>
          </cell>
        </row>
        <row r="9818">
          <cell r="F9818" t="str">
            <v>Vintage2001</v>
          </cell>
          <cell r="I9818">
            <v>2.1584901696168339E-3</v>
          </cell>
          <cell r="L9818">
            <v>1.4950157797366422E-2</v>
          </cell>
          <cell r="M9818" t="str">
            <v>natural gas peaker</v>
          </cell>
        </row>
        <row r="9819">
          <cell r="F9819" t="str">
            <v>Vintage2002</v>
          </cell>
          <cell r="I9819">
            <v>2.1584901696168339E-3</v>
          </cell>
          <cell r="L9819">
            <v>1.5739171779316819E-2</v>
          </cell>
          <cell r="M9819" t="str">
            <v>natural gas peaker</v>
          </cell>
        </row>
        <row r="9820">
          <cell r="F9820" t="str">
            <v>Vintage2001</v>
          </cell>
          <cell r="I9820">
            <v>0</v>
          </cell>
          <cell r="L9820">
            <v>0</v>
          </cell>
          <cell r="M9820" t="str">
            <v>natural gas peaker</v>
          </cell>
        </row>
        <row r="9821">
          <cell r="F9821" t="str">
            <v>Vintage2001</v>
          </cell>
          <cell r="I9821">
            <v>0</v>
          </cell>
          <cell r="L9821">
            <v>0</v>
          </cell>
          <cell r="M9821" t="str">
            <v>natural gas peaker</v>
          </cell>
        </row>
        <row r="9822">
          <cell r="F9822" t="str">
            <v>Vintage2001</v>
          </cell>
          <cell r="I9822">
            <v>0</v>
          </cell>
          <cell r="L9822">
            <v>0</v>
          </cell>
          <cell r="M9822" t="str">
            <v>natural gas peaker</v>
          </cell>
        </row>
        <row r="9823">
          <cell r="F9823" t="str">
            <v>Vintage2001</v>
          </cell>
          <cell r="I9823">
            <v>0</v>
          </cell>
          <cell r="L9823">
            <v>0</v>
          </cell>
          <cell r="M9823" t="str">
            <v>natural gas peaker</v>
          </cell>
        </row>
        <row r="9824">
          <cell r="F9824" t="str">
            <v>Vintage2003</v>
          </cell>
          <cell r="I9824">
            <v>6.9516905351352264E-4</v>
          </cell>
          <cell r="L9824">
            <v>1.2113347022587269E-2</v>
          </cell>
          <cell r="M9824" t="str">
            <v>natural gas peaker</v>
          </cell>
        </row>
        <row r="9825">
          <cell r="F9825" t="str">
            <v>Vintage2003</v>
          </cell>
          <cell r="I9825">
            <v>6.9516905351352264E-4</v>
          </cell>
          <cell r="L9825">
            <v>1.2113347022587269E-2</v>
          </cell>
          <cell r="M9825" t="str">
            <v>natural gas peaker</v>
          </cell>
        </row>
        <row r="9826">
          <cell r="F9826" t="str">
            <v>Vintage2003</v>
          </cell>
          <cell r="I9826">
            <v>6.9516905351352264E-4</v>
          </cell>
          <cell r="L9826">
            <v>1.2113347022587269E-2</v>
          </cell>
          <cell r="M9826" t="str">
            <v>natural gas peaker</v>
          </cell>
        </row>
        <row r="9827">
          <cell r="F9827" t="str">
            <v>Vintage2003</v>
          </cell>
          <cell r="I9827">
            <v>6.9516905351352264E-4</v>
          </cell>
          <cell r="L9827">
            <v>1.2113347022587269E-2</v>
          </cell>
          <cell r="M9827" t="str">
            <v>natural gas peaker</v>
          </cell>
        </row>
        <row r="9828">
          <cell r="F9828" t="str">
            <v>Vintage2003</v>
          </cell>
          <cell r="I9828">
            <v>6.9516905351352264E-4</v>
          </cell>
          <cell r="L9828">
            <v>1.2113347022587269E-2</v>
          </cell>
          <cell r="M9828" t="str">
            <v>natural gas peaker</v>
          </cell>
        </row>
        <row r="9829">
          <cell r="F9829" t="str">
            <v>Vintage2003</v>
          </cell>
          <cell r="I9829">
            <v>6.9516905351352264E-4</v>
          </cell>
          <cell r="L9829">
            <v>1.2113347022587269E-2</v>
          </cell>
          <cell r="M9829" t="str">
            <v>natural gas peaker</v>
          </cell>
        </row>
        <row r="9830">
          <cell r="F9830" t="str">
            <v>Vintage2002</v>
          </cell>
          <cell r="I9830">
            <v>3.0472802394590592E-3</v>
          </cell>
          <cell r="L9830">
            <v>2.222000721785904E-2</v>
          </cell>
          <cell r="M9830" t="str">
            <v>natural gas peaker</v>
          </cell>
        </row>
        <row r="9831">
          <cell r="F9831" t="str">
            <v>Vintage2001</v>
          </cell>
          <cell r="I9831">
            <v>3.0472802394590592E-3</v>
          </cell>
          <cell r="L9831">
            <v>2.1106105125693771E-2</v>
          </cell>
          <cell r="M9831" t="str">
            <v>natural gas peaker</v>
          </cell>
        </row>
        <row r="9832">
          <cell r="F9832" t="str">
            <v>Vintage2001</v>
          </cell>
          <cell r="I9832">
            <v>3.0472802394590592E-3</v>
          </cell>
          <cell r="L9832">
            <v>2.1106105125693771E-2</v>
          </cell>
          <cell r="M9832" t="str">
            <v>natural gas peaker</v>
          </cell>
        </row>
        <row r="9833">
          <cell r="F9833" t="str">
            <v>Vintage2002</v>
          </cell>
          <cell r="I9833">
            <v>3.0917197429511708E-3</v>
          </cell>
          <cell r="L9833">
            <v>2.2544048989786149E-2</v>
          </cell>
          <cell r="M9833" t="str">
            <v>natural gas peaker</v>
          </cell>
        </row>
        <row r="9834">
          <cell r="F9834" t="str">
            <v>Vintage2001</v>
          </cell>
          <cell r="I9834">
            <v>3.0472802394590592E-3</v>
          </cell>
          <cell r="L9834">
            <v>2.1106105125693771E-2</v>
          </cell>
          <cell r="M9834" t="str">
            <v>natural gas peaker</v>
          </cell>
        </row>
        <row r="9835">
          <cell r="F9835" t="str">
            <v>Vintage2001</v>
          </cell>
          <cell r="I9835">
            <v>4.0841181893919452E-4</v>
          </cell>
          <cell r="L9835">
            <v>2.8287463271302656E-3</v>
          </cell>
          <cell r="M9835" t="str">
            <v>natural gas peaker</v>
          </cell>
        </row>
        <row r="9836">
          <cell r="F9836" t="str">
            <v>Vintage2001</v>
          </cell>
          <cell r="I9836">
            <v>4.0841181893919452E-4</v>
          </cell>
          <cell r="L9836">
            <v>2.8287463271302656E-3</v>
          </cell>
          <cell r="M9836" t="str">
            <v>natural gas peaker</v>
          </cell>
        </row>
        <row r="9837">
          <cell r="F9837" t="str">
            <v>Vintage2001</v>
          </cell>
          <cell r="I9837">
            <v>4.0841181893919452E-4</v>
          </cell>
          <cell r="L9837">
            <v>2.8287463271302656E-3</v>
          </cell>
          <cell r="M9837" t="str">
            <v>natural gas peaker</v>
          </cell>
        </row>
        <row r="9838">
          <cell r="F9838" t="str">
            <v>Vintage2001</v>
          </cell>
          <cell r="I9838">
            <v>4.0841181893919452E-4</v>
          </cell>
          <cell r="L9838">
            <v>2.8287463271302656E-3</v>
          </cell>
          <cell r="M9838" t="str">
            <v>natural gas peaker</v>
          </cell>
        </row>
        <row r="9839">
          <cell r="F9839" t="str">
            <v>Vintage2001</v>
          </cell>
          <cell r="I9839">
            <v>4.0841181893919452E-4</v>
          </cell>
          <cell r="L9839">
            <v>2.8287463271302656E-3</v>
          </cell>
          <cell r="M9839" t="str">
            <v>natural gas peaker</v>
          </cell>
        </row>
        <row r="9840">
          <cell r="F9840" t="str">
            <v>Vintage2018</v>
          </cell>
          <cell r="I9840">
            <v>4.3448065844595163E-4</v>
          </cell>
          <cell r="L9840">
            <v>2.3441274954435622E-2</v>
          </cell>
          <cell r="M9840" t="str">
            <v>natural gas peaker</v>
          </cell>
        </row>
        <row r="9841">
          <cell r="F9841" t="str">
            <v>Vintage2018</v>
          </cell>
          <cell r="I9841">
            <v>4.3448065844595163E-4</v>
          </cell>
          <cell r="L9841">
            <v>2.3441274954435622E-2</v>
          </cell>
          <cell r="M9841" t="str">
            <v>natural gas peaker</v>
          </cell>
        </row>
        <row r="9842">
          <cell r="F9842" t="str">
            <v>Vintage2002</v>
          </cell>
          <cell r="I9842">
            <v>1.2223672009926379E-3</v>
          </cell>
          <cell r="L9842">
            <v>8.9131966522882321E-3</v>
          </cell>
          <cell r="M9842" t="str">
            <v>natural gas peaker</v>
          </cell>
        </row>
        <row r="9843">
          <cell r="F9843" t="str">
            <v>Vintage2002</v>
          </cell>
          <cell r="I9843">
            <v>1.2223672009926379E-3</v>
          </cell>
          <cell r="L9843">
            <v>8.9131966522882321E-3</v>
          </cell>
          <cell r="M9843" t="str">
            <v>natural gas peaker</v>
          </cell>
        </row>
        <row r="9844">
          <cell r="F9844" t="str">
            <v>Vintage2002</v>
          </cell>
          <cell r="I9844">
            <v>1.2223672009926379E-3</v>
          </cell>
          <cell r="L9844">
            <v>8.9131966522882321E-3</v>
          </cell>
          <cell r="M9844" t="str">
            <v>natural gas peaker</v>
          </cell>
        </row>
        <row r="9845">
          <cell r="F9845" t="str">
            <v>Vintage2002</v>
          </cell>
          <cell r="I9845">
            <v>1.2223672009926379E-3</v>
          </cell>
          <cell r="L9845">
            <v>8.9131966522882321E-3</v>
          </cell>
          <cell r="M9845" t="str">
            <v>natural gas peaker</v>
          </cell>
        </row>
        <row r="9846">
          <cell r="F9846" t="str">
            <v>Vintage2002</v>
          </cell>
          <cell r="I9846">
            <v>1.2223672009926379E-3</v>
          </cell>
          <cell r="L9846">
            <v>8.9131966522882321E-3</v>
          </cell>
          <cell r="M9846" t="str">
            <v>natural gas peaker</v>
          </cell>
        </row>
        <row r="9847">
          <cell r="F9847" t="str">
            <v>Vintage2002</v>
          </cell>
          <cell r="I9847">
            <v>1.2223672009926379E-3</v>
          </cell>
          <cell r="L9847">
            <v>8.9131966522882321E-3</v>
          </cell>
          <cell r="M9847" t="str">
            <v>natural gas peaker</v>
          </cell>
        </row>
        <row r="9848">
          <cell r="F9848" t="str">
            <v>Vintage2002</v>
          </cell>
          <cell r="I9848">
            <v>1.2223672009926379E-3</v>
          </cell>
          <cell r="L9848">
            <v>8.9131966522882321E-3</v>
          </cell>
          <cell r="M9848" t="str">
            <v>natural gas peaker</v>
          </cell>
        </row>
        <row r="9849">
          <cell r="F9849" t="str">
            <v>Vintage2002</v>
          </cell>
          <cell r="I9849">
            <v>1.2223672009926379E-3</v>
          </cell>
          <cell r="L9849">
            <v>8.9131966522882321E-3</v>
          </cell>
          <cell r="M9849" t="str">
            <v>natural gas peaker</v>
          </cell>
        </row>
        <row r="9850">
          <cell r="F9850" t="str">
            <v>Vintage2002</v>
          </cell>
          <cell r="I9850">
            <v>1.2223672009926379E-3</v>
          </cell>
          <cell r="L9850">
            <v>8.9131966522882321E-3</v>
          </cell>
          <cell r="M9850" t="str">
            <v>natural gas peaker</v>
          </cell>
        </row>
        <row r="9851">
          <cell r="F9851" t="str">
            <v>Vintage2002</v>
          </cell>
          <cell r="I9851">
            <v>1.2223672009926379E-3</v>
          </cell>
          <cell r="L9851">
            <v>8.9131966522882321E-3</v>
          </cell>
          <cell r="M9851" t="str">
            <v>natural gas peaker</v>
          </cell>
        </row>
        <row r="9852">
          <cell r="F9852" t="str">
            <v>Vintage2014</v>
          </cell>
          <cell r="I9852">
            <v>4.348341821712941E-4</v>
          </cell>
          <cell r="L9852">
            <v>8.9650145772594766E-2</v>
          </cell>
          <cell r="M9852" t="str">
            <v>natural gas peaker</v>
          </cell>
        </row>
        <row r="9853">
          <cell r="F9853" t="str">
            <v>Vintage2001</v>
          </cell>
          <cell r="I9853">
            <v>0</v>
          </cell>
          <cell r="L9853">
            <v>0</v>
          </cell>
          <cell r="M9853" t="str">
            <v>natural gas peaker</v>
          </cell>
        </row>
        <row r="9854">
          <cell r="F9854" t="str">
            <v>Vintage2001</v>
          </cell>
          <cell r="I9854">
            <v>0</v>
          </cell>
          <cell r="L9854">
            <v>0</v>
          </cell>
          <cell r="M9854" t="str">
            <v>natural gas peaker</v>
          </cell>
        </row>
        <row r="9855">
          <cell r="F9855" t="str">
            <v>Vintage2001</v>
          </cell>
          <cell r="I9855">
            <v>4.1127143307307621E-4</v>
          </cell>
          <cell r="L9855">
            <v>2.8485526172597688E-3</v>
          </cell>
          <cell r="M9855" t="str">
            <v>natural gas peaker</v>
          </cell>
        </row>
        <row r="9856">
          <cell r="F9856" t="str">
            <v>Vintage2001</v>
          </cell>
          <cell r="I9856">
            <v>4.1919743499525537E-4</v>
          </cell>
          <cell r="L9856">
            <v>2.9034497769071725E-3</v>
          </cell>
          <cell r="M9856" t="str">
            <v>natural gas peaker</v>
          </cell>
        </row>
        <row r="9857">
          <cell r="F9857" t="str">
            <v>Vintage2001</v>
          </cell>
          <cell r="I9857">
            <v>4.2448143627670822E-4</v>
          </cell>
          <cell r="L9857">
            <v>2.9400478833387757E-3</v>
          </cell>
          <cell r="M9857" t="str">
            <v>natural gas peaker</v>
          </cell>
        </row>
        <row r="9858">
          <cell r="F9858" t="str">
            <v>Vintage2002</v>
          </cell>
          <cell r="I9858">
            <v>2.0700778139500632E-3</v>
          </cell>
          <cell r="L9858">
            <v>1.5094490940441201E-2</v>
          </cell>
          <cell r="M9858" t="str">
            <v>natural gas peaker</v>
          </cell>
        </row>
        <row r="9859">
          <cell r="F9859" t="str">
            <v>Vintage2002</v>
          </cell>
          <cell r="I9859">
            <v>2.0700778139500632E-3</v>
          </cell>
          <cell r="L9859">
            <v>1.5094490940441201E-2</v>
          </cell>
          <cell r="M9859" t="str">
            <v>natural gas peaker</v>
          </cell>
        </row>
        <row r="9860">
          <cell r="F9860" t="str">
            <v>Vintage2002</v>
          </cell>
          <cell r="I9860">
            <v>2.0700778139500632E-3</v>
          </cell>
          <cell r="L9860">
            <v>1.5094490940441201E-2</v>
          </cell>
          <cell r="M9860" t="str">
            <v>natural gas peaker</v>
          </cell>
        </row>
        <row r="9861">
          <cell r="F9861" t="str">
            <v>Vintage2002</v>
          </cell>
          <cell r="I9861">
            <v>2.0700778139500632E-3</v>
          </cell>
          <cell r="L9861">
            <v>1.5094490940441201E-2</v>
          </cell>
          <cell r="M9861" t="str">
            <v>natural gas peaker</v>
          </cell>
        </row>
        <row r="9862">
          <cell r="F9862" t="str">
            <v>Vintage1992</v>
          </cell>
          <cell r="I9862">
            <v>0</v>
          </cell>
          <cell r="L9862">
            <v>0</v>
          </cell>
          <cell r="M9862" t="str">
            <v>natural gas peaker</v>
          </cell>
        </row>
        <row r="9863">
          <cell r="F9863" t="str">
            <v>Vintage2001</v>
          </cell>
          <cell r="I9863">
            <v>1.2743399022676589E-2</v>
          </cell>
          <cell r="L9863">
            <v>8.8263467189030401E-2</v>
          </cell>
          <cell r="M9863" t="str">
            <v>natural gas peaker</v>
          </cell>
        </row>
        <row r="9864">
          <cell r="F9864" t="str">
            <v>Vintage2002</v>
          </cell>
          <cell r="I9864">
            <v>3.0637151646460935E-3</v>
          </cell>
          <cell r="L9864">
            <v>2.2339846591852976E-2</v>
          </cell>
          <cell r="M9864" t="str">
            <v>natural gas peaker</v>
          </cell>
        </row>
        <row r="9865">
          <cell r="F9865" t="str">
            <v>Vintage2002</v>
          </cell>
          <cell r="I9865">
            <v>3.0637151646460935E-3</v>
          </cell>
          <cell r="L9865">
            <v>2.2339846591852976E-2</v>
          </cell>
          <cell r="M9865" t="str">
            <v>natural gas peaker</v>
          </cell>
        </row>
        <row r="9866">
          <cell r="F9866" t="str">
            <v>Vintage2001</v>
          </cell>
          <cell r="I9866">
            <v>3.0637151646460935E-3</v>
          </cell>
          <cell r="L9866">
            <v>2.1219936881053444E-2</v>
          </cell>
          <cell r="M9866" t="str">
            <v>natural gas peaker</v>
          </cell>
        </row>
        <row r="9867">
          <cell r="F9867" t="str">
            <v>Vintage2001</v>
          </cell>
          <cell r="I9867">
            <v>3.0637151646460935E-3</v>
          </cell>
          <cell r="L9867">
            <v>2.1219936881053444E-2</v>
          </cell>
          <cell r="M9867" t="str">
            <v>natural gas peaker</v>
          </cell>
        </row>
        <row r="9868">
          <cell r="F9868" t="str">
            <v>Vintage2002</v>
          </cell>
          <cell r="I9868">
            <v>3.0637151646460935E-3</v>
          </cell>
          <cell r="L9868">
            <v>2.2339846591852976E-2</v>
          </cell>
          <cell r="M9868" t="str">
            <v>natural gas peaker</v>
          </cell>
        </row>
        <row r="9869">
          <cell r="F9869" t="str">
            <v>Vintage2003</v>
          </cell>
          <cell r="I9869">
            <v>2.8568252244928682E-3</v>
          </cell>
          <cell r="L9869">
            <v>4.9780287474332642E-2</v>
          </cell>
          <cell r="M9869" t="str">
            <v>natural gas peaker</v>
          </cell>
        </row>
        <row r="9870">
          <cell r="F9870" t="str">
            <v>Vintage2003</v>
          </cell>
          <cell r="I9870">
            <v>2.8568252244928682E-3</v>
          </cell>
          <cell r="L9870">
            <v>4.9780287474332642E-2</v>
          </cell>
          <cell r="M9870" t="str">
            <v>natural gas peaker</v>
          </cell>
        </row>
        <row r="9871">
          <cell r="F9871" t="str">
            <v>Vintage2003</v>
          </cell>
          <cell r="I9871">
            <v>1.9832680991715125E-4</v>
          </cell>
          <cell r="L9871">
            <v>3.4558521560574948E-3</v>
          </cell>
          <cell r="M9871" t="str">
            <v>natural gas peaker</v>
          </cell>
        </row>
        <row r="9872">
          <cell r="F9872" t="str">
            <v>Vintage2002</v>
          </cell>
          <cell r="I9872">
            <v>1.3416225376748465E-3</v>
          </cell>
          <cell r="L9872">
            <v>9.7827768134870815E-3</v>
          </cell>
          <cell r="M9872" t="str">
            <v>natural gas peaker</v>
          </cell>
        </row>
        <row r="9873">
          <cell r="F9873" t="str">
            <v>Vintage2002</v>
          </cell>
          <cell r="I9873">
            <v>1.3416225376748465E-3</v>
          </cell>
          <cell r="L9873">
            <v>9.7827768134870815E-3</v>
          </cell>
          <cell r="M9873" t="str">
            <v>natural gas peaker</v>
          </cell>
        </row>
        <row r="9874">
          <cell r="F9874" t="str">
            <v>Vintage2002</v>
          </cell>
          <cell r="I9874">
            <v>1.3416225376748465E-3</v>
          </cell>
          <cell r="L9874">
            <v>9.7827768134870815E-3</v>
          </cell>
          <cell r="M9874" t="str">
            <v>natural gas peaker</v>
          </cell>
        </row>
        <row r="9875">
          <cell r="F9875" t="str">
            <v>Vintage2002</v>
          </cell>
          <cell r="I9875">
            <v>1.3416225376748465E-3</v>
          </cell>
          <cell r="L9875">
            <v>9.7827768134870815E-3</v>
          </cell>
          <cell r="M9875" t="str">
            <v>natural gas peaker</v>
          </cell>
        </row>
        <row r="9876">
          <cell r="F9876" t="str">
            <v>Vintage2002</v>
          </cell>
          <cell r="I9876">
            <v>1.3416225376748465E-3</v>
          </cell>
          <cell r="L9876">
            <v>9.7827768134870815E-3</v>
          </cell>
          <cell r="M9876" t="str">
            <v>natural gas peaker</v>
          </cell>
        </row>
        <row r="9877">
          <cell r="F9877" t="str">
            <v>Vintage2002</v>
          </cell>
          <cell r="I9877">
            <v>1.3416225376748465E-3</v>
          </cell>
          <cell r="L9877">
            <v>9.7827768134870815E-3</v>
          </cell>
          <cell r="M9877" t="str">
            <v>natural gas peaker</v>
          </cell>
        </row>
        <row r="9878">
          <cell r="F9878" t="str">
            <v>Vintage2002</v>
          </cell>
          <cell r="I9878">
            <v>1.3416225376748465E-3</v>
          </cell>
          <cell r="L9878">
            <v>9.7827768134870815E-3</v>
          </cell>
          <cell r="M9878" t="str">
            <v>natural gas peaker</v>
          </cell>
        </row>
        <row r="9879">
          <cell r="F9879" t="str">
            <v>Vintage2002</v>
          </cell>
          <cell r="I9879">
            <v>1.3416225376748465E-3</v>
          </cell>
          <cell r="L9879">
            <v>9.7827768134870815E-3</v>
          </cell>
          <cell r="M9879" t="str">
            <v>natural gas peaker</v>
          </cell>
        </row>
        <row r="9880">
          <cell r="F9880" t="str">
            <v>Vintage2002</v>
          </cell>
          <cell r="I9880">
            <v>1.3416225376748465E-3</v>
          </cell>
          <cell r="L9880">
            <v>9.7827768134870815E-3</v>
          </cell>
          <cell r="M9880" t="str">
            <v>natural gas peaker</v>
          </cell>
        </row>
        <row r="9881">
          <cell r="F9881" t="str">
            <v>Vintage2002</v>
          </cell>
          <cell r="I9881">
            <v>1.3416225376748465E-3</v>
          </cell>
          <cell r="L9881">
            <v>9.7827768134870815E-3</v>
          </cell>
          <cell r="M9881" t="str">
            <v>natural gas peaker</v>
          </cell>
        </row>
        <row r="9882">
          <cell r="F9882" t="str">
            <v>Vintage2002</v>
          </cell>
          <cell r="I9882">
            <v>1.3416225376748465E-3</v>
          </cell>
          <cell r="L9882">
            <v>9.7827768134870815E-3</v>
          </cell>
          <cell r="M9882" t="str">
            <v>natural gas peaker</v>
          </cell>
        </row>
        <row r="9883">
          <cell r="F9883" t="str">
            <v>Vintage2002</v>
          </cell>
          <cell r="I9883">
            <v>1.3416225376748465E-3</v>
          </cell>
          <cell r="L9883">
            <v>9.7827768134870815E-3</v>
          </cell>
          <cell r="M9883" t="str">
            <v>natural gas peaker</v>
          </cell>
        </row>
        <row r="9884">
          <cell r="F9884" t="str">
            <v>Vintage2002</v>
          </cell>
          <cell r="I9884">
            <v>5.0198012173801588E-5</v>
          </cell>
          <cell r="L9884">
            <v>3.6603138050146926E-4</v>
          </cell>
          <cell r="M9884" t="str">
            <v>natural gas peaker</v>
          </cell>
        </row>
        <row r="9885">
          <cell r="F9885" t="str">
            <v>Vintage2002</v>
          </cell>
          <cell r="I9885">
            <v>5.0198012173801588E-5</v>
          </cell>
          <cell r="L9885">
            <v>3.6603138050146926E-4</v>
          </cell>
          <cell r="M9885" t="str">
            <v>natural gas peaker</v>
          </cell>
        </row>
        <row r="9886">
          <cell r="F9886" t="str">
            <v>Vintage2002</v>
          </cell>
          <cell r="I9886">
            <v>5.0198012173801588E-5</v>
          </cell>
          <cell r="L9886">
            <v>3.6603138050146926E-4</v>
          </cell>
          <cell r="M9886" t="str">
            <v>natural gas peaker</v>
          </cell>
        </row>
        <row r="9887">
          <cell r="F9887" t="str">
            <v>Vintage2002</v>
          </cell>
          <cell r="I9887">
            <v>5.0198012173801588E-5</v>
          </cell>
          <cell r="L9887">
            <v>3.6603138050146926E-4</v>
          </cell>
          <cell r="M9887" t="str">
            <v>natural gas peaker</v>
          </cell>
        </row>
        <row r="9888">
          <cell r="F9888" t="str">
            <v>Vintage2002</v>
          </cell>
          <cell r="I9888">
            <v>5.0198012173801588E-5</v>
          </cell>
          <cell r="L9888">
            <v>3.6603138050146926E-4</v>
          </cell>
          <cell r="M9888" t="str">
            <v>natural gas peaker</v>
          </cell>
        </row>
        <row r="9889">
          <cell r="F9889" t="str">
            <v>Vintage2002</v>
          </cell>
          <cell r="I9889">
            <v>5.0198012173801588E-5</v>
          </cell>
          <cell r="L9889">
            <v>3.6603138050146926E-4</v>
          </cell>
          <cell r="M9889" t="str">
            <v>natural gas peaker</v>
          </cell>
        </row>
        <row r="9890">
          <cell r="F9890" t="str">
            <v>Vintage2002</v>
          </cell>
          <cell r="I9890">
            <v>5.0198012173801588E-5</v>
          </cell>
          <cell r="L9890">
            <v>3.6603138050146926E-4</v>
          </cell>
          <cell r="M9890" t="str">
            <v>natural gas peaker</v>
          </cell>
        </row>
        <row r="9891">
          <cell r="F9891" t="str">
            <v>Vintage2002</v>
          </cell>
          <cell r="I9891">
            <v>5.0198012173801588E-5</v>
          </cell>
          <cell r="L9891">
            <v>3.6603138050146926E-4</v>
          </cell>
          <cell r="M9891" t="str">
            <v>natural gas peaker</v>
          </cell>
        </row>
        <row r="9892">
          <cell r="F9892" t="str">
            <v>Vintage2002</v>
          </cell>
          <cell r="I9892">
            <v>5.0198012173801588E-5</v>
          </cell>
          <cell r="L9892">
            <v>3.6603138050146926E-4</v>
          </cell>
          <cell r="M9892" t="str">
            <v>natural gas peaker</v>
          </cell>
        </row>
        <row r="9893">
          <cell r="F9893" t="str">
            <v>Vintage2002</v>
          </cell>
          <cell r="I9893">
            <v>5.0198012173801588E-5</v>
          </cell>
          <cell r="L9893">
            <v>3.6603138050146926E-4</v>
          </cell>
          <cell r="M9893" t="str">
            <v>natural gas peaker</v>
          </cell>
        </row>
        <row r="9894">
          <cell r="F9894" t="str">
            <v>Vintage2002</v>
          </cell>
          <cell r="I9894">
            <v>5.0198012173801588E-5</v>
          </cell>
          <cell r="L9894">
            <v>3.6603138050146926E-4</v>
          </cell>
          <cell r="M9894" t="str">
            <v>natural gas peaker</v>
          </cell>
        </row>
        <row r="9895">
          <cell r="F9895" t="str">
            <v>Vintage2002</v>
          </cell>
          <cell r="I9895">
            <v>5.0198012173801588E-5</v>
          </cell>
          <cell r="L9895">
            <v>3.6603138050146926E-4</v>
          </cell>
          <cell r="M9895" t="str">
            <v>natural gas peaker</v>
          </cell>
        </row>
        <row r="9896">
          <cell r="F9896" t="str">
            <v>Vintage2002</v>
          </cell>
          <cell r="I9896">
            <v>5.0198012173801588E-5</v>
          </cell>
          <cell r="L9896">
            <v>3.6603138050146926E-4</v>
          </cell>
          <cell r="M9896" t="str">
            <v>natural gas peaker</v>
          </cell>
        </row>
        <row r="9897">
          <cell r="F9897" t="str">
            <v>Vintage2002</v>
          </cell>
          <cell r="I9897">
            <v>5.0198012173801588E-5</v>
          </cell>
          <cell r="L9897">
            <v>3.6603138050146926E-4</v>
          </cell>
          <cell r="M9897" t="str">
            <v>natural gas peaker</v>
          </cell>
        </row>
        <row r="9898">
          <cell r="F9898" t="str">
            <v>Vintage2002</v>
          </cell>
          <cell r="I9898">
            <v>5.0198012173801588E-5</v>
          </cell>
          <cell r="L9898">
            <v>3.6603138050146926E-4</v>
          </cell>
          <cell r="M9898" t="str">
            <v>natural gas peaker</v>
          </cell>
        </row>
        <row r="9899">
          <cell r="F9899" t="str">
            <v>Vintage2002</v>
          </cell>
          <cell r="I9899">
            <v>5.0198012173801588E-5</v>
          </cell>
          <cell r="L9899">
            <v>3.6603138050146926E-4</v>
          </cell>
          <cell r="M9899" t="str">
            <v>natural gas peaker</v>
          </cell>
        </row>
        <row r="9900">
          <cell r="F9900" t="str">
            <v>Vintage2002</v>
          </cell>
          <cell r="I9900">
            <v>5.0198012173801588E-5</v>
          </cell>
          <cell r="L9900">
            <v>3.6603138050146926E-4</v>
          </cell>
          <cell r="M9900" t="str">
            <v>natural gas peaker</v>
          </cell>
        </row>
        <row r="9901">
          <cell r="F9901" t="str">
            <v>Vintage2002</v>
          </cell>
          <cell r="I9901">
            <v>5.0198012173801588E-5</v>
          </cell>
          <cell r="L9901">
            <v>3.6603138050146926E-4</v>
          </cell>
          <cell r="M9901" t="str">
            <v>natural gas peaker</v>
          </cell>
        </row>
        <row r="9902">
          <cell r="F9902" t="str">
            <v>Vintage2002</v>
          </cell>
          <cell r="I9902">
            <v>5.0198012173801588E-5</v>
          </cell>
          <cell r="L9902">
            <v>3.6603138050146926E-4</v>
          </cell>
          <cell r="M9902" t="str">
            <v>natural gas peaker</v>
          </cell>
        </row>
        <row r="9903">
          <cell r="F9903" t="str">
            <v>Vintage2002</v>
          </cell>
          <cell r="I9903">
            <v>5.0198012173801588E-5</v>
          </cell>
          <cell r="L9903">
            <v>3.6603138050146926E-4</v>
          </cell>
          <cell r="M9903" t="str">
            <v>natural gas peaker</v>
          </cell>
        </row>
        <row r="9904">
          <cell r="F9904" t="str">
            <v>Vintage2001</v>
          </cell>
          <cell r="I9904">
            <v>1.8647198099399885E-4</v>
          </cell>
          <cell r="L9904">
            <v>1.2915442376754821E-3</v>
          </cell>
          <cell r="M9904" t="str">
            <v>natural gas peaker</v>
          </cell>
        </row>
        <row r="9905">
          <cell r="F9905" t="str">
            <v>Vintage2001</v>
          </cell>
          <cell r="I9905">
            <v>1.8647198099399885E-4</v>
          </cell>
          <cell r="L9905">
            <v>1.2915442376754821E-3</v>
          </cell>
          <cell r="M9905" t="str">
            <v>natural gas peaker</v>
          </cell>
        </row>
        <row r="9906">
          <cell r="F9906" t="str">
            <v>Vintage2001</v>
          </cell>
          <cell r="I9906">
            <v>1.8106699603765106E-4</v>
          </cell>
          <cell r="L9906">
            <v>1.2541081728153231E-3</v>
          </cell>
          <cell r="M9906" t="str">
            <v>natural gas peaker</v>
          </cell>
        </row>
        <row r="9907">
          <cell r="F9907" t="str">
            <v>Vintage2001</v>
          </cell>
          <cell r="I9907">
            <v>1.8376948851582498E-4</v>
          </cell>
          <cell r="L9907">
            <v>1.2728262052454026E-3</v>
          </cell>
          <cell r="M9907" t="str">
            <v>natural gas peaker</v>
          </cell>
        </row>
        <row r="9908">
          <cell r="F9908" t="str">
            <v>Vintage2001</v>
          </cell>
          <cell r="I9908">
            <v>4.2517120034526535E-4</v>
          </cell>
          <cell r="L9908">
            <v>2.9448253346392437E-3</v>
          </cell>
          <cell r="M9908" t="str">
            <v>natural gas peaker</v>
          </cell>
        </row>
        <row r="9909">
          <cell r="F9909" t="str">
            <v>Vintage2001</v>
          </cell>
          <cell r="I9909">
            <v>4.2517120034526535E-4</v>
          </cell>
          <cell r="L9909">
            <v>2.9448253346392437E-3</v>
          </cell>
          <cell r="M9909" t="str">
            <v>natural gas peaker</v>
          </cell>
        </row>
        <row r="9910">
          <cell r="F9910" t="str">
            <v>Vintage2001</v>
          </cell>
          <cell r="I9910">
            <v>4.348341821712941E-4</v>
          </cell>
          <cell r="L9910">
            <v>3.0117531831537719E-3</v>
          </cell>
          <cell r="M9910" t="str">
            <v>natural gas peaker</v>
          </cell>
        </row>
        <row r="9911">
          <cell r="F9911" t="str">
            <v>Vintage2001</v>
          </cell>
          <cell r="I9911">
            <v>4.348341821712941E-4</v>
          </cell>
          <cell r="L9911">
            <v>3.0117531831537719E-3</v>
          </cell>
          <cell r="M9911" t="str">
            <v>natural gas peaker</v>
          </cell>
        </row>
        <row r="9912">
          <cell r="F9912" t="str">
            <v>Vintage2002</v>
          </cell>
          <cell r="I9912">
            <v>6.9613456608784701E-4</v>
          </cell>
          <cell r="L9912">
            <v>5.0760395721986392E-3</v>
          </cell>
          <cell r="M9912" t="str">
            <v>natural gas peaker</v>
          </cell>
        </row>
        <row r="9913">
          <cell r="F9913" t="str">
            <v>Vintage2002</v>
          </cell>
          <cell r="I9913">
            <v>6.9613456608784701E-4</v>
          </cell>
          <cell r="L9913">
            <v>5.0760395721986392E-3</v>
          </cell>
          <cell r="M9913" t="str">
            <v>natural gas peaker</v>
          </cell>
        </row>
        <row r="9914">
          <cell r="F9914" t="str">
            <v>Vintage2002</v>
          </cell>
          <cell r="I9914">
            <v>6.9613456608784701E-4</v>
          </cell>
          <cell r="L9914">
            <v>5.0760395721986392E-3</v>
          </cell>
          <cell r="M9914" t="str">
            <v>natural gas peaker</v>
          </cell>
        </row>
        <row r="9915">
          <cell r="F9915" t="str">
            <v>Vintage2002</v>
          </cell>
          <cell r="I9915">
            <v>6.9613456608784701E-4</v>
          </cell>
          <cell r="L9915">
            <v>5.0760395721986392E-3</v>
          </cell>
          <cell r="M9915" t="str">
            <v>natural gas peaker</v>
          </cell>
        </row>
        <row r="9916">
          <cell r="F9916" t="str">
            <v>Vintage2002</v>
          </cell>
          <cell r="I9916">
            <v>6.9516905351352264E-4</v>
          </cell>
          <cell r="L9916">
            <v>5.0689992953994734E-3</v>
          </cell>
          <cell r="M9916" t="str">
            <v>natural gas peaker</v>
          </cell>
        </row>
        <row r="9917">
          <cell r="F9917" t="str">
            <v>Vintage2002</v>
          </cell>
          <cell r="I9917">
            <v>6.9516905351352264E-4</v>
          </cell>
          <cell r="L9917">
            <v>5.0689992953994734E-3</v>
          </cell>
          <cell r="M9917" t="str">
            <v>natural gas peaker</v>
          </cell>
        </row>
        <row r="9918">
          <cell r="F9918" t="str">
            <v>Vintage2002</v>
          </cell>
          <cell r="I9918">
            <v>6.9516905351352264E-4</v>
          </cell>
          <cell r="L9918">
            <v>5.0689992953994734E-3</v>
          </cell>
          <cell r="M9918" t="str">
            <v>natural gas peaker</v>
          </cell>
        </row>
        <row r="9919">
          <cell r="F9919" t="str">
            <v>Vintage2002</v>
          </cell>
          <cell r="I9919">
            <v>6.9516905351352264E-4</v>
          </cell>
          <cell r="L9919">
            <v>5.0689992953994734E-3</v>
          </cell>
          <cell r="M9919" t="str">
            <v>natural gas peaker</v>
          </cell>
        </row>
        <row r="9920">
          <cell r="F9920" t="str">
            <v>Vintage2001</v>
          </cell>
          <cell r="I9920">
            <v>4.4353086581471997E-4</v>
          </cell>
          <cell r="L9920">
            <v>3.0719882468168472E-3</v>
          </cell>
          <cell r="M9920" t="str">
            <v>natural gas peaker</v>
          </cell>
        </row>
        <row r="9921">
          <cell r="F9921" t="str">
            <v>Vintage2001</v>
          </cell>
          <cell r="I9921">
            <v>4.4353086581471997E-4</v>
          </cell>
          <cell r="L9921">
            <v>3.0719882468168472E-3</v>
          </cell>
          <cell r="M9921" t="str">
            <v>natural gas peaker</v>
          </cell>
        </row>
        <row r="9922">
          <cell r="F9922" t="str">
            <v>Vintage2002</v>
          </cell>
          <cell r="I9922">
            <v>5.2083472042295E-4</v>
          </cell>
          <cell r="L9922">
            <v>3.7977968344532461E-3</v>
          </cell>
          <cell r="M9922" t="str">
            <v>natural gas peaker</v>
          </cell>
        </row>
        <row r="9923">
          <cell r="F9923" t="str">
            <v>Vintage2002</v>
          </cell>
          <cell r="I9923">
            <v>2.3254790653030673E-3</v>
          </cell>
          <cell r="L9923">
            <v>1.695681314337761E-2</v>
          </cell>
          <cell r="M9923" t="str">
            <v>natural gas peaker</v>
          </cell>
        </row>
        <row r="9924">
          <cell r="F9924" t="str">
            <v>Vintage2002</v>
          </cell>
          <cell r="I9924">
            <v>2.3254790653030673E-3</v>
          </cell>
          <cell r="L9924">
            <v>1.695681314337761E-2</v>
          </cell>
          <cell r="M9924" t="str">
            <v>natural gas peaker</v>
          </cell>
        </row>
        <row r="9925">
          <cell r="F9925" t="str">
            <v>Vintage2002</v>
          </cell>
          <cell r="I9925">
            <v>2.3254790653030673E-3</v>
          </cell>
          <cell r="L9925">
            <v>1.695681314337761E-2</v>
          </cell>
          <cell r="M9925" t="str">
            <v>natural gas peaker</v>
          </cell>
        </row>
        <row r="9926">
          <cell r="F9926" t="str">
            <v>Vintage2002</v>
          </cell>
          <cell r="I9926">
            <v>2.3254790653030673E-3</v>
          </cell>
          <cell r="L9926">
            <v>1.695681314337761E-2</v>
          </cell>
          <cell r="M9926" t="str">
            <v>natural gas peaker</v>
          </cell>
        </row>
        <row r="9927">
          <cell r="F9927" t="str">
            <v>Vintage2005</v>
          </cell>
          <cell r="I9927">
            <v>1.4442936835970983E-3</v>
          </cell>
          <cell r="L9927">
            <v>6.2615033547903709E-2</v>
          </cell>
          <cell r="M9927" t="str">
            <v>natural gas peaker</v>
          </cell>
        </row>
        <row r="9928">
          <cell r="F9928" t="str">
            <v>Vintage2002</v>
          </cell>
          <cell r="I9928">
            <v>1.9325963652057517E-4</v>
          </cell>
          <cell r="L9928">
            <v>1.4092010517451749E-3</v>
          </cell>
          <cell r="M9928" t="str">
            <v>natural gas peaker</v>
          </cell>
        </row>
        <row r="9929">
          <cell r="F9929" t="str">
            <v>Vintage2002</v>
          </cell>
          <cell r="I9929">
            <v>1.9325963652057517E-4</v>
          </cell>
          <cell r="L9929">
            <v>1.4092010517451749E-3</v>
          </cell>
          <cell r="M9929" t="str">
            <v>natural gas peaker</v>
          </cell>
        </row>
        <row r="9930">
          <cell r="F9930" t="str">
            <v>Vintage2002</v>
          </cell>
          <cell r="I9930">
            <v>1.9325963652057517E-4</v>
          </cell>
          <cell r="L9930">
            <v>1.4092010517451749E-3</v>
          </cell>
          <cell r="M9930" t="str">
            <v>natural gas peaker</v>
          </cell>
        </row>
        <row r="9931">
          <cell r="F9931" t="str">
            <v>Vintage2002</v>
          </cell>
          <cell r="I9931">
            <v>1.9325963652057517E-4</v>
          </cell>
          <cell r="L9931">
            <v>1.4092010517451749E-3</v>
          </cell>
          <cell r="M9931" t="str">
            <v>natural gas peaker</v>
          </cell>
        </row>
        <row r="9932">
          <cell r="F9932" t="str">
            <v>Vintage2002</v>
          </cell>
          <cell r="I9932">
            <v>1.0250224014236604E-4</v>
          </cell>
          <cell r="L9932">
            <v>7.4742076108313699E-4</v>
          </cell>
          <cell r="M9932" t="str">
            <v>natural gas peaker</v>
          </cell>
        </row>
        <row r="9933">
          <cell r="F9933" t="str">
            <v>Vintage2002</v>
          </cell>
          <cell r="I9933">
            <v>1.0250224014236604E-4</v>
          </cell>
          <cell r="L9933">
            <v>7.4742076108313699E-4</v>
          </cell>
          <cell r="M9933" t="str">
            <v>natural gas peaker</v>
          </cell>
        </row>
        <row r="9934">
          <cell r="F9934" t="str">
            <v>Vintage2008</v>
          </cell>
          <cell r="I9934">
            <v>3.4802525300102162E-4</v>
          </cell>
          <cell r="L9934">
            <v>1.4384550443224979E-2</v>
          </cell>
          <cell r="M9934" t="str">
            <v>natural gas peaker</v>
          </cell>
        </row>
        <row r="9935">
          <cell r="F9935" t="str">
            <v>Vintage2002</v>
          </cell>
          <cell r="I9935">
            <v>4.4739605854513144E-4</v>
          </cell>
          <cell r="L9935">
            <v>3.2623004347900795E-3</v>
          </cell>
          <cell r="M9935" t="str">
            <v>natural gas peaker</v>
          </cell>
        </row>
        <row r="9936">
          <cell r="F9936" t="str">
            <v>Vintage2002</v>
          </cell>
          <cell r="I9936">
            <v>4.4546346217992579E-4</v>
          </cell>
          <cell r="L9936">
            <v>3.2482084242726281E-3</v>
          </cell>
          <cell r="M9936" t="str">
            <v>natural gas peaker</v>
          </cell>
        </row>
        <row r="9937">
          <cell r="F9937" t="str">
            <v>Vintage2001</v>
          </cell>
          <cell r="I9937">
            <v>3.9630009610895991E-4</v>
          </cell>
          <cell r="L9937">
            <v>2.7448579823702263E-3</v>
          </cell>
          <cell r="M9937" t="str">
            <v>natural gas peaker</v>
          </cell>
        </row>
        <row r="9938">
          <cell r="F9938" t="str">
            <v>Vintage2001</v>
          </cell>
          <cell r="I9938">
            <v>3.9630009610895991E-4</v>
          </cell>
          <cell r="L9938">
            <v>2.7448579823702263E-3</v>
          </cell>
          <cell r="M9938" t="str">
            <v>natural gas peaker</v>
          </cell>
        </row>
        <row r="9939">
          <cell r="F9939" t="str">
            <v>Vintage2002</v>
          </cell>
          <cell r="I9939">
            <v>3.9630009610895991E-4</v>
          </cell>
          <cell r="L9939">
            <v>2.8897214250115993E-3</v>
          </cell>
          <cell r="M9939" t="str">
            <v>natural gas peaker</v>
          </cell>
        </row>
        <row r="9940">
          <cell r="F9940" t="str">
            <v>Vintage2002</v>
          </cell>
          <cell r="I9940">
            <v>2.7933402195041376E-3</v>
          </cell>
          <cell r="L9940">
            <v>2.0368339949704117E-2</v>
          </cell>
          <cell r="M9940" t="str">
            <v>natural gas peaker</v>
          </cell>
        </row>
        <row r="9941">
          <cell r="F9941" t="str">
            <v>Vintage2002</v>
          </cell>
          <cell r="I9941">
            <v>2.8568252244928682E-3</v>
          </cell>
          <cell r="L9941">
            <v>2.0831256766742846E-2</v>
          </cell>
          <cell r="M9941" t="str">
            <v>natural gas peaker</v>
          </cell>
        </row>
        <row r="9942">
          <cell r="F9942" t="str">
            <v>Vintage2003</v>
          </cell>
          <cell r="I9942">
            <v>2.8568252244928682E-3</v>
          </cell>
          <cell r="L9942">
            <v>4.9780287474332642E-2</v>
          </cell>
          <cell r="M9942" t="str">
            <v>natural gas peaker</v>
          </cell>
        </row>
        <row r="9943">
          <cell r="F9943" t="str">
            <v>Vintage2003</v>
          </cell>
          <cell r="I9943">
            <v>2.8568252244928682E-3</v>
          </cell>
          <cell r="L9943">
            <v>4.9780287474332642E-2</v>
          </cell>
          <cell r="M9943" t="str">
            <v>natural gas peaker</v>
          </cell>
        </row>
        <row r="9944">
          <cell r="F9944" t="str">
            <v>Vintage2006</v>
          </cell>
          <cell r="I9944">
            <v>2.9665354205908284E-6</v>
          </cell>
          <cell r="L9944">
            <v>3.2875674734459342E-4</v>
          </cell>
          <cell r="M9944" t="str">
            <v>natural gas peaker</v>
          </cell>
        </row>
        <row r="9945">
          <cell r="F9945" t="str">
            <v>Vintage2006</v>
          </cell>
          <cell r="I9945">
            <v>2.9665354205908284E-6</v>
          </cell>
          <cell r="L9945">
            <v>3.2875674734459342E-4</v>
          </cell>
          <cell r="M9945" t="str">
            <v>natural gas peaker</v>
          </cell>
        </row>
        <row r="9946">
          <cell r="F9946" t="str">
            <v>Vintage2006</v>
          </cell>
          <cell r="I9946">
            <v>2.9665354205908284E-6</v>
          </cell>
          <cell r="L9946">
            <v>3.2875674734459342E-4</v>
          </cell>
          <cell r="M9946" t="str">
            <v>natural gas peaker</v>
          </cell>
        </row>
        <row r="9947">
          <cell r="F9947" t="str">
            <v>Vintage2006</v>
          </cell>
          <cell r="I9947">
            <v>2.9665354205908284E-6</v>
          </cell>
          <cell r="L9947">
            <v>3.2875674734459342E-4</v>
          </cell>
          <cell r="M9947" t="str">
            <v>natural gas peaker</v>
          </cell>
        </row>
        <row r="9948">
          <cell r="F9948" t="str">
            <v>Vintage2006</v>
          </cell>
          <cell r="I9948">
            <v>2.9665354205908284E-6</v>
          </cell>
          <cell r="L9948">
            <v>3.2875674734459342E-4</v>
          </cell>
          <cell r="M9948" t="str">
            <v>natural gas peaker</v>
          </cell>
        </row>
        <row r="9949">
          <cell r="F9949" t="str">
            <v>Vintage2006</v>
          </cell>
          <cell r="I9949">
            <v>2.9665354205908284E-6</v>
          </cell>
          <cell r="L9949">
            <v>3.2875674734459342E-4</v>
          </cell>
          <cell r="M9949" t="str">
            <v>natural gas peaker</v>
          </cell>
        </row>
        <row r="9950">
          <cell r="F9950" t="str">
            <v>Vintage2006</v>
          </cell>
          <cell r="I9950">
            <v>2.9665354205908284E-6</v>
          </cell>
          <cell r="L9950">
            <v>3.2875674734459342E-4</v>
          </cell>
          <cell r="M9950" t="str">
            <v>natural gas peaker</v>
          </cell>
        </row>
        <row r="9951">
          <cell r="F9951" t="str">
            <v>Vintage2006</v>
          </cell>
          <cell r="I9951">
            <v>2.9665354205908284E-6</v>
          </cell>
          <cell r="L9951">
            <v>3.2875674734459342E-4</v>
          </cell>
          <cell r="M9951" t="str">
            <v>natural gas peaker</v>
          </cell>
        </row>
        <row r="9952">
          <cell r="F9952" t="str">
            <v>Vintage2006</v>
          </cell>
          <cell r="I9952">
            <v>2.9665354205908284E-6</v>
          </cell>
          <cell r="L9952">
            <v>3.2875674734459342E-4</v>
          </cell>
          <cell r="M9952" t="str">
            <v>natural gas peaker</v>
          </cell>
        </row>
        <row r="9953">
          <cell r="F9953" t="str">
            <v>Vintage2006</v>
          </cell>
          <cell r="I9953">
            <v>5.5011355535581721E-5</v>
          </cell>
          <cell r="L9953">
            <v>6.0964565558070697E-3</v>
          </cell>
          <cell r="M9953" t="str">
            <v>natural gas peaker</v>
          </cell>
        </row>
        <row r="9954">
          <cell r="F9954" t="str">
            <v>Vintage2006</v>
          </cell>
          <cell r="I9954">
            <v>5.5011355535581721E-5</v>
          </cell>
          <cell r="L9954">
            <v>6.0964565558070697E-3</v>
          </cell>
          <cell r="M9954" t="str">
            <v>natural gas peaker</v>
          </cell>
        </row>
        <row r="9955">
          <cell r="F9955" t="str">
            <v>Vintage2006</v>
          </cell>
          <cell r="I9955">
            <v>5.5011355535581721E-5</v>
          </cell>
          <cell r="L9955">
            <v>6.0964565558070697E-3</v>
          </cell>
          <cell r="M9955" t="str">
            <v>natural gas peaker</v>
          </cell>
        </row>
        <row r="9956">
          <cell r="F9956" t="str">
            <v>Vintage2006</v>
          </cell>
          <cell r="I9956">
            <v>5.5011355535581721E-5</v>
          </cell>
          <cell r="L9956">
            <v>6.0964565558070697E-3</v>
          </cell>
          <cell r="M9956" t="str">
            <v>natural gas peaker</v>
          </cell>
        </row>
        <row r="9957">
          <cell r="F9957" t="str">
            <v>Vintage2006</v>
          </cell>
          <cell r="I9957">
            <v>5.5011355535581721E-5</v>
          </cell>
          <cell r="L9957">
            <v>6.0964565558070697E-3</v>
          </cell>
          <cell r="M9957" t="str">
            <v>natural gas peaker</v>
          </cell>
        </row>
        <row r="9958">
          <cell r="F9958" t="str">
            <v>Vintage2006</v>
          </cell>
          <cell r="I9958">
            <v>5.5011355535581721E-5</v>
          </cell>
          <cell r="L9958">
            <v>6.0964565558070697E-3</v>
          </cell>
          <cell r="M9958" t="str">
            <v>natural gas peaker</v>
          </cell>
        </row>
        <row r="9959">
          <cell r="F9959" t="str">
            <v>Vintage2006</v>
          </cell>
          <cell r="I9959">
            <v>5.5011355535581721E-5</v>
          </cell>
          <cell r="L9959">
            <v>6.0964565558070697E-3</v>
          </cell>
          <cell r="M9959" t="str">
            <v>natural gas peaker</v>
          </cell>
        </row>
        <row r="9960">
          <cell r="F9960" t="str">
            <v>Vintage2006</v>
          </cell>
          <cell r="I9960">
            <v>5.5011355535581721E-5</v>
          </cell>
          <cell r="L9960">
            <v>6.0964565558070697E-3</v>
          </cell>
          <cell r="M9960" t="str">
            <v>natural gas peaker</v>
          </cell>
        </row>
        <row r="9961">
          <cell r="F9961" t="str">
            <v>Vintage2006</v>
          </cell>
          <cell r="I9961">
            <v>5.5011355535581721E-5</v>
          </cell>
          <cell r="L9961">
            <v>6.0964565558070697E-3</v>
          </cell>
          <cell r="M9961" t="str">
            <v>natural gas peaker</v>
          </cell>
        </row>
        <row r="9962">
          <cell r="F9962" t="str">
            <v>Vintage1973</v>
          </cell>
          <cell r="I9962">
            <v>6.3485004988730409E-4</v>
          </cell>
          <cell r="L9962">
            <v>7.5942110703881224E-2</v>
          </cell>
          <cell r="M9962" t="str">
            <v>natural gas peaker</v>
          </cell>
        </row>
        <row r="9963">
          <cell r="F9963" t="str">
            <v>Vintage1973</v>
          </cell>
          <cell r="I9963">
            <v>1.9045501496619118E-3</v>
          </cell>
          <cell r="L9963">
            <v>0.22782633211164363</v>
          </cell>
          <cell r="M9963" t="str">
            <v>natural gas peaker</v>
          </cell>
        </row>
        <row r="9964">
          <cell r="F9964" t="str">
            <v>Vintage2001</v>
          </cell>
          <cell r="I9964">
            <v>0</v>
          </cell>
          <cell r="L9964">
            <v>0</v>
          </cell>
          <cell r="M9964" t="str">
            <v>natural gas peaker</v>
          </cell>
        </row>
        <row r="9965">
          <cell r="F9965" t="str">
            <v>Vintage2001</v>
          </cell>
          <cell r="I9965">
            <v>0</v>
          </cell>
          <cell r="L9965">
            <v>0</v>
          </cell>
          <cell r="M9965" t="str">
            <v>natural gas peaker</v>
          </cell>
        </row>
        <row r="9966">
          <cell r="F9966" t="str">
            <v>Vintage2001</v>
          </cell>
          <cell r="I9966">
            <v>0</v>
          </cell>
          <cell r="L9966">
            <v>0</v>
          </cell>
          <cell r="M9966" t="str">
            <v>natural gas peaker</v>
          </cell>
        </row>
        <row r="9967">
          <cell r="F9967" t="str">
            <v>Vintage2001</v>
          </cell>
          <cell r="I9967">
            <v>0</v>
          </cell>
          <cell r="L9967">
            <v>0</v>
          </cell>
          <cell r="M9967" t="str">
            <v>natural gas peaker</v>
          </cell>
        </row>
        <row r="9968">
          <cell r="F9968" t="str">
            <v>Vintage2001</v>
          </cell>
          <cell r="I9968">
            <v>6.0310754739293889E-4</v>
          </cell>
          <cell r="L9968">
            <v>4.1772499727935584E-3</v>
          </cell>
          <cell r="M9968" t="str">
            <v>natural gas peaker</v>
          </cell>
        </row>
        <row r="9969">
          <cell r="F9969" t="str">
            <v>Vintage2001</v>
          </cell>
          <cell r="I9969">
            <v>6.0310754739293889E-4</v>
          </cell>
          <cell r="L9969">
            <v>4.1772499727935584E-3</v>
          </cell>
          <cell r="M9969" t="str">
            <v>natural gas peaker</v>
          </cell>
        </row>
        <row r="9970">
          <cell r="F9970" t="str">
            <v>Vintage2001</v>
          </cell>
          <cell r="I9970">
            <v>6.0310754739293889E-4</v>
          </cell>
          <cell r="L9970">
            <v>4.1772499727935584E-3</v>
          </cell>
          <cell r="M9970" t="str">
            <v>natural gas peaker</v>
          </cell>
        </row>
        <row r="9971">
          <cell r="F9971" t="str">
            <v>Vintage2001</v>
          </cell>
          <cell r="I9971">
            <v>6.0310754739293889E-4</v>
          </cell>
          <cell r="L9971">
            <v>4.1772499727935584E-3</v>
          </cell>
          <cell r="M9971" t="str">
            <v>natural gas peaker</v>
          </cell>
        </row>
        <row r="9972">
          <cell r="F9972" t="str">
            <v>Vintage2001</v>
          </cell>
          <cell r="I9972">
            <v>6.0310754739293889E-4</v>
          </cell>
          <cell r="L9972">
            <v>4.1772499727935584E-3</v>
          </cell>
          <cell r="M9972" t="str">
            <v>natural gas peaker</v>
          </cell>
        </row>
        <row r="9973">
          <cell r="F9973" t="str">
            <v>Vintage2001</v>
          </cell>
          <cell r="I9973">
            <v>6.0310754739293889E-4</v>
          </cell>
          <cell r="L9973">
            <v>4.1772499727935584E-3</v>
          </cell>
          <cell r="M9973" t="str">
            <v>natural gas peaker</v>
          </cell>
        </row>
        <row r="9974">
          <cell r="F9974" t="str">
            <v>Vintage2001</v>
          </cell>
          <cell r="I9974">
            <v>6.0310754739293889E-4</v>
          </cell>
          <cell r="L9974">
            <v>4.1772499727935584E-3</v>
          </cell>
          <cell r="M9974" t="str">
            <v>natural gas peaker</v>
          </cell>
        </row>
        <row r="9975">
          <cell r="F9975" t="str">
            <v>Vintage2001</v>
          </cell>
          <cell r="I9975">
            <v>6.0310754739293889E-4</v>
          </cell>
          <cell r="L9975">
            <v>4.1772499727935584E-3</v>
          </cell>
          <cell r="M9975" t="str">
            <v>natural gas peaker</v>
          </cell>
        </row>
        <row r="9976">
          <cell r="F9976" t="str">
            <v>Vintage2002</v>
          </cell>
          <cell r="I9976">
            <v>1.4169930103095924E-3</v>
          </cell>
          <cell r="L9976">
            <v>1.0332359495208141E-2</v>
          </cell>
          <cell r="M9976" t="str">
            <v>natural gas peaker</v>
          </cell>
        </row>
        <row r="9977">
          <cell r="F9977" t="str">
            <v>Vintage2003</v>
          </cell>
          <cell r="I9977">
            <v>1.5718544710000206E-3</v>
          </cell>
          <cell r="L9977">
            <v>2.7389623545516769E-2</v>
          </cell>
          <cell r="M9977" t="str">
            <v>natural gas peaker</v>
          </cell>
        </row>
        <row r="9978">
          <cell r="F9978" t="str">
            <v>Vintage2003</v>
          </cell>
          <cell r="I9978">
            <v>1.5718544710000206E-3</v>
          </cell>
          <cell r="L9978">
            <v>2.7389623545516769E-2</v>
          </cell>
          <cell r="M9978" t="str">
            <v>natural gas peaker</v>
          </cell>
        </row>
        <row r="9979">
          <cell r="F9979" t="str">
            <v>Vintage2003</v>
          </cell>
          <cell r="I9979">
            <v>2.5901882035402005E-3</v>
          </cell>
          <cell r="L9979">
            <v>4.5134127310061591E-2</v>
          </cell>
          <cell r="M9979" t="str">
            <v>natural gas peaker</v>
          </cell>
        </row>
        <row r="9980">
          <cell r="F9980" t="str">
            <v>Vintage2003</v>
          </cell>
          <cell r="I9980">
            <v>2.9266587299804719E-3</v>
          </cell>
          <cell r="L9980">
            <v>5.0997138945927438E-2</v>
          </cell>
          <cell r="M9980" t="str">
            <v>natural gas peaker</v>
          </cell>
        </row>
        <row r="9981">
          <cell r="F9981" t="str">
            <v>Vintage2003</v>
          </cell>
          <cell r="I9981">
            <v>1.5612338326824527E-3</v>
          </cell>
          <cell r="L9981">
            <v>2.7204558521560569E-2</v>
          </cell>
          <cell r="M9981" t="str">
            <v>natural gas peaker</v>
          </cell>
        </row>
        <row r="9982">
          <cell r="F9982" t="str">
            <v>Vintage2003</v>
          </cell>
          <cell r="I9982">
            <v>1.555440757236507E-3</v>
          </cell>
          <cell r="L9982">
            <v>2.7103613963039012E-2</v>
          </cell>
          <cell r="M9982" t="str">
            <v>natural gas peaker</v>
          </cell>
        </row>
        <row r="9983">
          <cell r="F9983" t="str">
            <v>Vintage2004</v>
          </cell>
          <cell r="I9983">
            <v>2.7056349112880521E-5</v>
          </cell>
          <cell r="L9983">
            <v>1.3926968336770592E-3</v>
          </cell>
          <cell r="M9983" t="str">
            <v>natural gas peaker</v>
          </cell>
        </row>
        <row r="9984">
          <cell r="F9984" t="str">
            <v>Vintage2004</v>
          </cell>
          <cell r="I9984">
            <v>2.7056349112880521E-5</v>
          </cell>
          <cell r="L9984">
            <v>1.3926968336770592E-3</v>
          </cell>
          <cell r="M9984" t="str">
            <v>natural gas peaker</v>
          </cell>
        </row>
        <row r="9985">
          <cell r="F9985" t="str">
            <v>Vintage2004</v>
          </cell>
          <cell r="I9985">
            <v>4.5899163673636601E-4</v>
          </cell>
          <cell r="L9985">
            <v>2.3626106999878684E-2</v>
          </cell>
          <cell r="M9985" t="str">
            <v>natural gas peaker</v>
          </cell>
        </row>
        <row r="9986">
          <cell r="F9986" t="str">
            <v>Vintage2004</v>
          </cell>
          <cell r="I9986">
            <v>4.5899163673636601E-4</v>
          </cell>
          <cell r="L9986">
            <v>2.3626106999878684E-2</v>
          </cell>
          <cell r="M9986" t="str">
            <v>natural gas peaker</v>
          </cell>
        </row>
        <row r="9987">
          <cell r="F9987" t="str">
            <v>Vintage1987</v>
          </cell>
          <cell r="I9987">
            <v>1.3023814041618273E-5</v>
          </cell>
          <cell r="L9987">
            <v>4.8219895287958123E-3</v>
          </cell>
          <cell r="M9987" t="str">
            <v>natural gas peaker</v>
          </cell>
        </row>
        <row r="9988">
          <cell r="F9988" t="str">
            <v>Vintage1987</v>
          </cell>
          <cell r="I9988">
            <v>1.3023814041618273E-5</v>
          </cell>
          <cell r="L9988">
            <v>4.8219895287958123E-3</v>
          </cell>
          <cell r="M9988" t="str">
            <v>natural gas peaker</v>
          </cell>
        </row>
        <row r="9989">
          <cell r="F9989" t="str">
            <v>Vintage1998</v>
          </cell>
          <cell r="I9989">
            <v>9.6629818260287597E-6</v>
          </cell>
          <cell r="L9989">
            <v>1.9554848966613675E-3</v>
          </cell>
          <cell r="M9989" t="str">
            <v>natural gas peaker</v>
          </cell>
        </row>
        <row r="9990">
          <cell r="F9990" t="str">
            <v>Vintage2005</v>
          </cell>
          <cell r="I9990">
            <v>4.5416014582335166E-4</v>
          </cell>
          <cell r="L9990">
            <v>1.9689383876570966E-2</v>
          </cell>
          <cell r="M9990" t="str">
            <v>natural gas peaker</v>
          </cell>
        </row>
        <row r="9991">
          <cell r="F9991" t="str">
            <v>Vintage2005</v>
          </cell>
          <cell r="I9991">
            <v>4.5416014582335166E-4</v>
          </cell>
          <cell r="L9991">
            <v>1.9689383876570966E-2</v>
          </cell>
          <cell r="M9991" t="str">
            <v>natural gas peaker</v>
          </cell>
        </row>
        <row r="9992">
          <cell r="F9992" t="str">
            <v>Vintage2003</v>
          </cell>
          <cell r="I9992">
            <v>8.2135345521244454E-5</v>
          </cell>
          <cell r="L9992">
            <v>1.4312114989733058E-3</v>
          </cell>
          <cell r="M9992" t="str">
            <v>natural gas peaker</v>
          </cell>
        </row>
        <row r="9993">
          <cell r="F9993" t="str">
            <v>Vintage2006</v>
          </cell>
          <cell r="I9993">
            <v>4.6382312764938036E-4</v>
          </cell>
          <cell r="L9993">
            <v>5.1401706425213307E-2</v>
          </cell>
          <cell r="M9993" t="str">
            <v>natural gas peaker</v>
          </cell>
        </row>
        <row r="9994">
          <cell r="F9994" t="str">
            <v>Vintage2006</v>
          </cell>
          <cell r="I9994">
            <v>4.6382312764938036E-4</v>
          </cell>
          <cell r="L9994">
            <v>5.1401706425213307E-2</v>
          </cell>
          <cell r="M9994" t="str">
            <v>natural gas peaker</v>
          </cell>
        </row>
        <row r="9995">
          <cell r="F9995" t="str">
            <v>Vintage2006</v>
          </cell>
          <cell r="I9995">
            <v>4.4033344012106655E-4</v>
          </cell>
          <cell r="L9995">
            <v>4.8798537349817178E-2</v>
          </cell>
          <cell r="M9995" t="str">
            <v>natural gas peaker</v>
          </cell>
        </row>
        <row r="9996">
          <cell r="F9996" t="str">
            <v>Vintage2006</v>
          </cell>
          <cell r="I9996">
            <v>4.4033344012106655E-4</v>
          </cell>
          <cell r="L9996">
            <v>4.8798537349817178E-2</v>
          </cell>
          <cell r="M9996" t="str">
            <v>natural gas peaker</v>
          </cell>
        </row>
        <row r="9997">
          <cell r="F9997" t="str">
            <v>Vintage2011</v>
          </cell>
          <cell r="I9997">
            <v>4.2272010251622388E-4</v>
          </cell>
          <cell r="L9997">
            <v>2.7959469992205808E-2</v>
          </cell>
          <cell r="M9997" t="str">
            <v>natural gas peaker</v>
          </cell>
        </row>
        <row r="9998">
          <cell r="F9998" t="str">
            <v>Vintage2011</v>
          </cell>
          <cell r="I9998">
            <v>4.2272010251622388E-4</v>
          </cell>
          <cell r="L9998">
            <v>2.7959469992205808E-2</v>
          </cell>
          <cell r="M9998" t="str">
            <v>natural gas peaker</v>
          </cell>
        </row>
        <row r="9999">
          <cell r="F9999" t="str">
            <v>Vintage2002</v>
          </cell>
          <cell r="I9999">
            <v>6.3485004988730409E-4</v>
          </cell>
          <cell r="L9999">
            <v>4.6291681703873001E-3</v>
          </cell>
          <cell r="M9999" t="str">
            <v>natural gas peaker</v>
          </cell>
        </row>
        <row r="10000">
          <cell r="F10000" t="str">
            <v>Vintage2002</v>
          </cell>
          <cell r="I10000">
            <v>6.3485004988730409E-4</v>
          </cell>
          <cell r="L10000">
            <v>4.6291681703873001E-3</v>
          </cell>
          <cell r="M10000" t="str">
            <v>natural gas peaker</v>
          </cell>
        </row>
        <row r="10001">
          <cell r="F10001" t="str">
            <v>Vintage2002</v>
          </cell>
          <cell r="I10001">
            <v>6.3485004988730409E-4</v>
          </cell>
          <cell r="L10001">
            <v>4.6291681703873001E-3</v>
          </cell>
          <cell r="M10001" t="str">
            <v>natural gas peaker</v>
          </cell>
        </row>
        <row r="10002">
          <cell r="F10002" t="str">
            <v>Vintage2002</v>
          </cell>
          <cell r="I10002">
            <v>6.3485004988730409E-4</v>
          </cell>
          <cell r="L10002">
            <v>4.6291681703873001E-3</v>
          </cell>
          <cell r="M10002" t="str">
            <v>natural gas peaker</v>
          </cell>
        </row>
        <row r="10003">
          <cell r="F10003" t="str">
            <v>Vintage2005</v>
          </cell>
          <cell r="I10003">
            <v>3.017160018059877E-3</v>
          </cell>
          <cell r="L10003">
            <v>0.13080412792479823</v>
          </cell>
          <cell r="M10003" t="str">
            <v>natural gas peaker</v>
          </cell>
        </row>
        <row r="10004">
          <cell r="F10004" t="str">
            <v>Vintage2005</v>
          </cell>
          <cell r="I10004">
            <v>3.0439924688133737E-3</v>
          </cell>
          <cell r="L10004">
            <v>0.13196740574231125</v>
          </cell>
          <cell r="M10004" t="str">
            <v>natural gas peaker</v>
          </cell>
        </row>
        <row r="10005">
          <cell r="F10005" t="str">
            <v>Vintage2005</v>
          </cell>
          <cell r="I10005">
            <v>2.9813834170552144E-3</v>
          </cell>
          <cell r="L10005">
            <v>0.12925309083478087</v>
          </cell>
          <cell r="M10005" t="str">
            <v>natural gas peaker</v>
          </cell>
        </row>
        <row r="10006">
          <cell r="F10006" t="str">
            <v>Vintage2005</v>
          </cell>
          <cell r="I10006">
            <v>1.2998643152373887E-3</v>
          </cell>
          <cell r="L10006">
            <v>5.635353019311333E-2</v>
          </cell>
          <cell r="M10006" t="str">
            <v>natural gas peaker</v>
          </cell>
        </row>
        <row r="10007">
          <cell r="F10007" t="str">
            <v>Vintage2005</v>
          </cell>
          <cell r="I10007">
            <v>1.2989836483571465E-3</v>
          </cell>
          <cell r="L10007">
            <v>5.6315350294608511E-2</v>
          </cell>
          <cell r="M10007" t="str">
            <v>natural gas peaker</v>
          </cell>
        </row>
        <row r="10008">
          <cell r="F10008" t="str">
            <v>Vintage1997</v>
          </cell>
          <cell r="I10008">
            <v>2.6529991566259448E-6</v>
          </cell>
          <cell r="L10008">
            <v>3.8166817359855333E-4</v>
          </cell>
          <cell r="M10008" t="str">
            <v>natural gas peaker</v>
          </cell>
        </row>
        <row r="10009">
          <cell r="F10009" t="str">
            <v>Vintage1997</v>
          </cell>
          <cell r="I10009">
            <v>2.6529991566259448E-6</v>
          </cell>
          <cell r="L10009">
            <v>3.8166817359855333E-4</v>
          </cell>
          <cell r="M10009" t="str">
            <v>natural gas peaker</v>
          </cell>
        </row>
        <row r="10010">
          <cell r="F10010" t="str">
            <v>Vintage2001</v>
          </cell>
          <cell r="I10010">
            <v>1.7775801396844511E-4</v>
          </cell>
          <cell r="L10010">
            <v>1.2311894656654699E-3</v>
          </cell>
          <cell r="M10010" t="str">
            <v>natural gas peaker</v>
          </cell>
        </row>
        <row r="10011">
          <cell r="F10011" t="str">
            <v>Vintage2001</v>
          </cell>
          <cell r="I10011">
            <v>1.7775801396844511E-4</v>
          </cell>
          <cell r="L10011">
            <v>1.2311894656654699E-3</v>
          </cell>
          <cell r="M10011" t="str">
            <v>natural gas peaker</v>
          </cell>
        </row>
        <row r="10012">
          <cell r="F10012" t="str">
            <v>Vintage2001</v>
          </cell>
          <cell r="I10012">
            <v>1.7775801396844511E-4</v>
          </cell>
          <cell r="L10012">
            <v>1.2311894656654699E-3</v>
          </cell>
          <cell r="M10012" t="str">
            <v>natural gas peaker</v>
          </cell>
        </row>
        <row r="10013">
          <cell r="F10013" t="str">
            <v>Vintage2001</v>
          </cell>
          <cell r="I10013">
            <v>1.7775801396844511E-4</v>
          </cell>
          <cell r="L10013">
            <v>1.2311894656654699E-3</v>
          </cell>
          <cell r="M10013" t="str">
            <v>natural gas peaker</v>
          </cell>
        </row>
        <row r="10014">
          <cell r="F10014" t="str">
            <v>Vintage2001</v>
          </cell>
          <cell r="I10014">
            <v>1.7775801396844511E-4</v>
          </cell>
          <cell r="L10014">
            <v>1.2311894656654699E-3</v>
          </cell>
          <cell r="M10014" t="str">
            <v>natural gas peaker</v>
          </cell>
        </row>
        <row r="10015">
          <cell r="F10015" t="str">
            <v>Vintage2001</v>
          </cell>
          <cell r="I10015">
            <v>1.7775801396844511E-4</v>
          </cell>
          <cell r="L10015">
            <v>1.2311894656654699E-3</v>
          </cell>
          <cell r="M10015" t="str">
            <v>natural gas peaker</v>
          </cell>
        </row>
        <row r="10016">
          <cell r="F10016" t="str">
            <v>Vintage2001</v>
          </cell>
          <cell r="I10016">
            <v>1.7775801396844511E-4</v>
          </cell>
          <cell r="L10016">
            <v>1.2311894656654699E-3</v>
          </cell>
          <cell r="M10016" t="str">
            <v>natural gas peaker</v>
          </cell>
        </row>
        <row r="10017">
          <cell r="F10017" t="str">
            <v>Vintage2001</v>
          </cell>
          <cell r="I10017">
            <v>1.7775801396844511E-4</v>
          </cell>
          <cell r="L10017">
            <v>1.2311894656654699E-3</v>
          </cell>
          <cell r="M10017" t="str">
            <v>natural gas peaker</v>
          </cell>
        </row>
        <row r="10018">
          <cell r="F10018" t="str">
            <v>Vintage2001</v>
          </cell>
          <cell r="I10018">
            <v>1.7775801396844511E-4</v>
          </cell>
          <cell r="L10018">
            <v>1.2311894656654699E-3</v>
          </cell>
          <cell r="M10018" t="str">
            <v>natural gas peaker</v>
          </cell>
        </row>
        <row r="10019">
          <cell r="F10019" t="str">
            <v>Vintage2001</v>
          </cell>
          <cell r="I10019">
            <v>1.7775801396844511E-4</v>
          </cell>
          <cell r="L10019">
            <v>1.2311894656654699E-3</v>
          </cell>
          <cell r="M10019" t="str">
            <v>natural gas peaker</v>
          </cell>
        </row>
        <row r="10020">
          <cell r="F10020" t="str">
            <v>Vintage2001</v>
          </cell>
          <cell r="I10020">
            <v>1.7775801396844511E-4</v>
          </cell>
          <cell r="L10020">
            <v>1.2311894656654699E-3</v>
          </cell>
          <cell r="M10020" t="str">
            <v>natural gas peaker</v>
          </cell>
        </row>
        <row r="10021">
          <cell r="F10021" t="str">
            <v>Vintage2001</v>
          </cell>
          <cell r="I10021">
            <v>1.7775801396844511E-4</v>
          </cell>
          <cell r="L10021">
            <v>1.2311894656654699E-3</v>
          </cell>
          <cell r="M10021" t="str">
            <v>natural gas peaker</v>
          </cell>
        </row>
        <row r="10022">
          <cell r="F10022" t="str">
            <v>Vintage2001</v>
          </cell>
          <cell r="I10022">
            <v>1.7775801396844511E-4</v>
          </cell>
          <cell r="L10022">
            <v>1.2311894656654699E-3</v>
          </cell>
          <cell r="M10022" t="str">
            <v>natural gas peaker</v>
          </cell>
        </row>
        <row r="10023">
          <cell r="F10023" t="str">
            <v>Vintage2001</v>
          </cell>
          <cell r="I10023">
            <v>1.7775801396844511E-4</v>
          </cell>
          <cell r="L10023">
            <v>1.2311894656654699E-3</v>
          </cell>
          <cell r="M10023" t="str">
            <v>natural gas peaker</v>
          </cell>
        </row>
        <row r="10024">
          <cell r="F10024" t="str">
            <v>Vintage2001</v>
          </cell>
          <cell r="I10024">
            <v>1.7775801396844511E-4</v>
          </cell>
          <cell r="L10024">
            <v>1.2311894656654699E-3</v>
          </cell>
          <cell r="M10024" t="str">
            <v>natural gas peaker</v>
          </cell>
        </row>
        <row r="10025">
          <cell r="F10025" t="str">
            <v>Vintage2001</v>
          </cell>
          <cell r="I10025">
            <v>1.7775801396844511E-4</v>
          </cell>
          <cell r="L10025">
            <v>1.2311894656654699E-3</v>
          </cell>
          <cell r="M10025" t="str">
            <v>natural gas peaker</v>
          </cell>
        </row>
        <row r="10026">
          <cell r="F10026" t="str">
            <v>Vintage2001</v>
          </cell>
          <cell r="I10026">
            <v>1.9680351546506422E-4</v>
          </cell>
          <cell r="L10026">
            <v>1.363102622701056E-3</v>
          </cell>
          <cell r="M10026" t="str">
            <v>natural gas peaker</v>
          </cell>
        </row>
        <row r="10027">
          <cell r="F10027" t="str">
            <v>Vintage2001</v>
          </cell>
          <cell r="I10027">
            <v>1.9680351546506422E-4</v>
          </cell>
          <cell r="L10027">
            <v>1.363102622701056E-3</v>
          </cell>
          <cell r="M10027" t="str">
            <v>natural gas peaker</v>
          </cell>
        </row>
        <row r="10028">
          <cell r="F10028" t="str">
            <v>Vintage2001</v>
          </cell>
          <cell r="I10028">
            <v>1.9680351546506422E-4</v>
          </cell>
          <cell r="L10028">
            <v>1.363102622701056E-3</v>
          </cell>
          <cell r="M10028" t="str">
            <v>natural gas peaker</v>
          </cell>
        </row>
        <row r="10029">
          <cell r="F10029" t="str">
            <v>Vintage2001</v>
          </cell>
          <cell r="I10029">
            <v>1.9680351546506422E-4</v>
          </cell>
          <cell r="L10029">
            <v>1.363102622701056E-3</v>
          </cell>
          <cell r="M10029" t="str">
            <v>natural gas peaker</v>
          </cell>
        </row>
        <row r="10030">
          <cell r="F10030" t="str">
            <v>Vintage2001</v>
          </cell>
          <cell r="I10030">
            <v>1.9680351546506422E-4</v>
          </cell>
          <cell r="L10030">
            <v>1.363102622701056E-3</v>
          </cell>
          <cell r="M10030" t="str">
            <v>natural gas peaker</v>
          </cell>
        </row>
        <row r="10031">
          <cell r="F10031" t="str">
            <v>Vintage2001</v>
          </cell>
          <cell r="I10031">
            <v>1.9680351546506422E-4</v>
          </cell>
          <cell r="L10031">
            <v>1.363102622701056E-3</v>
          </cell>
          <cell r="M10031" t="str">
            <v>natural gas peaker</v>
          </cell>
        </row>
        <row r="10032">
          <cell r="F10032" t="str">
            <v>Vintage2001</v>
          </cell>
          <cell r="I10032">
            <v>1.9680351546506422E-4</v>
          </cell>
          <cell r="L10032">
            <v>1.363102622701056E-3</v>
          </cell>
          <cell r="M10032" t="str">
            <v>natural gas peaker</v>
          </cell>
        </row>
        <row r="10033">
          <cell r="F10033" t="str">
            <v>Vintage2001</v>
          </cell>
          <cell r="I10033">
            <v>1.9680351546506422E-4</v>
          </cell>
          <cell r="L10033">
            <v>1.363102622701056E-3</v>
          </cell>
          <cell r="M10033" t="str">
            <v>natural gas peaker</v>
          </cell>
        </row>
        <row r="10034">
          <cell r="F10034" t="str">
            <v>Vintage2001</v>
          </cell>
          <cell r="I10034">
            <v>1.9680351546506422E-4</v>
          </cell>
          <cell r="L10034">
            <v>1.363102622701056E-3</v>
          </cell>
          <cell r="M10034" t="str">
            <v>natural gas peaker</v>
          </cell>
        </row>
        <row r="10035">
          <cell r="F10035" t="str">
            <v>Vintage2001</v>
          </cell>
          <cell r="I10035">
            <v>1.9680351546506422E-4</v>
          </cell>
          <cell r="L10035">
            <v>1.363102622701056E-3</v>
          </cell>
          <cell r="M10035" t="str">
            <v>natural gas peaker</v>
          </cell>
        </row>
        <row r="10036">
          <cell r="F10036" t="str">
            <v>Vintage2001</v>
          </cell>
          <cell r="I10036">
            <v>1.9680351546506422E-4</v>
          </cell>
          <cell r="L10036">
            <v>1.363102622701056E-3</v>
          </cell>
          <cell r="M10036" t="str">
            <v>natural gas peaker</v>
          </cell>
        </row>
        <row r="10037">
          <cell r="F10037" t="str">
            <v>Vintage2001</v>
          </cell>
          <cell r="I10037">
            <v>1.9680351546506422E-4</v>
          </cell>
          <cell r="L10037">
            <v>1.363102622701056E-3</v>
          </cell>
          <cell r="M10037" t="str">
            <v>natural gas peaker</v>
          </cell>
        </row>
        <row r="10038">
          <cell r="F10038" t="str">
            <v>Vintage2001</v>
          </cell>
          <cell r="I10038">
            <v>1.9680351546506422E-4</v>
          </cell>
          <cell r="L10038">
            <v>1.363102622701056E-3</v>
          </cell>
          <cell r="M10038" t="str">
            <v>natural gas peaker</v>
          </cell>
        </row>
        <row r="10039">
          <cell r="F10039" t="str">
            <v>Vintage2001</v>
          </cell>
          <cell r="I10039">
            <v>1.9680351546506422E-4</v>
          </cell>
          <cell r="L10039">
            <v>1.363102622701056E-3</v>
          </cell>
          <cell r="M10039" t="str">
            <v>natural gas peaker</v>
          </cell>
        </row>
        <row r="10040">
          <cell r="F10040" t="str">
            <v>Vintage2001</v>
          </cell>
          <cell r="I10040">
            <v>1.9680351546506422E-4</v>
          </cell>
          <cell r="L10040">
            <v>1.363102622701056E-3</v>
          </cell>
          <cell r="M10040" t="str">
            <v>natural gas peaker</v>
          </cell>
        </row>
        <row r="10041">
          <cell r="F10041" t="str">
            <v>Vintage2001</v>
          </cell>
          <cell r="I10041">
            <v>1.9680351546506422E-4</v>
          </cell>
          <cell r="L10041">
            <v>1.363102622701056E-3</v>
          </cell>
          <cell r="M10041" t="str">
            <v>natural gas peaker</v>
          </cell>
        </row>
        <row r="10042">
          <cell r="F10042" t="str">
            <v>Vintage2001</v>
          </cell>
          <cell r="I10042">
            <v>9.4697221895081849E-5</v>
          </cell>
          <cell r="L10042">
            <v>6.5589291544237711E-4</v>
          </cell>
          <cell r="M10042" t="str">
            <v>natural gas peaker</v>
          </cell>
        </row>
        <row r="10043">
          <cell r="F10043" t="str">
            <v>Vintage2005</v>
          </cell>
          <cell r="I10043">
            <v>3.8917462902261185E-3</v>
          </cell>
          <cell r="L10043">
            <v>0.16872041143012845</v>
          </cell>
          <cell r="M10043" t="str">
            <v>natural gas peaker</v>
          </cell>
        </row>
        <row r="10044">
          <cell r="F10044" t="str">
            <v>Vintage2009</v>
          </cell>
          <cell r="I10044">
            <v>3.8917462902261185E-3</v>
          </cell>
          <cell r="L10044">
            <v>0.21671095261301668</v>
          </cell>
          <cell r="M10044" t="str">
            <v>natural gas peaker</v>
          </cell>
        </row>
        <row r="10045">
          <cell r="F10045" t="str">
            <v>Vintage2006</v>
          </cell>
          <cell r="I10045">
            <v>7.2302750867879126E-4</v>
          </cell>
          <cell r="L10045">
            <v>8.012719832839979E-2</v>
          </cell>
          <cell r="M10045" t="str">
            <v>natural gas peaker</v>
          </cell>
        </row>
        <row r="10046">
          <cell r="F10046" t="str">
            <v>Vintage2008</v>
          </cell>
          <cell r="I10046">
            <v>6.7635216402595836E-4</v>
          </cell>
          <cell r="L10046">
            <v>2.7954930675065728E-2</v>
          </cell>
          <cell r="M10046" t="str">
            <v>natural gas peaker</v>
          </cell>
        </row>
        <row r="10047">
          <cell r="F10047" t="str">
            <v>Vintage2005</v>
          </cell>
          <cell r="I10047">
            <v>4.6382312764938036E-4</v>
          </cell>
          <cell r="L10047">
            <v>2.0108306937774607E-2</v>
          </cell>
          <cell r="M10047" t="str">
            <v>natural gas peaker</v>
          </cell>
        </row>
        <row r="10048">
          <cell r="F10048" t="str">
            <v>Vintage2005</v>
          </cell>
          <cell r="I10048">
            <v>4.6382312764938036E-4</v>
          </cell>
          <cell r="L10048">
            <v>2.0108306937774607E-2</v>
          </cell>
          <cell r="M10048" t="str">
            <v>natural gas peaker</v>
          </cell>
        </row>
        <row r="10049">
          <cell r="F10049" t="str">
            <v>Vintage2006</v>
          </cell>
          <cell r="I10049">
            <v>3.5559773119785831E-4</v>
          </cell>
          <cell r="L10049">
            <v>3.9407974925996861E-2</v>
          </cell>
          <cell r="M10049" t="str">
            <v>natural gas peaker</v>
          </cell>
        </row>
        <row r="10050">
          <cell r="F10050" t="str">
            <v>Vintage2010</v>
          </cell>
          <cell r="I10050">
            <v>3.5559773119785831E-4</v>
          </cell>
          <cell r="L10050">
            <v>2.2195851517677636E-2</v>
          </cell>
          <cell r="M10050" t="str">
            <v>natural gas peaker</v>
          </cell>
        </row>
        <row r="10051">
          <cell r="F10051" t="str">
            <v>Vintage2006</v>
          </cell>
          <cell r="I10051">
            <v>4.5416014582335166E-4</v>
          </cell>
          <cell r="L10051">
            <v>5.0330837541354694E-2</v>
          </cell>
          <cell r="M10051" t="str">
            <v>natural gas peaker</v>
          </cell>
        </row>
        <row r="10052">
          <cell r="F10052" t="str">
            <v>Vintage2006</v>
          </cell>
          <cell r="I10052">
            <v>4.5416014582335166E-4</v>
          </cell>
          <cell r="L10052">
            <v>5.0330837541354694E-2</v>
          </cell>
          <cell r="M10052" t="str">
            <v>natural gas peaker</v>
          </cell>
        </row>
        <row r="10053">
          <cell r="F10053" t="str">
            <v>Vintage2006</v>
          </cell>
          <cell r="I10053">
            <v>1.4289586100000187E-3</v>
          </cell>
          <cell r="L10053">
            <v>0.15835974229496783</v>
          </cell>
          <cell r="M10053" t="str">
            <v>natural gas peaker</v>
          </cell>
        </row>
        <row r="10054">
          <cell r="F10054" t="str">
            <v>Vintage2007</v>
          </cell>
          <cell r="I10054">
            <v>1.4289586100000187E-3</v>
          </cell>
          <cell r="L10054">
            <v>8.5875076719701626E-2</v>
          </cell>
          <cell r="M10054" t="str">
            <v>natural gas peaker</v>
          </cell>
        </row>
        <row r="10055">
          <cell r="F10055" t="str">
            <v>Vintage2013</v>
          </cell>
          <cell r="I10055">
            <v>1.5061996159459656E-3</v>
          </cell>
          <cell r="L10055">
            <v>5.6174626428362136E-2</v>
          </cell>
          <cell r="M10055" t="str">
            <v>natural gas peaker</v>
          </cell>
        </row>
        <row r="10056">
          <cell r="F10056" t="str">
            <v>Vintage2007</v>
          </cell>
          <cell r="I10056">
            <v>3.3054468319525205E-4</v>
          </cell>
          <cell r="L10056">
            <v>1.9864501203909167E-2</v>
          </cell>
          <cell r="M10056" t="str">
            <v>natural gas peaker</v>
          </cell>
        </row>
        <row r="10057">
          <cell r="F10057" t="str">
            <v>Vintage2007</v>
          </cell>
          <cell r="I10057">
            <v>3.3054468319525205E-4</v>
          </cell>
          <cell r="L10057">
            <v>1.9864501203909167E-2</v>
          </cell>
          <cell r="M10057" t="str">
            <v>natural gas peaker</v>
          </cell>
        </row>
        <row r="10058">
          <cell r="F10058" t="str">
            <v>Vintage2007</v>
          </cell>
          <cell r="I10058">
            <v>3.1732289586744201E-4</v>
          </cell>
          <cell r="L10058">
            <v>1.90699211557528E-2</v>
          </cell>
          <cell r="M10058" t="str">
            <v>natural gas peaker</v>
          </cell>
        </row>
        <row r="10059">
          <cell r="F10059" t="str">
            <v>Vintage2007</v>
          </cell>
          <cell r="I10059">
            <v>3.1732289586744201E-4</v>
          </cell>
          <cell r="L10059">
            <v>1.90699211557528E-2</v>
          </cell>
          <cell r="M10059" t="str">
            <v>natural gas peaker</v>
          </cell>
        </row>
        <row r="10060">
          <cell r="F10060" t="str">
            <v>Vintage2005</v>
          </cell>
          <cell r="I10060">
            <v>2.894180898137394E-6</v>
          </cell>
          <cell r="L10060">
            <v>1.2547256564830902E-4</v>
          </cell>
          <cell r="M10060" t="str">
            <v>natural gas peaker</v>
          </cell>
        </row>
        <row r="10061">
          <cell r="F10061" t="str">
            <v>Vintage2005</v>
          </cell>
          <cell r="I10061">
            <v>2.894180898137394E-6</v>
          </cell>
          <cell r="L10061">
            <v>1.2547256564830902E-4</v>
          </cell>
          <cell r="M10061" t="str">
            <v>natural gas peaker</v>
          </cell>
        </row>
        <row r="10062">
          <cell r="F10062" t="str">
            <v>Vintage2005</v>
          </cell>
          <cell r="I10062">
            <v>2.894180898137394E-6</v>
          </cell>
          <cell r="L10062">
            <v>1.2547256564830902E-4</v>
          </cell>
          <cell r="M10062" t="str">
            <v>natural gas peaker</v>
          </cell>
        </row>
        <row r="10063">
          <cell r="F10063" t="str">
            <v>Vintage2005</v>
          </cell>
          <cell r="I10063">
            <v>2.894180898137394E-6</v>
          </cell>
          <cell r="L10063">
            <v>1.2547256564830902E-4</v>
          </cell>
          <cell r="M10063" t="str">
            <v>natural gas peaker</v>
          </cell>
        </row>
        <row r="10064">
          <cell r="F10064" t="str">
            <v>Vintage2005</v>
          </cell>
          <cell r="I10064">
            <v>2.894180898137394E-6</v>
          </cell>
          <cell r="L10064">
            <v>1.2547256564830902E-4</v>
          </cell>
          <cell r="M10064" t="str">
            <v>natural gas peaker</v>
          </cell>
        </row>
        <row r="10065">
          <cell r="F10065" t="str">
            <v>Vintage2005</v>
          </cell>
          <cell r="I10065">
            <v>2.894180898137394E-6</v>
          </cell>
          <cell r="L10065">
            <v>1.2547256564830902E-4</v>
          </cell>
          <cell r="M10065" t="str">
            <v>natural gas peaker</v>
          </cell>
        </row>
        <row r="10066">
          <cell r="F10066" t="str">
            <v>Vintage2005</v>
          </cell>
          <cell r="I10066">
            <v>2.894180898137394E-6</v>
          </cell>
          <cell r="L10066">
            <v>1.2547256564830902E-4</v>
          </cell>
          <cell r="M10066" t="str">
            <v>natural gas peaker</v>
          </cell>
        </row>
        <row r="10067">
          <cell r="F10067" t="str">
            <v>Vintage2004</v>
          </cell>
          <cell r="I10067">
            <v>0</v>
          </cell>
          <cell r="L10067">
            <v>0</v>
          </cell>
          <cell r="M10067" t="str">
            <v>natural gas peaker</v>
          </cell>
        </row>
        <row r="10068">
          <cell r="F10068" t="str">
            <v>Vintage2006</v>
          </cell>
          <cell r="I10068">
            <v>3.5753032756306404E-5</v>
          </cell>
          <cell r="L10068">
            <v>3.9622148702768596E-3</v>
          </cell>
          <cell r="M10068" t="str">
            <v>natural gas peaker</v>
          </cell>
        </row>
        <row r="10069">
          <cell r="F10069" t="str">
            <v>Vintage2000</v>
          </cell>
          <cell r="I10069">
            <v>4.348341821712941E-4</v>
          </cell>
          <cell r="L10069">
            <v>4.1870281555895124E-3</v>
          </cell>
          <cell r="M10069" t="str">
            <v>natural gas peaker</v>
          </cell>
        </row>
        <row r="10070">
          <cell r="F10070" t="str">
            <v>Vintage2005</v>
          </cell>
          <cell r="I10070">
            <v>5.2180101860555294E-5</v>
          </cell>
          <cell r="L10070">
            <v>2.2621845304996433E-3</v>
          </cell>
          <cell r="M10070" t="str">
            <v>natural gas peaker</v>
          </cell>
        </row>
        <row r="10071">
          <cell r="F10071" t="str">
            <v>Vintage2005</v>
          </cell>
          <cell r="I10071">
            <v>5.2180101860555294E-5</v>
          </cell>
          <cell r="L10071">
            <v>2.2621845304996433E-3</v>
          </cell>
          <cell r="M10071" t="str">
            <v>natural gas peaker</v>
          </cell>
        </row>
        <row r="10072">
          <cell r="F10072" t="str">
            <v>Vintage2005</v>
          </cell>
          <cell r="I10072">
            <v>5.2180101860555294E-5</v>
          </cell>
          <cell r="L10072">
            <v>2.2621845304996433E-3</v>
          </cell>
          <cell r="M10072" t="str">
            <v>natural gas peaker</v>
          </cell>
        </row>
        <row r="10073">
          <cell r="F10073" t="str">
            <v>Vintage2005</v>
          </cell>
          <cell r="I10073">
            <v>5.2180101860555294E-5</v>
          </cell>
          <cell r="L10073">
            <v>2.2621845304996433E-3</v>
          </cell>
          <cell r="M10073" t="str">
            <v>natural gas peaker</v>
          </cell>
        </row>
        <row r="10074">
          <cell r="F10074" t="str">
            <v>Vintage2005</v>
          </cell>
          <cell r="I10074">
            <v>5.2180101860555294E-5</v>
          </cell>
          <cell r="L10074">
            <v>2.2621845304996433E-3</v>
          </cell>
          <cell r="M10074" t="str">
            <v>natural gas peaker</v>
          </cell>
        </row>
        <row r="10075">
          <cell r="F10075" t="str">
            <v>Vintage2012</v>
          </cell>
          <cell r="I10075">
            <v>3.1107652444477898E-3</v>
          </cell>
          <cell r="L10075">
            <v>0.16693465430016854</v>
          </cell>
          <cell r="M10075" t="str">
            <v>natural gas peaker</v>
          </cell>
        </row>
        <row r="10076">
          <cell r="F10076" t="str">
            <v>Vintage2007</v>
          </cell>
          <cell r="I10076">
            <v>2.9203102294815984E-3</v>
          </cell>
          <cell r="L10076">
            <v>0.17549974033331758</v>
          </cell>
          <cell r="M10076" t="str">
            <v>natural gas peaker</v>
          </cell>
        </row>
        <row r="10077">
          <cell r="F10077" t="str">
            <v>Vintage2007</v>
          </cell>
          <cell r="I10077">
            <v>3.1107652444477898E-3</v>
          </cell>
          <cell r="L10077">
            <v>0.186945375572447</v>
          </cell>
          <cell r="M10077" t="str">
            <v>natural gas peaker</v>
          </cell>
        </row>
        <row r="10078">
          <cell r="F10078" t="str">
            <v>Vintage2007</v>
          </cell>
          <cell r="I10078">
            <v>3.1107652444477898E-3</v>
          </cell>
          <cell r="L10078">
            <v>0.186945375572447</v>
          </cell>
          <cell r="M10078" t="str">
            <v>natural gas peaker</v>
          </cell>
        </row>
        <row r="10079">
          <cell r="F10079" t="str">
            <v>Vintage2007</v>
          </cell>
          <cell r="I10079">
            <v>2.983795234470329E-3</v>
          </cell>
          <cell r="L10079">
            <v>0.17931495207969406</v>
          </cell>
          <cell r="M10079" t="str">
            <v>natural gas peaker</v>
          </cell>
        </row>
        <row r="10080">
          <cell r="F10080" t="str">
            <v>Vintage2007</v>
          </cell>
          <cell r="I10080">
            <v>1.0919169463412497E-4</v>
          </cell>
          <cell r="L10080">
            <v>6.5620131249704934E-3</v>
          </cell>
          <cell r="M10080" t="str">
            <v>natural gas peaker</v>
          </cell>
        </row>
        <row r="10081">
          <cell r="F10081" t="str">
            <v>Vintage2008</v>
          </cell>
          <cell r="I10081">
            <v>1.0853178368015227E-4</v>
          </cell>
          <cell r="L10081">
            <v>4.4858265415462506E-3</v>
          </cell>
          <cell r="M10081" t="str">
            <v>natural gas peaker</v>
          </cell>
        </row>
        <row r="10082">
          <cell r="F10082" t="str">
            <v>Vintage2008</v>
          </cell>
          <cell r="I10082">
            <v>1.0853178368015227E-4</v>
          </cell>
          <cell r="L10082">
            <v>4.4858265415462506E-3</v>
          </cell>
          <cell r="M10082" t="str">
            <v>natural gas peaker</v>
          </cell>
        </row>
        <row r="10083">
          <cell r="F10083" t="str">
            <v>Vintage2010</v>
          </cell>
          <cell r="I10083">
            <v>1.9325963652057517E-4</v>
          </cell>
          <cell r="L10083">
            <v>1.2062962781346543E-2</v>
          </cell>
          <cell r="M10083" t="str">
            <v>natural gas peaker</v>
          </cell>
        </row>
        <row r="10084">
          <cell r="F10084" t="str">
            <v>Vintage2010</v>
          </cell>
          <cell r="I10084">
            <v>1.9325963652057517E-4</v>
          </cell>
          <cell r="L10084">
            <v>1.2062962781346543E-2</v>
          </cell>
          <cell r="M10084" t="str">
            <v>natural gas peaker</v>
          </cell>
        </row>
        <row r="10085">
          <cell r="F10085" t="str">
            <v>Vintage2013</v>
          </cell>
          <cell r="I10085">
            <v>1.9325963652057517E-4</v>
          </cell>
          <cell r="L10085">
            <v>7.2077351303838242E-3</v>
          </cell>
          <cell r="M10085" t="str">
            <v>natural gas peaker</v>
          </cell>
        </row>
        <row r="10086">
          <cell r="F10086" t="str">
            <v>Vintage2008</v>
          </cell>
          <cell r="I10086">
            <v>7.2214684179854925E-5</v>
          </cell>
          <cell r="L10086">
            <v>2.9847712439523299E-3</v>
          </cell>
          <cell r="M10086" t="str">
            <v>natural gas peaker</v>
          </cell>
        </row>
        <row r="10087">
          <cell r="F10087" t="str">
            <v>Vintage2008</v>
          </cell>
          <cell r="I10087">
            <v>7.2214684179854925E-5</v>
          </cell>
          <cell r="L10087">
            <v>2.9847712439523299E-3</v>
          </cell>
          <cell r="M10087" t="str">
            <v>natural gas peaker</v>
          </cell>
        </row>
        <row r="10088">
          <cell r="F10088" t="str">
            <v>Vintage2008</v>
          </cell>
          <cell r="I10088">
            <v>7.2214684179854925E-5</v>
          </cell>
          <cell r="L10088">
            <v>2.9847712439523299E-3</v>
          </cell>
          <cell r="M10088" t="str">
            <v>natural gas peaker</v>
          </cell>
        </row>
        <row r="10089">
          <cell r="F10089" t="str">
            <v>Vintage2008</v>
          </cell>
          <cell r="I10089">
            <v>7.2214684179854925E-5</v>
          </cell>
          <cell r="L10089">
            <v>2.9847712439523299E-3</v>
          </cell>
          <cell r="M10089" t="str">
            <v>natural gas peaker</v>
          </cell>
        </row>
        <row r="10090">
          <cell r="F10090" t="str">
            <v>Vintage2008</v>
          </cell>
          <cell r="I10090">
            <v>7.2214684179854925E-5</v>
          </cell>
          <cell r="L10090">
            <v>2.9847712439523299E-3</v>
          </cell>
          <cell r="M10090" t="str">
            <v>natural gas peaker</v>
          </cell>
        </row>
        <row r="10091">
          <cell r="F10091" t="str">
            <v>Vintage2008</v>
          </cell>
          <cell r="I10091">
            <v>7.2214684179854925E-5</v>
          </cell>
          <cell r="L10091">
            <v>2.9847712439523299E-3</v>
          </cell>
          <cell r="M10091" t="str">
            <v>natural gas peaker</v>
          </cell>
        </row>
        <row r="10092">
          <cell r="F10092" t="str">
            <v>Vintage2008</v>
          </cell>
          <cell r="I10092">
            <v>7.2214684179854925E-5</v>
          </cell>
          <cell r="L10092">
            <v>2.9847712439523299E-3</v>
          </cell>
          <cell r="M10092" t="str">
            <v>natural gas peaker</v>
          </cell>
        </row>
        <row r="10093">
          <cell r="F10093" t="str">
            <v>Vintage2008</v>
          </cell>
          <cell r="I10093">
            <v>7.2214684179854925E-5</v>
          </cell>
          <cell r="L10093">
            <v>2.9847712439523299E-3</v>
          </cell>
          <cell r="M10093" t="str">
            <v>natural gas peaker</v>
          </cell>
        </row>
        <row r="10094">
          <cell r="F10094" t="str">
            <v>Vintage2008</v>
          </cell>
          <cell r="I10094">
            <v>7.2214684179854925E-5</v>
          </cell>
          <cell r="L10094">
            <v>2.9847712439523299E-3</v>
          </cell>
          <cell r="M10094" t="str">
            <v>natural gas peaker</v>
          </cell>
        </row>
        <row r="10095">
          <cell r="F10095" t="str">
            <v>Vintage2016</v>
          </cell>
          <cell r="I10095">
            <v>8.1021352982276257E-5</v>
          </cell>
          <cell r="L10095">
            <v>2.958462421113024E-3</v>
          </cell>
          <cell r="M10095" t="str">
            <v>natural gas peaker</v>
          </cell>
        </row>
        <row r="10096">
          <cell r="F10096" t="str">
            <v>Vintage2016</v>
          </cell>
          <cell r="I10096">
            <v>8.1021352982276257E-5</v>
          </cell>
          <cell r="L10096">
            <v>2.958462421113024E-3</v>
          </cell>
          <cell r="M10096" t="str">
            <v>natural gas peaker</v>
          </cell>
        </row>
        <row r="10097">
          <cell r="F10097" t="str">
            <v>Vintage2016</v>
          </cell>
          <cell r="I10097">
            <v>8.1021352982276257E-5</v>
          </cell>
          <cell r="L10097">
            <v>2.958462421113024E-3</v>
          </cell>
          <cell r="M10097" t="str">
            <v>natural gas peaker</v>
          </cell>
        </row>
        <row r="10098">
          <cell r="F10098" t="str">
            <v>Vintage2008</v>
          </cell>
          <cell r="I10098">
            <v>1.9832680991715125E-4</v>
          </cell>
          <cell r="L10098">
            <v>8.1972270026301215E-3</v>
          </cell>
          <cell r="M10098" t="str">
            <v>natural gas peaker</v>
          </cell>
        </row>
        <row r="10099">
          <cell r="F10099" t="str">
            <v>Vintage2008</v>
          </cell>
          <cell r="I10099">
            <v>1.9391954747454787E-4</v>
          </cell>
          <cell r="L10099">
            <v>8.0150664025716734E-3</v>
          </cell>
          <cell r="M10099" t="str">
            <v>natural gas peaker</v>
          </cell>
        </row>
        <row r="10100">
          <cell r="F10100" t="str">
            <v>Vintage2008</v>
          </cell>
          <cell r="I10100">
            <v>1.9391954747454787E-4</v>
          </cell>
          <cell r="L10100">
            <v>8.0150664025716734E-3</v>
          </cell>
          <cell r="M10100" t="str">
            <v>natural gas peaker</v>
          </cell>
        </row>
        <row r="10101">
          <cell r="F10101" t="str">
            <v>Vintage2008</v>
          </cell>
          <cell r="I10101">
            <v>1.8951228503194452E-4</v>
          </cell>
          <cell r="L10101">
            <v>7.8329058025132254E-3</v>
          </cell>
          <cell r="M10101" t="str">
            <v>natural gas peaker</v>
          </cell>
        </row>
        <row r="10102">
          <cell r="F10102" t="str">
            <v>Vintage2008</v>
          </cell>
          <cell r="I10102">
            <v>6.96347465931331E-4</v>
          </cell>
          <cell r="L10102">
            <v>2.8781374809234647E-2</v>
          </cell>
          <cell r="M10102" t="str">
            <v>natural gas peaker</v>
          </cell>
        </row>
        <row r="10103">
          <cell r="F10103" t="str">
            <v>Vintage2009</v>
          </cell>
          <cell r="I10103">
            <v>6.8312567860352085E-4</v>
          </cell>
          <cell r="L10103">
            <v>3.8039688490582722E-2</v>
          </cell>
          <cell r="M10103" t="str">
            <v>natural gas peaker</v>
          </cell>
        </row>
        <row r="10104">
          <cell r="F10104" t="str">
            <v>Vintage2009</v>
          </cell>
          <cell r="I10104">
            <v>6.875329410461243E-4</v>
          </cell>
          <cell r="L10104">
            <v>3.8285105835683252E-2</v>
          </cell>
          <cell r="M10104" t="str">
            <v>natural gas peaker</v>
          </cell>
        </row>
        <row r="10105">
          <cell r="F10105" t="str">
            <v>Vintage2006</v>
          </cell>
          <cell r="I10105">
            <v>1.9325963652057519E-5</v>
          </cell>
          <cell r="L10105">
            <v>2.1417377677172209E-3</v>
          </cell>
          <cell r="M10105" t="str">
            <v>natural gas peaker</v>
          </cell>
        </row>
        <row r="10106">
          <cell r="F10106" t="str">
            <v>Vintage2006</v>
          </cell>
          <cell r="I10106">
            <v>1.9325963652057519E-5</v>
          </cell>
          <cell r="L10106">
            <v>2.1417377677172209E-3</v>
          </cell>
          <cell r="M10106" t="str">
            <v>natural gas peaker</v>
          </cell>
        </row>
        <row r="10107">
          <cell r="F10107" t="str">
            <v>Vintage2006</v>
          </cell>
          <cell r="I10107">
            <v>1.9325963652057519E-5</v>
          </cell>
          <cell r="L10107">
            <v>2.1417377677172209E-3</v>
          </cell>
          <cell r="M10107" t="str">
            <v>natural gas peaker</v>
          </cell>
        </row>
        <row r="10108">
          <cell r="F10108" t="str">
            <v>Vintage2006</v>
          </cell>
          <cell r="I10108">
            <v>1.9325963652057519E-5</v>
          </cell>
          <cell r="L10108">
            <v>2.1417377677172209E-3</v>
          </cell>
          <cell r="M10108" t="str">
            <v>natural gas peaker</v>
          </cell>
        </row>
        <row r="10109">
          <cell r="F10109" t="str">
            <v>Vintage2006</v>
          </cell>
          <cell r="I10109">
            <v>1.9325963652057519E-5</v>
          </cell>
          <cell r="L10109">
            <v>2.1417377677172209E-3</v>
          </cell>
          <cell r="M10109" t="str">
            <v>natural gas peaker</v>
          </cell>
        </row>
        <row r="10110">
          <cell r="F10110" t="str">
            <v>Vintage2002</v>
          </cell>
          <cell r="I10110">
            <v>9.6629818260287597E-6</v>
          </cell>
          <cell r="L10110">
            <v>7.0460052587258739E-5</v>
          </cell>
          <cell r="M10110" t="str">
            <v>natural gas peaker</v>
          </cell>
        </row>
        <row r="10111">
          <cell r="F10111" t="str">
            <v>Vintage2002</v>
          </cell>
          <cell r="I10111">
            <v>9.6629818260287597E-6</v>
          </cell>
          <cell r="L10111">
            <v>7.0460052587258739E-5</v>
          </cell>
          <cell r="M10111" t="str">
            <v>natural gas peaker</v>
          </cell>
        </row>
        <row r="10112">
          <cell r="F10112" t="str">
            <v>Vintage2007</v>
          </cell>
          <cell r="I10112">
            <v>4.4449716399732285E-4</v>
          </cell>
          <cell r="L10112">
            <v>2.6712619800764836E-2</v>
          </cell>
          <cell r="M10112" t="str">
            <v>natural gas peaker</v>
          </cell>
        </row>
        <row r="10113">
          <cell r="F10113" t="str">
            <v>Vintage2000</v>
          </cell>
          <cell r="I10113">
            <v>3.8089431776681159E-3</v>
          </cell>
          <cell r="L10113">
            <v>3.6676399836603778E-2</v>
          </cell>
          <cell r="M10113" t="str">
            <v>natural gas peaker</v>
          </cell>
        </row>
        <row r="10114">
          <cell r="F10114" t="str">
            <v>Vintage2003</v>
          </cell>
          <cell r="I10114">
            <v>3.8089431776681159E-3</v>
          </cell>
          <cell r="L10114">
            <v>6.637097878165639E-2</v>
          </cell>
          <cell r="M10114" t="str">
            <v>natural gas peaker</v>
          </cell>
        </row>
        <row r="10115">
          <cell r="F10115" t="str">
            <v>Vintage1999</v>
          </cell>
          <cell r="I10115">
            <v>1.6560622511600507E-3</v>
          </cell>
          <cell r="L10115">
            <v>4.8007298566909246E-2</v>
          </cell>
          <cell r="M10115" t="str">
            <v>natural gas peaker</v>
          </cell>
        </row>
        <row r="10116">
          <cell r="F10116" t="str">
            <v>Vintage1999</v>
          </cell>
          <cell r="I10116">
            <v>1.5732591386020481E-3</v>
          </cell>
          <cell r="L10116">
            <v>4.5606933638563787E-2</v>
          </cell>
          <cell r="M10116" t="str">
            <v>natural gas peaker</v>
          </cell>
        </row>
        <row r="10117">
          <cell r="F10117" t="str">
            <v>Vintage2007</v>
          </cell>
          <cell r="I10117">
            <v>3.8589078641831922E-6</v>
          </cell>
          <cell r="L10117">
            <v>2.319059534488457E-4</v>
          </cell>
          <cell r="M10117" t="str">
            <v>natural gas peaker</v>
          </cell>
        </row>
        <row r="10118">
          <cell r="F10118" t="str">
            <v>Vintage2008</v>
          </cell>
          <cell r="I10118">
            <v>7.3095351060097066E-5</v>
          </cell>
          <cell r="L10118">
            <v>3.0211708932688227E-3</v>
          </cell>
          <cell r="M10118" t="str">
            <v>natural gas peaker</v>
          </cell>
        </row>
        <row r="10119">
          <cell r="F10119" t="str">
            <v>Vintage2008</v>
          </cell>
          <cell r="I10119">
            <v>7.3095351060097066E-5</v>
          </cell>
          <cell r="L10119">
            <v>3.0211708932688227E-3</v>
          </cell>
          <cell r="M10119" t="str">
            <v>natural gas peaker</v>
          </cell>
        </row>
        <row r="10120">
          <cell r="F10120" t="str">
            <v>Vintage2008</v>
          </cell>
          <cell r="I10120">
            <v>7.3095351060097066E-5</v>
          </cell>
          <cell r="L10120">
            <v>3.0211708932688227E-3</v>
          </cell>
          <cell r="M10120" t="str">
            <v>natural gas peaker</v>
          </cell>
        </row>
        <row r="10121">
          <cell r="F10121" t="str">
            <v>Vintage2008</v>
          </cell>
          <cell r="I10121">
            <v>7.3095351060097066E-5</v>
          </cell>
          <cell r="L10121">
            <v>3.0211708932688227E-3</v>
          </cell>
          <cell r="M10121" t="str">
            <v>natural gas peaker</v>
          </cell>
        </row>
        <row r="10122">
          <cell r="F10122" t="str">
            <v>Vintage2008</v>
          </cell>
          <cell r="I10122">
            <v>7.3095351060097066E-5</v>
          </cell>
          <cell r="L10122">
            <v>3.0211708932688227E-3</v>
          </cell>
          <cell r="M10122" t="str">
            <v>natural gas peaker</v>
          </cell>
        </row>
        <row r="10123">
          <cell r="F10123" t="str">
            <v>Vintage2008</v>
          </cell>
          <cell r="I10123">
            <v>7.3095351060097066E-5</v>
          </cell>
          <cell r="L10123">
            <v>3.0211708932688227E-3</v>
          </cell>
          <cell r="M10123" t="str">
            <v>natural gas peaker</v>
          </cell>
        </row>
        <row r="10124">
          <cell r="F10124" t="str">
            <v>Vintage2008</v>
          </cell>
          <cell r="I10124">
            <v>7.3095351060097066E-5</v>
          </cell>
          <cell r="L10124">
            <v>3.0211708932688227E-3</v>
          </cell>
          <cell r="M10124" t="str">
            <v>natural gas peaker</v>
          </cell>
        </row>
        <row r="10125">
          <cell r="F10125" t="str">
            <v>Vintage2008</v>
          </cell>
          <cell r="I10125">
            <v>7.3095351060097066E-5</v>
          </cell>
          <cell r="L10125">
            <v>3.0211708932688227E-3</v>
          </cell>
          <cell r="M10125" t="str">
            <v>natural gas peaker</v>
          </cell>
        </row>
        <row r="10126">
          <cell r="F10126" t="str">
            <v>Vintage2008</v>
          </cell>
          <cell r="I10126">
            <v>7.3095351060097066E-5</v>
          </cell>
          <cell r="L10126">
            <v>3.0211708932688227E-3</v>
          </cell>
          <cell r="M10126" t="str">
            <v>natural gas peaker</v>
          </cell>
        </row>
        <row r="10127">
          <cell r="F10127" t="str">
            <v>Vintage2008</v>
          </cell>
          <cell r="I10127">
            <v>7.3095351060097066E-5</v>
          </cell>
          <cell r="L10127">
            <v>3.0211708932688227E-3</v>
          </cell>
          <cell r="M10127" t="str">
            <v>natural gas peaker</v>
          </cell>
        </row>
        <row r="10128">
          <cell r="F10128" t="str">
            <v>Vintage2008</v>
          </cell>
          <cell r="I10128">
            <v>7.3095351060097066E-5</v>
          </cell>
          <cell r="L10128">
            <v>3.0211708932688227E-3</v>
          </cell>
          <cell r="M10128" t="str">
            <v>natural gas peaker</v>
          </cell>
        </row>
        <row r="10129">
          <cell r="F10129" t="str">
            <v>Vintage2008</v>
          </cell>
          <cell r="I10129">
            <v>7.3095351060097066E-5</v>
          </cell>
          <cell r="L10129">
            <v>3.0211708932688227E-3</v>
          </cell>
          <cell r="M10129" t="str">
            <v>natural gas peaker</v>
          </cell>
        </row>
        <row r="10130">
          <cell r="F10130" t="str">
            <v>Vintage2008</v>
          </cell>
          <cell r="I10130">
            <v>7.3095351060097066E-5</v>
          </cell>
          <cell r="L10130">
            <v>3.0211708932688227E-3</v>
          </cell>
          <cell r="M10130" t="str">
            <v>natural gas peaker</v>
          </cell>
        </row>
        <row r="10131">
          <cell r="F10131" t="str">
            <v>Vintage2008</v>
          </cell>
          <cell r="I10131">
            <v>7.3095351060097066E-5</v>
          </cell>
          <cell r="L10131">
            <v>3.0211708932688227E-3</v>
          </cell>
          <cell r="M10131" t="str">
            <v>natural gas peaker</v>
          </cell>
        </row>
        <row r="10132">
          <cell r="F10132" t="str">
            <v>Vintage2009</v>
          </cell>
          <cell r="I10132">
            <v>4.1550821851923661E-5</v>
          </cell>
          <cell r="L10132">
            <v>2.3137474834879187E-3</v>
          </cell>
          <cell r="M10132" t="str">
            <v>natural gas peaker</v>
          </cell>
        </row>
        <row r="10133">
          <cell r="F10133" t="str">
            <v>Vintage2017</v>
          </cell>
          <cell r="I10133">
            <v>7.1506065512612807E-5</v>
          </cell>
          <cell r="L10133">
            <v>8.4528231797919764E-3</v>
          </cell>
          <cell r="M10133" t="str">
            <v>natural gas peaker</v>
          </cell>
        </row>
        <row r="10134">
          <cell r="F10134" t="str">
            <v>Vintage2010</v>
          </cell>
          <cell r="I10134">
            <v>4.8436678413317323E-4</v>
          </cell>
          <cell r="L10134">
            <v>3.0233413426175654E-2</v>
          </cell>
          <cell r="M10134" t="str">
            <v>natural gas peaker</v>
          </cell>
        </row>
        <row r="10135">
          <cell r="F10135" t="str">
            <v>Vintage2010</v>
          </cell>
          <cell r="I10135">
            <v>4.8436678413317323E-4</v>
          </cell>
          <cell r="L10135">
            <v>3.0233413426175654E-2</v>
          </cell>
          <cell r="M10135" t="str">
            <v>natural gas peaker</v>
          </cell>
        </row>
        <row r="10136">
          <cell r="F10136" t="str">
            <v>Vintage2008</v>
          </cell>
          <cell r="I10136">
            <v>4.5899163673636601E-4</v>
          </cell>
          <cell r="L10136">
            <v>1.8971003669188542E-2</v>
          </cell>
          <cell r="M10136" t="str">
            <v>natural gas peaker</v>
          </cell>
        </row>
        <row r="10137">
          <cell r="F10137" t="str">
            <v>Vintage2008</v>
          </cell>
          <cell r="I10137">
            <v>4.5899163673636601E-4</v>
          </cell>
          <cell r="L10137">
            <v>1.8971003669188542E-2</v>
          </cell>
          <cell r="M10137" t="str">
            <v>natural gas peaker</v>
          </cell>
        </row>
        <row r="10138">
          <cell r="F10138" t="str">
            <v>Vintage2001</v>
          </cell>
          <cell r="I10138">
            <v>6.0446272167341848E-3</v>
          </cell>
          <cell r="L10138">
            <v>4.1866361954510843E-2</v>
          </cell>
          <cell r="M10138" t="str">
            <v>natural gas peaker</v>
          </cell>
        </row>
        <row r="10139">
          <cell r="F10139" t="str">
            <v>Vintage2001</v>
          </cell>
          <cell r="I10139">
            <v>6.0446272167341848E-3</v>
          </cell>
          <cell r="L10139">
            <v>4.1866361954510843E-2</v>
          </cell>
          <cell r="M10139" t="str">
            <v>natural gas peaker</v>
          </cell>
        </row>
        <row r="10140">
          <cell r="F10140" t="str">
            <v>Vintage2001</v>
          </cell>
          <cell r="I10140">
            <v>6.0446272167341848E-3</v>
          </cell>
          <cell r="L10140">
            <v>4.1866361954510843E-2</v>
          </cell>
          <cell r="M10140" t="str">
            <v>natural gas peaker</v>
          </cell>
        </row>
        <row r="10141">
          <cell r="F10141" t="str">
            <v>Vintage2001</v>
          </cell>
          <cell r="I10141">
            <v>6.0446272167341848E-3</v>
          </cell>
          <cell r="L10141">
            <v>4.1866361954510843E-2</v>
          </cell>
          <cell r="M10141" t="str">
            <v>natural gas peaker</v>
          </cell>
        </row>
        <row r="10142">
          <cell r="F10142" t="str">
            <v>Vintage2010</v>
          </cell>
          <cell r="I10142">
            <v>2.1899302129239613E-4</v>
          </cell>
          <cell r="L10142">
            <v>1.3669200215760314E-2</v>
          </cell>
          <cell r="M10142" t="str">
            <v>natural gas peaker</v>
          </cell>
        </row>
        <row r="10143">
          <cell r="F10143" t="str">
            <v>Vintage2009</v>
          </cell>
          <cell r="I10143">
            <v>4.8965078541462603E-4</v>
          </cell>
          <cell r="L10143">
            <v>2.7266085772705922E-2</v>
          </cell>
          <cell r="M10143" t="str">
            <v>natural gas peaker</v>
          </cell>
        </row>
        <row r="10144">
          <cell r="F10144" t="str">
            <v>Vintage2009</v>
          </cell>
          <cell r="I10144">
            <v>4.8965078541462603E-4</v>
          </cell>
          <cell r="L10144">
            <v>2.7266085772705922E-2</v>
          </cell>
          <cell r="M10144" t="str">
            <v>natural gas peaker</v>
          </cell>
        </row>
        <row r="10145">
          <cell r="F10145" t="str">
            <v>Vintage2010</v>
          </cell>
          <cell r="I10145">
            <v>3.8749342730653855E-4</v>
          </cell>
          <cell r="L10145">
            <v>2.4186730740940524E-2</v>
          </cell>
          <cell r="M10145" t="str">
            <v>natural gas peaker</v>
          </cell>
        </row>
        <row r="10146">
          <cell r="F10146" t="str">
            <v>Vintage2010</v>
          </cell>
          <cell r="I10146">
            <v>3.8749342730653855E-4</v>
          </cell>
          <cell r="L10146">
            <v>2.4186730740940524E-2</v>
          </cell>
          <cell r="M10146" t="str">
            <v>natural gas peaker</v>
          </cell>
        </row>
        <row r="10147">
          <cell r="F10147" t="str">
            <v>Vintage2010</v>
          </cell>
          <cell r="I10147">
            <v>3.8749342730653855E-4</v>
          </cell>
          <cell r="L10147">
            <v>2.4186730740940524E-2</v>
          </cell>
          <cell r="M10147" t="str">
            <v>natural gas peaker</v>
          </cell>
        </row>
        <row r="10148">
          <cell r="F10148" t="str">
            <v>Vintage2010</v>
          </cell>
          <cell r="I10148">
            <v>3.8749342730653855E-4</v>
          </cell>
          <cell r="L10148">
            <v>2.4186730740940524E-2</v>
          </cell>
          <cell r="M10148" t="str">
            <v>natural gas peaker</v>
          </cell>
        </row>
        <row r="10149">
          <cell r="F10149" t="str">
            <v>Vintage2004</v>
          </cell>
          <cell r="I10149">
            <v>4.8236348302289905E-6</v>
          </cell>
          <cell r="L10149">
            <v>2.4829147963928986E-4</v>
          </cell>
          <cell r="M10149" t="str">
            <v>natural gas peaker</v>
          </cell>
        </row>
        <row r="10150">
          <cell r="F10150" t="str">
            <v>Vintage2004</v>
          </cell>
          <cell r="I10150">
            <v>4.8236348302289905E-6</v>
          </cell>
          <cell r="L10150">
            <v>2.4829147963928986E-4</v>
          </cell>
          <cell r="M10150" t="str">
            <v>natural gas peaker</v>
          </cell>
        </row>
        <row r="10151">
          <cell r="F10151" t="str">
            <v>Vintage2004</v>
          </cell>
          <cell r="I10151">
            <v>4.8236348302289905E-6</v>
          </cell>
          <cell r="L10151">
            <v>2.4829147963928986E-4</v>
          </cell>
          <cell r="M10151" t="str">
            <v>natural gas peaker</v>
          </cell>
        </row>
        <row r="10152">
          <cell r="F10152" t="str">
            <v>Vintage2004</v>
          </cell>
          <cell r="I10152">
            <v>4.8236348302289905E-6</v>
          </cell>
          <cell r="L10152">
            <v>2.4829147963928986E-4</v>
          </cell>
          <cell r="M10152" t="str">
            <v>natural gas peaker</v>
          </cell>
        </row>
        <row r="10153">
          <cell r="F10153" t="str">
            <v>Vintage2009</v>
          </cell>
          <cell r="I10153">
            <v>9.3654719709460694E-4</v>
          </cell>
          <cell r="L10153">
            <v>5.2151404565900034E-2</v>
          </cell>
          <cell r="M10153" t="str">
            <v>natural gas peaker</v>
          </cell>
        </row>
        <row r="10154">
          <cell r="F10154" t="str">
            <v>Vintage2009</v>
          </cell>
          <cell r="I10154">
            <v>9.3654719709460694E-4</v>
          </cell>
          <cell r="L10154">
            <v>5.2151404565900034E-2</v>
          </cell>
          <cell r="M10154" t="str">
            <v>natural gas peaker</v>
          </cell>
        </row>
        <row r="10155">
          <cell r="F10155" t="str">
            <v>Vintage2009</v>
          </cell>
          <cell r="I10155">
            <v>9.3654719709460694E-4</v>
          </cell>
          <cell r="L10155">
            <v>5.2151404565900034E-2</v>
          </cell>
          <cell r="M10155" t="str">
            <v>natural gas peaker</v>
          </cell>
        </row>
        <row r="10156">
          <cell r="F10156" t="str">
            <v>Vintage2009</v>
          </cell>
          <cell r="I10156">
            <v>9.3654719709460694E-4</v>
          </cell>
          <cell r="L10156">
            <v>5.2151404565900034E-2</v>
          </cell>
          <cell r="M10156" t="str">
            <v>natural gas peaker</v>
          </cell>
        </row>
        <row r="10157">
          <cell r="F10157" t="str">
            <v>Vintage2010</v>
          </cell>
          <cell r="I10157">
            <v>4.7445240765801205E-4</v>
          </cell>
          <cell r="L10157">
            <v>2.9614573628205763E-2</v>
          </cell>
          <cell r="M10157" t="str">
            <v>natural gas peaker</v>
          </cell>
        </row>
        <row r="10158">
          <cell r="F10158" t="str">
            <v>Vintage2010</v>
          </cell>
          <cell r="I10158">
            <v>4.7445240765801205E-4</v>
          </cell>
          <cell r="L10158">
            <v>2.9614573628205763E-2</v>
          </cell>
          <cell r="M10158" t="str">
            <v>natural gas peaker</v>
          </cell>
        </row>
        <row r="10159">
          <cell r="F10159" t="str">
            <v>Vintage2011</v>
          </cell>
          <cell r="I10159">
            <v>4.1903245725676225E-4</v>
          </cell>
          <cell r="L10159">
            <v>2.7715562483762057E-2</v>
          </cell>
          <cell r="M10159" t="str">
            <v>natural gas peaker</v>
          </cell>
        </row>
        <row r="10160">
          <cell r="F10160" t="str">
            <v>Vintage2011</v>
          </cell>
          <cell r="I10160">
            <v>4.1903245725676225E-4</v>
          </cell>
          <cell r="L10160">
            <v>2.7715562483762057E-2</v>
          </cell>
          <cell r="M10160" t="str">
            <v>natural gas peaker</v>
          </cell>
        </row>
        <row r="10161">
          <cell r="F10161" t="str">
            <v>Vintage2011</v>
          </cell>
          <cell r="I10161">
            <v>4.1903245725676225E-4</v>
          </cell>
          <cell r="L10161">
            <v>2.7715562483762057E-2</v>
          </cell>
          <cell r="M10161" t="str">
            <v>natural gas peaker</v>
          </cell>
        </row>
        <row r="10162">
          <cell r="F10162" t="str">
            <v>Vintage2011</v>
          </cell>
          <cell r="I10162">
            <v>4.1903245725676225E-4</v>
          </cell>
          <cell r="L10162">
            <v>2.7715562483762057E-2</v>
          </cell>
          <cell r="M10162" t="str">
            <v>natural gas peaker</v>
          </cell>
        </row>
        <row r="10163">
          <cell r="F10163" t="str">
            <v>Vintage2011</v>
          </cell>
          <cell r="I10163">
            <v>4.1903245725676225E-4</v>
          </cell>
          <cell r="L10163">
            <v>2.7715562483762057E-2</v>
          </cell>
          <cell r="M10163" t="str">
            <v>natural gas peaker</v>
          </cell>
        </row>
        <row r="10164">
          <cell r="F10164" t="str">
            <v>Vintage2011</v>
          </cell>
          <cell r="I10164">
            <v>4.1903245725676225E-4</v>
          </cell>
          <cell r="L10164">
            <v>2.7715562483762057E-2</v>
          </cell>
          <cell r="M10164" t="str">
            <v>natural gas peaker</v>
          </cell>
        </row>
        <row r="10165">
          <cell r="F10165" t="str">
            <v>Vintage2011</v>
          </cell>
          <cell r="I10165">
            <v>4.1903245725676225E-4</v>
          </cell>
          <cell r="L10165">
            <v>2.7715562483762057E-2</v>
          </cell>
          <cell r="M10165" t="str">
            <v>natural gas peaker</v>
          </cell>
        </row>
        <row r="10166">
          <cell r="F10166" t="str">
            <v>Vintage2011</v>
          </cell>
          <cell r="I10166">
            <v>4.1903245725676225E-4</v>
          </cell>
          <cell r="L10166">
            <v>2.7715562483762057E-2</v>
          </cell>
          <cell r="M10166" t="str">
            <v>natural gas peaker</v>
          </cell>
        </row>
        <row r="10167">
          <cell r="F10167" t="str">
            <v>Vintage2011</v>
          </cell>
          <cell r="I10167">
            <v>4.1903245725676225E-4</v>
          </cell>
          <cell r="L10167">
            <v>2.7715562483762057E-2</v>
          </cell>
          <cell r="M10167" t="str">
            <v>natural gas peaker</v>
          </cell>
        </row>
        <row r="10168">
          <cell r="F10168" t="str">
            <v>Vintage2011</v>
          </cell>
          <cell r="I10168">
            <v>4.1903245725676225E-4</v>
          </cell>
          <cell r="L10168">
            <v>2.7715562483762057E-2</v>
          </cell>
          <cell r="M10168" t="str">
            <v>natural gas peaker</v>
          </cell>
        </row>
        <row r="10169">
          <cell r="F10169" t="str">
            <v>Vintage2011</v>
          </cell>
          <cell r="I10169">
            <v>4.1903245725676225E-4</v>
          </cell>
          <cell r="L10169">
            <v>2.7715562483762057E-2</v>
          </cell>
          <cell r="M10169" t="str">
            <v>natural gas peaker</v>
          </cell>
        </row>
        <row r="10170">
          <cell r="F10170" t="str">
            <v>Vintage2011</v>
          </cell>
          <cell r="I10170">
            <v>4.1903245725676225E-4</v>
          </cell>
          <cell r="L10170">
            <v>2.7715562483762057E-2</v>
          </cell>
          <cell r="M10170" t="str">
            <v>natural gas peaker</v>
          </cell>
        </row>
        <row r="10171">
          <cell r="F10171" t="str">
            <v>Vintage2018</v>
          </cell>
          <cell r="I10171">
            <v>5.2399679374406927E-4</v>
          </cell>
          <cell r="L10171">
            <v>2.8270885432119679E-2</v>
          </cell>
          <cell r="M10171" t="str">
            <v>natural gas peaker</v>
          </cell>
        </row>
        <row r="10172">
          <cell r="F10172" t="str">
            <v>Vintage2018</v>
          </cell>
          <cell r="I10172">
            <v>5.2399679374406927E-4</v>
          </cell>
          <cell r="L10172">
            <v>2.8270885432119679E-2</v>
          </cell>
          <cell r="M10172" t="str">
            <v>natural gas peaker</v>
          </cell>
        </row>
        <row r="10173">
          <cell r="F10173" t="str">
            <v>Vintage2012</v>
          </cell>
          <cell r="I10173">
            <v>5.4358357934460174E-4</v>
          </cell>
          <cell r="L10173">
            <v>2.9170615514333885E-2</v>
          </cell>
          <cell r="M10173" t="str">
            <v>natural gas peaker</v>
          </cell>
        </row>
        <row r="10174">
          <cell r="F10174" t="str">
            <v>Vintage2012</v>
          </cell>
          <cell r="I10174">
            <v>5.6482485597973719E-4</v>
          </cell>
          <cell r="L10174">
            <v>3.0310497470489028E-2</v>
          </cell>
          <cell r="M10174" t="str">
            <v>natural gas peaker</v>
          </cell>
        </row>
        <row r="10175">
          <cell r="F10175" t="str">
            <v>Vintage2012</v>
          </cell>
          <cell r="I10175">
            <v>5.2813537815541236E-4</v>
          </cell>
          <cell r="L10175">
            <v>2.8341610455311965E-2</v>
          </cell>
          <cell r="M10175" t="str">
            <v>natural gas peaker</v>
          </cell>
        </row>
        <row r="10176">
          <cell r="F10176" t="str">
            <v>Vintage2012</v>
          </cell>
          <cell r="I10176">
            <v>5.571007553851425E-4</v>
          </cell>
          <cell r="L10176">
            <v>2.9895994940978068E-2</v>
          </cell>
          <cell r="M10176" t="str">
            <v>natural gas peaker</v>
          </cell>
        </row>
        <row r="10177">
          <cell r="F10177" t="str">
            <v>Vintage2012</v>
          </cell>
          <cell r="I10177">
            <v>5.5613524281081814E-4</v>
          </cell>
          <cell r="L10177">
            <v>2.98441821247892E-2</v>
          </cell>
          <cell r="M10177" t="str">
            <v>natural gas peaker</v>
          </cell>
        </row>
        <row r="10178">
          <cell r="F10178" t="str">
            <v>Vintage2012</v>
          </cell>
          <cell r="I10178">
            <v>5.4937665479054781E-4</v>
          </cell>
          <cell r="L10178">
            <v>2.9481492411467105E-2</v>
          </cell>
          <cell r="M10178" t="str">
            <v>natural gas peaker</v>
          </cell>
        </row>
        <row r="10179">
          <cell r="F10179" t="str">
            <v>Vintage2012</v>
          </cell>
          <cell r="I10179">
            <v>5.7158344400000752E-4</v>
          </cell>
          <cell r="L10179">
            <v>3.0673187183811124E-2</v>
          </cell>
          <cell r="M10179" t="str">
            <v>natural gas peaker</v>
          </cell>
        </row>
        <row r="10180">
          <cell r="F10180" t="str">
            <v>Vintage2012</v>
          </cell>
          <cell r="I10180">
            <v>5.5323870508784505E-4</v>
          </cell>
          <cell r="L10180">
            <v>2.9688743676222585E-2</v>
          </cell>
          <cell r="M10180" t="str">
            <v>natural gas peaker</v>
          </cell>
        </row>
        <row r="10181">
          <cell r="F10181" t="str">
            <v>Vintage2016</v>
          </cell>
          <cell r="I10181">
            <v>3.3121245023201014E-3</v>
          </cell>
          <cell r="L10181">
            <v>0.12094090648307518</v>
          </cell>
          <cell r="M10181" t="str">
            <v>natural gas peaker</v>
          </cell>
        </row>
        <row r="10182">
          <cell r="F10182" t="str">
            <v>Vintage2012</v>
          </cell>
          <cell r="I10182">
            <v>7.4522801302202273E-3</v>
          </cell>
          <cell r="L10182">
            <v>0.39991568296795937</v>
          </cell>
          <cell r="M10182" t="str">
            <v>natural gas peaker</v>
          </cell>
        </row>
        <row r="10183">
          <cell r="F10183" t="str">
            <v>Vintage2012</v>
          </cell>
          <cell r="I10183">
            <v>7.4522801302202273E-3</v>
          </cell>
          <cell r="L10183">
            <v>0.39991568296795937</v>
          </cell>
          <cell r="M10183" t="str">
            <v>natural gas peaker</v>
          </cell>
        </row>
        <row r="10184">
          <cell r="F10184" t="str">
            <v>Vintage2010</v>
          </cell>
          <cell r="I10184">
            <v>2.7615977170097725E-3</v>
          </cell>
          <cell r="L10184">
            <v>0.17237458931986469</v>
          </cell>
          <cell r="M10184" t="str">
            <v>natural gas peaker</v>
          </cell>
        </row>
        <row r="10185">
          <cell r="F10185" t="str">
            <v>Vintage2011</v>
          </cell>
          <cell r="I10185">
            <v>4.3504943883961381E-4</v>
          </cell>
          <cell r="L10185">
            <v>2.877495453364514E-2</v>
          </cell>
          <cell r="M10185" t="str">
            <v>natural gas peaker</v>
          </cell>
        </row>
        <row r="10186">
          <cell r="F10186" t="str">
            <v>Vintage2011</v>
          </cell>
          <cell r="I10186">
            <v>4.3504943883961381E-4</v>
          </cell>
          <cell r="L10186">
            <v>2.877495453364514E-2</v>
          </cell>
          <cell r="M10186" t="str">
            <v>natural gas peaker</v>
          </cell>
        </row>
        <row r="10187">
          <cell r="F10187" t="str">
            <v>Vintage2011</v>
          </cell>
          <cell r="I10187">
            <v>4.2272010251622388E-4</v>
          </cell>
          <cell r="L10187">
            <v>2.7959469992205808E-2</v>
          </cell>
          <cell r="M10187" t="str">
            <v>natural gas peaker</v>
          </cell>
        </row>
        <row r="10188">
          <cell r="F10188" t="str">
            <v>Vintage2011</v>
          </cell>
          <cell r="I10188">
            <v>4.2272010251622388E-4</v>
          </cell>
          <cell r="L10188">
            <v>2.7959469992205808E-2</v>
          </cell>
          <cell r="M10188" t="str">
            <v>natural gas peaker</v>
          </cell>
        </row>
        <row r="10189">
          <cell r="F10189" t="str">
            <v>Vintage2013</v>
          </cell>
          <cell r="I10189">
            <v>1.8528186301284028E-3</v>
          </cell>
          <cell r="L10189">
            <v>6.9101992382068544E-2</v>
          </cell>
          <cell r="M10189" t="str">
            <v>natural gas peaker</v>
          </cell>
        </row>
        <row r="10190">
          <cell r="F10190" t="str">
            <v>Vintage2013</v>
          </cell>
          <cell r="I10190">
            <v>1.8450945295338079E-3</v>
          </cell>
          <cell r="L10190">
            <v>6.8813917374743613E-2</v>
          </cell>
          <cell r="M10190" t="str">
            <v>natural gas peaker</v>
          </cell>
        </row>
        <row r="10191">
          <cell r="F10191" t="str">
            <v>Vintage2013</v>
          </cell>
          <cell r="I10191">
            <v>1.8383359415135375E-3</v>
          </cell>
          <cell r="L10191">
            <v>6.856185174333429E-2</v>
          </cell>
          <cell r="M10191" t="str">
            <v>natural gas peaker</v>
          </cell>
        </row>
        <row r="10192">
          <cell r="F10192" t="str">
            <v>Vintage2013</v>
          </cell>
          <cell r="I10192">
            <v>1.8518531175540783E-3</v>
          </cell>
          <cell r="L10192">
            <v>6.9065983006152937E-2</v>
          </cell>
          <cell r="M10192" t="str">
            <v>natural gas peaker</v>
          </cell>
        </row>
        <row r="10193">
          <cell r="F10193" t="str">
            <v>Vintage2013</v>
          </cell>
          <cell r="I10193">
            <v>2.2036312213016804E-4</v>
          </cell>
          <cell r="L10193">
            <v>8.2185760328157033E-3</v>
          </cell>
          <cell r="M10193" t="str">
            <v>natural gas peaker</v>
          </cell>
        </row>
        <row r="10194">
          <cell r="F10194" t="str">
            <v>Vintage2013</v>
          </cell>
          <cell r="I10194">
            <v>2.2036312213016804E-4</v>
          </cell>
          <cell r="L10194">
            <v>8.2185760328157033E-3</v>
          </cell>
          <cell r="M10194" t="str">
            <v>natural gas peaker</v>
          </cell>
        </row>
        <row r="10195">
          <cell r="F10195" t="str">
            <v>Vintage2013</v>
          </cell>
          <cell r="I10195">
            <v>2.2036312213016804E-4</v>
          </cell>
          <cell r="L10195">
            <v>8.2185760328157033E-3</v>
          </cell>
          <cell r="M10195" t="str">
            <v>natural gas peaker</v>
          </cell>
        </row>
        <row r="10196">
          <cell r="F10196" t="str">
            <v>Vintage2013</v>
          </cell>
          <cell r="I10196">
            <v>2.2036312213016804E-4</v>
          </cell>
          <cell r="L10196">
            <v>8.2185760328157033E-3</v>
          </cell>
          <cell r="M10196" t="str">
            <v>natural gas peaker</v>
          </cell>
        </row>
        <row r="10197">
          <cell r="F10197" t="str">
            <v>Vintage2013</v>
          </cell>
          <cell r="I10197">
            <v>2.2036312213016804E-4</v>
          </cell>
          <cell r="L10197">
            <v>8.2185760328157033E-3</v>
          </cell>
          <cell r="M10197" t="str">
            <v>natural gas peaker</v>
          </cell>
        </row>
        <row r="10198">
          <cell r="F10198" t="str">
            <v>Vintage2013</v>
          </cell>
          <cell r="I10198">
            <v>2.2036312213016804E-4</v>
          </cell>
          <cell r="L10198">
            <v>8.2185760328157033E-3</v>
          </cell>
          <cell r="M10198" t="str">
            <v>natural gas peaker</v>
          </cell>
        </row>
        <row r="10199">
          <cell r="F10199" t="str">
            <v>Vintage2013</v>
          </cell>
          <cell r="I10199">
            <v>2.2036312213016804E-4</v>
          </cell>
          <cell r="L10199">
            <v>8.2185760328157033E-3</v>
          </cell>
          <cell r="M10199" t="str">
            <v>natural gas peaker</v>
          </cell>
        </row>
        <row r="10200">
          <cell r="F10200" t="str">
            <v>Vintage2013</v>
          </cell>
          <cell r="I10200">
            <v>2.2036312213016804E-4</v>
          </cell>
          <cell r="L10200">
            <v>8.2185760328157033E-3</v>
          </cell>
          <cell r="M10200" t="str">
            <v>natural gas peaker</v>
          </cell>
        </row>
        <row r="10201">
          <cell r="F10201" t="str">
            <v>Vintage2013</v>
          </cell>
          <cell r="I10201">
            <v>1.1018156106508402E-4</v>
          </cell>
          <cell r="L10201">
            <v>4.1092880164078516E-3</v>
          </cell>
          <cell r="M10201" t="str">
            <v>natural gas peaker</v>
          </cell>
        </row>
        <row r="10202">
          <cell r="F10202" t="str">
            <v>Vintage2013</v>
          </cell>
          <cell r="I10202">
            <v>1.1018156106508402E-4</v>
          </cell>
          <cell r="L10202">
            <v>4.1092880164078516E-3</v>
          </cell>
          <cell r="M10202" t="str">
            <v>natural gas peaker</v>
          </cell>
        </row>
        <row r="10203">
          <cell r="F10203" t="str">
            <v>Vintage2013</v>
          </cell>
          <cell r="I10203">
            <v>1.1018156106508402E-4</v>
          </cell>
          <cell r="L10203">
            <v>4.1092880164078516E-3</v>
          </cell>
          <cell r="M10203" t="str">
            <v>natural gas peaker</v>
          </cell>
        </row>
        <row r="10204">
          <cell r="F10204" t="str">
            <v>Vintage2013</v>
          </cell>
          <cell r="I10204">
            <v>1.1018156106508402E-4</v>
          </cell>
          <cell r="L10204">
            <v>4.1092880164078516E-3</v>
          </cell>
          <cell r="M10204" t="str">
            <v>natural gas peaker</v>
          </cell>
        </row>
        <row r="10205">
          <cell r="F10205" t="str">
            <v>Vintage2013</v>
          </cell>
          <cell r="I10205">
            <v>1.1018156106508402E-4</v>
          </cell>
          <cell r="L10205">
            <v>4.1092880164078516E-3</v>
          </cell>
          <cell r="M10205" t="str">
            <v>natural gas peaker</v>
          </cell>
        </row>
        <row r="10206">
          <cell r="F10206" t="str">
            <v>Vintage2013</v>
          </cell>
          <cell r="I10206">
            <v>1.1018156106508402E-4</v>
          </cell>
          <cell r="L10206">
            <v>4.1092880164078516E-3</v>
          </cell>
          <cell r="M10206" t="str">
            <v>natural gas peaker</v>
          </cell>
        </row>
        <row r="10207">
          <cell r="F10207" t="str">
            <v>Vintage2013</v>
          </cell>
          <cell r="I10207">
            <v>1.1018156106508402E-4</v>
          </cell>
          <cell r="L10207">
            <v>4.1092880164078516E-3</v>
          </cell>
          <cell r="M10207" t="str">
            <v>natural gas peaker</v>
          </cell>
        </row>
        <row r="10208">
          <cell r="F10208" t="str">
            <v>Vintage2013</v>
          </cell>
          <cell r="I10208">
            <v>1.1018156106508402E-4</v>
          </cell>
          <cell r="L10208">
            <v>4.1092880164078516E-3</v>
          </cell>
          <cell r="M10208" t="str">
            <v>natural gas peaker</v>
          </cell>
        </row>
        <row r="10209">
          <cell r="F10209" t="str">
            <v>Vintage2013</v>
          </cell>
          <cell r="I10209">
            <v>1.1018156106508402E-4</v>
          </cell>
          <cell r="L10209">
            <v>4.1092880164078516E-3</v>
          </cell>
          <cell r="M10209" t="str">
            <v>natural gas peaker</v>
          </cell>
        </row>
        <row r="10210">
          <cell r="F10210" t="str">
            <v>Vintage2013</v>
          </cell>
          <cell r="I10210">
            <v>1.1018156106508402E-4</v>
          </cell>
          <cell r="L10210">
            <v>4.1092880164078516E-3</v>
          </cell>
          <cell r="M10210" t="str">
            <v>natural gas peaker</v>
          </cell>
        </row>
        <row r="10211">
          <cell r="F10211" t="str">
            <v>Vintage2013</v>
          </cell>
          <cell r="I10211">
            <v>1.1018156106508402E-4</v>
          </cell>
          <cell r="L10211">
            <v>4.1092880164078516E-3</v>
          </cell>
          <cell r="M10211" t="str">
            <v>natural gas peaker</v>
          </cell>
        </row>
        <row r="10212">
          <cell r="F10212" t="str">
            <v>Vintage2013</v>
          </cell>
          <cell r="I10212">
            <v>1.1018156106508402E-4</v>
          </cell>
          <cell r="L10212">
            <v>4.1092880164078516E-3</v>
          </cell>
          <cell r="M10212" t="str">
            <v>natural gas peaker</v>
          </cell>
        </row>
        <row r="10213">
          <cell r="F10213" t="str">
            <v>Vintage2013</v>
          </cell>
          <cell r="I10213">
            <v>1.1018156106508402E-4</v>
          </cell>
          <cell r="L10213">
            <v>4.1092880164078516E-3</v>
          </cell>
          <cell r="M10213" t="str">
            <v>natural gas peaker</v>
          </cell>
        </row>
        <row r="10214">
          <cell r="F10214" t="str">
            <v>Vintage2013</v>
          </cell>
          <cell r="I10214">
            <v>1.1018156106508402E-4</v>
          </cell>
          <cell r="L10214">
            <v>4.1092880164078516E-3</v>
          </cell>
          <cell r="M10214" t="str">
            <v>natural gas peaker</v>
          </cell>
        </row>
        <row r="10215">
          <cell r="F10215" t="str">
            <v>Vintage2013</v>
          </cell>
          <cell r="I10215">
            <v>1.1018156106508402E-4</v>
          </cell>
          <cell r="L10215">
            <v>4.1092880164078516E-3</v>
          </cell>
          <cell r="M10215" t="str">
            <v>natural gas peaker</v>
          </cell>
        </row>
        <row r="10216">
          <cell r="F10216" t="str">
            <v>Vintage2013</v>
          </cell>
          <cell r="I10216">
            <v>1.1018156106508402E-4</v>
          </cell>
          <cell r="L10216">
            <v>4.1092880164078516E-3</v>
          </cell>
          <cell r="M10216" t="str">
            <v>natural gas peaker</v>
          </cell>
        </row>
        <row r="10217">
          <cell r="F10217" t="str">
            <v>Vintage2012</v>
          </cell>
          <cell r="I10217">
            <v>4.3945277324082446E-4</v>
          </cell>
          <cell r="L10217">
            <v>2.3582588532883631E-2</v>
          </cell>
          <cell r="M10217" t="str">
            <v>natural gas peaker</v>
          </cell>
        </row>
        <row r="10218">
          <cell r="F10218" t="str">
            <v>Vintage2012</v>
          </cell>
          <cell r="I10218">
            <v>4.3945277324082446E-4</v>
          </cell>
          <cell r="L10218">
            <v>2.3582588532883631E-2</v>
          </cell>
          <cell r="M10218" t="str">
            <v>natural gas peaker</v>
          </cell>
        </row>
        <row r="10219">
          <cell r="F10219" t="str">
            <v>Vintage2012</v>
          </cell>
          <cell r="I10219">
            <v>4.3945277324082446E-4</v>
          </cell>
          <cell r="L10219">
            <v>2.3582588532883631E-2</v>
          </cell>
          <cell r="M10219" t="str">
            <v>natural gas peaker</v>
          </cell>
        </row>
        <row r="10220">
          <cell r="F10220" t="str">
            <v>Vintage2012</v>
          </cell>
          <cell r="I10220">
            <v>4.3945277324082446E-4</v>
          </cell>
          <cell r="L10220">
            <v>2.3582588532883631E-2</v>
          </cell>
          <cell r="M10220" t="str">
            <v>natural gas peaker</v>
          </cell>
        </row>
        <row r="10221">
          <cell r="F10221" t="str">
            <v>Vintage2013</v>
          </cell>
          <cell r="I10221">
            <v>4.2750445693252604E-4</v>
          </cell>
          <cell r="L10221">
            <v>1.5944037503662464E-2</v>
          </cell>
          <cell r="M10221" t="str">
            <v>natural gas peaker</v>
          </cell>
        </row>
        <row r="10222">
          <cell r="F10222" t="str">
            <v>Vintage2013</v>
          </cell>
          <cell r="I10222">
            <v>4.2750445693252604E-4</v>
          </cell>
          <cell r="L10222">
            <v>1.5944037503662464E-2</v>
          </cell>
          <cell r="M10222" t="str">
            <v>natural gas peaker</v>
          </cell>
        </row>
        <row r="10223">
          <cell r="F10223" t="str">
            <v>Vintage2013</v>
          </cell>
          <cell r="I10223">
            <v>4.2750445693252604E-4</v>
          </cell>
          <cell r="L10223">
            <v>1.5944037503662464E-2</v>
          </cell>
          <cell r="M10223" t="str">
            <v>natural gas peaker</v>
          </cell>
        </row>
        <row r="10224">
          <cell r="F10224" t="str">
            <v>Vintage2013</v>
          </cell>
          <cell r="I10224">
            <v>4.2750445693252604E-4</v>
          </cell>
          <cell r="L10224">
            <v>1.5944037503662464E-2</v>
          </cell>
          <cell r="M10224" t="str">
            <v>natural gas peaker</v>
          </cell>
        </row>
        <row r="10225">
          <cell r="F10225" t="str">
            <v>Vintage2013</v>
          </cell>
          <cell r="I10225">
            <v>4.2750445693252604E-4</v>
          </cell>
          <cell r="L10225">
            <v>1.5944037503662464E-2</v>
          </cell>
          <cell r="M10225" t="str">
            <v>natural gas peaker</v>
          </cell>
        </row>
        <row r="10226">
          <cell r="F10226" t="str">
            <v>Vintage2016</v>
          </cell>
          <cell r="I10226">
            <v>1.0234433287837972E-3</v>
          </cell>
          <cell r="L10226">
            <v>3.7370625358577179E-2</v>
          </cell>
          <cell r="M10226" t="str">
            <v>natural gas peaker</v>
          </cell>
        </row>
        <row r="10227">
          <cell r="F10227" t="str">
            <v>Vintage2016</v>
          </cell>
          <cell r="I10227">
            <v>1.0234433287837972E-3</v>
          </cell>
          <cell r="L10227">
            <v>3.7370625358577179E-2</v>
          </cell>
          <cell r="M10227" t="str">
            <v>natural gas peaker</v>
          </cell>
        </row>
        <row r="10228">
          <cell r="F10228" t="str">
            <v>Vintage2016</v>
          </cell>
          <cell r="I10228">
            <v>1.0234433287837972E-3</v>
          </cell>
          <cell r="L10228">
            <v>3.7370625358577179E-2</v>
          </cell>
          <cell r="M10228" t="str">
            <v>natural gas peaker</v>
          </cell>
        </row>
        <row r="10229">
          <cell r="F10229" t="str">
            <v>Vintage2008</v>
          </cell>
          <cell r="I10229">
            <v>2.0292261834660393E-5</v>
          </cell>
          <cell r="L10229">
            <v>8.3871805695359865E-4</v>
          </cell>
          <cell r="M10229" t="str">
            <v>natural gas peaker</v>
          </cell>
        </row>
        <row r="10230">
          <cell r="F10230" t="str">
            <v>Vintage2008</v>
          </cell>
          <cell r="I10230">
            <v>2.0292261834660393E-5</v>
          </cell>
          <cell r="L10230">
            <v>8.3871805695359865E-4</v>
          </cell>
          <cell r="M10230" t="str">
            <v>natural gas peaker</v>
          </cell>
        </row>
        <row r="10231">
          <cell r="F10231" t="str">
            <v>Vintage2014</v>
          </cell>
          <cell r="I10231">
            <v>2.3489451845830249E-3</v>
          </cell>
          <cell r="L10231">
            <v>0.4842840945902171</v>
          </cell>
          <cell r="M10231" t="str">
            <v>natural gas peaker</v>
          </cell>
        </row>
        <row r="10232">
          <cell r="F10232" t="str">
            <v>Vintage2002</v>
          </cell>
          <cell r="I10232">
            <v>2.6529991566259448E-6</v>
          </cell>
          <cell r="L10232">
            <v>1.9345007933916486E-5</v>
          </cell>
          <cell r="M10232" t="str">
            <v>natural gas peaker</v>
          </cell>
        </row>
        <row r="10233">
          <cell r="F10233" t="str">
            <v>Vintage2002</v>
          </cell>
          <cell r="I10233">
            <v>2.6529991566259448E-6</v>
          </cell>
          <cell r="L10233">
            <v>1.9345007933916486E-5</v>
          </cell>
          <cell r="M10233" t="str">
            <v>natural gas peaker</v>
          </cell>
        </row>
        <row r="10234">
          <cell r="F10234" t="str">
            <v>Vintage2002</v>
          </cell>
          <cell r="I10234">
            <v>2.6529991566259448E-6</v>
          </cell>
          <cell r="L10234">
            <v>1.9345007933916486E-5</v>
          </cell>
          <cell r="M10234" t="str">
            <v>natural gas peaker</v>
          </cell>
        </row>
        <row r="10235">
          <cell r="F10235" t="str">
            <v>Vintage2002</v>
          </cell>
          <cell r="I10235">
            <v>2.6529991566259448E-6</v>
          </cell>
          <cell r="L10235">
            <v>1.9345007933916486E-5</v>
          </cell>
          <cell r="M10235" t="str">
            <v>natural gas peaker</v>
          </cell>
        </row>
        <row r="10236">
          <cell r="F10236" t="str">
            <v>Vintage2011</v>
          </cell>
          <cell r="I10236">
            <v>2.4592681551382457E-5</v>
          </cell>
          <cell r="L10236">
            <v>1.6266043128085237E-3</v>
          </cell>
          <cell r="M10236" t="str">
            <v>natural gas peaker</v>
          </cell>
        </row>
        <row r="10237">
          <cell r="F10237" t="str">
            <v>Vintage2011</v>
          </cell>
          <cell r="I10237">
            <v>2.4592681551382457E-5</v>
          </cell>
          <cell r="L10237">
            <v>1.6266043128085237E-3</v>
          </cell>
          <cell r="M10237" t="str">
            <v>natural gas peaker</v>
          </cell>
        </row>
        <row r="10238">
          <cell r="F10238" t="str">
            <v>Vintage2011</v>
          </cell>
          <cell r="I10238">
            <v>2.4592681551382457E-5</v>
          </cell>
          <cell r="L10238">
            <v>1.6266043128085237E-3</v>
          </cell>
          <cell r="M10238" t="str">
            <v>natural gas peaker</v>
          </cell>
        </row>
        <row r="10239">
          <cell r="F10239" t="str">
            <v>Vintage2011</v>
          </cell>
          <cell r="I10239">
            <v>2.4592681551382457E-5</v>
          </cell>
          <cell r="L10239">
            <v>1.6266043128085237E-3</v>
          </cell>
          <cell r="M10239" t="str">
            <v>natural gas peaker</v>
          </cell>
        </row>
        <row r="10240">
          <cell r="F10240" t="str">
            <v>Vintage2011</v>
          </cell>
          <cell r="I10240">
            <v>2.4592681551382457E-5</v>
          </cell>
          <cell r="L10240">
            <v>1.6266043128085237E-3</v>
          </cell>
          <cell r="M10240" t="str">
            <v>natural gas peaker</v>
          </cell>
        </row>
        <row r="10241">
          <cell r="F10241" t="str">
            <v>Vintage2011</v>
          </cell>
          <cell r="I10241">
            <v>2.4592681551382457E-5</v>
          </cell>
          <cell r="L10241">
            <v>1.6266043128085237E-3</v>
          </cell>
          <cell r="M10241" t="str">
            <v>natural gas peaker</v>
          </cell>
        </row>
        <row r="10242">
          <cell r="F10242" t="str">
            <v>Vintage2011</v>
          </cell>
          <cell r="I10242">
            <v>2.4592681551382457E-5</v>
          </cell>
          <cell r="L10242">
            <v>1.6266043128085237E-3</v>
          </cell>
          <cell r="M10242" t="str">
            <v>natural gas peaker</v>
          </cell>
        </row>
        <row r="10243">
          <cell r="F10243" t="str">
            <v>Vintage2011</v>
          </cell>
          <cell r="I10243">
            <v>2.4592681551382457E-5</v>
          </cell>
          <cell r="L10243">
            <v>1.6266043128085237E-3</v>
          </cell>
          <cell r="M10243" t="str">
            <v>natural gas peaker</v>
          </cell>
        </row>
        <row r="10244">
          <cell r="F10244" t="str">
            <v>Vintage2011</v>
          </cell>
          <cell r="I10244">
            <v>2.4592681551382457E-5</v>
          </cell>
          <cell r="L10244">
            <v>1.6266043128085237E-3</v>
          </cell>
          <cell r="M10244" t="str">
            <v>natural gas peaker</v>
          </cell>
        </row>
        <row r="10245">
          <cell r="F10245" t="str">
            <v>Vintage2011</v>
          </cell>
          <cell r="I10245">
            <v>2.4592681551382457E-5</v>
          </cell>
          <cell r="L10245">
            <v>1.6266043128085237E-3</v>
          </cell>
          <cell r="M10245" t="str">
            <v>natural gas peaker</v>
          </cell>
        </row>
        <row r="10246">
          <cell r="F10246" t="str">
            <v>Vintage2011</v>
          </cell>
          <cell r="I10246">
            <v>2.4592681551382457E-5</v>
          </cell>
          <cell r="L10246">
            <v>1.6266043128085237E-3</v>
          </cell>
          <cell r="M10246" t="str">
            <v>natural gas peaker</v>
          </cell>
        </row>
        <row r="10247">
          <cell r="F10247" t="str">
            <v>Vintage2011</v>
          </cell>
          <cell r="I10247">
            <v>2.4592681551382457E-5</v>
          </cell>
          <cell r="L10247">
            <v>1.6266043128085237E-3</v>
          </cell>
          <cell r="M10247" t="str">
            <v>natural gas peaker</v>
          </cell>
        </row>
        <row r="10248">
          <cell r="F10248" t="str">
            <v>Vintage2011</v>
          </cell>
          <cell r="I10248">
            <v>2.4592681551382457E-5</v>
          </cell>
          <cell r="L10248">
            <v>1.6266043128085237E-3</v>
          </cell>
          <cell r="M10248" t="str">
            <v>natural gas peaker</v>
          </cell>
        </row>
        <row r="10249">
          <cell r="F10249" t="str">
            <v>Vintage2011</v>
          </cell>
          <cell r="I10249">
            <v>2.4592681551382457E-5</v>
          </cell>
          <cell r="L10249">
            <v>1.6266043128085237E-3</v>
          </cell>
          <cell r="M10249" t="str">
            <v>natural gas peaker</v>
          </cell>
        </row>
        <row r="10250">
          <cell r="F10250" t="str">
            <v>Vintage2011</v>
          </cell>
          <cell r="I10250">
            <v>2.4592681551382457E-5</v>
          </cell>
          <cell r="L10250">
            <v>1.6266043128085237E-3</v>
          </cell>
          <cell r="M10250" t="str">
            <v>natural gas peaker</v>
          </cell>
        </row>
        <row r="10251">
          <cell r="F10251" t="str">
            <v>Vintage2011</v>
          </cell>
          <cell r="I10251">
            <v>2.4592681551382457E-5</v>
          </cell>
          <cell r="L10251">
            <v>1.6266043128085237E-3</v>
          </cell>
          <cell r="M10251" t="str">
            <v>natural gas peaker</v>
          </cell>
        </row>
        <row r="10252">
          <cell r="F10252" t="str">
            <v>Vintage2011</v>
          </cell>
          <cell r="I10252">
            <v>2.4592681551382457E-5</v>
          </cell>
          <cell r="L10252">
            <v>1.6266043128085237E-3</v>
          </cell>
          <cell r="M10252" t="str">
            <v>natural gas peaker</v>
          </cell>
        </row>
        <row r="10253">
          <cell r="F10253" t="str">
            <v>Vintage2011</v>
          </cell>
          <cell r="I10253">
            <v>2.4592681551382457E-5</v>
          </cell>
          <cell r="L10253">
            <v>1.6266043128085237E-3</v>
          </cell>
          <cell r="M10253" t="str">
            <v>natural gas peaker</v>
          </cell>
        </row>
        <row r="10254">
          <cell r="F10254" t="str">
            <v>Vintage2012</v>
          </cell>
          <cell r="I10254">
            <v>8.4067941886450202E-5</v>
          </cell>
          <cell r="L10254">
            <v>4.5113827993254613E-3</v>
          </cell>
          <cell r="M10254" t="str">
            <v>natural gas peaker</v>
          </cell>
        </row>
        <row r="10255">
          <cell r="F10255" t="str">
            <v>Vintage2012</v>
          </cell>
          <cell r="I10255">
            <v>8.4067941886450202E-5</v>
          </cell>
          <cell r="L10255">
            <v>4.5113827993254613E-3</v>
          </cell>
          <cell r="M10255" t="str">
            <v>natural gas peaker</v>
          </cell>
        </row>
        <row r="10256">
          <cell r="F10256" t="str">
            <v>Vintage2012</v>
          </cell>
          <cell r="I10256">
            <v>8.4067941886450202E-5</v>
          </cell>
          <cell r="L10256">
            <v>4.5113827993254613E-3</v>
          </cell>
          <cell r="M10256" t="str">
            <v>natural gas peaker</v>
          </cell>
        </row>
        <row r="10257">
          <cell r="F10257" t="str">
            <v>Vintage2012</v>
          </cell>
          <cell r="I10257">
            <v>8.4067941886450202E-5</v>
          </cell>
          <cell r="L10257">
            <v>4.5113827993254613E-3</v>
          </cell>
          <cell r="M10257" t="str">
            <v>natural gas peaker</v>
          </cell>
        </row>
        <row r="10258">
          <cell r="F10258" t="str">
            <v>Vintage2012</v>
          </cell>
          <cell r="I10258">
            <v>8.4067941886450202E-5</v>
          </cell>
          <cell r="L10258">
            <v>4.5113827993254613E-3</v>
          </cell>
          <cell r="M10258" t="str">
            <v>natural gas peaker</v>
          </cell>
        </row>
        <row r="10259">
          <cell r="F10259" t="str">
            <v>Vintage2013</v>
          </cell>
          <cell r="I10259">
            <v>3.5226675209685328E-4</v>
          </cell>
          <cell r="L10259">
            <v>1.3138001757984174E-2</v>
          </cell>
          <cell r="M10259" t="str">
            <v>natural gas peaker</v>
          </cell>
        </row>
        <row r="10260">
          <cell r="F10260" t="str">
            <v>Vintage2014</v>
          </cell>
          <cell r="I10260">
            <v>3.5226675209685328E-4</v>
          </cell>
          <cell r="L10260">
            <v>7.2627146096533868E-2</v>
          </cell>
          <cell r="M10260" t="str">
            <v>natural gas peaker</v>
          </cell>
        </row>
        <row r="10261">
          <cell r="F10261" t="str">
            <v>Vintage2014</v>
          </cell>
          <cell r="I10261">
            <v>3.5226675209685328E-4</v>
          </cell>
          <cell r="L10261">
            <v>7.2627146096533868E-2</v>
          </cell>
          <cell r="M10261" t="str">
            <v>natural gas peaker</v>
          </cell>
        </row>
        <row r="10262">
          <cell r="F10262" t="str">
            <v>Vintage2017</v>
          </cell>
          <cell r="I10262">
            <v>8.1902019862518398E-5</v>
          </cell>
          <cell r="L10262">
            <v>9.6817421991084694E-3</v>
          </cell>
          <cell r="M10262" t="str">
            <v>natural gas peaker</v>
          </cell>
        </row>
        <row r="10263">
          <cell r="F10263" t="str">
            <v>Vintage2017</v>
          </cell>
          <cell r="I10263">
            <v>8.1902019862518398E-5</v>
          </cell>
          <cell r="L10263">
            <v>9.6817421991084694E-3</v>
          </cell>
          <cell r="M10263" t="str">
            <v>natural gas peaker</v>
          </cell>
        </row>
        <row r="10264">
          <cell r="F10264" t="str">
            <v>Vintage2017</v>
          </cell>
          <cell r="I10264">
            <v>8.1902019862518398E-5</v>
          </cell>
          <cell r="L10264">
            <v>9.6817421991084694E-3</v>
          </cell>
          <cell r="M10264" t="str">
            <v>natural gas peaker</v>
          </cell>
        </row>
        <row r="10265">
          <cell r="F10265" t="str">
            <v>Vintage2017</v>
          </cell>
          <cell r="I10265">
            <v>8.1902019862518398E-5</v>
          </cell>
          <cell r="L10265">
            <v>9.6817421991084694E-3</v>
          </cell>
          <cell r="M10265" t="str">
            <v>natural gas peaker</v>
          </cell>
        </row>
        <row r="10266">
          <cell r="F10266" t="str">
            <v>Vintage2017</v>
          </cell>
          <cell r="I10266">
            <v>8.1902019862518398E-5</v>
          </cell>
          <cell r="L10266">
            <v>9.6817421991084694E-3</v>
          </cell>
          <cell r="M10266" t="str">
            <v>natural gas peaker</v>
          </cell>
        </row>
        <row r="10267">
          <cell r="F10267" t="str">
            <v>Vintage2017</v>
          </cell>
          <cell r="I10267">
            <v>8.1902019862518398E-5</v>
          </cell>
          <cell r="L10267">
            <v>9.6817421991084694E-3</v>
          </cell>
          <cell r="M10267" t="str">
            <v>natural gas peaker</v>
          </cell>
        </row>
        <row r="10268">
          <cell r="F10268" t="str">
            <v>Vintage2017</v>
          </cell>
          <cell r="I10268">
            <v>8.1902019862518398E-5</v>
          </cell>
          <cell r="L10268">
            <v>9.6817421991084694E-3</v>
          </cell>
          <cell r="M10268" t="str">
            <v>natural gas peaker</v>
          </cell>
        </row>
        <row r="10269">
          <cell r="F10269" t="str">
            <v>Vintage2017</v>
          </cell>
          <cell r="I10269">
            <v>8.1902019862518398E-5</v>
          </cell>
          <cell r="L10269">
            <v>9.6817421991084694E-3</v>
          </cell>
          <cell r="M10269" t="str">
            <v>natural gas peaker</v>
          </cell>
        </row>
        <row r="10270">
          <cell r="F10270" t="str">
            <v>Vintage2017</v>
          </cell>
          <cell r="I10270">
            <v>8.1902019862518398E-5</v>
          </cell>
          <cell r="L10270">
            <v>9.6817421991084694E-3</v>
          </cell>
          <cell r="M10270" t="str">
            <v>natural gas peaker</v>
          </cell>
        </row>
        <row r="10271">
          <cell r="F10271" t="str">
            <v>Vintage2017</v>
          </cell>
          <cell r="I10271">
            <v>8.1902019862518398E-5</v>
          </cell>
          <cell r="L10271">
            <v>9.6817421991084694E-3</v>
          </cell>
          <cell r="M10271" t="str">
            <v>natural gas peaker</v>
          </cell>
        </row>
        <row r="10272">
          <cell r="F10272" t="str">
            <v>Vintage2017</v>
          </cell>
          <cell r="I10272">
            <v>8.1902019862518398E-5</v>
          </cell>
          <cell r="L10272">
            <v>9.6817421991084694E-3</v>
          </cell>
          <cell r="M10272" t="str">
            <v>natural gas peaker</v>
          </cell>
        </row>
        <row r="10273">
          <cell r="F10273" t="str">
            <v>Vintage2017</v>
          </cell>
          <cell r="I10273">
            <v>8.1902019862518398E-5</v>
          </cell>
          <cell r="L10273">
            <v>9.6817421991084694E-3</v>
          </cell>
          <cell r="M10273" t="str">
            <v>natural gas peaker</v>
          </cell>
        </row>
        <row r="10274">
          <cell r="F10274" t="str">
            <v>Vintage2004</v>
          </cell>
          <cell r="I10274">
            <v>1.8359665469454639E-5</v>
          </cell>
          <cell r="L10274">
            <v>9.4504427999514732E-4</v>
          </cell>
          <cell r="M10274" t="str">
            <v>natural gas peaker</v>
          </cell>
        </row>
        <row r="10275">
          <cell r="F10275" t="str">
            <v>Vintage2004</v>
          </cell>
          <cell r="I10275">
            <v>1.8359665469454639E-5</v>
          </cell>
          <cell r="L10275">
            <v>9.4504427999514732E-4</v>
          </cell>
          <cell r="M10275" t="str">
            <v>natural gas peaker</v>
          </cell>
        </row>
        <row r="10276">
          <cell r="F10276" t="str">
            <v>Vintage2006</v>
          </cell>
          <cell r="I10276">
            <v>1.8359665469454639E-5</v>
          </cell>
          <cell r="L10276">
            <v>2.0346508793313602E-3</v>
          </cell>
          <cell r="M10276" t="str">
            <v>natural gas peaker</v>
          </cell>
        </row>
        <row r="10277">
          <cell r="F10277" t="str">
            <v>Vintage2007</v>
          </cell>
          <cell r="I10277">
            <v>1.8359665469454639E-5</v>
          </cell>
          <cell r="L10277">
            <v>1.1033473395968085E-3</v>
          </cell>
          <cell r="M10277" t="str">
            <v>natural gas peaker</v>
          </cell>
        </row>
        <row r="10278">
          <cell r="F10278" t="str">
            <v>Vintage2007</v>
          </cell>
          <cell r="I10278">
            <v>1.8359665469454639E-5</v>
          </cell>
          <cell r="L10278">
            <v>1.1033473395968085E-3</v>
          </cell>
          <cell r="M10278" t="str">
            <v>natural gas peaker</v>
          </cell>
        </row>
        <row r="10279">
          <cell r="F10279" t="str">
            <v>Vintage2013</v>
          </cell>
          <cell r="I10279">
            <v>3.5226675209685328E-4</v>
          </cell>
          <cell r="L10279">
            <v>1.3138001757984174E-2</v>
          </cell>
          <cell r="M10279" t="str">
            <v>natural gas peaker</v>
          </cell>
        </row>
        <row r="10280">
          <cell r="F10280" t="str">
            <v>Vintage2015</v>
          </cell>
          <cell r="I10280">
            <v>3.5226675209685328E-4</v>
          </cell>
          <cell r="L10280">
            <v>3.2549361207897788E-2</v>
          </cell>
          <cell r="M10280" t="str">
            <v>natural gas peaker</v>
          </cell>
        </row>
        <row r="10281">
          <cell r="F10281" t="str">
            <v>Vintage2015</v>
          </cell>
          <cell r="I10281">
            <v>3.5226675209685328E-4</v>
          </cell>
          <cell r="L10281">
            <v>3.2549361207897788E-2</v>
          </cell>
          <cell r="M10281" t="str">
            <v>natural gas peaker</v>
          </cell>
        </row>
        <row r="10282">
          <cell r="F10282" t="str">
            <v>Vintage2017</v>
          </cell>
          <cell r="I10282">
            <v>3.5226675209685328E-4</v>
          </cell>
          <cell r="L10282">
            <v>4.1641901931649329E-2</v>
          </cell>
          <cell r="M10282" t="str">
            <v>natural gas peaker</v>
          </cell>
        </row>
        <row r="10283">
          <cell r="F10283" t="str">
            <v>Vintage2017</v>
          </cell>
          <cell r="I10283">
            <v>3.5226675209685328E-4</v>
          </cell>
          <cell r="L10283">
            <v>4.1641901931649329E-2</v>
          </cell>
          <cell r="M10283" t="str">
            <v>natural gas peaker</v>
          </cell>
        </row>
        <row r="10284">
          <cell r="F10284" t="str">
            <v>Vintage2015</v>
          </cell>
          <cell r="I10284">
            <v>1.1595578191234509E-4</v>
          </cell>
          <cell r="L10284">
            <v>1.0714285714285714E-2</v>
          </cell>
          <cell r="M10284" t="str">
            <v>natural gas peaker</v>
          </cell>
        </row>
        <row r="10285">
          <cell r="F10285" t="str">
            <v>Vintage2015</v>
          </cell>
          <cell r="I10285">
            <v>1.1595578191234509E-4</v>
          </cell>
          <cell r="L10285">
            <v>1.0714285714285714E-2</v>
          </cell>
          <cell r="M10285" t="str">
            <v>natural gas peaker</v>
          </cell>
        </row>
        <row r="10286">
          <cell r="F10286" t="str">
            <v>Vintage2010</v>
          </cell>
          <cell r="I10286">
            <v>2.4157454565071896E-5</v>
          </cell>
          <cell r="L10286">
            <v>1.5078703476683179E-3</v>
          </cell>
          <cell r="M10286" t="str">
            <v>natural gas peaker</v>
          </cell>
        </row>
        <row r="10287">
          <cell r="F10287" t="str">
            <v>Vintage2010</v>
          </cell>
          <cell r="I10287">
            <v>2.4157454565071896E-5</v>
          </cell>
          <cell r="L10287">
            <v>1.5078703476683179E-3</v>
          </cell>
          <cell r="M10287" t="str">
            <v>natural gas peaker</v>
          </cell>
        </row>
        <row r="10288">
          <cell r="F10288" t="str">
            <v>Vintage2013</v>
          </cell>
          <cell r="I10288">
            <v>2.1997554228595081E-3</v>
          </cell>
          <cell r="L10288">
            <v>8.2041210079109264E-2</v>
          </cell>
          <cell r="M10288" t="str">
            <v>natural gas peaker</v>
          </cell>
        </row>
        <row r="10289">
          <cell r="F10289" t="str">
            <v>Vintage2013</v>
          </cell>
          <cell r="I10289">
            <v>2.2219751746055639E-5</v>
          </cell>
          <cell r="L10289">
            <v>8.2869909170817427E-4</v>
          </cell>
          <cell r="M10289" t="str">
            <v>natural gas peaker</v>
          </cell>
        </row>
        <row r="10290">
          <cell r="F10290" t="str">
            <v>Vintage2015</v>
          </cell>
          <cell r="I10290">
            <v>5.3146400043158168E-4</v>
          </cell>
          <cell r="L10290">
            <v>4.9107142857142856E-2</v>
          </cell>
          <cell r="M10290" t="str">
            <v>natural gas peaker</v>
          </cell>
        </row>
        <row r="10291">
          <cell r="F10291" t="str">
            <v>Vintage2016</v>
          </cell>
          <cell r="I10291">
            <v>3.0921541843292027E-5</v>
          </cell>
          <cell r="L10291">
            <v>1.1290877796901896E-3</v>
          </cell>
          <cell r="M10291" t="str">
            <v>natural gas peaker</v>
          </cell>
        </row>
        <row r="10292">
          <cell r="F10292" t="str">
            <v>Vintage2013</v>
          </cell>
          <cell r="I10292">
            <v>3.2854138208497775E-5</v>
          </cell>
          <cell r="L10292">
            <v>1.2253149721652501E-3</v>
          </cell>
          <cell r="M10292" t="str">
            <v>natural gas peaker</v>
          </cell>
        </row>
        <row r="10293">
          <cell r="F10293" t="str">
            <v>Vintage2014</v>
          </cell>
          <cell r="I10293">
            <v>7.9236450973435812E-5</v>
          </cell>
          <cell r="L10293">
            <v>1.633624878522838E-2</v>
          </cell>
          <cell r="M10293" t="str">
            <v>natural gas peaker</v>
          </cell>
        </row>
        <row r="10294">
          <cell r="F10294" t="str">
            <v>Vintage2014</v>
          </cell>
          <cell r="I10294">
            <v>7.9236450973435812E-5</v>
          </cell>
          <cell r="L10294">
            <v>1.633624878522838E-2</v>
          </cell>
          <cell r="M10294" t="str">
            <v>natural gas peaker</v>
          </cell>
        </row>
        <row r="10295">
          <cell r="F10295" t="str">
            <v>Vintage2014</v>
          </cell>
          <cell r="I10295">
            <v>7.9236450973435812E-5</v>
          </cell>
          <cell r="L10295">
            <v>1.633624878522838E-2</v>
          </cell>
          <cell r="M10295" t="str">
            <v>natural gas peaker</v>
          </cell>
        </row>
        <row r="10296">
          <cell r="F10296" t="str">
            <v>Vintage2014</v>
          </cell>
          <cell r="I10296">
            <v>7.9236450973435812E-5</v>
          </cell>
          <cell r="L10296">
            <v>1.633624878522838E-2</v>
          </cell>
          <cell r="M10296" t="str">
            <v>natural gas peaker</v>
          </cell>
        </row>
        <row r="10297">
          <cell r="F10297" t="str">
            <v>Vintage2014</v>
          </cell>
          <cell r="I10297">
            <v>7.9236450973435812E-5</v>
          </cell>
          <cell r="L10297">
            <v>1.633624878522838E-2</v>
          </cell>
          <cell r="M10297" t="str">
            <v>natural gas peaker</v>
          </cell>
        </row>
        <row r="10298">
          <cell r="F10298" t="str">
            <v>Vintage2014</v>
          </cell>
          <cell r="I10298">
            <v>7.9236450973435812E-5</v>
          </cell>
          <cell r="L10298">
            <v>1.633624878522838E-2</v>
          </cell>
          <cell r="M10298" t="str">
            <v>natural gas peaker</v>
          </cell>
        </row>
        <row r="10299">
          <cell r="F10299" t="str">
            <v>Vintage2014</v>
          </cell>
          <cell r="I10299">
            <v>8.1169047338641574E-5</v>
          </cell>
          <cell r="L10299">
            <v>1.6734693877551023E-2</v>
          </cell>
          <cell r="M10299" t="str">
            <v>natural gas peaker</v>
          </cell>
        </row>
        <row r="10300">
          <cell r="F10300" t="str">
            <v>Vintage2014</v>
          </cell>
          <cell r="I10300">
            <v>8.1169047338641574E-5</v>
          </cell>
          <cell r="L10300">
            <v>1.6734693877551023E-2</v>
          </cell>
          <cell r="M10300" t="str">
            <v>natural gas peaker</v>
          </cell>
        </row>
        <row r="10301">
          <cell r="F10301" t="str">
            <v>Vintage2014</v>
          </cell>
          <cell r="I10301">
            <v>8.1169047338641574E-5</v>
          </cell>
          <cell r="L10301">
            <v>1.6734693877551023E-2</v>
          </cell>
          <cell r="M10301" t="str">
            <v>natural gas peaker</v>
          </cell>
        </row>
        <row r="10302">
          <cell r="F10302" t="str">
            <v>Vintage2014</v>
          </cell>
          <cell r="I10302">
            <v>8.1169047338641574E-5</v>
          </cell>
          <cell r="L10302">
            <v>1.6734693877551023E-2</v>
          </cell>
          <cell r="M10302" t="str">
            <v>natural gas peaker</v>
          </cell>
        </row>
        <row r="10303">
          <cell r="F10303" t="str">
            <v>Vintage2014</v>
          </cell>
          <cell r="I10303">
            <v>8.1169047338641574E-5</v>
          </cell>
          <cell r="L10303">
            <v>1.6734693877551023E-2</v>
          </cell>
          <cell r="M10303" t="str">
            <v>natural gas peaker</v>
          </cell>
        </row>
        <row r="10304">
          <cell r="F10304" t="str">
            <v>Vintage2014</v>
          </cell>
          <cell r="I10304">
            <v>8.1169047338641574E-5</v>
          </cell>
          <cell r="L10304">
            <v>1.6734693877551023E-2</v>
          </cell>
          <cell r="M10304" t="str">
            <v>natural gas peaker</v>
          </cell>
        </row>
        <row r="10305">
          <cell r="F10305" t="str">
            <v>Vintage2014</v>
          </cell>
          <cell r="I10305">
            <v>1.548418204834647E-3</v>
          </cell>
          <cell r="L10305">
            <v>0.31923874311629413</v>
          </cell>
          <cell r="M10305" t="str">
            <v>natural gas peaker</v>
          </cell>
        </row>
        <row r="10306">
          <cell r="F10306" t="str">
            <v>Vintage2014</v>
          </cell>
          <cell r="I10306">
            <v>1.548418204834647E-3</v>
          </cell>
          <cell r="L10306">
            <v>0.31923874311629413</v>
          </cell>
          <cell r="M10306" t="str">
            <v>natural gas peaker</v>
          </cell>
        </row>
        <row r="10307">
          <cell r="F10307" t="str">
            <v>Vintage2014</v>
          </cell>
          <cell r="I10307">
            <v>1.548418204834647E-3</v>
          </cell>
          <cell r="L10307">
            <v>0.31923874311629413</v>
          </cell>
          <cell r="M10307" t="str">
            <v>natural gas peaker</v>
          </cell>
        </row>
        <row r="10308">
          <cell r="F10308" t="str">
            <v>Vintage2014</v>
          </cell>
          <cell r="I10308">
            <v>1.548418204834647E-3</v>
          </cell>
          <cell r="L10308">
            <v>0.31923874311629413</v>
          </cell>
          <cell r="M10308" t="str">
            <v>natural gas peaker</v>
          </cell>
        </row>
        <row r="10309">
          <cell r="F10309" t="str">
            <v>Vintage2014</v>
          </cell>
          <cell r="I10309">
            <v>1.548418204834647E-3</v>
          </cell>
          <cell r="L10309">
            <v>0.31923874311629413</v>
          </cell>
          <cell r="M10309" t="str">
            <v>natural gas peaker</v>
          </cell>
        </row>
        <row r="10310">
          <cell r="F10310" t="str">
            <v>Vintage2014</v>
          </cell>
          <cell r="I10310">
            <v>1.548418204834647E-3</v>
          </cell>
          <cell r="L10310">
            <v>0.31923874311629413</v>
          </cell>
          <cell r="M10310" t="str">
            <v>natural gas peaker</v>
          </cell>
        </row>
        <row r="10311">
          <cell r="F10311" t="str">
            <v>Vintage2014</v>
          </cell>
          <cell r="I10311">
            <v>1.548418204834647E-3</v>
          </cell>
          <cell r="L10311">
            <v>0.31923874311629413</v>
          </cell>
          <cell r="M10311" t="str">
            <v>natural gas peaker</v>
          </cell>
        </row>
        <row r="10312">
          <cell r="F10312" t="str">
            <v>Vintage2014</v>
          </cell>
          <cell r="I10312">
            <v>1.548418204834647E-3</v>
          </cell>
          <cell r="L10312">
            <v>0.31923874311629413</v>
          </cell>
          <cell r="M10312" t="str">
            <v>natural gas peaker</v>
          </cell>
        </row>
        <row r="10313">
          <cell r="F10313" t="str">
            <v>Vintage2014</v>
          </cell>
          <cell r="I10313">
            <v>1.548418204834647E-3</v>
          </cell>
          <cell r="L10313">
            <v>0.31923874311629413</v>
          </cell>
          <cell r="M10313" t="str">
            <v>natural gas peaker</v>
          </cell>
        </row>
        <row r="10314">
          <cell r="F10314" t="str">
            <v>Vintage2014</v>
          </cell>
          <cell r="I10314">
            <v>1.548418204834647E-3</v>
          </cell>
          <cell r="L10314">
            <v>0.31923874311629413</v>
          </cell>
          <cell r="M10314" t="str">
            <v>natural gas peaker</v>
          </cell>
        </row>
        <row r="10315">
          <cell r="F10315" t="str">
            <v>Vintage2014</v>
          </cell>
          <cell r="I10315">
            <v>1.548418204834647E-3</v>
          </cell>
          <cell r="L10315">
            <v>0.31923874311629413</v>
          </cell>
          <cell r="M10315" t="str">
            <v>natural gas peaker</v>
          </cell>
        </row>
        <row r="10316">
          <cell r="F10316" t="str">
            <v>Vintage2015</v>
          </cell>
          <cell r="I10316">
            <v>1.548418204834647E-3</v>
          </cell>
          <cell r="L10316">
            <v>0.14307346109175373</v>
          </cell>
          <cell r="M10316" t="str">
            <v>natural gas peaker</v>
          </cell>
        </row>
        <row r="10317">
          <cell r="F10317" t="str">
            <v>Vintage2007</v>
          </cell>
          <cell r="I10317">
            <v>1.9325963652057519E-5</v>
          </cell>
          <cell r="L10317">
            <v>1.1614182522071668E-3</v>
          </cell>
          <cell r="M10317" t="str">
            <v>natural gas peaker</v>
          </cell>
        </row>
        <row r="10318">
          <cell r="F10318" t="str">
            <v>Vintage2007</v>
          </cell>
          <cell r="I10318">
            <v>1.9325963652057519E-5</v>
          </cell>
          <cell r="L10318">
            <v>1.1614182522071668E-3</v>
          </cell>
          <cell r="M10318" t="str">
            <v>natural gas peaker</v>
          </cell>
        </row>
        <row r="10319">
          <cell r="F10319" t="str">
            <v>Vintage2007</v>
          </cell>
          <cell r="I10319">
            <v>1.9325963652057519E-5</v>
          </cell>
          <cell r="L10319">
            <v>1.1614182522071668E-3</v>
          </cell>
          <cell r="M10319" t="str">
            <v>natural gas peaker</v>
          </cell>
        </row>
        <row r="10320">
          <cell r="F10320" t="str">
            <v>Vintage2007</v>
          </cell>
          <cell r="I10320">
            <v>1.9325963652057519E-5</v>
          </cell>
          <cell r="L10320">
            <v>1.1614182522071668E-3</v>
          </cell>
          <cell r="M10320" t="str">
            <v>natural gas peaker</v>
          </cell>
        </row>
        <row r="10321">
          <cell r="F10321" t="str">
            <v>Vintage2007</v>
          </cell>
          <cell r="I10321">
            <v>1.9325963652057519E-5</v>
          </cell>
          <cell r="L10321">
            <v>1.1614182522071668E-3</v>
          </cell>
          <cell r="M10321" t="str">
            <v>natural gas peaker</v>
          </cell>
        </row>
        <row r="10322">
          <cell r="F10322" t="str">
            <v>Vintage2015</v>
          </cell>
          <cell r="I10322">
            <v>9.8884514019694292E-5</v>
          </cell>
          <cell r="L10322">
            <v>9.136904761904761E-3</v>
          </cell>
          <cell r="M10322" t="str">
            <v>natural gas peaker</v>
          </cell>
        </row>
        <row r="10323">
          <cell r="F10323" t="str">
            <v>Vintage2015</v>
          </cell>
          <cell r="I10323">
            <v>1.0744135938954024E-3</v>
          </cell>
          <cell r="L10323">
            <v>9.9275551684088262E-2</v>
          </cell>
          <cell r="M10323" t="str">
            <v>natural gas peaker</v>
          </cell>
        </row>
        <row r="10324">
          <cell r="F10324" t="str">
            <v>Vintage2013</v>
          </cell>
          <cell r="I10324">
            <v>7.1506065512612815E-4</v>
          </cell>
          <cell r="L10324">
            <v>2.6668619982420153E-2</v>
          </cell>
          <cell r="M10324" t="str">
            <v>natural gas peaker</v>
          </cell>
        </row>
        <row r="10325">
          <cell r="F10325" t="str">
            <v>Vintage2012</v>
          </cell>
          <cell r="I10325">
            <v>4.2517120034526541E-5</v>
          </cell>
          <cell r="L10325">
            <v>2.2816188870151762E-3</v>
          </cell>
          <cell r="M10325" t="str">
            <v>natural gas peaker</v>
          </cell>
        </row>
        <row r="10326">
          <cell r="F10326" t="str">
            <v>Vintage2012</v>
          </cell>
          <cell r="I10326">
            <v>4.2517120034526541E-5</v>
          </cell>
          <cell r="L10326">
            <v>2.2816188870151762E-3</v>
          </cell>
          <cell r="M10326" t="str">
            <v>natural gas peaker</v>
          </cell>
        </row>
        <row r="10327">
          <cell r="F10327" t="str">
            <v>Vintage2013</v>
          </cell>
          <cell r="I10327">
            <v>4.2517120034526541E-5</v>
          </cell>
          <cell r="L10327">
            <v>1.5857017286844417E-3</v>
          </cell>
          <cell r="M10327" t="str">
            <v>natural gas peaker</v>
          </cell>
        </row>
        <row r="10328">
          <cell r="F10328" t="str">
            <v>Vintage2015</v>
          </cell>
          <cell r="I10328">
            <v>1.2420466883700378E-2</v>
          </cell>
          <cell r="L10328">
            <v>1.1476480836236933</v>
          </cell>
          <cell r="M10328" t="str">
            <v>natural gas peaker</v>
          </cell>
        </row>
        <row r="10329">
          <cell r="F10329" t="str">
            <v>Vintage2015</v>
          </cell>
          <cell r="I10329">
            <v>1.2420466883700378E-2</v>
          </cell>
          <cell r="L10329">
            <v>1.1476480836236933</v>
          </cell>
          <cell r="M10329" t="str">
            <v>natural gas peaker</v>
          </cell>
        </row>
        <row r="10330">
          <cell r="F10330" t="str">
            <v>Vintage2015</v>
          </cell>
          <cell r="I10330">
            <v>9.1723694560812011E-4</v>
          </cell>
          <cell r="L10330">
            <v>8.4752468060394881E-2</v>
          </cell>
          <cell r="M10330" t="str">
            <v>natural gas peaker</v>
          </cell>
        </row>
        <row r="10331">
          <cell r="F10331" t="str">
            <v>Vintage2015</v>
          </cell>
          <cell r="I10331">
            <v>9.1723694560812011E-4</v>
          </cell>
          <cell r="L10331">
            <v>8.4752468060394881E-2</v>
          </cell>
          <cell r="M10331" t="str">
            <v>natural gas peaker</v>
          </cell>
        </row>
        <row r="10332">
          <cell r="F10332" t="str">
            <v>Vintage2016</v>
          </cell>
          <cell r="I10332">
            <v>9.1723694560812011E-4</v>
          </cell>
          <cell r="L10332">
            <v>3.3492541594951249E-2</v>
          </cell>
          <cell r="M10332" t="str">
            <v>natural gas peaker</v>
          </cell>
        </row>
        <row r="10333">
          <cell r="F10333" t="str">
            <v>Vintage2016</v>
          </cell>
          <cell r="I10333">
            <v>9.1723694560812011E-4</v>
          </cell>
          <cell r="L10333">
            <v>3.3492541594951249E-2</v>
          </cell>
          <cell r="M10333" t="str">
            <v>natural gas peaker</v>
          </cell>
        </row>
        <row r="10334">
          <cell r="F10334" t="str">
            <v>Vintage2019</v>
          </cell>
          <cell r="I10334">
            <v>4.3169803392336666E-4</v>
          </cell>
          <cell r="L10334">
            <v>2.2037617806296338E-2</v>
          </cell>
          <cell r="M10334" t="str">
            <v>natural gas peaker</v>
          </cell>
        </row>
        <row r="10335">
          <cell r="F10335" t="str">
            <v>Vintage2019</v>
          </cell>
          <cell r="I10335">
            <v>4.3169803392336666E-4</v>
          </cell>
          <cell r="L10335">
            <v>2.2037617806296338E-2</v>
          </cell>
          <cell r="M10335" t="str">
            <v>natural gas peaker</v>
          </cell>
        </row>
        <row r="10336">
          <cell r="F10336" t="str">
            <v>Vintage2019</v>
          </cell>
          <cell r="I10336">
            <v>4.3169803392336666E-4</v>
          </cell>
          <cell r="L10336">
            <v>2.2037617806296338E-2</v>
          </cell>
          <cell r="M10336" t="str">
            <v>natural gas peaker</v>
          </cell>
        </row>
        <row r="10337">
          <cell r="F10337" t="str">
            <v>Vintage2015</v>
          </cell>
          <cell r="I10337">
            <v>4.0584523669320787E-5</v>
          </cell>
          <cell r="L10337">
            <v>3.7499999999999994E-3</v>
          </cell>
          <cell r="M10337" t="str">
            <v>natural gas peaker</v>
          </cell>
        </row>
        <row r="10338">
          <cell r="F10338" t="str">
            <v>Vintage2015</v>
          </cell>
          <cell r="I10338">
            <v>4.0584523669320787E-5</v>
          </cell>
          <cell r="L10338">
            <v>3.7499999999999994E-3</v>
          </cell>
          <cell r="M10338" t="str">
            <v>natural gas peaker</v>
          </cell>
        </row>
        <row r="10339">
          <cell r="F10339" t="str">
            <v>Vintage2015</v>
          </cell>
          <cell r="I10339">
            <v>4.0584523669320787E-5</v>
          </cell>
          <cell r="L10339">
            <v>3.7499999999999994E-3</v>
          </cell>
          <cell r="M10339" t="str">
            <v>natural gas peaker</v>
          </cell>
        </row>
        <row r="10340">
          <cell r="F10340" t="str">
            <v>Vintage2015</v>
          </cell>
          <cell r="I10340">
            <v>4.0584523669320787E-5</v>
          </cell>
          <cell r="L10340">
            <v>3.7499999999999994E-3</v>
          </cell>
          <cell r="M10340" t="str">
            <v>natural gas peaker</v>
          </cell>
        </row>
        <row r="10341">
          <cell r="F10341" t="str">
            <v>Vintage2015</v>
          </cell>
          <cell r="I10341">
            <v>4.0584523669320787E-5</v>
          </cell>
          <cell r="L10341">
            <v>3.7499999999999994E-3</v>
          </cell>
          <cell r="M10341" t="str">
            <v>natural gas peaker</v>
          </cell>
        </row>
        <row r="10342">
          <cell r="F10342" t="str">
            <v>Vintage2019</v>
          </cell>
          <cell r="I10342">
            <v>4.3169803392336666E-4</v>
          </cell>
          <cell r="L10342">
            <v>2.2037617806296338E-2</v>
          </cell>
          <cell r="M10342" t="str">
            <v>natural gas peaker</v>
          </cell>
        </row>
        <row r="10343">
          <cell r="F10343" t="str">
            <v>Vintage2019</v>
          </cell>
          <cell r="I10343">
            <v>4.3169803392336666E-4</v>
          </cell>
          <cell r="L10343">
            <v>2.2037617806296338E-2</v>
          </cell>
          <cell r="M10343" t="str">
            <v>natural gas peaker</v>
          </cell>
        </row>
        <row r="10344">
          <cell r="F10344" t="str">
            <v>Vintage2019</v>
          </cell>
          <cell r="I10344">
            <v>4.3169803392336666E-4</v>
          </cell>
          <cell r="L10344">
            <v>2.2037617806296338E-2</v>
          </cell>
          <cell r="M10344" t="str">
            <v>natural gas peaker</v>
          </cell>
        </row>
        <row r="10345">
          <cell r="F10345" t="str">
            <v>Vintage2016</v>
          </cell>
          <cell r="I10345">
            <v>4.0584523669320787E-5</v>
          </cell>
          <cell r="L10345">
            <v>1.4819277108433738E-3</v>
          </cell>
          <cell r="M10345" t="str">
            <v>natural gas peaker</v>
          </cell>
        </row>
        <row r="10346">
          <cell r="F10346" t="str">
            <v>Vintage2016</v>
          </cell>
          <cell r="I10346">
            <v>4.0584523669320787E-5</v>
          </cell>
          <cell r="L10346">
            <v>1.4819277108433738E-3</v>
          </cell>
          <cell r="M10346" t="str">
            <v>natural gas peaker</v>
          </cell>
        </row>
        <row r="10347">
          <cell r="F10347" t="str">
            <v>Vintage2016</v>
          </cell>
          <cell r="I10347">
            <v>4.0584523669320787E-5</v>
          </cell>
          <cell r="L10347">
            <v>1.4819277108433738E-3</v>
          </cell>
          <cell r="M10347" t="str">
            <v>natural gas peaker</v>
          </cell>
        </row>
        <row r="10348">
          <cell r="F10348" t="str">
            <v>Vintage2016</v>
          </cell>
          <cell r="I10348">
            <v>4.0584523669320787E-5</v>
          </cell>
          <cell r="L10348">
            <v>1.4819277108433738E-3</v>
          </cell>
          <cell r="M10348" t="str">
            <v>natural gas peaker</v>
          </cell>
        </row>
        <row r="10349">
          <cell r="F10349" t="str">
            <v>Vintage2016</v>
          </cell>
          <cell r="I10349">
            <v>4.0584523669320787E-5</v>
          </cell>
          <cell r="L10349">
            <v>1.4819277108433738E-3</v>
          </cell>
          <cell r="M10349" t="str">
            <v>natural gas peaker</v>
          </cell>
        </row>
        <row r="10350">
          <cell r="F10350" t="str">
            <v>Vintage2017</v>
          </cell>
          <cell r="I10350">
            <v>4.3169803392336666E-4</v>
          </cell>
          <cell r="L10350">
            <v>5.1031575037147101E-2</v>
          </cell>
          <cell r="M10350" t="str">
            <v>natural gas peaker</v>
          </cell>
        </row>
        <row r="10351">
          <cell r="F10351" t="str">
            <v>Vintage2017</v>
          </cell>
          <cell r="I10351">
            <v>4.3169803392336666E-4</v>
          </cell>
          <cell r="L10351">
            <v>5.1031575037147101E-2</v>
          </cell>
          <cell r="M10351" t="str">
            <v>natural gas peaker</v>
          </cell>
        </row>
        <row r="10352">
          <cell r="F10352" t="str">
            <v>Vintage2017</v>
          </cell>
          <cell r="I10352">
            <v>4.3169803392336666E-4</v>
          </cell>
          <cell r="L10352">
            <v>5.1031575037147101E-2</v>
          </cell>
          <cell r="M10352" t="str">
            <v>natural gas peaker</v>
          </cell>
        </row>
        <row r="10353">
          <cell r="F10353" t="str">
            <v>Vintage2013</v>
          </cell>
          <cell r="I10353">
            <v>1.7393367286851765E-5</v>
          </cell>
          <cell r="L10353">
            <v>6.486961617345442E-4</v>
          </cell>
          <cell r="M10353" t="str">
            <v>natural gas peaker</v>
          </cell>
        </row>
        <row r="10354">
          <cell r="F10354" t="str">
            <v>Vintage2019</v>
          </cell>
          <cell r="I10354">
            <v>6.570827641699555E-5</v>
          </cell>
          <cell r="L10354">
            <v>3.3543212352115451E-3</v>
          </cell>
          <cell r="M10354" t="str">
            <v>natural gas peaker</v>
          </cell>
        </row>
        <row r="10355">
          <cell r="F10355" t="str">
            <v>Vintage2019</v>
          </cell>
          <cell r="I10355">
            <v>6.570827641699555E-5</v>
          </cell>
          <cell r="L10355">
            <v>3.3543212352115451E-3</v>
          </cell>
          <cell r="M10355" t="str">
            <v>natural gas peaker</v>
          </cell>
        </row>
        <row r="10356">
          <cell r="F10356" t="str">
            <v>Vintage2019</v>
          </cell>
          <cell r="I10356">
            <v>6.570827641699555E-5</v>
          </cell>
          <cell r="L10356">
            <v>3.3543212352115451E-3</v>
          </cell>
          <cell r="M10356" t="str">
            <v>natural gas peaker</v>
          </cell>
        </row>
        <row r="10357">
          <cell r="F10357" t="str">
            <v>Vintage2017</v>
          </cell>
          <cell r="I10357">
            <v>4.3169803392336666E-4</v>
          </cell>
          <cell r="L10357">
            <v>5.1031575037147101E-2</v>
          </cell>
          <cell r="M10357" t="str">
            <v>natural gas peaker</v>
          </cell>
        </row>
        <row r="10358">
          <cell r="F10358" t="str">
            <v>Vintage2017</v>
          </cell>
          <cell r="I10358">
            <v>4.3169803392336666E-4</v>
          </cell>
          <cell r="L10358">
            <v>5.1031575037147101E-2</v>
          </cell>
          <cell r="M10358" t="str">
            <v>natural gas peaker</v>
          </cell>
        </row>
        <row r="10359">
          <cell r="F10359" t="str">
            <v>Vintage2017</v>
          </cell>
          <cell r="I10359">
            <v>4.3169803392336666E-4</v>
          </cell>
          <cell r="L10359">
            <v>5.1031575037147101E-2</v>
          </cell>
          <cell r="M10359" t="str">
            <v>natural gas peaker</v>
          </cell>
        </row>
        <row r="10360">
          <cell r="F10360" t="str">
            <v>Vintage2019</v>
          </cell>
          <cell r="I10360">
            <v>4.3169803392336666E-4</v>
          </cell>
          <cell r="L10360">
            <v>2.2037617806296338E-2</v>
          </cell>
          <cell r="M10360" t="str">
            <v>natural gas peaker</v>
          </cell>
        </row>
        <row r="10361">
          <cell r="F10361" t="str">
            <v>Vintage2019</v>
          </cell>
          <cell r="I10361">
            <v>4.3169803392336666E-4</v>
          </cell>
          <cell r="L10361">
            <v>2.2037617806296338E-2</v>
          </cell>
          <cell r="M10361" t="str">
            <v>natural gas peaker</v>
          </cell>
        </row>
        <row r="10362">
          <cell r="F10362" t="str">
            <v>Vintage2019</v>
          </cell>
          <cell r="I10362">
            <v>4.3169803392336666E-4</v>
          </cell>
          <cell r="L10362">
            <v>2.2037617806296338E-2</v>
          </cell>
          <cell r="M10362" t="str">
            <v>natural gas peaker</v>
          </cell>
        </row>
        <row r="10363">
          <cell r="F10363" t="str">
            <v>Vintage1992</v>
          </cell>
          <cell r="I10363">
            <v>5.7977890956172555E-6</v>
          </cell>
          <cell r="L10363">
            <v>4.004123487602409E-4</v>
          </cell>
          <cell r="M10363" t="str">
            <v>natural gas peaker</v>
          </cell>
        </row>
        <row r="10364">
          <cell r="F10364" t="str">
            <v>Vintage1992</v>
          </cell>
          <cell r="I10364">
            <v>5.7977890956172555E-6</v>
          </cell>
          <cell r="L10364">
            <v>4.004123487602409E-4</v>
          </cell>
          <cell r="M10364" t="str">
            <v>natural gas peaker</v>
          </cell>
        </row>
        <row r="10365">
          <cell r="F10365" t="str">
            <v>Vintage2015</v>
          </cell>
          <cell r="I10365">
            <v>1.8827495199324571E-3</v>
          </cell>
          <cell r="L10365">
            <v>0.17396559233449477</v>
          </cell>
          <cell r="M10365" t="str">
            <v>natural gas peaker</v>
          </cell>
        </row>
        <row r="10366">
          <cell r="F10366" t="str">
            <v>Vintage2016</v>
          </cell>
          <cell r="I10366">
            <v>1.8827495199324571E-3</v>
          </cell>
          <cell r="L10366">
            <v>6.8747848537005191E-2</v>
          </cell>
          <cell r="M10366" t="str">
            <v>natural gas peaker</v>
          </cell>
        </row>
        <row r="10367">
          <cell r="F10367" t="str">
            <v>Vintage2016</v>
          </cell>
          <cell r="I10367">
            <v>1.8441290169594836E-3</v>
          </cell>
          <cell r="L10367">
            <v>6.7337636259323028E-2</v>
          </cell>
          <cell r="M10367" t="str">
            <v>natural gas peaker</v>
          </cell>
        </row>
        <row r="10368">
          <cell r="F10368" t="str">
            <v>Vintage2014</v>
          </cell>
          <cell r="I10368">
            <v>4.4449716399732289E-5</v>
          </cell>
          <cell r="L10368">
            <v>9.1642371234207983E-3</v>
          </cell>
          <cell r="M10368" t="str">
            <v>natural gas peaker</v>
          </cell>
        </row>
        <row r="10369">
          <cell r="F10369" t="str">
            <v>Vintage2014</v>
          </cell>
          <cell r="I10369">
            <v>2.4157454565071896E-5</v>
          </cell>
          <cell r="L10369">
            <v>4.9805636540330434E-3</v>
          </cell>
          <cell r="M10369" t="str">
            <v>natural gas peaker</v>
          </cell>
        </row>
        <row r="10370">
          <cell r="F10370" t="str">
            <v>Vintage2003</v>
          </cell>
          <cell r="I10370">
            <v>6.7640872782201311E-5</v>
          </cell>
          <cell r="L10370">
            <v>1.1786447638603694E-3</v>
          </cell>
          <cell r="M10370" t="str">
            <v>natural gas peaker</v>
          </cell>
        </row>
        <row r="10371">
          <cell r="F10371" t="str">
            <v>Vintage2011</v>
          </cell>
          <cell r="I10371">
            <v>5.7977890956172555E-6</v>
          </cell>
          <cell r="L10371">
            <v>3.8347622759158279E-4</v>
          </cell>
          <cell r="M10371" t="str">
            <v>natural gas peaker</v>
          </cell>
        </row>
        <row r="10372">
          <cell r="F10372" t="str">
            <v>Vintage2011</v>
          </cell>
          <cell r="I10372">
            <v>5.7977890956172555E-6</v>
          </cell>
          <cell r="L10372">
            <v>3.8347622759158279E-4</v>
          </cell>
          <cell r="M10372" t="str">
            <v>natural gas peaker</v>
          </cell>
        </row>
        <row r="10373">
          <cell r="F10373" t="str">
            <v>Vintage2011</v>
          </cell>
          <cell r="I10373">
            <v>5.7977890956172555E-6</v>
          </cell>
          <cell r="L10373">
            <v>3.8347622759158279E-4</v>
          </cell>
          <cell r="M10373" t="str">
            <v>natural gas peaker</v>
          </cell>
        </row>
        <row r="10374">
          <cell r="F10374" t="str">
            <v>Vintage1998</v>
          </cell>
          <cell r="I10374">
            <v>4.4449716399732289E-5</v>
          </cell>
          <cell r="L10374">
            <v>8.9952305246422896E-3</v>
          </cell>
          <cell r="M10374" t="str">
            <v>natural gas peaker</v>
          </cell>
        </row>
        <row r="10375">
          <cell r="F10375" t="str">
            <v>Vintage1995</v>
          </cell>
          <cell r="I10375">
            <v>2.5394001995492164E-4</v>
          </cell>
          <cell r="L10375">
            <v>1.5477877801187511E-2</v>
          </cell>
          <cell r="M10375" t="str">
            <v>natural gas peaker</v>
          </cell>
        </row>
        <row r="10376">
          <cell r="F10376" t="str">
            <v>Vintage2018</v>
          </cell>
          <cell r="I10376">
            <v>1.0194445826460341E-3</v>
          </cell>
          <cell r="L10376">
            <v>5.5001483490865893E-2</v>
          </cell>
          <cell r="M10376" t="str">
            <v>natural gas peaker</v>
          </cell>
        </row>
        <row r="10377">
          <cell r="F10377" t="str">
            <v>Vintage2018</v>
          </cell>
          <cell r="I10377">
            <v>1.0194445826460341E-3</v>
          </cell>
          <cell r="L10377">
            <v>5.5001483490865893E-2</v>
          </cell>
          <cell r="M10377" t="str">
            <v>natural gas peaker</v>
          </cell>
        </row>
        <row r="10378">
          <cell r="F10378" t="str">
            <v>Vintage2018</v>
          </cell>
          <cell r="I10378">
            <v>1.0194445826460341E-3</v>
          </cell>
          <cell r="L10378">
            <v>5.5001483490865893E-2</v>
          </cell>
          <cell r="M10378" t="str">
            <v>natural gas peaker</v>
          </cell>
        </row>
        <row r="10379">
          <cell r="F10379" t="str">
            <v>Vintage2018</v>
          </cell>
          <cell r="I10379">
            <v>1.0194445826460341E-3</v>
          </cell>
          <cell r="L10379">
            <v>5.5001483490865893E-2</v>
          </cell>
          <cell r="M10379" t="str">
            <v>natural gas peaker</v>
          </cell>
        </row>
        <row r="10380">
          <cell r="F10380" t="str">
            <v>Vintage2018</v>
          </cell>
          <cell r="I10380">
            <v>1.0194445826460341E-3</v>
          </cell>
          <cell r="L10380">
            <v>5.5001483490865893E-2</v>
          </cell>
          <cell r="M10380" t="str">
            <v>natural gas peaker</v>
          </cell>
        </row>
        <row r="10381">
          <cell r="F10381" t="str">
            <v>Vintage2014</v>
          </cell>
          <cell r="I10381">
            <v>8.6966836434258831E-5</v>
          </cell>
          <cell r="L10381">
            <v>1.7930029154518953E-2</v>
          </cell>
          <cell r="M10381" t="str">
            <v>natural gas peaker</v>
          </cell>
        </row>
        <row r="10382">
          <cell r="F10382" t="str">
            <v>Vintage2014</v>
          </cell>
          <cell r="I10382">
            <v>8.6966836434258831E-5</v>
          </cell>
          <cell r="L10382">
            <v>1.7930029154518953E-2</v>
          </cell>
          <cell r="M10382" t="str">
            <v>natural gas peaker</v>
          </cell>
        </row>
        <row r="10383">
          <cell r="F10383" t="str">
            <v>Vintage2014</v>
          </cell>
          <cell r="I10383">
            <v>8.6966836434258831E-5</v>
          </cell>
          <cell r="L10383">
            <v>1.7930029154518953E-2</v>
          </cell>
          <cell r="M10383" t="str">
            <v>natural gas peaker</v>
          </cell>
        </row>
        <row r="10384">
          <cell r="F10384" t="str">
            <v>Vintage2009</v>
          </cell>
          <cell r="I10384">
            <v>7.2354522453434845E-6</v>
          </cell>
          <cell r="L10384">
            <v>4.0290441147520768E-4</v>
          </cell>
          <cell r="M10384" t="str">
            <v>natural gas peaker</v>
          </cell>
        </row>
        <row r="10385">
          <cell r="F10385" t="str">
            <v>Vintage2013</v>
          </cell>
          <cell r="I10385">
            <v>2.4124301895717549E-4</v>
          </cell>
          <cell r="L10385">
            <v>8.9973044242601784E-3</v>
          </cell>
          <cell r="M10385" t="str">
            <v>natural gas peaker</v>
          </cell>
        </row>
        <row r="10386">
          <cell r="F10386" t="str">
            <v>Vintage2013</v>
          </cell>
          <cell r="I10386">
            <v>2.8988945478086272E-5</v>
          </cell>
          <cell r="L10386">
            <v>1.0811602695575736E-3</v>
          </cell>
          <cell r="M10386" t="str">
            <v>natural gas peaker</v>
          </cell>
        </row>
        <row r="10387">
          <cell r="F10387" t="str">
            <v>Vintage2013</v>
          </cell>
          <cell r="I10387">
            <v>2.8988945478086272E-5</v>
          </cell>
          <cell r="L10387">
            <v>1.0811602695575736E-3</v>
          </cell>
          <cell r="M10387" t="str">
            <v>natural gas peaker</v>
          </cell>
        </row>
        <row r="10388">
          <cell r="F10388" t="str">
            <v>Vintage2013</v>
          </cell>
          <cell r="I10388">
            <v>2.8988945478086272E-5</v>
          </cell>
          <cell r="L10388">
            <v>1.0811602695575736E-3</v>
          </cell>
          <cell r="M10388" t="str">
            <v>natural gas peaker</v>
          </cell>
        </row>
        <row r="10389">
          <cell r="F10389" t="str">
            <v>Vintage2013</v>
          </cell>
          <cell r="I10389">
            <v>2.8988945478086272E-5</v>
          </cell>
          <cell r="L10389">
            <v>1.0811602695575736E-3</v>
          </cell>
          <cell r="M10389" t="str">
            <v>natural gas peaker</v>
          </cell>
        </row>
        <row r="10390">
          <cell r="F10390" t="str">
            <v>Vintage2010</v>
          </cell>
          <cell r="I10390">
            <v>0</v>
          </cell>
          <cell r="L10390">
            <v>0</v>
          </cell>
          <cell r="M10390" t="str">
            <v>natural gas peaker</v>
          </cell>
        </row>
        <row r="10391">
          <cell r="F10391" t="str">
            <v>Vintage2016</v>
          </cell>
          <cell r="I10391">
            <v>1.6116203908431037E-4</v>
          </cell>
          <cell r="L10391">
            <v>5.8847676419965592E-3</v>
          </cell>
          <cell r="M10391" t="str">
            <v>natural gas peaker</v>
          </cell>
        </row>
        <row r="10392">
          <cell r="F10392" t="str">
            <v>Vintage2016</v>
          </cell>
          <cell r="I10392">
            <v>1.6116203908431037E-4</v>
          </cell>
          <cell r="L10392">
            <v>5.8847676419965592E-3</v>
          </cell>
          <cell r="M10392" t="str">
            <v>natural gas peaker</v>
          </cell>
        </row>
        <row r="10393">
          <cell r="F10393" t="str">
            <v>Vintage2016</v>
          </cell>
          <cell r="I10393">
            <v>1.6116203908431037E-4</v>
          </cell>
          <cell r="L10393">
            <v>5.8847676419965592E-3</v>
          </cell>
          <cell r="M10393" t="str">
            <v>natural gas peaker</v>
          </cell>
        </row>
        <row r="10394">
          <cell r="F10394" t="str">
            <v>Vintage2016</v>
          </cell>
          <cell r="I10394">
            <v>1.6116203908431037E-4</v>
          </cell>
          <cell r="L10394">
            <v>5.8847676419965592E-3</v>
          </cell>
          <cell r="M10394" t="str">
            <v>natural gas peaker</v>
          </cell>
        </row>
        <row r="10395">
          <cell r="F10395" t="str">
            <v>Vintage2016</v>
          </cell>
          <cell r="I10395">
            <v>1.6116203908431037E-4</v>
          </cell>
          <cell r="L10395">
            <v>5.8847676419965592E-3</v>
          </cell>
          <cell r="M10395" t="str">
            <v>natural gas peaker</v>
          </cell>
        </row>
        <row r="10396">
          <cell r="F10396" t="str">
            <v>Vintage2016</v>
          </cell>
          <cell r="I10396">
            <v>1.6116203908431037E-4</v>
          </cell>
          <cell r="L10396">
            <v>5.8847676419965592E-3</v>
          </cell>
          <cell r="M10396" t="str">
            <v>natural gas peaker</v>
          </cell>
        </row>
        <row r="10397">
          <cell r="F10397" t="str">
            <v>Vintage2016</v>
          </cell>
          <cell r="I10397">
            <v>1.6116203908431037E-4</v>
          </cell>
          <cell r="L10397">
            <v>5.8847676419965592E-3</v>
          </cell>
          <cell r="M10397" t="str">
            <v>natural gas peaker</v>
          </cell>
        </row>
        <row r="10398">
          <cell r="F10398" t="str">
            <v>Vintage2016</v>
          </cell>
          <cell r="I10398">
            <v>1.6116203908431037E-4</v>
          </cell>
          <cell r="L10398">
            <v>5.8847676419965592E-3</v>
          </cell>
          <cell r="M10398" t="str">
            <v>natural gas peaker</v>
          </cell>
        </row>
        <row r="10399">
          <cell r="F10399" t="str">
            <v>Vintage2016</v>
          </cell>
          <cell r="I10399">
            <v>1.6116203908431037E-4</v>
          </cell>
          <cell r="L10399">
            <v>5.8847676419965592E-3</v>
          </cell>
          <cell r="M10399" t="str">
            <v>natural gas peaker</v>
          </cell>
        </row>
        <row r="10400">
          <cell r="F10400" t="str">
            <v>Vintage2016</v>
          </cell>
          <cell r="I10400">
            <v>1.6116203908431037E-4</v>
          </cell>
          <cell r="L10400">
            <v>5.8847676419965592E-3</v>
          </cell>
          <cell r="M10400" t="str">
            <v>natural gas peaker</v>
          </cell>
        </row>
        <row r="10401">
          <cell r="F10401" t="str">
            <v>Vintage2016</v>
          </cell>
          <cell r="I10401">
            <v>1.6116203908431037E-4</v>
          </cell>
          <cell r="L10401">
            <v>5.8847676419965592E-3</v>
          </cell>
          <cell r="M10401" t="str">
            <v>natural gas peaker</v>
          </cell>
        </row>
        <row r="10402">
          <cell r="F10402" t="str">
            <v>Vintage2016</v>
          </cell>
          <cell r="I10402">
            <v>1.6116203908431037E-4</v>
          </cell>
          <cell r="L10402">
            <v>5.8847676419965592E-3</v>
          </cell>
          <cell r="M10402" t="str">
            <v>natural gas peaker</v>
          </cell>
        </row>
        <row r="10403">
          <cell r="F10403" t="str">
            <v>Vintage2019</v>
          </cell>
          <cell r="I10403">
            <v>6.570827641699555E-5</v>
          </cell>
          <cell r="L10403">
            <v>3.3543212352115451E-3</v>
          </cell>
          <cell r="M10403" t="str">
            <v>natural gas peaker</v>
          </cell>
        </row>
        <row r="10404">
          <cell r="F10404" t="str">
            <v>Vintage2019</v>
          </cell>
          <cell r="I10404">
            <v>6.570827641699555E-5</v>
          </cell>
          <cell r="L10404">
            <v>3.3543212352115451E-3</v>
          </cell>
          <cell r="M10404" t="str">
            <v>natural gas peaker</v>
          </cell>
        </row>
        <row r="10405">
          <cell r="F10405" t="str">
            <v>Vintage2019</v>
          </cell>
          <cell r="I10405">
            <v>6.570827641699555E-5</v>
          </cell>
          <cell r="L10405">
            <v>3.3543212352115451E-3</v>
          </cell>
          <cell r="M10405" t="str">
            <v>natural gas peaker</v>
          </cell>
        </row>
        <row r="10406">
          <cell r="F10406" t="str">
            <v>Vintage2015</v>
          </cell>
          <cell r="I10406">
            <v>4.1550821851923661E-5</v>
          </cell>
          <cell r="L10406">
            <v>3.8392857142857135E-3</v>
          </cell>
          <cell r="M10406" t="str">
            <v>natural gas peaker</v>
          </cell>
        </row>
        <row r="10407">
          <cell r="F10407" t="str">
            <v>Vintage2015</v>
          </cell>
          <cell r="I10407">
            <v>4.1550821851923661E-5</v>
          </cell>
          <cell r="L10407">
            <v>3.8392857142857135E-3</v>
          </cell>
          <cell r="M10407" t="str">
            <v>natural gas peaker</v>
          </cell>
        </row>
        <row r="10408">
          <cell r="F10408" t="str">
            <v>Vintage2015</v>
          </cell>
          <cell r="I10408">
            <v>4.1550821851923661E-5</v>
          </cell>
          <cell r="L10408">
            <v>3.8392857142857135E-3</v>
          </cell>
          <cell r="M10408" t="str">
            <v>natural gas peaker</v>
          </cell>
        </row>
        <row r="10409">
          <cell r="F10409" t="str">
            <v>Vintage2020</v>
          </cell>
          <cell r="I10409">
            <v>1.7186123822973199E-3</v>
          </cell>
          <cell r="L10409">
            <v>5.1225120591954304E-2</v>
          </cell>
          <cell r="M10409" t="str">
            <v>natural gas peaker</v>
          </cell>
        </row>
        <row r="10410">
          <cell r="F10410" t="str">
            <v>Vintage2020</v>
          </cell>
          <cell r="I10410">
            <v>1.7089572565540765E-3</v>
          </cell>
          <cell r="L10410">
            <v>5.0937339015595003E-2</v>
          </cell>
          <cell r="M10410" t="str">
            <v>natural gas peaker</v>
          </cell>
        </row>
        <row r="10411">
          <cell r="F10411" t="str">
            <v>Vintage2020</v>
          </cell>
          <cell r="I10411">
            <v>1.7089572565540765E-3</v>
          </cell>
          <cell r="L10411">
            <v>5.0937339015595003E-2</v>
          </cell>
          <cell r="M10411" t="str">
            <v>natural gas peaker</v>
          </cell>
        </row>
        <row r="10412">
          <cell r="F10412" t="str">
            <v>Vintage2020</v>
          </cell>
          <cell r="I10412">
            <v>1.7186123822973199E-3</v>
          </cell>
          <cell r="L10412">
            <v>5.1225120591954304E-2</v>
          </cell>
          <cell r="M10412" t="str">
            <v>natural gas peaker</v>
          </cell>
        </row>
        <row r="10413">
          <cell r="F10413" t="str">
            <v>Vintage2020</v>
          </cell>
          <cell r="I10413">
            <v>1.7186123822973199E-3</v>
          </cell>
          <cell r="L10413">
            <v>5.1225120591954304E-2</v>
          </cell>
          <cell r="M10413" t="str">
            <v>natural gas peaker</v>
          </cell>
        </row>
        <row r="10414">
          <cell r="F10414" t="str">
            <v>Vintage2020</v>
          </cell>
          <cell r="I10414">
            <v>1.7186123822973199E-3</v>
          </cell>
          <cell r="L10414">
            <v>5.1225120591954304E-2</v>
          </cell>
          <cell r="M10414" t="str">
            <v>natural gas peaker</v>
          </cell>
        </row>
        <row r="10415">
          <cell r="F10415" t="str">
            <v>Vintage2020</v>
          </cell>
          <cell r="I10415">
            <v>1.7089572565540765E-3</v>
          </cell>
          <cell r="L10415">
            <v>5.0937339015595003E-2</v>
          </cell>
          <cell r="M10415" t="str">
            <v>natural gas peaker</v>
          </cell>
        </row>
        <row r="10416">
          <cell r="F10416" t="str">
            <v>Vintage2020</v>
          </cell>
          <cell r="I10416">
            <v>1.7089572565540765E-3</v>
          </cell>
          <cell r="L10416">
            <v>5.0937339015595003E-2</v>
          </cell>
          <cell r="M10416" t="str">
            <v>natural gas peaker</v>
          </cell>
        </row>
        <row r="10417">
          <cell r="F10417" t="str">
            <v>Vintage2020</v>
          </cell>
          <cell r="I10417">
            <v>1.7089572565540765E-3</v>
          </cell>
          <cell r="L10417">
            <v>5.0937339015595003E-2</v>
          </cell>
          <cell r="M10417" t="str">
            <v>natural gas peaker</v>
          </cell>
        </row>
        <row r="10418">
          <cell r="F10418" t="str">
            <v>Vintage2016</v>
          </cell>
          <cell r="I10418">
            <v>1.7973146196413492E-4</v>
          </cell>
          <cell r="L10418">
            <v>6.5628227194492279E-3</v>
          </cell>
          <cell r="M10418" t="str">
            <v>natural gas peaker</v>
          </cell>
        </row>
        <row r="10419">
          <cell r="F10419" t="str">
            <v>Vintage2016</v>
          </cell>
          <cell r="I10419">
            <v>1.7973146196413492E-4</v>
          </cell>
          <cell r="L10419">
            <v>6.5628227194492279E-3</v>
          </cell>
          <cell r="M10419" t="str">
            <v>natural gas peaker</v>
          </cell>
        </row>
        <row r="10420">
          <cell r="F10420" t="str">
            <v>Vintage2016</v>
          </cell>
          <cell r="I10420">
            <v>1.7973146196413492E-4</v>
          </cell>
          <cell r="L10420">
            <v>6.5628227194492279E-3</v>
          </cell>
          <cell r="M10420" t="str">
            <v>natural gas peaker</v>
          </cell>
        </row>
        <row r="10421">
          <cell r="F10421" t="str">
            <v>Vintage2008</v>
          </cell>
          <cell r="I10421">
            <v>1.9325963652057519E-5</v>
          </cell>
          <cell r="L10421">
            <v>7.9877910186057022E-4</v>
          </cell>
          <cell r="M10421" t="str">
            <v>natural gas peaker</v>
          </cell>
        </row>
        <row r="10422">
          <cell r="F10422" t="str">
            <v>Vintage2008</v>
          </cell>
          <cell r="I10422">
            <v>1.9325963652057519E-5</v>
          </cell>
          <cell r="L10422">
            <v>7.9877910186057022E-4</v>
          </cell>
          <cell r="M10422" t="str">
            <v>natural gas peaker</v>
          </cell>
        </row>
        <row r="10423">
          <cell r="F10423" t="str">
            <v>Vintage2007</v>
          </cell>
          <cell r="I10423">
            <v>1.9325963652057519E-5</v>
          </cell>
          <cell r="L10423">
            <v>1.1614182522071668E-3</v>
          </cell>
          <cell r="M10423" t="str">
            <v>natural gas peaker</v>
          </cell>
        </row>
        <row r="10424">
          <cell r="F10424" t="str">
            <v>Vintage2020</v>
          </cell>
          <cell r="I10424">
            <v>9.5296091085812068E-4</v>
          </cell>
          <cell r="L10424">
            <v>2.8404041586662303E-2</v>
          </cell>
          <cell r="M10424" t="str">
            <v>natural gas peaker</v>
          </cell>
        </row>
        <row r="10425">
          <cell r="F10425" t="str">
            <v>Vintage2020</v>
          </cell>
          <cell r="I10425">
            <v>9.5296091085812068E-4</v>
          </cell>
          <cell r="L10425">
            <v>2.8404041586662303E-2</v>
          </cell>
          <cell r="M10425" t="str">
            <v>natural gas peaker</v>
          </cell>
        </row>
        <row r="10426">
          <cell r="F10426" t="str">
            <v>Vintage2020</v>
          </cell>
          <cell r="I10426">
            <v>9.5296091085812068E-4</v>
          </cell>
          <cell r="L10426">
            <v>2.8404041586662303E-2</v>
          </cell>
          <cell r="M10426" t="str">
            <v>natural gas peaker</v>
          </cell>
        </row>
        <row r="10427">
          <cell r="F10427" t="str">
            <v>Vintage2020</v>
          </cell>
          <cell r="I10427">
            <v>9.5296091085812068E-4</v>
          </cell>
          <cell r="L10427">
            <v>2.8404041586662303E-2</v>
          </cell>
          <cell r="M10427" t="str">
            <v>natural gas peaker</v>
          </cell>
        </row>
        <row r="10428">
          <cell r="F10428" t="str">
            <v>Vintage2017</v>
          </cell>
          <cell r="I10428">
            <v>1.8069776014673777E-4</v>
          </cell>
          <cell r="L10428">
            <v>2.1360512630014858E-2</v>
          </cell>
          <cell r="M10428" t="str">
            <v>natural gas peaker</v>
          </cell>
        </row>
        <row r="10429">
          <cell r="F10429" t="str">
            <v>Vintage2017</v>
          </cell>
          <cell r="I10429">
            <v>1.8069776014673777E-4</v>
          </cell>
          <cell r="L10429">
            <v>2.1360512630014858E-2</v>
          </cell>
          <cell r="M10429" t="str">
            <v>natural gas peaker</v>
          </cell>
        </row>
        <row r="10430">
          <cell r="F10430" t="str">
            <v>Vintage2017</v>
          </cell>
          <cell r="I10430">
            <v>1.8069776014673777E-4</v>
          </cell>
          <cell r="L10430">
            <v>2.1360512630014858E-2</v>
          </cell>
          <cell r="M10430" t="str">
            <v>natural gas peaker</v>
          </cell>
        </row>
        <row r="10431">
          <cell r="F10431" t="str">
            <v>Vintage2005</v>
          </cell>
          <cell r="I10431">
            <v>1.9325963652057519E-5</v>
          </cell>
          <cell r="L10431">
            <v>8.3784612240727523E-4</v>
          </cell>
          <cell r="M10431" t="str">
            <v>natural gas peaker</v>
          </cell>
        </row>
        <row r="10432">
          <cell r="F10432" t="str">
            <v>Vintage2014</v>
          </cell>
          <cell r="I10432">
            <v>1.9325963652057519E-5</v>
          </cell>
          <cell r="L10432">
            <v>3.9844509232264342E-3</v>
          </cell>
          <cell r="M10432" t="str">
            <v>natural gas peaker</v>
          </cell>
        </row>
        <row r="10433">
          <cell r="F10433" t="str">
            <v>Vintage2003</v>
          </cell>
          <cell r="I10433">
            <v>3.3820436391100656E-5</v>
          </cell>
          <cell r="L10433">
            <v>5.8932238193018472E-4</v>
          </cell>
          <cell r="M10433" t="str">
            <v>natural gas peaker</v>
          </cell>
        </row>
        <row r="10434">
          <cell r="F10434" t="str">
            <v>Vintage1996</v>
          </cell>
          <cell r="I10434">
            <v>8.6966836434258824E-6</v>
          </cell>
          <cell r="L10434">
            <v>8.3421250941974378E-4</v>
          </cell>
          <cell r="M10434" t="str">
            <v>natural gas peaker</v>
          </cell>
        </row>
        <row r="10435">
          <cell r="F10435" t="str">
            <v>Vintage1996</v>
          </cell>
          <cell r="I10435">
            <v>8.6966836434258824E-6</v>
          </cell>
          <cell r="L10435">
            <v>8.3421250941974378E-4</v>
          </cell>
          <cell r="M10435" t="str">
            <v>natural gas peaker</v>
          </cell>
        </row>
        <row r="10436">
          <cell r="F10436" t="str">
            <v>Vintage1996</v>
          </cell>
          <cell r="I10436">
            <v>8.6966836434258824E-6</v>
          </cell>
          <cell r="L10436">
            <v>8.3421250941974378E-4</v>
          </cell>
          <cell r="M10436" t="str">
            <v>natural gas peaker</v>
          </cell>
        </row>
        <row r="10437">
          <cell r="F10437" t="str">
            <v>Vintage1996</v>
          </cell>
          <cell r="I10437">
            <v>8.6966836434258824E-6</v>
          </cell>
          <cell r="L10437">
            <v>8.3421250941974378E-4</v>
          </cell>
          <cell r="M10437" t="str">
            <v>natural gas peaker</v>
          </cell>
        </row>
        <row r="10438">
          <cell r="F10438" t="str">
            <v>Vintage2016</v>
          </cell>
          <cell r="I10438">
            <v>1.9561284755811067E-3</v>
          </cell>
          <cell r="L10438">
            <v>7.1427251864601277E-2</v>
          </cell>
          <cell r="M10438" t="str">
            <v>natural gas peaker</v>
          </cell>
        </row>
        <row r="10439">
          <cell r="F10439" t="str">
            <v>Vintage2016</v>
          </cell>
          <cell r="I10439">
            <v>1.9561284755811067E-3</v>
          </cell>
          <cell r="L10439">
            <v>7.1427251864601277E-2</v>
          </cell>
          <cell r="M10439" t="str">
            <v>natural gas peaker</v>
          </cell>
        </row>
        <row r="10440">
          <cell r="F10440" t="str">
            <v>Vintage2016</v>
          </cell>
          <cell r="I10440">
            <v>8.0202749156038706E-5</v>
          </cell>
          <cell r="L10440">
            <v>2.9285714285714293E-3</v>
          </cell>
          <cell r="M10440" t="str">
            <v>natural gas peaker</v>
          </cell>
        </row>
        <row r="10441">
          <cell r="F10441" t="str">
            <v>Vintage2016</v>
          </cell>
          <cell r="I10441">
            <v>8.0202749156038706E-5</v>
          </cell>
          <cell r="L10441">
            <v>2.9285714285714293E-3</v>
          </cell>
          <cell r="M10441" t="str">
            <v>natural gas peaker</v>
          </cell>
        </row>
        <row r="10442">
          <cell r="F10442" t="str">
            <v>Vintage2016</v>
          </cell>
          <cell r="I10442">
            <v>8.0202749156038706E-5</v>
          </cell>
          <cell r="L10442">
            <v>2.9285714285714293E-3</v>
          </cell>
          <cell r="M10442" t="str">
            <v>natural gas peaker</v>
          </cell>
        </row>
        <row r="10443">
          <cell r="F10443" t="str">
            <v>Vintage2016</v>
          </cell>
          <cell r="I10443">
            <v>8.0202749156038706E-5</v>
          </cell>
          <cell r="L10443">
            <v>2.9285714285714293E-3</v>
          </cell>
          <cell r="M10443" t="str">
            <v>natural gas peaker</v>
          </cell>
        </row>
        <row r="10444">
          <cell r="F10444" t="str">
            <v>Vintage2016</v>
          </cell>
          <cell r="I10444">
            <v>8.0202749156038706E-5</v>
          </cell>
          <cell r="L10444">
            <v>2.9285714285714293E-3</v>
          </cell>
          <cell r="M10444" t="str">
            <v>natural gas peaker</v>
          </cell>
        </row>
        <row r="10445">
          <cell r="F10445" t="str">
            <v>Vintage2016</v>
          </cell>
          <cell r="I10445">
            <v>8.0202749156038706E-5</v>
          </cell>
          <cell r="L10445">
            <v>2.9285714285714293E-3</v>
          </cell>
          <cell r="M10445" t="str">
            <v>natural gas peaker</v>
          </cell>
        </row>
        <row r="10446">
          <cell r="F10446" t="str">
            <v>Vintage2016</v>
          </cell>
          <cell r="I10446">
            <v>4.7753984819267004E-5</v>
          </cell>
          <cell r="L10446">
            <v>1.7437177280550781E-3</v>
          </cell>
          <cell r="M10446" t="str">
            <v>natural gas peaker</v>
          </cell>
        </row>
        <row r="10447">
          <cell r="F10447" t="str">
            <v>Vintage2019</v>
          </cell>
          <cell r="I10447">
            <v>9.0348880073368902E-4</v>
          </cell>
          <cell r="L10447">
            <v>4.6121916984158746E-2</v>
          </cell>
          <cell r="M10447" t="str">
            <v>natural gas peaker</v>
          </cell>
        </row>
        <row r="10448">
          <cell r="F10448" t="str">
            <v>Vintage2019</v>
          </cell>
          <cell r="I10448">
            <v>9.0348880073368902E-4</v>
          </cell>
          <cell r="L10448">
            <v>4.6121916984158746E-2</v>
          </cell>
          <cell r="M10448" t="str">
            <v>natural gas peaker</v>
          </cell>
        </row>
        <row r="10449">
          <cell r="F10449" t="str">
            <v>Vintage2019</v>
          </cell>
          <cell r="I10449">
            <v>9.0348880073368902E-4</v>
          </cell>
          <cell r="L10449">
            <v>4.6121916984158746E-2</v>
          </cell>
          <cell r="M10449" t="str">
            <v>natural gas peaker</v>
          </cell>
        </row>
        <row r="10450">
          <cell r="F10450" t="str">
            <v>Vintage2019</v>
          </cell>
          <cell r="I10450">
            <v>9.0348880073368902E-4</v>
          </cell>
          <cell r="L10450">
            <v>4.6121916984158746E-2</v>
          </cell>
          <cell r="M10450" t="str">
            <v>natural gas peaker</v>
          </cell>
        </row>
        <row r="10451">
          <cell r="F10451" t="str">
            <v>Vintage2020</v>
          </cell>
          <cell r="I10451">
            <v>1.5641303704054259E-3</v>
          </cell>
          <cell r="L10451">
            <v>4.6620615370205599E-2</v>
          </cell>
          <cell r="M10451" t="str">
            <v>natural gas peaker</v>
          </cell>
        </row>
        <row r="10452">
          <cell r="F10452" t="str">
            <v>Vintage2020</v>
          </cell>
          <cell r="I10452">
            <v>1.5641303704054259E-3</v>
          </cell>
          <cell r="L10452">
            <v>4.6620615370205599E-2</v>
          </cell>
          <cell r="M10452" t="str">
            <v>natural gas peaker</v>
          </cell>
        </row>
        <row r="10453">
          <cell r="F10453" t="str">
            <v>Vintage2018</v>
          </cell>
          <cell r="I10453">
            <v>9.3730923712478955E-5</v>
          </cell>
          <cell r="L10453">
            <v>5.057008434705205E-3</v>
          </cell>
          <cell r="M10453" t="str">
            <v>natural gas peaker</v>
          </cell>
        </row>
        <row r="10454">
          <cell r="F10454" t="str">
            <v>Vintage2018</v>
          </cell>
          <cell r="I10454">
            <v>9.3730923712478955E-5</v>
          </cell>
          <cell r="L10454">
            <v>5.057008434705205E-3</v>
          </cell>
          <cell r="M10454" t="str">
            <v>natural gas peaker</v>
          </cell>
        </row>
        <row r="10455">
          <cell r="F10455" t="str">
            <v>Vintage2018</v>
          </cell>
          <cell r="I10455">
            <v>9.3730923712478955E-5</v>
          </cell>
          <cell r="L10455">
            <v>5.057008434705205E-3</v>
          </cell>
          <cell r="M10455" t="str">
            <v>natural gas peaker</v>
          </cell>
        </row>
        <row r="10456">
          <cell r="F10456" t="str">
            <v>Vintage2018</v>
          </cell>
          <cell r="I10456">
            <v>9.3730923712478955E-5</v>
          </cell>
          <cell r="L10456">
            <v>5.057008434705205E-3</v>
          </cell>
          <cell r="M10456" t="str">
            <v>natural gas peaker</v>
          </cell>
        </row>
        <row r="10457">
          <cell r="F10457" t="str">
            <v>Vintage2018</v>
          </cell>
          <cell r="I10457">
            <v>5.2137679013514193E-4</v>
          </cell>
          <cell r="L10457">
            <v>2.8129529945322748E-2</v>
          </cell>
          <cell r="M10457" t="str">
            <v>natural gas peaker</v>
          </cell>
        </row>
        <row r="10458">
          <cell r="F10458" t="str">
            <v>Vintage2018</v>
          </cell>
          <cell r="I10458">
            <v>5.2137679013514193E-4</v>
          </cell>
          <cell r="L10458">
            <v>2.8129529945322748E-2</v>
          </cell>
          <cell r="M10458" t="str">
            <v>natural gas peaker</v>
          </cell>
        </row>
        <row r="10459">
          <cell r="F10459" t="str">
            <v>Vintage2018</v>
          </cell>
          <cell r="I10459">
            <v>5.2137679013514193E-4</v>
          </cell>
          <cell r="L10459">
            <v>2.8129529945322748E-2</v>
          </cell>
          <cell r="M10459" t="str">
            <v>natural gas peaker</v>
          </cell>
        </row>
        <row r="10460">
          <cell r="F10460" t="str">
            <v>Vintage2018</v>
          </cell>
          <cell r="I10460">
            <v>5.2137679013514193E-4</v>
          </cell>
          <cell r="L10460">
            <v>2.8129529945322748E-2</v>
          </cell>
          <cell r="M10460" t="str">
            <v>natural gas peaker</v>
          </cell>
        </row>
        <row r="10461">
          <cell r="F10461" t="str">
            <v>Vintage2018</v>
          </cell>
          <cell r="I10461">
            <v>5.2137679013514193E-4</v>
          </cell>
          <cell r="L10461">
            <v>2.8129529945322748E-2</v>
          </cell>
          <cell r="M10461" t="str">
            <v>natural gas peaker</v>
          </cell>
        </row>
        <row r="10462">
          <cell r="F10462" t="str">
            <v>Vintage2018</v>
          </cell>
          <cell r="I10462">
            <v>5.2137679013514193E-4</v>
          </cell>
          <cell r="L10462">
            <v>2.8129529945322748E-2</v>
          </cell>
          <cell r="M10462" t="str">
            <v>natural gas peaker</v>
          </cell>
        </row>
        <row r="10463">
          <cell r="F10463" t="str">
            <v>Vintage2020</v>
          </cell>
          <cell r="I10463">
            <v>2.0275764060811077E-3</v>
          </cell>
          <cell r="L10463">
            <v>6.0434131035451699E-2</v>
          </cell>
          <cell r="M10463" t="str">
            <v>natural gas peaker</v>
          </cell>
        </row>
        <row r="10464">
          <cell r="F10464" t="str">
            <v>Vintage2020</v>
          </cell>
          <cell r="I10464">
            <v>2.0275764060811077E-3</v>
          </cell>
          <cell r="L10464">
            <v>6.0434131035451699E-2</v>
          </cell>
          <cell r="M10464" t="str">
            <v>natural gas peaker</v>
          </cell>
        </row>
        <row r="10465">
          <cell r="F10465" t="str">
            <v>Vintage2017</v>
          </cell>
          <cell r="I10465">
            <v>4.348341821712941E-4</v>
          </cell>
          <cell r="L10465">
            <v>5.1402303120356617E-2</v>
          </cell>
          <cell r="M10465" t="str">
            <v>natural gas peaker</v>
          </cell>
        </row>
        <row r="10466">
          <cell r="F10466" t="str">
            <v>Vintage2017</v>
          </cell>
          <cell r="I10466">
            <v>4.348341821712941E-4</v>
          </cell>
          <cell r="L10466">
            <v>5.1402303120356617E-2</v>
          </cell>
          <cell r="M10466" t="str">
            <v>natural gas peaker</v>
          </cell>
        </row>
        <row r="10467">
          <cell r="F10467" t="str">
            <v>Vintage2017</v>
          </cell>
          <cell r="I10467">
            <v>4.348341821712941E-4</v>
          </cell>
          <cell r="L10467">
            <v>5.1402303120356617E-2</v>
          </cell>
          <cell r="M10467" t="str">
            <v>natural gas peaker</v>
          </cell>
        </row>
        <row r="10468">
          <cell r="F10468" t="str">
            <v>Vintage2017</v>
          </cell>
          <cell r="I10468">
            <v>4.348341821712941E-4</v>
          </cell>
          <cell r="L10468">
            <v>5.1402303120356617E-2</v>
          </cell>
          <cell r="M10468" t="str">
            <v>natural gas peaker</v>
          </cell>
        </row>
        <row r="10469">
          <cell r="F10469" t="str">
            <v>Vintage2018</v>
          </cell>
          <cell r="I10469">
            <v>1.0303802498832959E-3</v>
          </cell>
          <cell r="L10469">
            <v>5.5591489000974825E-2</v>
          </cell>
          <cell r="M10469" t="str">
            <v>natural gas peaker</v>
          </cell>
        </row>
        <row r="10470">
          <cell r="F10470" t="str">
            <v>Vintage2018</v>
          </cell>
          <cell r="I10470">
            <v>8.9865730982067459E-5</v>
          </cell>
          <cell r="L10470">
            <v>4.8484720044080836E-3</v>
          </cell>
          <cell r="M10470" t="str">
            <v>natural gas peaker</v>
          </cell>
        </row>
        <row r="10471">
          <cell r="F10471" t="str">
            <v>Vintage2018</v>
          </cell>
          <cell r="I10471">
            <v>8.9865730982067459E-5</v>
          </cell>
          <cell r="L10471">
            <v>4.8484720044080836E-3</v>
          </cell>
          <cell r="M10471" t="str">
            <v>natural gas peaker</v>
          </cell>
        </row>
        <row r="10472">
          <cell r="F10472" t="str">
            <v>Vintage2018</v>
          </cell>
          <cell r="I10472">
            <v>8.9865730982067459E-5</v>
          </cell>
          <cell r="L10472">
            <v>4.8484720044080836E-3</v>
          </cell>
          <cell r="M10472" t="str">
            <v>natural gas peaker</v>
          </cell>
        </row>
        <row r="10473">
          <cell r="F10473" t="str">
            <v>Vintage2018</v>
          </cell>
          <cell r="I10473">
            <v>8.9865730982067459E-5</v>
          </cell>
          <cell r="L10473">
            <v>4.8484720044080836E-3</v>
          </cell>
          <cell r="M10473" t="str">
            <v>natural gas peaker</v>
          </cell>
        </row>
        <row r="10474">
          <cell r="F10474" t="str">
            <v>Vintage2018</v>
          </cell>
          <cell r="I10474">
            <v>8.9865730982067459E-5</v>
          </cell>
          <cell r="L10474">
            <v>4.8484720044080836E-3</v>
          </cell>
          <cell r="M10474" t="str">
            <v>natural gas peaker</v>
          </cell>
        </row>
        <row r="10475">
          <cell r="F10475" t="str">
            <v>Vintage2017</v>
          </cell>
          <cell r="I10475">
            <v>8.9865730982067459E-5</v>
          </cell>
          <cell r="L10475">
            <v>1.06231426448737E-2</v>
          </cell>
          <cell r="M10475" t="str">
            <v>natural gas peaker</v>
          </cell>
        </row>
        <row r="10476">
          <cell r="F10476" t="str">
            <v>Vintage2017</v>
          </cell>
          <cell r="I10476">
            <v>8.9865730982067459E-5</v>
          </cell>
          <cell r="L10476">
            <v>1.06231426448737E-2</v>
          </cell>
          <cell r="M10476" t="str">
            <v>natural gas peaker</v>
          </cell>
        </row>
        <row r="10477">
          <cell r="F10477" t="str">
            <v>Vintage2017</v>
          </cell>
          <cell r="I10477">
            <v>8.9865730982067459E-5</v>
          </cell>
          <cell r="L10477">
            <v>1.06231426448737E-2</v>
          </cell>
          <cell r="M10477" t="str">
            <v>natural gas peaker</v>
          </cell>
        </row>
        <row r="10478">
          <cell r="F10478" t="str">
            <v>Vintage2017</v>
          </cell>
          <cell r="I10478">
            <v>8.9865730982067459E-5</v>
          </cell>
          <cell r="L10478">
            <v>1.06231426448737E-2</v>
          </cell>
          <cell r="M10478" t="str">
            <v>natural gas peaker</v>
          </cell>
        </row>
        <row r="10479">
          <cell r="F10479" t="str">
            <v>Vintage2017</v>
          </cell>
          <cell r="I10479">
            <v>8.9865730982067459E-5</v>
          </cell>
          <cell r="L10479">
            <v>1.06231426448737E-2</v>
          </cell>
          <cell r="M10479" t="str">
            <v>natural gas peaker</v>
          </cell>
        </row>
        <row r="10480">
          <cell r="F10480" t="str">
            <v>Vintage2020</v>
          </cell>
          <cell r="I10480">
            <v>2.4218339206658664E-3</v>
          </cell>
          <cell r="L10480">
            <v>7.2185407202734989E-2</v>
          </cell>
          <cell r="M10480" t="str">
            <v>natural gas peaker</v>
          </cell>
        </row>
        <row r="10481">
          <cell r="F10481" t="str">
            <v>Vintage2019</v>
          </cell>
          <cell r="I10481">
            <v>1.6380403972503677E-3</v>
          </cell>
          <cell r="L10481">
            <v>8.3619811509925673E-2</v>
          </cell>
          <cell r="M10481" t="str">
            <v>natural gas peaker</v>
          </cell>
        </row>
        <row r="10482">
          <cell r="F10482" t="str">
            <v>Vintage2020</v>
          </cell>
          <cell r="I10482">
            <v>2.1733012424921281E-4</v>
          </cell>
          <cell r="L10482">
            <v>6.4777619069919931E-3</v>
          </cell>
          <cell r="M10482" t="str">
            <v>natural gas peaker</v>
          </cell>
        </row>
        <row r="10483">
          <cell r="F10483" t="str">
            <v>Vintage2020</v>
          </cell>
          <cell r="I10483">
            <v>2.1733012424921281E-4</v>
          </cell>
          <cell r="L10483">
            <v>6.4777619069919931E-3</v>
          </cell>
          <cell r="M10483" t="str">
            <v>natural gas peaker</v>
          </cell>
        </row>
        <row r="10484">
          <cell r="F10484" t="str">
            <v>Vintage2020</v>
          </cell>
          <cell r="I10484">
            <v>2.2620074156550721E-4</v>
          </cell>
          <cell r="L10484">
            <v>6.7421603521753389E-3</v>
          </cell>
          <cell r="M10484" t="str">
            <v>natural gas peaker</v>
          </cell>
        </row>
        <row r="10485">
          <cell r="F10485" t="str">
            <v>Vintage2020</v>
          </cell>
          <cell r="I10485">
            <v>2.2620074156550721E-4</v>
          </cell>
          <cell r="L10485">
            <v>6.7421603521753389E-3</v>
          </cell>
          <cell r="M10485" t="str">
            <v>natural gas peaker</v>
          </cell>
        </row>
        <row r="10486">
          <cell r="F10486" t="str">
            <v>Vintage2016</v>
          </cell>
          <cell r="I10486">
            <v>4.541601458233517E-5</v>
          </cell>
          <cell r="L10486">
            <v>1.6583476764199659E-3</v>
          </cell>
          <cell r="M10486" t="str">
            <v>natural gas peaker</v>
          </cell>
        </row>
        <row r="10487">
          <cell r="F10487" t="str">
            <v>Vintage1996</v>
          </cell>
          <cell r="I10487">
            <v>3.0921541843292027E-5</v>
          </cell>
          <cell r="L10487">
            <v>2.9660889223813115E-3</v>
          </cell>
          <cell r="M10487" t="str">
            <v>natural gas peaker</v>
          </cell>
        </row>
        <row r="10488">
          <cell r="F10488" t="str">
            <v>Vintage2018</v>
          </cell>
          <cell r="I10488">
            <v>2.4640603656373334E-4</v>
          </cell>
          <cell r="L10488">
            <v>1.329419743144152E-2</v>
          </cell>
          <cell r="M10488" t="str">
            <v>natural gas peaker</v>
          </cell>
        </row>
        <row r="10489">
          <cell r="F10489" t="str">
            <v>Vintage2020</v>
          </cell>
          <cell r="I10489">
            <v>2.2016672006053332E-3</v>
          </cell>
          <cell r="L10489">
            <v>6.5623097457031807E-2</v>
          </cell>
          <cell r="M10489" t="str">
            <v>natural gas peaker</v>
          </cell>
        </row>
        <row r="10490">
          <cell r="F10490" t="str">
            <v>Vintage2018</v>
          </cell>
          <cell r="I10490">
            <v>8.9865730982067459E-5</v>
          </cell>
          <cell r="L10490">
            <v>4.8484720044080836E-3</v>
          </cell>
          <cell r="M10490" t="str">
            <v>natural gas peaker</v>
          </cell>
        </row>
        <row r="10491">
          <cell r="F10491" t="str">
            <v>Vintage2018</v>
          </cell>
          <cell r="I10491">
            <v>8.9865730982067459E-5</v>
          </cell>
          <cell r="L10491">
            <v>4.8484720044080836E-3</v>
          </cell>
          <cell r="M10491" t="str">
            <v>natural gas peaker</v>
          </cell>
        </row>
        <row r="10492">
          <cell r="F10492" t="str">
            <v>Vintage2018</v>
          </cell>
          <cell r="I10492">
            <v>4.1550821851923659E-4</v>
          </cell>
          <cell r="L10492">
            <v>2.24176662569406E-2</v>
          </cell>
          <cell r="M10492" t="str">
            <v>natural gas peaker</v>
          </cell>
        </row>
        <row r="10493">
          <cell r="F10493" t="str">
            <v>Vintage2018</v>
          </cell>
          <cell r="I10493">
            <v>4.1550821851923659E-4</v>
          </cell>
          <cell r="L10493">
            <v>2.24176662569406E-2</v>
          </cell>
          <cell r="M10493" t="str">
            <v>natural gas peaker</v>
          </cell>
        </row>
        <row r="10494">
          <cell r="F10494" t="str">
            <v>Vintage2019</v>
          </cell>
          <cell r="I10494">
            <v>4.4033344012106655E-4</v>
          </cell>
          <cell r="L10494">
            <v>2.2478443954281096E-2</v>
          </cell>
          <cell r="M10494" t="str">
            <v>natural gas peaker</v>
          </cell>
        </row>
        <row r="10495">
          <cell r="F10495" t="str">
            <v>Vintage2019</v>
          </cell>
          <cell r="I10495">
            <v>4.4033344012106655E-4</v>
          </cell>
          <cell r="L10495">
            <v>2.2478443954281096E-2</v>
          </cell>
          <cell r="M10495" t="str">
            <v>natural gas peaker</v>
          </cell>
        </row>
        <row r="10496">
          <cell r="F10496" t="str">
            <v>Vintage2019</v>
          </cell>
          <cell r="I10496">
            <v>2.7933402195041382E-4</v>
          </cell>
          <cell r="L10496">
            <v>1.4259635051132926E-2</v>
          </cell>
          <cell r="M10496" t="str">
            <v>natural gas peaker</v>
          </cell>
        </row>
        <row r="10497">
          <cell r="F10497" t="str">
            <v>Vintage2019</v>
          </cell>
          <cell r="I10497">
            <v>2.7933402195041382E-4</v>
          </cell>
          <cell r="L10497">
            <v>1.4259635051132926E-2</v>
          </cell>
          <cell r="M10497" t="str">
            <v>natural gas peaker</v>
          </cell>
        </row>
        <row r="10498">
          <cell r="F10498" t="str">
            <v>Vintage2019</v>
          </cell>
          <cell r="I10498">
            <v>2.7933402195041382E-4</v>
          </cell>
          <cell r="L10498">
            <v>1.4259635051132926E-2</v>
          </cell>
          <cell r="M10498" t="str">
            <v>natural gas peaker</v>
          </cell>
        </row>
        <row r="10499">
          <cell r="F10499" t="str">
            <v>Vintage2019</v>
          </cell>
          <cell r="I10499">
            <v>2.7933402195041382E-4</v>
          </cell>
          <cell r="L10499">
            <v>1.4259635051132926E-2</v>
          </cell>
          <cell r="M10499" t="str">
            <v>natural gas peaker</v>
          </cell>
        </row>
        <row r="10500">
          <cell r="F10500" t="str">
            <v>Vintage2019</v>
          </cell>
          <cell r="I10500">
            <v>2.7933402195041382E-4</v>
          </cell>
          <cell r="L10500">
            <v>1.4259635051132926E-2</v>
          </cell>
          <cell r="M10500" t="str">
            <v>natural gas peaker</v>
          </cell>
        </row>
        <row r="10501">
          <cell r="F10501" t="str">
            <v>Vintage2019</v>
          </cell>
          <cell r="I10501">
            <v>2.6663702095266773E-4</v>
          </cell>
          <cell r="L10501">
            <v>1.3611469821535974E-2</v>
          </cell>
          <cell r="M10501" t="str">
            <v>natural gas peaker</v>
          </cell>
        </row>
        <row r="10502">
          <cell r="F10502" t="str">
            <v>Vintage2019</v>
          </cell>
          <cell r="I10502">
            <v>2.6663702095266773E-4</v>
          </cell>
          <cell r="L10502">
            <v>1.3611469821535974E-2</v>
          </cell>
          <cell r="M10502" t="str">
            <v>natural gas peaker</v>
          </cell>
        </row>
        <row r="10503">
          <cell r="F10503" t="str">
            <v>Vintage2019</v>
          </cell>
          <cell r="I10503">
            <v>2.6663702095266773E-4</v>
          </cell>
          <cell r="L10503">
            <v>1.3611469821535974E-2</v>
          </cell>
          <cell r="M10503" t="str">
            <v>natural gas peaker</v>
          </cell>
        </row>
        <row r="10504">
          <cell r="F10504" t="str">
            <v>Vintage2019</v>
          </cell>
          <cell r="I10504">
            <v>2.6663702095266773E-4</v>
          </cell>
          <cell r="L10504">
            <v>1.3611469821535974E-2</v>
          </cell>
          <cell r="M10504" t="str">
            <v>natural gas peaker</v>
          </cell>
        </row>
        <row r="10505">
          <cell r="F10505" t="str">
            <v>Vintage2019</v>
          </cell>
          <cell r="I10505">
            <v>2.6663702095266773E-4</v>
          </cell>
          <cell r="L10505">
            <v>1.3611469821535974E-2</v>
          </cell>
          <cell r="M10505" t="str">
            <v>natural gas peaker</v>
          </cell>
        </row>
        <row r="10506">
          <cell r="F10506" t="str">
            <v>Vintage2019</v>
          </cell>
          <cell r="I10506">
            <v>2.7933402195041382E-4</v>
          </cell>
          <cell r="L10506">
            <v>1.4259635051132926E-2</v>
          </cell>
          <cell r="M10506" t="str">
            <v>natural gas peaker</v>
          </cell>
        </row>
        <row r="10507">
          <cell r="F10507" t="str">
            <v>Vintage2019</v>
          </cell>
          <cell r="I10507">
            <v>2.7933402195041382E-4</v>
          </cell>
          <cell r="L10507">
            <v>1.4259635051132926E-2</v>
          </cell>
          <cell r="M10507" t="str">
            <v>natural gas peaker</v>
          </cell>
        </row>
        <row r="10508">
          <cell r="F10508" t="str">
            <v>Vintage2019</v>
          </cell>
          <cell r="I10508">
            <v>2.7933402195041382E-4</v>
          </cell>
          <cell r="L10508">
            <v>1.4259635051132926E-2</v>
          </cell>
          <cell r="M10508" t="str">
            <v>natural gas peaker</v>
          </cell>
        </row>
        <row r="10509">
          <cell r="F10509" t="str">
            <v>Vintage2019</v>
          </cell>
          <cell r="I10509">
            <v>2.7933402195041382E-4</v>
          </cell>
          <cell r="L10509">
            <v>1.4259635051132926E-2</v>
          </cell>
          <cell r="M10509" t="str">
            <v>natural gas peaker</v>
          </cell>
        </row>
        <row r="10510">
          <cell r="F10510" t="str">
            <v>Vintage2019</v>
          </cell>
          <cell r="I10510">
            <v>2.7933402195041382E-4</v>
          </cell>
          <cell r="L10510">
            <v>1.4259635051132926E-2</v>
          </cell>
          <cell r="M10510" t="str">
            <v>natural gas peaker</v>
          </cell>
        </row>
        <row r="10511">
          <cell r="F10511" t="str">
            <v>Vintage2019</v>
          </cell>
          <cell r="I10511">
            <v>2.7933402195041382E-4</v>
          </cell>
          <cell r="L10511">
            <v>1.4259635051132926E-2</v>
          </cell>
          <cell r="M10511" t="str">
            <v>natural gas peaker</v>
          </cell>
        </row>
        <row r="10512">
          <cell r="F10512" t="str">
            <v>Vintage2019</v>
          </cell>
          <cell r="I10512">
            <v>2.7933402195041382E-4</v>
          </cell>
          <cell r="L10512">
            <v>1.4259635051132926E-2</v>
          </cell>
          <cell r="M10512" t="str">
            <v>natural gas peaker</v>
          </cell>
        </row>
        <row r="10513">
          <cell r="F10513" t="str">
            <v>Vintage2019</v>
          </cell>
          <cell r="I10513">
            <v>2.7933402195041382E-4</v>
          </cell>
          <cell r="L10513">
            <v>1.4259635051132926E-2</v>
          </cell>
          <cell r="M10513" t="str">
            <v>natural gas peaker</v>
          </cell>
        </row>
        <row r="10514">
          <cell r="F10514" t="str">
            <v>Vintage2019</v>
          </cell>
          <cell r="I10514">
            <v>2.7933402195041382E-4</v>
          </cell>
          <cell r="L10514">
            <v>1.4259635051132926E-2</v>
          </cell>
          <cell r="M10514" t="str">
            <v>natural gas peaker</v>
          </cell>
        </row>
        <row r="10515">
          <cell r="F10515" t="str">
            <v>Vintage2019</v>
          </cell>
          <cell r="I10515">
            <v>2.7933402195041382E-4</v>
          </cell>
          <cell r="L10515">
            <v>1.4259635051132926E-2</v>
          </cell>
          <cell r="M10515" t="str">
            <v>natural gas peaker</v>
          </cell>
        </row>
        <row r="10516">
          <cell r="F10516" t="str">
            <v>Vintage2019</v>
          </cell>
          <cell r="I10516">
            <v>2.7933402195041382E-4</v>
          </cell>
          <cell r="L10516">
            <v>1.4259635051132926E-2</v>
          </cell>
          <cell r="M10516" t="str">
            <v>natural gas peaker</v>
          </cell>
        </row>
        <row r="10517">
          <cell r="F10517" t="str">
            <v>Vintage2019</v>
          </cell>
          <cell r="I10517">
            <v>2.7933402195041382E-4</v>
          </cell>
          <cell r="L10517">
            <v>1.4259635051132926E-2</v>
          </cell>
          <cell r="M10517" t="str">
            <v>natural gas peaker</v>
          </cell>
        </row>
        <row r="10518">
          <cell r="F10518" t="str">
            <v>Vintage2019</v>
          </cell>
          <cell r="I10518">
            <v>2.7933402195041382E-4</v>
          </cell>
          <cell r="L10518">
            <v>1.4259635051132926E-2</v>
          </cell>
          <cell r="M10518" t="str">
            <v>natural gas peaker</v>
          </cell>
        </row>
        <row r="10519">
          <cell r="F10519" t="str">
            <v>Vintage2019</v>
          </cell>
          <cell r="I10519">
            <v>2.7933402195041382E-4</v>
          </cell>
          <cell r="L10519">
            <v>1.4259635051132926E-2</v>
          </cell>
          <cell r="M10519" t="str">
            <v>natural gas peaker</v>
          </cell>
        </row>
        <row r="10520">
          <cell r="F10520" t="str">
            <v>Vintage2019</v>
          </cell>
          <cell r="I10520">
            <v>2.7933402195041382E-4</v>
          </cell>
          <cell r="L10520">
            <v>1.4259635051132926E-2</v>
          </cell>
          <cell r="M10520" t="str">
            <v>natural gas peaker</v>
          </cell>
        </row>
        <row r="10521">
          <cell r="F10521" t="str">
            <v>Vintage2019</v>
          </cell>
          <cell r="I10521">
            <v>2.7933402195041382E-4</v>
          </cell>
          <cell r="L10521">
            <v>1.4259635051132926E-2</v>
          </cell>
          <cell r="M10521" t="str">
            <v>natural gas peaker</v>
          </cell>
        </row>
        <row r="10522">
          <cell r="F10522" t="str">
            <v>Vintage2019</v>
          </cell>
          <cell r="I10522">
            <v>2.7933402195041382E-4</v>
          </cell>
          <cell r="L10522">
            <v>1.4259635051132926E-2</v>
          </cell>
          <cell r="M10522" t="str">
            <v>natural gas peaker</v>
          </cell>
        </row>
        <row r="10523">
          <cell r="F10523" t="str">
            <v>Vintage2019</v>
          </cell>
          <cell r="I10523">
            <v>2.7933402195041382E-4</v>
          </cell>
          <cell r="L10523">
            <v>1.4259635051132926E-2</v>
          </cell>
          <cell r="M10523" t="str">
            <v>natural gas peaker</v>
          </cell>
        </row>
        <row r="10524">
          <cell r="F10524" t="str">
            <v>Vintage2019</v>
          </cell>
          <cell r="I10524">
            <v>2.7933402195041382E-4</v>
          </cell>
          <cell r="L10524">
            <v>1.4259635051132926E-2</v>
          </cell>
          <cell r="M10524" t="str">
            <v>natural gas peaker</v>
          </cell>
        </row>
        <row r="10525">
          <cell r="F10525" t="str">
            <v>Vintage2019</v>
          </cell>
          <cell r="I10525">
            <v>2.7933402195041382E-4</v>
          </cell>
          <cell r="L10525">
            <v>1.4259635051132926E-2</v>
          </cell>
          <cell r="M10525" t="str">
            <v>natural gas peaker</v>
          </cell>
        </row>
        <row r="10526">
          <cell r="F10526" t="str">
            <v>Vintage2019</v>
          </cell>
          <cell r="I10526">
            <v>2.7933402195041382E-4</v>
          </cell>
          <cell r="L10526">
            <v>1.4259635051132926E-2</v>
          </cell>
          <cell r="M10526" t="str">
            <v>natural gas peaker</v>
          </cell>
        </row>
        <row r="10527">
          <cell r="F10527" t="str">
            <v>Vintage2019</v>
          </cell>
          <cell r="I10527">
            <v>2.7933402195041382E-4</v>
          </cell>
          <cell r="L10527">
            <v>1.4259635051132926E-2</v>
          </cell>
          <cell r="M10527" t="str">
            <v>natural gas peaker</v>
          </cell>
        </row>
        <row r="10528">
          <cell r="F10528" t="str">
            <v>Vintage2019</v>
          </cell>
          <cell r="I10528">
            <v>2.7933402195041382E-4</v>
          </cell>
          <cell r="L10528">
            <v>1.4259635051132926E-2</v>
          </cell>
          <cell r="M10528" t="str">
            <v>natural gas peaker</v>
          </cell>
        </row>
        <row r="10529">
          <cell r="F10529" t="str">
            <v>Vintage2019</v>
          </cell>
          <cell r="I10529">
            <v>2.7933402195041382E-4</v>
          </cell>
          <cell r="L10529">
            <v>1.4259635051132926E-2</v>
          </cell>
          <cell r="M10529" t="str">
            <v>natural gas peaker</v>
          </cell>
        </row>
        <row r="10530">
          <cell r="F10530" t="str">
            <v>Vintage2019</v>
          </cell>
          <cell r="I10530">
            <v>2.7933402195041382E-4</v>
          </cell>
          <cell r="L10530">
            <v>1.4259635051132926E-2</v>
          </cell>
          <cell r="M10530" t="str">
            <v>natural gas peaker</v>
          </cell>
        </row>
        <row r="10531">
          <cell r="F10531" t="str">
            <v>Vintage2019</v>
          </cell>
          <cell r="I10531">
            <v>4.2517120034526541E-5</v>
          </cell>
          <cell r="L10531">
            <v>2.1704431521957059E-3</v>
          </cell>
          <cell r="M10531" t="str">
            <v>natural gas peaker</v>
          </cell>
        </row>
        <row r="10532">
          <cell r="F10532" t="str">
            <v>Vintage2019</v>
          </cell>
          <cell r="I10532">
            <v>4.2517120034526541E-5</v>
          </cell>
          <cell r="L10532">
            <v>2.1704431521957059E-3</v>
          </cell>
          <cell r="M10532" t="str">
            <v>natural gas peaker</v>
          </cell>
        </row>
        <row r="10533">
          <cell r="F10533" t="str">
            <v>Vintage2019</v>
          </cell>
          <cell r="I10533">
            <v>4.2517120034526541E-5</v>
          </cell>
          <cell r="L10533">
            <v>2.1704431521957059E-3</v>
          </cell>
          <cell r="M10533" t="str">
            <v>natural gas peaker</v>
          </cell>
        </row>
        <row r="10534">
          <cell r="F10534" t="str">
            <v>Vintage2019</v>
          </cell>
          <cell r="I10534">
            <v>4.2517120034526541E-5</v>
          </cell>
          <cell r="L10534">
            <v>2.1704431521957059E-3</v>
          </cell>
          <cell r="M10534" t="str">
            <v>natural gas peaker</v>
          </cell>
        </row>
        <row r="10535">
          <cell r="F10535" t="str">
            <v>Vintage2019</v>
          </cell>
          <cell r="I10535">
            <v>4.2517120034526541E-5</v>
          </cell>
          <cell r="L10535">
            <v>2.1704431521957059E-3</v>
          </cell>
          <cell r="M10535" t="str">
            <v>natural gas peaker</v>
          </cell>
        </row>
        <row r="10536">
          <cell r="F10536" t="str">
            <v>Vintage2019</v>
          </cell>
          <cell r="I10536">
            <v>1.7683256741632628E-4</v>
          </cell>
          <cell r="L10536">
            <v>9.0270703829957756E-3</v>
          </cell>
          <cell r="M10536" t="str">
            <v>natural gas peaker</v>
          </cell>
        </row>
        <row r="10537">
          <cell r="F10537" t="str">
            <v>Vintage2019</v>
          </cell>
          <cell r="I10537">
            <v>1.7683256741632628E-4</v>
          </cell>
          <cell r="L10537">
            <v>9.0270703829957756E-3</v>
          </cell>
          <cell r="M10537" t="str">
            <v>natural gas peaker</v>
          </cell>
        </row>
        <row r="10538">
          <cell r="F10538" t="str">
            <v>Vintage2019</v>
          </cell>
          <cell r="I10538">
            <v>1.7683256741632628E-4</v>
          </cell>
          <cell r="L10538">
            <v>9.0270703829957756E-3</v>
          </cell>
          <cell r="M10538" t="str">
            <v>natural gas peaker</v>
          </cell>
        </row>
        <row r="10539">
          <cell r="F10539" t="str">
            <v>Vintage2019</v>
          </cell>
          <cell r="I10539">
            <v>1.6116203908431037E-4</v>
          </cell>
          <cell r="L10539">
            <v>8.2271104872668824E-3</v>
          </cell>
          <cell r="M10539" t="str">
            <v>natural gas peaker</v>
          </cell>
        </row>
        <row r="10540">
          <cell r="F10540" t="str">
            <v>Vintage2019</v>
          </cell>
          <cell r="I10540">
            <v>1.6116203908431037E-4</v>
          </cell>
          <cell r="L10540">
            <v>8.2271104872668824E-3</v>
          </cell>
          <cell r="M10540" t="str">
            <v>natural gas peaker</v>
          </cell>
        </row>
        <row r="10541">
          <cell r="F10541" t="str">
            <v>Vintage2019</v>
          </cell>
          <cell r="I10541">
            <v>1.6116203908431037E-4</v>
          </cell>
          <cell r="L10541">
            <v>8.2271104872668824E-3</v>
          </cell>
          <cell r="M10541" t="str">
            <v>natural gas peaker</v>
          </cell>
        </row>
        <row r="10542">
          <cell r="F10542" t="str">
            <v>Vintage2019</v>
          </cell>
          <cell r="I10542">
            <v>1.6116203908431037E-4</v>
          </cell>
          <cell r="L10542">
            <v>8.2271104872668824E-3</v>
          </cell>
          <cell r="M10542" t="str">
            <v>natural gas peaker</v>
          </cell>
        </row>
        <row r="10543">
          <cell r="F10543" t="str">
            <v>Vintage2019</v>
          </cell>
          <cell r="I10543">
            <v>1.6116203908431037E-4</v>
          </cell>
          <cell r="L10543">
            <v>8.2271104872668824E-3</v>
          </cell>
          <cell r="M10543" t="str">
            <v>natural gas peaker</v>
          </cell>
        </row>
        <row r="10544">
          <cell r="F10544" t="str">
            <v>Vintage2019</v>
          </cell>
          <cell r="I10544">
            <v>1.6116203908431037E-4</v>
          </cell>
          <cell r="L10544">
            <v>8.2271104872668824E-3</v>
          </cell>
          <cell r="M10544" t="str">
            <v>natural gas peaker</v>
          </cell>
        </row>
        <row r="10545">
          <cell r="F10545" t="str">
            <v>Vintage2019</v>
          </cell>
          <cell r="I10545">
            <v>1.6116203908431037E-4</v>
          </cell>
          <cell r="L10545">
            <v>8.2271104872668824E-3</v>
          </cell>
          <cell r="M10545" t="str">
            <v>natural gas peaker</v>
          </cell>
        </row>
        <row r="10546">
          <cell r="F10546" t="str">
            <v>Vintage2018</v>
          </cell>
          <cell r="I10546">
            <v>2.3191156382469022E-5</v>
          </cell>
          <cell r="L10546">
            <v>1.2512185817827313E-3</v>
          </cell>
          <cell r="M10546" t="str">
            <v>natural gas peaker</v>
          </cell>
        </row>
        <row r="10547">
          <cell r="F10547" t="str">
            <v>Vintage2018</v>
          </cell>
          <cell r="I10547">
            <v>2.3191156382469022E-5</v>
          </cell>
          <cell r="L10547">
            <v>1.2512185817827313E-3</v>
          </cell>
          <cell r="M10547" t="str">
            <v>natural gas peaker</v>
          </cell>
        </row>
        <row r="10548">
          <cell r="F10548" t="str">
            <v>Vintage2018</v>
          </cell>
          <cell r="I10548">
            <v>2.3191156382469022E-5</v>
          </cell>
          <cell r="L10548">
            <v>1.2512185817827313E-3</v>
          </cell>
          <cell r="M10548" t="str">
            <v>natural gas peaker</v>
          </cell>
        </row>
        <row r="10549">
          <cell r="F10549" t="str">
            <v>Vintage2018</v>
          </cell>
          <cell r="I10549">
            <v>2.3191156382469022E-5</v>
          </cell>
          <cell r="L10549">
            <v>1.2512185817827313E-3</v>
          </cell>
          <cell r="M10549" t="str">
            <v>natural gas peaker</v>
          </cell>
        </row>
        <row r="10550">
          <cell r="F10550" t="str">
            <v>Vintage2018</v>
          </cell>
          <cell r="I10550">
            <v>2.3191156382469022E-5</v>
          </cell>
          <cell r="L10550">
            <v>1.2512185817827313E-3</v>
          </cell>
          <cell r="M10550" t="str">
            <v>natural gas peaker</v>
          </cell>
        </row>
        <row r="10551">
          <cell r="F10551" t="str">
            <v>Vintage2017</v>
          </cell>
          <cell r="I10551">
            <v>1.0387705462980915E-5</v>
          </cell>
          <cell r="L10551">
            <v>1.2279439078751856E-3</v>
          </cell>
          <cell r="M10551" t="str">
            <v>natural gas peaker</v>
          </cell>
        </row>
        <row r="10552">
          <cell r="F10552" t="str">
            <v>Vintage2017</v>
          </cell>
          <cell r="I10552">
            <v>1.0387705462980915E-5</v>
          </cell>
          <cell r="L10552">
            <v>1.2279439078751856E-3</v>
          </cell>
          <cell r="M10552" t="str">
            <v>natural gas peaker</v>
          </cell>
        </row>
        <row r="10553">
          <cell r="F10553" t="str">
            <v>Vintage2017</v>
          </cell>
          <cell r="I10553">
            <v>1.0387705462980915E-5</v>
          </cell>
          <cell r="L10553">
            <v>1.2279439078751856E-3</v>
          </cell>
          <cell r="M10553" t="str">
            <v>natural gas peaker</v>
          </cell>
        </row>
        <row r="10554">
          <cell r="F10554" t="str">
            <v>Vintage2017</v>
          </cell>
          <cell r="I10554">
            <v>1.0387705462980915E-5</v>
          </cell>
          <cell r="L10554">
            <v>1.2279439078751856E-3</v>
          </cell>
          <cell r="M10554" t="str">
            <v>natural gas peaker</v>
          </cell>
        </row>
        <row r="10555">
          <cell r="F10555" t="str">
            <v>Vintage2018</v>
          </cell>
          <cell r="I10555">
            <v>1.5566985160904477E-3</v>
          </cell>
          <cell r="L10555">
            <v>8.3987623447632706E-2</v>
          </cell>
          <cell r="M10555" t="str">
            <v>natural gas peaker</v>
          </cell>
        </row>
        <row r="10556">
          <cell r="F10556" t="str">
            <v>Vintage2018</v>
          </cell>
          <cell r="I10556">
            <v>1.5566985160904477E-3</v>
          </cell>
          <cell r="L10556">
            <v>8.3987623447632706E-2</v>
          </cell>
          <cell r="M10556" t="str">
            <v>natural gas peaker</v>
          </cell>
        </row>
        <row r="10557">
          <cell r="F10557" t="str">
            <v>Vintage2018</v>
          </cell>
          <cell r="I10557">
            <v>1.5566985160904477E-3</v>
          </cell>
          <cell r="L10557">
            <v>8.3987623447632706E-2</v>
          </cell>
          <cell r="M10557" t="str">
            <v>natural gas peaker</v>
          </cell>
        </row>
        <row r="10558">
          <cell r="F10558" t="str">
            <v>Vintage2018</v>
          </cell>
          <cell r="I10558">
            <v>1.5566985160904477E-3</v>
          </cell>
          <cell r="L10558">
            <v>8.3987623447632706E-2</v>
          </cell>
          <cell r="M10558" t="str">
            <v>natural gas peaker</v>
          </cell>
        </row>
        <row r="10559">
          <cell r="F10559" t="str">
            <v>Vintage2018</v>
          </cell>
          <cell r="I10559">
            <v>1.5566985160904477E-3</v>
          </cell>
          <cell r="L10559">
            <v>8.3987623447632706E-2</v>
          </cell>
          <cell r="M10559" t="str">
            <v>natural gas peaker</v>
          </cell>
        </row>
        <row r="10560">
          <cell r="F10560" t="str">
            <v>Vintage2018</v>
          </cell>
          <cell r="I10560">
            <v>1.5566985160904477E-3</v>
          </cell>
          <cell r="L10560">
            <v>8.3987623447632706E-2</v>
          </cell>
          <cell r="M10560" t="str">
            <v>natural gas peaker</v>
          </cell>
        </row>
        <row r="10561">
          <cell r="F10561" t="str">
            <v>Vintage2018</v>
          </cell>
          <cell r="I10561">
            <v>1.5566985160904477E-3</v>
          </cell>
          <cell r="L10561">
            <v>8.3987623447632706E-2</v>
          </cell>
          <cell r="M10561" t="str">
            <v>natural gas peaker</v>
          </cell>
        </row>
        <row r="10562">
          <cell r="F10562" t="str">
            <v>Vintage2018</v>
          </cell>
          <cell r="I10562">
            <v>1.5566985160904477E-3</v>
          </cell>
          <cell r="L10562">
            <v>8.3987623447632706E-2</v>
          </cell>
          <cell r="M10562" t="str">
            <v>natural gas peaker</v>
          </cell>
        </row>
        <row r="10563">
          <cell r="F10563" t="str">
            <v>Vintage2018</v>
          </cell>
          <cell r="I10563">
            <v>1.5566985160904477E-3</v>
          </cell>
          <cell r="L10563">
            <v>8.3987623447632706E-2</v>
          </cell>
          <cell r="M10563" t="str">
            <v>natural gas peaker</v>
          </cell>
        </row>
        <row r="10564">
          <cell r="F10564" t="str">
            <v>Vintage2018</v>
          </cell>
          <cell r="I10564">
            <v>1.5566985160904477E-3</v>
          </cell>
          <cell r="L10564">
            <v>8.3987623447632706E-2</v>
          </cell>
          <cell r="M10564" t="str">
            <v>natural gas peaker</v>
          </cell>
        </row>
        <row r="10565">
          <cell r="F10565" t="str">
            <v>Vintage2018</v>
          </cell>
          <cell r="I10565">
            <v>1.5566985160904477E-3</v>
          </cell>
          <cell r="L10565">
            <v>8.3987623447632706E-2</v>
          </cell>
          <cell r="M10565" t="str">
            <v>natural gas peaker</v>
          </cell>
        </row>
        <row r="10566">
          <cell r="F10566" t="str">
            <v>Vintage2018</v>
          </cell>
          <cell r="I10566">
            <v>1.5566985160904477E-3</v>
          </cell>
          <cell r="L10566">
            <v>8.3987623447632706E-2</v>
          </cell>
          <cell r="M10566" t="str">
            <v>natural gas peaker</v>
          </cell>
        </row>
        <row r="10567">
          <cell r="F10567" t="str">
            <v>Vintage2017</v>
          </cell>
          <cell r="I10567">
            <v>1.2697000997746082E-4</v>
          </cell>
          <cell r="L10567">
            <v>1.50092867756315E-2</v>
          </cell>
          <cell r="M10567" t="str">
            <v>natural gas peaker</v>
          </cell>
        </row>
        <row r="10568">
          <cell r="F10568" t="str">
            <v>Vintage2017</v>
          </cell>
          <cell r="I10568">
            <v>1.2697000997746082E-4</v>
          </cell>
          <cell r="L10568">
            <v>1.50092867756315E-2</v>
          </cell>
          <cell r="M10568" t="str">
            <v>natural gas peaker</v>
          </cell>
        </row>
        <row r="10569">
          <cell r="F10569" t="str">
            <v>Vintage2017</v>
          </cell>
          <cell r="I10569">
            <v>1.2697000997746082E-4</v>
          </cell>
          <cell r="L10569">
            <v>1.50092867756315E-2</v>
          </cell>
          <cell r="M10569" t="str">
            <v>natural gas peaker</v>
          </cell>
        </row>
        <row r="10570">
          <cell r="F10570" t="str">
            <v>Vintage2018</v>
          </cell>
          <cell r="I10570">
            <v>1.2697000997746082E-4</v>
          </cell>
          <cell r="L10570">
            <v>6.8503369643538288E-3</v>
          </cell>
          <cell r="M10570" t="str">
            <v>natural gas peaker</v>
          </cell>
        </row>
        <row r="10571">
          <cell r="F10571" t="str">
            <v>Vintage1996</v>
          </cell>
          <cell r="I10571">
            <v>3.746173076212857E-4</v>
          </cell>
          <cell r="L10571">
            <v>3.5934438583270542E-2</v>
          </cell>
          <cell r="M10571" t="str">
            <v>natural gas peaker</v>
          </cell>
        </row>
        <row r="10572">
          <cell r="F10572" t="str">
            <v>Vintage1996</v>
          </cell>
          <cell r="I10572">
            <v>3.702100451786823E-4</v>
          </cell>
          <cell r="L10572">
            <v>3.5511680482290885E-2</v>
          </cell>
          <cell r="M10572" t="str">
            <v>natural gas peaker</v>
          </cell>
        </row>
        <row r="10573">
          <cell r="F10573" t="str">
            <v>Vintage1995</v>
          </cell>
          <cell r="I10573">
            <v>3.613955202934756E-4</v>
          </cell>
          <cell r="L10573">
            <v>2.202738938900594E-2</v>
          </cell>
          <cell r="M10573" t="str">
            <v>natural gas peaker</v>
          </cell>
        </row>
        <row r="10574">
          <cell r="F10574" t="str">
            <v>Vintage1995</v>
          </cell>
          <cell r="I10574">
            <v>3.613955202934756E-4</v>
          </cell>
          <cell r="L10574">
            <v>2.202738938900594E-2</v>
          </cell>
          <cell r="M10574" t="str">
            <v>natural gas peaker</v>
          </cell>
        </row>
        <row r="10575">
          <cell r="F10575" t="str">
            <v>Vintage1996</v>
          </cell>
          <cell r="I10575">
            <v>3.613955202934756E-4</v>
          </cell>
          <cell r="L10575">
            <v>3.4666164280331584E-2</v>
          </cell>
          <cell r="M10575" t="str">
            <v>natural gas peaker</v>
          </cell>
        </row>
        <row r="10576">
          <cell r="F10576" t="str">
            <v>Vintage1995</v>
          </cell>
          <cell r="I10576">
            <v>3.5698825785087225E-4</v>
          </cell>
          <cell r="L10576">
            <v>2.1758762689140013E-2</v>
          </cell>
          <cell r="M10576" t="str">
            <v>natural gas peaker</v>
          </cell>
        </row>
        <row r="10577">
          <cell r="F10577" t="str">
            <v>Vintage1995</v>
          </cell>
          <cell r="I10577">
            <v>3.5698825785087225E-4</v>
          </cell>
          <cell r="L10577">
            <v>2.1758762689140013E-2</v>
          </cell>
          <cell r="M10577" t="str">
            <v>natural gas peaker</v>
          </cell>
        </row>
        <row r="10578">
          <cell r="F10578" t="str">
            <v>Vintage1995</v>
          </cell>
          <cell r="I10578">
            <v>3.525809954082689E-4</v>
          </cell>
          <cell r="L10578">
            <v>2.1490135989274087E-2</v>
          </cell>
          <cell r="M10578" t="str">
            <v>natural gas peaker</v>
          </cell>
        </row>
        <row r="10579">
          <cell r="F10579" t="str">
            <v>Vintage1996</v>
          </cell>
          <cell r="I10579">
            <v>3.6580278273607895E-4</v>
          </cell>
          <cell r="L10579">
            <v>3.5088922381311227E-2</v>
          </cell>
          <cell r="M10579" t="str">
            <v>natural gas peaker</v>
          </cell>
        </row>
        <row r="10580">
          <cell r="F10580" t="str">
            <v>Vintage2001</v>
          </cell>
          <cell r="I10580">
            <v>2.995524366068915E-5</v>
          </cell>
          <cell r="L10580">
            <v>2.0747633039503761E-4</v>
          </cell>
          <cell r="M10580" t="str">
            <v>natural gas peaker</v>
          </cell>
        </row>
        <row r="10581">
          <cell r="F10581" t="str">
            <v>Vintage1965</v>
          </cell>
          <cell r="I10581">
            <v>0</v>
          </cell>
          <cell r="L10581">
            <v>0</v>
          </cell>
          <cell r="M10581" t="str">
            <v>natural gas peaker</v>
          </cell>
        </row>
        <row r="10582">
          <cell r="F10582" t="str">
            <v>Vintage1959</v>
          </cell>
          <cell r="I10582">
            <v>0</v>
          </cell>
          <cell r="L10582">
            <v>0</v>
          </cell>
          <cell r="M10582" t="str">
            <v>natural gas peaker</v>
          </cell>
        </row>
        <row r="10583">
          <cell r="F10583" t="str">
            <v>Vintage1973</v>
          </cell>
          <cell r="I10583">
            <v>3.5753032756306404E-5</v>
          </cell>
          <cell r="L10583">
            <v>4.2768536791654918E-3</v>
          </cell>
          <cell r="M10583" t="str">
            <v>natural gas peaker</v>
          </cell>
        </row>
        <row r="10584">
          <cell r="F10584" t="str">
            <v>Vintage1954</v>
          </cell>
          <cell r="I10584">
            <v>0</v>
          </cell>
          <cell r="L10584">
            <v>0</v>
          </cell>
          <cell r="M10584" t="str">
            <v>natural gas peaker</v>
          </cell>
        </row>
        <row r="10585">
          <cell r="F10585" t="str">
            <v>Vintage1972</v>
          </cell>
          <cell r="I10585">
            <v>1.3535480713430673E-3</v>
          </cell>
          <cell r="L10585">
            <v>8.0597371006221663E-2</v>
          </cell>
          <cell r="M10585" t="str">
            <v>natural gas peaker</v>
          </cell>
        </row>
        <row r="10586">
          <cell r="F10586" t="str">
            <v>Vintage1972</v>
          </cell>
          <cell r="I10586">
            <v>1.3535480713430673E-3</v>
          </cell>
          <cell r="L10586">
            <v>8.0597371006221663E-2</v>
          </cell>
          <cell r="M10586" t="str">
            <v>natural gas peaker</v>
          </cell>
        </row>
        <row r="10587">
          <cell r="F10587" t="str">
            <v>Vintage1972</v>
          </cell>
          <cell r="I10587">
            <v>1.3535480713430673E-3</v>
          </cell>
          <cell r="L10587">
            <v>8.0597371006221663E-2</v>
          </cell>
          <cell r="M10587" t="str">
            <v>natural gas peaker</v>
          </cell>
        </row>
        <row r="10588">
          <cell r="F10588" t="str">
            <v>Vintage1972</v>
          </cell>
          <cell r="I10588">
            <v>1.3535480713430673E-3</v>
          </cell>
          <cell r="L10588">
            <v>8.0597371006221663E-2</v>
          </cell>
          <cell r="M10588" t="str">
            <v>natural gas peaker</v>
          </cell>
        </row>
        <row r="10589">
          <cell r="F10589" t="str">
            <v>Vintage1972</v>
          </cell>
          <cell r="I10589">
            <v>1.3535480713430673E-3</v>
          </cell>
          <cell r="L10589">
            <v>8.0597371006221663E-2</v>
          </cell>
          <cell r="M10589" t="str">
            <v>natural gas peaker</v>
          </cell>
        </row>
        <row r="10590">
          <cell r="F10590" t="str">
            <v>Vintage1972</v>
          </cell>
          <cell r="I10590">
            <v>1.3535480713430673E-3</v>
          </cell>
          <cell r="L10590">
            <v>8.0597371006221663E-2</v>
          </cell>
          <cell r="M10590" t="str">
            <v>natural gas peaker</v>
          </cell>
        </row>
        <row r="10591">
          <cell r="F10591" t="str">
            <v>Vintage1972</v>
          </cell>
          <cell r="I10591">
            <v>1.3535480713430673E-3</v>
          </cell>
          <cell r="L10591">
            <v>8.0597371006221663E-2</v>
          </cell>
          <cell r="M10591" t="str">
            <v>natural gas peaker</v>
          </cell>
        </row>
        <row r="10592">
          <cell r="F10592" t="str">
            <v>Vintage1972</v>
          </cell>
          <cell r="I10592">
            <v>1.3535480713430673E-3</v>
          </cell>
          <cell r="L10592">
            <v>8.0597371006221663E-2</v>
          </cell>
          <cell r="M10592" t="str">
            <v>natural gas peaker</v>
          </cell>
        </row>
        <row r="10593">
          <cell r="F10593" t="str">
            <v>Vintage1981</v>
          </cell>
          <cell r="I10593">
            <v>5.547808541386169E-3</v>
          </cell>
          <cell r="L10593">
            <v>1.190458530006743</v>
          </cell>
          <cell r="M10593" t="str">
            <v>natural gas peaker</v>
          </cell>
        </row>
        <row r="10594">
          <cell r="F10594" t="str">
            <v>Vintage1981</v>
          </cell>
          <cell r="I10594">
            <v>5.547808541386169E-3</v>
          </cell>
          <cell r="L10594">
            <v>1.190458530006743</v>
          </cell>
          <cell r="M10594" t="str">
            <v>natural gas peaker</v>
          </cell>
        </row>
        <row r="10595">
          <cell r="F10595" t="str">
            <v>Vintage1972</v>
          </cell>
          <cell r="I10595">
            <v>5.7883617962747876E-5</v>
          </cell>
          <cell r="L10595">
            <v>3.4466950460775611E-3</v>
          </cell>
          <cell r="M10595" t="str">
            <v>natural gas peaker</v>
          </cell>
        </row>
        <row r="10596">
          <cell r="F10596" t="str">
            <v>Vintage1972</v>
          </cell>
          <cell r="I10596">
            <v>5.7883617962747876E-5</v>
          </cell>
          <cell r="L10596">
            <v>3.4466950460775611E-3</v>
          </cell>
          <cell r="M10596" t="str">
            <v>natural gas peaker</v>
          </cell>
        </row>
        <row r="10597">
          <cell r="F10597" t="str">
            <v>Vintage1975</v>
          </cell>
          <cell r="I10597">
            <v>6.4288682257675721E-4</v>
          </cell>
          <cell r="L10597">
            <v>4.161987590275662E-2</v>
          </cell>
          <cell r="M10597" t="str">
            <v>natural gas peaker</v>
          </cell>
        </row>
        <row r="10598">
          <cell r="F10598" t="str">
            <v>Vintage1974</v>
          </cell>
          <cell r="I10598">
            <v>6.4288682257675721E-4</v>
          </cell>
          <cell r="L10598">
            <v>8.0488836431592395E-2</v>
          </cell>
          <cell r="M10598" t="str">
            <v>natural gas peaker</v>
          </cell>
        </row>
        <row r="10599">
          <cell r="F10599" t="str">
            <v>Vintage1974</v>
          </cell>
          <cell r="I10599">
            <v>6.4288682257675721E-4</v>
          </cell>
          <cell r="L10599">
            <v>8.0488836431592395E-2</v>
          </cell>
          <cell r="M10599" t="str">
            <v>natural gas peaker</v>
          </cell>
        </row>
        <row r="10600">
          <cell r="F10600" t="str">
            <v>Vintage1971</v>
          </cell>
          <cell r="I10600">
            <v>4.8853836409221488E-3</v>
          </cell>
          <cell r="L10600">
            <v>0.4474778729222138</v>
          </cell>
          <cell r="M10600" t="str">
            <v>natural gas peaker</v>
          </cell>
        </row>
        <row r="10601">
          <cell r="F10601" t="str">
            <v>Vintage1973</v>
          </cell>
          <cell r="I10601">
            <v>4.3885649655741338E-3</v>
          </cell>
          <cell r="L10601">
            <v>0.52496945775772952</v>
          </cell>
          <cell r="M10601" t="str">
            <v>natural gas peaker</v>
          </cell>
        </row>
        <row r="10602">
          <cell r="F10602" t="str">
            <v>Vintage1973</v>
          </cell>
          <cell r="I10602">
            <v>4.3885649655741338E-3</v>
          </cell>
          <cell r="L10602">
            <v>0.52496945775772952</v>
          </cell>
          <cell r="M10602" t="str">
            <v>natural gas peaker</v>
          </cell>
        </row>
        <row r="10603">
          <cell r="F10603" t="str">
            <v>Vintage1980</v>
          </cell>
          <cell r="I10603">
            <v>4.9317345293559459E-4</v>
          </cell>
          <cell r="L10603">
            <v>0.26266108786610881</v>
          </cell>
          <cell r="M10603" t="str">
            <v>natural gas peaker</v>
          </cell>
        </row>
        <row r="10604">
          <cell r="F10604" t="str">
            <v>Vintage1981</v>
          </cell>
          <cell r="I10604">
            <v>4.9317345293559459E-4</v>
          </cell>
          <cell r="L10604">
            <v>0.10582602832097099</v>
          </cell>
          <cell r="M10604" t="str">
            <v>natural gas peaker</v>
          </cell>
        </row>
        <row r="10605">
          <cell r="F10605" t="str">
            <v>Vintage2010</v>
          </cell>
          <cell r="I10605">
            <v>1.4354870147946771E-4</v>
          </cell>
          <cell r="L10605">
            <v>8.9600843426666035E-3</v>
          </cell>
          <cell r="M10605" t="str">
            <v>natural gas peaker</v>
          </cell>
        </row>
        <row r="10606">
          <cell r="F10606" t="str">
            <v>Vintage2010</v>
          </cell>
          <cell r="I10606">
            <v>1.4354870147946771E-4</v>
          </cell>
          <cell r="L10606">
            <v>8.9600843426666035E-3</v>
          </cell>
          <cell r="M10606" t="str">
            <v>natural gas peaker</v>
          </cell>
        </row>
        <row r="10607">
          <cell r="F10607" t="str">
            <v>Vintage2010</v>
          </cell>
          <cell r="I10607">
            <v>1.4354870147946771E-4</v>
          </cell>
          <cell r="L10607">
            <v>8.9600843426666035E-3</v>
          </cell>
          <cell r="M10607" t="str">
            <v>natural gas peaker</v>
          </cell>
        </row>
        <row r="10608">
          <cell r="F10608" t="str">
            <v>Vintage2011</v>
          </cell>
          <cell r="I10608">
            <v>1.4354870147946771E-4</v>
          </cell>
          <cell r="L10608">
            <v>9.4945700181865572E-3</v>
          </cell>
          <cell r="M10608" t="str">
            <v>natural gas peaker</v>
          </cell>
        </row>
        <row r="10609">
          <cell r="F10609" t="str">
            <v>Vintage2010</v>
          </cell>
          <cell r="I10609">
            <v>1.4354870147946771E-4</v>
          </cell>
          <cell r="L10609">
            <v>8.9600843426666035E-3</v>
          </cell>
          <cell r="M10609" t="str">
            <v>natural gas peaker</v>
          </cell>
        </row>
        <row r="10610">
          <cell r="F10610" t="str">
            <v>Vintage2010</v>
          </cell>
          <cell r="I10610">
            <v>1.4354870147946771E-4</v>
          </cell>
          <cell r="L10610">
            <v>8.9600843426666035E-3</v>
          </cell>
          <cell r="M10610" t="str">
            <v>natural gas peaker</v>
          </cell>
        </row>
        <row r="10611">
          <cell r="F10611" t="str">
            <v>Vintage2010</v>
          </cell>
          <cell r="I10611">
            <v>1.4354870147946771E-4</v>
          </cell>
          <cell r="L10611">
            <v>8.9600843426666035E-3</v>
          </cell>
          <cell r="M10611" t="str">
            <v>natural gas peaker</v>
          </cell>
        </row>
        <row r="10612">
          <cell r="F10612" t="str">
            <v>Vintage2010</v>
          </cell>
          <cell r="I10612">
            <v>1.4354870147946771E-4</v>
          </cell>
          <cell r="L10612">
            <v>8.9600843426666035E-3</v>
          </cell>
          <cell r="M10612" t="str">
            <v>natural gas peaker</v>
          </cell>
        </row>
        <row r="10613">
          <cell r="F10613" t="str">
            <v>Vintage2010</v>
          </cell>
          <cell r="I10613">
            <v>1.4354870147946771E-4</v>
          </cell>
          <cell r="L10613">
            <v>8.9600843426666035E-3</v>
          </cell>
          <cell r="M10613" t="str">
            <v>natural gas peaker</v>
          </cell>
        </row>
        <row r="10614">
          <cell r="F10614" t="str">
            <v>Vintage2010</v>
          </cell>
          <cell r="I10614">
            <v>1.4707136900043622E-4</v>
          </cell>
          <cell r="L10614">
            <v>9.1799637130387888E-3</v>
          </cell>
          <cell r="M10614" t="str">
            <v>natural gas peaker</v>
          </cell>
        </row>
        <row r="10615">
          <cell r="F10615" t="str">
            <v>Vintage2002</v>
          </cell>
          <cell r="I10615">
            <v>4.1743610123477114E-4</v>
          </cell>
          <cell r="L10615">
            <v>3.043839901012218E-3</v>
          </cell>
          <cell r="M10615" t="str">
            <v>natural gas peaker</v>
          </cell>
        </row>
        <row r="10616">
          <cell r="F10616" t="str">
            <v>Vintage2002</v>
          </cell>
          <cell r="I10616">
            <v>4.1743610123477114E-4</v>
          </cell>
          <cell r="L10616">
            <v>3.043839901012218E-3</v>
          </cell>
          <cell r="M10616" t="str">
            <v>natural gas peaker</v>
          </cell>
        </row>
        <row r="10617">
          <cell r="F10617" t="str">
            <v>Vintage2002</v>
          </cell>
          <cell r="I10617">
            <v>4.1743610123477114E-4</v>
          </cell>
          <cell r="L10617">
            <v>3.043839901012218E-3</v>
          </cell>
          <cell r="M10617" t="str">
            <v>natural gas peaker</v>
          </cell>
        </row>
        <row r="10618">
          <cell r="F10618" t="str">
            <v>Vintage2002</v>
          </cell>
          <cell r="I10618">
            <v>4.1743610123477114E-4</v>
          </cell>
          <cell r="L10618">
            <v>3.043839901012218E-3</v>
          </cell>
          <cell r="M10618" t="str">
            <v>natural gas peaker</v>
          </cell>
        </row>
        <row r="10619">
          <cell r="F10619" t="str">
            <v>Vintage2002</v>
          </cell>
          <cell r="I10619">
            <v>4.1743610123477114E-4</v>
          </cell>
          <cell r="L10619">
            <v>3.043839901012218E-3</v>
          </cell>
          <cell r="M10619" t="str">
            <v>natural gas peaker</v>
          </cell>
        </row>
        <row r="10620">
          <cell r="F10620" t="str">
            <v>Vintage2001</v>
          </cell>
          <cell r="I10620">
            <v>2.7298552145154074E-3</v>
          </cell>
          <cell r="L10620">
            <v>1.8907552508434004E-2</v>
          </cell>
          <cell r="M10620" t="str">
            <v>natural gas peaker</v>
          </cell>
        </row>
        <row r="10621">
          <cell r="F10621" t="str">
            <v>Vintage1973</v>
          </cell>
          <cell r="I10621">
            <v>1.2561876373837384E-4</v>
          </cell>
          <cell r="L10621">
            <v>1.5026783197067945E-2</v>
          </cell>
          <cell r="M10621" t="str">
            <v>natural gas peaker</v>
          </cell>
        </row>
        <row r="10622">
          <cell r="F10622" t="str">
            <v>Vintage1977</v>
          </cell>
          <cell r="I10622">
            <v>1.3528174556440262E-4</v>
          </cell>
          <cell r="L10622">
            <v>0.10348557692307692</v>
          </cell>
          <cell r="M10622" t="str">
            <v>natural gas peaker</v>
          </cell>
        </row>
        <row r="10623">
          <cell r="F10623" t="str">
            <v>Vintage1973</v>
          </cell>
          <cell r="I10623">
            <v>1.3528174556440262E-4</v>
          </cell>
          <cell r="L10623">
            <v>1.6182689596842402E-2</v>
          </cell>
          <cell r="M10623" t="str">
            <v>natural gas peaker</v>
          </cell>
        </row>
        <row r="10624">
          <cell r="F10624" t="str">
            <v>Vintage1996</v>
          </cell>
          <cell r="I10624">
            <v>2.4261311979494743E-3</v>
          </cell>
          <cell r="L10624">
            <v>0.23272192916352674</v>
          </cell>
          <cell r="M10624" t="str">
            <v>natural gas peaker</v>
          </cell>
        </row>
        <row r="10625">
          <cell r="F10625" t="str">
            <v>Vintage1996</v>
          </cell>
          <cell r="I10625">
            <v>2.4178508866936734E-3</v>
          </cell>
          <cell r="L10625">
            <v>0.23192765636774679</v>
          </cell>
          <cell r="M10625" t="str">
            <v>natural gas peaker</v>
          </cell>
        </row>
        <row r="10626">
          <cell r="F10626" t="str">
            <v>Vintage1996</v>
          </cell>
          <cell r="I10626">
            <v>2.4758130654842754E-3</v>
          </cell>
          <cell r="L10626">
            <v>0.23748756593820644</v>
          </cell>
          <cell r="M10626" t="str">
            <v>natural gas peaker</v>
          </cell>
        </row>
        <row r="10627">
          <cell r="F10627" t="str">
            <v>Vintage1996</v>
          </cell>
          <cell r="I10627">
            <v>2.4592524429726749E-3</v>
          </cell>
          <cell r="L10627">
            <v>0.23589902034664653</v>
          </cell>
          <cell r="M10627" t="str">
            <v>natural gas peaker</v>
          </cell>
        </row>
        <row r="10628">
          <cell r="F10628" t="str">
            <v>Vintage1984</v>
          </cell>
          <cell r="I10628">
            <v>2.7726865778613494E-3</v>
          </cell>
          <cell r="L10628">
            <v>1.3091060830860537</v>
          </cell>
          <cell r="M10628" t="str">
            <v>natural gas peaker</v>
          </cell>
        </row>
        <row r="10629">
          <cell r="F10629" t="str">
            <v>Vintage1984</v>
          </cell>
          <cell r="I10629">
            <v>2.7726865778613494E-3</v>
          </cell>
          <cell r="L10629">
            <v>1.3091060830860537</v>
          </cell>
          <cell r="M10629" t="str">
            <v>natural gas peaker</v>
          </cell>
        </row>
        <row r="10630">
          <cell r="F10630" t="str">
            <v>Vintage2001</v>
          </cell>
          <cell r="I10630">
            <v>1.4012502060159508E-3</v>
          </cell>
          <cell r="L10630">
            <v>9.7053542278811664E-3</v>
          </cell>
          <cell r="M10630" t="str">
            <v>natural gas peaker</v>
          </cell>
        </row>
        <row r="10631">
          <cell r="F10631" t="str">
            <v>Vintage2001</v>
          </cell>
          <cell r="I10631">
            <v>1.4012502060159508E-3</v>
          </cell>
          <cell r="L10631">
            <v>9.7053542278811664E-3</v>
          </cell>
          <cell r="M10631" t="str">
            <v>natural gas peaker</v>
          </cell>
        </row>
        <row r="10632">
          <cell r="F10632" t="str">
            <v>Vintage2003</v>
          </cell>
          <cell r="I10632">
            <v>8.0212176455381169E-4</v>
          </cell>
          <cell r="L10632">
            <v>1.397700205338809E-2</v>
          </cell>
          <cell r="M10632" t="str">
            <v>natural gas peaker</v>
          </cell>
        </row>
        <row r="10633">
          <cell r="F10633" t="str">
            <v>Vintage2003</v>
          </cell>
          <cell r="I10633">
            <v>8.0212176455381169E-4</v>
          </cell>
          <cell r="L10633">
            <v>1.397700205338809E-2</v>
          </cell>
          <cell r="M10633" t="str">
            <v>natural gas peaker</v>
          </cell>
        </row>
        <row r="10634">
          <cell r="F10634" t="str">
            <v>Vintage2016</v>
          </cell>
          <cell r="I10634">
            <v>1.0180776242413765E-3</v>
          </cell>
          <cell r="L10634">
            <v>3.717469879518074E-2</v>
          </cell>
          <cell r="M10634" t="str">
            <v>natural gas peaker</v>
          </cell>
        </row>
        <row r="10635">
          <cell r="F10635" t="str">
            <v>Vintage2016</v>
          </cell>
          <cell r="I10635">
            <v>1.0180776242413765E-3</v>
          </cell>
          <cell r="L10635">
            <v>3.717469879518074E-2</v>
          </cell>
          <cell r="M10635" t="str">
            <v>natural gas peaker</v>
          </cell>
        </row>
        <row r="10636">
          <cell r="F10636" t="str">
            <v>Vintage1970</v>
          </cell>
          <cell r="I10636">
            <v>0</v>
          </cell>
          <cell r="L10636">
            <v>0</v>
          </cell>
          <cell r="M10636" t="str">
            <v>natural gas peaker</v>
          </cell>
        </row>
        <row r="10637">
          <cell r="F10637" t="str">
            <v>Vintage1970</v>
          </cell>
          <cell r="I10637">
            <v>0</v>
          </cell>
          <cell r="L10637">
            <v>0</v>
          </cell>
          <cell r="M10637" t="str">
            <v>natural gas peaker</v>
          </cell>
        </row>
        <row r="10638">
          <cell r="F10638" t="str">
            <v>Vintage1970</v>
          </cell>
          <cell r="I10638">
            <v>0</v>
          </cell>
          <cell r="L10638">
            <v>0</v>
          </cell>
          <cell r="M10638" t="str">
            <v>natural gas peaker</v>
          </cell>
        </row>
        <row r="10639">
          <cell r="F10639" t="str">
            <v>Vintage1970</v>
          </cell>
          <cell r="I10639">
            <v>0</v>
          </cell>
          <cell r="L10639">
            <v>0</v>
          </cell>
          <cell r="M10639" t="str">
            <v>natural gas peaker</v>
          </cell>
        </row>
        <row r="10640">
          <cell r="F10640" t="str">
            <v>Vintage1972</v>
          </cell>
          <cell r="I10640">
            <v>0</v>
          </cell>
          <cell r="L10640">
            <v>0</v>
          </cell>
          <cell r="M10640" t="str">
            <v>natural gas peaker</v>
          </cell>
        </row>
        <row r="10641">
          <cell r="F10641" t="str">
            <v>Vintage1972</v>
          </cell>
          <cell r="I10641">
            <v>0</v>
          </cell>
          <cell r="L10641">
            <v>0</v>
          </cell>
          <cell r="M10641" t="str">
            <v>natural gas peaker</v>
          </cell>
        </row>
        <row r="10642">
          <cell r="F10642" t="str">
            <v>Vintage1972</v>
          </cell>
          <cell r="I10642">
            <v>0</v>
          </cell>
          <cell r="L10642">
            <v>0</v>
          </cell>
          <cell r="M10642" t="str">
            <v>natural gas peaker</v>
          </cell>
        </row>
        <row r="10643">
          <cell r="F10643" t="str">
            <v>Vintage1972</v>
          </cell>
          <cell r="I10643">
            <v>0</v>
          </cell>
          <cell r="L10643">
            <v>0</v>
          </cell>
          <cell r="M10643" t="str">
            <v>natural gas peaker</v>
          </cell>
        </row>
        <row r="10644">
          <cell r="F10644" t="str">
            <v>Vintage1972</v>
          </cell>
          <cell r="I10644">
            <v>0</v>
          </cell>
          <cell r="L10644">
            <v>0</v>
          </cell>
          <cell r="M10644" t="str">
            <v>natural gas peaker</v>
          </cell>
        </row>
        <row r="10645">
          <cell r="F10645" t="str">
            <v>Vintage1972</v>
          </cell>
          <cell r="I10645">
            <v>0</v>
          </cell>
          <cell r="L10645">
            <v>0</v>
          </cell>
          <cell r="M10645" t="str">
            <v>natural gas peaker</v>
          </cell>
        </row>
        <row r="10646">
          <cell r="F10646" t="str">
            <v>Vintage1972</v>
          </cell>
          <cell r="I10646">
            <v>0</v>
          </cell>
          <cell r="L10646">
            <v>0</v>
          </cell>
          <cell r="M10646" t="str">
            <v>natural gas peaker</v>
          </cell>
        </row>
        <row r="10647">
          <cell r="F10647" t="str">
            <v>Vintage1970</v>
          </cell>
          <cell r="I10647">
            <v>0</v>
          </cell>
          <cell r="L10647">
            <v>0</v>
          </cell>
          <cell r="M10647" t="str">
            <v>natural gas peaker</v>
          </cell>
        </row>
        <row r="10648">
          <cell r="F10648" t="str">
            <v>Vintage1972</v>
          </cell>
          <cell r="I10648">
            <v>0</v>
          </cell>
          <cell r="L10648">
            <v>0</v>
          </cell>
          <cell r="M10648" t="str">
            <v>natural gas peaker</v>
          </cell>
        </row>
        <row r="10649">
          <cell r="F10649" t="str">
            <v>Vintage1972</v>
          </cell>
          <cell r="I10649">
            <v>0</v>
          </cell>
          <cell r="L10649">
            <v>0</v>
          </cell>
          <cell r="M10649" t="str">
            <v>natural gas peaker</v>
          </cell>
        </row>
        <row r="10650">
          <cell r="F10650" t="str">
            <v>Vintage1972</v>
          </cell>
          <cell r="I10650">
            <v>0</v>
          </cell>
          <cell r="L10650">
            <v>0</v>
          </cell>
          <cell r="M10650" t="str">
            <v>natural gas peaker</v>
          </cell>
        </row>
        <row r="10651">
          <cell r="F10651" t="str">
            <v>Vintage1972</v>
          </cell>
          <cell r="I10651">
            <v>0</v>
          </cell>
          <cell r="L10651">
            <v>0</v>
          </cell>
          <cell r="M10651" t="str">
            <v>natural gas peaker</v>
          </cell>
        </row>
        <row r="10652">
          <cell r="F10652" t="str">
            <v>Vintage1972</v>
          </cell>
          <cell r="I10652">
            <v>0</v>
          </cell>
          <cell r="L10652">
            <v>0</v>
          </cell>
          <cell r="M10652" t="str">
            <v>natural gas peaker</v>
          </cell>
        </row>
        <row r="10653">
          <cell r="F10653" t="str">
            <v>Vintage1970</v>
          </cell>
          <cell r="I10653">
            <v>1.5425418549111763E-4</v>
          </cell>
          <cell r="L10653">
            <v>1.8422781009570274E-2</v>
          </cell>
          <cell r="M10653" t="str">
            <v>natural gas peaker</v>
          </cell>
        </row>
        <row r="10654">
          <cell r="F10654" t="str">
            <v>Vintage1970</v>
          </cell>
          <cell r="I10654">
            <v>0</v>
          </cell>
          <cell r="L10654">
            <v>0</v>
          </cell>
          <cell r="M10654" t="str">
            <v>natural gas peaker</v>
          </cell>
        </row>
        <row r="10655">
          <cell r="F10655" t="str">
            <v>Vintage1970</v>
          </cell>
          <cell r="I10655">
            <v>1.5425418549111763E-4</v>
          </cell>
          <cell r="L10655">
            <v>1.8422781009570274E-2</v>
          </cell>
          <cell r="M10655" t="str">
            <v>natural gas peaker</v>
          </cell>
        </row>
        <row r="10656">
          <cell r="F10656" t="str">
            <v>Vintage1970</v>
          </cell>
          <cell r="I10656">
            <v>0</v>
          </cell>
          <cell r="L10656">
            <v>0</v>
          </cell>
          <cell r="M10656" t="str">
            <v>natural gas peaker</v>
          </cell>
        </row>
        <row r="10657">
          <cell r="F10657" t="str">
            <v>Vintage1970</v>
          </cell>
          <cell r="I10657">
            <v>0</v>
          </cell>
          <cell r="L10657">
            <v>0</v>
          </cell>
          <cell r="M10657" t="str">
            <v>natural gas peaker</v>
          </cell>
        </row>
        <row r="10658">
          <cell r="F10658" t="str">
            <v>Vintage1970</v>
          </cell>
          <cell r="I10658">
            <v>0</v>
          </cell>
          <cell r="L10658">
            <v>0</v>
          </cell>
          <cell r="M10658" t="str">
            <v>natural gas peaker</v>
          </cell>
        </row>
        <row r="10659">
          <cell r="F10659" t="str">
            <v>Vintage1970</v>
          </cell>
          <cell r="I10659">
            <v>0</v>
          </cell>
          <cell r="L10659">
            <v>0</v>
          </cell>
          <cell r="M10659" t="str">
            <v>natural gas peaker</v>
          </cell>
        </row>
        <row r="10660">
          <cell r="F10660" t="str">
            <v>Vintage2016</v>
          </cell>
          <cell r="I10660">
            <v>1.0180776242413765E-3</v>
          </cell>
          <cell r="L10660">
            <v>3.717469879518074E-2</v>
          </cell>
          <cell r="M10660" t="str">
            <v>natural gas peaker</v>
          </cell>
        </row>
        <row r="10661">
          <cell r="F10661" t="str">
            <v>Vintage2016</v>
          </cell>
          <cell r="I10661">
            <v>1.0180776242413765E-3</v>
          </cell>
          <cell r="L10661">
            <v>3.717469879518074E-2</v>
          </cell>
          <cell r="M10661" t="str">
            <v>natural gas peaker</v>
          </cell>
        </row>
        <row r="10662">
          <cell r="F10662" t="str">
            <v>Vintage2016</v>
          </cell>
          <cell r="I10662">
            <v>1.0180776242413765E-3</v>
          </cell>
          <cell r="L10662">
            <v>3.717469879518074E-2</v>
          </cell>
          <cell r="M10662" t="str">
            <v>natural gas peaker</v>
          </cell>
        </row>
        <row r="10663">
          <cell r="F10663" t="str">
            <v>Vintage2016</v>
          </cell>
          <cell r="I10663">
            <v>1.0180776242413765E-3</v>
          </cell>
          <cell r="L10663">
            <v>3.717469879518074E-2</v>
          </cell>
          <cell r="M10663" t="str">
            <v>natural gas peaker</v>
          </cell>
        </row>
        <row r="10664">
          <cell r="F10664" t="str">
            <v>Vintage2016</v>
          </cell>
          <cell r="I10664">
            <v>1.0180776242413765E-3</v>
          </cell>
          <cell r="L10664">
            <v>3.717469879518074E-2</v>
          </cell>
          <cell r="M10664" t="str">
            <v>natural gas peaker</v>
          </cell>
        </row>
        <row r="10665">
          <cell r="F10665" t="str">
            <v>Vintage1971</v>
          </cell>
          <cell r="I10665">
            <v>0</v>
          </cell>
          <cell r="L10665">
            <v>0</v>
          </cell>
          <cell r="M10665" t="str">
            <v>natural gas peaker</v>
          </cell>
        </row>
        <row r="10666">
          <cell r="F10666" t="str">
            <v>Vintage1971</v>
          </cell>
          <cell r="I10666">
            <v>0</v>
          </cell>
          <cell r="L10666">
            <v>0</v>
          </cell>
          <cell r="M10666" t="str">
            <v>natural gas peaker</v>
          </cell>
        </row>
        <row r="10667">
          <cell r="F10667" t="str">
            <v>Vintage1971</v>
          </cell>
          <cell r="I10667">
            <v>0</v>
          </cell>
          <cell r="L10667">
            <v>0</v>
          </cell>
          <cell r="M10667" t="str">
            <v>natural gas peaker</v>
          </cell>
        </row>
        <row r="10668">
          <cell r="F10668" t="str">
            <v>Vintage1971</v>
          </cell>
          <cell r="I10668">
            <v>0</v>
          </cell>
          <cell r="L10668">
            <v>0</v>
          </cell>
          <cell r="M10668" t="str">
            <v>natural gas peaker</v>
          </cell>
        </row>
        <row r="10669">
          <cell r="F10669" t="str">
            <v>Vintage1971</v>
          </cell>
          <cell r="I10669">
            <v>0</v>
          </cell>
          <cell r="L10669">
            <v>0</v>
          </cell>
          <cell r="M10669" t="str">
            <v>natural gas peaker</v>
          </cell>
        </row>
        <row r="10670">
          <cell r="F10670" t="str">
            <v>Vintage1971</v>
          </cell>
          <cell r="I10670">
            <v>0</v>
          </cell>
          <cell r="L10670">
            <v>0</v>
          </cell>
          <cell r="M10670" t="str">
            <v>natural gas peaker</v>
          </cell>
        </row>
        <row r="10671">
          <cell r="F10671" t="str">
            <v>Vintage1971</v>
          </cell>
          <cell r="I10671">
            <v>0</v>
          </cell>
          <cell r="L10671">
            <v>0</v>
          </cell>
          <cell r="M10671" t="str">
            <v>natural gas peaker</v>
          </cell>
        </row>
        <row r="10672">
          <cell r="F10672" t="str">
            <v>Vintage1971</v>
          </cell>
          <cell r="I10672">
            <v>0</v>
          </cell>
          <cell r="L10672">
            <v>0</v>
          </cell>
          <cell r="M10672" t="str">
            <v>natural gas peaker</v>
          </cell>
        </row>
        <row r="10673">
          <cell r="F10673" t="str">
            <v>Vintage1971</v>
          </cell>
          <cell r="I10673">
            <v>0</v>
          </cell>
          <cell r="L10673">
            <v>0</v>
          </cell>
          <cell r="M10673" t="str">
            <v>natural gas peaker</v>
          </cell>
        </row>
        <row r="10674">
          <cell r="F10674" t="str">
            <v>Vintage1971</v>
          </cell>
          <cell r="I10674">
            <v>0</v>
          </cell>
          <cell r="L10674">
            <v>0</v>
          </cell>
          <cell r="M10674" t="str">
            <v>natural gas peaker</v>
          </cell>
        </row>
        <row r="10675">
          <cell r="F10675" t="str">
            <v>Vintage1971</v>
          </cell>
          <cell r="I10675">
            <v>0</v>
          </cell>
          <cell r="L10675">
            <v>0</v>
          </cell>
          <cell r="M10675" t="str">
            <v>natural gas peaker</v>
          </cell>
        </row>
        <row r="10676">
          <cell r="F10676" t="str">
            <v>Vintage1971</v>
          </cell>
          <cell r="I10676">
            <v>0</v>
          </cell>
          <cell r="L10676">
            <v>0</v>
          </cell>
          <cell r="M10676" t="str">
            <v>natural gas peaker</v>
          </cell>
        </row>
        <row r="10677">
          <cell r="F10677" t="str">
            <v>Vintage1968</v>
          </cell>
          <cell r="I10677">
            <v>0</v>
          </cell>
          <cell r="L10677">
            <v>0</v>
          </cell>
          <cell r="M10677" t="str">
            <v>natural gas peaker</v>
          </cell>
        </row>
        <row r="10678">
          <cell r="F10678" t="str">
            <v>Vintage1969</v>
          </cell>
          <cell r="I10678">
            <v>0</v>
          </cell>
          <cell r="L10678">
            <v>0</v>
          </cell>
          <cell r="M10678" t="str">
            <v>natural gas peaker</v>
          </cell>
        </row>
        <row r="10679">
          <cell r="F10679" t="str">
            <v>Vintage1969</v>
          </cell>
          <cell r="I10679">
            <v>0</v>
          </cell>
          <cell r="L10679">
            <v>0</v>
          </cell>
          <cell r="M10679" t="str">
            <v>natural gas peaker</v>
          </cell>
        </row>
        <row r="10680">
          <cell r="F10680" t="str">
            <v>Vintage1970</v>
          </cell>
          <cell r="I10680">
            <v>0</v>
          </cell>
          <cell r="L10680">
            <v>0</v>
          </cell>
          <cell r="M10680" t="str">
            <v>natural gas peaker</v>
          </cell>
        </row>
        <row r="10681">
          <cell r="F10681" t="str">
            <v>Vintage1971</v>
          </cell>
          <cell r="I10681">
            <v>0</v>
          </cell>
          <cell r="L10681">
            <v>0</v>
          </cell>
          <cell r="M10681" t="str">
            <v>natural gas peaker</v>
          </cell>
        </row>
        <row r="10682">
          <cell r="F10682" t="str">
            <v>Vintage1972</v>
          </cell>
          <cell r="I10682">
            <v>3.3949276148781036E-3</v>
          </cell>
          <cell r="L10682">
            <v>0.20215184544136225</v>
          </cell>
          <cell r="M10682" t="str">
            <v>natural gas peaker</v>
          </cell>
        </row>
        <row r="10683">
          <cell r="F10683" t="str">
            <v>Vintage1972</v>
          </cell>
          <cell r="I10683">
            <v>3.7261400651101137E-3</v>
          </cell>
          <cell r="L10683">
            <v>0.22187397670393419</v>
          </cell>
          <cell r="M10683" t="str">
            <v>natural gas peaker</v>
          </cell>
        </row>
        <row r="10684">
          <cell r="F10684" t="str">
            <v>Vintage1980</v>
          </cell>
          <cell r="I10684">
            <v>4.3152677131864524E-4</v>
          </cell>
          <cell r="L10684">
            <v>0.2298284518828452</v>
          </cell>
          <cell r="M10684" t="str">
            <v>natural gas peaker</v>
          </cell>
        </row>
        <row r="10685">
          <cell r="F10685" t="str">
            <v>Vintage1980</v>
          </cell>
          <cell r="I10685">
            <v>4.4033344012106655E-4</v>
          </cell>
          <cell r="L10685">
            <v>0.23451882845188282</v>
          </cell>
          <cell r="M10685" t="str">
            <v>natural gas peaker</v>
          </cell>
        </row>
        <row r="10686">
          <cell r="F10686" t="str">
            <v>Vintage2009</v>
          </cell>
          <cell r="I10686">
            <v>1.513395787777382E-4</v>
          </cell>
          <cell r="L10686">
            <v>8.4273079073381111E-3</v>
          </cell>
          <cell r="M10686" t="str">
            <v>natural gas peaker</v>
          </cell>
        </row>
        <row r="10687">
          <cell r="F10687" t="str">
            <v>Vintage1976</v>
          </cell>
          <cell r="I10687">
            <v>1.4490544697650441E-3</v>
          </cell>
          <cell r="L10687">
            <v>0.17080285211593665</v>
          </cell>
          <cell r="M10687" t="str">
            <v>natural gas peaker</v>
          </cell>
        </row>
        <row r="10688">
          <cell r="F10688" t="str">
            <v>Vintage1976</v>
          </cell>
          <cell r="I10688">
            <v>1.4490544697650441E-3</v>
          </cell>
          <cell r="L10688">
            <v>0.17080285211593665</v>
          </cell>
          <cell r="M10688" t="str">
            <v>natural gas peaker</v>
          </cell>
        </row>
        <row r="10689">
          <cell r="F10689" t="str">
            <v>Vintage1996</v>
          </cell>
          <cell r="I10689">
            <v>6.2102334418501891E-3</v>
          </cell>
          <cell r="L10689">
            <v>0.59570459683496602</v>
          </cell>
          <cell r="M10689" t="str">
            <v>natural gas peaker</v>
          </cell>
        </row>
        <row r="10690">
          <cell r="F10690" t="str">
            <v>Vintage1968</v>
          </cell>
          <cell r="I10690">
            <v>0</v>
          </cell>
          <cell r="L10690">
            <v>0</v>
          </cell>
          <cell r="M10690" t="str">
            <v>natural gas peaker</v>
          </cell>
        </row>
        <row r="10691">
          <cell r="F10691" t="str">
            <v>Vintage1968</v>
          </cell>
          <cell r="I10691">
            <v>0</v>
          </cell>
          <cell r="L10691">
            <v>0</v>
          </cell>
          <cell r="M10691" t="str">
            <v>natural gas peaker</v>
          </cell>
        </row>
        <row r="10692">
          <cell r="F10692" t="str">
            <v>Vintage1969</v>
          </cell>
          <cell r="I10692">
            <v>0</v>
          </cell>
          <cell r="L10692">
            <v>0</v>
          </cell>
          <cell r="M10692" t="str">
            <v>natural gas peaker</v>
          </cell>
        </row>
        <row r="10693">
          <cell r="F10693" t="str">
            <v>Vintage1958</v>
          </cell>
          <cell r="I10693">
            <v>0</v>
          </cell>
          <cell r="L10693">
            <v>0</v>
          </cell>
          <cell r="M10693" t="str">
            <v>natural gas peaker</v>
          </cell>
        </row>
        <row r="10694">
          <cell r="F10694" t="str">
            <v>Vintage1954</v>
          </cell>
          <cell r="I10694">
            <v>0</v>
          </cell>
          <cell r="L10694">
            <v>0</v>
          </cell>
          <cell r="M10694" t="str">
            <v>natural gas peaker</v>
          </cell>
        </row>
        <row r="10695">
          <cell r="F10695" t="str">
            <v>Vintage1958</v>
          </cell>
          <cell r="I10695">
            <v>0</v>
          </cell>
          <cell r="L10695">
            <v>0</v>
          </cell>
          <cell r="M10695" t="str">
            <v>natural gas peaker</v>
          </cell>
        </row>
        <row r="10696">
          <cell r="F10696" t="str">
            <v>Vintage1965</v>
          </cell>
          <cell r="I10696">
            <v>0</v>
          </cell>
          <cell r="L10696">
            <v>0</v>
          </cell>
          <cell r="M10696" t="str">
            <v>natural gas peaker</v>
          </cell>
        </row>
        <row r="10697">
          <cell r="F10697" t="str">
            <v>Vintage1965</v>
          </cell>
          <cell r="I10697">
            <v>0</v>
          </cell>
          <cell r="L10697">
            <v>0</v>
          </cell>
          <cell r="M10697" t="str">
            <v>natural gas peaker</v>
          </cell>
        </row>
        <row r="10698">
          <cell r="F10698" t="str">
            <v>Vintage1972</v>
          </cell>
          <cell r="I10698">
            <v>1.1427300897971471E-4</v>
          </cell>
          <cell r="L10698">
            <v>6.8044159610796667E-3</v>
          </cell>
          <cell r="M10698" t="str">
            <v>natural gas peaker</v>
          </cell>
        </row>
        <row r="10699">
          <cell r="F10699" t="str">
            <v>Vintage1972</v>
          </cell>
          <cell r="I10699">
            <v>1.1427300897971471E-4</v>
          </cell>
          <cell r="L10699">
            <v>6.8044159610796667E-3</v>
          </cell>
          <cell r="M10699" t="str">
            <v>natural gas peaker</v>
          </cell>
        </row>
        <row r="10700">
          <cell r="F10700" t="str">
            <v>Vintage1972</v>
          </cell>
          <cell r="I10700">
            <v>1.1427300897971471E-4</v>
          </cell>
          <cell r="L10700">
            <v>6.8044159610796667E-3</v>
          </cell>
          <cell r="M10700" t="str">
            <v>natural gas peaker</v>
          </cell>
        </row>
        <row r="10701">
          <cell r="F10701" t="str">
            <v>Vintage1972</v>
          </cell>
          <cell r="I10701">
            <v>1.1427300897971471E-4</v>
          </cell>
          <cell r="L10701">
            <v>6.8044159610796667E-3</v>
          </cell>
          <cell r="M10701" t="str">
            <v>natural gas peaker</v>
          </cell>
        </row>
        <row r="10702">
          <cell r="F10702" t="str">
            <v>Vintage1972</v>
          </cell>
          <cell r="I10702">
            <v>1.1427300897971471E-4</v>
          </cell>
          <cell r="L10702">
            <v>6.8044159610796667E-3</v>
          </cell>
          <cell r="M10702" t="str">
            <v>natural gas peaker</v>
          </cell>
        </row>
        <row r="10703">
          <cell r="F10703" t="str">
            <v>Vintage1970</v>
          </cell>
          <cell r="I10703">
            <v>1.1427300897971471E-4</v>
          </cell>
          <cell r="L10703">
            <v>1.3647776318258583E-2</v>
          </cell>
          <cell r="M10703" t="str">
            <v>natural gas peaker</v>
          </cell>
        </row>
        <row r="10704">
          <cell r="F10704" t="str">
            <v>Vintage1970</v>
          </cell>
          <cell r="I10704">
            <v>1.1427300897971471E-4</v>
          </cell>
          <cell r="L10704">
            <v>1.3647776318258583E-2</v>
          </cell>
          <cell r="M10704" t="str">
            <v>natural gas peaker</v>
          </cell>
        </row>
        <row r="10705">
          <cell r="F10705" t="str">
            <v>Vintage1975</v>
          </cell>
          <cell r="I10705">
            <v>0</v>
          </cell>
          <cell r="L10705">
            <v>0</v>
          </cell>
          <cell r="M10705" t="str">
            <v>natural gas peaker</v>
          </cell>
        </row>
        <row r="10706">
          <cell r="F10706" t="str">
            <v>Vintage1975</v>
          </cell>
          <cell r="I10706">
            <v>5.0788003990984328E-4</v>
          </cell>
          <cell r="L10706">
            <v>3.2879666361509532E-2</v>
          </cell>
          <cell r="M10706" t="str">
            <v>natural gas peaker</v>
          </cell>
        </row>
        <row r="10707">
          <cell r="F10707" t="str">
            <v>Vintage1981</v>
          </cell>
          <cell r="I10707">
            <v>3.809100299323824E-4</v>
          </cell>
          <cell r="L10707">
            <v>8.1736345246122707E-2</v>
          </cell>
          <cell r="M10707" t="str">
            <v>natural gas peaker</v>
          </cell>
        </row>
        <row r="10708">
          <cell r="F10708" t="str">
            <v>Vintage1981</v>
          </cell>
          <cell r="I10708">
            <v>3.809100299323824E-4</v>
          </cell>
          <cell r="L10708">
            <v>8.1736345246122707E-2</v>
          </cell>
          <cell r="M10708" t="str">
            <v>natural gas peaker</v>
          </cell>
        </row>
        <row r="10709">
          <cell r="F10709" t="str">
            <v>Vintage2000</v>
          </cell>
          <cell r="I10709">
            <v>4.72847409944957E-3</v>
          </cell>
          <cell r="L10709">
            <v>4.5530583838903425E-2</v>
          </cell>
          <cell r="M10709" t="str">
            <v>natural gas peaker</v>
          </cell>
        </row>
        <row r="10710">
          <cell r="F10710" t="str">
            <v>Vintage2009</v>
          </cell>
          <cell r="I10710">
            <v>4.72847409944957E-3</v>
          </cell>
          <cell r="L10710">
            <v>0.26330393866403728</v>
          </cell>
          <cell r="M10710" t="str">
            <v>natural gas peaker</v>
          </cell>
        </row>
        <row r="10711">
          <cell r="F10711" t="str">
            <v>Vintage1962</v>
          </cell>
          <cell r="I10711">
            <v>0</v>
          </cell>
          <cell r="L10711">
            <v>0</v>
          </cell>
          <cell r="M10711" t="str">
            <v>natural gas peaker</v>
          </cell>
        </row>
        <row r="10712">
          <cell r="F10712" t="str">
            <v>Vintage1962</v>
          </cell>
          <cell r="I10712">
            <v>0</v>
          </cell>
          <cell r="L10712">
            <v>0</v>
          </cell>
          <cell r="M10712" t="str">
            <v>natural gas peaker</v>
          </cell>
        </row>
        <row r="10713">
          <cell r="F10713" t="str">
            <v>Vintage1973</v>
          </cell>
          <cell r="I10713">
            <v>1.0157600798196866E-3</v>
          </cell>
          <cell r="L10713">
            <v>0.12150737712620995</v>
          </cell>
          <cell r="M10713" t="str">
            <v>natural gas peaker</v>
          </cell>
        </row>
        <row r="10714">
          <cell r="F10714" t="str">
            <v>Vintage1989</v>
          </cell>
          <cell r="I10714">
            <v>1.2708023081893982E-4</v>
          </cell>
          <cell r="L10714">
            <v>1.5107901372933594E-2</v>
          </cell>
          <cell r="M10714" t="str">
            <v>natural gas peaker</v>
          </cell>
        </row>
        <row r="10715">
          <cell r="F10715" t="str">
            <v>Vintage1989</v>
          </cell>
          <cell r="I10715">
            <v>1.2708023081893982E-4</v>
          </cell>
          <cell r="L10715">
            <v>1.5107901372933594E-2</v>
          </cell>
          <cell r="M10715" t="str">
            <v>natural gas peaker</v>
          </cell>
        </row>
        <row r="10716">
          <cell r="F10716" t="str">
            <v>Vintage1989</v>
          </cell>
          <cell r="I10716">
            <v>3.9753302974129892E-5</v>
          </cell>
          <cell r="L10716">
            <v>4.7260614551228172E-3</v>
          </cell>
          <cell r="M10716" t="str">
            <v>natural gas peaker</v>
          </cell>
        </row>
        <row r="10717">
          <cell r="F10717" t="str">
            <v>Vintage1989</v>
          </cell>
          <cell r="I10717">
            <v>3.9753302974129892E-5</v>
          </cell>
          <cell r="L10717">
            <v>4.7260614551228172E-3</v>
          </cell>
          <cell r="M10717" t="str">
            <v>natural gas peaker</v>
          </cell>
        </row>
        <row r="10718">
          <cell r="F10718" t="str">
            <v>Vintage1989</v>
          </cell>
          <cell r="I10718">
            <v>1.5901321189651957E-4</v>
          </cell>
          <cell r="L10718">
            <v>1.8904245820491269E-2</v>
          </cell>
          <cell r="M10718" t="str">
            <v>natural gas peaker</v>
          </cell>
        </row>
        <row r="10719">
          <cell r="F10719" t="str">
            <v>Vintage1989</v>
          </cell>
          <cell r="I10719">
            <v>1.5901321189651957E-4</v>
          </cell>
          <cell r="L10719">
            <v>1.8904245820491269E-2</v>
          </cell>
          <cell r="M10719" t="str">
            <v>natural gas peaker</v>
          </cell>
        </row>
        <row r="10720">
          <cell r="F10720" t="str">
            <v>Vintage1992</v>
          </cell>
          <cell r="I10720">
            <v>1.997352484389158E-4</v>
          </cell>
          <cell r="L10720">
            <v>1.3794303076338778E-2</v>
          </cell>
          <cell r="M10720" t="str">
            <v>natural gas peaker</v>
          </cell>
        </row>
        <row r="10721">
          <cell r="F10721" t="str">
            <v>Vintage1992</v>
          </cell>
          <cell r="I10721">
            <v>1.997352484389158E-4</v>
          </cell>
          <cell r="L10721">
            <v>1.3794303076338778E-2</v>
          </cell>
          <cell r="M10721" t="str">
            <v>natural gas peaker</v>
          </cell>
        </row>
        <row r="10722">
          <cell r="F10722" t="str">
            <v>Vintage1992</v>
          </cell>
          <cell r="I10722">
            <v>7.5138498222258789E-4</v>
          </cell>
          <cell r="L10722">
            <v>5.1892854430036349E-2</v>
          </cell>
          <cell r="M10722" t="str">
            <v>natural gas peaker</v>
          </cell>
        </row>
        <row r="10723">
          <cell r="F10723" t="str">
            <v>Vintage1992</v>
          </cell>
          <cell r="I10723">
            <v>7.5138498222258789E-4</v>
          </cell>
          <cell r="L10723">
            <v>5.1892854430036349E-2</v>
          </cell>
          <cell r="M10723" t="str">
            <v>natural gas peaker</v>
          </cell>
        </row>
        <row r="10724">
          <cell r="F10724" t="str">
            <v>Vintage1963</v>
          </cell>
          <cell r="I10724">
            <v>0</v>
          </cell>
          <cell r="L10724">
            <v>0</v>
          </cell>
          <cell r="M10724" t="str">
            <v>natural gas peaker</v>
          </cell>
        </row>
        <row r="10725">
          <cell r="F10725" t="str">
            <v>Vintage1964</v>
          </cell>
          <cell r="I10725">
            <v>0</v>
          </cell>
          <cell r="L10725">
            <v>0</v>
          </cell>
          <cell r="M10725" t="str">
            <v>natural gas peaker</v>
          </cell>
        </row>
        <row r="10726">
          <cell r="F10726" t="str">
            <v>Vintage1971</v>
          </cell>
          <cell r="I10726">
            <v>3.0921541843292031E-4</v>
          </cell>
          <cell r="L10726">
            <v>2.832265956681301E-2</v>
          </cell>
          <cell r="M10726" t="str">
            <v>natural gas peaker</v>
          </cell>
        </row>
        <row r="10727">
          <cell r="F10727" t="str">
            <v>Vintage1971</v>
          </cell>
          <cell r="I10727">
            <v>3.0921541843292031E-4</v>
          </cell>
          <cell r="L10727">
            <v>2.832265956681301E-2</v>
          </cell>
          <cell r="M10727" t="str">
            <v>natural gas peaker</v>
          </cell>
        </row>
        <row r="10728">
          <cell r="F10728" t="str">
            <v>Vintage1969</v>
          </cell>
          <cell r="I10728">
            <v>0</v>
          </cell>
          <cell r="L10728">
            <v>0</v>
          </cell>
          <cell r="M10728" t="str">
            <v>natural gas peaker</v>
          </cell>
        </row>
        <row r="10729">
          <cell r="F10729" t="str">
            <v>Vintage1970</v>
          </cell>
          <cell r="I10729">
            <v>0</v>
          </cell>
          <cell r="L10729">
            <v>0</v>
          </cell>
          <cell r="M10729" t="str">
            <v>natural gas peaker</v>
          </cell>
        </row>
        <row r="10730">
          <cell r="F10730" t="str">
            <v>Vintage1970</v>
          </cell>
          <cell r="I10730">
            <v>0</v>
          </cell>
          <cell r="L10730">
            <v>0</v>
          </cell>
          <cell r="M10730" t="str">
            <v>natural gas peaker</v>
          </cell>
        </row>
        <row r="10731">
          <cell r="F10731" t="str">
            <v>Vintage1970</v>
          </cell>
          <cell r="I10731">
            <v>0</v>
          </cell>
          <cell r="L10731">
            <v>0</v>
          </cell>
          <cell r="M10731" t="str">
            <v>natural gas peaker</v>
          </cell>
        </row>
        <row r="10732">
          <cell r="F10732" t="str">
            <v>Vintage1970</v>
          </cell>
          <cell r="I10732">
            <v>0</v>
          </cell>
          <cell r="L10732">
            <v>0</v>
          </cell>
          <cell r="M10732" t="str">
            <v>natural gas peaker</v>
          </cell>
        </row>
        <row r="10733">
          <cell r="F10733" t="str">
            <v>Vintage1971</v>
          </cell>
          <cell r="I10733">
            <v>0</v>
          </cell>
          <cell r="L10733">
            <v>0</v>
          </cell>
          <cell r="M10733" t="str">
            <v>natural gas peaker</v>
          </cell>
        </row>
        <row r="10734">
          <cell r="F10734" t="str">
            <v>Vintage1964</v>
          </cell>
          <cell r="I10734">
            <v>0</v>
          </cell>
          <cell r="L10734">
            <v>0</v>
          </cell>
          <cell r="M10734" t="str">
            <v>natural gas peaker</v>
          </cell>
        </row>
        <row r="10735">
          <cell r="F10735" t="str">
            <v>Vintage1958</v>
          </cell>
          <cell r="I10735">
            <v>0</v>
          </cell>
          <cell r="L10735">
            <v>0</v>
          </cell>
          <cell r="M10735" t="str">
            <v>natural gas peaker</v>
          </cell>
        </row>
        <row r="10736">
          <cell r="F10736" t="str">
            <v>Vintage1963</v>
          </cell>
          <cell r="I10736">
            <v>0</v>
          </cell>
          <cell r="L10736">
            <v>0</v>
          </cell>
          <cell r="M10736" t="str">
            <v>natural gas peaker</v>
          </cell>
        </row>
        <row r="10737">
          <cell r="F10737" t="str">
            <v>Vintage1967</v>
          </cell>
          <cell r="I10737">
            <v>0</v>
          </cell>
          <cell r="L10737">
            <v>0</v>
          </cell>
          <cell r="M10737" t="str">
            <v>natural gas peaker</v>
          </cell>
        </row>
        <row r="10738">
          <cell r="F10738" t="str">
            <v>Vintage1973</v>
          </cell>
          <cell r="I10738">
            <v>4.1550821851923661E-5</v>
          </cell>
          <cell r="L10738">
            <v>4.9703975190301666E-3</v>
          </cell>
          <cell r="M10738" t="str">
            <v>natural gas peaker</v>
          </cell>
        </row>
        <row r="10739">
          <cell r="F10739" t="str">
            <v>Vintage1945</v>
          </cell>
          <cell r="I10739">
            <v>0</v>
          </cell>
          <cell r="L10739">
            <v>0</v>
          </cell>
          <cell r="M10739" t="str">
            <v>natural gas peaker</v>
          </cell>
        </row>
        <row r="10740">
          <cell r="F10740" t="str">
            <v>Vintage1951</v>
          </cell>
          <cell r="I10740">
            <v>0</v>
          </cell>
          <cell r="L10740">
            <v>0</v>
          </cell>
          <cell r="M10740" t="str">
            <v>natural gas peaker</v>
          </cell>
        </row>
        <row r="10741">
          <cell r="F10741" t="str">
            <v>Vintage1958</v>
          </cell>
          <cell r="I10741">
            <v>0</v>
          </cell>
          <cell r="L10741">
            <v>0</v>
          </cell>
          <cell r="M10741" t="str">
            <v>natural gas peaker</v>
          </cell>
        </row>
        <row r="10742">
          <cell r="F10742" t="str">
            <v>Vintage1974</v>
          </cell>
          <cell r="I10742">
            <v>4.2517120034526541E-5</v>
          </cell>
          <cell r="L10742">
            <v>5.3231041605193265E-3</v>
          </cell>
          <cell r="M10742" t="str">
            <v>natural gas peaker</v>
          </cell>
        </row>
        <row r="10743">
          <cell r="F10743" t="str">
            <v>Vintage1967</v>
          </cell>
          <cell r="I10743">
            <v>0</v>
          </cell>
          <cell r="L10743">
            <v>0</v>
          </cell>
          <cell r="M10743" t="str">
            <v>natural gas peaker</v>
          </cell>
        </row>
        <row r="10744">
          <cell r="F10744" t="str">
            <v>Vintage1966</v>
          </cell>
          <cell r="I10744">
            <v>0</v>
          </cell>
          <cell r="L10744">
            <v>0</v>
          </cell>
          <cell r="M10744" t="str">
            <v>natural gas peaker</v>
          </cell>
        </row>
        <row r="10745">
          <cell r="F10745" t="str">
            <v>Vintage1957</v>
          </cell>
          <cell r="I10745">
            <v>0</v>
          </cell>
          <cell r="L10745">
            <v>0</v>
          </cell>
          <cell r="M10745" t="str">
            <v>natural gas peaker</v>
          </cell>
        </row>
        <row r="10746">
          <cell r="F10746" t="str">
            <v>Vintage1990</v>
          </cell>
          <cell r="I10746">
            <v>3.2854138208497775E-5</v>
          </cell>
          <cell r="L10746">
            <v>3.3555323758324646E-3</v>
          </cell>
          <cell r="M10746" t="str">
            <v>natural gas peaker</v>
          </cell>
        </row>
        <row r="10747">
          <cell r="F10747" t="str">
            <v>Vintage2003</v>
          </cell>
          <cell r="I10747">
            <v>2.3191156382469022E-5</v>
          </cell>
          <cell r="L10747">
            <v>4.0410677618069811E-4</v>
          </cell>
          <cell r="M10747" t="str">
            <v>natural gas peaker</v>
          </cell>
        </row>
        <row r="10748">
          <cell r="F10748" t="str">
            <v>Vintage1961</v>
          </cell>
          <cell r="I10748">
            <v>0</v>
          </cell>
          <cell r="L10748">
            <v>0</v>
          </cell>
          <cell r="M10748" t="str">
            <v>natural gas peaker</v>
          </cell>
        </row>
        <row r="10749">
          <cell r="F10749" t="str">
            <v>Vintage1967</v>
          </cell>
          <cell r="I10749">
            <v>0</v>
          </cell>
          <cell r="L10749">
            <v>0</v>
          </cell>
          <cell r="M10749" t="str">
            <v>natural gas peaker</v>
          </cell>
        </row>
        <row r="10750">
          <cell r="F10750" t="str">
            <v>Vintage1968</v>
          </cell>
          <cell r="I10750">
            <v>0</v>
          </cell>
          <cell r="L10750">
            <v>0</v>
          </cell>
          <cell r="M10750" t="str">
            <v>natural gas peaker</v>
          </cell>
        </row>
        <row r="10751">
          <cell r="F10751" t="str">
            <v>Vintage1971</v>
          </cell>
          <cell r="I10751">
            <v>3.8651927304115039E-5</v>
          </cell>
          <cell r="L10751">
            <v>3.5403324458516262E-3</v>
          </cell>
          <cell r="M10751" t="str">
            <v>natural gas peaker</v>
          </cell>
        </row>
        <row r="10752">
          <cell r="F10752" t="str">
            <v>Vintage1971</v>
          </cell>
          <cell r="I10752">
            <v>3.8651927304115039E-5</v>
          </cell>
          <cell r="L10752">
            <v>3.5403324458516262E-3</v>
          </cell>
          <cell r="M10752" t="str">
            <v>natural gas peaker</v>
          </cell>
        </row>
        <row r="10753">
          <cell r="F10753" t="str">
            <v>Vintage1953</v>
          </cell>
          <cell r="I10753">
            <v>0</v>
          </cell>
          <cell r="L10753">
            <v>0</v>
          </cell>
          <cell r="M10753" t="str">
            <v>natural gas peaker</v>
          </cell>
        </row>
        <row r="10754">
          <cell r="F10754" t="str">
            <v>Vintage1958</v>
          </cell>
          <cell r="I10754">
            <v>0</v>
          </cell>
          <cell r="L10754">
            <v>0</v>
          </cell>
          <cell r="M10754" t="str">
            <v>natural gas peaker</v>
          </cell>
        </row>
        <row r="10755">
          <cell r="F10755" t="str">
            <v>Vintage1965</v>
          </cell>
          <cell r="I10755">
            <v>0</v>
          </cell>
          <cell r="L10755">
            <v>0</v>
          </cell>
          <cell r="M10755" t="str">
            <v>natural gas peaker</v>
          </cell>
        </row>
        <row r="10756">
          <cell r="F10756" t="str">
            <v>Vintage1965</v>
          </cell>
          <cell r="I10756">
            <v>0</v>
          </cell>
          <cell r="L10756">
            <v>0</v>
          </cell>
          <cell r="M10756" t="str">
            <v>natural gas peaker</v>
          </cell>
        </row>
        <row r="10757">
          <cell r="F10757" t="str">
            <v>Vintage1971</v>
          </cell>
          <cell r="I10757">
            <v>1.0611996626503779E-5</v>
          </cell>
          <cell r="L10757">
            <v>9.7200834712527992E-4</v>
          </cell>
          <cell r="M10757" t="str">
            <v>natural gas peaker</v>
          </cell>
        </row>
        <row r="10758">
          <cell r="F10758" t="str">
            <v>Vintage1971</v>
          </cell>
          <cell r="I10758">
            <v>1.3264995783129721E-5</v>
          </cell>
          <cell r="L10758">
            <v>1.2150104339065998E-3</v>
          </cell>
          <cell r="M10758" t="str">
            <v>natural gas peaker</v>
          </cell>
        </row>
        <row r="10759">
          <cell r="F10759" t="str">
            <v>Vintage1976</v>
          </cell>
          <cell r="I10759">
            <v>1.6882721905801463E-5</v>
          </cell>
          <cell r="L10759">
            <v>1.9899990739883321E-3</v>
          </cell>
          <cell r="M10759" t="str">
            <v>natural gas peaker</v>
          </cell>
        </row>
        <row r="10760">
          <cell r="F10760" t="str">
            <v>Vintage1976</v>
          </cell>
          <cell r="I10760">
            <v>2.0982811511496107E-5</v>
          </cell>
          <cell r="L10760">
            <v>2.4732845633854985E-3</v>
          </cell>
          <cell r="M10760" t="str">
            <v>natural gas peaker</v>
          </cell>
        </row>
        <row r="10761">
          <cell r="F10761" t="str">
            <v>Vintage1989</v>
          </cell>
          <cell r="I10761">
            <v>1.9325963652057519E-5</v>
          </cell>
          <cell r="L10761">
            <v>2.2975623423928272E-3</v>
          </cell>
          <cell r="M10761" t="str">
            <v>natural gas peaker</v>
          </cell>
        </row>
        <row r="10762">
          <cell r="F10762" t="str">
            <v>Vintage1956</v>
          </cell>
          <cell r="I10762">
            <v>0</v>
          </cell>
          <cell r="L10762">
            <v>0</v>
          </cell>
          <cell r="M10762" t="str">
            <v>natural gas peaker</v>
          </cell>
        </row>
        <row r="10763">
          <cell r="F10763" t="str">
            <v>Vintage1954</v>
          </cell>
          <cell r="I10763">
            <v>0</v>
          </cell>
          <cell r="L10763">
            <v>0</v>
          </cell>
          <cell r="M10763" t="str">
            <v>natural gas peaker</v>
          </cell>
        </row>
        <row r="10764">
          <cell r="F10764" t="str">
            <v>Vintage1967</v>
          </cell>
          <cell r="I10764">
            <v>0</v>
          </cell>
          <cell r="L10764">
            <v>0</v>
          </cell>
          <cell r="M10764" t="str">
            <v>natural gas peaker</v>
          </cell>
        </row>
        <row r="10765">
          <cell r="F10765" t="str">
            <v>Vintage1989</v>
          </cell>
          <cell r="I10765">
            <v>2.8988945478086272E-5</v>
          </cell>
          <cell r="L10765">
            <v>3.4463435135892403E-3</v>
          </cell>
          <cell r="M10765" t="str">
            <v>natural gas peaker</v>
          </cell>
        </row>
        <row r="10766">
          <cell r="F10766" t="str">
            <v>Vintage1967</v>
          </cell>
          <cell r="I10766">
            <v>0</v>
          </cell>
          <cell r="L10766">
            <v>0</v>
          </cell>
          <cell r="M10766" t="str">
            <v>natural gas peaker</v>
          </cell>
        </row>
        <row r="10767">
          <cell r="F10767" t="str">
            <v>Vintage1967</v>
          </cell>
          <cell r="I10767">
            <v>0</v>
          </cell>
          <cell r="L10767">
            <v>0</v>
          </cell>
          <cell r="M10767" t="str">
            <v>natural gas peaker</v>
          </cell>
        </row>
        <row r="10768">
          <cell r="F10768" t="str">
            <v>Vintage1970</v>
          </cell>
          <cell r="I10768">
            <v>1.7140951346957209E-4</v>
          </cell>
          <cell r="L10768">
            <v>2.0471664477387876E-2</v>
          </cell>
          <cell r="M10768" t="str">
            <v>natural gas peaker</v>
          </cell>
        </row>
        <row r="10769">
          <cell r="F10769" t="str">
            <v>Vintage2002</v>
          </cell>
          <cell r="I10769">
            <v>4.1900103292562057E-4</v>
          </cell>
          <cell r="L10769">
            <v>3.0552509924556179E-3</v>
          </cell>
          <cell r="M10769" t="str">
            <v>natural gas peaker</v>
          </cell>
        </row>
        <row r="10770">
          <cell r="F10770" t="str">
            <v>Vintage2012</v>
          </cell>
          <cell r="I10770">
            <v>4.1900103292562057E-4</v>
          </cell>
          <cell r="L10770">
            <v>2.2485075885328824E-2</v>
          </cell>
          <cell r="M10770" t="str">
            <v>natural gas peaker</v>
          </cell>
        </row>
        <row r="10771">
          <cell r="F10771" t="str">
            <v>Vintage1963</v>
          </cell>
          <cell r="I10771">
            <v>0</v>
          </cell>
          <cell r="L10771">
            <v>0</v>
          </cell>
          <cell r="M10771" t="str">
            <v>natural gas peaker</v>
          </cell>
        </row>
        <row r="10772">
          <cell r="F10772" t="str">
            <v>Vintage1959</v>
          </cell>
          <cell r="I10772">
            <v>0</v>
          </cell>
          <cell r="L10772">
            <v>0</v>
          </cell>
          <cell r="M10772" t="str">
            <v>natural gas peaker</v>
          </cell>
        </row>
        <row r="10773">
          <cell r="F10773" t="str">
            <v>Vintage2003</v>
          </cell>
          <cell r="I10773">
            <v>1.8917447347217275E-4</v>
          </cell>
          <cell r="L10773">
            <v>3.2963723477070495E-3</v>
          </cell>
          <cell r="M10773" t="str">
            <v>natural gas peaker</v>
          </cell>
        </row>
        <row r="10774">
          <cell r="F10774" t="str">
            <v>Vintage2003</v>
          </cell>
          <cell r="I10774">
            <v>1.8917447347217275E-4</v>
          </cell>
          <cell r="L10774">
            <v>3.2963723477070495E-3</v>
          </cell>
          <cell r="M10774" t="str">
            <v>natural gas peaker</v>
          </cell>
        </row>
        <row r="10775">
          <cell r="F10775" t="str">
            <v>Vintage1993</v>
          </cell>
          <cell r="I10775">
            <v>7.0453350419370656E-4</v>
          </cell>
          <cell r="L10775">
            <v>9.0494450050454089E-2</v>
          </cell>
          <cell r="M10775" t="str">
            <v>natural gas peaker</v>
          </cell>
        </row>
        <row r="10776">
          <cell r="F10776" t="str">
            <v>Vintage1976</v>
          </cell>
          <cell r="I10776">
            <v>1.9325963652057517E-4</v>
          </cell>
          <cell r="L10776">
            <v>2.2779887026576535E-2</v>
          </cell>
          <cell r="M10776" t="str">
            <v>natural gas peaker</v>
          </cell>
        </row>
        <row r="10777">
          <cell r="F10777" t="str">
            <v>Vintage1977</v>
          </cell>
          <cell r="I10777">
            <v>1.9325963652057517E-4</v>
          </cell>
          <cell r="L10777">
            <v>0.14783653846153844</v>
          </cell>
          <cell r="M10777" t="str">
            <v>natural gas peaker</v>
          </cell>
        </row>
        <row r="10778">
          <cell r="F10778" t="str">
            <v>Vintage1965</v>
          </cell>
          <cell r="I10778">
            <v>0</v>
          </cell>
          <cell r="L10778">
            <v>0</v>
          </cell>
          <cell r="M10778" t="str">
            <v>natural gas peaker</v>
          </cell>
        </row>
        <row r="10779">
          <cell r="F10779" t="str">
            <v>Vintage1970</v>
          </cell>
          <cell r="I10779">
            <v>3.9618225486717906E-5</v>
          </cell>
          <cell r="L10779">
            <v>4.7316569712891714E-3</v>
          </cell>
          <cell r="M10779" t="str">
            <v>natural gas peaker</v>
          </cell>
        </row>
        <row r="10780">
          <cell r="F10780" t="str">
            <v>Vintage1990</v>
          </cell>
          <cell r="I10780">
            <v>0</v>
          </cell>
          <cell r="L10780">
            <v>0</v>
          </cell>
          <cell r="M10780" t="str">
            <v>natural gas peaker</v>
          </cell>
        </row>
        <row r="10781">
          <cell r="F10781" t="str">
            <v>Vintage1966</v>
          </cell>
          <cell r="I10781">
            <v>0</v>
          </cell>
          <cell r="L10781">
            <v>0</v>
          </cell>
          <cell r="M10781" t="str">
            <v>natural gas peaker</v>
          </cell>
        </row>
        <row r="10782">
          <cell r="F10782" t="str">
            <v>Vintage1999</v>
          </cell>
          <cell r="I10782">
            <v>9.4697221895081849E-5</v>
          </cell>
          <cell r="L10782">
            <v>2.7451611808611202E-3</v>
          </cell>
          <cell r="M10782" t="str">
            <v>natural gas peaker</v>
          </cell>
        </row>
        <row r="10783">
          <cell r="F10783" t="str">
            <v>Vintage1971</v>
          </cell>
          <cell r="I10783">
            <v>1.8359665469454639E-5</v>
          </cell>
          <cell r="L10783">
            <v>1.6816579117795224E-3</v>
          </cell>
          <cell r="M10783" t="str">
            <v>natural gas peaker</v>
          </cell>
        </row>
        <row r="10784">
          <cell r="F10784" t="str">
            <v>Vintage1968</v>
          </cell>
          <cell r="I10784">
            <v>0</v>
          </cell>
          <cell r="L10784">
            <v>0</v>
          </cell>
          <cell r="M10784" t="str">
            <v>natural gas peaker</v>
          </cell>
        </row>
        <row r="10785">
          <cell r="F10785" t="str">
            <v>Vintage2000</v>
          </cell>
          <cell r="I10785">
            <v>2.1355189835523558E-4</v>
          </cell>
          <cell r="L10785">
            <v>2.0562960497450718E-3</v>
          </cell>
          <cell r="M10785" t="str">
            <v>natural gas peaker</v>
          </cell>
        </row>
        <row r="10786">
          <cell r="F10786" t="str">
            <v>Vintage1960</v>
          </cell>
          <cell r="I10786">
            <v>0</v>
          </cell>
          <cell r="L10786">
            <v>0</v>
          </cell>
          <cell r="M10786" t="str">
            <v>natural gas peaker</v>
          </cell>
        </row>
        <row r="10787">
          <cell r="F10787" t="str">
            <v>Vintage1960</v>
          </cell>
          <cell r="I10787">
            <v>0</v>
          </cell>
          <cell r="L10787">
            <v>0</v>
          </cell>
          <cell r="M10787" t="str">
            <v>natural gas peaker</v>
          </cell>
        </row>
        <row r="10788">
          <cell r="F10788" t="str">
            <v>Vintage1969</v>
          </cell>
          <cell r="I10788">
            <v>0</v>
          </cell>
          <cell r="L10788">
            <v>0</v>
          </cell>
          <cell r="M10788" t="str">
            <v>natural gas peaker</v>
          </cell>
        </row>
        <row r="10789">
          <cell r="F10789" t="str">
            <v>Vintage1969</v>
          </cell>
          <cell r="I10789">
            <v>0</v>
          </cell>
          <cell r="L10789">
            <v>0</v>
          </cell>
          <cell r="M10789" t="str">
            <v>natural gas peaker</v>
          </cell>
        </row>
        <row r="10790">
          <cell r="F10790" t="str">
            <v>Vintage1963</v>
          </cell>
          <cell r="I10790">
            <v>0</v>
          </cell>
          <cell r="L10790">
            <v>0</v>
          </cell>
          <cell r="M10790" t="str">
            <v>natural gas peaker</v>
          </cell>
        </row>
        <row r="10791">
          <cell r="F10791" t="str">
            <v>Vintage1972</v>
          </cell>
          <cell r="I10791">
            <v>3.3820436391100656E-5</v>
          </cell>
          <cell r="L10791">
            <v>2.0138466576226791E-3</v>
          </cell>
          <cell r="M10791" t="str">
            <v>natural gas peaker</v>
          </cell>
        </row>
        <row r="10792">
          <cell r="F10792" t="str">
            <v>Vintage1990</v>
          </cell>
          <cell r="I10792">
            <v>2.8988945478086272E-5</v>
          </cell>
          <cell r="L10792">
            <v>2.960763861028645E-3</v>
          </cell>
          <cell r="M10792" t="str">
            <v>natural gas peaker</v>
          </cell>
        </row>
        <row r="10793">
          <cell r="F10793" t="str">
            <v>Vintage1946</v>
          </cell>
          <cell r="I10793">
            <v>0</v>
          </cell>
          <cell r="L10793">
            <v>0</v>
          </cell>
          <cell r="M10793" t="str">
            <v>natural gas peaker</v>
          </cell>
        </row>
        <row r="10794">
          <cell r="F10794" t="str">
            <v>Vintage1949</v>
          </cell>
          <cell r="I10794">
            <v>0</v>
          </cell>
          <cell r="L10794">
            <v>0</v>
          </cell>
          <cell r="M10794" t="str">
            <v>natural gas peaker</v>
          </cell>
        </row>
        <row r="10795">
          <cell r="F10795" t="str">
            <v>Vintage1961</v>
          </cell>
          <cell r="I10795">
            <v>0</v>
          </cell>
          <cell r="L10795">
            <v>0</v>
          </cell>
          <cell r="M10795" t="str">
            <v>natural gas peaker</v>
          </cell>
        </row>
        <row r="10796">
          <cell r="F10796" t="str">
            <v>Vintage1966</v>
          </cell>
          <cell r="I10796">
            <v>0</v>
          </cell>
          <cell r="L10796">
            <v>0</v>
          </cell>
          <cell r="M10796" t="str">
            <v>natural gas peaker</v>
          </cell>
        </row>
        <row r="10797">
          <cell r="F10797" t="str">
            <v>Vintage1970</v>
          </cell>
          <cell r="I10797">
            <v>4.8314909130143792E-5</v>
          </cell>
          <cell r="L10797">
            <v>5.7703133796209415E-3</v>
          </cell>
          <cell r="M10797" t="str">
            <v>natural gas peaker</v>
          </cell>
        </row>
        <row r="10798">
          <cell r="F10798" t="str">
            <v>Vintage1969</v>
          </cell>
          <cell r="I10798">
            <v>0</v>
          </cell>
          <cell r="L10798">
            <v>0</v>
          </cell>
          <cell r="M10798" t="str">
            <v>natural gas peaker</v>
          </cell>
        </row>
        <row r="10799">
          <cell r="F10799" t="str">
            <v>Vintage1962</v>
          </cell>
          <cell r="I10799">
            <v>0</v>
          </cell>
          <cell r="L10799">
            <v>0</v>
          </cell>
          <cell r="M10799" t="str">
            <v>natural gas peaker</v>
          </cell>
        </row>
        <row r="10800">
          <cell r="F10800" t="str">
            <v>Vintage1956</v>
          </cell>
          <cell r="I10800">
            <v>0</v>
          </cell>
          <cell r="L10800">
            <v>0</v>
          </cell>
          <cell r="M10800" t="str">
            <v>natural gas peaker</v>
          </cell>
        </row>
        <row r="10801">
          <cell r="F10801" t="str">
            <v>Vintage1973</v>
          </cell>
          <cell r="I10801">
            <v>2.6090050930277647E-5</v>
          </cell>
          <cell r="L10801">
            <v>3.1209472793910348E-3</v>
          </cell>
          <cell r="M10801" t="str">
            <v>natural gas peaker</v>
          </cell>
        </row>
        <row r="10802">
          <cell r="F10802" t="str">
            <v>Vintage1955</v>
          </cell>
          <cell r="I10802">
            <v>0</v>
          </cell>
          <cell r="L10802">
            <v>0</v>
          </cell>
          <cell r="M10802" t="str">
            <v>natural gas peaker</v>
          </cell>
        </row>
        <row r="10803">
          <cell r="F10803" t="str">
            <v>Vintage2004</v>
          </cell>
          <cell r="I10803">
            <v>2.7056349112880521E-5</v>
          </cell>
          <cell r="L10803">
            <v>1.3926968336770592E-3</v>
          </cell>
          <cell r="M10803" t="str">
            <v>natural gas peaker</v>
          </cell>
        </row>
        <row r="10804">
          <cell r="F10804" t="str">
            <v>Vintage2004</v>
          </cell>
          <cell r="I10804">
            <v>2.7056349112880521E-5</v>
          </cell>
          <cell r="L10804">
            <v>1.3926968336770592E-3</v>
          </cell>
          <cell r="M10804" t="str">
            <v>natural gas peaker</v>
          </cell>
        </row>
        <row r="10805">
          <cell r="F10805" t="str">
            <v>Vintage1969</v>
          </cell>
          <cell r="I10805">
            <v>0</v>
          </cell>
          <cell r="L10805">
            <v>0</v>
          </cell>
          <cell r="M10805" t="str">
            <v>natural gas peaker</v>
          </cell>
        </row>
        <row r="10806">
          <cell r="F10806" t="str">
            <v>Vintage1956</v>
          </cell>
          <cell r="I10806">
            <v>0</v>
          </cell>
          <cell r="L10806">
            <v>0</v>
          </cell>
          <cell r="M10806" t="str">
            <v>natural gas peaker</v>
          </cell>
        </row>
        <row r="10807">
          <cell r="F10807" t="str">
            <v>Vintage1962</v>
          </cell>
          <cell r="I10807">
            <v>0</v>
          </cell>
          <cell r="L10807">
            <v>0</v>
          </cell>
          <cell r="M10807" t="str">
            <v>natural gas peaker</v>
          </cell>
        </row>
        <row r="10808">
          <cell r="F10808" t="str">
            <v>Vintage1982</v>
          </cell>
          <cell r="I10808">
            <v>5.7977890956172545E-5</v>
          </cell>
          <cell r="L10808">
            <v>0.15247933884297518</v>
          </cell>
          <cell r="M10808" t="str">
            <v>natural gas peaker</v>
          </cell>
        </row>
        <row r="10809">
          <cell r="F10809" t="str">
            <v>Vintage1967</v>
          </cell>
          <cell r="I10809">
            <v>0</v>
          </cell>
          <cell r="L10809">
            <v>0</v>
          </cell>
          <cell r="M10809" t="str">
            <v>natural gas peaker</v>
          </cell>
        </row>
        <row r="10810">
          <cell r="F10810" t="str">
            <v>Vintage1974</v>
          </cell>
          <cell r="I10810">
            <v>2.2224858199866145E-5</v>
          </cell>
          <cell r="L10810">
            <v>2.7825317202714657E-3</v>
          </cell>
          <cell r="M10810" t="str">
            <v>natural gas peaker</v>
          </cell>
        </row>
        <row r="10811">
          <cell r="F10811" t="str">
            <v>Vintage1967</v>
          </cell>
          <cell r="I10811">
            <v>0</v>
          </cell>
          <cell r="L10811">
            <v>0</v>
          </cell>
          <cell r="M10811" t="str">
            <v>natural gas peaker</v>
          </cell>
        </row>
        <row r="10812">
          <cell r="F10812" t="str">
            <v>Vintage1973</v>
          </cell>
          <cell r="I10812">
            <v>4.8314909130143792E-5</v>
          </cell>
          <cell r="L10812">
            <v>5.779531998872287E-3</v>
          </cell>
          <cell r="M10812" t="str">
            <v>natural gas peaker</v>
          </cell>
        </row>
        <row r="10813">
          <cell r="F10813" t="str">
            <v>Vintage1973</v>
          </cell>
          <cell r="I10813">
            <v>4.8314909130143792E-5</v>
          </cell>
          <cell r="L10813">
            <v>5.779531998872287E-3</v>
          </cell>
          <cell r="M10813" t="str">
            <v>natural gas peaker</v>
          </cell>
        </row>
        <row r="10814">
          <cell r="F10814" t="str">
            <v>Vintage1951</v>
          </cell>
          <cell r="I10814">
            <v>0</v>
          </cell>
          <cell r="L10814">
            <v>0</v>
          </cell>
          <cell r="M10814" t="str">
            <v>natural gas peaker</v>
          </cell>
        </row>
        <row r="10815">
          <cell r="F10815" t="str">
            <v>Vintage1958</v>
          </cell>
          <cell r="I10815">
            <v>0</v>
          </cell>
          <cell r="L10815">
            <v>0</v>
          </cell>
          <cell r="M10815" t="str">
            <v>natural gas peaker</v>
          </cell>
        </row>
        <row r="10816">
          <cell r="F10816" t="str">
            <v>Vintage1971</v>
          </cell>
          <cell r="I10816">
            <v>2.4157454565071896E-5</v>
          </cell>
          <cell r="L10816">
            <v>2.2127077786572662E-3</v>
          </cell>
          <cell r="M10816" t="str">
            <v>natural gas peaker</v>
          </cell>
        </row>
        <row r="10817">
          <cell r="F10817" t="str">
            <v>Vintage1972</v>
          </cell>
          <cell r="I10817">
            <v>2.201667200605333E-5</v>
          </cell>
          <cell r="L10817">
            <v>1.3109884455255651E-3</v>
          </cell>
          <cell r="M10817" t="str">
            <v>natural gas peaker</v>
          </cell>
        </row>
        <row r="10818">
          <cell r="F10818" t="str">
            <v>Vintage1956</v>
          </cell>
          <cell r="I10818">
            <v>0</v>
          </cell>
          <cell r="L10818">
            <v>0</v>
          </cell>
          <cell r="M10818" t="str">
            <v>natural gas peaker</v>
          </cell>
        </row>
        <row r="10819">
          <cell r="F10819" t="str">
            <v>Vintage1968</v>
          </cell>
          <cell r="I10819">
            <v>0</v>
          </cell>
          <cell r="L10819">
            <v>0</v>
          </cell>
          <cell r="M10819" t="str">
            <v>natural gas peaker</v>
          </cell>
        </row>
        <row r="10820">
          <cell r="F10820" t="str">
            <v>Vintage1964</v>
          </cell>
          <cell r="I10820">
            <v>0</v>
          </cell>
          <cell r="L10820">
            <v>0</v>
          </cell>
          <cell r="M10820" t="str">
            <v>natural gas peaker</v>
          </cell>
        </row>
        <row r="10821">
          <cell r="F10821" t="str">
            <v>Vintage1955</v>
          </cell>
          <cell r="I10821">
            <v>0</v>
          </cell>
          <cell r="L10821">
            <v>0</v>
          </cell>
          <cell r="M10821" t="str">
            <v>natural gas peaker</v>
          </cell>
        </row>
        <row r="10822">
          <cell r="F10822" t="str">
            <v>Vintage1961</v>
          </cell>
          <cell r="I10822">
            <v>0</v>
          </cell>
          <cell r="L10822">
            <v>0</v>
          </cell>
          <cell r="M10822" t="str">
            <v>natural gas peaker</v>
          </cell>
        </row>
        <row r="10823">
          <cell r="F10823" t="str">
            <v>Vintage1967</v>
          </cell>
          <cell r="I10823">
            <v>0</v>
          </cell>
          <cell r="L10823">
            <v>0</v>
          </cell>
          <cell r="M10823" t="str">
            <v>natural gas peaker</v>
          </cell>
        </row>
        <row r="10824">
          <cell r="F10824" t="str">
            <v>Vintage1973</v>
          </cell>
          <cell r="I10824">
            <v>5.4112698225761042E-5</v>
          </cell>
          <cell r="L10824">
            <v>6.473075838736961E-3</v>
          </cell>
          <cell r="M10824" t="str">
            <v>natural gas peaker</v>
          </cell>
        </row>
        <row r="10825">
          <cell r="F10825" t="str">
            <v>Vintage1992</v>
          </cell>
          <cell r="I10825">
            <v>2.8988945478086272E-5</v>
          </cell>
          <cell r="L10825">
            <v>2.0020617438012045E-3</v>
          </cell>
          <cell r="M10825" t="str">
            <v>natural gas peaker</v>
          </cell>
        </row>
        <row r="10826">
          <cell r="F10826" t="str">
            <v>Vintage1982</v>
          </cell>
          <cell r="I10826">
            <v>2.6090050930277647E-5</v>
          </cell>
          <cell r="L10826">
            <v>6.8615702479338833E-2</v>
          </cell>
          <cell r="M10826" t="str">
            <v>natural gas peaker</v>
          </cell>
        </row>
        <row r="10827">
          <cell r="F10827" t="str">
            <v>Vintage1964</v>
          </cell>
          <cell r="I10827">
            <v>0</v>
          </cell>
          <cell r="L10827">
            <v>0</v>
          </cell>
          <cell r="M10827" t="str">
            <v>natural gas peaker</v>
          </cell>
        </row>
        <row r="10828">
          <cell r="F10828" t="str">
            <v>Vintage1956</v>
          </cell>
          <cell r="I10828">
            <v>0</v>
          </cell>
          <cell r="L10828">
            <v>0</v>
          </cell>
          <cell r="M10828" t="str">
            <v>natural gas peaker</v>
          </cell>
        </row>
        <row r="10829">
          <cell r="F10829" t="str">
            <v>Vintage1966</v>
          </cell>
          <cell r="I10829">
            <v>0</v>
          </cell>
          <cell r="L10829">
            <v>0</v>
          </cell>
          <cell r="M10829" t="str">
            <v>natural gas peaker</v>
          </cell>
        </row>
        <row r="10830">
          <cell r="F10830" t="str">
            <v>Vintage1972</v>
          </cell>
          <cell r="I10830">
            <v>4.2517120034526541E-5</v>
          </cell>
          <cell r="L10830">
            <v>2.5316929410113685E-3</v>
          </cell>
          <cell r="M10830" t="str">
            <v>natural gas peaker</v>
          </cell>
        </row>
        <row r="10831">
          <cell r="F10831" t="str">
            <v>Vintage2004</v>
          </cell>
          <cell r="I10831">
            <v>9.1649061774350815E-5</v>
          </cell>
          <cell r="L10831">
            <v>4.7175381131465081E-3</v>
          </cell>
          <cell r="M10831" t="str">
            <v>natural gas peaker</v>
          </cell>
        </row>
        <row r="10832">
          <cell r="F10832" t="str">
            <v>Vintage2004</v>
          </cell>
          <cell r="I10832">
            <v>9.1649061774350815E-5</v>
          </cell>
          <cell r="L10832">
            <v>4.7175381131465081E-3</v>
          </cell>
          <cell r="M10832" t="str">
            <v>natural gas peaker</v>
          </cell>
        </row>
        <row r="10833">
          <cell r="F10833" t="str">
            <v>Vintage1988</v>
          </cell>
          <cell r="I10833">
            <v>3.5132402216260652E-5</v>
          </cell>
          <cell r="L10833">
            <v>4.9142857142857139E-3</v>
          </cell>
          <cell r="M10833" t="str">
            <v>natural gas peaker</v>
          </cell>
        </row>
        <row r="10834">
          <cell r="F10834" t="str">
            <v>Vintage1988</v>
          </cell>
          <cell r="I10834">
            <v>4.0537387172608442E-5</v>
          </cell>
          <cell r="L10834">
            <v>5.6703296703296702E-3</v>
          </cell>
          <cell r="M10834" t="str">
            <v>natural gas peaker</v>
          </cell>
        </row>
        <row r="10835">
          <cell r="F10835" t="str">
            <v>Vintage1964</v>
          </cell>
          <cell r="I10835">
            <v>0</v>
          </cell>
          <cell r="L10835">
            <v>0</v>
          </cell>
          <cell r="M10835" t="str">
            <v>natural gas peaker</v>
          </cell>
        </row>
        <row r="10836">
          <cell r="F10836" t="str">
            <v>Vintage2000</v>
          </cell>
          <cell r="I10836">
            <v>2.1764098944503066E-3</v>
          </cell>
          <cell r="L10836">
            <v>2.0956700001512927E-2</v>
          </cell>
          <cell r="M10836" t="str">
            <v>natural gas peaker</v>
          </cell>
        </row>
        <row r="10837">
          <cell r="F10837" t="str">
            <v>Vintage2000</v>
          </cell>
          <cell r="I10837">
            <v>2.1167822261092023E-3</v>
          </cell>
          <cell r="L10837">
            <v>2.0382543837087916E-2</v>
          </cell>
          <cell r="M10837" t="str">
            <v>natural gas peaker</v>
          </cell>
        </row>
        <row r="10838">
          <cell r="F10838" t="str">
            <v>Vintage2001</v>
          </cell>
          <cell r="I10838">
            <v>4.4124474572417175E-3</v>
          </cell>
          <cell r="L10838">
            <v>3.0561540972902399E-2</v>
          </cell>
          <cell r="M10838" t="str">
            <v>natural gas peaker</v>
          </cell>
        </row>
        <row r="10839">
          <cell r="F10839" t="str">
            <v>Vintage1974</v>
          </cell>
          <cell r="I10839">
            <v>1.3512462390869481E-4</v>
          </cell>
          <cell r="L10839">
            <v>1.6917478115471622E-2</v>
          </cell>
          <cell r="M10839" t="str">
            <v>natural gas peaker</v>
          </cell>
        </row>
        <row r="10840">
          <cell r="F10840" t="str">
            <v>Vintage1974</v>
          </cell>
          <cell r="I10840">
            <v>1.3512462390869481E-4</v>
          </cell>
          <cell r="L10840">
            <v>1.6917478115471622E-2</v>
          </cell>
          <cell r="M10840" t="str">
            <v>natural gas peaker</v>
          </cell>
        </row>
        <row r="10841">
          <cell r="F10841" t="str">
            <v>Vintage1974</v>
          </cell>
          <cell r="I10841">
            <v>1.3512462390869481E-4</v>
          </cell>
          <cell r="L10841">
            <v>1.6917478115471622E-2</v>
          </cell>
          <cell r="M10841" t="str">
            <v>natural gas peaker</v>
          </cell>
        </row>
        <row r="10842">
          <cell r="F10842" t="str">
            <v>Vintage1972</v>
          </cell>
          <cell r="I10842">
            <v>2.6028852045379466E-4</v>
          </cell>
          <cell r="L10842">
            <v>1.5498947466903683E-2</v>
          </cell>
          <cell r="M10842" t="str">
            <v>natural gas peaker</v>
          </cell>
        </row>
        <row r="10843">
          <cell r="F10843" t="str">
            <v>Vintage1976</v>
          </cell>
          <cell r="I10843">
            <v>1.904550149661912E-4</v>
          </cell>
          <cell r="L10843">
            <v>2.2449300861190846E-2</v>
          </cell>
          <cell r="M10843" t="str">
            <v>natural gas peaker</v>
          </cell>
        </row>
        <row r="10844">
          <cell r="F10844" t="str">
            <v>Vintage1981</v>
          </cell>
          <cell r="I10844">
            <v>2.5394001995492164E-4</v>
          </cell>
          <cell r="L10844">
            <v>5.4490896830748474E-2</v>
          </cell>
          <cell r="M10844" t="str">
            <v>natural gas peaker</v>
          </cell>
        </row>
        <row r="10845">
          <cell r="F10845" t="str">
            <v>Vintage1953</v>
          </cell>
          <cell r="I10845">
            <v>0</v>
          </cell>
          <cell r="L10845">
            <v>0</v>
          </cell>
          <cell r="M10845" t="str">
            <v>natural gas peaker</v>
          </cell>
        </row>
        <row r="10846">
          <cell r="F10846" t="str">
            <v>Vintage1974</v>
          </cell>
          <cell r="I10846">
            <v>4.4439503492111277E-5</v>
          </cell>
          <cell r="L10846">
            <v>5.5637847939411806E-3</v>
          </cell>
          <cell r="M10846" t="str">
            <v>natural gas peaker</v>
          </cell>
        </row>
        <row r="10847">
          <cell r="F10847" t="str">
            <v>Vintage1970</v>
          </cell>
          <cell r="I10847">
            <v>9.5227507483095601E-5</v>
          </cell>
          <cell r="L10847">
            <v>1.1373146931882152E-2</v>
          </cell>
          <cell r="M10847" t="str">
            <v>natural gas peaker</v>
          </cell>
        </row>
        <row r="10848">
          <cell r="F10848" t="str">
            <v>Vintage1964</v>
          </cell>
          <cell r="I10848">
            <v>0</v>
          </cell>
          <cell r="L10848">
            <v>0</v>
          </cell>
          <cell r="M10848" t="str">
            <v>natural gas peaker</v>
          </cell>
        </row>
        <row r="10849">
          <cell r="F10849" t="str">
            <v>Vintage1964</v>
          </cell>
          <cell r="I10849">
            <v>0</v>
          </cell>
          <cell r="L10849">
            <v>0</v>
          </cell>
          <cell r="M10849" t="str">
            <v>natural gas peaker</v>
          </cell>
        </row>
        <row r="10850">
          <cell r="F10850" t="str">
            <v>Vintage2004</v>
          </cell>
          <cell r="I10850">
            <v>1.904550149661912E-4</v>
          </cell>
          <cell r="L10850">
            <v>9.8034696105786714E-3</v>
          </cell>
          <cell r="M10850" t="str">
            <v>natural gas peaker</v>
          </cell>
        </row>
        <row r="10851">
          <cell r="F10851" t="str">
            <v>Vintage2004</v>
          </cell>
          <cell r="I10851">
            <v>1.904550149661912E-4</v>
          </cell>
          <cell r="L10851">
            <v>9.8034696105786714E-3</v>
          </cell>
          <cell r="M10851" t="str">
            <v>natural gas peaker</v>
          </cell>
        </row>
        <row r="10852">
          <cell r="F10852" t="str">
            <v>Vintage1955</v>
          </cell>
          <cell r="I10852">
            <v>0</v>
          </cell>
          <cell r="L10852">
            <v>0</v>
          </cell>
          <cell r="M10852" t="str">
            <v>natural gas peaker</v>
          </cell>
        </row>
        <row r="10853">
          <cell r="F10853" t="str">
            <v>Vintage1961</v>
          </cell>
          <cell r="I10853">
            <v>0</v>
          </cell>
          <cell r="L10853">
            <v>0</v>
          </cell>
          <cell r="M10853" t="str">
            <v>natural gas peaker</v>
          </cell>
        </row>
        <row r="10854">
          <cell r="F10854" t="str">
            <v>Vintage1966</v>
          </cell>
          <cell r="I10854">
            <v>0</v>
          </cell>
          <cell r="L10854">
            <v>0</v>
          </cell>
          <cell r="M10854" t="str">
            <v>natural gas peaker</v>
          </cell>
        </row>
        <row r="10855">
          <cell r="F10855" t="str">
            <v>Vintage1971</v>
          </cell>
          <cell r="I10855">
            <v>3.2377352544252507E-4</v>
          </cell>
          <cell r="L10855">
            <v>2.9656112830107242E-2</v>
          </cell>
          <cell r="M10855" t="str">
            <v>natural gas peaker</v>
          </cell>
        </row>
        <row r="10856">
          <cell r="F10856" t="str">
            <v>Vintage1951</v>
          </cell>
          <cell r="I10856">
            <v>0</v>
          </cell>
          <cell r="L10856">
            <v>0</v>
          </cell>
          <cell r="M10856" t="str">
            <v>natural gas peaker</v>
          </cell>
        </row>
        <row r="10857">
          <cell r="F10857" t="str">
            <v>Vintage1951</v>
          </cell>
          <cell r="I10857">
            <v>0</v>
          </cell>
          <cell r="L10857">
            <v>0</v>
          </cell>
          <cell r="M10857" t="str">
            <v>natural gas peaker</v>
          </cell>
        </row>
        <row r="10858">
          <cell r="F10858" t="str">
            <v>Vintage1961</v>
          </cell>
          <cell r="I10858">
            <v>0</v>
          </cell>
          <cell r="L10858">
            <v>0</v>
          </cell>
          <cell r="M10858" t="str">
            <v>natural gas peaker</v>
          </cell>
        </row>
        <row r="10859">
          <cell r="F10859" t="str">
            <v>Vintage1964</v>
          </cell>
          <cell r="I10859">
            <v>0</v>
          </cell>
          <cell r="L10859">
            <v>0</v>
          </cell>
          <cell r="M10859" t="str">
            <v>natural gas peaker</v>
          </cell>
        </row>
        <row r="10860">
          <cell r="F10860" t="str">
            <v>Vintage1950</v>
          </cell>
          <cell r="I10860">
            <v>0</v>
          </cell>
          <cell r="L10860">
            <v>0</v>
          </cell>
          <cell r="M10860" t="str">
            <v>natural gas peaker</v>
          </cell>
        </row>
        <row r="10861">
          <cell r="F10861" t="str">
            <v>Vintage1971</v>
          </cell>
          <cell r="I10861">
            <v>2.2219751746055638E-4</v>
          </cell>
          <cell r="L10861">
            <v>2.0352234295171637E-2</v>
          </cell>
          <cell r="M10861" t="str">
            <v>natural gas peaker</v>
          </cell>
        </row>
        <row r="10862">
          <cell r="F10862" t="str">
            <v>Vintage1980</v>
          </cell>
          <cell r="I10862">
            <v>3.491675274380172E-4</v>
          </cell>
          <cell r="L10862">
            <v>0.18596443514644351</v>
          </cell>
          <cell r="M10862" t="str">
            <v>natural gas peaker</v>
          </cell>
        </row>
        <row r="10863">
          <cell r="F10863" t="str">
            <v>Vintage1962</v>
          </cell>
          <cell r="I10863">
            <v>0</v>
          </cell>
          <cell r="L10863">
            <v>0</v>
          </cell>
          <cell r="M10863" t="str">
            <v>natural gas peaker</v>
          </cell>
        </row>
        <row r="10864">
          <cell r="F10864" t="str">
            <v>Vintage2005</v>
          </cell>
          <cell r="I10864">
            <v>1.4601551147407993E-4</v>
          </cell>
          <cell r="L10864">
            <v>6.3302680426416003E-3</v>
          </cell>
          <cell r="M10864" t="str">
            <v>natural gas peaker</v>
          </cell>
        </row>
        <row r="10865">
          <cell r="F10865" t="str">
            <v>Vintage1955</v>
          </cell>
          <cell r="I10865">
            <v>0</v>
          </cell>
          <cell r="L10865">
            <v>0</v>
          </cell>
          <cell r="M10865" t="str">
            <v>natural gas peaker</v>
          </cell>
        </row>
        <row r="10866">
          <cell r="F10866" t="str">
            <v>Vintage1983</v>
          </cell>
          <cell r="I10866">
            <v>3.0472802394590595E-4</v>
          </cell>
          <cell r="L10866">
            <v>0.32983673469387753</v>
          </cell>
          <cell r="M10866" t="str">
            <v>natural gas peaker</v>
          </cell>
        </row>
        <row r="10867">
          <cell r="F10867" t="str">
            <v>Vintage1958</v>
          </cell>
          <cell r="I10867">
            <v>0</v>
          </cell>
          <cell r="L10867">
            <v>0</v>
          </cell>
          <cell r="M10867" t="str">
            <v>natural gas peaker</v>
          </cell>
        </row>
        <row r="10868">
          <cell r="F10868" t="str">
            <v>Vintage1966</v>
          </cell>
          <cell r="I10868">
            <v>0</v>
          </cell>
          <cell r="L10868">
            <v>0</v>
          </cell>
          <cell r="M10868" t="str">
            <v>natural gas peaker</v>
          </cell>
        </row>
        <row r="10869">
          <cell r="F10869" t="str">
            <v>Vintage1972</v>
          </cell>
          <cell r="I10869">
            <v>3.1742502494365205E-4</v>
          </cell>
          <cell r="L10869">
            <v>1.8901155447443519E-2</v>
          </cell>
          <cell r="M10869" t="str">
            <v>natural gas peaker</v>
          </cell>
        </row>
        <row r="10870">
          <cell r="F10870" t="str">
            <v>Vintage1996</v>
          </cell>
          <cell r="I10870">
            <v>2.2219751746055638E-4</v>
          </cell>
          <cell r="L10870">
            <v>2.1313865862848527E-2</v>
          </cell>
          <cell r="M10870" t="str">
            <v>natural gas peaker</v>
          </cell>
        </row>
        <row r="10871">
          <cell r="F10871" t="str">
            <v>Vintage1996</v>
          </cell>
          <cell r="I10871">
            <v>2.2219751746055638E-4</v>
          </cell>
          <cell r="L10871">
            <v>2.1313865862848527E-2</v>
          </cell>
          <cell r="M10871" t="str">
            <v>natural gas peaker</v>
          </cell>
        </row>
        <row r="10872">
          <cell r="F10872" t="str">
            <v>Vintage2005</v>
          </cell>
          <cell r="I10872">
            <v>4.3169803392336666E-4</v>
          </cell>
          <cell r="L10872">
            <v>1.8715575082592559E-2</v>
          </cell>
          <cell r="M10872" t="str">
            <v>natural gas peaker</v>
          </cell>
        </row>
        <row r="10873">
          <cell r="F10873" t="str">
            <v>Vintage1963</v>
          </cell>
          <cell r="I10873">
            <v>0</v>
          </cell>
          <cell r="L10873">
            <v>0</v>
          </cell>
          <cell r="M10873" t="str">
            <v>natural gas peaker</v>
          </cell>
        </row>
        <row r="10874">
          <cell r="F10874" t="str">
            <v>Vintage1958</v>
          </cell>
          <cell r="I10874">
            <v>0</v>
          </cell>
          <cell r="L10874">
            <v>0</v>
          </cell>
          <cell r="M10874" t="str">
            <v>natural gas peaker</v>
          </cell>
        </row>
        <row r="10875">
          <cell r="F10875" t="str">
            <v>Vintage1958</v>
          </cell>
          <cell r="I10875">
            <v>0</v>
          </cell>
          <cell r="L10875">
            <v>0</v>
          </cell>
          <cell r="M10875" t="str">
            <v>natural gas peaker</v>
          </cell>
        </row>
        <row r="10876">
          <cell r="F10876" t="str">
            <v>Vintage1971</v>
          </cell>
          <cell r="I10876">
            <v>2.2219751746055638E-4</v>
          </cell>
          <cell r="L10876">
            <v>2.0352234295171637E-2</v>
          </cell>
          <cell r="M10876" t="str">
            <v>natural gas peaker</v>
          </cell>
        </row>
        <row r="10877">
          <cell r="F10877" t="str">
            <v>Vintage1971</v>
          </cell>
          <cell r="I10877">
            <v>2.2219751746055638E-4</v>
          </cell>
          <cell r="L10877">
            <v>2.0352234295171637E-2</v>
          </cell>
          <cell r="M10877" t="str">
            <v>natural gas peaker</v>
          </cell>
        </row>
        <row r="10878">
          <cell r="F10878" t="str">
            <v>Vintage1965</v>
          </cell>
          <cell r="I10878">
            <v>0</v>
          </cell>
          <cell r="L10878">
            <v>0</v>
          </cell>
          <cell r="M10878" t="str">
            <v>natural gas peaker</v>
          </cell>
        </row>
        <row r="10879">
          <cell r="F10879" t="str">
            <v>Vintage1965</v>
          </cell>
          <cell r="I10879">
            <v>0</v>
          </cell>
          <cell r="L10879">
            <v>0</v>
          </cell>
          <cell r="M10879" t="str">
            <v>natural gas peaker</v>
          </cell>
        </row>
        <row r="10880">
          <cell r="F10880" t="str">
            <v>Vintage1957</v>
          </cell>
          <cell r="I10880">
            <v>0</v>
          </cell>
          <cell r="L10880">
            <v>0</v>
          </cell>
          <cell r="M10880" t="str">
            <v>natural gas peaker</v>
          </cell>
        </row>
        <row r="10881">
          <cell r="F10881" t="str">
            <v>Vintage1948</v>
          </cell>
          <cell r="I10881">
            <v>0</v>
          </cell>
          <cell r="L10881">
            <v>0</v>
          </cell>
          <cell r="M10881" t="str">
            <v>natural gas peaker</v>
          </cell>
        </row>
        <row r="10882">
          <cell r="F10882" t="str">
            <v>Vintage1953</v>
          </cell>
          <cell r="I10882">
            <v>0</v>
          </cell>
          <cell r="L10882">
            <v>0</v>
          </cell>
          <cell r="M10882" t="str">
            <v>natural gas peaker</v>
          </cell>
        </row>
        <row r="10883">
          <cell r="F10883" t="str">
            <v>Vintage1971</v>
          </cell>
          <cell r="I10883">
            <v>1.5871251247182602E-4</v>
          </cell>
          <cell r="L10883">
            <v>1.4537310210836886E-2</v>
          </cell>
          <cell r="M10883" t="str">
            <v>natural gas peaker</v>
          </cell>
        </row>
        <row r="10884">
          <cell r="F10884" t="str">
            <v>Vintage1961</v>
          </cell>
          <cell r="I10884">
            <v>0</v>
          </cell>
          <cell r="L10884">
            <v>0</v>
          </cell>
          <cell r="M10884" t="str">
            <v>natural gas peaker</v>
          </cell>
        </row>
        <row r="10885">
          <cell r="F10885" t="str">
            <v>Vintage1955</v>
          </cell>
          <cell r="I10885">
            <v>0</v>
          </cell>
          <cell r="L10885">
            <v>0</v>
          </cell>
          <cell r="M10885" t="str">
            <v>natural gas peaker</v>
          </cell>
        </row>
        <row r="10886">
          <cell r="F10886" t="str">
            <v>Vintage1948</v>
          </cell>
          <cell r="I10886">
            <v>0</v>
          </cell>
          <cell r="L10886">
            <v>0</v>
          </cell>
          <cell r="M10886" t="str">
            <v>natural gas peaker</v>
          </cell>
        </row>
        <row r="10887">
          <cell r="F10887" t="str">
            <v>Vintage1981</v>
          </cell>
          <cell r="I10887">
            <v>1.3331851047633387E-4</v>
          </cell>
          <cell r="L10887">
            <v>2.8607720836142953E-2</v>
          </cell>
          <cell r="M10887" t="str">
            <v>natural gas peaker</v>
          </cell>
        </row>
        <row r="10888">
          <cell r="F10888" t="str">
            <v>Vintage1968</v>
          </cell>
          <cell r="I10888">
            <v>0</v>
          </cell>
          <cell r="L10888">
            <v>0</v>
          </cell>
          <cell r="M10888" t="str">
            <v>natural gas peaker</v>
          </cell>
        </row>
        <row r="10889">
          <cell r="F10889" t="str">
            <v>Vintage1962</v>
          </cell>
          <cell r="I10889">
            <v>0</v>
          </cell>
          <cell r="L10889">
            <v>0</v>
          </cell>
          <cell r="M10889" t="str">
            <v>natural gas peaker</v>
          </cell>
        </row>
        <row r="10890">
          <cell r="F10890" t="str">
            <v>Vintage1973</v>
          </cell>
          <cell r="I10890">
            <v>0</v>
          </cell>
          <cell r="L10890">
            <v>0</v>
          </cell>
          <cell r="M10890" t="str">
            <v>natural gas peaker</v>
          </cell>
        </row>
        <row r="10891">
          <cell r="F10891" t="str">
            <v>Vintage1951</v>
          </cell>
          <cell r="I10891">
            <v>0</v>
          </cell>
          <cell r="L10891">
            <v>0</v>
          </cell>
          <cell r="M10891" t="str">
            <v>natural gas peaker</v>
          </cell>
        </row>
        <row r="10892">
          <cell r="F10892" t="str">
            <v>Vintage1962</v>
          </cell>
          <cell r="I10892">
            <v>0</v>
          </cell>
          <cell r="L10892">
            <v>0</v>
          </cell>
          <cell r="M10892" t="str">
            <v>natural gas peaker</v>
          </cell>
        </row>
        <row r="10893">
          <cell r="F10893" t="str">
            <v>Vintage1962</v>
          </cell>
          <cell r="I10893">
            <v>0</v>
          </cell>
          <cell r="L10893">
            <v>0</v>
          </cell>
          <cell r="M10893" t="str">
            <v>natural gas peaker</v>
          </cell>
        </row>
        <row r="10894">
          <cell r="F10894" t="str">
            <v>Vintage1952</v>
          </cell>
          <cell r="I10894">
            <v>0</v>
          </cell>
          <cell r="L10894">
            <v>0</v>
          </cell>
          <cell r="M10894" t="str">
            <v>natural gas peaker</v>
          </cell>
        </row>
        <row r="10895">
          <cell r="F10895" t="str">
            <v>Vintage1967</v>
          </cell>
          <cell r="I10895">
            <v>0</v>
          </cell>
          <cell r="L10895">
            <v>0</v>
          </cell>
          <cell r="M10895" t="str">
            <v>natural gas peaker</v>
          </cell>
        </row>
        <row r="10896">
          <cell r="F10896" t="str">
            <v>Vintage1974</v>
          </cell>
          <cell r="I10896">
            <v>7.6182005986476489E-5</v>
          </cell>
          <cell r="L10896">
            <v>9.5379167896134532E-3</v>
          </cell>
          <cell r="M10896" t="str">
            <v>natural gas peaker</v>
          </cell>
        </row>
        <row r="10897">
          <cell r="F10897" t="str">
            <v>Vintage1974</v>
          </cell>
          <cell r="I10897">
            <v>7.6182005986476489E-5</v>
          </cell>
          <cell r="L10897">
            <v>9.5379167896134532E-3</v>
          </cell>
          <cell r="M10897" t="str">
            <v>natural gas peaker</v>
          </cell>
        </row>
        <row r="10898">
          <cell r="F10898" t="str">
            <v>Vintage1961</v>
          </cell>
          <cell r="I10898">
            <v>0</v>
          </cell>
          <cell r="L10898">
            <v>0</v>
          </cell>
          <cell r="M10898" t="str">
            <v>natural gas peaker</v>
          </cell>
        </row>
        <row r="10899">
          <cell r="F10899" t="str">
            <v>Vintage1966</v>
          </cell>
          <cell r="I10899">
            <v>0</v>
          </cell>
          <cell r="L10899">
            <v>0</v>
          </cell>
          <cell r="M10899" t="str">
            <v>natural gas peaker</v>
          </cell>
        </row>
        <row r="10900">
          <cell r="F10900" t="str">
            <v>Vintage1981</v>
          </cell>
          <cell r="I10900">
            <v>4.4439503492111276E-4</v>
          </cell>
          <cell r="L10900">
            <v>9.5359069453809828E-2</v>
          </cell>
          <cell r="M10900" t="str">
            <v>natural gas peaker</v>
          </cell>
        </row>
        <row r="10901">
          <cell r="F10901" t="str">
            <v>Vintage1960</v>
          </cell>
          <cell r="I10901">
            <v>0</v>
          </cell>
          <cell r="L10901">
            <v>0</v>
          </cell>
          <cell r="M10901" t="str">
            <v>natural gas peaker</v>
          </cell>
        </row>
        <row r="10902">
          <cell r="F10902" t="str">
            <v>Vintage1951</v>
          </cell>
          <cell r="I10902">
            <v>0</v>
          </cell>
          <cell r="L10902">
            <v>0</v>
          </cell>
          <cell r="M10902" t="str">
            <v>natural gas peaker</v>
          </cell>
        </row>
        <row r="10903">
          <cell r="F10903" t="str">
            <v>Vintage1966</v>
          </cell>
          <cell r="I10903">
            <v>0</v>
          </cell>
          <cell r="L10903">
            <v>0</v>
          </cell>
          <cell r="M10903" t="str">
            <v>natural gas peaker</v>
          </cell>
        </row>
        <row r="10904">
          <cell r="F10904" t="str">
            <v>Vintage1969</v>
          </cell>
          <cell r="I10904">
            <v>0</v>
          </cell>
          <cell r="L10904">
            <v>0</v>
          </cell>
          <cell r="M10904" t="str">
            <v>natural gas peaker</v>
          </cell>
        </row>
        <row r="10905">
          <cell r="F10905" t="str">
            <v>Vintage1962</v>
          </cell>
          <cell r="I10905">
            <v>0</v>
          </cell>
          <cell r="L10905">
            <v>0</v>
          </cell>
          <cell r="M10905" t="str">
            <v>natural gas peaker</v>
          </cell>
        </row>
        <row r="10906">
          <cell r="F10906" t="str">
            <v>Vintage1977</v>
          </cell>
          <cell r="I10906">
            <v>1.2062150947858775E-4</v>
          </cell>
          <cell r="L10906">
            <v>9.2271033653846146E-2</v>
          </cell>
          <cell r="M10906" t="str">
            <v>natural gas peaker</v>
          </cell>
        </row>
        <row r="10907">
          <cell r="F10907" t="str">
            <v>Vintage1969</v>
          </cell>
          <cell r="I10907">
            <v>0</v>
          </cell>
          <cell r="L10907">
            <v>0</v>
          </cell>
          <cell r="M10907" t="str">
            <v>natural gas peaker</v>
          </cell>
        </row>
        <row r="10908">
          <cell r="F10908" t="str">
            <v>Vintage1979</v>
          </cell>
          <cell r="I10908">
            <v>1.3331851047633387E-4</v>
          </cell>
          <cell r="L10908">
            <v>4.2161739130434778E-2</v>
          </cell>
          <cell r="M10908" t="str">
            <v>natural gas peaker</v>
          </cell>
        </row>
        <row r="10909">
          <cell r="F10909" t="str">
            <v>Vintage1984</v>
          </cell>
          <cell r="I10909">
            <v>1.5236401197295298E-4</v>
          </cell>
          <cell r="L10909">
            <v>7.1937685459940656E-2</v>
          </cell>
          <cell r="M10909" t="str">
            <v>natural gas peaker</v>
          </cell>
        </row>
        <row r="10910">
          <cell r="F10910" t="str">
            <v>Vintage1993</v>
          </cell>
          <cell r="I10910">
            <v>3.9995553142900146E-4</v>
          </cell>
          <cell r="L10910">
            <v>5.1372653884964675E-2</v>
          </cell>
          <cell r="M10910" t="str">
            <v>natural gas peaker</v>
          </cell>
        </row>
        <row r="10911">
          <cell r="F10911" t="str">
            <v>Vintage1962</v>
          </cell>
          <cell r="I10911">
            <v>0</v>
          </cell>
          <cell r="L10911">
            <v>0</v>
          </cell>
          <cell r="M10911" t="str">
            <v>natural gas peaker</v>
          </cell>
        </row>
        <row r="10912">
          <cell r="F10912" t="str">
            <v>Vintage1964</v>
          </cell>
          <cell r="I10912">
            <v>0</v>
          </cell>
          <cell r="L10912">
            <v>0</v>
          </cell>
          <cell r="M10912" t="str">
            <v>natural gas peaker</v>
          </cell>
        </row>
        <row r="10913">
          <cell r="F10913" t="str">
            <v>Vintage1969</v>
          </cell>
          <cell r="I10913">
            <v>0</v>
          </cell>
          <cell r="L10913">
            <v>0</v>
          </cell>
          <cell r="M10913" t="str">
            <v>natural gas peaker</v>
          </cell>
        </row>
        <row r="10914">
          <cell r="F10914" t="str">
            <v>Vintage1975</v>
          </cell>
          <cell r="I10914">
            <v>9.5227507483095601E-5</v>
          </cell>
          <cell r="L10914">
            <v>6.1649374427830373E-3</v>
          </cell>
          <cell r="M10914" t="str">
            <v>natural gas peaker</v>
          </cell>
        </row>
        <row r="10915">
          <cell r="F10915" t="str">
            <v>Vintage1976</v>
          </cell>
          <cell r="I10915">
            <v>3.809100299323824E-4</v>
          </cell>
          <cell r="L10915">
            <v>4.4898601722381692E-2</v>
          </cell>
          <cell r="M10915" t="str">
            <v>natural gas peaker</v>
          </cell>
        </row>
        <row r="10916">
          <cell r="F10916" t="str">
            <v>Vintage1964</v>
          </cell>
          <cell r="I10916">
            <v>0</v>
          </cell>
          <cell r="L10916">
            <v>0</v>
          </cell>
          <cell r="M10916" t="str">
            <v>natural gas peaker</v>
          </cell>
        </row>
        <row r="10917">
          <cell r="F10917" t="str">
            <v>Vintage1964</v>
          </cell>
          <cell r="I10917">
            <v>0</v>
          </cell>
          <cell r="L10917">
            <v>0</v>
          </cell>
          <cell r="M10917" t="str">
            <v>natural gas peaker</v>
          </cell>
        </row>
        <row r="10918">
          <cell r="F10918" t="str">
            <v>Vintage1960</v>
          </cell>
          <cell r="I10918">
            <v>0</v>
          </cell>
          <cell r="L10918">
            <v>0</v>
          </cell>
          <cell r="M10918" t="str">
            <v>natural gas peaker</v>
          </cell>
        </row>
        <row r="10919">
          <cell r="F10919" t="str">
            <v>Vintage1979</v>
          </cell>
          <cell r="I10919">
            <v>0</v>
          </cell>
          <cell r="L10919">
            <v>0</v>
          </cell>
          <cell r="M10919" t="str">
            <v>natural gas peaker</v>
          </cell>
        </row>
        <row r="10920">
          <cell r="F10920" t="str">
            <v>Vintage1974</v>
          </cell>
          <cell r="I10920">
            <v>1.904550149661912E-4</v>
          </cell>
          <cell r="L10920">
            <v>2.3844791974033632E-2</v>
          </cell>
          <cell r="M10920" t="str">
            <v>natural gas peaker</v>
          </cell>
        </row>
        <row r="10921">
          <cell r="F10921" t="str">
            <v>Vintage1973</v>
          </cell>
          <cell r="I10921">
            <v>4.3057618530161308E-3</v>
          </cell>
          <cell r="L10921">
            <v>0.51506437364909308</v>
          </cell>
          <cell r="M10921" t="str">
            <v>natural gas peaker</v>
          </cell>
        </row>
        <row r="10922">
          <cell r="F10922" t="str">
            <v>Vintage1979</v>
          </cell>
          <cell r="I10922">
            <v>4.3057618530161308E-3</v>
          </cell>
          <cell r="L10922">
            <v>1.3616894409937883</v>
          </cell>
          <cell r="M10922" t="str">
            <v>natural gas peaker</v>
          </cell>
        </row>
        <row r="10923">
          <cell r="F10923" t="str">
            <v>Vintage1951</v>
          </cell>
          <cell r="I10923">
            <v>0</v>
          </cell>
          <cell r="L10923">
            <v>0</v>
          </cell>
          <cell r="M10923" t="str">
            <v>natural gas peaker</v>
          </cell>
        </row>
        <row r="10924">
          <cell r="F10924" t="str">
            <v>Vintage1957</v>
          </cell>
          <cell r="I10924">
            <v>0</v>
          </cell>
          <cell r="L10924">
            <v>0</v>
          </cell>
          <cell r="M10924" t="str">
            <v>natural gas peaker</v>
          </cell>
        </row>
        <row r="10925">
          <cell r="F10925" t="str">
            <v>Vintage1961</v>
          </cell>
          <cell r="I10925">
            <v>0</v>
          </cell>
          <cell r="L10925">
            <v>0</v>
          </cell>
          <cell r="M10925" t="str">
            <v>natural gas peaker</v>
          </cell>
        </row>
        <row r="10926">
          <cell r="F10926" t="str">
            <v>Vintage1965</v>
          </cell>
          <cell r="I10926">
            <v>0</v>
          </cell>
          <cell r="L10926">
            <v>0</v>
          </cell>
          <cell r="M10926" t="str">
            <v>natural gas peaker</v>
          </cell>
        </row>
        <row r="10927">
          <cell r="F10927" t="str">
            <v>Vintage1972</v>
          </cell>
          <cell r="I10927">
            <v>1.2062150947858775E-4</v>
          </cell>
          <cell r="L10927">
            <v>7.1824390700285373E-3</v>
          </cell>
          <cell r="M10927" t="str">
            <v>natural gas peaker</v>
          </cell>
        </row>
        <row r="10928">
          <cell r="F10928" t="str">
            <v>Vintage1963</v>
          </cell>
          <cell r="I10928">
            <v>0</v>
          </cell>
          <cell r="L10928">
            <v>0</v>
          </cell>
          <cell r="M10928" t="str">
            <v>natural gas peaker</v>
          </cell>
        </row>
        <row r="10929">
          <cell r="F10929" t="str">
            <v>Vintage1958</v>
          </cell>
          <cell r="I10929">
            <v>0</v>
          </cell>
          <cell r="L10929">
            <v>0</v>
          </cell>
          <cell r="M10929" t="str">
            <v>natural gas peaker</v>
          </cell>
        </row>
        <row r="10930">
          <cell r="F10930" t="str">
            <v>Vintage1967</v>
          </cell>
          <cell r="I10930">
            <v>0</v>
          </cell>
          <cell r="L10930">
            <v>0</v>
          </cell>
          <cell r="M10930" t="str">
            <v>natural gas peaker</v>
          </cell>
        </row>
        <row r="10931">
          <cell r="F10931" t="str">
            <v>Vintage1961</v>
          </cell>
          <cell r="I10931">
            <v>0</v>
          </cell>
          <cell r="L10931">
            <v>0</v>
          </cell>
          <cell r="M10931" t="str">
            <v>natural gas peaker</v>
          </cell>
        </row>
        <row r="10932">
          <cell r="F10932" t="str">
            <v>Vintage1951</v>
          </cell>
          <cell r="I10932">
            <v>0</v>
          </cell>
          <cell r="L10932">
            <v>0</v>
          </cell>
          <cell r="M10932" t="str">
            <v>natural gas peaker</v>
          </cell>
        </row>
        <row r="10933">
          <cell r="F10933" t="str">
            <v>Vintage1956</v>
          </cell>
          <cell r="I10933">
            <v>0</v>
          </cell>
          <cell r="L10933">
            <v>0</v>
          </cell>
          <cell r="M10933" t="str">
            <v>natural gas peaker</v>
          </cell>
        </row>
        <row r="10934">
          <cell r="F10934" t="str">
            <v>Vintage1965</v>
          </cell>
          <cell r="I10934">
            <v>0</v>
          </cell>
          <cell r="L10934">
            <v>0</v>
          </cell>
          <cell r="M10934" t="str">
            <v>natural gas peaker</v>
          </cell>
        </row>
        <row r="10935">
          <cell r="F10935" t="str">
            <v>Vintage1973</v>
          </cell>
          <cell r="I10935">
            <v>0</v>
          </cell>
          <cell r="L10935">
            <v>0</v>
          </cell>
          <cell r="M10935" t="str">
            <v>natural gas peaker</v>
          </cell>
        </row>
        <row r="10936">
          <cell r="F10936" t="str">
            <v>Vintage1956</v>
          </cell>
          <cell r="I10936">
            <v>0</v>
          </cell>
          <cell r="L10936">
            <v>0</v>
          </cell>
          <cell r="M10936" t="str">
            <v>natural gas peaker</v>
          </cell>
        </row>
        <row r="10937">
          <cell r="F10937" t="str">
            <v>Vintage1954</v>
          </cell>
          <cell r="I10937">
            <v>0</v>
          </cell>
          <cell r="L10937">
            <v>0</v>
          </cell>
          <cell r="M10937" t="str">
            <v>natural gas peaker</v>
          </cell>
        </row>
        <row r="10938">
          <cell r="F10938" t="str">
            <v>Vintage1967</v>
          </cell>
          <cell r="I10938">
            <v>0</v>
          </cell>
          <cell r="L10938">
            <v>0</v>
          </cell>
          <cell r="M10938" t="str">
            <v>natural gas peaker</v>
          </cell>
        </row>
        <row r="10939">
          <cell r="F10939" t="str">
            <v>Vintage1963</v>
          </cell>
          <cell r="I10939">
            <v>0</v>
          </cell>
          <cell r="L10939">
            <v>0</v>
          </cell>
          <cell r="M10939" t="str">
            <v>natural gas peaker</v>
          </cell>
        </row>
        <row r="10940">
          <cell r="F10940" t="str">
            <v>Vintage1973</v>
          </cell>
          <cell r="I10940">
            <v>8.2530506485349535E-5</v>
          </cell>
          <cell r="L10940">
            <v>9.8724743915045571E-3</v>
          </cell>
          <cell r="M10940" t="str">
            <v>natural gas peaker</v>
          </cell>
        </row>
        <row r="10941">
          <cell r="F10941" t="str">
            <v>Vintage1992</v>
          </cell>
          <cell r="I10941">
            <v>1.7140951346957209E-4</v>
          </cell>
          <cell r="L10941">
            <v>1.1838044598773806E-2</v>
          </cell>
          <cell r="M10941" t="str">
            <v>natural gas peaker</v>
          </cell>
        </row>
        <row r="10942">
          <cell r="F10942" t="str">
            <v>Vintage2001</v>
          </cell>
          <cell r="I10942">
            <v>2.6028852045379466E-4</v>
          </cell>
          <cell r="L10942">
            <v>1.8028131461530095E-3</v>
          </cell>
          <cell r="M10942" t="str">
            <v>natural gas peaker</v>
          </cell>
        </row>
        <row r="10943">
          <cell r="F10943" t="str">
            <v>Vintage1957</v>
          </cell>
          <cell r="I10943">
            <v>0</v>
          </cell>
          <cell r="L10943">
            <v>0</v>
          </cell>
          <cell r="M10943" t="str">
            <v>natural gas peaker</v>
          </cell>
        </row>
        <row r="10944">
          <cell r="F10944" t="str">
            <v>Vintage1961</v>
          </cell>
          <cell r="I10944">
            <v>0</v>
          </cell>
          <cell r="L10944">
            <v>0</v>
          </cell>
          <cell r="M10944" t="str">
            <v>natural gas peaker</v>
          </cell>
        </row>
        <row r="10945">
          <cell r="F10945" t="str">
            <v>Vintage1967</v>
          </cell>
          <cell r="I10945">
            <v>0</v>
          </cell>
          <cell r="L10945">
            <v>0</v>
          </cell>
          <cell r="M10945" t="str">
            <v>natural gas peaker</v>
          </cell>
        </row>
        <row r="10946">
          <cell r="F10946" t="str">
            <v>Vintage1947</v>
          </cell>
          <cell r="I10946">
            <v>0</v>
          </cell>
          <cell r="L10946">
            <v>0</v>
          </cell>
          <cell r="M10946" t="str">
            <v>natural gas peaker</v>
          </cell>
        </row>
        <row r="10947">
          <cell r="F10947" t="str">
            <v>Vintage1950</v>
          </cell>
          <cell r="I10947">
            <v>0</v>
          </cell>
          <cell r="L10947">
            <v>0</v>
          </cell>
          <cell r="M10947" t="str">
            <v>natural gas peaker</v>
          </cell>
        </row>
        <row r="10948">
          <cell r="F10948" t="str">
            <v>Vintage1970</v>
          </cell>
          <cell r="I10948">
            <v>1.1427300897971471E-4</v>
          </cell>
          <cell r="L10948">
            <v>1.3647776318258583E-2</v>
          </cell>
          <cell r="M10948" t="str">
            <v>natural gas peaker</v>
          </cell>
        </row>
        <row r="10949">
          <cell r="F10949" t="str">
            <v>Vintage1978</v>
          </cell>
          <cell r="I10949">
            <v>1.3331851047633387E-4</v>
          </cell>
          <cell r="L10949">
            <v>5.8296461697011331E-2</v>
          </cell>
          <cell r="M10949" t="str">
            <v>natural gas peaker</v>
          </cell>
        </row>
        <row r="10950">
          <cell r="F10950" t="str">
            <v>Vintage1990</v>
          </cell>
          <cell r="I10950">
            <v>1.3331851047633387E-4</v>
          </cell>
          <cell r="L10950">
            <v>1.3616384498114422E-2</v>
          </cell>
          <cell r="M10950" t="str">
            <v>natural gas peaker</v>
          </cell>
        </row>
        <row r="10951">
          <cell r="F10951" t="str">
            <v>Vintage1985</v>
          </cell>
          <cell r="I10951">
            <v>6.3485004988730409E-5</v>
          </cell>
          <cell r="L10951">
            <v>2.3450377248984331E-2</v>
          </cell>
          <cell r="M10951" t="str">
            <v>natural gas peaker</v>
          </cell>
        </row>
        <row r="10952">
          <cell r="F10952" t="str">
            <v>Vintage1964</v>
          </cell>
          <cell r="I10952">
            <v>0</v>
          </cell>
          <cell r="L10952">
            <v>0</v>
          </cell>
          <cell r="M10952" t="str">
            <v>natural gas peaker</v>
          </cell>
        </row>
        <row r="10953">
          <cell r="F10953" t="str">
            <v>Vintage1960</v>
          </cell>
          <cell r="I10953">
            <v>0</v>
          </cell>
          <cell r="L10953">
            <v>0</v>
          </cell>
          <cell r="M10953" t="str">
            <v>natural gas peaker</v>
          </cell>
        </row>
        <row r="10954">
          <cell r="F10954" t="str">
            <v>Vintage1972</v>
          </cell>
          <cell r="I10954">
            <v>1.7140951346957209E-4</v>
          </cell>
          <cell r="L10954">
            <v>1.0206623941619501E-2</v>
          </cell>
          <cell r="M10954" t="str">
            <v>natural gas peaker</v>
          </cell>
        </row>
        <row r="10955">
          <cell r="F10955" t="str">
            <v>Vintage1953</v>
          </cell>
          <cell r="I10955">
            <v>0</v>
          </cell>
          <cell r="L10955">
            <v>0</v>
          </cell>
          <cell r="M10955" t="str">
            <v>natural gas peaker</v>
          </cell>
        </row>
        <row r="10956">
          <cell r="F10956" t="str">
            <v>Vintage1970</v>
          </cell>
          <cell r="I10956">
            <v>5.7136504489857356E-5</v>
          </cell>
          <cell r="L10956">
            <v>6.8238881591292915E-3</v>
          </cell>
          <cell r="M10956" t="str">
            <v>natural gas peaker</v>
          </cell>
        </row>
        <row r="10957">
          <cell r="F10957" t="str">
            <v>Vintage1964</v>
          </cell>
          <cell r="I10957">
            <v>0</v>
          </cell>
          <cell r="L10957">
            <v>0</v>
          </cell>
          <cell r="M10957" t="str">
            <v>natural gas peaker</v>
          </cell>
        </row>
        <row r="10958">
          <cell r="F10958" t="str">
            <v>Vintage1958</v>
          </cell>
          <cell r="I10958">
            <v>0</v>
          </cell>
          <cell r="L10958">
            <v>0</v>
          </cell>
          <cell r="M10958" t="str">
            <v>natural gas peaker</v>
          </cell>
        </row>
        <row r="10959">
          <cell r="F10959" t="str">
            <v>Vintage1951</v>
          </cell>
          <cell r="I10959">
            <v>0</v>
          </cell>
          <cell r="L10959">
            <v>0</v>
          </cell>
          <cell r="M10959" t="str">
            <v>natural gas peaker</v>
          </cell>
        </row>
        <row r="10960">
          <cell r="F10960" t="str">
            <v>Vintage1962</v>
          </cell>
          <cell r="I10960">
            <v>0</v>
          </cell>
          <cell r="L10960">
            <v>0</v>
          </cell>
          <cell r="M10960" t="str">
            <v>natural gas peaker</v>
          </cell>
        </row>
        <row r="10961">
          <cell r="F10961" t="str">
            <v>Vintage1950</v>
          </cell>
          <cell r="I10961">
            <v>0</v>
          </cell>
          <cell r="L10961">
            <v>0</v>
          </cell>
          <cell r="M10961" t="str">
            <v>natural gas peaker</v>
          </cell>
        </row>
        <row r="10962">
          <cell r="F10962" t="str">
            <v>Vintage1972</v>
          </cell>
          <cell r="I10962">
            <v>1.3966701097520691E-4</v>
          </cell>
          <cell r="L10962">
            <v>8.3165083968751493E-3</v>
          </cell>
          <cell r="M10962" t="str">
            <v>natural gas peaker</v>
          </cell>
        </row>
        <row r="10963">
          <cell r="F10963" t="str">
            <v>Vintage1955</v>
          </cell>
          <cell r="I10963">
            <v>0</v>
          </cell>
          <cell r="L10963">
            <v>0</v>
          </cell>
          <cell r="M10963" t="str">
            <v>natural gas peaker</v>
          </cell>
        </row>
        <row r="10964">
          <cell r="F10964" t="str">
            <v>Vintage2002</v>
          </cell>
          <cell r="I10964">
            <v>7.6182005986476489E-5</v>
          </cell>
          <cell r="L10964">
            <v>5.5550018044647591E-4</v>
          </cell>
          <cell r="M10964" t="str">
            <v>natural gas peaker</v>
          </cell>
        </row>
        <row r="10965">
          <cell r="F10965" t="str">
            <v>Vintage2002</v>
          </cell>
          <cell r="I10965">
            <v>7.6182005986476489E-5</v>
          </cell>
          <cell r="L10965">
            <v>5.5550018044647591E-4</v>
          </cell>
          <cell r="M10965" t="str">
            <v>natural gas peaker</v>
          </cell>
        </row>
        <row r="10966">
          <cell r="F10966" t="str">
            <v>Vintage2002</v>
          </cell>
          <cell r="I10966">
            <v>7.6182005986476489E-5</v>
          </cell>
          <cell r="L10966">
            <v>5.5550018044647591E-4</v>
          </cell>
          <cell r="M10966" t="str">
            <v>natural gas peaker</v>
          </cell>
        </row>
        <row r="10967">
          <cell r="F10967" t="str">
            <v>Vintage1963</v>
          </cell>
          <cell r="I10967">
            <v>0</v>
          </cell>
          <cell r="L10967">
            <v>0</v>
          </cell>
          <cell r="M10967" t="str">
            <v>natural gas peaker</v>
          </cell>
        </row>
        <row r="10968">
          <cell r="F10968" t="str">
            <v>Vintage1972</v>
          </cell>
          <cell r="I10968">
            <v>8.2530506485349535E-5</v>
          </cell>
          <cell r="L10968">
            <v>4.9143004163353151E-3</v>
          </cell>
          <cell r="M10968" t="str">
            <v>natural gas peaker</v>
          </cell>
        </row>
        <row r="10969">
          <cell r="F10969" t="str">
            <v>Vintage1996</v>
          </cell>
          <cell r="I10969">
            <v>8.2530506485349535E-5</v>
          </cell>
          <cell r="L10969">
            <v>7.9165787490580244E-3</v>
          </cell>
          <cell r="M10969" t="str">
            <v>natural gas peaker</v>
          </cell>
        </row>
        <row r="10970">
          <cell r="F10970" t="str">
            <v>Vintage1996</v>
          </cell>
          <cell r="I10970">
            <v>8.2530506485349535E-5</v>
          </cell>
          <cell r="L10970">
            <v>7.9165787490580244E-3</v>
          </cell>
          <cell r="M10970" t="str">
            <v>natural gas peaker</v>
          </cell>
        </row>
        <row r="10971">
          <cell r="F10971" t="str">
            <v>Vintage1996</v>
          </cell>
          <cell r="I10971">
            <v>8.2530506485349535E-5</v>
          </cell>
          <cell r="L10971">
            <v>7.9165787490580244E-3</v>
          </cell>
          <cell r="M10971" t="str">
            <v>natural gas peaker</v>
          </cell>
        </row>
        <row r="10972">
          <cell r="F10972" t="str">
            <v>Vintage2016</v>
          </cell>
          <cell r="I10972">
            <v>1.8410651446731815E-4</v>
          </cell>
          <cell r="L10972">
            <v>6.7225760183591519E-3</v>
          </cell>
          <cell r="M10972" t="str">
            <v>natural gas peaker</v>
          </cell>
        </row>
        <row r="10973">
          <cell r="F10973" t="str">
            <v>Vintage1956</v>
          </cell>
          <cell r="I10973">
            <v>0</v>
          </cell>
          <cell r="L10973">
            <v>0</v>
          </cell>
          <cell r="M10973" t="str">
            <v>natural gas peaker</v>
          </cell>
        </row>
        <row r="10974">
          <cell r="F10974" t="str">
            <v>Vintage1967</v>
          </cell>
          <cell r="I10974">
            <v>0</v>
          </cell>
          <cell r="L10974">
            <v>0</v>
          </cell>
          <cell r="M10974" t="str">
            <v>natural gas peaker</v>
          </cell>
        </row>
        <row r="10975">
          <cell r="F10975" t="str">
            <v>Vintage1979</v>
          </cell>
          <cell r="I10975">
            <v>1.3966701097520691E-4</v>
          </cell>
          <cell r="L10975">
            <v>4.4169440993788812E-2</v>
          </cell>
          <cell r="M10975" t="str">
            <v>natural gas peaker</v>
          </cell>
        </row>
        <row r="10976">
          <cell r="F10976" t="str">
            <v>Vintage1970</v>
          </cell>
          <cell r="I10976">
            <v>1.1595578191234509E-4</v>
          </cell>
          <cell r="L10976">
            <v>1.3848752111090259E-2</v>
          </cell>
          <cell r="M10976" t="str">
            <v>natural gas peaker</v>
          </cell>
        </row>
        <row r="10977">
          <cell r="F10977" t="str">
            <v>Vintage1970</v>
          </cell>
          <cell r="I10977">
            <v>1.1595578191234509E-4</v>
          </cell>
          <cell r="L10977">
            <v>1.3848752111090259E-2</v>
          </cell>
          <cell r="M10977" t="str">
            <v>natural gas peaker</v>
          </cell>
        </row>
        <row r="10978">
          <cell r="F10978" t="str">
            <v>Vintage1970</v>
          </cell>
          <cell r="I10978">
            <v>0</v>
          </cell>
          <cell r="L10978">
            <v>0</v>
          </cell>
          <cell r="M10978" t="str">
            <v>natural gas peaker</v>
          </cell>
        </row>
        <row r="10979">
          <cell r="F10979" t="str">
            <v>Vintage1968</v>
          </cell>
          <cell r="I10979">
            <v>0</v>
          </cell>
          <cell r="L10979">
            <v>0</v>
          </cell>
          <cell r="M10979" t="str">
            <v>natural gas peaker</v>
          </cell>
        </row>
        <row r="10980">
          <cell r="F10980" t="str">
            <v>Vintage1976</v>
          </cell>
          <cell r="I10980">
            <v>1.3988541007664071E-4</v>
          </cell>
          <cell r="L10980">
            <v>1.6488563755903324E-2</v>
          </cell>
          <cell r="M10980" t="str">
            <v>natural gas peaker</v>
          </cell>
        </row>
        <row r="10981">
          <cell r="F10981" t="str">
            <v>Vintage1971</v>
          </cell>
          <cell r="I10981">
            <v>1.0629280008631634E-4</v>
          </cell>
          <cell r="L10981">
            <v>9.7359142260919716E-3</v>
          </cell>
          <cell r="M10981" t="str">
            <v>natural gas peaker</v>
          </cell>
        </row>
        <row r="10982">
          <cell r="F10982" t="str">
            <v>Vintage1965</v>
          </cell>
          <cell r="I10982">
            <v>0</v>
          </cell>
          <cell r="L10982">
            <v>0</v>
          </cell>
          <cell r="M10982" t="str">
            <v>natural gas peaker</v>
          </cell>
        </row>
        <row r="10983">
          <cell r="F10983" t="str">
            <v>Vintage1953</v>
          </cell>
          <cell r="I10983">
            <v>0</v>
          </cell>
          <cell r="L10983">
            <v>0</v>
          </cell>
          <cell r="M10983" t="str">
            <v>natural gas peaker</v>
          </cell>
        </row>
        <row r="10984">
          <cell r="F10984" t="str">
            <v>Vintage1957</v>
          </cell>
          <cell r="I10984">
            <v>0</v>
          </cell>
          <cell r="L10984">
            <v>0</v>
          </cell>
          <cell r="M10984" t="str">
            <v>natural gas peaker</v>
          </cell>
        </row>
        <row r="10985">
          <cell r="F10985" t="str">
            <v>Vintage1957</v>
          </cell>
          <cell r="I10985">
            <v>0</v>
          </cell>
          <cell r="L10985">
            <v>0</v>
          </cell>
          <cell r="M10985" t="str">
            <v>natural gas peaker</v>
          </cell>
        </row>
        <row r="10986">
          <cell r="F10986" t="str">
            <v>Vintage1951</v>
          </cell>
          <cell r="I10986">
            <v>0</v>
          </cell>
          <cell r="L10986">
            <v>0</v>
          </cell>
          <cell r="M10986" t="str">
            <v>natural gas peaker</v>
          </cell>
        </row>
        <row r="10987">
          <cell r="F10987" t="str">
            <v>Vintage1971</v>
          </cell>
          <cell r="I10987">
            <v>1.4494472739043136E-5</v>
          </cell>
          <cell r="L10987">
            <v>1.3276246671943598E-3</v>
          </cell>
          <cell r="M10987" t="str">
            <v>natural gas peaker</v>
          </cell>
        </row>
        <row r="10988">
          <cell r="F10988" t="str">
            <v>Vintage1995</v>
          </cell>
          <cell r="I10988">
            <v>6.1260947952186716E-4</v>
          </cell>
          <cell r="L10988">
            <v>3.7339111281363725E-2</v>
          </cell>
          <cell r="M10988" t="str">
            <v>natural gas peaker</v>
          </cell>
        </row>
        <row r="10989">
          <cell r="F10989" t="str">
            <v>Vintage2015</v>
          </cell>
          <cell r="I10989">
            <v>4.8391741619784902E-4</v>
          </cell>
          <cell r="L10989">
            <v>4.4713850174216023E-2</v>
          </cell>
          <cell r="M10989" t="str">
            <v>natural gas peaker</v>
          </cell>
        </row>
        <row r="10990">
          <cell r="F10990" t="str">
            <v>Vintage1970</v>
          </cell>
          <cell r="I10990">
            <v>0</v>
          </cell>
          <cell r="L10990">
            <v>0</v>
          </cell>
          <cell r="M10990" t="str">
            <v>natural gas peaker</v>
          </cell>
        </row>
        <row r="10991">
          <cell r="F10991" t="str">
            <v>Vintage1991</v>
          </cell>
          <cell r="I10991">
            <v>3.2173015831004535E-4</v>
          </cell>
          <cell r="L10991">
            <v>3.1599537037037037E-2</v>
          </cell>
          <cell r="M10991" t="str">
            <v>natural gas peaker</v>
          </cell>
        </row>
        <row r="10992">
          <cell r="F10992" t="str">
            <v>Vintage1991</v>
          </cell>
          <cell r="I10992">
            <v>3.2173015831004535E-4</v>
          </cell>
          <cell r="L10992">
            <v>3.1599537037037037E-2</v>
          </cell>
          <cell r="M10992" t="str">
            <v>natural gas peaker</v>
          </cell>
        </row>
        <row r="10993">
          <cell r="F10993" t="str">
            <v>Vintage1991</v>
          </cell>
          <cell r="I10993">
            <v>3.5698825785087225E-4</v>
          </cell>
          <cell r="L10993">
            <v>3.5062499999999996E-2</v>
          </cell>
          <cell r="M10993" t="str">
            <v>natural gas peaker</v>
          </cell>
        </row>
        <row r="10994">
          <cell r="F10994" t="str">
            <v>Vintage1991</v>
          </cell>
          <cell r="I10994">
            <v>3.5698825785087225E-4</v>
          </cell>
          <cell r="L10994">
            <v>3.5062499999999996E-2</v>
          </cell>
          <cell r="M10994" t="str">
            <v>natural gas peaker</v>
          </cell>
        </row>
        <row r="10995">
          <cell r="F10995" t="str">
            <v>Vintage1992</v>
          </cell>
          <cell r="I10995">
            <v>3.9726639429156274E-4</v>
          </cell>
          <cell r="L10995">
            <v>2.7436384352449678E-2</v>
          </cell>
          <cell r="M10995" t="str">
            <v>natural gas peaker</v>
          </cell>
        </row>
        <row r="10996">
          <cell r="F10996" t="str">
            <v>Vintage1992</v>
          </cell>
          <cell r="I10996">
            <v>3.9726639429156274E-4</v>
          </cell>
          <cell r="L10996">
            <v>2.7436384352449678E-2</v>
          </cell>
          <cell r="M10996" t="str">
            <v>natural gas peaker</v>
          </cell>
        </row>
        <row r="10997">
          <cell r="F10997" t="str">
            <v>Vintage2019</v>
          </cell>
          <cell r="I10997">
            <v>3.1861914952703123E-3</v>
          </cell>
          <cell r="L10997">
            <v>0.16265089232003185</v>
          </cell>
          <cell r="M10997" t="str">
            <v>natural gas peaker</v>
          </cell>
        </row>
        <row r="10998">
          <cell r="F10998" t="str">
            <v>Vintage2002</v>
          </cell>
          <cell r="I10998">
            <v>2.4822636950593588E-3</v>
          </cell>
          <cell r="L10998">
            <v>1.8100047546214342E-2</v>
          </cell>
          <cell r="M10998" t="str">
            <v>natural gas peaker</v>
          </cell>
        </row>
        <row r="10999">
          <cell r="F10999" t="str">
            <v>Vintage2002</v>
          </cell>
          <cell r="I10999">
            <v>2.5203546980525973E-3</v>
          </cell>
          <cell r="L10999">
            <v>1.8377797636437581E-2</v>
          </cell>
          <cell r="M10999" t="str">
            <v>natural gas peaker</v>
          </cell>
        </row>
        <row r="11000">
          <cell r="F11000" t="str">
            <v>Vintage2009</v>
          </cell>
          <cell r="I11000">
            <v>1.3896923370220862E-4</v>
          </cell>
          <cell r="L11000">
            <v>7.7384682282967522E-3</v>
          </cell>
          <cell r="M11000" t="str">
            <v>natural gas peaker</v>
          </cell>
        </row>
        <row r="11001">
          <cell r="F11001" t="str">
            <v>Vintage2009</v>
          </cell>
          <cell r="I11001">
            <v>1.3896923370220862E-4</v>
          </cell>
          <cell r="L11001">
            <v>7.7384682282967522E-3</v>
          </cell>
          <cell r="M11001" t="str">
            <v>natural gas peaker</v>
          </cell>
        </row>
        <row r="11002">
          <cell r="F11002" t="str">
            <v>Vintage2009</v>
          </cell>
          <cell r="I11002">
            <v>4.6323077900736199E-5</v>
          </cell>
          <cell r="L11002">
            <v>2.5794894094322506E-3</v>
          </cell>
          <cell r="M11002" t="str">
            <v>natural gas peaker</v>
          </cell>
        </row>
        <row r="11003">
          <cell r="F11003" t="str">
            <v>Vintage2009</v>
          </cell>
          <cell r="I11003">
            <v>4.6323077900736199E-5</v>
          </cell>
          <cell r="L11003">
            <v>2.5794894094322506E-3</v>
          </cell>
          <cell r="M11003" t="str">
            <v>natural gas peaker</v>
          </cell>
        </row>
        <row r="11004">
          <cell r="F11004" t="str">
            <v>Vintage2009</v>
          </cell>
          <cell r="I11004">
            <v>4.6323077900736199E-5</v>
          </cell>
          <cell r="L11004">
            <v>2.5794894094322506E-3</v>
          </cell>
          <cell r="M11004" t="str">
            <v>natural gas peaker</v>
          </cell>
        </row>
        <row r="11005">
          <cell r="F11005" t="str">
            <v>Vintage2009</v>
          </cell>
          <cell r="I11005">
            <v>4.6323077900736199E-5</v>
          </cell>
          <cell r="L11005">
            <v>2.5794894094322506E-3</v>
          </cell>
          <cell r="M11005" t="str">
            <v>natural gas peaker</v>
          </cell>
        </row>
        <row r="11006">
          <cell r="F11006" t="str">
            <v>Vintage2009</v>
          </cell>
          <cell r="I11006">
            <v>4.6323077900736199E-5</v>
          </cell>
          <cell r="L11006">
            <v>2.5794894094322506E-3</v>
          </cell>
          <cell r="M11006" t="str">
            <v>natural gas peaker</v>
          </cell>
        </row>
        <row r="11007">
          <cell r="F11007" t="str">
            <v>Vintage2009</v>
          </cell>
          <cell r="I11007">
            <v>4.6323077900736199E-5</v>
          </cell>
          <cell r="L11007">
            <v>2.5794894094322506E-3</v>
          </cell>
          <cell r="M11007" t="str">
            <v>natural gas peaker</v>
          </cell>
        </row>
        <row r="11008">
          <cell r="F11008" t="str">
            <v>Vintage2009</v>
          </cell>
          <cell r="I11008">
            <v>4.6323077900736199E-5</v>
          </cell>
          <cell r="L11008">
            <v>2.5794894094322506E-3</v>
          </cell>
          <cell r="M11008" t="str">
            <v>natural gas peaker</v>
          </cell>
        </row>
        <row r="11009">
          <cell r="F11009" t="str">
            <v>Vintage2009</v>
          </cell>
          <cell r="I11009">
            <v>4.6323077900736199E-5</v>
          </cell>
          <cell r="L11009">
            <v>2.5794894094322506E-3</v>
          </cell>
          <cell r="M11009" t="str">
            <v>natural gas peaker</v>
          </cell>
        </row>
        <row r="11010">
          <cell r="F11010" t="str">
            <v>Vintage2009</v>
          </cell>
          <cell r="I11010">
            <v>4.6323077900736199E-5</v>
          </cell>
          <cell r="L11010">
            <v>2.5794894094322506E-3</v>
          </cell>
          <cell r="M11010" t="str">
            <v>natural gas peaker</v>
          </cell>
        </row>
        <row r="11011">
          <cell r="F11011" t="str">
            <v>Vintage2009</v>
          </cell>
          <cell r="I11011">
            <v>4.6323077900736199E-5</v>
          </cell>
          <cell r="L11011">
            <v>2.5794894094322506E-3</v>
          </cell>
          <cell r="M11011" t="str">
            <v>natural gas peaker</v>
          </cell>
        </row>
        <row r="11012">
          <cell r="F11012" t="str">
            <v>Vintage2009</v>
          </cell>
          <cell r="I11012">
            <v>4.0537096497545382E-5</v>
          </cell>
          <cell r="L11012">
            <v>2.2572984318662832E-3</v>
          </cell>
          <cell r="M11012" t="str">
            <v>natural gas peaker</v>
          </cell>
        </row>
        <row r="11013">
          <cell r="F11013" t="str">
            <v>Vintage2009</v>
          </cell>
          <cell r="I11013">
            <v>4.0537096497545382E-5</v>
          </cell>
          <cell r="L11013">
            <v>2.2572984318662832E-3</v>
          </cell>
          <cell r="M11013" t="str">
            <v>natural gas peaker</v>
          </cell>
        </row>
        <row r="11014">
          <cell r="F11014" t="str">
            <v>Vintage2009</v>
          </cell>
          <cell r="I11014">
            <v>5.211786597272944E-5</v>
          </cell>
          <cell r="L11014">
            <v>2.9021707842243464E-3</v>
          </cell>
          <cell r="M11014" t="str">
            <v>natural gas peaker</v>
          </cell>
        </row>
        <row r="11015">
          <cell r="F11015" t="str">
            <v>Vintage2009</v>
          </cell>
          <cell r="I11015">
            <v>5.211786597272944E-5</v>
          </cell>
          <cell r="L11015">
            <v>2.9021707842243464E-3</v>
          </cell>
          <cell r="M11015" t="str">
            <v>natural gas peaker</v>
          </cell>
        </row>
        <row r="11016">
          <cell r="F11016" t="str">
            <v>Vintage1986</v>
          </cell>
          <cell r="I11016">
            <v>1.1595578191234511E-5</v>
          </cell>
          <cell r="L11016">
            <v>3.8985736925515047E-3</v>
          </cell>
          <cell r="M11016" t="str">
            <v>natural gas peaker</v>
          </cell>
        </row>
        <row r="11017">
          <cell r="F11017" t="str">
            <v>Vintage1984</v>
          </cell>
          <cell r="I11017">
            <v>1.1595578191234511E-5</v>
          </cell>
          <cell r="L11017">
            <v>5.4747774480712165E-3</v>
          </cell>
          <cell r="M11017" t="str">
            <v>natural gas peaker</v>
          </cell>
        </row>
        <row r="11018">
          <cell r="F11018" t="str">
            <v>Vintage1982</v>
          </cell>
          <cell r="I11018">
            <v>1.1595578191234511E-5</v>
          </cell>
          <cell r="L11018">
            <v>3.0495867768595038E-2</v>
          </cell>
          <cell r="M11018" t="str">
            <v>natural gas peaker</v>
          </cell>
        </row>
        <row r="11019">
          <cell r="F11019" t="str">
            <v>Vintage1983</v>
          </cell>
          <cell r="I11019">
            <v>1.1595578191234511E-5</v>
          </cell>
          <cell r="L11019">
            <v>1.2551020408163265E-2</v>
          </cell>
          <cell r="M11019" t="str">
            <v>natural gas peaker</v>
          </cell>
        </row>
        <row r="11020">
          <cell r="F11020" t="str">
            <v>Vintage1951</v>
          </cell>
          <cell r="I11020">
            <v>0</v>
          </cell>
          <cell r="L11020">
            <v>0</v>
          </cell>
          <cell r="M11020" t="str">
            <v>natural gas peaker</v>
          </cell>
        </row>
        <row r="11021">
          <cell r="F11021" t="str">
            <v>Vintage1954</v>
          </cell>
          <cell r="I11021">
            <v>0</v>
          </cell>
          <cell r="L11021">
            <v>0</v>
          </cell>
          <cell r="M11021" t="str">
            <v>natural gas peaker</v>
          </cell>
        </row>
        <row r="11022">
          <cell r="F11022" t="str">
            <v>Vintage1961</v>
          </cell>
          <cell r="I11022">
            <v>0</v>
          </cell>
          <cell r="L11022">
            <v>0</v>
          </cell>
          <cell r="M11022" t="str">
            <v>natural gas peaker</v>
          </cell>
        </row>
        <row r="11023">
          <cell r="F11023" t="str">
            <v>Vintage1971</v>
          </cell>
          <cell r="I11023">
            <v>1.0221085803185596E-3</v>
          </cell>
          <cell r="L11023">
            <v>9.3620277757789541E-2</v>
          </cell>
          <cell r="M11023" t="str">
            <v>natural gas peaker</v>
          </cell>
        </row>
        <row r="11024">
          <cell r="F11024" t="str">
            <v>Vintage1990</v>
          </cell>
          <cell r="I11024">
            <v>1.9362926521562772E-3</v>
          </cell>
          <cell r="L11024">
            <v>0.19776177485356661</v>
          </cell>
          <cell r="M11024" t="str">
            <v>natural gas peaker</v>
          </cell>
        </row>
        <row r="11025">
          <cell r="F11025" t="str">
            <v>Vintage1968</v>
          </cell>
          <cell r="I11025">
            <v>0</v>
          </cell>
          <cell r="L11025">
            <v>0</v>
          </cell>
          <cell r="M11025" t="str">
            <v>natural gas peaker</v>
          </cell>
        </row>
        <row r="11026">
          <cell r="F11026" t="str">
            <v>Vintage1980</v>
          </cell>
          <cell r="I11026">
            <v>1.9325963652057519E-5</v>
          </cell>
          <cell r="L11026">
            <v>1.0292887029288702E-2</v>
          </cell>
          <cell r="M11026" t="str">
            <v>natural gas peaker</v>
          </cell>
        </row>
        <row r="11027">
          <cell r="F11027" t="str">
            <v>Vintage1969</v>
          </cell>
          <cell r="I11027">
            <v>0</v>
          </cell>
          <cell r="L11027">
            <v>0</v>
          </cell>
          <cell r="M11027" t="str">
            <v>natural gas peaker</v>
          </cell>
        </row>
        <row r="11028">
          <cell r="F11028" t="str">
            <v>Vintage1964</v>
          </cell>
          <cell r="I11028">
            <v>0</v>
          </cell>
          <cell r="L11028">
            <v>0</v>
          </cell>
          <cell r="M11028" t="str">
            <v>natural gas peaker</v>
          </cell>
        </row>
        <row r="11029">
          <cell r="F11029" t="str">
            <v>Vintage1985</v>
          </cell>
          <cell r="I11029">
            <v>1.6427069104248887E-5</v>
          </cell>
          <cell r="L11029">
            <v>6.0679048171793388E-3</v>
          </cell>
          <cell r="M11029" t="str">
            <v>natural gas peaker</v>
          </cell>
        </row>
        <row r="11030">
          <cell r="F11030" t="str">
            <v>Vintage1985</v>
          </cell>
          <cell r="I11030">
            <v>1.9325963652057519E-5</v>
          </cell>
          <cell r="L11030">
            <v>7.1387115496227517E-3</v>
          </cell>
          <cell r="M11030" t="str">
            <v>natural gas peaker</v>
          </cell>
        </row>
        <row r="11031">
          <cell r="F11031" t="str">
            <v>Vintage1954</v>
          </cell>
          <cell r="I11031">
            <v>0</v>
          </cell>
          <cell r="L11031">
            <v>0</v>
          </cell>
          <cell r="M11031" t="str">
            <v>natural gas peaker</v>
          </cell>
        </row>
        <row r="11032">
          <cell r="F11032" t="str">
            <v>Vintage1960</v>
          </cell>
          <cell r="I11032">
            <v>0</v>
          </cell>
          <cell r="L11032">
            <v>0</v>
          </cell>
          <cell r="M11032" t="str">
            <v>natural gas peaker</v>
          </cell>
        </row>
        <row r="11033">
          <cell r="F11033" t="str">
            <v>Vintage1973</v>
          </cell>
          <cell r="I11033">
            <v>5.4112698225761042E-5</v>
          </cell>
          <cell r="L11033">
            <v>6.473075838736961E-3</v>
          </cell>
          <cell r="M11033" t="str">
            <v>natural gas peaker</v>
          </cell>
        </row>
        <row r="11034">
          <cell r="F11034" t="str">
            <v>Vintage1976</v>
          </cell>
          <cell r="I11034">
            <v>5.7977890956172545E-5</v>
          </cell>
          <cell r="L11034">
            <v>6.8339661079729599E-3</v>
          </cell>
          <cell r="M11034" t="str">
            <v>natural gas peaker</v>
          </cell>
        </row>
        <row r="11035">
          <cell r="F11035" t="str">
            <v>Vintage1953</v>
          </cell>
          <cell r="I11035">
            <v>0</v>
          </cell>
          <cell r="L11035">
            <v>0</v>
          </cell>
          <cell r="M11035" t="str">
            <v>natural gas peaker</v>
          </cell>
        </row>
        <row r="11036">
          <cell r="F11036" t="str">
            <v>Vintage1973</v>
          </cell>
          <cell r="I11036">
            <v>1.8359665469454639E-5</v>
          </cell>
          <cell r="L11036">
            <v>2.1962221595714687E-3</v>
          </cell>
          <cell r="M11036" t="str">
            <v>natural gas peaker</v>
          </cell>
        </row>
        <row r="11037">
          <cell r="F11037" t="str">
            <v>Vintage1948</v>
          </cell>
          <cell r="I11037">
            <v>0</v>
          </cell>
          <cell r="L11037">
            <v>0</v>
          </cell>
          <cell r="M11037" t="str">
            <v>natural gas peaker</v>
          </cell>
        </row>
        <row r="11038">
          <cell r="F11038" t="str">
            <v>Vintage1978</v>
          </cell>
          <cell r="I11038">
            <v>5.4112698225761042E-5</v>
          </cell>
          <cell r="L11038">
            <v>2.3661971830985912E-2</v>
          </cell>
          <cell r="M11038" t="str">
            <v>natural gas peaker</v>
          </cell>
        </row>
        <row r="11039">
          <cell r="F11039" t="str">
            <v>Vintage1995</v>
          </cell>
          <cell r="I11039">
            <v>1.6413713763513727E-5</v>
          </cell>
          <cell r="L11039">
            <v>1.0004309519249185E-3</v>
          </cell>
          <cell r="M11039" t="str">
            <v>natural gas peaker</v>
          </cell>
        </row>
        <row r="11040">
          <cell r="F11040" t="str">
            <v>Vintage2002</v>
          </cell>
          <cell r="I11040">
            <v>9.6551257432433712E-6</v>
          </cell>
          <cell r="L11040">
            <v>7.0402767991659357E-5</v>
          </cell>
          <cell r="M11040" t="str">
            <v>natural gas peaker</v>
          </cell>
        </row>
        <row r="11041">
          <cell r="F11041" t="str">
            <v>Vintage1958</v>
          </cell>
          <cell r="I11041">
            <v>0</v>
          </cell>
          <cell r="L11041">
            <v>0</v>
          </cell>
          <cell r="M11041" t="str">
            <v>natural gas peaker</v>
          </cell>
        </row>
        <row r="11042">
          <cell r="F11042" t="str">
            <v>Vintage1996</v>
          </cell>
          <cell r="I11042">
            <v>1.0629280008631635E-5</v>
          </cell>
          <cell r="L11042">
            <v>1.0195930670685758E-3</v>
          </cell>
          <cell r="M11042" t="str">
            <v>natural gas peaker</v>
          </cell>
        </row>
        <row r="11043">
          <cell r="F11043" t="str">
            <v>Vintage1981</v>
          </cell>
          <cell r="I11043">
            <v>5.7977890956172545E-5</v>
          </cell>
          <cell r="L11043">
            <v>1.2440997977073499E-2</v>
          </cell>
          <cell r="M11043" t="str">
            <v>natural gas peaker</v>
          </cell>
        </row>
        <row r="11044">
          <cell r="F11044" t="str">
            <v>Vintage1966</v>
          </cell>
          <cell r="I11044">
            <v>0</v>
          </cell>
          <cell r="L11044">
            <v>0</v>
          </cell>
          <cell r="M11044" t="str">
            <v>natural gas peaker</v>
          </cell>
        </row>
        <row r="11045">
          <cell r="F11045" t="str">
            <v>Vintage1963</v>
          </cell>
          <cell r="I11045">
            <v>0</v>
          </cell>
          <cell r="L11045">
            <v>0</v>
          </cell>
          <cell r="M11045" t="str">
            <v>natural gas peaker</v>
          </cell>
        </row>
        <row r="11046">
          <cell r="F11046" t="str">
            <v>Vintage1974</v>
          </cell>
          <cell r="I11046">
            <v>5.7977890956172545E-5</v>
          </cell>
          <cell r="L11046">
            <v>7.258778400708172E-3</v>
          </cell>
          <cell r="M11046" t="str">
            <v>natural gas peaker</v>
          </cell>
        </row>
        <row r="11047">
          <cell r="F11047" t="str">
            <v>Vintage1980</v>
          </cell>
          <cell r="I11047">
            <v>6.1843083686584054E-5</v>
          </cell>
          <cell r="L11047">
            <v>3.2937238493723854E-2</v>
          </cell>
          <cell r="M11047" t="str">
            <v>natural gas peaker</v>
          </cell>
        </row>
        <row r="11048">
          <cell r="F11048" t="str">
            <v>Vintage1967</v>
          </cell>
          <cell r="I11048">
            <v>0</v>
          </cell>
          <cell r="L11048">
            <v>0</v>
          </cell>
          <cell r="M11048" t="str">
            <v>natural gas peaker</v>
          </cell>
        </row>
        <row r="11049">
          <cell r="F11049" t="str">
            <v>Vintage1957</v>
          </cell>
          <cell r="I11049">
            <v>0</v>
          </cell>
          <cell r="L11049">
            <v>0</v>
          </cell>
          <cell r="M11049" t="str">
            <v>natural gas peaker</v>
          </cell>
        </row>
        <row r="11050">
          <cell r="F11050" t="str">
            <v>Vintage1971</v>
          </cell>
          <cell r="I11050">
            <v>4.8314909130143792E-5</v>
          </cell>
          <cell r="L11050">
            <v>4.4254155573145324E-3</v>
          </cell>
          <cell r="M11050" t="str">
            <v>natural gas peaker</v>
          </cell>
        </row>
        <row r="11051">
          <cell r="F11051" t="str">
            <v>Vintage1972</v>
          </cell>
          <cell r="I11051">
            <v>1.1744725922915125E-3</v>
          </cell>
          <cell r="L11051">
            <v>6.9934275155541029E-2</v>
          </cell>
          <cell r="M11051" t="str">
            <v>natural gas peaker</v>
          </cell>
        </row>
        <row r="11052">
          <cell r="F11052" t="str">
            <v>Vintage1969</v>
          </cell>
          <cell r="I11052">
            <v>1.2561876373837384E-4</v>
          </cell>
          <cell r="L11052">
            <v>0.3075</v>
          </cell>
          <cell r="M11052" t="str">
            <v>natural gas peaker</v>
          </cell>
        </row>
        <row r="11053">
          <cell r="F11053" t="str">
            <v>Vintage1969</v>
          </cell>
          <cell r="I11053">
            <v>1.2561876373837384E-4</v>
          </cell>
          <cell r="L11053">
            <v>0.3075</v>
          </cell>
          <cell r="M11053" t="str">
            <v>natural gas peaker</v>
          </cell>
        </row>
        <row r="11054">
          <cell r="F11054" t="str">
            <v>Vintage1969</v>
          </cell>
          <cell r="I11054">
            <v>1.2561876373837384E-4</v>
          </cell>
          <cell r="L11054">
            <v>0.3075</v>
          </cell>
          <cell r="M11054" t="str">
            <v>natural gas peaker</v>
          </cell>
        </row>
        <row r="11055">
          <cell r="F11055" t="str">
            <v>Vintage1969</v>
          </cell>
          <cell r="I11055">
            <v>1.2561876373837384E-4</v>
          </cell>
          <cell r="L11055">
            <v>0.3075</v>
          </cell>
          <cell r="M11055" t="str">
            <v>natural gas peaker</v>
          </cell>
        </row>
        <row r="11056">
          <cell r="F11056" t="str">
            <v>Vintage1972</v>
          </cell>
          <cell r="I11056">
            <v>2.0714133480235797E-4</v>
          </cell>
          <cell r="L11056">
            <v>1.2334284511390752E-2</v>
          </cell>
          <cell r="M11056" t="str">
            <v>natural gas peaker</v>
          </cell>
        </row>
        <row r="11057">
          <cell r="F11057" t="str">
            <v>Vintage1972</v>
          </cell>
          <cell r="I11057">
            <v>2.0714133480235797E-4</v>
          </cell>
          <cell r="L11057">
            <v>1.2334284511390752E-2</v>
          </cell>
          <cell r="M11057" t="str">
            <v>natural gas peaker</v>
          </cell>
        </row>
        <row r="11058">
          <cell r="F11058" t="str">
            <v>Vintage1972</v>
          </cell>
          <cell r="I11058">
            <v>2.0714133480235797E-4</v>
          </cell>
          <cell r="L11058">
            <v>1.2334284511390752E-2</v>
          </cell>
          <cell r="M11058" t="str">
            <v>natural gas peaker</v>
          </cell>
        </row>
        <row r="11059">
          <cell r="F11059" t="str">
            <v>Vintage1972</v>
          </cell>
          <cell r="I11059">
            <v>2.0714133480235797E-4</v>
          </cell>
          <cell r="L11059">
            <v>1.2334284511390752E-2</v>
          </cell>
          <cell r="M11059" t="str">
            <v>natural gas peaker</v>
          </cell>
        </row>
        <row r="11060">
          <cell r="F11060" t="str">
            <v>Vintage1972</v>
          </cell>
          <cell r="I11060">
            <v>2.0714133480235797E-4</v>
          </cell>
          <cell r="L11060">
            <v>1.2334284511390752E-2</v>
          </cell>
          <cell r="M11060" t="str">
            <v>natural gas peaker</v>
          </cell>
        </row>
        <row r="11061">
          <cell r="F11061" t="str">
            <v>Vintage1972</v>
          </cell>
          <cell r="I11061">
            <v>2.0714133480235797E-4</v>
          </cell>
          <cell r="L11061">
            <v>1.2334284511390752E-2</v>
          </cell>
          <cell r="M11061" t="str">
            <v>natural gas peaker</v>
          </cell>
        </row>
        <row r="11062">
          <cell r="F11062" t="str">
            <v>Vintage1962</v>
          </cell>
          <cell r="I11062">
            <v>0</v>
          </cell>
          <cell r="L11062">
            <v>0</v>
          </cell>
          <cell r="M11062" t="str">
            <v>natural gas peaker</v>
          </cell>
        </row>
        <row r="11063">
          <cell r="F11063" t="str">
            <v>Vintage1972</v>
          </cell>
          <cell r="I11063">
            <v>4.8314909130143792E-5</v>
          </cell>
          <cell r="L11063">
            <v>2.8769237966038272E-3</v>
          </cell>
          <cell r="M11063" t="str">
            <v>natural gas peaker</v>
          </cell>
        </row>
        <row r="11064">
          <cell r="F11064" t="str">
            <v>Vintage1957</v>
          </cell>
          <cell r="I11064">
            <v>0</v>
          </cell>
          <cell r="L11064">
            <v>0</v>
          </cell>
          <cell r="M11064" t="str">
            <v>natural gas peaker</v>
          </cell>
        </row>
        <row r="11065">
          <cell r="F11065" t="str">
            <v>Vintage1966</v>
          </cell>
          <cell r="I11065">
            <v>0</v>
          </cell>
          <cell r="L11065">
            <v>0</v>
          </cell>
          <cell r="M11065" t="str">
            <v>natural gas peaker</v>
          </cell>
        </row>
        <row r="11066">
          <cell r="F11066" t="str">
            <v>Vintage1969</v>
          </cell>
          <cell r="I11066">
            <v>0</v>
          </cell>
          <cell r="L11066">
            <v>0</v>
          </cell>
          <cell r="M11066" t="str">
            <v>natural gas peaker</v>
          </cell>
        </row>
        <row r="11067">
          <cell r="F11067" t="str">
            <v>Vintage1973</v>
          </cell>
          <cell r="I11067">
            <v>5.5078996408363923E-5</v>
          </cell>
          <cell r="L11067">
            <v>6.5886664787144075E-3</v>
          </cell>
          <cell r="M11067" t="str">
            <v>natural gas peaker</v>
          </cell>
        </row>
        <row r="11068">
          <cell r="F11068" t="str">
            <v>Vintage1965</v>
          </cell>
          <cell r="I11068">
            <v>0</v>
          </cell>
          <cell r="L11068">
            <v>0</v>
          </cell>
          <cell r="M11068" t="str">
            <v>natural gas peaker</v>
          </cell>
        </row>
        <row r="11069">
          <cell r="F11069" t="str">
            <v>Vintage1972</v>
          </cell>
          <cell r="I11069">
            <v>1.0629280008631635E-5</v>
          </cell>
          <cell r="L11069">
            <v>6.3292323525284213E-4</v>
          </cell>
          <cell r="M11069" t="str">
            <v>natural gas peaker</v>
          </cell>
        </row>
        <row r="11070">
          <cell r="F11070" t="str">
            <v>Vintage1955</v>
          </cell>
          <cell r="I11070">
            <v>0</v>
          </cell>
          <cell r="L11070">
            <v>0</v>
          </cell>
          <cell r="M11070" t="str">
            <v>natural gas peaker</v>
          </cell>
        </row>
        <row r="11071">
          <cell r="F11071" t="str">
            <v>Vintage1971</v>
          </cell>
          <cell r="I11071">
            <v>1.9325963652057519E-5</v>
          </cell>
          <cell r="L11071">
            <v>1.7701662229258131E-3</v>
          </cell>
          <cell r="M11071" t="str">
            <v>natural gas peaker</v>
          </cell>
        </row>
        <row r="11072">
          <cell r="F11072" t="str">
            <v>Vintage1957</v>
          </cell>
          <cell r="I11072">
            <v>0</v>
          </cell>
          <cell r="L11072">
            <v>0</v>
          </cell>
          <cell r="M11072" t="str">
            <v>natural gas peaker</v>
          </cell>
        </row>
        <row r="11073">
          <cell r="F11073" t="str">
            <v>Vintage1972</v>
          </cell>
          <cell r="I11073">
            <v>5.5078996408363923E-5</v>
          </cell>
          <cell r="L11073">
            <v>3.2796931281283636E-3</v>
          </cell>
          <cell r="M11073" t="str">
            <v>natural gas peaker</v>
          </cell>
        </row>
        <row r="11074">
          <cell r="F11074" t="str">
            <v>Vintage1975</v>
          </cell>
          <cell r="I11074">
            <v>6.0876785503981173E-5</v>
          </cell>
          <cell r="L11074">
            <v>3.9411046689044882E-3</v>
          </cell>
          <cell r="M11074" t="str">
            <v>natural gas peaker</v>
          </cell>
        </row>
        <row r="11075">
          <cell r="F11075" t="str">
            <v>Vintage1954</v>
          </cell>
          <cell r="I11075">
            <v>0</v>
          </cell>
          <cell r="L11075">
            <v>0</v>
          </cell>
          <cell r="M11075" t="str">
            <v>natural gas peaker</v>
          </cell>
        </row>
        <row r="11076">
          <cell r="F11076" t="str">
            <v>Vintage1959</v>
          </cell>
          <cell r="I11076">
            <v>0</v>
          </cell>
          <cell r="L11076">
            <v>0</v>
          </cell>
          <cell r="M11076" t="str">
            <v>natural gas peaker</v>
          </cell>
        </row>
        <row r="11077">
          <cell r="F11077" t="str">
            <v>Vintage1960</v>
          </cell>
          <cell r="I11077">
            <v>0</v>
          </cell>
          <cell r="L11077">
            <v>0</v>
          </cell>
          <cell r="M11077" t="str">
            <v>natural gas peaker</v>
          </cell>
        </row>
        <row r="11078">
          <cell r="F11078" t="str">
            <v>Vintage1971</v>
          </cell>
          <cell r="I11078">
            <v>0</v>
          </cell>
          <cell r="L11078">
            <v>0</v>
          </cell>
          <cell r="M11078" t="str">
            <v>natural gas peaker</v>
          </cell>
        </row>
        <row r="11079">
          <cell r="F11079" t="str">
            <v>Vintage1954</v>
          </cell>
          <cell r="I11079">
            <v>0</v>
          </cell>
          <cell r="L11079">
            <v>0</v>
          </cell>
          <cell r="M11079" t="str">
            <v>natural gas peaker</v>
          </cell>
        </row>
        <row r="11080">
          <cell r="F11080" t="str">
            <v>Vintage1974</v>
          </cell>
          <cell r="I11080">
            <v>2.1258560017263271E-5</v>
          </cell>
          <cell r="L11080">
            <v>2.6615520802596633E-3</v>
          </cell>
          <cell r="M11080" t="str">
            <v>natural gas peaker</v>
          </cell>
        </row>
        <row r="11081">
          <cell r="F11081" t="str">
            <v>Vintage1974</v>
          </cell>
          <cell r="I11081">
            <v>5.7977890956172545E-5</v>
          </cell>
          <cell r="L11081">
            <v>7.258778400708172E-3</v>
          </cell>
          <cell r="M11081" t="str">
            <v>natural gas peaker</v>
          </cell>
        </row>
        <row r="11082">
          <cell r="F11082" t="str">
            <v>Vintage1952</v>
          </cell>
          <cell r="I11082">
            <v>0</v>
          </cell>
          <cell r="L11082">
            <v>0</v>
          </cell>
          <cell r="M11082" t="str">
            <v>natural gas peaker</v>
          </cell>
        </row>
        <row r="11083">
          <cell r="F11083" t="str">
            <v>Vintage1960</v>
          </cell>
          <cell r="I11083">
            <v>0</v>
          </cell>
          <cell r="L11083">
            <v>0</v>
          </cell>
          <cell r="M11083" t="str">
            <v>natural gas peaker</v>
          </cell>
        </row>
        <row r="11084">
          <cell r="F11084" t="str">
            <v>Vintage1975</v>
          </cell>
          <cell r="I11084">
            <v>1.9325963652057519E-5</v>
          </cell>
          <cell r="L11084">
            <v>1.2511443393347583E-3</v>
          </cell>
          <cell r="M11084" t="str">
            <v>natural gas peaker</v>
          </cell>
        </row>
        <row r="11085">
          <cell r="F11085" t="str">
            <v>Vintage1953</v>
          </cell>
          <cell r="I11085">
            <v>0</v>
          </cell>
          <cell r="L11085">
            <v>0</v>
          </cell>
          <cell r="M11085" t="str">
            <v>natural gas peaker</v>
          </cell>
        </row>
        <row r="11086">
          <cell r="F11086" t="str">
            <v>Vintage1957</v>
          </cell>
          <cell r="I11086">
            <v>0</v>
          </cell>
          <cell r="L11086">
            <v>0</v>
          </cell>
          <cell r="M11086" t="str">
            <v>natural gas peaker</v>
          </cell>
        </row>
        <row r="11087">
          <cell r="F11087" t="str">
            <v>Vintage1950</v>
          </cell>
          <cell r="I11087">
            <v>0</v>
          </cell>
          <cell r="L11087">
            <v>0</v>
          </cell>
          <cell r="M11087" t="str">
            <v>natural gas peaker</v>
          </cell>
        </row>
        <row r="11088">
          <cell r="F11088" t="str">
            <v>Vintage1966</v>
          </cell>
          <cell r="I11088">
            <v>0</v>
          </cell>
          <cell r="L11088">
            <v>0</v>
          </cell>
          <cell r="M11088" t="str">
            <v>natural gas peaker</v>
          </cell>
        </row>
        <row r="11089">
          <cell r="F11089" t="str">
            <v>Vintage1975</v>
          </cell>
          <cell r="I11089">
            <v>2.2224858199866145E-5</v>
          </cell>
          <cell r="L11089">
            <v>1.4388159902349717E-3</v>
          </cell>
          <cell r="M11089" t="str">
            <v>natural gas peaker</v>
          </cell>
        </row>
        <row r="11090">
          <cell r="F11090" t="str">
            <v>Vintage2009</v>
          </cell>
          <cell r="I11090">
            <v>1.6776704068612637E-3</v>
          </cell>
          <cell r="L11090">
            <v>9.3420671577346723E-2</v>
          </cell>
          <cell r="M11090" t="str">
            <v>natural gas peaker</v>
          </cell>
        </row>
        <row r="11091">
          <cell r="F11091" t="str">
            <v>Vintage2000</v>
          </cell>
          <cell r="I11091">
            <v>1.3242213143052094E-4</v>
          </cell>
          <cell r="L11091">
            <v>1.2750956926940707E-3</v>
          </cell>
          <cell r="M11091" t="str">
            <v>natural gas peaker</v>
          </cell>
        </row>
        <row r="11092">
          <cell r="F11092" t="str">
            <v>Vintage1972</v>
          </cell>
          <cell r="I11092">
            <v>3.809100299323824E-4</v>
          </cell>
          <cell r="L11092">
            <v>2.2681386536932222E-2</v>
          </cell>
          <cell r="M11092" t="str">
            <v>natural gas peaker</v>
          </cell>
        </row>
        <row r="11093">
          <cell r="F11093" t="str">
            <v>Vintage1947</v>
          </cell>
          <cell r="I11093">
            <v>0</v>
          </cell>
          <cell r="L11093">
            <v>0</v>
          </cell>
          <cell r="M11093" t="str">
            <v>natural gas peaker</v>
          </cell>
        </row>
        <row r="11094">
          <cell r="F11094" t="str">
            <v>Vintage1959</v>
          </cell>
          <cell r="I11094">
            <v>0</v>
          </cell>
          <cell r="L11094">
            <v>0</v>
          </cell>
          <cell r="M11094" t="str">
            <v>natural gas peaker</v>
          </cell>
        </row>
        <row r="11095">
          <cell r="F11095" t="str">
            <v>Vintage1966</v>
          </cell>
          <cell r="I11095">
            <v>0</v>
          </cell>
          <cell r="L11095">
            <v>0</v>
          </cell>
          <cell r="M11095" t="str">
            <v>natural gas peaker</v>
          </cell>
        </row>
        <row r="11096">
          <cell r="F11096" t="str">
            <v>Vintage1970</v>
          </cell>
          <cell r="I11096">
            <v>2.3489451845830247E-4</v>
          </cell>
          <cell r="L11096">
            <v>2.8053762431975975E-2</v>
          </cell>
          <cell r="M11096" t="str">
            <v>natural gas peaker</v>
          </cell>
        </row>
        <row r="11097">
          <cell r="F11097" t="str">
            <v>Vintage1965</v>
          </cell>
          <cell r="I11097">
            <v>0</v>
          </cell>
          <cell r="L11097">
            <v>0</v>
          </cell>
          <cell r="M11097" t="str">
            <v>natural gas peaker</v>
          </cell>
        </row>
        <row r="11098">
          <cell r="F11098" t="str">
            <v>Vintage1970</v>
          </cell>
          <cell r="I11098">
            <v>3.8651927304115039E-5</v>
          </cell>
          <cell r="L11098">
            <v>4.6162507036967525E-3</v>
          </cell>
          <cell r="M11098" t="str">
            <v>natural gas peaker</v>
          </cell>
        </row>
        <row r="11099">
          <cell r="F11099" t="str">
            <v>Vintage1971</v>
          </cell>
          <cell r="I11099">
            <v>3.8651927304115039E-5</v>
          </cell>
          <cell r="L11099">
            <v>3.5403324458516262E-3</v>
          </cell>
          <cell r="M11099" t="str">
            <v>natural gas peaker</v>
          </cell>
        </row>
        <row r="11100">
          <cell r="F11100" t="str">
            <v>Vintage1957</v>
          </cell>
          <cell r="I11100">
            <v>0</v>
          </cell>
          <cell r="L11100">
            <v>0</v>
          </cell>
          <cell r="M11100" t="str">
            <v>natural gas peaker</v>
          </cell>
        </row>
        <row r="11101">
          <cell r="F11101" t="str">
            <v>Vintage1976</v>
          </cell>
          <cell r="I11101">
            <v>5.3146400043158168E-5</v>
          </cell>
          <cell r="L11101">
            <v>6.2644689323085468E-3</v>
          </cell>
          <cell r="M11101" t="str">
            <v>natural gas peaker</v>
          </cell>
        </row>
        <row r="11102">
          <cell r="F11102" t="str">
            <v>Vintage1976</v>
          </cell>
          <cell r="I11102">
            <v>5.3146400043158168E-5</v>
          </cell>
          <cell r="L11102">
            <v>6.2644689323085468E-3</v>
          </cell>
          <cell r="M11102" t="str">
            <v>natural gas peaker</v>
          </cell>
        </row>
        <row r="11103">
          <cell r="F11103" t="str">
            <v>Vintage1946</v>
          </cell>
          <cell r="I11103">
            <v>0</v>
          </cell>
          <cell r="L11103">
            <v>0</v>
          </cell>
          <cell r="M11103" t="str">
            <v>natural gas peaker</v>
          </cell>
        </row>
        <row r="11104">
          <cell r="F11104" t="str">
            <v>Vintage1949</v>
          </cell>
          <cell r="I11104">
            <v>0</v>
          </cell>
          <cell r="L11104">
            <v>0</v>
          </cell>
          <cell r="M11104" t="str">
            <v>natural gas peaker</v>
          </cell>
        </row>
        <row r="11105">
          <cell r="F11105" t="str">
            <v>Vintage1952</v>
          </cell>
          <cell r="I11105">
            <v>0</v>
          </cell>
          <cell r="L11105">
            <v>0</v>
          </cell>
          <cell r="M11105" t="str">
            <v>natural gas peaker</v>
          </cell>
        </row>
        <row r="11106">
          <cell r="F11106" t="str">
            <v>Vintage1986</v>
          </cell>
          <cell r="I11106">
            <v>3.8651927304115033E-4</v>
          </cell>
          <cell r="L11106">
            <v>0.12995245641838349</v>
          </cell>
          <cell r="M11106" t="str">
            <v>natural gas peaker</v>
          </cell>
        </row>
        <row r="11107">
          <cell r="F11107" t="str">
            <v>Vintage1986</v>
          </cell>
          <cell r="I11107">
            <v>3.8651927304115033E-4</v>
          </cell>
          <cell r="L11107">
            <v>0.12995245641838349</v>
          </cell>
          <cell r="M11107" t="str">
            <v>natural gas peaker</v>
          </cell>
        </row>
        <row r="11108">
          <cell r="F11108" t="str">
            <v>Vintage1972</v>
          </cell>
          <cell r="I11108">
            <v>3.6177261226717425E-5</v>
          </cell>
          <cell r="L11108">
            <v>2.1541844037984755E-3</v>
          </cell>
          <cell r="M11108" t="str">
            <v>natural gas peaker</v>
          </cell>
        </row>
        <row r="11109">
          <cell r="F11109" t="str">
            <v>Vintage1966</v>
          </cell>
          <cell r="I11109">
            <v>0</v>
          </cell>
          <cell r="L11109">
            <v>0</v>
          </cell>
          <cell r="M11109" t="str">
            <v>natural gas peaker</v>
          </cell>
        </row>
        <row r="11110">
          <cell r="F11110" t="str">
            <v>Vintage1966</v>
          </cell>
          <cell r="I11110">
            <v>0</v>
          </cell>
          <cell r="L11110">
            <v>0</v>
          </cell>
          <cell r="M11110" t="str">
            <v>natural gas peaker</v>
          </cell>
        </row>
        <row r="11111">
          <cell r="F11111" t="str">
            <v>Vintage1975</v>
          </cell>
          <cell r="I11111">
            <v>1.4953267973709868E-5</v>
          </cell>
          <cell r="L11111">
            <v>9.680602176787719E-4</v>
          </cell>
          <cell r="M11111" t="str">
            <v>natural gas peaker</v>
          </cell>
        </row>
        <row r="11112">
          <cell r="F11112" t="str">
            <v>Vintage1981</v>
          </cell>
          <cell r="I11112">
            <v>2.3191156382469022E-5</v>
          </cell>
          <cell r="L11112">
            <v>4.9763991908293986E-3</v>
          </cell>
          <cell r="M11112" t="str">
            <v>natural gas peaker</v>
          </cell>
        </row>
        <row r="11113">
          <cell r="F11113" t="str">
            <v>Vintage1996</v>
          </cell>
          <cell r="I11113">
            <v>3.6236181847607843E-4</v>
          </cell>
          <cell r="L11113">
            <v>3.4758854559155991E-2</v>
          </cell>
          <cell r="M11113" t="str">
            <v>natural gas peaker</v>
          </cell>
        </row>
        <row r="11114">
          <cell r="F11114" t="str">
            <v>Vintage2004</v>
          </cell>
          <cell r="I11114">
            <v>1.1595578191234511E-5</v>
          </cell>
          <cell r="L11114">
            <v>5.9687007157588248E-4</v>
          </cell>
          <cell r="M11114" t="str">
            <v>natural gas peaker</v>
          </cell>
        </row>
        <row r="11115">
          <cell r="F11115" t="str">
            <v>Vintage1976</v>
          </cell>
          <cell r="I11115">
            <v>0</v>
          </cell>
          <cell r="L11115">
            <v>0</v>
          </cell>
          <cell r="M11115" t="str">
            <v>natural gas peaker</v>
          </cell>
        </row>
        <row r="11116">
          <cell r="F11116" t="str">
            <v>Vintage1972</v>
          </cell>
          <cell r="I11116">
            <v>4.5824530887175408E-5</v>
          </cell>
          <cell r="L11116">
            <v>2.7286335781447355E-3</v>
          </cell>
          <cell r="M11116" t="str">
            <v>natural gas peaker</v>
          </cell>
        </row>
        <row r="11117">
          <cell r="F11117" t="str">
            <v>Vintage1974</v>
          </cell>
          <cell r="I11117">
            <v>4.82363483022899E-5</v>
          </cell>
          <cell r="L11117">
            <v>6.0391462574997529E-3</v>
          </cell>
          <cell r="M11117" t="str">
            <v>natural gas peaker</v>
          </cell>
        </row>
        <row r="11118">
          <cell r="F11118" t="str">
            <v>Vintage1963</v>
          </cell>
          <cell r="I11118">
            <v>0</v>
          </cell>
          <cell r="L11118">
            <v>0</v>
          </cell>
          <cell r="M11118" t="str">
            <v>natural gas peaker</v>
          </cell>
        </row>
        <row r="11119">
          <cell r="F11119" t="str">
            <v>Vintage1963</v>
          </cell>
          <cell r="I11119">
            <v>0</v>
          </cell>
          <cell r="L11119">
            <v>0</v>
          </cell>
          <cell r="M11119" t="str">
            <v>natural gas peaker</v>
          </cell>
        </row>
        <row r="11120">
          <cell r="F11120" t="str">
            <v>Vintage1973</v>
          </cell>
          <cell r="I11120">
            <v>6.2809381869186921E-5</v>
          </cell>
          <cell r="L11120">
            <v>7.5133915985339727E-3</v>
          </cell>
          <cell r="M11120" t="str">
            <v>natural gas peaker</v>
          </cell>
        </row>
        <row r="11121">
          <cell r="F11121" t="str">
            <v>Vintage1973</v>
          </cell>
          <cell r="I11121">
            <v>6.2809381869186921E-5</v>
          </cell>
          <cell r="L11121">
            <v>7.5133915985339727E-3</v>
          </cell>
          <cell r="M11121" t="str">
            <v>natural gas peaker</v>
          </cell>
        </row>
        <row r="11122">
          <cell r="F11122" t="str">
            <v>Vintage1983</v>
          </cell>
          <cell r="I11122">
            <v>2.6090050930277647E-5</v>
          </cell>
          <cell r="L11122">
            <v>2.8239795918367349E-2</v>
          </cell>
          <cell r="M11122" t="str">
            <v>natural gas peaker</v>
          </cell>
        </row>
        <row r="11123">
          <cell r="F11123" t="str">
            <v>Vintage1968</v>
          </cell>
          <cell r="I11123">
            <v>0</v>
          </cell>
          <cell r="L11123">
            <v>0</v>
          </cell>
          <cell r="M11123" t="str">
            <v>natural gas peaker</v>
          </cell>
        </row>
        <row r="11124">
          <cell r="F11124" t="str">
            <v>Vintage1971</v>
          </cell>
          <cell r="I11124">
            <v>0</v>
          </cell>
          <cell r="L11124">
            <v>0</v>
          </cell>
          <cell r="M11124" t="str">
            <v>natural gas peaker</v>
          </cell>
        </row>
        <row r="11125">
          <cell r="F11125" t="str">
            <v>Vintage1972</v>
          </cell>
          <cell r="I11125">
            <v>1.447090449068697E-6</v>
          </cell>
          <cell r="L11125">
            <v>8.6167376151939014E-5</v>
          </cell>
          <cell r="M11125" t="str">
            <v>natural gas peaker</v>
          </cell>
        </row>
        <row r="11126">
          <cell r="F11126" t="str">
            <v>Vintage1966</v>
          </cell>
          <cell r="I11126">
            <v>0</v>
          </cell>
          <cell r="L11126">
            <v>0</v>
          </cell>
          <cell r="M11126" t="str">
            <v>natural gas peaker</v>
          </cell>
        </row>
        <row r="11127">
          <cell r="F11127" t="str">
            <v>Vintage1972</v>
          </cell>
          <cell r="I11127">
            <v>3.1353626396488439E-6</v>
          </cell>
          <cell r="L11127">
            <v>1.8669598166253459E-4</v>
          </cell>
          <cell r="M11127" t="str">
            <v>natural gas peaker</v>
          </cell>
        </row>
        <row r="11128">
          <cell r="F11128" t="str">
            <v>Vintage1955</v>
          </cell>
          <cell r="I11128">
            <v>0</v>
          </cell>
          <cell r="L11128">
            <v>0</v>
          </cell>
          <cell r="M11128" t="str">
            <v>natural gas peaker</v>
          </cell>
        </row>
        <row r="11129">
          <cell r="F11129" t="str">
            <v>Vintage1964</v>
          </cell>
          <cell r="I11129">
            <v>0</v>
          </cell>
          <cell r="L11129">
            <v>0</v>
          </cell>
          <cell r="M11129" t="str">
            <v>natural gas peaker</v>
          </cell>
        </row>
        <row r="11130">
          <cell r="F11130" t="str">
            <v>Vintage1958</v>
          </cell>
          <cell r="I11130">
            <v>0</v>
          </cell>
          <cell r="L11130">
            <v>0</v>
          </cell>
          <cell r="M11130" t="str">
            <v>natural gas peaker</v>
          </cell>
        </row>
        <row r="11131">
          <cell r="F11131" t="str">
            <v>Vintage1971</v>
          </cell>
          <cell r="I11131">
            <v>0</v>
          </cell>
          <cell r="L11131">
            <v>0</v>
          </cell>
          <cell r="M11131" t="str">
            <v>natural gas peaker</v>
          </cell>
        </row>
        <row r="11132">
          <cell r="F11132" t="str">
            <v>Vintage1973</v>
          </cell>
          <cell r="I11132">
            <v>0</v>
          </cell>
          <cell r="L11132">
            <v>0</v>
          </cell>
          <cell r="M11132" t="str">
            <v>natural gas peaker</v>
          </cell>
        </row>
        <row r="11133">
          <cell r="F11133" t="str">
            <v>Vintage1989</v>
          </cell>
          <cell r="I11133">
            <v>2.0268693586304222E-4</v>
          </cell>
          <cell r="L11133">
            <v>2.4096385542168672E-2</v>
          </cell>
          <cell r="M11133" t="str">
            <v>natural gas peaker</v>
          </cell>
        </row>
        <row r="11134">
          <cell r="F11134" t="str">
            <v>Vintage1992</v>
          </cell>
          <cell r="I11134">
            <v>2.1619939825391174E-4</v>
          </cell>
          <cell r="L11134">
            <v>1.4931365633986218E-2</v>
          </cell>
          <cell r="M11134" t="str">
            <v>natural gas peaker</v>
          </cell>
        </row>
        <row r="11135">
          <cell r="F11135" t="str">
            <v>Vintage1975</v>
          </cell>
          <cell r="I11135">
            <v>4.1000896056946409E-6</v>
          </cell>
          <cell r="L11135">
            <v>2.6543586613772774E-4</v>
          </cell>
          <cell r="M11135" t="str">
            <v>natural gas peaker</v>
          </cell>
        </row>
        <row r="11136">
          <cell r="F11136" t="str">
            <v>Vintage1967</v>
          </cell>
          <cell r="I11136">
            <v>0</v>
          </cell>
          <cell r="L11136">
            <v>0</v>
          </cell>
          <cell r="M11136" t="str">
            <v>natural gas peaker</v>
          </cell>
        </row>
        <row r="11137">
          <cell r="F11137" t="str">
            <v>Vintage2003</v>
          </cell>
          <cell r="I11137">
            <v>3.8748557122375322E-4</v>
          </cell>
          <cell r="L11137">
            <v>6.7519507186858301E-3</v>
          </cell>
          <cell r="M11137" t="str">
            <v>natural gas peaker</v>
          </cell>
        </row>
        <row r="11138">
          <cell r="F11138" t="str">
            <v>Vintage1979</v>
          </cell>
          <cell r="I11138">
            <v>3.3627176754580081E-4</v>
          </cell>
          <cell r="L11138">
            <v>0.10634534161490682</v>
          </cell>
          <cell r="M11138" t="str">
            <v>natural gas peaker</v>
          </cell>
        </row>
        <row r="11139">
          <cell r="F11139" t="str">
            <v>Vintage1972</v>
          </cell>
          <cell r="I11139">
            <v>2.2804637109427868E-4</v>
          </cell>
          <cell r="L11139">
            <v>1.3579080319970066E-2</v>
          </cell>
          <cell r="M11139" t="str">
            <v>natural gas peaker</v>
          </cell>
        </row>
        <row r="11140">
          <cell r="F11140" t="str">
            <v>Vintage1976</v>
          </cell>
          <cell r="I11140">
            <v>7.7303854608230068E-6</v>
          </cell>
          <cell r="L11140">
            <v>9.111954810630613E-4</v>
          </cell>
          <cell r="M11140" t="str">
            <v>natural gas peaker</v>
          </cell>
        </row>
        <row r="11141">
          <cell r="F11141" t="str">
            <v>Vintage1982</v>
          </cell>
          <cell r="I11141">
            <v>2.1258560017263271E-5</v>
          </cell>
          <cell r="L11141">
            <v>5.5909090909090908E-2</v>
          </cell>
          <cell r="M11141" t="str">
            <v>natural gas peaker</v>
          </cell>
        </row>
        <row r="11142">
          <cell r="F11142" t="str">
            <v>Vintage1949</v>
          </cell>
          <cell r="I11142">
            <v>0</v>
          </cell>
          <cell r="L11142">
            <v>0</v>
          </cell>
          <cell r="M11142" t="str">
            <v>natural gas peaker</v>
          </cell>
        </row>
        <row r="11143">
          <cell r="F11143" t="str">
            <v>Vintage1993</v>
          </cell>
          <cell r="I11143">
            <v>3.5753032756306404E-5</v>
          </cell>
          <cell r="L11143">
            <v>4.592330978809284E-3</v>
          </cell>
          <cell r="M11143" t="str">
            <v>natural gas peaker</v>
          </cell>
        </row>
        <row r="11144">
          <cell r="F11144" t="str">
            <v>Vintage1973</v>
          </cell>
          <cell r="I11144">
            <v>2.8988945478086272E-5</v>
          </cell>
          <cell r="L11144">
            <v>3.4677191993233722E-3</v>
          </cell>
          <cell r="M11144" t="str">
            <v>natural gas peaker</v>
          </cell>
        </row>
        <row r="11145">
          <cell r="F11145" t="str">
            <v>Vintage1967</v>
          </cell>
          <cell r="I11145">
            <v>0</v>
          </cell>
          <cell r="L11145">
            <v>0</v>
          </cell>
          <cell r="M11145" t="str">
            <v>natural gas peaker</v>
          </cell>
        </row>
        <row r="11146">
          <cell r="F11146" t="str">
            <v>Vintage1987</v>
          </cell>
          <cell r="I11146">
            <v>5.0247505495349547E-5</v>
          </cell>
          <cell r="L11146">
            <v>1.8603839441535781E-2</v>
          </cell>
          <cell r="M11146" t="str">
            <v>natural gas peaker</v>
          </cell>
        </row>
        <row r="11147">
          <cell r="F11147" t="str">
            <v>Vintage1970</v>
          </cell>
          <cell r="I11147">
            <v>3.3820436391100656E-5</v>
          </cell>
          <cell r="L11147">
            <v>4.0392193657346588E-3</v>
          </cell>
          <cell r="M11147" t="str">
            <v>natural gas peaker</v>
          </cell>
        </row>
        <row r="11148">
          <cell r="F11148" t="str">
            <v>Vintage1951</v>
          </cell>
          <cell r="I11148">
            <v>0</v>
          </cell>
          <cell r="L11148">
            <v>0</v>
          </cell>
          <cell r="M11148" t="str">
            <v>natural gas peaker</v>
          </cell>
        </row>
        <row r="11149">
          <cell r="F11149" t="str">
            <v>Vintage1951</v>
          </cell>
          <cell r="I11149">
            <v>0</v>
          </cell>
          <cell r="L11149">
            <v>0</v>
          </cell>
          <cell r="M11149" t="str">
            <v>natural gas peaker</v>
          </cell>
        </row>
        <row r="11150">
          <cell r="F11150" t="str">
            <v>Vintage1961</v>
          </cell>
          <cell r="I11150">
            <v>0</v>
          </cell>
          <cell r="L11150">
            <v>0</v>
          </cell>
          <cell r="M11150" t="str">
            <v>natural gas peaker</v>
          </cell>
        </row>
        <row r="11151">
          <cell r="F11151" t="str">
            <v>Vintage1955</v>
          </cell>
          <cell r="I11151">
            <v>0</v>
          </cell>
          <cell r="L11151">
            <v>0</v>
          </cell>
          <cell r="M11151" t="str">
            <v>natural gas peaker</v>
          </cell>
        </row>
        <row r="11152">
          <cell r="F11152" t="str">
            <v>Vintage1951</v>
          </cell>
          <cell r="I11152">
            <v>0</v>
          </cell>
          <cell r="L11152">
            <v>0</v>
          </cell>
          <cell r="M11152" t="str">
            <v>natural gas peaker</v>
          </cell>
        </row>
        <row r="11153">
          <cell r="F11153" t="str">
            <v>Vintage1947</v>
          </cell>
          <cell r="I11153">
            <v>0</v>
          </cell>
          <cell r="L11153">
            <v>0</v>
          </cell>
          <cell r="M11153" t="str">
            <v>natural gas peaker</v>
          </cell>
        </row>
        <row r="11154">
          <cell r="F11154" t="str">
            <v>Vintage1963</v>
          </cell>
          <cell r="I11154">
            <v>0</v>
          </cell>
          <cell r="L11154">
            <v>0</v>
          </cell>
          <cell r="M11154" t="str">
            <v>natural gas peaker</v>
          </cell>
        </row>
        <row r="11155">
          <cell r="F11155" t="str">
            <v>Vintage1965</v>
          </cell>
          <cell r="I11155">
            <v>0</v>
          </cell>
          <cell r="L11155">
            <v>0</v>
          </cell>
          <cell r="M11155" t="str">
            <v>natural gas peaker</v>
          </cell>
        </row>
        <row r="11156">
          <cell r="F11156" t="str">
            <v>Vintage1973</v>
          </cell>
          <cell r="I11156">
            <v>5.7977890956172545E-5</v>
          </cell>
          <cell r="L11156">
            <v>6.9354383986467445E-3</v>
          </cell>
          <cell r="M11156" t="str">
            <v>natural gas peaker</v>
          </cell>
        </row>
        <row r="11157">
          <cell r="F11157" t="str">
            <v>Vintage1955</v>
          </cell>
          <cell r="I11157">
            <v>0</v>
          </cell>
          <cell r="L11157">
            <v>0</v>
          </cell>
          <cell r="M11157" t="str">
            <v>natural gas peaker</v>
          </cell>
        </row>
        <row r="11158">
          <cell r="F11158" t="str">
            <v>Vintage1969</v>
          </cell>
          <cell r="I11158">
            <v>0</v>
          </cell>
          <cell r="L11158">
            <v>0</v>
          </cell>
          <cell r="M11158" t="str">
            <v>natural gas peaker</v>
          </cell>
        </row>
        <row r="11159">
          <cell r="F11159" t="str">
            <v>Vintage1975</v>
          </cell>
          <cell r="I11159">
            <v>1.1595578191234511E-5</v>
          </cell>
          <cell r="L11159">
            <v>7.5068660360085493E-4</v>
          </cell>
          <cell r="M11159" t="str">
            <v>natural gas peaker</v>
          </cell>
        </row>
        <row r="11160">
          <cell r="F11160" t="str">
            <v>Vintage1960</v>
          </cell>
          <cell r="I11160">
            <v>0</v>
          </cell>
          <cell r="L11160">
            <v>0</v>
          </cell>
          <cell r="M11160" t="str">
            <v>natural gas peaker</v>
          </cell>
        </row>
        <row r="11161">
          <cell r="F11161" t="str">
            <v>Vintage1955</v>
          </cell>
          <cell r="I11161">
            <v>0</v>
          </cell>
          <cell r="L11161">
            <v>0</v>
          </cell>
          <cell r="M11161" t="str">
            <v>natural gas peaker</v>
          </cell>
        </row>
        <row r="11162">
          <cell r="F11162" t="str">
            <v>Vintage1966</v>
          </cell>
          <cell r="I11162">
            <v>0</v>
          </cell>
          <cell r="L11162">
            <v>0</v>
          </cell>
          <cell r="M11162" t="str">
            <v>natural gas peaker</v>
          </cell>
        </row>
        <row r="11163">
          <cell r="F11163" t="str">
            <v>Vintage1968</v>
          </cell>
          <cell r="I11163">
            <v>0</v>
          </cell>
          <cell r="L11163">
            <v>0</v>
          </cell>
          <cell r="M11163" t="str">
            <v>natural gas peaker</v>
          </cell>
        </row>
        <row r="11164">
          <cell r="F11164" t="str">
            <v>Vintage1960</v>
          </cell>
          <cell r="I11164">
            <v>0</v>
          </cell>
          <cell r="L11164">
            <v>0</v>
          </cell>
          <cell r="M11164" t="str">
            <v>natural gas peaker</v>
          </cell>
        </row>
        <row r="11165">
          <cell r="F11165" t="str">
            <v>Vintage1965</v>
          </cell>
          <cell r="I11165">
            <v>0</v>
          </cell>
          <cell r="L11165">
            <v>0</v>
          </cell>
          <cell r="M11165" t="str">
            <v>natural gas peaker</v>
          </cell>
        </row>
        <row r="11166">
          <cell r="F11166" t="str">
            <v>Vintage1946</v>
          </cell>
          <cell r="I11166">
            <v>0</v>
          </cell>
          <cell r="L11166">
            <v>0</v>
          </cell>
          <cell r="M11166" t="str">
            <v>natural gas peaker</v>
          </cell>
        </row>
        <row r="11167">
          <cell r="F11167" t="str">
            <v>Vintage1950</v>
          </cell>
          <cell r="I11167">
            <v>0</v>
          </cell>
          <cell r="L11167">
            <v>0</v>
          </cell>
          <cell r="M11167" t="str">
            <v>natural gas peaker</v>
          </cell>
        </row>
        <row r="11168">
          <cell r="F11168" t="str">
            <v>Vintage1958</v>
          </cell>
          <cell r="I11168">
            <v>0</v>
          </cell>
          <cell r="L11168">
            <v>0</v>
          </cell>
          <cell r="M11168" t="str">
            <v>natural gas peaker</v>
          </cell>
        </row>
        <row r="11169">
          <cell r="F11169" t="str">
            <v>Vintage1972</v>
          </cell>
          <cell r="I11169">
            <v>5.7011592773569671E-5</v>
          </cell>
          <cell r="L11169">
            <v>3.3947700799925166E-3</v>
          </cell>
          <cell r="M11169" t="str">
            <v>natural gas peaker</v>
          </cell>
        </row>
        <row r="11170">
          <cell r="F11170" t="str">
            <v>Vintage1982</v>
          </cell>
          <cell r="I11170">
            <v>5.7977890956172545E-5</v>
          </cell>
          <cell r="L11170">
            <v>0.15247933884297518</v>
          </cell>
          <cell r="M11170" t="str">
            <v>natural gas peaker</v>
          </cell>
        </row>
        <row r="11171">
          <cell r="F11171" t="str">
            <v>Vintage2018</v>
          </cell>
          <cell r="I11171">
            <v>8.9865730982067459E-5</v>
          </cell>
          <cell r="L11171">
            <v>4.8484720044080836E-3</v>
          </cell>
          <cell r="M11171" t="str">
            <v>natural gas peaker</v>
          </cell>
        </row>
        <row r="11172">
          <cell r="F11172" t="str">
            <v>Vintage2003</v>
          </cell>
          <cell r="I11172">
            <v>3.6719330938909283E-4</v>
          </cell>
          <cell r="L11172">
            <v>6.3983572895277199E-3</v>
          </cell>
          <cell r="M11172" t="str">
            <v>natural gas peaker</v>
          </cell>
        </row>
        <row r="11173">
          <cell r="F11173" t="str">
            <v>Vintage1968</v>
          </cell>
          <cell r="I11173">
            <v>0</v>
          </cell>
          <cell r="L11173">
            <v>0</v>
          </cell>
          <cell r="M11173" t="str">
            <v>natural gas peaker</v>
          </cell>
        </row>
        <row r="11174">
          <cell r="F11174" t="str">
            <v>Vintage2003</v>
          </cell>
          <cell r="I11174">
            <v>3.2854138208497782E-4</v>
          </cell>
          <cell r="L11174">
            <v>5.724845995893223E-3</v>
          </cell>
          <cell r="M11174" t="str">
            <v>natural gas peaker</v>
          </cell>
        </row>
        <row r="11175">
          <cell r="F11175" t="str">
            <v>Vintage2003</v>
          </cell>
          <cell r="I11175">
            <v>3.2854138208497782E-4</v>
          </cell>
          <cell r="L11175">
            <v>5.724845995893223E-3</v>
          </cell>
          <cell r="M11175" t="str">
            <v>natural gas peaker</v>
          </cell>
        </row>
        <row r="11176">
          <cell r="F11176" t="str">
            <v>Vintage1972</v>
          </cell>
          <cell r="I11176">
            <v>4.3412713472060915E-5</v>
          </cell>
          <cell r="L11176">
            <v>2.5850212845581707E-3</v>
          </cell>
          <cell r="M11176" t="str">
            <v>natural gas peaker</v>
          </cell>
        </row>
        <row r="11177">
          <cell r="F11177" t="str">
            <v>Vintage1972</v>
          </cell>
          <cell r="I11177">
            <v>1.8410651446731814E-3</v>
          </cell>
          <cell r="L11177">
            <v>0.1096267015951724</v>
          </cell>
          <cell r="M11177" t="str">
            <v>natural gas peaker</v>
          </cell>
        </row>
        <row r="11178">
          <cell r="F11178" t="str">
            <v>Vintage1972</v>
          </cell>
          <cell r="I11178">
            <v>1.6487050296315336E-3</v>
          </cell>
          <cell r="L11178">
            <v>9.8172568648547523E-2</v>
          </cell>
          <cell r="M11178" t="str">
            <v>natural gas peaker</v>
          </cell>
        </row>
        <row r="11179">
          <cell r="F11179" t="str">
            <v>Vintage1972</v>
          </cell>
          <cell r="I11179">
            <v>1.6815002472191408E-3</v>
          </cell>
          <cell r="L11179">
            <v>0.10012536838658374</v>
          </cell>
          <cell r="M11179" t="str">
            <v>natural gas peaker</v>
          </cell>
        </row>
        <row r="11180">
          <cell r="F11180" t="str">
            <v>Vintage1996</v>
          </cell>
          <cell r="I11180">
            <v>3.2109499401684659E-3</v>
          </cell>
          <cell r="L11180">
            <v>0.3080041446872645</v>
          </cell>
          <cell r="M11180" t="str">
            <v>natural gas peaker</v>
          </cell>
        </row>
        <row r="11181">
          <cell r="F11181" t="str">
            <v>Vintage2000</v>
          </cell>
          <cell r="I11181">
            <v>1.460877874357055E-3</v>
          </cell>
          <cell r="L11181">
            <v>1.4066826028412787E-2</v>
          </cell>
          <cell r="M11181" t="str">
            <v>natural gas peaker</v>
          </cell>
        </row>
        <row r="11182">
          <cell r="F11182" t="str">
            <v>Vintage2000</v>
          </cell>
          <cell r="I11182">
            <v>1.4340454236035582E-3</v>
          </cell>
          <cell r="L11182">
            <v>1.3808455754421533E-2</v>
          </cell>
          <cell r="M11182" t="str">
            <v>natural gas peaker</v>
          </cell>
        </row>
        <row r="11183">
          <cell r="F11183" t="str">
            <v>Vintage1973</v>
          </cell>
          <cell r="I11183">
            <v>4.8314909130143792E-5</v>
          </cell>
          <cell r="L11183">
            <v>5.779531998872287E-3</v>
          </cell>
          <cell r="M11183" t="str">
            <v>natural gas peaker</v>
          </cell>
        </row>
        <row r="11184">
          <cell r="F11184" t="str">
            <v>Vintage1966</v>
          </cell>
          <cell r="I11184">
            <v>0</v>
          </cell>
          <cell r="L11184">
            <v>0</v>
          </cell>
          <cell r="M11184" t="str">
            <v>natural gas peaker</v>
          </cell>
        </row>
        <row r="11185">
          <cell r="F11185" t="str">
            <v>Vintage1963</v>
          </cell>
          <cell r="I11185">
            <v>0</v>
          </cell>
          <cell r="L11185">
            <v>0</v>
          </cell>
          <cell r="M11185" t="str">
            <v>natural gas peaker</v>
          </cell>
        </row>
        <row r="11186">
          <cell r="F11186" t="str">
            <v>Vintage1953</v>
          </cell>
          <cell r="I11186">
            <v>0</v>
          </cell>
          <cell r="L11186">
            <v>0</v>
          </cell>
          <cell r="M11186" t="str">
            <v>natural gas peaker</v>
          </cell>
        </row>
        <row r="11187">
          <cell r="F11187" t="str">
            <v>Vintage1956</v>
          </cell>
          <cell r="I11187">
            <v>0</v>
          </cell>
          <cell r="L11187">
            <v>0</v>
          </cell>
          <cell r="M11187" t="str">
            <v>natural gas peaker</v>
          </cell>
        </row>
        <row r="11188">
          <cell r="F11188" t="str">
            <v>Vintage1956</v>
          </cell>
          <cell r="I11188">
            <v>0</v>
          </cell>
          <cell r="L11188">
            <v>0</v>
          </cell>
          <cell r="M11188" t="str">
            <v>natural gas peaker</v>
          </cell>
        </row>
        <row r="11189">
          <cell r="F11189" t="str">
            <v>Vintage1972</v>
          </cell>
          <cell r="I11189">
            <v>1.1595578191234511E-5</v>
          </cell>
          <cell r="L11189">
            <v>6.9046171118491853E-4</v>
          </cell>
          <cell r="M11189" t="str">
            <v>natural gas peaker</v>
          </cell>
        </row>
        <row r="11190">
          <cell r="F11190" t="str">
            <v>Vintage1968</v>
          </cell>
          <cell r="I11190">
            <v>0</v>
          </cell>
          <cell r="L11190">
            <v>0</v>
          </cell>
          <cell r="M11190" t="str">
            <v>natural gas peaker</v>
          </cell>
        </row>
        <row r="11191">
          <cell r="F11191" t="str">
            <v>Vintage1953</v>
          </cell>
          <cell r="I11191">
            <v>0</v>
          </cell>
          <cell r="L11191">
            <v>0</v>
          </cell>
          <cell r="M11191" t="str">
            <v>natural gas peaker</v>
          </cell>
        </row>
        <row r="11192">
          <cell r="F11192" t="str">
            <v>Vintage1960</v>
          </cell>
          <cell r="I11192">
            <v>0</v>
          </cell>
          <cell r="L11192">
            <v>0</v>
          </cell>
          <cell r="M11192" t="str">
            <v>natural gas peaker</v>
          </cell>
        </row>
        <row r="11193">
          <cell r="F11193" t="str">
            <v>Vintage1993</v>
          </cell>
          <cell r="I11193">
            <v>2.3191156382469022E-5</v>
          </cell>
          <cell r="L11193">
            <v>2.9788092835519677E-3</v>
          </cell>
          <cell r="M11193" t="str">
            <v>natural gas peaker</v>
          </cell>
        </row>
        <row r="11194">
          <cell r="F11194" t="str">
            <v>Vintage1960</v>
          </cell>
          <cell r="I11194">
            <v>0</v>
          </cell>
          <cell r="L11194">
            <v>0</v>
          </cell>
          <cell r="M11194" t="str">
            <v>natural gas peaker</v>
          </cell>
        </row>
        <row r="11195">
          <cell r="F11195" t="str">
            <v>Vintage1973</v>
          </cell>
          <cell r="I11195">
            <v>4.2517120034526541E-5</v>
          </cell>
          <cell r="L11195">
            <v>5.0859881590076131E-3</v>
          </cell>
          <cell r="M11195" t="str">
            <v>natural gas peaker</v>
          </cell>
        </row>
        <row r="11196">
          <cell r="F11196" t="str">
            <v>Vintage1947</v>
          </cell>
          <cell r="I11196">
            <v>0</v>
          </cell>
          <cell r="L11196">
            <v>0</v>
          </cell>
          <cell r="M11196" t="str">
            <v>natural gas peaker</v>
          </cell>
        </row>
        <row r="11197">
          <cell r="F11197" t="str">
            <v>Vintage1952</v>
          </cell>
          <cell r="I11197">
            <v>0</v>
          </cell>
          <cell r="L11197">
            <v>0</v>
          </cell>
          <cell r="M11197" t="str">
            <v>natural gas peaker</v>
          </cell>
        </row>
        <row r="11198">
          <cell r="F11198" t="str">
            <v>Vintage1969</v>
          </cell>
          <cell r="I11198">
            <v>0</v>
          </cell>
          <cell r="L11198">
            <v>0</v>
          </cell>
          <cell r="M11198" t="str">
            <v>natural gas peaker</v>
          </cell>
        </row>
        <row r="11199">
          <cell r="F11199" t="str">
            <v>Vintage1915</v>
          </cell>
          <cell r="I11199">
            <v>0</v>
          </cell>
          <cell r="L11199">
            <v>0</v>
          </cell>
          <cell r="M11199" t="str">
            <v>natural gas peaker</v>
          </cell>
        </row>
        <row r="11200">
          <cell r="F11200" t="str">
            <v>Vintage1966</v>
          </cell>
          <cell r="I11200">
            <v>0</v>
          </cell>
          <cell r="L11200">
            <v>0</v>
          </cell>
          <cell r="M11200" t="str">
            <v>natural gas peaker</v>
          </cell>
        </row>
        <row r="11201">
          <cell r="F11201" t="str">
            <v>Vintage1971</v>
          </cell>
          <cell r="I11201">
            <v>1.0629280008631635E-5</v>
          </cell>
          <cell r="L11201">
            <v>9.7359142260919731E-4</v>
          </cell>
          <cell r="M11201" t="str">
            <v>natural gas peaker</v>
          </cell>
        </row>
        <row r="11202">
          <cell r="F11202" t="str">
            <v>Vintage1961</v>
          </cell>
          <cell r="I11202">
            <v>0</v>
          </cell>
          <cell r="L11202">
            <v>0</v>
          </cell>
          <cell r="M11202" t="str">
            <v>natural gas peaker</v>
          </cell>
        </row>
        <row r="11203">
          <cell r="F11203" t="str">
            <v>Vintage1973</v>
          </cell>
          <cell r="I11203">
            <v>2.374339186578517E-3</v>
          </cell>
          <cell r="L11203">
            <v>0.28402349403251576</v>
          </cell>
          <cell r="M11203" t="str">
            <v>natural gas peaker</v>
          </cell>
        </row>
        <row r="11204">
          <cell r="F11204" t="str">
            <v>Vintage1973</v>
          </cell>
          <cell r="I11204">
            <v>2.615582205535693E-3</v>
          </cell>
          <cell r="L11204">
            <v>0.31288149609999061</v>
          </cell>
          <cell r="M11204" t="str">
            <v>natural gas peaker</v>
          </cell>
        </row>
        <row r="11205">
          <cell r="F11205" t="str">
            <v>Vintage1972</v>
          </cell>
          <cell r="I11205">
            <v>0</v>
          </cell>
          <cell r="L11205">
            <v>0</v>
          </cell>
          <cell r="M11205" t="str">
            <v>natural gas peaker</v>
          </cell>
        </row>
        <row r="11206">
          <cell r="F11206" t="str">
            <v>Vintage1972</v>
          </cell>
          <cell r="I11206">
            <v>0</v>
          </cell>
          <cell r="L11206">
            <v>0</v>
          </cell>
          <cell r="M11206" t="str">
            <v>natural gas peaker</v>
          </cell>
        </row>
        <row r="11207">
          <cell r="F11207" t="str">
            <v>Vintage2000</v>
          </cell>
          <cell r="I11207">
            <v>1.2521810351631898E-3</v>
          </cell>
          <cell r="L11207">
            <v>1.2057279452925247E-2</v>
          </cell>
          <cell r="M11207" t="str">
            <v>natural gas peaker</v>
          </cell>
        </row>
        <row r="11208">
          <cell r="F11208" t="str">
            <v>Vintage2000</v>
          </cell>
          <cell r="I11208">
            <v>1.2521810351631898E-3</v>
          </cell>
          <cell r="L11208">
            <v>1.2057279452925247E-2</v>
          </cell>
          <cell r="M11208" t="str">
            <v>natural gas peaker</v>
          </cell>
        </row>
        <row r="11209">
          <cell r="F11209" t="str">
            <v>Vintage2000</v>
          </cell>
          <cell r="I11209">
            <v>1.2521810351631898E-3</v>
          </cell>
          <cell r="L11209">
            <v>1.2057279452925247E-2</v>
          </cell>
          <cell r="M11209" t="str">
            <v>natural gas peaker</v>
          </cell>
        </row>
        <row r="11210">
          <cell r="F11210" t="str">
            <v>Vintage2000</v>
          </cell>
          <cell r="I11210">
            <v>1.2521810351631898E-3</v>
          </cell>
          <cell r="L11210">
            <v>1.2057279452925247E-2</v>
          </cell>
          <cell r="M11210" t="str">
            <v>natural gas peaker</v>
          </cell>
        </row>
        <row r="11211">
          <cell r="F11211" t="str">
            <v>Vintage1971</v>
          </cell>
          <cell r="I11211">
            <v>0</v>
          </cell>
          <cell r="L11211">
            <v>0</v>
          </cell>
          <cell r="M11211" t="str">
            <v>natural gas peaker</v>
          </cell>
        </row>
        <row r="11212">
          <cell r="F11212" t="str">
            <v>Vintage1971</v>
          </cell>
          <cell r="I11212">
            <v>0</v>
          </cell>
          <cell r="L11212">
            <v>0</v>
          </cell>
          <cell r="M11212" t="str">
            <v>natural gas peaker</v>
          </cell>
        </row>
        <row r="11213">
          <cell r="F11213" t="str">
            <v>Vintage1971</v>
          </cell>
          <cell r="I11213">
            <v>0</v>
          </cell>
          <cell r="L11213">
            <v>0</v>
          </cell>
          <cell r="M11213" t="str">
            <v>natural gas peaker</v>
          </cell>
        </row>
        <row r="11214">
          <cell r="F11214" t="str">
            <v>Vintage1971</v>
          </cell>
          <cell r="I11214">
            <v>0</v>
          </cell>
          <cell r="L11214">
            <v>0</v>
          </cell>
          <cell r="M11214" t="str">
            <v>natural gas peaker</v>
          </cell>
        </row>
        <row r="11215">
          <cell r="F11215" t="str">
            <v>Vintage1971</v>
          </cell>
          <cell r="I11215">
            <v>0</v>
          </cell>
          <cell r="L11215">
            <v>0</v>
          </cell>
          <cell r="M11215" t="str">
            <v>natural gas peaker</v>
          </cell>
        </row>
        <row r="11216">
          <cell r="F11216" t="str">
            <v>Vintage1971</v>
          </cell>
          <cell r="I11216">
            <v>0</v>
          </cell>
          <cell r="L11216">
            <v>0</v>
          </cell>
          <cell r="M11216" t="str">
            <v>natural gas peaker</v>
          </cell>
        </row>
        <row r="11217">
          <cell r="F11217" t="str">
            <v>Vintage1971</v>
          </cell>
          <cell r="I11217">
            <v>0</v>
          </cell>
          <cell r="L11217">
            <v>0</v>
          </cell>
          <cell r="M11217" t="str">
            <v>natural gas peaker</v>
          </cell>
        </row>
        <row r="11218">
          <cell r="F11218" t="str">
            <v>Vintage1971</v>
          </cell>
          <cell r="I11218">
            <v>0</v>
          </cell>
          <cell r="L11218">
            <v>0</v>
          </cell>
          <cell r="M11218" t="str">
            <v>natural gas peaker</v>
          </cell>
        </row>
        <row r="11219">
          <cell r="F11219" t="str">
            <v>Vintage1971</v>
          </cell>
          <cell r="I11219">
            <v>0</v>
          </cell>
          <cell r="L11219">
            <v>0</v>
          </cell>
          <cell r="M11219" t="str">
            <v>natural gas peaker</v>
          </cell>
        </row>
        <row r="11220">
          <cell r="F11220" t="str">
            <v>Vintage1971</v>
          </cell>
          <cell r="I11220">
            <v>0</v>
          </cell>
          <cell r="L11220">
            <v>0</v>
          </cell>
          <cell r="M11220" t="str">
            <v>natural gas peaker</v>
          </cell>
        </row>
        <row r="11221">
          <cell r="F11221" t="str">
            <v>Vintage1971</v>
          </cell>
          <cell r="I11221">
            <v>0</v>
          </cell>
          <cell r="L11221">
            <v>0</v>
          </cell>
          <cell r="M11221" t="str">
            <v>natural gas peaker</v>
          </cell>
        </row>
        <row r="11222">
          <cell r="F11222" t="str">
            <v>Vintage1971</v>
          </cell>
          <cell r="I11222">
            <v>0</v>
          </cell>
          <cell r="L11222">
            <v>0</v>
          </cell>
          <cell r="M11222" t="str">
            <v>natural gas peaker</v>
          </cell>
        </row>
        <row r="11223">
          <cell r="F11223" t="str">
            <v>Vintage1971</v>
          </cell>
          <cell r="I11223">
            <v>0</v>
          </cell>
          <cell r="L11223">
            <v>0</v>
          </cell>
          <cell r="M11223" t="str">
            <v>natural gas peaker</v>
          </cell>
        </row>
        <row r="11224">
          <cell r="F11224" t="str">
            <v>Vintage1971</v>
          </cell>
          <cell r="I11224">
            <v>0</v>
          </cell>
          <cell r="L11224">
            <v>0</v>
          </cell>
          <cell r="M11224" t="str">
            <v>natural gas peaker</v>
          </cell>
        </row>
        <row r="11225">
          <cell r="F11225" t="str">
            <v>Vintage1971</v>
          </cell>
          <cell r="I11225">
            <v>0</v>
          </cell>
          <cell r="L11225">
            <v>0</v>
          </cell>
          <cell r="M11225" t="str">
            <v>natural gas peaker</v>
          </cell>
        </row>
        <row r="11226">
          <cell r="F11226" t="str">
            <v>Vintage1971</v>
          </cell>
          <cell r="I11226">
            <v>0</v>
          </cell>
          <cell r="L11226">
            <v>0</v>
          </cell>
          <cell r="M11226" t="str">
            <v>natural gas peaker</v>
          </cell>
        </row>
        <row r="11227">
          <cell r="F11227" t="str">
            <v>Vintage1971</v>
          </cell>
          <cell r="I11227">
            <v>0</v>
          </cell>
          <cell r="L11227">
            <v>0</v>
          </cell>
          <cell r="M11227" t="str">
            <v>natural gas peaker</v>
          </cell>
        </row>
        <row r="11228">
          <cell r="F11228" t="str">
            <v>Vintage1971</v>
          </cell>
          <cell r="I11228">
            <v>0</v>
          </cell>
          <cell r="L11228">
            <v>0</v>
          </cell>
          <cell r="M11228" t="str">
            <v>natural gas peaker</v>
          </cell>
        </row>
        <row r="11229">
          <cell r="F11229" t="str">
            <v>Vintage1971</v>
          </cell>
          <cell r="I11229">
            <v>0</v>
          </cell>
          <cell r="L11229">
            <v>0</v>
          </cell>
          <cell r="M11229" t="str">
            <v>natural gas peaker</v>
          </cell>
        </row>
        <row r="11230">
          <cell r="F11230" t="str">
            <v>Vintage1971</v>
          </cell>
          <cell r="I11230">
            <v>0</v>
          </cell>
          <cell r="L11230">
            <v>0</v>
          </cell>
          <cell r="M11230" t="str">
            <v>natural gas peaker</v>
          </cell>
        </row>
        <row r="11231">
          <cell r="F11231" t="str">
            <v>Vintage1971</v>
          </cell>
          <cell r="I11231">
            <v>0</v>
          </cell>
          <cell r="L11231">
            <v>0</v>
          </cell>
          <cell r="M11231" t="str">
            <v>natural gas peaker</v>
          </cell>
        </row>
        <row r="11232">
          <cell r="F11232" t="str">
            <v>Vintage1971</v>
          </cell>
          <cell r="I11232">
            <v>0</v>
          </cell>
          <cell r="L11232">
            <v>0</v>
          </cell>
          <cell r="M11232" t="str">
            <v>natural gas peaker</v>
          </cell>
        </row>
        <row r="11233">
          <cell r="F11233" t="str">
            <v>Vintage1971</v>
          </cell>
          <cell r="I11233">
            <v>0</v>
          </cell>
          <cell r="L11233">
            <v>0</v>
          </cell>
          <cell r="M11233" t="str">
            <v>natural gas peaker</v>
          </cell>
        </row>
        <row r="11234">
          <cell r="F11234" t="str">
            <v>Vintage1971</v>
          </cell>
          <cell r="I11234">
            <v>0</v>
          </cell>
          <cell r="L11234">
            <v>0</v>
          </cell>
          <cell r="M11234" t="str">
            <v>natural gas peaker</v>
          </cell>
        </row>
        <row r="11235">
          <cell r="F11235" t="str">
            <v>Vintage1990</v>
          </cell>
          <cell r="I11235">
            <v>0</v>
          </cell>
          <cell r="L11235">
            <v>0</v>
          </cell>
          <cell r="M11235" t="str">
            <v>natural gas peaker</v>
          </cell>
        </row>
        <row r="11236">
          <cell r="F11236" t="str">
            <v>Vintage2012</v>
          </cell>
          <cell r="I11236">
            <v>5.3146400043158168E-4</v>
          </cell>
          <cell r="L11236">
            <v>2.8520236087689704E-2</v>
          </cell>
          <cell r="M11236" t="str">
            <v>natural gas peaker</v>
          </cell>
        </row>
        <row r="11237">
          <cell r="F11237" t="str">
            <v>Vintage1969</v>
          </cell>
          <cell r="I11237">
            <v>0</v>
          </cell>
          <cell r="L11237">
            <v>0</v>
          </cell>
          <cell r="M11237" t="str">
            <v>natural gas peaker</v>
          </cell>
        </row>
        <row r="11238">
          <cell r="F11238" t="str">
            <v>Vintage2005</v>
          </cell>
          <cell r="I11238">
            <v>1.4781997512905598E-3</v>
          </cell>
          <cell r="L11238">
            <v>6.408497666973198E-2</v>
          </cell>
          <cell r="M11238" t="str">
            <v>natural gas peaker</v>
          </cell>
        </row>
        <row r="11239">
          <cell r="F11239" t="str">
            <v>Vintage2005</v>
          </cell>
          <cell r="I11239">
            <v>1.486889364459479E-3</v>
          </cell>
          <cell r="L11239">
            <v>6.4461700895746085E-2</v>
          </cell>
          <cell r="M11239" t="str">
            <v>natural gas peaker</v>
          </cell>
        </row>
        <row r="11240">
          <cell r="F11240" t="str">
            <v>Vintage1971</v>
          </cell>
          <cell r="I11240">
            <v>1.6317162506081294E-4</v>
          </cell>
          <cell r="L11240">
            <v>1.4945743685687572E-2</v>
          </cell>
          <cell r="M11240" t="str">
            <v>natural gas peaker</v>
          </cell>
        </row>
        <row r="11241">
          <cell r="F11241" t="str">
            <v>Vintage1971</v>
          </cell>
          <cell r="I11241">
            <v>1.7186123822973202E-4</v>
          </cell>
          <cell r="L11241">
            <v>1.5741670864215317E-2</v>
          </cell>
          <cell r="M11241" t="str">
            <v>natural gas peaker</v>
          </cell>
        </row>
        <row r="11242">
          <cell r="F11242" t="str">
            <v>Vintage1971</v>
          </cell>
          <cell r="I11242">
            <v>1.8441290169594839E-4</v>
          </cell>
          <cell r="L11242">
            <v>1.689134345542205E-2</v>
          </cell>
          <cell r="M11242" t="str">
            <v>natural gas peaker</v>
          </cell>
        </row>
        <row r="11243">
          <cell r="F11243" t="str">
            <v>Vintage1971</v>
          </cell>
          <cell r="I11243">
            <v>1.8441290169594839E-4</v>
          </cell>
          <cell r="L11243">
            <v>1.689134345542205E-2</v>
          </cell>
          <cell r="M11243" t="str">
            <v>natural gas peaker</v>
          </cell>
        </row>
        <row r="11244">
          <cell r="F11244" t="str">
            <v>Vintage1971</v>
          </cell>
          <cell r="I11244">
            <v>1.6510265020946164E-4</v>
          </cell>
          <cell r="L11244">
            <v>1.5122616392027072E-2</v>
          </cell>
          <cell r="M11244" t="str">
            <v>natural gas peaker</v>
          </cell>
        </row>
        <row r="11245">
          <cell r="F11245" t="str">
            <v>Vintage1971</v>
          </cell>
          <cell r="I11245">
            <v>1.6993021308108334E-4</v>
          </cell>
          <cell r="L11245">
            <v>1.556479815787582E-2</v>
          </cell>
          <cell r="M11245" t="str">
            <v>natural gas peaker</v>
          </cell>
        </row>
        <row r="11246">
          <cell r="F11246" t="str">
            <v>Vintage1971</v>
          </cell>
          <cell r="I11246">
            <v>1.6993021308108334E-4</v>
          </cell>
          <cell r="L11246">
            <v>1.556479815787582E-2</v>
          </cell>
          <cell r="M11246" t="str">
            <v>natural gas peaker</v>
          </cell>
        </row>
        <row r="11247">
          <cell r="F11247" t="str">
            <v>Vintage1971</v>
          </cell>
          <cell r="I11247">
            <v>1.8151636397297538E-4</v>
          </cell>
          <cell r="L11247">
            <v>1.6626034395912804E-2</v>
          </cell>
          <cell r="M11247" t="str">
            <v>natural gas peaker</v>
          </cell>
        </row>
        <row r="11248">
          <cell r="F11248" t="str">
            <v>Vintage1971</v>
          </cell>
          <cell r="I11248">
            <v>1.8151636397297538E-4</v>
          </cell>
          <cell r="L11248">
            <v>1.6626034395912804E-2</v>
          </cell>
          <cell r="M11248" t="str">
            <v>natural gas peaker</v>
          </cell>
        </row>
        <row r="11249">
          <cell r="F11249" t="str">
            <v>Vintage1971</v>
          </cell>
          <cell r="I11249">
            <v>1.641371376351373E-4</v>
          </cell>
          <cell r="L11249">
            <v>1.5034180038857323E-2</v>
          </cell>
          <cell r="M11249" t="str">
            <v>natural gas peaker</v>
          </cell>
        </row>
        <row r="11250">
          <cell r="F11250" t="str">
            <v>Vintage1971</v>
          </cell>
          <cell r="I11250">
            <v>1.641371376351373E-4</v>
          </cell>
          <cell r="L11250">
            <v>1.5034180038857323E-2</v>
          </cell>
          <cell r="M11250" t="str">
            <v>natural gas peaker</v>
          </cell>
        </row>
        <row r="11251">
          <cell r="F11251" t="str">
            <v>Vintage1971</v>
          </cell>
          <cell r="I11251">
            <v>1.6220611248648863E-4</v>
          </cell>
          <cell r="L11251">
            <v>1.4857307332517826E-2</v>
          </cell>
          <cell r="M11251" t="str">
            <v>natural gas peaker</v>
          </cell>
        </row>
        <row r="11252">
          <cell r="F11252" t="str">
            <v>Vintage1971</v>
          </cell>
          <cell r="I11252">
            <v>1.6124059991216426E-4</v>
          </cell>
          <cell r="L11252">
            <v>1.4768870979348077E-2</v>
          </cell>
          <cell r="M11252" t="str">
            <v>natural gas peaker</v>
          </cell>
        </row>
        <row r="11253">
          <cell r="F11253" t="str">
            <v>Vintage1971</v>
          </cell>
          <cell r="I11253">
            <v>1.6124059991216426E-4</v>
          </cell>
          <cell r="L11253">
            <v>1.4768870979348077E-2</v>
          </cell>
          <cell r="M11253" t="str">
            <v>natural gas peaker</v>
          </cell>
        </row>
        <row r="11254">
          <cell r="F11254" t="str">
            <v>Vintage1971</v>
          </cell>
          <cell r="I11254">
            <v>1.4965444902027223E-4</v>
          </cell>
          <cell r="L11254">
            <v>1.3707634741311089E-2</v>
          </cell>
          <cell r="M11254" t="str">
            <v>natural gas peaker</v>
          </cell>
        </row>
        <row r="11255">
          <cell r="F11255" t="str">
            <v>Vintage1971</v>
          </cell>
          <cell r="I11255">
            <v>1.7668880110135367E-4</v>
          </cell>
          <cell r="L11255">
            <v>1.6183852630064059E-2</v>
          </cell>
          <cell r="M11255" t="str">
            <v>natural gas peaker</v>
          </cell>
        </row>
        <row r="11256">
          <cell r="F11256" t="str">
            <v>Vintage2020</v>
          </cell>
          <cell r="I11256">
            <v>8.6896131689190325E-4</v>
          </cell>
          <cell r="L11256">
            <v>2.5900341872336446E-2</v>
          </cell>
          <cell r="M11256" t="str">
            <v>natural gas peaker</v>
          </cell>
        </row>
        <row r="11257">
          <cell r="F11257" t="str">
            <v>Vintage1972</v>
          </cell>
          <cell r="I11257">
            <v>5.634814658234355E-4</v>
          </cell>
          <cell r="L11257">
            <v>3.3552650044440288E-2</v>
          </cell>
          <cell r="M11257" t="str">
            <v>natural gas peaker</v>
          </cell>
        </row>
        <row r="11258">
          <cell r="F11258" t="str">
            <v>Vintage1972</v>
          </cell>
          <cell r="I11258">
            <v>5.634814658234355E-4</v>
          </cell>
          <cell r="L11258">
            <v>3.3552650044440288E-2</v>
          </cell>
          <cell r="M11258" t="str">
            <v>natural gas peaker</v>
          </cell>
        </row>
        <row r="11259">
          <cell r="F11259" t="str">
            <v>Vintage1972</v>
          </cell>
          <cell r="I11259">
            <v>5.1577933115055214E-4</v>
          </cell>
          <cell r="L11259">
            <v>3.0712214061842179E-2</v>
          </cell>
          <cell r="M11259" t="str">
            <v>natural gas peaker</v>
          </cell>
        </row>
        <row r="11260">
          <cell r="F11260" t="str">
            <v>Vintage1972</v>
          </cell>
          <cell r="I11260">
            <v>5.6944423265754601E-4</v>
          </cell>
          <cell r="L11260">
            <v>3.3907704542265063E-2</v>
          </cell>
          <cell r="M11260" t="str">
            <v>natural gas peaker</v>
          </cell>
        </row>
        <row r="11261">
          <cell r="F11261" t="str">
            <v>Vintage1972</v>
          </cell>
          <cell r="I11261">
            <v>5.9031391657693249E-4</v>
          </cell>
          <cell r="L11261">
            <v>3.5150395284651734E-2</v>
          </cell>
          <cell r="M11261" t="str">
            <v>natural gas peaker</v>
          </cell>
        </row>
        <row r="11262">
          <cell r="F11262" t="str">
            <v>Vintage1972</v>
          </cell>
          <cell r="I11262">
            <v>4.9192826381411041E-4</v>
          </cell>
          <cell r="L11262">
            <v>2.9291996070543114E-2</v>
          </cell>
          <cell r="M11262" t="str">
            <v>natural gas peaker</v>
          </cell>
        </row>
        <row r="11263">
          <cell r="F11263" t="str">
            <v>Vintage1972</v>
          </cell>
          <cell r="I11263">
            <v>4.6509581306061342E-4</v>
          </cell>
          <cell r="L11263">
            <v>2.7694250830331672E-2</v>
          </cell>
          <cell r="M11263" t="str">
            <v>natural gas peaker</v>
          </cell>
        </row>
        <row r="11264">
          <cell r="F11264" t="str">
            <v>Vintage1972</v>
          </cell>
          <cell r="I11264">
            <v>5.1876071456760729E-4</v>
          </cell>
          <cell r="L11264">
            <v>3.0889741310754556E-2</v>
          </cell>
          <cell r="M11264" t="str">
            <v>natural gas peaker</v>
          </cell>
        </row>
        <row r="11265">
          <cell r="F11265" t="str">
            <v>Vintage1972</v>
          </cell>
          <cell r="I11265">
            <v>5.5453731557226994E-4</v>
          </cell>
          <cell r="L11265">
            <v>3.3020068297703153E-2</v>
          </cell>
          <cell r="M11265" t="str">
            <v>natural gas peaker</v>
          </cell>
        </row>
        <row r="11266">
          <cell r="F11266" t="str">
            <v>Vintage1972</v>
          </cell>
          <cell r="I11266">
            <v>4.9490964723116566E-4</v>
          </cell>
          <cell r="L11266">
            <v>2.9469523319455501E-2</v>
          </cell>
          <cell r="M11266" t="str">
            <v>natural gas peaker</v>
          </cell>
        </row>
        <row r="11267">
          <cell r="F11267" t="str">
            <v>Vintage1972</v>
          </cell>
          <cell r="I11267">
            <v>5.3664901506993861E-4</v>
          </cell>
          <cell r="L11267">
            <v>3.1954904804228849E-2</v>
          </cell>
          <cell r="M11267" t="str">
            <v>natural gas peaker</v>
          </cell>
        </row>
        <row r="11268">
          <cell r="F11268" t="str">
            <v>Vintage1972</v>
          </cell>
          <cell r="I11268">
            <v>5.3664901506993861E-4</v>
          </cell>
          <cell r="L11268">
            <v>3.1954904804228849E-2</v>
          </cell>
          <cell r="M11268" t="str">
            <v>natural gas peaker</v>
          </cell>
        </row>
        <row r="11269">
          <cell r="F11269" t="str">
            <v>Vintage1972</v>
          </cell>
          <cell r="I11269">
            <v>5.5751869898932509E-4</v>
          </cell>
          <cell r="L11269">
            <v>3.3197595546615527E-2</v>
          </cell>
          <cell r="M11269" t="str">
            <v>natural gas peaker</v>
          </cell>
        </row>
        <row r="11270">
          <cell r="F11270" t="str">
            <v>Vintage1972</v>
          </cell>
          <cell r="I11270">
            <v>4.5913304622650301E-4</v>
          </cell>
          <cell r="L11270">
            <v>2.7339196332506907E-2</v>
          </cell>
          <cell r="M11270" t="str">
            <v>natural gas peaker</v>
          </cell>
        </row>
        <row r="11271">
          <cell r="F11271" t="str">
            <v>Vintage1972</v>
          </cell>
          <cell r="I11271">
            <v>5.3963039848699387E-4</v>
          </cell>
          <cell r="L11271">
            <v>3.2132432053141237E-2</v>
          </cell>
          <cell r="M11271" t="str">
            <v>natural gas peaker</v>
          </cell>
        </row>
        <row r="11272">
          <cell r="F11272" t="str">
            <v>Vintage1972</v>
          </cell>
          <cell r="I11272">
            <v>4.7702134672883434E-4</v>
          </cell>
          <cell r="L11272">
            <v>2.8404359825981204E-2</v>
          </cell>
          <cell r="M11272" t="str">
            <v>natural gas peaker</v>
          </cell>
        </row>
        <row r="11273">
          <cell r="F11273" t="str">
            <v>Vintage1969</v>
          </cell>
          <cell r="I11273">
            <v>0</v>
          </cell>
          <cell r="L11273">
            <v>0</v>
          </cell>
          <cell r="M11273" t="str">
            <v>natural gas peaker</v>
          </cell>
        </row>
        <row r="11274">
          <cell r="F11274" t="str">
            <v>Vintage2002</v>
          </cell>
          <cell r="I11274">
            <v>3.5667008649806393E-4</v>
          </cell>
          <cell r="L11274">
            <v>2.6007492825104394E-3</v>
          </cell>
          <cell r="M11274" t="str">
            <v>natural gas peaker</v>
          </cell>
        </row>
        <row r="11275">
          <cell r="F11275" t="str">
            <v>Vintage2002</v>
          </cell>
          <cell r="I11275">
            <v>3.6195408777951673E-4</v>
          </cell>
          <cell r="L11275">
            <v>2.6392789015105942E-3</v>
          </cell>
          <cell r="M11275" t="str">
            <v>natural gas peaker</v>
          </cell>
        </row>
        <row r="11276">
          <cell r="F11276" t="str">
            <v>Vintage1972</v>
          </cell>
          <cell r="I11276">
            <v>3.1984469844155189E-4</v>
          </cell>
          <cell r="L11276">
            <v>1.9045235533517339E-2</v>
          </cell>
          <cell r="M11276" t="str">
            <v>natural gas peaker</v>
          </cell>
        </row>
        <row r="11277">
          <cell r="F11277" t="str">
            <v>Vintage1972</v>
          </cell>
          <cell r="I11277">
            <v>2.0950051646281033E-3</v>
          </cell>
          <cell r="L11277">
            <v>0.12474762595312722</v>
          </cell>
          <cell r="M11277" t="str">
            <v>natural gas peaker</v>
          </cell>
        </row>
        <row r="11278">
          <cell r="F11278" t="str">
            <v>Vintage2004</v>
          </cell>
          <cell r="I11278">
            <v>3.1107652444477898E-3</v>
          </cell>
          <cell r="L11278">
            <v>0.16012333697278497</v>
          </cell>
          <cell r="M11278" t="str">
            <v>natural gas peaker</v>
          </cell>
        </row>
        <row r="11279">
          <cell r="F11279" t="str">
            <v>Vintage1954</v>
          </cell>
          <cell r="I11279">
            <v>0</v>
          </cell>
          <cell r="L11279">
            <v>0</v>
          </cell>
          <cell r="M11279" t="str">
            <v>natural gas peaker</v>
          </cell>
        </row>
        <row r="11280">
          <cell r="F11280" t="str">
            <v>Vintage1954</v>
          </cell>
          <cell r="I11280">
            <v>0</v>
          </cell>
          <cell r="L11280">
            <v>0</v>
          </cell>
          <cell r="M11280" t="str">
            <v>natural gas peaker</v>
          </cell>
        </row>
        <row r="11281">
          <cell r="F11281" t="str">
            <v>Vintage1962</v>
          </cell>
          <cell r="I11281">
            <v>0</v>
          </cell>
          <cell r="L11281">
            <v>0</v>
          </cell>
          <cell r="M11281" t="str">
            <v>natural gas peaker</v>
          </cell>
        </row>
        <row r="11282">
          <cell r="F11282" t="str">
            <v>Vintage1967</v>
          </cell>
          <cell r="I11282">
            <v>0</v>
          </cell>
          <cell r="L11282">
            <v>0</v>
          </cell>
          <cell r="M11282" t="str">
            <v>natural gas peaker</v>
          </cell>
        </row>
        <row r="11283">
          <cell r="F11283" t="str">
            <v>Vintage1974</v>
          </cell>
          <cell r="I11283">
            <v>3.491675274380172E-4</v>
          </cell>
          <cell r="L11283">
            <v>4.3715451952394992E-2</v>
          </cell>
          <cell r="M11283" t="str">
            <v>natural gas peaker</v>
          </cell>
        </row>
        <row r="11284">
          <cell r="F11284" t="str">
            <v>Vintage1994</v>
          </cell>
          <cell r="I11284">
            <v>3.9360703093012844E-4</v>
          </cell>
          <cell r="L11284">
            <v>2.8633100925820092E-2</v>
          </cell>
          <cell r="M11284" t="str">
            <v>natural gas peaker</v>
          </cell>
        </row>
        <row r="11285">
          <cell r="F11285" t="str">
            <v>Vintage1999</v>
          </cell>
          <cell r="I11285">
            <v>4.7702134672883431E-3</v>
          </cell>
          <cell r="L11285">
            <v>0.13828288277906686</v>
          </cell>
          <cell r="M11285" t="str">
            <v>natural gas peaker</v>
          </cell>
        </row>
        <row r="11286">
          <cell r="F11286" t="str">
            <v>Vintage2000</v>
          </cell>
          <cell r="I11286">
            <v>4.7702134672883431E-3</v>
          </cell>
          <cell r="L11286">
            <v>4.5932493154000935E-2</v>
          </cell>
          <cell r="M11286" t="str">
            <v>natural gas peaker</v>
          </cell>
        </row>
        <row r="11287">
          <cell r="F11287" t="str">
            <v>Vintage1968</v>
          </cell>
          <cell r="I11287">
            <v>0</v>
          </cell>
          <cell r="L11287">
            <v>0</v>
          </cell>
          <cell r="M11287" t="str">
            <v>natural gas peaker</v>
          </cell>
        </row>
        <row r="11288">
          <cell r="F11288" t="str">
            <v>Vintage1968</v>
          </cell>
          <cell r="I11288">
            <v>0</v>
          </cell>
          <cell r="L11288">
            <v>0</v>
          </cell>
          <cell r="M11288" t="str">
            <v>natural gas peaker</v>
          </cell>
        </row>
        <row r="11289">
          <cell r="F11289" t="str">
            <v>Vintage1969</v>
          </cell>
          <cell r="I11289">
            <v>0</v>
          </cell>
          <cell r="L11289">
            <v>0</v>
          </cell>
          <cell r="M11289" t="str">
            <v>natural gas peaker</v>
          </cell>
        </row>
        <row r="11290">
          <cell r="F11290" t="str">
            <v>Vintage1969</v>
          </cell>
          <cell r="I11290">
            <v>0</v>
          </cell>
          <cell r="L11290">
            <v>0</v>
          </cell>
          <cell r="M11290" t="str">
            <v>natural gas peaker</v>
          </cell>
        </row>
        <row r="11291">
          <cell r="F11291" t="str">
            <v>Vintage1969</v>
          </cell>
          <cell r="I11291">
            <v>0</v>
          </cell>
          <cell r="L11291">
            <v>0</v>
          </cell>
          <cell r="M11291" t="str">
            <v>natural gas peaker</v>
          </cell>
        </row>
        <row r="11292">
          <cell r="F11292" t="str">
            <v>Vintage1969</v>
          </cell>
          <cell r="I11292">
            <v>0</v>
          </cell>
          <cell r="L11292">
            <v>0</v>
          </cell>
          <cell r="M11292" t="str">
            <v>natural gas peaker</v>
          </cell>
        </row>
        <row r="11293">
          <cell r="F11293" t="str">
            <v>Vintage1969</v>
          </cell>
          <cell r="I11293">
            <v>0</v>
          </cell>
          <cell r="L11293">
            <v>0</v>
          </cell>
          <cell r="M11293" t="str">
            <v>natural gas peaker</v>
          </cell>
        </row>
        <row r="11294">
          <cell r="F11294" t="str">
            <v>Vintage1995</v>
          </cell>
          <cell r="I11294">
            <v>7.7498685461307711E-4</v>
          </cell>
          <cell r="L11294">
            <v>4.7236161654855391E-2</v>
          </cell>
          <cell r="M11294" t="str">
            <v>natural gas peaker</v>
          </cell>
        </row>
        <row r="11295">
          <cell r="F11295" t="str">
            <v>Vintage1996</v>
          </cell>
          <cell r="I11295">
            <v>7.8379352341549852E-4</v>
          </cell>
          <cell r="L11295">
            <v>7.5183873398643547E-2</v>
          </cell>
          <cell r="M11295" t="str">
            <v>natural gas peaker</v>
          </cell>
        </row>
        <row r="11296">
          <cell r="F11296" t="str">
            <v>Vintage1998</v>
          </cell>
          <cell r="I11296">
            <v>6.9572683539128515E-4</v>
          </cell>
          <cell r="L11296">
            <v>0.14079332273449918</v>
          </cell>
          <cell r="M11296" t="str">
            <v>natural gas peaker</v>
          </cell>
        </row>
        <row r="11297">
          <cell r="F11297" t="str">
            <v>Vintage1968</v>
          </cell>
          <cell r="I11297">
            <v>0</v>
          </cell>
          <cell r="L11297">
            <v>0</v>
          </cell>
          <cell r="M11297" t="str">
            <v>natural gas peaker</v>
          </cell>
        </row>
        <row r="11298">
          <cell r="F11298" t="str">
            <v>Vintage1969</v>
          </cell>
          <cell r="I11298">
            <v>0</v>
          </cell>
          <cell r="L11298">
            <v>0</v>
          </cell>
          <cell r="M11298" t="str">
            <v>natural gas peaker</v>
          </cell>
        </row>
        <row r="11299">
          <cell r="F11299" t="str">
            <v>Vintage1969</v>
          </cell>
          <cell r="I11299">
            <v>0</v>
          </cell>
          <cell r="L11299">
            <v>0</v>
          </cell>
          <cell r="M11299" t="str">
            <v>natural gas peaker</v>
          </cell>
        </row>
        <row r="11300">
          <cell r="F11300" t="str">
            <v>Vintage1969</v>
          </cell>
          <cell r="I11300">
            <v>0</v>
          </cell>
          <cell r="L11300">
            <v>0</v>
          </cell>
          <cell r="M11300" t="str">
            <v>natural gas peaker</v>
          </cell>
        </row>
        <row r="11301">
          <cell r="F11301" t="str">
            <v>Vintage1970</v>
          </cell>
          <cell r="I11301">
            <v>2.9727417259912859E-5</v>
          </cell>
          <cell r="L11301">
            <v>3.5503846875586404E-3</v>
          </cell>
          <cell r="M11301" t="str">
            <v>natural gas peaker</v>
          </cell>
        </row>
        <row r="11302">
          <cell r="F11302" t="str">
            <v>Vintage1970</v>
          </cell>
          <cell r="I11302">
            <v>2.9727417259912859E-5</v>
          </cell>
          <cell r="L11302">
            <v>3.5503846875586404E-3</v>
          </cell>
          <cell r="M11302" t="str">
            <v>natural gas peaker</v>
          </cell>
        </row>
        <row r="11303">
          <cell r="F11303" t="str">
            <v>Vintage1970</v>
          </cell>
          <cell r="I11303">
            <v>2.4322432303565069E-5</v>
          </cell>
          <cell r="L11303">
            <v>2.904860198911615E-3</v>
          </cell>
          <cell r="M11303" t="str">
            <v>natural gas peaker</v>
          </cell>
        </row>
        <row r="11304">
          <cell r="F11304" t="str">
            <v>Vintage1970</v>
          </cell>
          <cell r="I11304">
            <v>3.2429909738086754E-5</v>
          </cell>
          <cell r="L11304">
            <v>3.8731469318821535E-3</v>
          </cell>
          <cell r="M11304" t="str">
            <v>natural gas peaker</v>
          </cell>
        </row>
        <row r="11305">
          <cell r="F11305" t="str">
            <v>Vintage2001</v>
          </cell>
          <cell r="I11305">
            <v>2.297118606447812E-4</v>
          </cell>
          <cell r="L11305">
            <v>1.5910327565567533E-3</v>
          </cell>
          <cell r="M11305" t="str">
            <v>natural gas peaker</v>
          </cell>
        </row>
        <row r="11306">
          <cell r="F11306" t="str">
            <v>Vintage2001</v>
          </cell>
          <cell r="I11306">
            <v>2.297118606447812E-4</v>
          </cell>
          <cell r="L11306">
            <v>1.5910327565567533E-3</v>
          </cell>
          <cell r="M11306" t="str">
            <v>natural gas peaker</v>
          </cell>
        </row>
        <row r="11307">
          <cell r="F11307" t="str">
            <v>Vintage2001</v>
          </cell>
          <cell r="I11307">
            <v>2.297118606447812E-4</v>
          </cell>
          <cell r="L11307">
            <v>1.5910327565567533E-3</v>
          </cell>
          <cell r="M11307" t="str">
            <v>natural gas peaker</v>
          </cell>
        </row>
        <row r="11308">
          <cell r="F11308" t="str">
            <v>Vintage2001</v>
          </cell>
          <cell r="I11308">
            <v>2.297118606447812E-4</v>
          </cell>
          <cell r="L11308">
            <v>1.5910327565567533E-3</v>
          </cell>
          <cell r="M11308" t="str">
            <v>natural gas peaker</v>
          </cell>
        </row>
        <row r="11309">
          <cell r="F11309" t="str">
            <v>Vintage2001</v>
          </cell>
          <cell r="I11309">
            <v>2.297118606447812E-4</v>
          </cell>
          <cell r="L11309">
            <v>1.5910327565567533E-3</v>
          </cell>
          <cell r="M11309" t="str">
            <v>natural gas peaker</v>
          </cell>
        </row>
        <row r="11310">
          <cell r="F11310" t="str">
            <v>Vintage1970</v>
          </cell>
          <cell r="I11310">
            <v>1.2078727282535947E-4</v>
          </cell>
          <cell r="L11310">
            <v>1.4425783449052352E-2</v>
          </cell>
          <cell r="M11310" t="str">
            <v>natural gas peaker</v>
          </cell>
        </row>
        <row r="11311">
          <cell r="F11311" t="str">
            <v>Vintage1988</v>
          </cell>
          <cell r="I11311">
            <v>1.2078727282535947E-4</v>
          </cell>
          <cell r="L11311">
            <v>1.6895604395604395E-2</v>
          </cell>
          <cell r="M11311" t="str">
            <v>natural gas peaker</v>
          </cell>
        </row>
        <row r="11312">
          <cell r="F11312" t="str">
            <v>Vintage1963</v>
          </cell>
          <cell r="I11312">
            <v>0</v>
          </cell>
          <cell r="L11312">
            <v>0</v>
          </cell>
          <cell r="M11312" t="str">
            <v>natural gas peaker</v>
          </cell>
        </row>
        <row r="11313">
          <cell r="F11313" t="str">
            <v>Vintage1971</v>
          </cell>
          <cell r="I11313">
            <v>1.0157600798196866E-3</v>
          </cell>
          <cell r="L11313">
            <v>9.3038785349356057E-2</v>
          </cell>
          <cell r="M11313" t="str">
            <v>natural gas peaker</v>
          </cell>
        </row>
        <row r="11314">
          <cell r="F11314" t="str">
            <v>Vintage1970</v>
          </cell>
          <cell r="I11314">
            <v>3.8589078641831924E-5</v>
          </cell>
          <cell r="L11314">
            <v>4.6087446049915548E-3</v>
          </cell>
          <cell r="M11314" t="str">
            <v>natural gas peaker</v>
          </cell>
        </row>
        <row r="11315">
          <cell r="F11315" t="str">
            <v>Vintage1970</v>
          </cell>
          <cell r="I11315">
            <v>3.8589078641831924E-5</v>
          </cell>
          <cell r="L11315">
            <v>4.6087446049915548E-3</v>
          </cell>
          <cell r="M11315" t="str">
            <v>natural gas peaker</v>
          </cell>
        </row>
        <row r="11316">
          <cell r="F11316" t="str">
            <v>Vintage1965</v>
          </cell>
          <cell r="I11316">
            <v>0</v>
          </cell>
          <cell r="L11316">
            <v>0</v>
          </cell>
          <cell r="M11316" t="str">
            <v>natural gas peaker</v>
          </cell>
        </row>
        <row r="11317">
          <cell r="F11317" t="str">
            <v>Vintage1959</v>
          </cell>
          <cell r="I11317">
            <v>0</v>
          </cell>
          <cell r="L11317">
            <v>0</v>
          </cell>
          <cell r="M11317" t="str">
            <v>natural gas peaker</v>
          </cell>
        </row>
        <row r="11318">
          <cell r="F11318" t="str">
            <v>Vintage1970</v>
          </cell>
          <cell r="I11318">
            <v>0</v>
          </cell>
          <cell r="L11318">
            <v>0</v>
          </cell>
          <cell r="M11318" t="str">
            <v>natural gas peaker</v>
          </cell>
        </row>
        <row r="11319">
          <cell r="F11319" t="str">
            <v>Vintage1954</v>
          </cell>
          <cell r="I11319">
            <v>0</v>
          </cell>
          <cell r="L11319">
            <v>0</v>
          </cell>
          <cell r="M11319" t="str">
            <v>natural gas peaker</v>
          </cell>
        </row>
        <row r="11320">
          <cell r="F11320" t="str">
            <v>Vintage1954</v>
          </cell>
          <cell r="I11320">
            <v>0</v>
          </cell>
          <cell r="L11320">
            <v>0</v>
          </cell>
          <cell r="M11320" t="str">
            <v>natural gas peaker</v>
          </cell>
        </row>
        <row r="11321">
          <cell r="F11321" t="str">
            <v>Vintage1946</v>
          </cell>
          <cell r="I11321">
            <v>0</v>
          </cell>
          <cell r="L11321">
            <v>0</v>
          </cell>
          <cell r="M11321" t="str">
            <v>natural gas peaker</v>
          </cell>
        </row>
        <row r="11322">
          <cell r="F11322" t="str">
            <v>Vintage1939</v>
          </cell>
          <cell r="I11322">
            <v>0</v>
          </cell>
          <cell r="L11322">
            <v>0</v>
          </cell>
          <cell r="M11322" t="str">
            <v>natural gas peaker</v>
          </cell>
        </row>
        <row r="11323">
          <cell r="F11323" t="str">
            <v>Vintage1956</v>
          </cell>
          <cell r="I11323">
            <v>0</v>
          </cell>
          <cell r="L11323">
            <v>0</v>
          </cell>
          <cell r="M11323" t="str">
            <v>natural gas peaker</v>
          </cell>
        </row>
        <row r="11324">
          <cell r="F11324" t="str">
            <v>Vintage1963</v>
          </cell>
          <cell r="I11324">
            <v>0</v>
          </cell>
          <cell r="L11324">
            <v>0</v>
          </cell>
          <cell r="M11324" t="str">
            <v>natural gas peaker</v>
          </cell>
        </row>
        <row r="11325">
          <cell r="F11325" t="str">
            <v>Vintage1969</v>
          </cell>
          <cell r="I11325">
            <v>0</v>
          </cell>
          <cell r="L11325">
            <v>0</v>
          </cell>
          <cell r="M11325" t="str">
            <v>natural gas peaker</v>
          </cell>
        </row>
        <row r="11326">
          <cell r="F11326" t="str">
            <v>Vintage1949</v>
          </cell>
          <cell r="I11326">
            <v>0</v>
          </cell>
          <cell r="L11326">
            <v>0</v>
          </cell>
          <cell r="M11326" t="str">
            <v>natural gas peaker</v>
          </cell>
        </row>
        <row r="11327">
          <cell r="F11327" t="str">
            <v>Vintage1954</v>
          </cell>
          <cell r="I11327">
            <v>0</v>
          </cell>
          <cell r="L11327">
            <v>0</v>
          </cell>
          <cell r="M11327" t="str">
            <v>natural gas peaker</v>
          </cell>
        </row>
        <row r="11328">
          <cell r="F11328" t="str">
            <v>Vintage1966</v>
          </cell>
          <cell r="I11328">
            <v>0</v>
          </cell>
          <cell r="L11328">
            <v>0</v>
          </cell>
          <cell r="M11328" t="str">
            <v>natural gas peaker</v>
          </cell>
        </row>
        <row r="11329">
          <cell r="F11329" t="str">
            <v>Vintage1960</v>
          </cell>
          <cell r="I11329">
            <v>0</v>
          </cell>
          <cell r="L11329">
            <v>0</v>
          </cell>
          <cell r="M11329" t="str">
            <v>natural gas peaker</v>
          </cell>
        </row>
        <row r="11330">
          <cell r="F11330" t="str">
            <v>Vintage1971</v>
          </cell>
          <cell r="I11330">
            <v>1.7393367286851766E-4</v>
          </cell>
          <cell r="L11330">
            <v>1.5931496006332316E-2</v>
          </cell>
          <cell r="M11330" t="str">
            <v>natural gas peaker</v>
          </cell>
        </row>
        <row r="11331">
          <cell r="F11331" t="str">
            <v>Vintage1971</v>
          </cell>
          <cell r="I11331">
            <v>1.7393367286851766E-4</v>
          </cell>
          <cell r="L11331">
            <v>1.5931496006332316E-2</v>
          </cell>
          <cell r="M11331" t="str">
            <v>natural gas peaker</v>
          </cell>
        </row>
        <row r="11332">
          <cell r="F11332" t="str">
            <v>Vintage1971</v>
          </cell>
          <cell r="I11332">
            <v>1.6427069104248891E-4</v>
          </cell>
          <cell r="L11332">
            <v>1.504641289486941E-2</v>
          </cell>
          <cell r="M11332" t="str">
            <v>natural gas peaker</v>
          </cell>
        </row>
        <row r="11333">
          <cell r="F11333" t="str">
            <v>Vintage1967</v>
          </cell>
          <cell r="I11333">
            <v>0</v>
          </cell>
          <cell r="L11333">
            <v>0</v>
          </cell>
          <cell r="M11333" t="str">
            <v>natural gas peaker</v>
          </cell>
        </row>
        <row r="11334">
          <cell r="F11334" t="str">
            <v>Vintage1971</v>
          </cell>
          <cell r="I11334">
            <v>1.4971336964116264E-4</v>
          </cell>
          <cell r="L11334">
            <v>1.3713031589551715E-2</v>
          </cell>
          <cell r="M11334" t="str">
            <v>natural gas peaker</v>
          </cell>
        </row>
        <row r="11335">
          <cell r="F11335" t="str">
            <v>Vintage1972</v>
          </cell>
          <cell r="I11335">
            <v>4.4449716399732285E-4</v>
          </cell>
          <cell r="L11335">
            <v>2.6467698928755209E-2</v>
          </cell>
          <cell r="M11335" t="str">
            <v>natural gas peaker</v>
          </cell>
        </row>
        <row r="11336">
          <cell r="F11336" t="str">
            <v>Vintage1974</v>
          </cell>
          <cell r="I11336">
            <v>4.8275628716216849E-4</v>
          </cell>
          <cell r="L11336">
            <v>6.0440641290449494E-2</v>
          </cell>
          <cell r="M11336" t="str">
            <v>natural gas peaker</v>
          </cell>
        </row>
        <row r="11337">
          <cell r="F11337" t="str">
            <v>Vintage1974</v>
          </cell>
          <cell r="I11337">
            <v>4.8275628716216849E-4</v>
          </cell>
          <cell r="L11337">
            <v>6.0440641290449494E-2</v>
          </cell>
          <cell r="M11337" t="str">
            <v>natural gas peaker</v>
          </cell>
        </row>
        <row r="11338">
          <cell r="F11338" t="str">
            <v>Vintage1997</v>
          </cell>
          <cell r="I11338">
            <v>1.1393048377027176E-3</v>
          </cell>
          <cell r="L11338">
            <v>0.16390370705244123</v>
          </cell>
          <cell r="M11338" t="str">
            <v>natural gas peaker</v>
          </cell>
        </row>
        <row r="11339">
          <cell r="F11339" t="str">
            <v>Vintage1997</v>
          </cell>
          <cell r="I11339">
            <v>1.119994586216231E-3</v>
          </cell>
          <cell r="L11339">
            <v>0.16112567811934903</v>
          </cell>
          <cell r="M11339" t="str">
            <v>natural gas peaker</v>
          </cell>
        </row>
        <row r="11340">
          <cell r="F11340" t="str">
            <v>Vintage1975</v>
          </cell>
          <cell r="I11340">
            <v>0</v>
          </cell>
          <cell r="L11340">
            <v>0</v>
          </cell>
          <cell r="M11340" t="str">
            <v>natural gas peaker</v>
          </cell>
        </row>
        <row r="11341">
          <cell r="F11341" t="str">
            <v>Vintage1975</v>
          </cell>
          <cell r="I11341">
            <v>4.537909099324384E-4</v>
          </cell>
          <cell r="L11341">
            <v>2.937798799715189E-2</v>
          </cell>
          <cell r="M11341" t="str">
            <v>natural gas peaker</v>
          </cell>
        </row>
        <row r="11342">
          <cell r="F11342" t="str">
            <v>Vintage2007</v>
          </cell>
          <cell r="I11342">
            <v>4.0584523669320779E-4</v>
          </cell>
          <cell r="L11342">
            <v>2.4389783296350505E-2</v>
          </cell>
          <cell r="M11342" t="str">
            <v>natural gas peaker</v>
          </cell>
        </row>
        <row r="11343">
          <cell r="F11343" t="str">
            <v>Vintage2007</v>
          </cell>
          <cell r="I11343">
            <v>4.0584523669320779E-4</v>
          </cell>
          <cell r="L11343">
            <v>2.4389783296350505E-2</v>
          </cell>
          <cell r="M11343" t="str">
            <v>natural gas peaker</v>
          </cell>
        </row>
        <row r="11344">
          <cell r="F11344" t="str">
            <v>Vintage1969</v>
          </cell>
          <cell r="I11344">
            <v>0</v>
          </cell>
          <cell r="L11344">
            <v>0</v>
          </cell>
          <cell r="M11344" t="str">
            <v>natural gas peaker</v>
          </cell>
        </row>
        <row r="11345">
          <cell r="F11345" t="str">
            <v>Vintage1969</v>
          </cell>
          <cell r="I11345">
            <v>0</v>
          </cell>
          <cell r="L11345">
            <v>0</v>
          </cell>
          <cell r="M11345" t="str">
            <v>natural gas peaker</v>
          </cell>
        </row>
        <row r="11346">
          <cell r="F11346" t="str">
            <v>Vintage1991</v>
          </cell>
          <cell r="I11346">
            <v>7.7498685461307711E-4</v>
          </cell>
          <cell r="L11346">
            <v>7.6117283950617259E-2</v>
          </cell>
          <cell r="M11346" t="str">
            <v>natural gas peaker</v>
          </cell>
        </row>
        <row r="11347">
          <cell r="F11347" t="str">
            <v>Vintage2009</v>
          </cell>
          <cell r="I11347">
            <v>1.5852003844358398E-4</v>
          </cell>
          <cell r="L11347">
            <v>8.8271500703004779E-3</v>
          </cell>
          <cell r="M11347" t="str">
            <v>natural gas peaker</v>
          </cell>
        </row>
        <row r="11348">
          <cell r="F11348" t="str">
            <v>Vintage2010</v>
          </cell>
          <cell r="I11348">
            <v>1.7613337604842664E-4</v>
          </cell>
          <cell r="L11348">
            <v>1.0993968518609329E-2</v>
          </cell>
          <cell r="M11348" t="str">
            <v>natural gas peaker</v>
          </cell>
        </row>
        <row r="11349">
          <cell r="F11349" t="str">
            <v>Vintage1970</v>
          </cell>
          <cell r="I11349">
            <v>1.3045025465138822E-4</v>
          </cell>
          <cell r="L11349">
            <v>1.5579846124976541E-2</v>
          </cell>
          <cell r="M11349" t="str">
            <v>natural gas peaker</v>
          </cell>
        </row>
        <row r="11350">
          <cell r="F11350" t="str">
            <v>Vintage1970</v>
          </cell>
          <cell r="I11350">
            <v>1.3045025465138822E-4</v>
          </cell>
          <cell r="L11350">
            <v>1.5579846124976541E-2</v>
          </cell>
          <cell r="M11350" t="str">
            <v>natural gas peaker</v>
          </cell>
        </row>
        <row r="11351">
          <cell r="F11351" t="str">
            <v>Vintage1971</v>
          </cell>
          <cell r="I11351">
            <v>1.5943920012947451E-4</v>
          </cell>
          <cell r="L11351">
            <v>1.4603871339137956E-2</v>
          </cell>
          <cell r="M11351" t="str">
            <v>natural gas peaker</v>
          </cell>
        </row>
        <row r="11352">
          <cell r="F11352" t="str">
            <v>Vintage1971</v>
          </cell>
          <cell r="I11352">
            <v>1.5943920012947451E-4</v>
          </cell>
          <cell r="L11352">
            <v>1.4603871339137956E-2</v>
          </cell>
          <cell r="M11352" t="str">
            <v>natural gas peaker</v>
          </cell>
        </row>
        <row r="11353">
          <cell r="F11353" t="str">
            <v>Vintage1969</v>
          </cell>
          <cell r="I11353">
            <v>0</v>
          </cell>
          <cell r="L11353">
            <v>0</v>
          </cell>
          <cell r="M11353" t="str">
            <v>natural gas peaker</v>
          </cell>
        </row>
        <row r="11354">
          <cell r="F11354" t="str">
            <v>Vintage1969</v>
          </cell>
          <cell r="I11354">
            <v>0</v>
          </cell>
          <cell r="L11354">
            <v>0</v>
          </cell>
          <cell r="M11354" t="str">
            <v>natural gas peaker</v>
          </cell>
        </row>
        <row r="11355">
          <cell r="F11355" t="str">
            <v>Vintage1969</v>
          </cell>
          <cell r="I11355">
            <v>0</v>
          </cell>
          <cell r="L11355">
            <v>0</v>
          </cell>
          <cell r="M11355" t="str">
            <v>natural gas peaker</v>
          </cell>
        </row>
        <row r="11356">
          <cell r="F11356" t="str">
            <v>Vintage1999</v>
          </cell>
          <cell r="I11356">
            <v>3.9745494027841211E-3</v>
          </cell>
          <cell r="L11356">
            <v>0.1152175165605822</v>
          </cell>
          <cell r="M11356" t="str">
            <v>natural gas peaker</v>
          </cell>
        </row>
        <row r="11357">
          <cell r="F11357" t="str">
            <v>Vintage1972</v>
          </cell>
          <cell r="I11357">
            <v>1.9325963652057517E-4</v>
          </cell>
          <cell r="L11357">
            <v>1.1507695186415309E-2</v>
          </cell>
          <cell r="M11357" t="str">
            <v>natural gas peaker</v>
          </cell>
        </row>
        <row r="11358">
          <cell r="F11358" t="str">
            <v>Vintage1972</v>
          </cell>
          <cell r="I11358">
            <v>1.9325963652057517E-4</v>
          </cell>
          <cell r="L11358">
            <v>1.1507695186415309E-2</v>
          </cell>
          <cell r="M11358" t="str">
            <v>natural gas peaker</v>
          </cell>
        </row>
        <row r="11359">
          <cell r="F11359" t="str">
            <v>Vintage1977</v>
          </cell>
          <cell r="I11359">
            <v>1.6427069104248891E-4</v>
          </cell>
          <cell r="L11359">
            <v>0.12566105769230768</v>
          </cell>
          <cell r="M11359" t="str">
            <v>natural gas peaker</v>
          </cell>
        </row>
        <row r="11360">
          <cell r="F11360" t="str">
            <v>Vintage1977</v>
          </cell>
          <cell r="I11360">
            <v>1.6427069104248891E-4</v>
          </cell>
          <cell r="L11360">
            <v>0.12566105769230768</v>
          </cell>
          <cell r="M11360" t="str">
            <v>natural gas peaker</v>
          </cell>
        </row>
        <row r="11361">
          <cell r="F11361" t="str">
            <v>Vintage1978</v>
          </cell>
          <cell r="I11361">
            <v>1.6427069104248891E-4</v>
          </cell>
          <cell r="L11361">
            <v>7.1830985915492945E-2</v>
          </cell>
          <cell r="M11361" t="str">
            <v>natural gas peaker</v>
          </cell>
        </row>
        <row r="11362">
          <cell r="F11362" t="str">
            <v>Vintage1979</v>
          </cell>
          <cell r="I11362">
            <v>1.6427069104248891E-4</v>
          </cell>
          <cell r="L11362">
            <v>5.1950310559006202E-2</v>
          </cell>
          <cell r="M11362" t="str">
            <v>natural gas peaker</v>
          </cell>
        </row>
        <row r="11363">
          <cell r="F11363" t="str">
            <v>Vintage2013</v>
          </cell>
          <cell r="I11363">
            <v>1.2541450558595373E-4</v>
          </cell>
          <cell r="L11363">
            <v>4.6774099033108692E-3</v>
          </cell>
          <cell r="M11363" t="str">
            <v>natural gas peaker</v>
          </cell>
        </row>
        <row r="11364">
          <cell r="F11364" t="str">
            <v>Vintage1961</v>
          </cell>
          <cell r="I11364">
            <v>0</v>
          </cell>
          <cell r="L11364">
            <v>0</v>
          </cell>
          <cell r="M11364" t="str">
            <v>natural gas peaker</v>
          </cell>
        </row>
        <row r="11365">
          <cell r="F11365" t="str">
            <v>Vintage1991</v>
          </cell>
          <cell r="I11365">
            <v>4.2227230579745676E-4</v>
          </cell>
          <cell r="L11365">
            <v>4.1474537037037032E-2</v>
          </cell>
          <cell r="M11365" t="str">
            <v>natural gas peaker</v>
          </cell>
        </row>
        <row r="11366">
          <cell r="F11366" t="str">
            <v>Vintage1962</v>
          </cell>
          <cell r="I11366">
            <v>0</v>
          </cell>
          <cell r="L11366">
            <v>0</v>
          </cell>
          <cell r="M11366" t="str">
            <v>natural gas peaker</v>
          </cell>
        </row>
        <row r="11367">
          <cell r="F11367" t="str">
            <v>Vintage1962</v>
          </cell>
          <cell r="I11367">
            <v>0</v>
          </cell>
          <cell r="L11367">
            <v>0</v>
          </cell>
          <cell r="M11367" t="str">
            <v>natural gas peaker</v>
          </cell>
        </row>
        <row r="11368">
          <cell r="F11368" t="str">
            <v>Vintage1962</v>
          </cell>
          <cell r="I11368">
            <v>0</v>
          </cell>
          <cell r="L11368">
            <v>0</v>
          </cell>
          <cell r="M11368" t="str">
            <v>natural gas peaker</v>
          </cell>
        </row>
        <row r="11369">
          <cell r="F11369" t="str">
            <v>Vintage1971</v>
          </cell>
          <cell r="I11369">
            <v>1.4579239872297489E-4</v>
          </cell>
          <cell r="L11369">
            <v>1.3353889328632093E-2</v>
          </cell>
          <cell r="M11369" t="str">
            <v>natural gas peaker</v>
          </cell>
        </row>
        <row r="11370">
          <cell r="F11370" t="str">
            <v>Vintage1971</v>
          </cell>
          <cell r="I11370">
            <v>1.4579239872297489E-4</v>
          </cell>
          <cell r="L11370">
            <v>1.3353889328632093E-2</v>
          </cell>
          <cell r="M11370" t="str">
            <v>natural gas peaker</v>
          </cell>
        </row>
        <row r="11371">
          <cell r="F11371" t="str">
            <v>Vintage1971</v>
          </cell>
          <cell r="I11371">
            <v>1.4579239872297489E-4</v>
          </cell>
          <cell r="L11371">
            <v>1.3353889328632093E-2</v>
          </cell>
          <cell r="M11371" t="str">
            <v>natural gas peaker</v>
          </cell>
        </row>
        <row r="11372">
          <cell r="F11372" t="str">
            <v>Vintage1971</v>
          </cell>
          <cell r="I11372">
            <v>1.4579239872297489E-4</v>
          </cell>
          <cell r="L11372">
            <v>1.3353889328632093E-2</v>
          </cell>
          <cell r="M11372" t="str">
            <v>natural gas peaker</v>
          </cell>
        </row>
        <row r="11373">
          <cell r="F11373" t="str">
            <v>Vintage1971</v>
          </cell>
          <cell r="I11373">
            <v>1.4579239872297489E-4</v>
          </cell>
          <cell r="L11373">
            <v>1.3353889328632093E-2</v>
          </cell>
          <cell r="M11373" t="str">
            <v>natural gas peaker</v>
          </cell>
        </row>
        <row r="11374">
          <cell r="F11374" t="str">
            <v>Vintage1971</v>
          </cell>
          <cell r="I11374">
            <v>1.4579239872297489E-4</v>
          </cell>
          <cell r="L11374">
            <v>1.3353889328632093E-2</v>
          </cell>
          <cell r="M11374" t="str">
            <v>natural gas peaker</v>
          </cell>
        </row>
        <row r="11375">
          <cell r="F11375" t="str">
            <v>Vintage1971</v>
          </cell>
          <cell r="I11375">
            <v>1.4579239872297489E-4</v>
          </cell>
          <cell r="L11375">
            <v>1.3353889328632093E-2</v>
          </cell>
          <cell r="M11375" t="str">
            <v>natural gas peaker</v>
          </cell>
        </row>
        <row r="11376">
          <cell r="F11376" t="str">
            <v>Vintage1971</v>
          </cell>
          <cell r="I11376">
            <v>1.4579239872297489E-4</v>
          </cell>
          <cell r="L11376">
            <v>1.3353889328632093E-2</v>
          </cell>
          <cell r="M11376" t="str">
            <v>natural gas peaker</v>
          </cell>
        </row>
        <row r="11377">
          <cell r="F11377" t="str">
            <v>Vintage1971</v>
          </cell>
          <cell r="I11377">
            <v>1.4579239872297489E-4</v>
          </cell>
          <cell r="L11377">
            <v>1.3353889328632093E-2</v>
          </cell>
          <cell r="M11377" t="str">
            <v>natural gas peaker</v>
          </cell>
        </row>
        <row r="11378">
          <cell r="F11378" t="str">
            <v>Vintage1971</v>
          </cell>
          <cell r="I11378">
            <v>1.4579239872297489E-4</v>
          </cell>
          <cell r="L11378">
            <v>1.3353889328632093E-2</v>
          </cell>
          <cell r="M11378" t="str">
            <v>natural gas peaker</v>
          </cell>
        </row>
        <row r="11379">
          <cell r="F11379" t="str">
            <v>Vintage1971</v>
          </cell>
          <cell r="I11379">
            <v>1.4579239872297489E-4</v>
          </cell>
          <cell r="L11379">
            <v>1.3353889328632093E-2</v>
          </cell>
          <cell r="M11379" t="str">
            <v>natural gas peaker</v>
          </cell>
        </row>
        <row r="11380">
          <cell r="F11380" t="str">
            <v>Vintage1971</v>
          </cell>
          <cell r="I11380">
            <v>1.4579239872297489E-4</v>
          </cell>
          <cell r="L11380">
            <v>1.3353889328632093E-2</v>
          </cell>
          <cell r="M11380" t="str">
            <v>natural gas peaker</v>
          </cell>
        </row>
        <row r="11381">
          <cell r="F11381" t="str">
            <v>Vintage1971</v>
          </cell>
          <cell r="I11381">
            <v>1.4579239872297489E-4</v>
          </cell>
          <cell r="L11381">
            <v>1.3353889328632093E-2</v>
          </cell>
          <cell r="M11381" t="str">
            <v>natural gas peaker</v>
          </cell>
        </row>
        <row r="11382">
          <cell r="F11382" t="str">
            <v>Vintage1971</v>
          </cell>
          <cell r="I11382">
            <v>1.4579239872297489E-4</v>
          </cell>
          <cell r="L11382">
            <v>1.3353889328632093E-2</v>
          </cell>
          <cell r="M11382" t="str">
            <v>natural gas peaker</v>
          </cell>
        </row>
        <row r="11383">
          <cell r="F11383" t="str">
            <v>Vintage1971</v>
          </cell>
          <cell r="I11383">
            <v>1.4579239872297489E-4</v>
          </cell>
          <cell r="L11383">
            <v>1.3353889328632093E-2</v>
          </cell>
          <cell r="M11383" t="str">
            <v>natural gas peaker</v>
          </cell>
        </row>
        <row r="11384">
          <cell r="F11384" t="str">
            <v>Vintage1971</v>
          </cell>
          <cell r="I11384">
            <v>1.4579239872297489E-4</v>
          </cell>
          <cell r="L11384">
            <v>1.3353889328632093E-2</v>
          </cell>
          <cell r="M11384" t="str">
            <v>natural gas peaker</v>
          </cell>
        </row>
        <row r="11385">
          <cell r="F11385" t="str">
            <v>Vintage1972</v>
          </cell>
          <cell r="I11385">
            <v>4.4799783448649233E-4</v>
          </cell>
          <cell r="L11385">
            <v>2.6676147261074996E-2</v>
          </cell>
          <cell r="M11385" t="str">
            <v>natural gas peaker</v>
          </cell>
        </row>
        <row r="11386">
          <cell r="F11386" t="str">
            <v>Vintage1972</v>
          </cell>
          <cell r="I11386">
            <v>4.4799783448649233E-4</v>
          </cell>
          <cell r="L11386">
            <v>2.6676147261074996E-2</v>
          </cell>
          <cell r="M11386" t="str">
            <v>natural gas peaker</v>
          </cell>
        </row>
        <row r="11387">
          <cell r="F11387" t="str">
            <v>Vintage1972</v>
          </cell>
          <cell r="I11387">
            <v>4.4799783448649233E-4</v>
          </cell>
          <cell r="L11387">
            <v>2.6676147261074996E-2</v>
          </cell>
          <cell r="M11387" t="str">
            <v>natural gas peaker</v>
          </cell>
        </row>
        <row r="11388">
          <cell r="F11388" t="str">
            <v>Vintage1972</v>
          </cell>
          <cell r="I11388">
            <v>4.4799783448649233E-4</v>
          </cell>
          <cell r="L11388">
            <v>2.6676147261074996E-2</v>
          </cell>
          <cell r="M11388" t="str">
            <v>natural gas peaker</v>
          </cell>
        </row>
        <row r="11389">
          <cell r="F11389" t="str">
            <v>Vintage1975</v>
          </cell>
          <cell r="I11389">
            <v>6.9034149064190094E-4</v>
          </cell>
          <cell r="L11389">
            <v>4.4692045570135321E-2</v>
          </cell>
          <cell r="M11389" t="str">
            <v>natural gas peaker</v>
          </cell>
        </row>
        <row r="11390">
          <cell r="F11390" t="str">
            <v>Vintage1975</v>
          </cell>
          <cell r="I11390">
            <v>6.9034149064190094E-4</v>
          </cell>
          <cell r="L11390">
            <v>4.4692045570135321E-2</v>
          </cell>
          <cell r="M11390" t="str">
            <v>natural gas peaker</v>
          </cell>
        </row>
        <row r="11391">
          <cell r="F11391" t="str">
            <v>Vintage1975</v>
          </cell>
          <cell r="I11391">
            <v>6.9034149064190094E-4</v>
          </cell>
          <cell r="L11391">
            <v>4.4692045570135321E-2</v>
          </cell>
          <cell r="M11391" t="str">
            <v>natural gas peaker</v>
          </cell>
        </row>
        <row r="11392">
          <cell r="F11392" t="str">
            <v>Vintage1975</v>
          </cell>
          <cell r="I11392">
            <v>6.9034149064190094E-4</v>
          </cell>
          <cell r="L11392">
            <v>4.4692045570135321E-2</v>
          </cell>
          <cell r="M11392" t="str">
            <v>natural gas peaker</v>
          </cell>
        </row>
        <row r="11393">
          <cell r="F11393" t="str">
            <v>Vintage2000</v>
          </cell>
          <cell r="I11393">
            <v>7.086862295540634E-4</v>
          </cell>
          <cell r="L11393">
            <v>6.8239557014690535E-3</v>
          </cell>
          <cell r="M11393" t="str">
            <v>natural gas peaker</v>
          </cell>
        </row>
        <row r="11394">
          <cell r="F11394" t="str">
            <v>Vintage2000</v>
          </cell>
          <cell r="I11394">
            <v>7.086862295540634E-4</v>
          </cell>
          <cell r="L11394">
            <v>6.8239557014690535E-3</v>
          </cell>
          <cell r="M11394" t="str">
            <v>natural gas peaker</v>
          </cell>
        </row>
        <row r="11395">
          <cell r="F11395" t="str">
            <v>Vintage2000</v>
          </cell>
          <cell r="I11395">
            <v>7.086862295540634E-4</v>
          </cell>
          <cell r="L11395">
            <v>6.8239557014690535E-3</v>
          </cell>
          <cell r="M11395" t="str">
            <v>natural gas peaker</v>
          </cell>
        </row>
        <row r="11396">
          <cell r="F11396" t="str">
            <v>Vintage2000</v>
          </cell>
          <cell r="I11396">
            <v>7.086862295540634E-4</v>
          </cell>
          <cell r="L11396">
            <v>6.8239557014690535E-3</v>
          </cell>
          <cell r="M11396" t="str">
            <v>natural gas peaker</v>
          </cell>
        </row>
        <row r="11397">
          <cell r="F11397" t="str">
            <v>Vintage1975</v>
          </cell>
          <cell r="I11397">
            <v>2.075820610466183E-4</v>
          </cell>
          <cell r="L11397">
            <v>1.3438663411657014E-2</v>
          </cell>
          <cell r="M11397" t="str">
            <v>natural gas peaker</v>
          </cell>
        </row>
        <row r="11398">
          <cell r="F11398" t="str">
            <v>Vintage1975</v>
          </cell>
          <cell r="I11398">
            <v>2.075820610466183E-4</v>
          </cell>
          <cell r="L11398">
            <v>1.3438663411657014E-2</v>
          </cell>
          <cell r="M11398" t="str">
            <v>natural gas peaker</v>
          </cell>
        </row>
        <row r="11399">
          <cell r="F11399" t="str">
            <v>Vintage1975</v>
          </cell>
          <cell r="I11399">
            <v>2.075820610466183E-4</v>
          </cell>
          <cell r="L11399">
            <v>1.3438663411657014E-2</v>
          </cell>
          <cell r="M11399" t="str">
            <v>natural gas peaker</v>
          </cell>
        </row>
        <row r="11400">
          <cell r="F11400" t="str">
            <v>Vintage1975</v>
          </cell>
          <cell r="I11400">
            <v>2.075820610466183E-4</v>
          </cell>
          <cell r="L11400">
            <v>1.3438663411657014E-2</v>
          </cell>
          <cell r="M11400" t="str">
            <v>natural gas peaker</v>
          </cell>
        </row>
        <row r="11401">
          <cell r="F11401" t="str">
            <v>Vintage1975</v>
          </cell>
          <cell r="I11401">
            <v>2.075820610466183E-4</v>
          </cell>
          <cell r="L11401">
            <v>1.3438663411657014E-2</v>
          </cell>
          <cell r="M11401" t="str">
            <v>natural gas peaker</v>
          </cell>
        </row>
        <row r="11402">
          <cell r="F11402" t="str">
            <v>Vintage1975</v>
          </cell>
          <cell r="I11402">
            <v>2.075820610466183E-4</v>
          </cell>
          <cell r="L11402">
            <v>1.3438663411657014E-2</v>
          </cell>
          <cell r="M11402" t="str">
            <v>natural gas peaker</v>
          </cell>
        </row>
        <row r="11403">
          <cell r="F11403" t="str">
            <v>Vintage1975</v>
          </cell>
          <cell r="I11403">
            <v>2.075820610466183E-4</v>
          </cell>
          <cell r="L11403">
            <v>1.3438663411657014E-2</v>
          </cell>
          <cell r="M11403" t="str">
            <v>natural gas peaker</v>
          </cell>
        </row>
        <row r="11404">
          <cell r="F11404" t="str">
            <v>Vintage1975</v>
          </cell>
          <cell r="I11404">
            <v>2.075820610466183E-4</v>
          </cell>
          <cell r="L11404">
            <v>1.3438663411657014E-2</v>
          </cell>
          <cell r="M11404" t="str">
            <v>natural gas peaker</v>
          </cell>
        </row>
        <row r="11405">
          <cell r="F11405" t="str">
            <v>Vintage1975</v>
          </cell>
          <cell r="I11405">
            <v>2.075820610466183E-4</v>
          </cell>
          <cell r="L11405">
            <v>1.3438663411657014E-2</v>
          </cell>
          <cell r="M11405" t="str">
            <v>natural gas peaker</v>
          </cell>
        </row>
        <row r="11406">
          <cell r="F11406" t="str">
            <v>Vintage1975</v>
          </cell>
          <cell r="I11406">
            <v>2.075820610466183E-4</v>
          </cell>
          <cell r="L11406">
            <v>1.3438663411657014E-2</v>
          </cell>
          <cell r="M11406" t="str">
            <v>natural gas peaker</v>
          </cell>
        </row>
        <row r="11407">
          <cell r="F11407" t="str">
            <v>Vintage1975</v>
          </cell>
          <cell r="I11407">
            <v>2.075820610466183E-4</v>
          </cell>
          <cell r="L11407">
            <v>1.3438663411657014E-2</v>
          </cell>
          <cell r="M11407" t="str">
            <v>natural gas peaker</v>
          </cell>
        </row>
        <row r="11408">
          <cell r="F11408" t="str">
            <v>Vintage1975</v>
          </cell>
          <cell r="I11408">
            <v>2.075820610466183E-4</v>
          </cell>
          <cell r="L11408">
            <v>1.3438663411657014E-2</v>
          </cell>
          <cell r="M11408" t="str">
            <v>natural gas peaker</v>
          </cell>
        </row>
        <row r="11409">
          <cell r="F11409" t="str">
            <v>Vintage1975</v>
          </cell>
          <cell r="I11409">
            <v>2.075820610466183E-4</v>
          </cell>
          <cell r="L11409">
            <v>1.3438663411657014E-2</v>
          </cell>
          <cell r="M11409" t="str">
            <v>natural gas peaker</v>
          </cell>
        </row>
        <row r="11410">
          <cell r="F11410" t="str">
            <v>Vintage1975</v>
          </cell>
          <cell r="I11410">
            <v>2.075820610466183E-4</v>
          </cell>
          <cell r="L11410">
            <v>1.3438663411657014E-2</v>
          </cell>
          <cell r="M11410" t="str">
            <v>natural gas peaker</v>
          </cell>
        </row>
        <row r="11411">
          <cell r="F11411" t="str">
            <v>Vintage1975</v>
          </cell>
          <cell r="I11411">
            <v>2.075820610466183E-4</v>
          </cell>
          <cell r="L11411">
            <v>1.3438663411657014E-2</v>
          </cell>
          <cell r="M11411" t="str">
            <v>natural gas peaker</v>
          </cell>
        </row>
        <row r="11412">
          <cell r="F11412" t="str">
            <v>Vintage1975</v>
          </cell>
          <cell r="I11412">
            <v>2.075820610466183E-4</v>
          </cell>
          <cell r="L11412">
            <v>1.3438663411657014E-2</v>
          </cell>
          <cell r="M11412" t="str">
            <v>natural gas peaker</v>
          </cell>
        </row>
        <row r="11413">
          <cell r="F11413" t="str">
            <v>Vintage2000</v>
          </cell>
          <cell r="I11413">
            <v>3.208487058215247E-4</v>
          </cell>
          <cell r="L11413">
            <v>3.0894594308364981E-3</v>
          </cell>
          <cell r="M11413" t="str">
            <v>natural gas peaker</v>
          </cell>
        </row>
        <row r="11414">
          <cell r="F11414" t="str">
            <v>Vintage2000</v>
          </cell>
          <cell r="I11414">
            <v>3.208487058215247E-4</v>
          </cell>
          <cell r="L11414">
            <v>3.0894594308364981E-3</v>
          </cell>
          <cell r="M11414" t="str">
            <v>natural gas peaker</v>
          </cell>
        </row>
        <row r="11415">
          <cell r="F11415" t="str">
            <v>Vintage2000</v>
          </cell>
          <cell r="I11415">
            <v>3.208487058215247E-4</v>
          </cell>
          <cell r="L11415">
            <v>3.0894594308364981E-3</v>
          </cell>
          <cell r="M11415" t="str">
            <v>natural gas peaker</v>
          </cell>
        </row>
        <row r="11416">
          <cell r="F11416" t="str">
            <v>Vintage2000</v>
          </cell>
          <cell r="I11416">
            <v>3.208487058215247E-4</v>
          </cell>
          <cell r="L11416">
            <v>3.0894594308364981E-3</v>
          </cell>
          <cell r="M11416" t="str">
            <v>natural gas peaker</v>
          </cell>
        </row>
        <row r="11417">
          <cell r="F11417" t="str">
            <v>Vintage1988</v>
          </cell>
          <cell r="I11417">
            <v>2.0273407235975459E-3</v>
          </cell>
          <cell r="L11417">
            <v>0.28358241758241759</v>
          </cell>
          <cell r="M11417" t="str">
            <v>natural gas peaker</v>
          </cell>
        </row>
        <row r="11418">
          <cell r="F11418" t="str">
            <v>Vintage1988</v>
          </cell>
          <cell r="I11418">
            <v>2.0273407235975459E-3</v>
          </cell>
          <cell r="L11418">
            <v>0.28358241758241759</v>
          </cell>
          <cell r="M11418" t="str">
            <v>natural gas peaker</v>
          </cell>
        </row>
        <row r="11419">
          <cell r="F11419" t="str">
            <v>Vintage1988</v>
          </cell>
          <cell r="I11419">
            <v>2.0273407235975459E-3</v>
          </cell>
          <cell r="L11419">
            <v>0.28358241758241759</v>
          </cell>
          <cell r="M11419" t="str">
            <v>natural gas peaker</v>
          </cell>
        </row>
        <row r="11420">
          <cell r="F11420" t="str">
            <v>Vintage1988</v>
          </cell>
          <cell r="I11420">
            <v>2.0273407235975459E-3</v>
          </cell>
          <cell r="L11420">
            <v>0.28358241758241759</v>
          </cell>
          <cell r="M11420" t="str">
            <v>natural gas peaker</v>
          </cell>
        </row>
        <row r="11421">
          <cell r="F11421" t="str">
            <v>Vintage1988</v>
          </cell>
          <cell r="I11421">
            <v>2.0273407235975459E-3</v>
          </cell>
          <cell r="L11421">
            <v>0.28358241758241759</v>
          </cell>
          <cell r="M11421" t="str">
            <v>natural gas peaker</v>
          </cell>
        </row>
        <row r="11422">
          <cell r="F11422" t="str">
            <v>Vintage1988</v>
          </cell>
          <cell r="I11422">
            <v>1.9975268894269933E-3</v>
          </cell>
          <cell r="L11422">
            <v>0.27941208791208794</v>
          </cell>
          <cell r="M11422" t="str">
            <v>natural gas peaker</v>
          </cell>
        </row>
        <row r="11423">
          <cell r="F11423" t="str">
            <v>Vintage1988</v>
          </cell>
          <cell r="I11423">
            <v>2.0273407235975459E-3</v>
          </cell>
          <cell r="L11423">
            <v>0.28358241758241759</v>
          </cell>
          <cell r="M11423" t="str">
            <v>natural gas peaker</v>
          </cell>
        </row>
        <row r="11424">
          <cell r="F11424" t="str">
            <v>Vintage1988</v>
          </cell>
          <cell r="I11424">
            <v>2.0273407235975459E-3</v>
          </cell>
          <cell r="L11424">
            <v>0.28358241758241759</v>
          </cell>
          <cell r="M11424" t="str">
            <v>natural gas peaker</v>
          </cell>
        </row>
        <row r="11425">
          <cell r="F11425" t="str">
            <v>Vintage1988</v>
          </cell>
          <cell r="I11425">
            <v>1.9378992210858895E-3</v>
          </cell>
          <cell r="L11425">
            <v>0.27107142857142857</v>
          </cell>
          <cell r="M11425" t="str">
            <v>natural gas peaker</v>
          </cell>
        </row>
        <row r="11426">
          <cell r="F11426" t="str">
            <v>Vintage1990</v>
          </cell>
          <cell r="I11426">
            <v>2.057154557768098E-3</v>
          </cell>
          <cell r="L11426">
            <v>0.21010591350397179</v>
          </cell>
          <cell r="M11426" t="str">
            <v>natural gas peaker</v>
          </cell>
        </row>
        <row r="11427">
          <cell r="F11427" t="str">
            <v>Vintage1990</v>
          </cell>
          <cell r="I11427">
            <v>2.0869683919386502E-3</v>
          </cell>
          <cell r="L11427">
            <v>0.2131509267431598</v>
          </cell>
          <cell r="M11427" t="str">
            <v>natural gas peaker</v>
          </cell>
        </row>
        <row r="11428">
          <cell r="F11428" t="str">
            <v>Vintage2010</v>
          </cell>
          <cell r="I11428">
            <v>4.2272010251622388E-4</v>
          </cell>
          <cell r="L11428">
            <v>2.6385524444662387E-2</v>
          </cell>
          <cell r="M11428" t="str">
            <v>natural gas peaker</v>
          </cell>
        </row>
        <row r="11429">
          <cell r="F11429" t="str">
            <v>Vintage2010</v>
          </cell>
          <cell r="I11429">
            <v>4.2272010251622388E-4</v>
          </cell>
          <cell r="L11429">
            <v>2.6385524444662387E-2</v>
          </cell>
          <cell r="M11429" t="str">
            <v>natural gas peaker</v>
          </cell>
        </row>
        <row r="11430">
          <cell r="F11430" t="str">
            <v>Vintage2010</v>
          </cell>
          <cell r="I11430">
            <v>4.2272010251622388E-4</v>
          </cell>
          <cell r="L11430">
            <v>2.6385524444662387E-2</v>
          </cell>
          <cell r="M11430" t="str">
            <v>natural gas peaker</v>
          </cell>
        </row>
        <row r="11431">
          <cell r="F11431" t="str">
            <v>Vintage2010</v>
          </cell>
          <cell r="I11431">
            <v>4.1391343371380258E-4</v>
          </cell>
          <cell r="L11431">
            <v>2.5835826018731925E-2</v>
          </cell>
          <cell r="M11431" t="str">
            <v>natural gas peaker</v>
          </cell>
        </row>
        <row r="11432">
          <cell r="F11432" t="str">
            <v>Vintage1994</v>
          </cell>
          <cell r="I11432">
            <v>9.1589355545181842E-4</v>
          </cell>
          <cell r="L11432">
            <v>6.6627043090638938E-2</v>
          </cell>
          <cell r="M11432" t="str">
            <v>natural gas peaker</v>
          </cell>
        </row>
        <row r="11433">
          <cell r="F11433" t="str">
            <v>Vintage1994</v>
          </cell>
          <cell r="I11433">
            <v>9.1589355545181842E-4</v>
          </cell>
          <cell r="L11433">
            <v>6.6627043090638938E-2</v>
          </cell>
          <cell r="M11433" t="str">
            <v>natural gas peaker</v>
          </cell>
        </row>
        <row r="11434">
          <cell r="F11434" t="str">
            <v>Vintage1963</v>
          </cell>
          <cell r="I11434">
            <v>0</v>
          </cell>
          <cell r="L11434">
            <v>0</v>
          </cell>
          <cell r="M11434" t="str">
            <v>natural gas peaker</v>
          </cell>
        </row>
        <row r="11435">
          <cell r="F11435" t="str">
            <v>Vintage1963</v>
          </cell>
          <cell r="I11435">
            <v>0</v>
          </cell>
          <cell r="L11435">
            <v>0</v>
          </cell>
          <cell r="M11435" t="str">
            <v>natural gas peaker</v>
          </cell>
        </row>
        <row r="11436">
          <cell r="F11436" t="str">
            <v>Vintage1973</v>
          </cell>
          <cell r="I11436">
            <v>1.9391954747454787E-4</v>
          </cell>
          <cell r="L11436">
            <v>2.319706794474204E-2</v>
          </cell>
          <cell r="M11436" t="str">
            <v>natural gas peaker</v>
          </cell>
        </row>
        <row r="11437">
          <cell r="F11437" t="str">
            <v>Vintage1973</v>
          </cell>
          <cell r="I11437">
            <v>1.9391954747454787E-4</v>
          </cell>
          <cell r="L11437">
            <v>2.319706794474204E-2</v>
          </cell>
          <cell r="M11437" t="str">
            <v>natural gas peaker</v>
          </cell>
        </row>
        <row r="11438">
          <cell r="F11438" t="str">
            <v>Vintage1973</v>
          </cell>
          <cell r="I11438">
            <v>2.4239943434318487E-4</v>
          </cell>
          <cell r="L11438">
            <v>2.8996334930927552E-2</v>
          </cell>
          <cell r="M11438" t="str">
            <v>natural gas peaker</v>
          </cell>
        </row>
        <row r="11439">
          <cell r="F11439" t="str">
            <v>Vintage1973</v>
          </cell>
          <cell r="I11439">
            <v>2.0714133480235797E-4</v>
          </cell>
          <cell r="L11439">
            <v>2.4778686213701728E-2</v>
          </cell>
          <cell r="M11439" t="str">
            <v>natural gas peaker</v>
          </cell>
        </row>
        <row r="11440">
          <cell r="F11440" t="str">
            <v>Vintage2003</v>
          </cell>
          <cell r="I11440">
            <v>2.0430843134994656E-4</v>
          </cell>
          <cell r="L11440">
            <v>3.5600821355236132E-3</v>
          </cell>
          <cell r="M11440" t="str">
            <v>natural gas peaker</v>
          </cell>
        </row>
        <row r="11441">
          <cell r="F11441" t="str">
            <v>Vintage1971</v>
          </cell>
          <cell r="I11441">
            <v>3.2458820122736993E-3</v>
          </cell>
          <cell r="L11441">
            <v>0.29730733251780989</v>
          </cell>
          <cell r="M11441" t="str">
            <v>natural gas peaker</v>
          </cell>
        </row>
        <row r="11442">
          <cell r="F11442" t="str">
            <v>Vintage1973</v>
          </cell>
          <cell r="I11442">
            <v>3.2955638798085004E-3</v>
          </cell>
          <cell r="L11442">
            <v>0.39422234752372892</v>
          </cell>
          <cell r="M11442" t="str">
            <v>natural gas peaker</v>
          </cell>
        </row>
        <row r="11443">
          <cell r="F11443" t="str">
            <v>Vintage1993</v>
          </cell>
          <cell r="I11443">
            <v>6.2847562431523913E-3</v>
          </cell>
          <cell r="L11443">
            <v>0.80725126135216951</v>
          </cell>
          <cell r="M11443" t="str">
            <v>natural gas peaker</v>
          </cell>
        </row>
        <row r="11444">
          <cell r="F11444" t="str">
            <v>Vintage1972</v>
          </cell>
          <cell r="I11444">
            <v>2.8988945478086272E-5</v>
          </cell>
          <cell r="L11444">
            <v>1.7261542779622966E-3</v>
          </cell>
          <cell r="M11444" t="str">
            <v>natural gas peaker</v>
          </cell>
        </row>
        <row r="11445">
          <cell r="F11445" t="str">
            <v>Vintage1987</v>
          </cell>
          <cell r="I11445">
            <v>2.8988945478086272E-5</v>
          </cell>
          <cell r="L11445">
            <v>1.0732984293193719E-2</v>
          </cell>
          <cell r="M11445" t="str">
            <v>natural gas peaker</v>
          </cell>
        </row>
        <row r="11446">
          <cell r="F11446" t="str">
            <v>Vintage1970</v>
          </cell>
          <cell r="I11446">
            <v>1.0629280008631635E-5</v>
          </cell>
          <cell r="L11446">
            <v>1.2694689435166072E-3</v>
          </cell>
          <cell r="M11446" t="str">
            <v>natural gas peaker</v>
          </cell>
        </row>
        <row r="11447">
          <cell r="F11447" t="str">
            <v>Vintage1966</v>
          </cell>
          <cell r="I11447">
            <v>0</v>
          </cell>
          <cell r="L11447">
            <v>0</v>
          </cell>
          <cell r="M11447" t="str">
            <v>natural gas peaker</v>
          </cell>
        </row>
        <row r="11448">
          <cell r="F11448" t="str">
            <v>Vintage2001</v>
          </cell>
          <cell r="I11448">
            <v>5.9910487321378299E-5</v>
          </cell>
          <cell r="L11448">
            <v>4.1495266079007523E-4</v>
          </cell>
          <cell r="M11448" t="str">
            <v>natural gas peaker</v>
          </cell>
        </row>
        <row r="11449">
          <cell r="F11449" t="str">
            <v>Vintage2001</v>
          </cell>
          <cell r="I11449">
            <v>3.3820436391100656E-5</v>
          </cell>
          <cell r="L11449">
            <v>2.3424746980084895E-4</v>
          </cell>
          <cell r="M11449" t="str">
            <v>natural gas peaker</v>
          </cell>
        </row>
        <row r="11450">
          <cell r="F11450" t="str">
            <v>Vintage1973</v>
          </cell>
          <cell r="I11450">
            <v>2.1258560017263271E-5</v>
          </cell>
          <cell r="L11450">
            <v>2.5429940795038066E-3</v>
          </cell>
          <cell r="M11450" t="str">
            <v>natural gas peaker</v>
          </cell>
        </row>
        <row r="11451">
          <cell r="F11451" t="str">
            <v>Vintage1985</v>
          </cell>
          <cell r="I11451">
            <v>0</v>
          </cell>
          <cell r="L11451">
            <v>0</v>
          </cell>
          <cell r="M11451" t="str">
            <v>natural gas peaker</v>
          </cell>
        </row>
        <row r="11452">
          <cell r="F11452" t="str">
            <v>Vintage1985</v>
          </cell>
          <cell r="I11452">
            <v>4.8314909130143792E-5</v>
          </cell>
          <cell r="L11452">
            <v>1.784677887405688E-2</v>
          </cell>
          <cell r="M11452" t="str">
            <v>natural gas peaker</v>
          </cell>
        </row>
        <row r="11453">
          <cell r="F11453" t="str">
            <v>Vintage1986</v>
          </cell>
          <cell r="I11453">
            <v>2.2708007291167583E-4</v>
          </cell>
          <cell r="L11453">
            <v>7.6347068145800306E-2</v>
          </cell>
          <cell r="M11453" t="str">
            <v>natural gas peaker</v>
          </cell>
        </row>
        <row r="11454">
          <cell r="F11454" t="str">
            <v>Vintage1986</v>
          </cell>
          <cell r="I11454">
            <v>2.2708007291167583E-4</v>
          </cell>
          <cell r="L11454">
            <v>7.6347068145800306E-2</v>
          </cell>
          <cell r="M11454" t="str">
            <v>natural gas peaker</v>
          </cell>
        </row>
        <row r="11455">
          <cell r="F11455" t="str">
            <v>Vintage1990</v>
          </cell>
          <cell r="I11455">
            <v>8.3681422613409047E-4</v>
          </cell>
          <cell r="L11455">
            <v>8.5467383455026885E-2</v>
          </cell>
          <cell r="M11455" t="str">
            <v>natural gas peaker</v>
          </cell>
        </row>
        <row r="11456">
          <cell r="F11456" t="str">
            <v>Vintage2009</v>
          </cell>
          <cell r="I11456">
            <v>9.3247774621177512E-4</v>
          </cell>
          <cell r="L11456">
            <v>5.1924798175949811E-2</v>
          </cell>
          <cell r="M11456" t="str">
            <v>natural gas peaker</v>
          </cell>
        </row>
        <row r="11457">
          <cell r="F11457" t="str">
            <v>Vintage1992</v>
          </cell>
          <cell r="I11457">
            <v>2.3552928994736194E-3</v>
          </cell>
          <cell r="L11457">
            <v>0.16266344745266129</v>
          </cell>
          <cell r="M11457" t="str">
            <v>natural gas peaker</v>
          </cell>
        </row>
        <row r="11458">
          <cell r="F11458" t="str">
            <v>Vintage1992</v>
          </cell>
          <cell r="I11458">
            <v>2.3254790653030673E-3</v>
          </cell>
          <cell r="L11458">
            <v>0.16060441647224782</v>
          </cell>
          <cell r="M11458" t="str">
            <v>natural gas peaker</v>
          </cell>
        </row>
        <row r="11459">
          <cell r="F11459" t="str">
            <v>Vintage1992</v>
          </cell>
          <cell r="I11459">
            <v>2.3851067336441716E-3</v>
          </cell>
          <cell r="L11459">
            <v>0.16472247843307472</v>
          </cell>
          <cell r="M11459" t="str">
            <v>natural gas peaker</v>
          </cell>
        </row>
        <row r="11460">
          <cell r="F11460" t="str">
            <v>Vintage1975</v>
          </cell>
          <cell r="I11460">
            <v>6.7289705881694404E-5</v>
          </cell>
          <cell r="L11460">
            <v>4.3562709795544729E-3</v>
          </cell>
          <cell r="M11460" t="str">
            <v>natural gas peaker</v>
          </cell>
        </row>
        <row r="11461">
          <cell r="F11461" t="str">
            <v>Vintage2002</v>
          </cell>
          <cell r="I11461">
            <v>1.193849620481675E-4</v>
          </cell>
          <cell r="L11461">
            <v>8.7052535702624183E-4</v>
          </cell>
          <cell r="M11461" t="str">
            <v>natural gas peaker</v>
          </cell>
        </row>
        <row r="11462">
          <cell r="F11462" t="str">
            <v>Vintage1973</v>
          </cell>
          <cell r="I11462">
            <v>1.9422593470317805E-4</v>
          </cell>
          <cell r="L11462">
            <v>2.3233718635466596E-2</v>
          </cell>
          <cell r="M11462" t="str">
            <v>natural gas peaker</v>
          </cell>
        </row>
        <row r="11463">
          <cell r="F11463" t="str">
            <v>Vintage1973</v>
          </cell>
          <cell r="I11463">
            <v>1.9325963652057517E-4</v>
          </cell>
          <cell r="L11463">
            <v>2.3118127995489148E-2</v>
          </cell>
          <cell r="M11463" t="str">
            <v>natural gas peaker</v>
          </cell>
        </row>
        <row r="11464">
          <cell r="F11464" t="str">
            <v>Vintage1974</v>
          </cell>
          <cell r="I11464">
            <v>2.0002372379879528E-4</v>
          </cell>
          <cell r="L11464">
            <v>2.5042785482443191E-2</v>
          </cell>
          <cell r="M11464" t="str">
            <v>natural gas peaker</v>
          </cell>
        </row>
        <row r="11465">
          <cell r="F11465" t="str">
            <v>Vintage1976</v>
          </cell>
          <cell r="I11465">
            <v>2.0099002198139819E-4</v>
          </cell>
          <cell r="L11465">
            <v>2.3691082507639592E-2</v>
          </cell>
          <cell r="M11465" t="str">
            <v>natural gas peaker</v>
          </cell>
        </row>
        <row r="11466">
          <cell r="F11466" t="str">
            <v>Vintage1975</v>
          </cell>
          <cell r="I11466">
            <v>5.213547931033429E-4</v>
          </cell>
          <cell r="L11466">
            <v>3.3752008951276599E-2</v>
          </cell>
          <cell r="M11466" t="str">
            <v>natural gas peaker</v>
          </cell>
        </row>
        <row r="11467">
          <cell r="F11467" t="str">
            <v>Vintage1978</v>
          </cell>
          <cell r="I11467">
            <v>5.8564347536101862E-4</v>
          </cell>
          <cell r="L11467">
            <v>0.25608553761593955</v>
          </cell>
          <cell r="M11467" t="str">
            <v>natural gas peaker</v>
          </cell>
        </row>
        <row r="11468">
          <cell r="F11468" t="str">
            <v>Vintage1978</v>
          </cell>
          <cell r="I11468">
            <v>6.1118281488804045E-4</v>
          </cell>
          <cell r="L11468">
            <v>0.26725317760219858</v>
          </cell>
          <cell r="M11468" t="str">
            <v>natural gas peaker</v>
          </cell>
        </row>
        <row r="11469">
          <cell r="F11469" t="str">
            <v>Vintage2006</v>
          </cell>
          <cell r="I11469">
            <v>7.3438661877818566E-4</v>
          </cell>
          <cell r="L11469">
            <v>8.1386035173254392E-2</v>
          </cell>
          <cell r="M11469" t="str">
            <v>natural gas peaker</v>
          </cell>
        </row>
        <row r="11470">
          <cell r="F11470" t="str">
            <v>Vintage1981</v>
          </cell>
          <cell r="I11470">
            <v>5.547808541386169E-3</v>
          </cell>
          <cell r="L11470">
            <v>1.190458530006743</v>
          </cell>
          <cell r="M11470" t="str">
            <v>natural gas peaker</v>
          </cell>
        </row>
        <row r="11471">
          <cell r="F11471" t="str">
            <v>Vintage1981</v>
          </cell>
          <cell r="I11471">
            <v>5.547808541386169E-3</v>
          </cell>
          <cell r="L11471">
            <v>1.190458530006743</v>
          </cell>
          <cell r="M11471" t="str">
            <v>natural gas peaker</v>
          </cell>
        </row>
        <row r="11472">
          <cell r="F11472" t="str">
            <v>Vintage2012</v>
          </cell>
          <cell r="I11472">
            <v>3.7780609162387516E-4</v>
          </cell>
          <cell r="L11472">
            <v>2.0274409780775708E-2</v>
          </cell>
          <cell r="M11472" t="str">
            <v>natural gas peaker</v>
          </cell>
        </row>
        <row r="11473">
          <cell r="F11473" t="str">
            <v>Vintage2012</v>
          </cell>
          <cell r="I11473">
            <v>3.7780609162387516E-4</v>
          </cell>
          <cell r="L11473">
            <v>2.0274409780775708E-2</v>
          </cell>
          <cell r="M11473" t="str">
            <v>natural gas peaker</v>
          </cell>
        </row>
        <row r="11474">
          <cell r="F11474" t="str">
            <v>Vintage2012</v>
          </cell>
          <cell r="I11474">
            <v>3.7780609162387516E-4</v>
          </cell>
          <cell r="L11474">
            <v>2.0274409780775708E-2</v>
          </cell>
          <cell r="M11474" t="str">
            <v>natural gas peaker</v>
          </cell>
        </row>
        <row r="11475">
          <cell r="F11475" t="str">
            <v>Vintage1970</v>
          </cell>
          <cell r="I11475">
            <v>2.0292261834660393E-5</v>
          </cell>
          <cell r="L11475">
            <v>2.4235316194407951E-3</v>
          </cell>
          <cell r="M11475" t="str">
            <v>natural gas peaker</v>
          </cell>
        </row>
        <row r="11476">
          <cell r="F11476" t="str">
            <v>Vintage1978</v>
          </cell>
          <cell r="I11476">
            <v>7.2214684179854917E-4</v>
          </cell>
          <cell r="L11476">
            <v>0.3157746478873239</v>
          </cell>
          <cell r="M11476" t="str">
            <v>natural gas peaker</v>
          </cell>
        </row>
        <row r="11477">
          <cell r="F11477" t="str">
            <v>Vintage1981</v>
          </cell>
          <cell r="I11477">
            <v>7.2214684179854917E-4</v>
          </cell>
          <cell r="L11477">
            <v>0.15495954146999327</v>
          </cell>
          <cell r="M11477" t="str">
            <v>natural gas peaker</v>
          </cell>
        </row>
        <row r="11478">
          <cell r="F11478" t="str">
            <v>Vintage2003</v>
          </cell>
          <cell r="I11478">
            <v>4.3152677131864524E-4</v>
          </cell>
          <cell r="L11478">
            <v>7.5193702943189581E-3</v>
          </cell>
          <cell r="M11478" t="str">
            <v>natural gas peaker</v>
          </cell>
        </row>
        <row r="11479">
          <cell r="F11479" t="str">
            <v>Vintage2003</v>
          </cell>
          <cell r="I11479">
            <v>4.3152677131864524E-4</v>
          </cell>
          <cell r="L11479">
            <v>7.5193702943189581E-3</v>
          </cell>
          <cell r="M11479" t="str">
            <v>natural gas peaker</v>
          </cell>
        </row>
        <row r="11480">
          <cell r="F11480" t="str">
            <v>Vintage2000</v>
          </cell>
          <cell r="I11480">
            <v>7.5309980797298281E-4</v>
          </cell>
          <cell r="L11480">
            <v>7.2516150506074404E-3</v>
          </cell>
          <cell r="M11480" t="str">
            <v>natural gas peaker</v>
          </cell>
        </row>
        <row r="11481">
          <cell r="F11481" t="str">
            <v>Vintage1975</v>
          </cell>
          <cell r="I11481">
            <v>5.9618241041761826E-3</v>
          </cell>
          <cell r="L11481">
            <v>0.38596277082697616</v>
          </cell>
          <cell r="M11481" t="str">
            <v>natural gas peaker</v>
          </cell>
        </row>
        <row r="11482">
          <cell r="F11482" t="str">
            <v>Vintage1997</v>
          </cell>
          <cell r="I11482">
            <v>7.3694770176622251E-3</v>
          </cell>
          <cell r="L11482">
            <v>1.0601943942133814</v>
          </cell>
          <cell r="M11482" t="str">
            <v>natural gas peaker</v>
          </cell>
        </row>
        <row r="11483">
          <cell r="F11483" t="str">
            <v>Vintage2001</v>
          </cell>
          <cell r="I11483">
            <v>7.783492580452237E-3</v>
          </cell>
          <cell r="L11483">
            <v>5.3910109914027664E-2</v>
          </cell>
          <cell r="M11483" t="str">
            <v>natural gas peaker</v>
          </cell>
        </row>
        <row r="11484">
          <cell r="F11484" t="str">
            <v>Vintage1989</v>
          </cell>
          <cell r="I11484">
            <v>8.5704756734786031E-4</v>
          </cell>
          <cell r="L11484">
            <v>0.10188988512188286</v>
          </cell>
          <cell r="M11484" t="str">
            <v>natural gas peaker</v>
          </cell>
        </row>
        <row r="11485">
          <cell r="F11485" t="str">
            <v>Vintage1989</v>
          </cell>
          <cell r="I11485">
            <v>8.5704756734786031E-4</v>
          </cell>
          <cell r="L11485">
            <v>0.10188988512188286</v>
          </cell>
          <cell r="M11485" t="str">
            <v>natural gas peaker</v>
          </cell>
        </row>
        <row r="11486">
          <cell r="F11486" t="str">
            <v>Vintage1989</v>
          </cell>
          <cell r="I11486">
            <v>8.5704756734786031E-4</v>
          </cell>
          <cell r="L11486">
            <v>0.10188988512188286</v>
          </cell>
          <cell r="M11486" t="str">
            <v>natural gas peaker</v>
          </cell>
        </row>
        <row r="11487">
          <cell r="F11487" t="str">
            <v>Vintage2006</v>
          </cell>
          <cell r="I11487">
            <v>1.2570030987768622E-3</v>
          </cell>
          <cell r="L11487">
            <v>0.13930332578791574</v>
          </cell>
          <cell r="M11487" t="str">
            <v>natural gas peaker</v>
          </cell>
        </row>
        <row r="11488">
          <cell r="F11488" t="str">
            <v>Vintage1948</v>
          </cell>
          <cell r="I11488">
            <v>0</v>
          </cell>
          <cell r="L11488">
            <v>0</v>
          </cell>
          <cell r="M11488" t="str">
            <v>natural gas peaker</v>
          </cell>
        </row>
        <row r="11489">
          <cell r="F11489" t="str">
            <v>Vintage1952</v>
          </cell>
          <cell r="I11489">
            <v>0</v>
          </cell>
          <cell r="L11489">
            <v>0</v>
          </cell>
          <cell r="M11489" t="str">
            <v>natural gas peaker</v>
          </cell>
        </row>
        <row r="11490">
          <cell r="F11490" t="str">
            <v>Vintage1958</v>
          </cell>
          <cell r="I11490">
            <v>0</v>
          </cell>
          <cell r="L11490">
            <v>0</v>
          </cell>
          <cell r="M11490" t="str">
            <v>natural gas peaker</v>
          </cell>
        </row>
        <row r="11491">
          <cell r="F11491" t="str">
            <v>Vintage1967</v>
          </cell>
          <cell r="I11491">
            <v>0</v>
          </cell>
          <cell r="L11491">
            <v>0</v>
          </cell>
          <cell r="M11491" t="str">
            <v>natural gas peaker</v>
          </cell>
        </row>
        <row r="11492">
          <cell r="F11492" t="str">
            <v>Vintage1967</v>
          </cell>
          <cell r="I11492">
            <v>0</v>
          </cell>
          <cell r="L11492">
            <v>0</v>
          </cell>
          <cell r="M11492" t="str">
            <v>natural gas peaker</v>
          </cell>
        </row>
        <row r="11493">
          <cell r="F11493" t="str">
            <v>Vintage1959</v>
          </cell>
          <cell r="I11493">
            <v>0</v>
          </cell>
          <cell r="L11493">
            <v>0</v>
          </cell>
          <cell r="M11493" t="str">
            <v>natural gas peaker</v>
          </cell>
        </row>
        <row r="11494">
          <cell r="F11494" t="str">
            <v>Vintage1963</v>
          </cell>
          <cell r="I11494">
            <v>0</v>
          </cell>
          <cell r="L11494">
            <v>0</v>
          </cell>
          <cell r="M11494" t="str">
            <v>natural gas peaker</v>
          </cell>
        </row>
        <row r="11495">
          <cell r="F11495" t="str">
            <v>Vintage1954</v>
          </cell>
          <cell r="I11495">
            <v>0</v>
          </cell>
          <cell r="L11495">
            <v>0</v>
          </cell>
          <cell r="M11495" t="str">
            <v>natural gas peaker</v>
          </cell>
        </row>
        <row r="11496">
          <cell r="F11496" t="str">
            <v>Vintage1950</v>
          </cell>
          <cell r="I11496">
            <v>0</v>
          </cell>
          <cell r="L11496">
            <v>0</v>
          </cell>
          <cell r="M11496" t="str">
            <v>natural gas peaker</v>
          </cell>
        </row>
        <row r="11497">
          <cell r="F11497" t="str">
            <v>Vintage1983</v>
          </cell>
          <cell r="I11497">
            <v>0</v>
          </cell>
          <cell r="L11497">
            <v>0</v>
          </cell>
          <cell r="M11497" t="str">
            <v>natural gas peaker</v>
          </cell>
        </row>
        <row r="11498">
          <cell r="F11498" t="str">
            <v>Vintage1986</v>
          </cell>
          <cell r="I11498">
            <v>0</v>
          </cell>
          <cell r="L11498">
            <v>0</v>
          </cell>
          <cell r="M11498" t="str">
            <v>natural gas peaker</v>
          </cell>
        </row>
        <row r="11499">
          <cell r="F11499" t="str">
            <v>Vintage1993</v>
          </cell>
          <cell r="I11499">
            <v>0</v>
          </cell>
          <cell r="L11499">
            <v>0</v>
          </cell>
          <cell r="M11499" t="str">
            <v>natural gas peaker</v>
          </cell>
        </row>
        <row r="11500">
          <cell r="F11500" t="str">
            <v>Vintage2007</v>
          </cell>
          <cell r="I11500">
            <v>4.704238869664922E-3</v>
          </cell>
          <cell r="L11500">
            <v>0.28270719040649633</v>
          </cell>
          <cell r="M11500" t="str">
            <v>natural gas peaker</v>
          </cell>
        </row>
        <row r="11501">
          <cell r="F11501" t="str">
            <v>Vintage1989</v>
          </cell>
          <cell r="I11501">
            <v>3.746173076212857E-4</v>
          </cell>
          <cell r="L11501">
            <v>4.4536284673578036E-2</v>
          </cell>
          <cell r="M11501" t="str">
            <v>natural gas peaker</v>
          </cell>
        </row>
        <row r="11502">
          <cell r="F11502" t="str">
            <v>Vintage1989</v>
          </cell>
          <cell r="I11502">
            <v>3.746173076212857E-4</v>
          </cell>
          <cell r="L11502">
            <v>4.4536284673578036E-2</v>
          </cell>
          <cell r="M11502" t="str">
            <v>natural gas peaker</v>
          </cell>
        </row>
        <row r="11503">
          <cell r="F11503" t="str">
            <v>Vintage1989</v>
          </cell>
          <cell r="I11503">
            <v>3.746173076212857E-4</v>
          </cell>
          <cell r="L11503">
            <v>4.4536284673578036E-2</v>
          </cell>
          <cell r="M11503" t="str">
            <v>natural gas peaker</v>
          </cell>
        </row>
        <row r="11504">
          <cell r="F11504" t="str">
            <v>Vintage1989</v>
          </cell>
          <cell r="I11504">
            <v>3.746173076212857E-4</v>
          </cell>
          <cell r="L11504">
            <v>4.4536284673578036E-2</v>
          </cell>
          <cell r="M11504" t="str">
            <v>natural gas peaker</v>
          </cell>
        </row>
        <row r="11505">
          <cell r="F11505" t="str">
            <v>Vintage1989</v>
          </cell>
          <cell r="I11505">
            <v>2.0696111626326112E-3</v>
          </cell>
          <cell r="L11505">
            <v>0.24604520407210234</v>
          </cell>
          <cell r="M11505" t="str">
            <v>natural gas peaker</v>
          </cell>
        </row>
        <row r="11506">
          <cell r="F11506" t="str">
            <v>Vintage1989</v>
          </cell>
          <cell r="I11506">
            <v>1.9489896531540232E-3</v>
          </cell>
          <cell r="L11506">
            <v>0.23170514616605956</v>
          </cell>
          <cell r="M11506" t="str">
            <v>natural gas peaker</v>
          </cell>
        </row>
        <row r="11507">
          <cell r="F11507" t="str">
            <v>Vintage1990</v>
          </cell>
          <cell r="I11507">
            <v>3.3465341449201062E-4</v>
          </cell>
          <cell r="L11507">
            <v>3.417957153173394E-2</v>
          </cell>
          <cell r="M11507" t="str">
            <v>natural gas peaker</v>
          </cell>
        </row>
        <row r="11508">
          <cell r="F11508" t="str">
            <v>Vintage1990</v>
          </cell>
          <cell r="I11508">
            <v>3.3289208073152633E-4</v>
          </cell>
          <cell r="L11508">
            <v>3.399967904998797E-2</v>
          </cell>
          <cell r="M11508" t="str">
            <v>natural gas peaker</v>
          </cell>
        </row>
        <row r="11509">
          <cell r="F11509" t="str">
            <v>Vintage1994</v>
          </cell>
          <cell r="I11509">
            <v>7.4152151316387617E-4</v>
          </cell>
          <cell r="L11509">
            <v>5.3942279117613443E-2</v>
          </cell>
          <cell r="M11509" t="str">
            <v>natural gas peaker</v>
          </cell>
        </row>
        <row r="11510">
          <cell r="F11510" t="str">
            <v>Vintage1993</v>
          </cell>
          <cell r="I11510">
            <v>8.4965106540541653E-4</v>
          </cell>
          <cell r="L11510">
            <v>0.10913420787083755</v>
          </cell>
          <cell r="M11510" t="str">
            <v>natural gas peaker</v>
          </cell>
        </row>
        <row r="11511">
          <cell r="F11511" t="str">
            <v>Vintage1993</v>
          </cell>
          <cell r="I11511">
            <v>8.4965106540541653E-4</v>
          </cell>
          <cell r="L11511">
            <v>0.10913420787083755</v>
          </cell>
          <cell r="M11511" t="str">
            <v>natural gas peaker</v>
          </cell>
        </row>
        <row r="11512">
          <cell r="F11512" t="str">
            <v>Vintage1994</v>
          </cell>
          <cell r="I11512">
            <v>8.4965106540541653E-4</v>
          </cell>
          <cell r="L11512">
            <v>6.1808206652188828E-2</v>
          </cell>
          <cell r="M11512" t="str">
            <v>natural gas peaker</v>
          </cell>
        </row>
        <row r="11513">
          <cell r="F11513" t="str">
            <v>Vintage1994</v>
          </cell>
          <cell r="I11513">
            <v>8.4965106540541653E-4</v>
          </cell>
          <cell r="L11513">
            <v>6.1808206652188828E-2</v>
          </cell>
          <cell r="M11513" t="str">
            <v>natural gas peaker</v>
          </cell>
        </row>
        <row r="11514">
          <cell r="F11514" t="str">
            <v>Vintage1993</v>
          </cell>
          <cell r="I11514">
            <v>7.7530659718244262E-4</v>
          </cell>
          <cell r="L11514">
            <v>9.958496468213926E-2</v>
          </cell>
          <cell r="M11514" t="str">
            <v>natural gas peaker</v>
          </cell>
        </row>
        <row r="11515">
          <cell r="F11515" t="str">
            <v>Vintage1994</v>
          </cell>
          <cell r="I11515">
            <v>7.5406532054730707E-4</v>
          </cell>
          <cell r="L11515">
            <v>5.4854783403817588E-2</v>
          </cell>
          <cell r="M11515" t="str">
            <v>natural gas peaker</v>
          </cell>
        </row>
        <row r="11516">
          <cell r="F11516" t="str">
            <v>Vintage1994</v>
          </cell>
          <cell r="I11516">
            <v>7.782031349054155E-4</v>
          </cell>
          <cell r="L11516">
            <v>5.6610698365527491E-2</v>
          </cell>
          <cell r="M11516" t="str">
            <v>natural gas peaker</v>
          </cell>
        </row>
        <row r="11517">
          <cell r="F11517" t="str">
            <v>Vintage1996</v>
          </cell>
          <cell r="I11517">
            <v>8.0040992411487542E-4</v>
          </cell>
          <cell r="L11517">
            <v>7.6777769404672208E-2</v>
          </cell>
          <cell r="M11517" t="str">
            <v>natural gas peaker</v>
          </cell>
        </row>
        <row r="11518">
          <cell r="F11518" t="str">
            <v>Vintage1990</v>
          </cell>
          <cell r="I11518">
            <v>3.702100451786823E-4</v>
          </cell>
          <cell r="L11518">
            <v>3.7811120917917052E-2</v>
          </cell>
          <cell r="M11518" t="str">
            <v>natural gas peaker</v>
          </cell>
        </row>
        <row r="11519">
          <cell r="F11519" t="str">
            <v>Vintage1990</v>
          </cell>
          <cell r="I11519">
            <v>3.702100451786823E-4</v>
          </cell>
          <cell r="L11519">
            <v>3.7811120917917052E-2</v>
          </cell>
          <cell r="M11519" t="str">
            <v>natural gas peaker</v>
          </cell>
        </row>
        <row r="11520">
          <cell r="F11520" t="str">
            <v>Vintage1990</v>
          </cell>
          <cell r="I11520">
            <v>3.702100451786823E-4</v>
          </cell>
          <cell r="L11520">
            <v>3.7811120917917052E-2</v>
          </cell>
          <cell r="M11520" t="str">
            <v>natural gas peaker</v>
          </cell>
        </row>
        <row r="11521">
          <cell r="F11521" t="str">
            <v>Vintage1990</v>
          </cell>
          <cell r="I11521">
            <v>3.702100451786823E-4</v>
          </cell>
          <cell r="L11521">
            <v>3.7811120917917052E-2</v>
          </cell>
          <cell r="M11521" t="str">
            <v>natural gas peaker</v>
          </cell>
        </row>
        <row r="11522">
          <cell r="F11522" t="str">
            <v>Vintage1987</v>
          </cell>
          <cell r="I11522">
            <v>5.9813071894839472E-5</v>
          </cell>
          <cell r="L11522">
            <v>2.2145433391506691E-2</v>
          </cell>
          <cell r="M11522" t="str">
            <v>natural gas peaker</v>
          </cell>
        </row>
        <row r="11523">
          <cell r="F11523" t="str">
            <v>Vintage1986</v>
          </cell>
          <cell r="I11523">
            <v>5.9813071894839472E-5</v>
          </cell>
          <cell r="L11523">
            <v>2.0109878499735865E-2</v>
          </cell>
          <cell r="M11523" t="str">
            <v>natural gas peaker</v>
          </cell>
        </row>
        <row r="11524">
          <cell r="F11524" t="str">
            <v>Vintage1994</v>
          </cell>
          <cell r="I11524">
            <v>1.0157600798196866E-3</v>
          </cell>
          <cell r="L11524">
            <v>7.3891873356955073E-2</v>
          </cell>
          <cell r="M11524" t="str">
            <v>natural gas peaker</v>
          </cell>
        </row>
        <row r="11525">
          <cell r="F11525" t="str">
            <v>Vintage1994</v>
          </cell>
          <cell r="I11525">
            <v>1.0157600798196866E-3</v>
          </cell>
          <cell r="L11525">
            <v>7.3891873356955073E-2</v>
          </cell>
          <cell r="M11525" t="str">
            <v>natural gas peaker</v>
          </cell>
        </row>
        <row r="11526">
          <cell r="F11526" t="str">
            <v>Vintage1995</v>
          </cell>
          <cell r="I11526">
            <v>8.4965106540541653E-4</v>
          </cell>
          <cell r="L11526">
            <v>5.178701398199579E-2</v>
          </cell>
          <cell r="M11526" t="str">
            <v>natural gas peaker</v>
          </cell>
        </row>
        <row r="11527">
          <cell r="F11527" t="str">
            <v>Vintage1995</v>
          </cell>
          <cell r="I11527">
            <v>8.4965106540541653E-4</v>
          </cell>
          <cell r="L11527">
            <v>5.178701398199579E-2</v>
          </cell>
          <cell r="M11527" t="str">
            <v>natural gas peaker</v>
          </cell>
        </row>
        <row r="11528">
          <cell r="F11528" t="str">
            <v>Vintage1995</v>
          </cell>
          <cell r="I11528">
            <v>8.4965106540541653E-4</v>
          </cell>
          <cell r="L11528">
            <v>5.178701398199579E-2</v>
          </cell>
          <cell r="M11528" t="str">
            <v>natural gas peaker</v>
          </cell>
        </row>
        <row r="11529">
          <cell r="F11529" t="str">
            <v>Vintage1995</v>
          </cell>
          <cell r="I11529">
            <v>8.4965106540541653E-4</v>
          </cell>
          <cell r="L11529">
            <v>5.178701398199579E-2</v>
          </cell>
          <cell r="M11529" t="str">
            <v>natural gas peaker</v>
          </cell>
        </row>
        <row r="11530">
          <cell r="F11530" t="str">
            <v>Vintage1990</v>
          </cell>
          <cell r="I11530">
            <v>8.5704756734786031E-4</v>
          </cell>
          <cell r="L11530">
            <v>8.7533900345021273E-2</v>
          </cell>
          <cell r="M11530" t="str">
            <v>natural gas peaker</v>
          </cell>
        </row>
        <row r="11531">
          <cell r="F11531" t="str">
            <v>Vintage1990</v>
          </cell>
          <cell r="I11531">
            <v>8.5704756734786031E-4</v>
          </cell>
          <cell r="L11531">
            <v>8.7533900345021273E-2</v>
          </cell>
          <cell r="M11531" t="str">
            <v>natural gas peaker</v>
          </cell>
        </row>
        <row r="11532">
          <cell r="F11532" t="str">
            <v>Vintage1991</v>
          </cell>
          <cell r="I11532">
            <v>7.9622970246476981E-4</v>
          </cell>
          <cell r="L11532">
            <v>7.8203703703703706E-2</v>
          </cell>
          <cell r="M11532" t="str">
            <v>natural gas peaker</v>
          </cell>
        </row>
        <row r="11533">
          <cell r="F11533" t="str">
            <v>Vintage1995</v>
          </cell>
          <cell r="I11533">
            <v>9.0832029164670332E-4</v>
          </cell>
          <cell r="L11533">
            <v>5.5362957287875887E-2</v>
          </cell>
          <cell r="M11533" t="str">
            <v>natural gas peaker</v>
          </cell>
        </row>
        <row r="11534">
          <cell r="F11534" t="str">
            <v>Vintage1991</v>
          </cell>
          <cell r="I11534">
            <v>2.8695222254906142E-3</v>
          </cell>
          <cell r="L11534">
            <v>0.28183734567901231</v>
          </cell>
          <cell r="M11534" t="str">
            <v>natural gas peaker</v>
          </cell>
        </row>
        <row r="11535">
          <cell r="F11535" t="str">
            <v>Vintage1992</v>
          </cell>
          <cell r="I11535">
            <v>3.2854138208497782E-4</v>
          </cell>
          <cell r="L11535">
            <v>2.269003309641365E-2</v>
          </cell>
          <cell r="M11535" t="str">
            <v>natural gas peaker</v>
          </cell>
        </row>
        <row r="11536">
          <cell r="F11536" t="str">
            <v>Vintage1992</v>
          </cell>
          <cell r="I11536">
            <v>3.2854138208497782E-4</v>
          </cell>
          <cell r="L11536">
            <v>2.269003309641365E-2</v>
          </cell>
          <cell r="M11536" t="str">
            <v>natural gas peaker</v>
          </cell>
        </row>
        <row r="11537">
          <cell r="F11537" t="str">
            <v>Vintage1992</v>
          </cell>
          <cell r="I11537">
            <v>3.2854138208497782E-4</v>
          </cell>
          <cell r="L11537">
            <v>2.269003309641365E-2</v>
          </cell>
          <cell r="M11537" t="str">
            <v>natural gas peaker</v>
          </cell>
        </row>
        <row r="11538">
          <cell r="F11538" t="str">
            <v>Vintage1992</v>
          </cell>
          <cell r="I11538">
            <v>3.2854138208497782E-4</v>
          </cell>
          <cell r="L11538">
            <v>2.269003309641365E-2</v>
          </cell>
          <cell r="M11538" t="str">
            <v>natural gas peaker</v>
          </cell>
        </row>
        <row r="11539">
          <cell r="F11539" t="str">
            <v>Vintage2004</v>
          </cell>
          <cell r="I11539">
            <v>6.9573469147407065E-4</v>
          </cell>
          <cell r="L11539">
            <v>3.5812204294552952E-2</v>
          </cell>
          <cell r="M11539" t="str">
            <v>natural gas peaker</v>
          </cell>
        </row>
        <row r="11540">
          <cell r="F11540" t="str">
            <v>Vintage1989</v>
          </cell>
          <cell r="I11540">
            <v>5.0648165717404392E-5</v>
          </cell>
          <cell r="L11540">
            <v>6.0212944802465664E-3</v>
          </cell>
          <cell r="M11540" t="str">
            <v>natural gas peaker</v>
          </cell>
        </row>
        <row r="11541">
          <cell r="F11541" t="str">
            <v>Vintage1995</v>
          </cell>
          <cell r="I11541">
            <v>7.0453350419370656E-4</v>
          </cell>
          <cell r="L11541">
            <v>4.2941965140777631E-2</v>
          </cell>
          <cell r="M11541" t="str">
            <v>natural gas peaker</v>
          </cell>
        </row>
        <row r="11542">
          <cell r="F11542" t="str">
            <v>Vintage1995</v>
          </cell>
          <cell r="I11542">
            <v>7.0453350419370656E-4</v>
          </cell>
          <cell r="L11542">
            <v>4.2941965140777631E-2</v>
          </cell>
          <cell r="M11542" t="str">
            <v>natural gas peaker</v>
          </cell>
        </row>
        <row r="11543">
          <cell r="F11543" t="str">
            <v>Vintage2006</v>
          </cell>
          <cell r="I11543">
            <v>4.7556011533075187E-4</v>
          </cell>
          <cell r="L11543">
            <v>5.2702420337802543E-2</v>
          </cell>
          <cell r="M11543" t="str">
            <v>natural gas peaker</v>
          </cell>
        </row>
        <row r="11544">
          <cell r="F11544" t="str">
            <v>Vintage2006</v>
          </cell>
          <cell r="I11544">
            <v>4.7556011533075187E-4</v>
          </cell>
          <cell r="L11544">
            <v>5.2702420337802543E-2</v>
          </cell>
          <cell r="M11544" t="str">
            <v>natural gas peaker</v>
          </cell>
        </row>
        <row r="11545">
          <cell r="F11545" t="str">
            <v>Vintage2006</v>
          </cell>
          <cell r="I11545">
            <v>4.7556011533075187E-4</v>
          </cell>
          <cell r="L11545">
            <v>5.2702420337802543E-2</v>
          </cell>
          <cell r="M11545" t="str">
            <v>natural gas peaker</v>
          </cell>
        </row>
        <row r="11546">
          <cell r="F11546" t="str">
            <v>Vintage2006</v>
          </cell>
          <cell r="I11546">
            <v>4.7556011533075187E-4</v>
          </cell>
          <cell r="L11546">
            <v>5.2702420337802543E-2</v>
          </cell>
          <cell r="M11546" t="str">
            <v>natural gas peaker</v>
          </cell>
        </row>
        <row r="11547">
          <cell r="F11547" t="str">
            <v>Vintage2006</v>
          </cell>
          <cell r="I11547">
            <v>4.7556011533075187E-4</v>
          </cell>
          <cell r="L11547">
            <v>5.2702420337802543E-2</v>
          </cell>
          <cell r="M11547" t="str">
            <v>natural gas peaker</v>
          </cell>
        </row>
        <row r="11548">
          <cell r="F11548" t="str">
            <v>Vintage1990</v>
          </cell>
          <cell r="I11548">
            <v>2.6028852045379466E-4</v>
          </cell>
          <cell r="L11548">
            <v>2.6584369734413867E-2</v>
          </cell>
          <cell r="M11548" t="str">
            <v>natural gas peaker</v>
          </cell>
        </row>
        <row r="11549">
          <cell r="F11549" t="str">
            <v>Vintage1967</v>
          </cell>
          <cell r="I11549">
            <v>0</v>
          </cell>
          <cell r="L11549">
            <v>0</v>
          </cell>
          <cell r="M11549" t="str">
            <v>natural gas peaker</v>
          </cell>
        </row>
        <row r="11550">
          <cell r="F11550" t="str">
            <v>Vintage1967</v>
          </cell>
          <cell r="I11550">
            <v>0</v>
          </cell>
          <cell r="L11550">
            <v>0</v>
          </cell>
          <cell r="M11550" t="str">
            <v>natural gas peaker</v>
          </cell>
        </row>
        <row r="11551">
          <cell r="F11551" t="str">
            <v>Vintage2001</v>
          </cell>
          <cell r="I11551">
            <v>2.8022647295483395E-5</v>
          </cell>
          <cell r="L11551">
            <v>1.9409076069213196E-4</v>
          </cell>
          <cell r="M11551" t="str">
            <v>natural gas peaker</v>
          </cell>
        </row>
        <row r="11552">
          <cell r="F11552" t="str">
            <v>Vintage1980</v>
          </cell>
          <cell r="I11552">
            <v>5.3146400043158168E-5</v>
          </cell>
          <cell r="L11552">
            <v>2.8305439330543934E-2</v>
          </cell>
          <cell r="M11552" t="str">
            <v>natural gas peaker</v>
          </cell>
        </row>
        <row r="11553">
          <cell r="F11553" t="str">
            <v>Vintage1984</v>
          </cell>
          <cell r="I11553">
            <v>6.2809381869186921E-5</v>
          </cell>
          <cell r="L11553">
            <v>2.965504451038576E-2</v>
          </cell>
          <cell r="M11553" t="str">
            <v>natural gas peaker</v>
          </cell>
        </row>
        <row r="11554">
          <cell r="F11554" t="str">
            <v>Vintage1993</v>
          </cell>
          <cell r="I11554">
            <v>7.2472363695215688E-5</v>
          </cell>
          <cell r="L11554">
            <v>9.3087790110998984E-3</v>
          </cell>
          <cell r="M11554" t="str">
            <v>natural gas peaker</v>
          </cell>
        </row>
        <row r="11555">
          <cell r="F11555" t="str">
            <v>Vintage1993</v>
          </cell>
          <cell r="I11555">
            <v>7.2472363695215688E-5</v>
          </cell>
          <cell r="L11555">
            <v>9.3087790110998984E-3</v>
          </cell>
          <cell r="M11555" t="str">
            <v>natural gas peaker</v>
          </cell>
        </row>
        <row r="11556">
          <cell r="F11556" t="str">
            <v>Vintage1988</v>
          </cell>
          <cell r="I11556">
            <v>2.5123752747674773E-5</v>
          </cell>
          <cell r="L11556">
            <v>3.5142857142857141E-3</v>
          </cell>
          <cell r="M11556" t="str">
            <v>natural gas peaker</v>
          </cell>
        </row>
        <row r="11557">
          <cell r="F11557" t="str">
            <v>Vintage1988</v>
          </cell>
          <cell r="I11557">
            <v>2.5123752747674773E-5</v>
          </cell>
          <cell r="L11557">
            <v>3.5142857142857141E-3</v>
          </cell>
          <cell r="M11557" t="str">
            <v>natural gas peaker</v>
          </cell>
        </row>
        <row r="11558">
          <cell r="F11558" t="str">
            <v>Vintage1995</v>
          </cell>
          <cell r="I11558">
            <v>1.9325963652057519E-5</v>
          </cell>
          <cell r="L11558">
            <v>1.1779352614441677E-3</v>
          </cell>
          <cell r="M11558" t="str">
            <v>natural gas peaker</v>
          </cell>
        </row>
        <row r="11559">
          <cell r="F11559" t="str">
            <v>Vintage1995</v>
          </cell>
          <cell r="I11559">
            <v>1.9325963652057519E-5</v>
          </cell>
          <cell r="L11559">
            <v>1.1779352614441677E-3</v>
          </cell>
          <cell r="M11559" t="str">
            <v>natural gas peaker</v>
          </cell>
        </row>
        <row r="11560">
          <cell r="F11560" t="str">
            <v>Vintage1997</v>
          </cell>
          <cell r="I11560">
            <v>3.026791575554764E-4</v>
          </cell>
          <cell r="L11560">
            <v>4.3544303797468341E-2</v>
          </cell>
          <cell r="M11560" t="str">
            <v>natural gas peaker</v>
          </cell>
        </row>
        <row r="11561">
          <cell r="F11561" t="str">
            <v>Vintage1994</v>
          </cell>
          <cell r="I11561">
            <v>4.8248603791435098E-4</v>
          </cell>
          <cell r="L11561">
            <v>3.5098639844553664E-2</v>
          </cell>
          <cell r="M11561" t="str">
            <v>natural gas peaker</v>
          </cell>
        </row>
        <row r="11562">
          <cell r="F11562" t="str">
            <v>Vintage2004</v>
          </cell>
          <cell r="I11562">
            <v>4.8248603791435098E-4</v>
          </cell>
          <cell r="L11562">
            <v>2.4835456346799303E-2</v>
          </cell>
          <cell r="M11562" t="str">
            <v>natural gas peaker</v>
          </cell>
        </row>
        <row r="11563">
          <cell r="F11563" t="str">
            <v>Vintage1986</v>
          </cell>
          <cell r="I11563">
            <v>1.3839731087543228E-3</v>
          </cell>
          <cell r="L11563">
            <v>0.46530850501848908</v>
          </cell>
          <cell r="M11563" t="str">
            <v>natural gas peaker</v>
          </cell>
        </row>
        <row r="11564">
          <cell r="F11564" t="str">
            <v>Vintage1986</v>
          </cell>
          <cell r="I11564">
            <v>1.3839731087543228E-3</v>
          </cell>
          <cell r="L11564">
            <v>0.46530850501848908</v>
          </cell>
          <cell r="M11564" t="str">
            <v>natural gas peaker</v>
          </cell>
        </row>
        <row r="11565">
          <cell r="F11565" t="str">
            <v>Vintage1986</v>
          </cell>
          <cell r="I11565">
            <v>2.2514747654647007E-4</v>
          </cell>
          <cell r="L11565">
            <v>7.5697305863708389E-2</v>
          </cell>
          <cell r="M11565" t="str">
            <v>natural gas peaker</v>
          </cell>
        </row>
        <row r="11566">
          <cell r="F11566" t="str">
            <v>Vintage1959</v>
          </cell>
          <cell r="I11566">
            <v>0</v>
          </cell>
          <cell r="L11566">
            <v>0</v>
          </cell>
          <cell r="M11566" t="str">
            <v>natural gas peaker</v>
          </cell>
        </row>
        <row r="11567">
          <cell r="F11567" t="str">
            <v>Vintage1959</v>
          </cell>
          <cell r="I11567">
            <v>0</v>
          </cell>
          <cell r="L11567">
            <v>0</v>
          </cell>
          <cell r="M11567" t="str">
            <v>natural gas peaker</v>
          </cell>
        </row>
        <row r="11568">
          <cell r="F11568" t="str">
            <v>Vintage2006</v>
          </cell>
          <cell r="I11568">
            <v>9.6629818260287597E-6</v>
          </cell>
          <cell r="L11568">
            <v>1.0708688838586104E-3</v>
          </cell>
          <cell r="M11568" t="str">
            <v>natural gas peaker</v>
          </cell>
        </row>
        <row r="11569">
          <cell r="F11569" t="str">
            <v>Vintage1953</v>
          </cell>
          <cell r="I11569">
            <v>0</v>
          </cell>
          <cell r="L11569">
            <v>0</v>
          </cell>
          <cell r="M11569" t="str">
            <v>natural gas peaker</v>
          </cell>
        </row>
        <row r="11570">
          <cell r="F11570" t="str">
            <v>Vintage1998</v>
          </cell>
          <cell r="I11570">
            <v>2.1430765351919E-4</v>
          </cell>
          <cell r="L11570">
            <v>4.3369157392686798E-2</v>
          </cell>
          <cell r="M11570" t="str">
            <v>natural gas peaker</v>
          </cell>
        </row>
        <row r="11571">
          <cell r="F11571" t="str">
            <v>Vintage2000</v>
          </cell>
          <cell r="I11571">
            <v>1.7089572565540765E-3</v>
          </cell>
          <cell r="L11571">
            <v>1.6455587999455346E-2</v>
          </cell>
          <cell r="M11571" t="str">
            <v>natural gas peaker</v>
          </cell>
        </row>
        <row r="11572">
          <cell r="F11572" t="str">
            <v>Vintage2000</v>
          </cell>
          <cell r="I11572">
            <v>1.6799918793243462E-3</v>
          </cell>
          <cell r="L11572">
            <v>1.6176679728278139E-2</v>
          </cell>
          <cell r="M11572" t="str">
            <v>natural gas peaker</v>
          </cell>
        </row>
        <row r="11573">
          <cell r="F11573" t="str">
            <v>Vintage2000</v>
          </cell>
          <cell r="I11573">
            <v>1.670336753581103E-3</v>
          </cell>
          <cell r="L11573">
            <v>1.6083710304552402E-2</v>
          </cell>
          <cell r="M11573" t="str">
            <v>natural gas peaker</v>
          </cell>
        </row>
        <row r="11574">
          <cell r="F11574" t="str">
            <v>Vintage2000</v>
          </cell>
          <cell r="I11574">
            <v>1.641371376351373E-3</v>
          </cell>
          <cell r="L11574">
            <v>1.5804802033375195E-2</v>
          </cell>
          <cell r="M11574" t="str">
            <v>natural gas peaker</v>
          </cell>
        </row>
        <row r="11575">
          <cell r="F11575" t="str">
            <v>Vintage2009</v>
          </cell>
          <cell r="I11575">
            <v>1.5737854961486691E-3</v>
          </cell>
          <cell r="L11575">
            <v>8.7635865404553662E-2</v>
          </cell>
          <cell r="M11575" t="str">
            <v>natural gas peaker</v>
          </cell>
        </row>
        <row r="11576">
          <cell r="F11576" t="str">
            <v>Vintage1992</v>
          </cell>
          <cell r="I11576">
            <v>0</v>
          </cell>
          <cell r="L11576">
            <v>0</v>
          </cell>
          <cell r="M11576" t="str">
            <v>natural gas peaker</v>
          </cell>
        </row>
        <row r="11577">
          <cell r="F11577" t="str">
            <v>Vintage1990</v>
          </cell>
          <cell r="I11577">
            <v>0</v>
          </cell>
          <cell r="L11577">
            <v>0</v>
          </cell>
          <cell r="M11577" t="str">
            <v>natural gas peaker</v>
          </cell>
        </row>
        <row r="11578">
          <cell r="F11578" t="str">
            <v>Vintage1990</v>
          </cell>
          <cell r="I11578">
            <v>0</v>
          </cell>
          <cell r="L11578">
            <v>0</v>
          </cell>
          <cell r="M11578" t="str">
            <v>natural gas peaker</v>
          </cell>
        </row>
        <row r="11579">
          <cell r="F11579" t="str">
            <v>Vintage1990</v>
          </cell>
          <cell r="I11579">
            <v>0</v>
          </cell>
          <cell r="L11579">
            <v>0</v>
          </cell>
          <cell r="M11579" t="str">
            <v>natural gas peaker</v>
          </cell>
        </row>
        <row r="11580">
          <cell r="F11580" t="str">
            <v>Vintage2000</v>
          </cell>
          <cell r="I11580">
            <v>7.2220340559460406E-4</v>
          </cell>
          <cell r="L11580">
            <v>6.954112894685084E-3</v>
          </cell>
          <cell r="M11580" t="str">
            <v>natural gas peaker</v>
          </cell>
        </row>
        <row r="11581">
          <cell r="F11581" t="str">
            <v>Vintage2001</v>
          </cell>
          <cell r="I11581">
            <v>7.2606545589190151E-4</v>
          </cell>
          <cell r="L11581">
            <v>5.0288823593426946E-3</v>
          </cell>
          <cell r="M11581" t="str">
            <v>natural gas peaker</v>
          </cell>
        </row>
        <row r="11582">
          <cell r="F11582" t="str">
            <v>Vintage2000</v>
          </cell>
          <cell r="I11582">
            <v>7.1447930500000937E-4</v>
          </cell>
          <cell r="L11582">
            <v>6.8797373557044957E-3</v>
          </cell>
          <cell r="M11582" t="str">
            <v>natural gas peaker</v>
          </cell>
        </row>
        <row r="11583">
          <cell r="F11583" t="str">
            <v>Vintage2000</v>
          </cell>
          <cell r="I11583">
            <v>7.1447930500000937E-4</v>
          </cell>
          <cell r="L11583">
            <v>6.8797373557044957E-3</v>
          </cell>
          <cell r="M11583" t="str">
            <v>natural gas peaker</v>
          </cell>
        </row>
        <row r="11584">
          <cell r="F11584" t="str">
            <v>Vintage2000</v>
          </cell>
          <cell r="I11584">
            <v>7.212378930202798E-4</v>
          </cell>
          <cell r="L11584">
            <v>6.944815952312511E-3</v>
          </cell>
          <cell r="M11584" t="str">
            <v>natural gas peaker</v>
          </cell>
        </row>
        <row r="11585">
          <cell r="F11585" t="str">
            <v>Vintage2000</v>
          </cell>
          <cell r="I11585">
            <v>7.212378930202798E-4</v>
          </cell>
          <cell r="L11585">
            <v>6.944815952312511E-3</v>
          </cell>
          <cell r="M11585" t="str">
            <v>natural gas peaker</v>
          </cell>
        </row>
        <row r="11586">
          <cell r="F11586" t="str">
            <v>Vintage2000</v>
          </cell>
          <cell r="I11586">
            <v>7.0675520440541468E-4</v>
          </cell>
          <cell r="L11586">
            <v>6.8053618167239066E-3</v>
          </cell>
          <cell r="M11586" t="str">
            <v>natural gas peaker</v>
          </cell>
        </row>
        <row r="11587">
          <cell r="F11587" t="str">
            <v>Vintage2000</v>
          </cell>
          <cell r="I11587">
            <v>7.2316891816892842E-4</v>
          </cell>
          <cell r="L11587">
            <v>6.9634098370576587E-3</v>
          </cell>
          <cell r="M11587" t="str">
            <v>natural gas peaker</v>
          </cell>
        </row>
        <row r="11588">
          <cell r="F11588" t="str">
            <v>Vintage2000</v>
          </cell>
          <cell r="I11588">
            <v>7.2413443074325267E-4</v>
          </cell>
          <cell r="L11588">
            <v>6.9727067794302326E-3</v>
          </cell>
          <cell r="M11588" t="str">
            <v>natural gas peaker</v>
          </cell>
        </row>
        <row r="11589">
          <cell r="F11589" t="str">
            <v>Vintage2001</v>
          </cell>
          <cell r="I11589">
            <v>7.3475506906082045E-4</v>
          </cell>
          <cell r="L11589">
            <v>5.0890684514092958E-3</v>
          </cell>
          <cell r="M11589" t="str">
            <v>natural gas peaker</v>
          </cell>
        </row>
        <row r="11590">
          <cell r="F11590" t="str">
            <v>Vintage2000</v>
          </cell>
          <cell r="I11590">
            <v>1.424131047128397E-3</v>
          </cell>
          <cell r="L11590">
            <v>1.3712989999546123E-2</v>
          </cell>
          <cell r="M11590" t="str">
            <v>natural gas peaker</v>
          </cell>
        </row>
        <row r="11591">
          <cell r="F11591" t="str">
            <v>Vintage2001</v>
          </cell>
          <cell r="I11591">
            <v>1.4965444902027222E-3</v>
          </cell>
          <cell r="L11591">
            <v>1.0365382522581353E-2</v>
          </cell>
          <cell r="M11591" t="str">
            <v>natural gas peaker</v>
          </cell>
        </row>
        <row r="11592">
          <cell r="F11592" t="str">
            <v>Vintage1999</v>
          </cell>
          <cell r="I11592">
            <v>4.6865461856239482E-4</v>
          </cell>
          <cell r="L11592">
            <v>1.3585746660384115E-2</v>
          </cell>
          <cell r="M11592" t="str">
            <v>natural gas peaker</v>
          </cell>
        </row>
        <row r="11593">
          <cell r="F11593" t="str">
            <v>Vintage1999</v>
          </cell>
          <cell r="I11593">
            <v>4.6865461856239482E-4</v>
          </cell>
          <cell r="L11593">
            <v>1.3585746660384115E-2</v>
          </cell>
          <cell r="M11593" t="str">
            <v>natural gas peaker</v>
          </cell>
        </row>
        <row r="11594">
          <cell r="F11594" t="str">
            <v>Vintage1999</v>
          </cell>
          <cell r="I11594">
            <v>2.1258560017263267E-4</v>
          </cell>
          <cell r="L11594">
            <v>6.1626067325453726E-3</v>
          </cell>
          <cell r="M11594" t="str">
            <v>natural gas peaker</v>
          </cell>
        </row>
        <row r="11595">
          <cell r="F11595" t="str">
            <v>Vintage1979</v>
          </cell>
          <cell r="I11595">
            <v>5.812479970425933E-5</v>
          </cell>
          <cell r="L11595">
            <v>1.8381863354037267E-2</v>
          </cell>
          <cell r="M11595" t="str">
            <v>natural gas peaker</v>
          </cell>
        </row>
        <row r="11596">
          <cell r="F11596" t="str">
            <v>Vintage2001</v>
          </cell>
          <cell r="I11596">
            <v>6.7871841616091761E-4</v>
          </cell>
          <cell r="L11596">
            <v>4.7009467841985005E-3</v>
          </cell>
          <cell r="M11596" t="str">
            <v>natural gas peaker</v>
          </cell>
        </row>
        <row r="11597">
          <cell r="F11597" t="str">
            <v>Vintage2001</v>
          </cell>
          <cell r="I11597">
            <v>6.7871841616091761E-4</v>
          </cell>
          <cell r="L11597">
            <v>4.7009467841985005E-3</v>
          </cell>
          <cell r="M11597" t="str">
            <v>natural gas peaker</v>
          </cell>
        </row>
        <row r="11598">
          <cell r="F11598" t="str">
            <v>Vintage2001</v>
          </cell>
          <cell r="I11598">
            <v>6.7871841616091761E-4</v>
          </cell>
          <cell r="L11598">
            <v>4.7009467841985005E-3</v>
          </cell>
          <cell r="M11598" t="str">
            <v>natural gas peaker</v>
          </cell>
        </row>
        <row r="11599">
          <cell r="F11599" t="str">
            <v>Vintage2004</v>
          </cell>
          <cell r="I11599">
            <v>4.8000273014588953E-3</v>
          </cell>
          <cell r="L11599">
            <v>0.24707630716971976</v>
          </cell>
          <cell r="M11599" t="str">
            <v>natural gas peaker</v>
          </cell>
        </row>
        <row r="11600">
          <cell r="F11600" t="str">
            <v>Vintage2004</v>
          </cell>
          <cell r="I11600">
            <v>4.8000273014588953E-3</v>
          </cell>
          <cell r="L11600">
            <v>0.24707630716971976</v>
          </cell>
          <cell r="M11600" t="str">
            <v>natural gas peaker</v>
          </cell>
        </row>
        <row r="11601">
          <cell r="F11601" t="str">
            <v>Vintage2004</v>
          </cell>
          <cell r="I11601">
            <v>4.749343783368957E-3</v>
          </cell>
          <cell r="L11601">
            <v>0.24446742690767928</v>
          </cell>
          <cell r="M11601" t="str">
            <v>natural gas peaker</v>
          </cell>
        </row>
        <row r="11602">
          <cell r="F11602" t="str">
            <v>Vintage2003</v>
          </cell>
          <cell r="I11602">
            <v>2.2807583140472391E-3</v>
          </cell>
          <cell r="L11602">
            <v>3.9742299794661186E-2</v>
          </cell>
          <cell r="M11602" t="str">
            <v>natural gas peaker</v>
          </cell>
        </row>
        <row r="11603">
          <cell r="F11603" t="str">
            <v>Vintage2003</v>
          </cell>
          <cell r="I11603">
            <v>2.2956652311325152E-3</v>
          </cell>
          <cell r="L11603">
            <v>4.0002053388090347E-2</v>
          </cell>
          <cell r="M11603" t="str">
            <v>natural gas peaker</v>
          </cell>
        </row>
        <row r="11604">
          <cell r="F11604" t="str">
            <v>Vintage2003</v>
          </cell>
          <cell r="I11604">
            <v>2.3046093813836807E-3</v>
          </cell>
          <cell r="L11604">
            <v>4.0157905544147839E-2</v>
          </cell>
          <cell r="M11604" t="str">
            <v>natural gas peaker</v>
          </cell>
        </row>
        <row r="11605">
          <cell r="F11605" t="str">
            <v>Vintage2003</v>
          </cell>
          <cell r="I11605">
            <v>2.3016279979666257E-3</v>
          </cell>
          <cell r="L11605">
            <v>4.010595482546201E-2</v>
          </cell>
          <cell r="M11605" t="str">
            <v>natural gas peaker</v>
          </cell>
        </row>
        <row r="11606">
          <cell r="F11606" t="str">
            <v>Vintage2003</v>
          </cell>
          <cell r="I11606">
            <v>4.7105857989472389E-3</v>
          </cell>
          <cell r="L11606">
            <v>8.2082135523613958E-2</v>
          </cell>
          <cell r="M11606" t="str">
            <v>natural gas peaker</v>
          </cell>
        </row>
        <row r="11607">
          <cell r="F11607" t="str">
            <v>Vintage2000</v>
          </cell>
          <cell r="I11607">
            <v>6.7431115371831426E-4</v>
          </cell>
          <cell r="L11607">
            <v>6.4929573203019817E-3</v>
          </cell>
          <cell r="M11607" t="str">
            <v>natural gas peaker</v>
          </cell>
        </row>
        <row r="11608">
          <cell r="F11608" t="str">
            <v>Vintage2000</v>
          </cell>
          <cell r="I11608">
            <v>6.6549662883310756E-4</v>
          </cell>
          <cell r="L11608">
            <v>6.4080820612130666E-3</v>
          </cell>
          <cell r="M11608" t="str">
            <v>natural gas peaker</v>
          </cell>
        </row>
        <row r="11609">
          <cell r="F11609" t="str">
            <v>Vintage2000</v>
          </cell>
          <cell r="I11609">
            <v>6.6990389127571091E-4</v>
          </cell>
          <cell r="L11609">
            <v>6.4505196907575241E-3</v>
          </cell>
          <cell r="M11609" t="str">
            <v>natural gas peaker</v>
          </cell>
        </row>
        <row r="11610">
          <cell r="F11610" t="str">
            <v>Vintage2000</v>
          </cell>
          <cell r="I11610">
            <v>6.6990389127571091E-4</v>
          </cell>
          <cell r="L11610">
            <v>6.4505196907575241E-3</v>
          </cell>
          <cell r="M11610" t="str">
            <v>natural gas peaker</v>
          </cell>
        </row>
        <row r="11611">
          <cell r="F11611" t="str">
            <v>Vintage2001</v>
          </cell>
          <cell r="I11611">
            <v>1.457923987229749E-3</v>
          </cell>
          <cell r="L11611">
            <v>1.0097888780063123E-2</v>
          </cell>
          <cell r="M11611" t="str">
            <v>natural gas peaker</v>
          </cell>
        </row>
        <row r="11612">
          <cell r="F11612" t="str">
            <v>Vintage2001</v>
          </cell>
          <cell r="I11612">
            <v>1.457923987229749E-3</v>
          </cell>
          <cell r="L11612">
            <v>1.0097888780063123E-2</v>
          </cell>
          <cell r="M11612" t="str">
            <v>natural gas peaker</v>
          </cell>
        </row>
        <row r="11613">
          <cell r="F11613" t="str">
            <v>Vintage2008</v>
          </cell>
          <cell r="I11613">
            <v>1.5544752446621825E-3</v>
          </cell>
          <cell r="L11613">
            <v>6.4249439880507797E-2</v>
          </cell>
          <cell r="M11613" t="str">
            <v>natural gas peaker</v>
          </cell>
        </row>
        <row r="11614">
          <cell r="F11614" t="str">
            <v>Vintage2008</v>
          </cell>
          <cell r="I11614">
            <v>1.5448201189189393E-3</v>
          </cell>
          <cell r="L11614">
            <v>6.3850375036529489E-2</v>
          </cell>
          <cell r="M11614" t="str">
            <v>natural gas peaker</v>
          </cell>
        </row>
        <row r="11615">
          <cell r="F11615" t="str">
            <v>Vintage2009</v>
          </cell>
          <cell r="I11615">
            <v>1.5448201189189393E-3</v>
          </cell>
          <cell r="L11615">
            <v>8.6022935366433045E-2</v>
          </cell>
          <cell r="M11615" t="str">
            <v>natural gas peaker</v>
          </cell>
        </row>
        <row r="11616">
          <cell r="F11616" t="str">
            <v>Vintage2001</v>
          </cell>
          <cell r="I11616">
            <v>1.4994410279256954E-3</v>
          </cell>
          <cell r="L11616">
            <v>1.038544455327022E-2</v>
          </cell>
          <cell r="M11616" t="str">
            <v>natural gas peaker</v>
          </cell>
        </row>
        <row r="11617">
          <cell r="F11617" t="str">
            <v>Vintage2001</v>
          </cell>
          <cell r="I11617">
            <v>1.486889364459479E-3</v>
          </cell>
          <cell r="L11617">
            <v>1.0298509086951796E-2</v>
          </cell>
          <cell r="M11617" t="str">
            <v>natural gas peaker</v>
          </cell>
        </row>
        <row r="11618">
          <cell r="F11618" t="str">
            <v>Vintage2002</v>
          </cell>
          <cell r="I11618">
            <v>1.2213734065202862E-3</v>
          </cell>
          <cell r="L11618">
            <v>8.9059501509449086E-3</v>
          </cell>
          <cell r="M11618" t="str">
            <v>natural gas peaker</v>
          </cell>
        </row>
        <row r="11619">
          <cell r="F11619" t="str">
            <v>Vintage2001</v>
          </cell>
          <cell r="I11619">
            <v>7.1351379242568511E-4</v>
          </cell>
          <cell r="L11619">
            <v>4.9419468930242709E-3</v>
          </cell>
          <cell r="M11619" t="str">
            <v>natural gas peaker</v>
          </cell>
        </row>
        <row r="11620">
          <cell r="F11620" t="str">
            <v>Vintage2001</v>
          </cell>
          <cell r="I11620">
            <v>7.1351379242568511E-4</v>
          </cell>
          <cell r="L11620">
            <v>4.9419468930242709E-3</v>
          </cell>
          <cell r="M11620" t="str">
            <v>natural gas peaker</v>
          </cell>
        </row>
        <row r="11621">
          <cell r="F11621" t="str">
            <v>Vintage2001</v>
          </cell>
          <cell r="I11621">
            <v>7.1351379242568511E-4</v>
          </cell>
          <cell r="L11621">
            <v>4.9419468930242709E-3</v>
          </cell>
          <cell r="M11621" t="str">
            <v>natural gas peaker</v>
          </cell>
        </row>
        <row r="11622">
          <cell r="F11622" t="str">
            <v>Vintage2001</v>
          </cell>
          <cell r="I11622">
            <v>7.1351379242568511E-4</v>
          </cell>
          <cell r="L11622">
            <v>4.9419468930242709E-3</v>
          </cell>
          <cell r="M11622" t="str">
            <v>natural gas peaker</v>
          </cell>
        </row>
        <row r="11623">
          <cell r="F11623" t="str">
            <v>Vintage2001</v>
          </cell>
          <cell r="I11623">
            <v>7.1351379242568511E-4</v>
          </cell>
          <cell r="L11623">
            <v>4.9419468930242709E-3</v>
          </cell>
          <cell r="M11623" t="str">
            <v>natural gas peaker</v>
          </cell>
        </row>
        <row r="11624">
          <cell r="F11624" t="str">
            <v>Vintage2001</v>
          </cell>
          <cell r="I11624">
            <v>7.1351379242568511E-4</v>
          </cell>
          <cell r="L11624">
            <v>4.9419468930242709E-3</v>
          </cell>
          <cell r="M11624" t="str">
            <v>natural gas peaker</v>
          </cell>
        </row>
        <row r="11625">
          <cell r="F11625" t="str">
            <v>Vintage2001</v>
          </cell>
          <cell r="I11625">
            <v>7.1351379242568511E-4</v>
          </cell>
          <cell r="L11625">
            <v>4.9419468930242709E-3</v>
          </cell>
          <cell r="M11625" t="str">
            <v>natural gas peaker</v>
          </cell>
        </row>
        <row r="11626">
          <cell r="F11626" t="str">
            <v>Vintage2001</v>
          </cell>
          <cell r="I11626">
            <v>7.1351379242568511E-4</v>
          </cell>
          <cell r="L11626">
            <v>4.9419468930242709E-3</v>
          </cell>
          <cell r="M11626" t="str">
            <v>natural gas peaker</v>
          </cell>
        </row>
        <row r="11627">
          <cell r="F11627" t="str">
            <v>Vintage2002</v>
          </cell>
          <cell r="I11627">
            <v>7.0192764153379297E-4</v>
          </cell>
          <cell r="L11627">
            <v>5.1182812329936354E-3</v>
          </cell>
          <cell r="M11627" t="str">
            <v>natural gas peaker</v>
          </cell>
        </row>
        <row r="11628">
          <cell r="F11628" t="str">
            <v>Vintage2002</v>
          </cell>
          <cell r="I11628">
            <v>7.0192764153379297E-4</v>
          </cell>
          <cell r="L11628">
            <v>5.1182812329936354E-3</v>
          </cell>
          <cell r="M11628" t="str">
            <v>natural gas peaker</v>
          </cell>
        </row>
        <row r="11629">
          <cell r="F11629" t="str">
            <v>Vintage2002</v>
          </cell>
          <cell r="I11629">
            <v>7.0192764153379297E-4</v>
          </cell>
          <cell r="L11629">
            <v>5.1182812329936354E-3</v>
          </cell>
          <cell r="M11629" t="str">
            <v>natural gas peaker</v>
          </cell>
        </row>
        <row r="11630">
          <cell r="F11630" t="str">
            <v>Vintage2002</v>
          </cell>
          <cell r="I11630">
            <v>7.0192764153379297E-4</v>
          </cell>
          <cell r="L11630">
            <v>5.1182812329936354E-3</v>
          </cell>
          <cell r="M11630" t="str">
            <v>natural gas peaker</v>
          </cell>
        </row>
        <row r="11631">
          <cell r="F11631" t="str">
            <v>Vintage2001</v>
          </cell>
          <cell r="I11631">
            <v>1.3967376720640232E-3</v>
          </cell>
          <cell r="L11631">
            <v>9.6740994667537314E-3</v>
          </cell>
          <cell r="M11631" t="str">
            <v>natural gas peaker</v>
          </cell>
        </row>
        <row r="11632">
          <cell r="F11632" t="str">
            <v>Vintage2002</v>
          </cell>
          <cell r="I11632">
            <v>7.1334017299612786E-4</v>
          </cell>
          <cell r="L11632">
            <v>5.2014985650208788E-3</v>
          </cell>
          <cell r="M11632" t="str">
            <v>natural gas peaker</v>
          </cell>
        </row>
        <row r="11633">
          <cell r="F11633" t="str">
            <v>Vintage2002</v>
          </cell>
          <cell r="I11633">
            <v>7.1334017299612786E-4</v>
          </cell>
          <cell r="L11633">
            <v>5.2014985650208788E-3</v>
          </cell>
          <cell r="M11633" t="str">
            <v>natural gas peaker</v>
          </cell>
        </row>
        <row r="11634">
          <cell r="F11634" t="str">
            <v>Vintage2002</v>
          </cell>
          <cell r="I11634">
            <v>7.1334017299612786E-4</v>
          </cell>
          <cell r="L11634">
            <v>5.2014985650208788E-3</v>
          </cell>
          <cell r="M11634" t="str">
            <v>natural gas peaker</v>
          </cell>
        </row>
        <row r="11635">
          <cell r="F11635" t="str">
            <v>Vintage2001</v>
          </cell>
          <cell r="I11635">
            <v>8.2966519079938624E-5</v>
          </cell>
          <cell r="L11635">
            <v>5.7464359560343908E-4</v>
          </cell>
          <cell r="M11635" t="str">
            <v>natural gas peaker</v>
          </cell>
        </row>
        <row r="11636">
          <cell r="F11636" t="str">
            <v>Vintage2001</v>
          </cell>
          <cell r="I11636">
            <v>8.2001792113892832E-5</v>
          </cell>
          <cell r="L11636">
            <v>5.6796169332898056E-4</v>
          </cell>
          <cell r="M11636" t="str">
            <v>natural gas peaker</v>
          </cell>
        </row>
        <row r="11637">
          <cell r="F11637" t="str">
            <v>Vintage2002</v>
          </cell>
          <cell r="I11637">
            <v>9.64726966045798E-5</v>
          </cell>
          <cell r="L11637">
            <v>7.0345483396059953E-4</v>
          </cell>
          <cell r="M11637" t="str">
            <v>natural gas peaker</v>
          </cell>
        </row>
        <row r="11638">
          <cell r="F11638" t="str">
            <v>Vintage2002</v>
          </cell>
          <cell r="I11638">
            <v>9.64726966045798E-5</v>
          </cell>
          <cell r="L11638">
            <v>7.0345483396059953E-4</v>
          </cell>
          <cell r="M11638" t="str">
            <v>natural gas peaker</v>
          </cell>
        </row>
        <row r="11639">
          <cell r="F11639" t="str">
            <v>Vintage2002</v>
          </cell>
          <cell r="I11639">
            <v>1.3999932327702885E-3</v>
          </cell>
          <cell r="L11639">
            <v>1.0208401358790605E-2</v>
          </cell>
          <cell r="M11639" t="str">
            <v>natural gas peaker</v>
          </cell>
        </row>
        <row r="11640">
          <cell r="F11640" t="str">
            <v>Vintage2002</v>
          </cell>
          <cell r="I11640">
            <v>1.3999932327702885E-3</v>
          </cell>
          <cell r="L11640">
            <v>1.0208401358790605E-2</v>
          </cell>
          <cell r="M11640" t="str">
            <v>natural gas peaker</v>
          </cell>
        </row>
        <row r="11641">
          <cell r="F11641" t="str">
            <v>Vintage2002</v>
          </cell>
          <cell r="I11641">
            <v>1.3999932327702885E-3</v>
          </cell>
          <cell r="L11641">
            <v>1.0208401358790605E-2</v>
          </cell>
          <cell r="M11641" t="str">
            <v>natural gas peaker</v>
          </cell>
        </row>
        <row r="11642">
          <cell r="F11642" t="str">
            <v>Vintage2003</v>
          </cell>
          <cell r="I11642">
            <v>4.5416014582335166E-4</v>
          </cell>
          <cell r="L11642">
            <v>7.9137577002053369E-3</v>
          </cell>
          <cell r="M11642" t="str">
            <v>natural gas peaker</v>
          </cell>
        </row>
        <row r="11643">
          <cell r="F11643" t="str">
            <v>Vintage2001</v>
          </cell>
          <cell r="I11643">
            <v>3.7946529630814935E-4</v>
          </cell>
          <cell r="L11643">
            <v>2.6282566111655251E-3</v>
          </cell>
          <cell r="M11643" t="str">
            <v>natural gas peaker</v>
          </cell>
        </row>
        <row r="11644">
          <cell r="F11644" t="str">
            <v>Vintage2001</v>
          </cell>
          <cell r="I11644">
            <v>3.6932859269016164E-4</v>
          </cell>
          <cell r="L11644">
            <v>2.5580476656872362E-3</v>
          </cell>
          <cell r="M11644" t="str">
            <v>natural gas peaker</v>
          </cell>
        </row>
        <row r="11645">
          <cell r="F11645" t="str">
            <v>Vintage2001</v>
          </cell>
          <cell r="I11645">
            <v>3.6448060400329799E-4</v>
          </cell>
          <cell r="L11645">
            <v>2.5244694743715326E-3</v>
          </cell>
          <cell r="M11645" t="str">
            <v>natural gas peaker</v>
          </cell>
        </row>
        <row r="11646">
          <cell r="F11646" t="str">
            <v>Vintage2001</v>
          </cell>
          <cell r="I11646">
            <v>3.6668423522459966E-4</v>
          </cell>
          <cell r="L11646">
            <v>2.5397322886059432E-3</v>
          </cell>
          <cell r="M11646" t="str">
            <v>natural gas peaker</v>
          </cell>
        </row>
        <row r="11647">
          <cell r="F11647" t="str">
            <v>Vintage2001</v>
          </cell>
          <cell r="I11647">
            <v>3.7109149766720301E-4</v>
          </cell>
          <cell r="L11647">
            <v>2.5702579170747645E-3</v>
          </cell>
          <cell r="M11647" t="str">
            <v>natural gas peaker</v>
          </cell>
        </row>
        <row r="11648">
          <cell r="F11648" t="str">
            <v>Vintage2001</v>
          </cell>
          <cell r="I11648">
            <v>3.6712496146885996E-4</v>
          </cell>
          <cell r="L11648">
            <v>2.5427848514528255E-3</v>
          </cell>
          <cell r="M11648" t="str">
            <v>natural gas peaker</v>
          </cell>
        </row>
        <row r="11649">
          <cell r="F11649" t="str">
            <v>Vintage2003</v>
          </cell>
          <cell r="I11649">
            <v>2.7362037150142804E-3</v>
          </cell>
          <cell r="L11649">
            <v>4.7678453114305262E-2</v>
          </cell>
          <cell r="M11649" t="str">
            <v>natural gas peaker</v>
          </cell>
        </row>
        <row r="11650">
          <cell r="F11650" t="str">
            <v>Vintage2002</v>
          </cell>
          <cell r="I11650">
            <v>2.1853540447014722E-3</v>
          </cell>
          <cell r="L11650">
            <v>1.5935056453968956E-2</v>
          </cell>
          <cell r="M11650" t="str">
            <v>natural gas peaker</v>
          </cell>
        </row>
        <row r="11651">
          <cell r="F11651" t="str">
            <v>Vintage2002</v>
          </cell>
          <cell r="I11651">
            <v>2.1853540447014722E-3</v>
          </cell>
          <cell r="L11651">
            <v>1.5935056453968956E-2</v>
          </cell>
          <cell r="M11651" t="str">
            <v>natural gas peaker</v>
          </cell>
        </row>
        <row r="11652">
          <cell r="F11652" t="str">
            <v>Vintage2002</v>
          </cell>
          <cell r="I11652">
            <v>2.1853540447014722E-3</v>
          </cell>
          <cell r="L11652">
            <v>1.5935056453968956E-2</v>
          </cell>
          <cell r="M11652" t="str">
            <v>natural gas peaker</v>
          </cell>
        </row>
        <row r="11653">
          <cell r="F11653" t="str">
            <v>Vintage2002</v>
          </cell>
          <cell r="I11653">
            <v>2.1853540447014722E-3</v>
          </cell>
          <cell r="L11653">
            <v>1.5935056453968956E-2</v>
          </cell>
          <cell r="M11653" t="str">
            <v>natural gas peaker</v>
          </cell>
        </row>
        <row r="11654">
          <cell r="F11654" t="str">
            <v>Vintage2002</v>
          </cell>
          <cell r="I11654">
            <v>4.6382312764938036E-4</v>
          </cell>
          <cell r="L11654">
            <v>3.3820825241884195E-3</v>
          </cell>
          <cell r="M11654" t="str">
            <v>natural gas peaker</v>
          </cell>
        </row>
        <row r="11655">
          <cell r="F11655" t="str">
            <v>Vintage2012</v>
          </cell>
          <cell r="I11655">
            <v>4.8314909130143786E-4</v>
          </cell>
          <cell r="L11655">
            <v>2.5927487352445183E-2</v>
          </cell>
          <cell r="M11655" t="str">
            <v>natural gas peaker</v>
          </cell>
        </row>
        <row r="11656">
          <cell r="F11656" t="str">
            <v>Vintage2002</v>
          </cell>
          <cell r="I11656">
            <v>3.8917462902261185E-3</v>
          </cell>
          <cell r="L11656">
            <v>2.8377642968029457E-2</v>
          </cell>
          <cell r="M11656" t="str">
            <v>natural gas peaker</v>
          </cell>
        </row>
        <row r="11657">
          <cell r="F11657" t="str">
            <v>Vintage2002</v>
          </cell>
          <cell r="I11657">
            <v>3.8917462902261185E-3</v>
          </cell>
          <cell r="L11657">
            <v>2.8377642968029457E-2</v>
          </cell>
          <cell r="M11657" t="str">
            <v>natural gas peaker</v>
          </cell>
        </row>
        <row r="11658">
          <cell r="F11658" t="str">
            <v>Vintage2002</v>
          </cell>
          <cell r="I11658">
            <v>3.8917462902261185E-3</v>
          </cell>
          <cell r="L11658">
            <v>2.8377642968029457E-2</v>
          </cell>
          <cell r="M11658" t="str">
            <v>natural gas peaker</v>
          </cell>
        </row>
        <row r="11659">
          <cell r="F11659" t="str">
            <v>Vintage2002</v>
          </cell>
          <cell r="I11659">
            <v>3.8917462902261185E-3</v>
          </cell>
          <cell r="L11659">
            <v>2.8377642968029457E-2</v>
          </cell>
          <cell r="M11659" t="str">
            <v>natural gas peaker</v>
          </cell>
        </row>
        <row r="11660">
          <cell r="F11660" t="str">
            <v>Vintage2003</v>
          </cell>
          <cell r="I11660">
            <v>3.2707229460410994E-3</v>
          </cell>
          <cell r="L11660">
            <v>5.699247091033538E-2</v>
          </cell>
          <cell r="M11660" t="str">
            <v>natural gas peaker</v>
          </cell>
        </row>
        <row r="11661">
          <cell r="F11661" t="str">
            <v>Vintage2003</v>
          </cell>
          <cell r="I11661">
            <v>3.2707229460410994E-3</v>
          </cell>
          <cell r="L11661">
            <v>5.699247091033538E-2</v>
          </cell>
          <cell r="M11661" t="str">
            <v>natural gas peaker</v>
          </cell>
        </row>
        <row r="11662">
          <cell r="F11662" t="str">
            <v>Vintage2003</v>
          </cell>
          <cell r="I11662">
            <v>3.2707229460410994E-3</v>
          </cell>
          <cell r="L11662">
            <v>5.699247091033538E-2</v>
          </cell>
          <cell r="M11662" t="str">
            <v>natural gas peaker</v>
          </cell>
        </row>
        <row r="11663">
          <cell r="F11663" t="str">
            <v>Vintage2003</v>
          </cell>
          <cell r="I11663">
            <v>3.2707229460410994E-3</v>
          </cell>
          <cell r="L11663">
            <v>5.699247091033538E-2</v>
          </cell>
          <cell r="M11663" t="str">
            <v>natural gas peaker</v>
          </cell>
        </row>
        <row r="11664">
          <cell r="F11664" t="str">
            <v>Vintage2002</v>
          </cell>
          <cell r="I11664">
            <v>6.8551392777027923E-4</v>
          </cell>
          <cell r="L11664">
            <v>4.9985965274078137E-3</v>
          </cell>
          <cell r="M11664" t="str">
            <v>natural gas peaker</v>
          </cell>
        </row>
        <row r="11665">
          <cell r="F11665" t="str">
            <v>Vintage2002</v>
          </cell>
          <cell r="I11665">
            <v>6.8551392777027923E-4</v>
          </cell>
          <cell r="L11665">
            <v>4.9985965274078137E-3</v>
          </cell>
          <cell r="M11665" t="str">
            <v>natural gas peaker</v>
          </cell>
        </row>
        <row r="11666">
          <cell r="F11666" t="str">
            <v>Vintage2003</v>
          </cell>
          <cell r="I11666">
            <v>6.8551392777027923E-4</v>
          </cell>
          <cell r="L11666">
            <v>1.1945106091718E-2</v>
          </cell>
          <cell r="M11666" t="str">
            <v>natural gas peaker</v>
          </cell>
        </row>
        <row r="11667">
          <cell r="F11667" t="str">
            <v>Vintage2003</v>
          </cell>
          <cell r="I11667">
            <v>6.8551392777027923E-4</v>
          </cell>
          <cell r="L11667">
            <v>1.1945106091718E-2</v>
          </cell>
          <cell r="M11667" t="str">
            <v>natural gas peaker</v>
          </cell>
        </row>
        <row r="11668">
          <cell r="F11668" t="str">
            <v>Vintage2002</v>
          </cell>
          <cell r="I11668">
            <v>6.7585880202703592E-4</v>
          </cell>
          <cell r="L11668">
            <v>4.9281937594161541E-3</v>
          </cell>
          <cell r="M11668" t="str">
            <v>natural gas peaker</v>
          </cell>
        </row>
        <row r="11669">
          <cell r="F11669" t="str">
            <v>Vintage2002</v>
          </cell>
          <cell r="I11669">
            <v>6.7585880202703592E-4</v>
          </cell>
          <cell r="L11669">
            <v>4.9281937594161541E-3</v>
          </cell>
          <cell r="M11669" t="str">
            <v>natural gas peaker</v>
          </cell>
        </row>
        <row r="11670">
          <cell r="F11670" t="str">
            <v>Vintage2003</v>
          </cell>
          <cell r="I11670">
            <v>6.7585880202703592E-4</v>
          </cell>
          <cell r="L11670">
            <v>1.1776865160848733E-2</v>
          </cell>
          <cell r="M11670" t="str">
            <v>natural gas peaker</v>
          </cell>
        </row>
        <row r="11671">
          <cell r="F11671" t="str">
            <v>Vintage2003</v>
          </cell>
          <cell r="I11671">
            <v>6.6620367628379251E-4</v>
          </cell>
          <cell r="L11671">
            <v>1.1608624229979466E-2</v>
          </cell>
          <cell r="M11671" t="str">
            <v>natural gas peaker</v>
          </cell>
        </row>
        <row r="11672">
          <cell r="F11672" t="str">
            <v>Vintage1974</v>
          </cell>
          <cell r="I11672">
            <v>6.6490349458281058E-4</v>
          </cell>
          <cell r="L11672">
            <v>8.3245303432674334E-2</v>
          </cell>
          <cell r="M11672" t="str">
            <v>natural gas peaker</v>
          </cell>
        </row>
        <row r="11673">
          <cell r="F11673" t="str">
            <v>Vintage1974</v>
          </cell>
          <cell r="I11673">
            <v>6.4288682257675721E-4</v>
          </cell>
          <cell r="L11673">
            <v>8.0488836431592395E-2</v>
          </cell>
          <cell r="M11673" t="str">
            <v>natural gas peaker</v>
          </cell>
        </row>
        <row r="11674">
          <cell r="F11674" t="str">
            <v>Vintage1974</v>
          </cell>
          <cell r="I11674">
            <v>2.1258560017263271E-5</v>
          </cell>
          <cell r="L11674">
            <v>2.6615520802596633E-3</v>
          </cell>
          <cell r="M11674" t="str">
            <v>natural gas peaker</v>
          </cell>
        </row>
        <row r="11675">
          <cell r="F11675" t="str">
            <v>Vintage1975</v>
          </cell>
          <cell r="I11675">
            <v>6.2809381869186921E-5</v>
          </cell>
          <cell r="L11675">
            <v>4.0662191028379641E-3</v>
          </cell>
          <cell r="M11675" t="str">
            <v>natural gas peaker</v>
          </cell>
        </row>
        <row r="11676">
          <cell r="F11676" t="str">
            <v>Vintage1993</v>
          </cell>
          <cell r="I11676">
            <v>2.3254790653030673E-3</v>
          </cell>
          <cell r="L11676">
            <v>0.29869828456104947</v>
          </cell>
          <cell r="M11676" t="str">
            <v>natural gas peaker</v>
          </cell>
        </row>
        <row r="11677">
          <cell r="F11677" t="str">
            <v>Vintage1993</v>
          </cell>
          <cell r="I11677">
            <v>2.3254790653030673E-3</v>
          </cell>
          <cell r="L11677">
            <v>0.29869828456104947</v>
          </cell>
          <cell r="M11677" t="str">
            <v>natural gas peaker</v>
          </cell>
        </row>
        <row r="11678">
          <cell r="F11678" t="str">
            <v>Vintage2000</v>
          </cell>
          <cell r="I11678">
            <v>2.1764098944503066E-3</v>
          </cell>
          <cell r="L11678">
            <v>2.0956700001512927E-2</v>
          </cell>
          <cell r="M11678" t="str">
            <v>natural gas peaker</v>
          </cell>
        </row>
        <row r="11679">
          <cell r="F11679" t="str">
            <v>Vintage2000</v>
          </cell>
          <cell r="I11679">
            <v>2.2360375627914109E-3</v>
          </cell>
          <cell r="L11679">
            <v>2.1530856165937941E-2</v>
          </cell>
          <cell r="M11679" t="str">
            <v>natural gas peaker</v>
          </cell>
        </row>
        <row r="11680">
          <cell r="F11680" t="str">
            <v>Vintage2000</v>
          </cell>
          <cell r="I11680">
            <v>2.1465960602797545E-3</v>
          </cell>
          <cell r="L11680">
            <v>2.0669621919300423E-2</v>
          </cell>
          <cell r="M11680" t="str">
            <v>natural gas peaker</v>
          </cell>
        </row>
        <row r="11681">
          <cell r="F11681" t="str">
            <v>Vintage1993</v>
          </cell>
          <cell r="I11681">
            <v>2.3552928994736194E-3</v>
          </cell>
          <cell r="L11681">
            <v>0.30252774974772956</v>
          </cell>
          <cell r="M11681" t="str">
            <v>natural gas peaker</v>
          </cell>
        </row>
        <row r="11682">
          <cell r="F11682" t="str">
            <v>Vintage1993</v>
          </cell>
          <cell r="I11682">
            <v>2.3552928994736194E-3</v>
          </cell>
          <cell r="L11682">
            <v>0.30252774974772956</v>
          </cell>
          <cell r="M11682" t="str">
            <v>natural gas peaker</v>
          </cell>
        </row>
        <row r="11683">
          <cell r="F11683" t="str">
            <v>Vintage1972</v>
          </cell>
          <cell r="I11683">
            <v>4.2517120034526535E-4</v>
          </cell>
          <cell r="L11683">
            <v>2.5316929410113678E-2</v>
          </cell>
          <cell r="M11683" t="str">
            <v>natural gas peaker</v>
          </cell>
        </row>
        <row r="11684">
          <cell r="F11684" t="str">
            <v>Vintage1972</v>
          </cell>
          <cell r="I11684">
            <v>4.2517120034526535E-4</v>
          </cell>
          <cell r="L11684">
            <v>2.5316929410113678E-2</v>
          </cell>
          <cell r="M11684" t="str">
            <v>natural gas peaker</v>
          </cell>
        </row>
        <row r="11685">
          <cell r="F11685" t="str">
            <v>Vintage1965</v>
          </cell>
          <cell r="I11685">
            <v>0</v>
          </cell>
          <cell r="L11685">
            <v>0</v>
          </cell>
          <cell r="M11685" t="str">
            <v>natural gas peaker</v>
          </cell>
        </row>
        <row r="11686">
          <cell r="F11686" t="str">
            <v>Vintage1950</v>
          </cell>
          <cell r="I11686">
            <v>0</v>
          </cell>
          <cell r="L11686">
            <v>0</v>
          </cell>
          <cell r="M11686" t="str">
            <v>natural gas peaker</v>
          </cell>
        </row>
        <row r="11687">
          <cell r="F11687" t="str">
            <v>Vintage1950</v>
          </cell>
          <cell r="I11687">
            <v>0</v>
          </cell>
          <cell r="L11687">
            <v>0</v>
          </cell>
          <cell r="M11687" t="str">
            <v>natural gas peaker</v>
          </cell>
        </row>
        <row r="11688">
          <cell r="F11688" t="str">
            <v>Vintage1960</v>
          </cell>
          <cell r="I11688">
            <v>0</v>
          </cell>
          <cell r="L11688">
            <v>0</v>
          </cell>
          <cell r="M11688" t="str">
            <v>natural gas peaker</v>
          </cell>
        </row>
        <row r="11689">
          <cell r="F11689" t="str">
            <v>Vintage2001</v>
          </cell>
          <cell r="I11689">
            <v>1.9325963652057519E-5</v>
          </cell>
          <cell r="L11689">
            <v>1.3385569702905654E-4</v>
          </cell>
          <cell r="M11689" t="str">
            <v>natural gas peaker</v>
          </cell>
        </row>
        <row r="11690">
          <cell r="F11690" t="str">
            <v>Vintage1971</v>
          </cell>
          <cell r="I11690">
            <v>1.1595578191234511E-5</v>
          </cell>
          <cell r="L11690">
            <v>1.0620997337554877E-3</v>
          </cell>
          <cell r="M11690" t="str">
            <v>natural gas peaker</v>
          </cell>
        </row>
        <row r="11691">
          <cell r="F11691" t="str">
            <v>Vintage1971</v>
          </cell>
          <cell r="I11691">
            <v>1.1595578191234511E-5</v>
          </cell>
          <cell r="L11691">
            <v>1.0620997337554877E-3</v>
          </cell>
          <cell r="M11691" t="str">
            <v>natural gas peaker</v>
          </cell>
        </row>
        <row r="11692">
          <cell r="F11692" t="str">
            <v>Vintage1963</v>
          </cell>
          <cell r="I11692">
            <v>0</v>
          </cell>
          <cell r="L11692">
            <v>0</v>
          </cell>
          <cell r="M11692" t="str">
            <v>natural gas peaker</v>
          </cell>
        </row>
        <row r="11693">
          <cell r="F11693" t="str">
            <v>Vintage1967</v>
          </cell>
          <cell r="I11693">
            <v>0</v>
          </cell>
          <cell r="L11693">
            <v>0</v>
          </cell>
          <cell r="M11693" t="str">
            <v>natural gas peaker</v>
          </cell>
        </row>
        <row r="11694">
          <cell r="F11694" t="str">
            <v>Vintage1979</v>
          </cell>
          <cell r="I11694">
            <v>1.1427300897971471E-4</v>
          </cell>
          <cell r="L11694">
            <v>3.6138633540372667E-2</v>
          </cell>
          <cell r="M11694" t="str">
            <v>natural gas peaker</v>
          </cell>
        </row>
        <row r="11695">
          <cell r="F11695" t="str">
            <v>Vintage1971</v>
          </cell>
          <cell r="I11695">
            <v>0</v>
          </cell>
          <cell r="L11695">
            <v>0</v>
          </cell>
          <cell r="M11695" t="str">
            <v>natural gas peaker</v>
          </cell>
        </row>
        <row r="11696">
          <cell r="F11696" t="str">
            <v>Vintage1971</v>
          </cell>
          <cell r="I11696">
            <v>0</v>
          </cell>
          <cell r="L11696">
            <v>0</v>
          </cell>
          <cell r="M11696" t="str">
            <v>natural gas peaker</v>
          </cell>
        </row>
        <row r="11697">
          <cell r="F11697" t="str">
            <v>Vintage1971</v>
          </cell>
          <cell r="I11697">
            <v>0</v>
          </cell>
          <cell r="L11697">
            <v>0</v>
          </cell>
          <cell r="M11697" t="str">
            <v>natural gas peaker</v>
          </cell>
        </row>
        <row r="11698">
          <cell r="F11698" t="str">
            <v>Vintage1971</v>
          </cell>
          <cell r="I11698">
            <v>0</v>
          </cell>
          <cell r="L11698">
            <v>0</v>
          </cell>
          <cell r="M11698" t="str">
            <v>natural gas peaker</v>
          </cell>
        </row>
        <row r="11699">
          <cell r="F11699" t="str">
            <v>Vintage1971</v>
          </cell>
          <cell r="I11699">
            <v>0</v>
          </cell>
          <cell r="L11699">
            <v>0</v>
          </cell>
          <cell r="M11699" t="str">
            <v>natural gas peaker</v>
          </cell>
        </row>
        <row r="11700">
          <cell r="F11700" t="str">
            <v>Vintage1971</v>
          </cell>
          <cell r="I11700">
            <v>0</v>
          </cell>
          <cell r="L11700">
            <v>0</v>
          </cell>
          <cell r="M11700" t="str">
            <v>natural gas peaker</v>
          </cell>
        </row>
        <row r="11701">
          <cell r="F11701" t="str">
            <v>Vintage1971</v>
          </cell>
          <cell r="I11701">
            <v>0</v>
          </cell>
          <cell r="L11701">
            <v>0</v>
          </cell>
          <cell r="M11701" t="str">
            <v>natural gas peaker</v>
          </cell>
        </row>
        <row r="11702">
          <cell r="F11702" t="str">
            <v>Vintage1971</v>
          </cell>
          <cell r="I11702">
            <v>0</v>
          </cell>
          <cell r="L11702">
            <v>0</v>
          </cell>
          <cell r="M11702" t="str">
            <v>natural gas peaker</v>
          </cell>
        </row>
        <row r="11703">
          <cell r="F11703" t="str">
            <v>Vintage1962</v>
          </cell>
          <cell r="I11703">
            <v>0</v>
          </cell>
          <cell r="L11703">
            <v>0</v>
          </cell>
          <cell r="M11703" t="str">
            <v>natural gas peaker</v>
          </cell>
        </row>
        <row r="11704">
          <cell r="F11704" t="str">
            <v>Vintage1962</v>
          </cell>
          <cell r="I11704">
            <v>0</v>
          </cell>
          <cell r="L11704">
            <v>0</v>
          </cell>
          <cell r="M11704" t="str">
            <v>natural gas peaker</v>
          </cell>
        </row>
        <row r="11705">
          <cell r="F11705" t="str">
            <v>Vintage1972</v>
          </cell>
          <cell r="I11705">
            <v>4.7348610947540925E-5</v>
          </cell>
          <cell r="L11705">
            <v>2.8193853206717511E-3</v>
          </cell>
          <cell r="M11705" t="str">
            <v>natural gas peaker</v>
          </cell>
        </row>
        <row r="11706">
          <cell r="F11706" t="str">
            <v>Vintage1956</v>
          </cell>
          <cell r="I11706">
            <v>0</v>
          </cell>
          <cell r="L11706">
            <v>0</v>
          </cell>
          <cell r="M11706" t="str">
            <v>natural gas peaker</v>
          </cell>
        </row>
        <row r="11707">
          <cell r="F11707" t="str">
            <v>Vintage2001</v>
          </cell>
          <cell r="I11707">
            <v>4.2517120034526535E-4</v>
          </cell>
          <cell r="L11707">
            <v>2.9448253346392437E-3</v>
          </cell>
          <cell r="M11707" t="str">
            <v>natural gas peaker</v>
          </cell>
        </row>
        <row r="11708">
          <cell r="F11708" t="str">
            <v>Vintage1989</v>
          </cell>
          <cell r="I11708">
            <v>5.1871279246261642E-4</v>
          </cell>
          <cell r="L11708">
            <v>6.1667040254039414E-2</v>
          </cell>
          <cell r="M11708" t="str">
            <v>natural gas peaker</v>
          </cell>
        </row>
        <row r="11709">
          <cell r="F11709" t="str">
            <v>Vintage2002</v>
          </cell>
          <cell r="I11709">
            <v>2.4922872710852372E-4</v>
          </cell>
          <cell r="L11709">
            <v>1.8173136961739614E-3</v>
          </cell>
          <cell r="M11709" t="str">
            <v>natural gas peaker</v>
          </cell>
        </row>
        <row r="11710">
          <cell r="F11710" t="str">
            <v>Vintage2002</v>
          </cell>
          <cell r="I11710">
            <v>2.5803539591094502E-4</v>
          </cell>
          <cell r="L11710">
            <v>1.8815297278408859E-3</v>
          </cell>
          <cell r="M11710" t="str">
            <v>natural gas peaker</v>
          </cell>
        </row>
        <row r="11711">
          <cell r="F11711" t="str">
            <v>Vintage2002</v>
          </cell>
          <cell r="I11711">
            <v>2.562740621504608E-4</v>
          </cell>
          <cell r="L11711">
            <v>1.8686865215075011E-3</v>
          </cell>
          <cell r="M11711" t="str">
            <v>natural gas peaker</v>
          </cell>
        </row>
        <row r="11712">
          <cell r="F11712" t="str">
            <v>Vintage2001</v>
          </cell>
          <cell r="I11712">
            <v>3.6353878537465434E-3</v>
          </cell>
          <cell r="L11712">
            <v>2.5179462400696496E-2</v>
          </cell>
          <cell r="M11712" t="str">
            <v>natural gas peaker</v>
          </cell>
        </row>
        <row r="11713">
          <cell r="F11713" t="str">
            <v>Vintage2001</v>
          </cell>
          <cell r="I11713">
            <v>9.3481401953482528E-3</v>
          </cell>
          <cell r="L11713">
            <v>6.4747189030362404E-2</v>
          </cell>
          <cell r="M11713" t="str">
            <v>natural gas peaker</v>
          </cell>
        </row>
        <row r="11714">
          <cell r="F11714" t="str">
            <v>Vintage1986</v>
          </cell>
          <cell r="I11714">
            <v>1.4470904490686969E-5</v>
          </cell>
          <cell r="L11714">
            <v>4.8652931854199673E-3</v>
          </cell>
          <cell r="M11714" t="str">
            <v>natural gas peaker</v>
          </cell>
        </row>
        <row r="11715">
          <cell r="F11715" t="str">
            <v>Vintage1986</v>
          </cell>
          <cell r="I11715">
            <v>1.4470904490686969E-5</v>
          </cell>
          <cell r="L11715">
            <v>4.8652931854199673E-3</v>
          </cell>
          <cell r="M11715" t="str">
            <v>natural gas peaker</v>
          </cell>
        </row>
        <row r="11716">
          <cell r="F11716" t="str">
            <v>Vintage1993</v>
          </cell>
          <cell r="I11716">
            <v>5.7962178790601764E-3</v>
          </cell>
          <cell r="L11716">
            <v>0.74450050454086769</v>
          </cell>
          <cell r="M11716" t="str">
            <v>natural gas peaker</v>
          </cell>
        </row>
        <row r="11717">
          <cell r="F11717" t="str">
            <v>Vintage2000</v>
          </cell>
          <cell r="I11717">
            <v>7.0382645674302146E-3</v>
          </cell>
          <cell r="L11717">
            <v>6.777160839372437E-2</v>
          </cell>
          <cell r="M11717" t="str">
            <v>natural gas peaker</v>
          </cell>
        </row>
        <row r="11718">
          <cell r="F11718" t="str">
            <v>Vintage2009</v>
          </cell>
          <cell r="I11718">
            <v>1.893944437901637E-4</v>
          </cell>
          <cell r="L11718">
            <v>1.0546383878224003E-2</v>
          </cell>
          <cell r="M11718" t="str">
            <v>natural gas peaker</v>
          </cell>
        </row>
        <row r="11719">
          <cell r="F11719" t="str">
            <v>Vintage1992</v>
          </cell>
          <cell r="I11719">
            <v>1.119994586216231E-3</v>
          </cell>
          <cell r="L11719">
            <v>7.7350116651294015E-2</v>
          </cell>
          <cell r="M11719" t="str">
            <v>natural gas peaker</v>
          </cell>
        </row>
        <row r="11720">
          <cell r="F11720" t="str">
            <v>Vintage1992</v>
          </cell>
          <cell r="I11720">
            <v>1.119994586216231E-3</v>
          </cell>
          <cell r="L11720">
            <v>7.7350116651294015E-2</v>
          </cell>
          <cell r="M11720" t="str">
            <v>natural gas peaker</v>
          </cell>
        </row>
        <row r="11721">
          <cell r="F11721" t="str">
            <v>Vintage1992</v>
          </cell>
          <cell r="I11721">
            <v>1.119994586216231E-3</v>
          </cell>
          <cell r="L11721">
            <v>7.7350116651294015E-2</v>
          </cell>
          <cell r="M11721" t="str">
            <v>natural gas peaker</v>
          </cell>
        </row>
        <row r="11722">
          <cell r="F11722" t="str">
            <v>Vintage1995</v>
          </cell>
          <cell r="I11722">
            <v>4.3000269125827975E-4</v>
          </cell>
          <cell r="L11722">
            <v>2.6209059567132729E-2</v>
          </cell>
          <cell r="M11722" t="str">
            <v>natural gas peaker</v>
          </cell>
        </row>
        <row r="11723">
          <cell r="F11723" t="str">
            <v>Vintage1994</v>
          </cell>
          <cell r="I11723">
            <v>1.2379065327421376E-2</v>
          </cell>
          <cell r="L11723">
            <v>0.90052005943536395</v>
          </cell>
          <cell r="M11723" t="str">
            <v>natural gas peaker</v>
          </cell>
        </row>
        <row r="11724">
          <cell r="F11724" t="str">
            <v>Vintage1994</v>
          </cell>
          <cell r="I11724">
            <v>1.1940208830863963E-2</v>
          </cell>
          <cell r="L11724">
            <v>0.86859526803063203</v>
          </cell>
          <cell r="M11724" t="str">
            <v>natural gas peaker</v>
          </cell>
        </row>
        <row r="11725">
          <cell r="F11725" t="str">
            <v>Vintage1991</v>
          </cell>
          <cell r="I11725">
            <v>1.9998444338486835E-4</v>
          </cell>
          <cell r="L11725">
            <v>1.9641975308641969E-2</v>
          </cell>
          <cell r="M11725" t="str">
            <v>natural gas peaker</v>
          </cell>
        </row>
        <row r="11726">
          <cell r="F11726" t="str">
            <v>Vintage1991</v>
          </cell>
          <cell r="I11726">
            <v>1.9998444338486835E-4</v>
          </cell>
          <cell r="L11726">
            <v>1.9641975308641969E-2</v>
          </cell>
          <cell r="M11726" t="str">
            <v>natural gas peaker</v>
          </cell>
        </row>
        <row r="11727">
          <cell r="F11727" t="str">
            <v>Vintage1991</v>
          </cell>
          <cell r="I11727">
            <v>1.9998444338486835E-4</v>
          </cell>
          <cell r="L11727">
            <v>1.9641975308641969E-2</v>
          </cell>
          <cell r="M11727" t="str">
            <v>natural gas peaker</v>
          </cell>
        </row>
        <row r="11728">
          <cell r="F11728" t="str">
            <v>Vintage1999</v>
          </cell>
          <cell r="I11728">
            <v>1.4846598081649854E-2</v>
          </cell>
          <cell r="L11728">
            <v>0.43038543165234144</v>
          </cell>
          <cell r="M11728" t="str">
            <v>natural gas peaker</v>
          </cell>
        </row>
        <row r="11729">
          <cell r="F11729" t="str">
            <v>Vintage2000</v>
          </cell>
          <cell r="I11729">
            <v>1.2153202947341438E-3</v>
          </cell>
          <cell r="L11729">
            <v>1.1702346551280694E-2</v>
          </cell>
          <cell r="M11729" t="str">
            <v>natural gas peaker</v>
          </cell>
        </row>
        <row r="11730">
          <cell r="F11730" t="str">
            <v>Vintage2001</v>
          </cell>
          <cell r="I11730">
            <v>6.8720239636292906E-4</v>
          </cell>
          <cell r="L11730">
            <v>4.7597086190009821E-3</v>
          </cell>
          <cell r="M11730" t="str">
            <v>natural gas peaker</v>
          </cell>
        </row>
        <row r="11731">
          <cell r="F11731" t="str">
            <v>Vintage2001</v>
          </cell>
          <cell r="I11731">
            <v>6.8720239636292906E-4</v>
          </cell>
          <cell r="L11731">
            <v>4.7597086190009821E-3</v>
          </cell>
          <cell r="M11731" t="str">
            <v>natural gas peaker</v>
          </cell>
        </row>
        <row r="11732">
          <cell r="F11732" t="str">
            <v>Vintage2001</v>
          </cell>
          <cell r="I11732">
            <v>6.8720239636292906E-4</v>
          </cell>
          <cell r="L11732">
            <v>4.7597086190009821E-3</v>
          </cell>
          <cell r="M11732" t="str">
            <v>natural gas peaker</v>
          </cell>
        </row>
        <row r="11733">
          <cell r="F11733" t="str">
            <v>Vintage2002</v>
          </cell>
          <cell r="I11733">
            <v>6.8720239636292906E-4</v>
          </cell>
          <cell r="L11733">
            <v>5.0109084191170142E-3</v>
          </cell>
          <cell r="M11733" t="str">
            <v>natural gas peaker</v>
          </cell>
        </row>
        <row r="11734">
          <cell r="F11734" t="str">
            <v>Vintage2002</v>
          </cell>
          <cell r="I11734">
            <v>6.8720239636292906E-4</v>
          </cell>
          <cell r="L11734">
            <v>5.0109084191170142E-3</v>
          </cell>
          <cell r="M11734" t="str">
            <v>natural gas peaker</v>
          </cell>
        </row>
        <row r="11735">
          <cell r="F11735" t="str">
            <v>Vintage2002</v>
          </cell>
          <cell r="I11735">
            <v>6.8720239636292906E-4</v>
          </cell>
          <cell r="L11735">
            <v>5.0109084191170142E-3</v>
          </cell>
          <cell r="M11735" t="str">
            <v>natural gas peaker</v>
          </cell>
        </row>
        <row r="11736">
          <cell r="F11736" t="str">
            <v>Vintage2001</v>
          </cell>
          <cell r="I11736">
            <v>2.4284016058744519E-6</v>
          </cell>
          <cell r="L11736">
            <v>1.6819621286320611E-5</v>
          </cell>
          <cell r="M11736" t="str">
            <v>natural gas peaker</v>
          </cell>
        </row>
        <row r="11737">
          <cell r="F11737" t="str">
            <v>Vintage2001</v>
          </cell>
          <cell r="I11737">
            <v>2.4284016058744519E-6</v>
          </cell>
          <cell r="L11737">
            <v>1.6819621286320611E-5</v>
          </cell>
          <cell r="M11737" t="str">
            <v>natural gas peaker</v>
          </cell>
        </row>
        <row r="11738">
          <cell r="F11738" t="str">
            <v>Vintage2001</v>
          </cell>
          <cell r="I11738">
            <v>2.4284016058744519E-6</v>
          </cell>
          <cell r="L11738">
            <v>1.6819621286320611E-5</v>
          </cell>
          <cell r="M11738" t="str">
            <v>natural gas peaker</v>
          </cell>
        </row>
        <row r="11739">
          <cell r="F11739" t="str">
            <v>Vintage2001</v>
          </cell>
          <cell r="I11739">
            <v>2.4284016058744519E-6</v>
          </cell>
          <cell r="L11739">
            <v>1.6819621286320611E-5</v>
          </cell>
          <cell r="M11739" t="str">
            <v>natural gas peaker</v>
          </cell>
        </row>
        <row r="11740">
          <cell r="F11740" t="str">
            <v>Vintage2001</v>
          </cell>
          <cell r="I11740">
            <v>2.4284016058744519E-6</v>
          </cell>
          <cell r="L11740">
            <v>1.6819621286320611E-5</v>
          </cell>
          <cell r="M11740" t="str">
            <v>natural gas peaker</v>
          </cell>
        </row>
        <row r="11741">
          <cell r="F11741" t="str">
            <v>Vintage2001</v>
          </cell>
          <cell r="I11741">
            <v>2.4284016058744519E-6</v>
          </cell>
          <cell r="L11741">
            <v>1.6819621286320611E-5</v>
          </cell>
          <cell r="M11741" t="str">
            <v>natural gas peaker</v>
          </cell>
        </row>
        <row r="11742">
          <cell r="F11742" t="str">
            <v>Vintage2002</v>
          </cell>
          <cell r="I11742">
            <v>2.4284016058744519E-6</v>
          </cell>
          <cell r="L11742">
            <v>1.7707298630325321E-5</v>
          </cell>
          <cell r="M11742" t="str">
            <v>natural gas peaker</v>
          </cell>
        </row>
        <row r="11743">
          <cell r="F11743" t="str">
            <v>Vintage2002</v>
          </cell>
          <cell r="I11743">
            <v>2.4284016058744519E-6</v>
          </cell>
          <cell r="L11743">
            <v>1.7707298630325321E-5</v>
          </cell>
          <cell r="M11743" t="str">
            <v>natural gas peaker</v>
          </cell>
        </row>
        <row r="11744">
          <cell r="F11744" t="str">
            <v>Vintage2002</v>
          </cell>
          <cell r="I11744">
            <v>2.4284016058744519E-6</v>
          </cell>
          <cell r="L11744">
            <v>1.7707298630325321E-5</v>
          </cell>
          <cell r="M11744" t="str">
            <v>natural gas peaker</v>
          </cell>
        </row>
        <row r="11745">
          <cell r="F11745" t="str">
            <v>Vintage2002</v>
          </cell>
          <cell r="I11745">
            <v>2.4284016058744519E-6</v>
          </cell>
          <cell r="L11745">
            <v>1.7707298630325321E-5</v>
          </cell>
          <cell r="M11745" t="str">
            <v>natural gas peaker</v>
          </cell>
        </row>
        <row r="11746">
          <cell r="F11746" t="str">
            <v>Vintage2002</v>
          </cell>
          <cell r="I11746">
            <v>2.4284016058744519E-6</v>
          </cell>
          <cell r="L11746">
            <v>1.7707298630325321E-5</v>
          </cell>
          <cell r="M11746" t="str">
            <v>natural gas peaker</v>
          </cell>
        </row>
        <row r="11747">
          <cell r="F11747" t="str">
            <v>Vintage2002</v>
          </cell>
          <cell r="I11747">
            <v>2.4284016058744519E-6</v>
          </cell>
          <cell r="L11747">
            <v>1.7707298630325321E-5</v>
          </cell>
          <cell r="M11747" t="str">
            <v>natural gas peaker</v>
          </cell>
        </row>
        <row r="11748">
          <cell r="F11748" t="str">
            <v>Vintage2001</v>
          </cell>
          <cell r="I11748">
            <v>2.0846351353513895E-6</v>
          </cell>
          <cell r="L11748">
            <v>1.4438622265752536E-5</v>
          </cell>
          <cell r="M11748" t="str">
            <v>natural gas peaker</v>
          </cell>
        </row>
        <row r="11749">
          <cell r="F11749" t="str">
            <v>Vintage2001</v>
          </cell>
          <cell r="I11749">
            <v>2.0846351353513895E-6</v>
          </cell>
          <cell r="L11749">
            <v>1.4438622265752536E-5</v>
          </cell>
          <cell r="M11749" t="str">
            <v>natural gas peaker</v>
          </cell>
        </row>
        <row r="11750">
          <cell r="F11750" t="str">
            <v>Vintage2001</v>
          </cell>
          <cell r="I11750">
            <v>2.0846351353513895E-6</v>
          </cell>
          <cell r="L11750">
            <v>1.4438622265752536E-5</v>
          </cell>
          <cell r="M11750" t="str">
            <v>natural gas peaker</v>
          </cell>
        </row>
        <row r="11751">
          <cell r="F11751" t="str">
            <v>Vintage2002</v>
          </cell>
          <cell r="I11751">
            <v>2.0846351353513895E-6</v>
          </cell>
          <cell r="L11751">
            <v>1.5200639296086887E-5</v>
          </cell>
          <cell r="M11751" t="str">
            <v>natural gas peaker</v>
          </cell>
        </row>
        <row r="11752">
          <cell r="F11752" t="str">
            <v>Vintage2002</v>
          </cell>
          <cell r="I11752">
            <v>2.0846351353513895E-6</v>
          </cell>
          <cell r="L11752">
            <v>1.5200639296086887E-5</v>
          </cell>
          <cell r="M11752" t="str">
            <v>natural gas peaker</v>
          </cell>
        </row>
        <row r="11753">
          <cell r="F11753" t="str">
            <v>Vintage2002</v>
          </cell>
          <cell r="I11753">
            <v>2.0846351353513895E-6</v>
          </cell>
          <cell r="L11753">
            <v>1.5200639296086887E-5</v>
          </cell>
          <cell r="M11753" t="str">
            <v>natural gas peaker</v>
          </cell>
        </row>
        <row r="11754">
          <cell r="F11754" t="str">
            <v>Vintage2000</v>
          </cell>
          <cell r="I11754">
            <v>7.2719830302955465E-4</v>
          </cell>
          <cell r="L11754">
            <v>7.0022088748354699E-3</v>
          </cell>
          <cell r="M11754" t="str">
            <v>natural gas peaker</v>
          </cell>
        </row>
        <row r="11755">
          <cell r="F11755" t="str">
            <v>Vintage2000</v>
          </cell>
          <cell r="I11755">
            <v>7.2719830302955465E-4</v>
          </cell>
          <cell r="L11755">
            <v>7.0022088748354699E-3</v>
          </cell>
          <cell r="M11755" t="str">
            <v>natural gas peaker</v>
          </cell>
        </row>
        <row r="11756">
          <cell r="F11756" t="str">
            <v>Vintage2000</v>
          </cell>
          <cell r="I11756">
            <v>7.2719830302955465E-4</v>
          </cell>
          <cell r="L11756">
            <v>7.0022088748354699E-3</v>
          </cell>
          <cell r="M11756" t="str">
            <v>natural gas peaker</v>
          </cell>
        </row>
        <row r="11757">
          <cell r="F11757" t="str">
            <v>Vintage2000</v>
          </cell>
          <cell r="I11757">
            <v>7.2719830302955465E-4</v>
          </cell>
          <cell r="L11757">
            <v>7.0022088748354699E-3</v>
          </cell>
          <cell r="M11757" t="str">
            <v>natural gas peaker</v>
          </cell>
        </row>
        <row r="11758">
          <cell r="F11758" t="str">
            <v>Vintage2000</v>
          </cell>
          <cell r="I11758">
            <v>7.2719830302955465E-4</v>
          </cell>
          <cell r="L11758">
            <v>7.0022088748354699E-3</v>
          </cell>
          <cell r="M11758" t="str">
            <v>natural gas peaker</v>
          </cell>
        </row>
        <row r="11759">
          <cell r="F11759" t="str">
            <v>Vintage2000</v>
          </cell>
          <cell r="I11759">
            <v>1.6741988038784005E-3</v>
          </cell>
          <cell r="L11759">
            <v>1.6120898074042697E-2</v>
          </cell>
          <cell r="M11759" t="str">
            <v>natural gas peaker</v>
          </cell>
        </row>
        <row r="11760">
          <cell r="F11760" t="str">
            <v>Vintage2000</v>
          </cell>
          <cell r="I11760">
            <v>1.6461989392229947E-3</v>
          </cell>
          <cell r="L11760">
            <v>1.5851286745238061E-2</v>
          </cell>
          <cell r="M11760" t="str">
            <v>natural gas peaker</v>
          </cell>
        </row>
        <row r="11761">
          <cell r="F11761" t="str">
            <v>Vintage2000</v>
          </cell>
          <cell r="I11761">
            <v>1.6355783009054268E-3</v>
          </cell>
          <cell r="L11761">
            <v>1.574902037913975E-2</v>
          </cell>
          <cell r="M11761" t="str">
            <v>natural gas peaker</v>
          </cell>
        </row>
        <row r="11762">
          <cell r="F11762" t="str">
            <v>Vintage2001</v>
          </cell>
          <cell r="I11762">
            <v>1.6799918793243462E-3</v>
          </cell>
          <cell r="L11762">
            <v>1.1635977799542936E-2</v>
          </cell>
          <cell r="M11762" t="str">
            <v>natural gas peaker</v>
          </cell>
        </row>
        <row r="11763">
          <cell r="F11763" t="str">
            <v>Vintage2001</v>
          </cell>
          <cell r="I11763">
            <v>1.6790263667500222E-3</v>
          </cell>
          <cell r="L11763">
            <v>1.1629290455979982E-2</v>
          </cell>
          <cell r="M11763" t="str">
            <v>natural gas peaker</v>
          </cell>
        </row>
        <row r="11764">
          <cell r="F11764" t="str">
            <v>Vintage2001</v>
          </cell>
          <cell r="I11764">
            <v>1.5158547416892093E-3</v>
          </cell>
          <cell r="L11764">
            <v>1.0499129393840467E-2</v>
          </cell>
          <cell r="M11764" t="str">
            <v>natural gas peaker</v>
          </cell>
        </row>
        <row r="11765">
          <cell r="F11765" t="str">
            <v>Vintage2001</v>
          </cell>
          <cell r="I11765">
            <v>1.5158547416892093E-3</v>
          </cell>
          <cell r="L11765">
            <v>1.0499129393840467E-2</v>
          </cell>
          <cell r="M11765" t="str">
            <v>natural gas peaker</v>
          </cell>
        </row>
        <row r="11766">
          <cell r="F11766" t="str">
            <v>Vintage2002</v>
          </cell>
          <cell r="I11766">
            <v>1.5158547416892093E-3</v>
          </cell>
          <cell r="L11766">
            <v>1.1053234574690518E-2</v>
          </cell>
          <cell r="M11766" t="str">
            <v>natural gas peaker</v>
          </cell>
        </row>
        <row r="11767">
          <cell r="F11767" t="str">
            <v>Vintage2000</v>
          </cell>
          <cell r="I11767">
            <v>1.0039602434760318E-3</v>
          </cell>
          <cell r="L11767">
            <v>9.667155846710138E-3</v>
          </cell>
          <cell r="M11767" t="str">
            <v>natural gas peaker</v>
          </cell>
        </row>
        <row r="11768">
          <cell r="F11768" t="str">
            <v>Vintage2000</v>
          </cell>
          <cell r="I11768">
            <v>1.0039602434760318E-3</v>
          </cell>
          <cell r="L11768">
            <v>9.667155846710138E-3</v>
          </cell>
          <cell r="M11768" t="str">
            <v>natural gas peaker</v>
          </cell>
        </row>
        <row r="11769">
          <cell r="F11769" t="str">
            <v>Vintage2001</v>
          </cell>
          <cell r="I11769">
            <v>9.0708688664939711E-4</v>
          </cell>
          <cell r="L11769">
            <v>6.2826749374251855E-3</v>
          </cell>
          <cell r="M11769" t="str">
            <v>natural gas peaker</v>
          </cell>
        </row>
        <row r="11770">
          <cell r="F11770" t="str">
            <v>Vintage2001</v>
          </cell>
          <cell r="I11770">
            <v>9.0708688664939711E-4</v>
          </cell>
          <cell r="L11770">
            <v>6.2826749374251855E-3</v>
          </cell>
          <cell r="M11770" t="str">
            <v>natural gas peaker</v>
          </cell>
        </row>
        <row r="11771">
          <cell r="F11771" t="str">
            <v>Vintage2002</v>
          </cell>
          <cell r="I11771">
            <v>7.0192764153379297E-4</v>
          </cell>
          <cell r="L11771">
            <v>5.1182812329936354E-3</v>
          </cell>
          <cell r="M11771" t="str">
            <v>natural gas peaker</v>
          </cell>
        </row>
        <row r="11772">
          <cell r="F11772" t="str">
            <v>Vintage2002</v>
          </cell>
          <cell r="I11772">
            <v>7.0192764153379297E-4</v>
          </cell>
          <cell r="L11772">
            <v>5.1182812329936354E-3</v>
          </cell>
          <cell r="M11772" t="str">
            <v>natural gas peaker</v>
          </cell>
        </row>
        <row r="11773">
          <cell r="F11773" t="str">
            <v>Vintage2002</v>
          </cell>
          <cell r="I11773">
            <v>7.0192764153379297E-4</v>
          </cell>
          <cell r="L11773">
            <v>5.1182812329936354E-3</v>
          </cell>
          <cell r="M11773" t="str">
            <v>natural gas peaker</v>
          </cell>
        </row>
        <row r="11774">
          <cell r="F11774" t="str">
            <v>Vintage2002</v>
          </cell>
          <cell r="I11774">
            <v>7.0192764153379297E-4</v>
          </cell>
          <cell r="L11774">
            <v>5.1182812329936354E-3</v>
          </cell>
          <cell r="M11774" t="str">
            <v>natural gas peaker</v>
          </cell>
        </row>
        <row r="11775">
          <cell r="F11775" t="str">
            <v>Vintage2002</v>
          </cell>
          <cell r="I11775">
            <v>7.0192764153379297E-4</v>
          </cell>
          <cell r="L11775">
            <v>5.1182812329936354E-3</v>
          </cell>
          <cell r="M11775" t="str">
            <v>natural gas peaker</v>
          </cell>
        </row>
        <row r="11776">
          <cell r="F11776" t="str">
            <v>Vintage2002</v>
          </cell>
          <cell r="I11776">
            <v>7.0192764153379297E-4</v>
          </cell>
          <cell r="L11776">
            <v>5.1182812329936354E-3</v>
          </cell>
          <cell r="M11776" t="str">
            <v>natural gas peaker</v>
          </cell>
        </row>
        <row r="11777">
          <cell r="F11777" t="str">
            <v>Vintage2002</v>
          </cell>
          <cell r="I11777">
            <v>7.0192764153379297E-4</v>
          </cell>
          <cell r="L11777">
            <v>5.1182812329936354E-3</v>
          </cell>
          <cell r="M11777" t="str">
            <v>natural gas peaker</v>
          </cell>
        </row>
        <row r="11778">
          <cell r="F11778" t="str">
            <v>Vintage2002</v>
          </cell>
          <cell r="I11778">
            <v>7.0192764153379297E-4</v>
          </cell>
          <cell r="L11778">
            <v>5.1182812329936354E-3</v>
          </cell>
          <cell r="M11778" t="str">
            <v>natural gas peaker</v>
          </cell>
        </row>
        <row r="11779">
          <cell r="F11779" t="str">
            <v>Vintage1970</v>
          </cell>
          <cell r="I11779">
            <v>3.456535016081126E-4</v>
          </cell>
          <cell r="L11779">
            <v>4.1281854006380174E-2</v>
          </cell>
          <cell r="M11779" t="str">
            <v>natural gas peaker</v>
          </cell>
        </row>
        <row r="11780">
          <cell r="F11780" t="str">
            <v>Vintage1970</v>
          </cell>
          <cell r="I11780">
            <v>3.2923978784459896E-4</v>
          </cell>
          <cell r="L11780">
            <v>3.9321542503283916E-2</v>
          </cell>
          <cell r="M11780" t="str">
            <v>natural gas peaker</v>
          </cell>
        </row>
        <row r="11781">
          <cell r="F11781" t="str">
            <v>Vintage1970</v>
          </cell>
          <cell r="I11781">
            <v>3.4275696388513961E-4</v>
          </cell>
          <cell r="L11781">
            <v>4.0935916682304362E-2</v>
          </cell>
          <cell r="M11781" t="str">
            <v>natural gas peaker</v>
          </cell>
        </row>
        <row r="11782">
          <cell r="F11782" t="str">
            <v>Vintage1970</v>
          </cell>
          <cell r="I11782">
            <v>3.3986042616216669E-4</v>
          </cell>
          <cell r="L11782">
            <v>4.0589979358228563E-2</v>
          </cell>
          <cell r="M11782" t="str">
            <v>natural gas peaker</v>
          </cell>
        </row>
        <row r="11783">
          <cell r="F11783" t="str">
            <v>Vintage1970</v>
          </cell>
          <cell r="I11783">
            <v>3.2055017467567991E-4</v>
          </cell>
          <cell r="L11783">
            <v>3.8283730531056485E-2</v>
          </cell>
          <cell r="M11783" t="str">
            <v>natural gas peaker</v>
          </cell>
        </row>
        <row r="11784">
          <cell r="F11784" t="str">
            <v>Vintage1970</v>
          </cell>
          <cell r="I11784">
            <v>3.3599837586486929E-4</v>
          </cell>
          <cell r="L11784">
            <v>4.0128729592794135E-2</v>
          </cell>
          <cell r="M11784" t="str">
            <v>natural gas peaker</v>
          </cell>
        </row>
        <row r="11785">
          <cell r="F11785" t="str">
            <v>Vintage1970</v>
          </cell>
          <cell r="I11785">
            <v>3.3310183814189625E-4</v>
          </cell>
          <cell r="L11785">
            <v>3.9782792268718323E-2</v>
          </cell>
          <cell r="M11785" t="str">
            <v>natural gas peaker</v>
          </cell>
        </row>
        <row r="11786">
          <cell r="F11786" t="str">
            <v>Vintage1970</v>
          </cell>
          <cell r="I11786">
            <v>3.4758452675676132E-4</v>
          </cell>
          <cell r="L11786">
            <v>4.1512478889097391E-2</v>
          </cell>
          <cell r="M11786" t="str">
            <v>natural gas peaker</v>
          </cell>
        </row>
        <row r="11787">
          <cell r="F11787" t="str">
            <v>Vintage1970</v>
          </cell>
          <cell r="I11787">
            <v>3.3503286329054493E-4</v>
          </cell>
          <cell r="L11787">
            <v>4.001341715143554E-2</v>
          </cell>
          <cell r="M11787" t="str">
            <v>natural gas peaker</v>
          </cell>
        </row>
        <row r="11788">
          <cell r="F11788" t="str">
            <v>Vintage1970</v>
          </cell>
          <cell r="I11788">
            <v>3.2730876269595018E-4</v>
          </cell>
          <cell r="L11788">
            <v>3.9090917620566698E-2</v>
          </cell>
          <cell r="M11788" t="str">
            <v>natural gas peaker</v>
          </cell>
        </row>
        <row r="11789">
          <cell r="F11789" t="str">
            <v>Vintage1970</v>
          </cell>
          <cell r="I11789">
            <v>3.3406735071622062E-4</v>
          </cell>
          <cell r="L11789">
            <v>3.9898104710076938E-2</v>
          </cell>
          <cell r="M11789" t="str">
            <v>natural gas peaker</v>
          </cell>
        </row>
        <row r="11790">
          <cell r="F11790" t="str">
            <v>Vintage1970</v>
          </cell>
          <cell r="I11790">
            <v>3.1861914952703119E-4</v>
          </cell>
          <cell r="L11790">
            <v>3.8053105648339275E-2</v>
          </cell>
          <cell r="M11790" t="str">
            <v>natural gas peaker</v>
          </cell>
        </row>
        <row r="11791">
          <cell r="F11791" t="str">
            <v>Vintage2001</v>
          </cell>
          <cell r="I11791">
            <v>2.1615029773650305E-3</v>
          </cell>
          <cell r="L11791">
            <v>1.4971025138752862E-2</v>
          </cell>
          <cell r="M11791" t="str">
            <v>natural gas peaker</v>
          </cell>
        </row>
        <row r="11792">
          <cell r="F11792" t="str">
            <v>Vintage2001</v>
          </cell>
          <cell r="I11792">
            <v>2.1615029773650305E-3</v>
          </cell>
          <cell r="L11792">
            <v>1.4971025138752862E-2</v>
          </cell>
          <cell r="M11792" t="str">
            <v>natural gas peaker</v>
          </cell>
        </row>
        <row r="11793">
          <cell r="F11793" t="str">
            <v>Vintage2001</v>
          </cell>
          <cell r="I11793">
            <v>2.1615029773650305E-3</v>
          </cell>
          <cell r="L11793">
            <v>1.4971025138752862E-2</v>
          </cell>
          <cell r="M11793" t="str">
            <v>natural gas peaker</v>
          </cell>
        </row>
        <row r="11794">
          <cell r="F11794" t="str">
            <v>Vintage2001</v>
          </cell>
          <cell r="I11794">
            <v>2.1615029773650305E-3</v>
          </cell>
          <cell r="L11794">
            <v>1.4971025138752862E-2</v>
          </cell>
          <cell r="M11794" t="str">
            <v>natural gas peaker</v>
          </cell>
        </row>
        <row r="11795">
          <cell r="F11795" t="str">
            <v>Vintage2002</v>
          </cell>
          <cell r="I11795">
            <v>2.1615029773650305E-3</v>
          </cell>
          <cell r="L11795">
            <v>1.576114042172919E-2</v>
          </cell>
          <cell r="M11795" t="str">
            <v>natural gas peaker</v>
          </cell>
        </row>
        <row r="11796">
          <cell r="F11796" t="str">
            <v>Vintage2002</v>
          </cell>
          <cell r="I11796">
            <v>2.1615029773650305E-3</v>
          </cell>
          <cell r="L11796">
            <v>1.576114042172919E-2</v>
          </cell>
          <cell r="M11796" t="str">
            <v>natural gas peaker</v>
          </cell>
        </row>
        <row r="11797">
          <cell r="F11797" t="str">
            <v>Vintage2000</v>
          </cell>
          <cell r="I11797">
            <v>1.4637170626756947E-3</v>
          </cell>
          <cell r="L11797">
            <v>1.4094164636821642E-2</v>
          </cell>
          <cell r="M11797" t="str">
            <v>natural gas peaker</v>
          </cell>
        </row>
        <row r="11798">
          <cell r="F11798" t="str">
            <v>Vintage2000</v>
          </cell>
          <cell r="I11798">
            <v>1.4347516854459647E-3</v>
          </cell>
          <cell r="L11798">
            <v>1.3815256365644433E-2</v>
          </cell>
          <cell r="M11798" t="str">
            <v>natural gas peaker</v>
          </cell>
        </row>
        <row r="11799">
          <cell r="F11799" t="str">
            <v>Vintage2000</v>
          </cell>
          <cell r="I11799">
            <v>1.4530964243581271E-3</v>
          </cell>
          <cell r="L11799">
            <v>1.3991898270723332E-2</v>
          </cell>
          <cell r="M11799" t="str">
            <v>natural gas peaker</v>
          </cell>
        </row>
        <row r="11800">
          <cell r="F11800" t="str">
            <v>Vintage2000</v>
          </cell>
          <cell r="I11800">
            <v>1.3942001573243427E-3</v>
          </cell>
          <cell r="L11800">
            <v>1.342478478599634E-2</v>
          </cell>
          <cell r="M11800" t="str">
            <v>natural gas peaker</v>
          </cell>
        </row>
        <row r="11801">
          <cell r="F11801" t="str">
            <v>Vintage2002</v>
          </cell>
          <cell r="I11801">
            <v>4.6211442964355816E-3</v>
          </cell>
          <cell r="L11801">
            <v>3.3696231246455509E-2</v>
          </cell>
          <cell r="M11801" t="str">
            <v>natural gas peaker</v>
          </cell>
        </row>
        <row r="11802">
          <cell r="F11802" t="str">
            <v>Vintage2002</v>
          </cell>
          <cell r="I11802">
            <v>4.6211442964355816E-3</v>
          </cell>
          <cell r="L11802">
            <v>3.3696231246455509E-2</v>
          </cell>
          <cell r="M11802" t="str">
            <v>natural gas peaker</v>
          </cell>
        </row>
        <row r="11803">
          <cell r="F11803" t="str">
            <v>Vintage2002</v>
          </cell>
          <cell r="I11803">
            <v>4.6211442964355816E-3</v>
          </cell>
          <cell r="L11803">
            <v>3.3696231246455509E-2</v>
          </cell>
          <cell r="M11803" t="str">
            <v>natural gas peaker</v>
          </cell>
        </row>
        <row r="11804">
          <cell r="F11804" t="str">
            <v>Vintage2002</v>
          </cell>
          <cell r="I11804">
            <v>4.6509581306061346E-3</v>
          </cell>
          <cell r="L11804">
            <v>3.3913626286755219E-2</v>
          </cell>
          <cell r="M11804" t="str">
            <v>natural gas peaker</v>
          </cell>
        </row>
        <row r="11805">
          <cell r="F11805" t="str">
            <v>Vintage2007</v>
          </cell>
          <cell r="I11805">
            <v>4.6807719647766867E-3</v>
          </cell>
          <cell r="L11805">
            <v>0.28129691704829801</v>
          </cell>
          <cell r="M11805" t="str">
            <v>natural gas peaker</v>
          </cell>
        </row>
        <row r="11806">
          <cell r="F11806" t="str">
            <v>Vintage2000</v>
          </cell>
          <cell r="I11806">
            <v>2.8049240135711944E-4</v>
          </cell>
          <cell r="L11806">
            <v>2.7008676641905082E-3</v>
          </cell>
          <cell r="M11806" t="str">
            <v>natural gas peaker</v>
          </cell>
        </row>
        <row r="11807">
          <cell r="F11807" t="str">
            <v>Vintage2000</v>
          </cell>
          <cell r="I11807">
            <v>2.8049240135711944E-4</v>
          </cell>
          <cell r="L11807">
            <v>2.7008676641905082E-3</v>
          </cell>
          <cell r="M11807" t="str">
            <v>natural gas peaker</v>
          </cell>
        </row>
        <row r="11808">
          <cell r="F11808" t="str">
            <v>Vintage2000</v>
          </cell>
          <cell r="I11808">
            <v>2.8049240135711944E-4</v>
          </cell>
          <cell r="L11808">
            <v>2.7008676641905082E-3</v>
          </cell>
          <cell r="M11808" t="str">
            <v>natural gas peaker</v>
          </cell>
        </row>
        <row r="11809">
          <cell r="F11809" t="str">
            <v>Vintage2000</v>
          </cell>
          <cell r="I11809">
            <v>2.8049240135711944E-4</v>
          </cell>
          <cell r="L11809">
            <v>2.7008676641905082E-3</v>
          </cell>
          <cell r="M11809" t="str">
            <v>natural gas peaker</v>
          </cell>
        </row>
        <row r="11810">
          <cell r="F11810" t="str">
            <v>Vintage2000</v>
          </cell>
          <cell r="I11810">
            <v>1.5103436996152583E-4</v>
          </cell>
          <cell r="L11810">
            <v>1.4543133576410427E-3</v>
          </cell>
          <cell r="M11810" t="str">
            <v>natural gas peaker</v>
          </cell>
        </row>
        <row r="11811">
          <cell r="F11811" t="str">
            <v>Vintage2000</v>
          </cell>
          <cell r="I11811">
            <v>1.5103436996152583E-4</v>
          </cell>
          <cell r="L11811">
            <v>1.4543133576410427E-3</v>
          </cell>
          <cell r="M11811" t="str">
            <v>natural gas peaker</v>
          </cell>
        </row>
        <row r="11812">
          <cell r="F11812" t="str">
            <v>Vintage2000</v>
          </cell>
          <cell r="I11812">
            <v>1.5103436996152583E-4</v>
          </cell>
          <cell r="L11812">
            <v>1.4543133576410427E-3</v>
          </cell>
          <cell r="M11812" t="str">
            <v>natural gas peaker</v>
          </cell>
        </row>
        <row r="11813">
          <cell r="F11813" t="str">
            <v>Vintage2000</v>
          </cell>
          <cell r="I11813">
            <v>1.5103436996152583E-4</v>
          </cell>
          <cell r="L11813">
            <v>1.4543133576410427E-3</v>
          </cell>
          <cell r="M11813" t="str">
            <v>natural gas peaker</v>
          </cell>
        </row>
        <row r="11814">
          <cell r="F11814" t="str">
            <v>Vintage2002</v>
          </cell>
          <cell r="I11814">
            <v>1.5004065405000199E-3</v>
          </cell>
          <cell r="L11814">
            <v>1.0940590145903862E-2</v>
          </cell>
          <cell r="M11814" t="str">
            <v>natural gas peaker</v>
          </cell>
        </row>
        <row r="11815">
          <cell r="F11815" t="str">
            <v>Vintage2002</v>
          </cell>
          <cell r="I11815">
            <v>1.4994410279256954E-3</v>
          </cell>
          <cell r="L11815">
            <v>1.0933549869104699E-2</v>
          </cell>
          <cell r="M11815" t="str">
            <v>natural gas peaker</v>
          </cell>
        </row>
        <row r="11816">
          <cell r="F11816" t="str">
            <v>Vintage2002</v>
          </cell>
          <cell r="I11816">
            <v>1.4135104088108294E-3</v>
          </cell>
          <cell r="L11816">
            <v>1.030696523397893E-2</v>
          </cell>
          <cell r="M11816" t="str">
            <v>natural gas peaker</v>
          </cell>
        </row>
        <row r="11817">
          <cell r="F11817" t="str">
            <v>Vintage2002</v>
          </cell>
          <cell r="I11817">
            <v>1.4096483585135321E-3</v>
          </cell>
          <cell r="L11817">
            <v>1.0278804126782264E-2</v>
          </cell>
          <cell r="M11817" t="str">
            <v>natural gas peaker</v>
          </cell>
        </row>
        <row r="11818">
          <cell r="F11818" t="str">
            <v>Vintage2002</v>
          </cell>
          <cell r="I11818">
            <v>4.3826336230711645E-3</v>
          </cell>
          <cell r="L11818">
            <v>3.19570709240578E-2</v>
          </cell>
          <cell r="M11818" t="str">
            <v>natural gas peaker</v>
          </cell>
        </row>
        <row r="11819">
          <cell r="F11819" t="str">
            <v>Vintage2002</v>
          </cell>
          <cell r="I11819">
            <v>4.3826336230711645E-3</v>
          </cell>
          <cell r="L11819">
            <v>3.19570709240578E-2</v>
          </cell>
          <cell r="M11819" t="str">
            <v>natural gas peaker</v>
          </cell>
        </row>
        <row r="11820">
          <cell r="F11820" t="str">
            <v>Vintage2002</v>
          </cell>
          <cell r="I11820">
            <v>4.3826336230711645E-3</v>
          </cell>
          <cell r="L11820">
            <v>3.19570709240578E-2</v>
          </cell>
          <cell r="M11820" t="str">
            <v>natural gas peaker</v>
          </cell>
        </row>
        <row r="11821">
          <cell r="F11821" t="str">
            <v>Vintage2002</v>
          </cell>
          <cell r="I11821">
            <v>4.3826336230711645E-3</v>
          </cell>
          <cell r="L11821">
            <v>3.19570709240578E-2</v>
          </cell>
          <cell r="M11821" t="str">
            <v>natural gas peaker</v>
          </cell>
        </row>
        <row r="11822">
          <cell r="F11822" t="str">
            <v>Vintage2002</v>
          </cell>
          <cell r="I11822">
            <v>1.5467511440675878E-3</v>
          </cell>
          <cell r="L11822">
            <v>1.1278523432263828E-2</v>
          </cell>
          <cell r="M11822" t="str">
            <v>natural gas peaker</v>
          </cell>
        </row>
        <row r="11823">
          <cell r="F11823" t="str">
            <v>Vintage2002</v>
          </cell>
          <cell r="I11823">
            <v>1.555440757236507E-3</v>
          </cell>
          <cell r="L11823">
            <v>1.1341885923456321E-2</v>
          </cell>
          <cell r="M11823" t="str">
            <v>natural gas peaker</v>
          </cell>
        </row>
        <row r="11824">
          <cell r="F11824" t="str">
            <v>Vintage2001</v>
          </cell>
          <cell r="I11824">
            <v>1.5158547416892093E-3</v>
          </cell>
          <cell r="L11824">
            <v>1.0499129393840467E-2</v>
          </cell>
          <cell r="M11824" t="str">
            <v>natural gas peaker</v>
          </cell>
        </row>
        <row r="11825">
          <cell r="F11825" t="str">
            <v>Vintage2001</v>
          </cell>
          <cell r="I11825">
            <v>1.5158547416892093E-3</v>
          </cell>
          <cell r="L11825">
            <v>1.0499129393840467E-2</v>
          </cell>
          <cell r="M11825" t="str">
            <v>natural gas peaker</v>
          </cell>
        </row>
        <row r="11826">
          <cell r="F11826" t="str">
            <v>Vintage2001</v>
          </cell>
          <cell r="I11826">
            <v>1.5158547416892093E-3</v>
          </cell>
          <cell r="L11826">
            <v>1.0499129393840467E-2</v>
          </cell>
          <cell r="M11826" t="str">
            <v>natural gas peaker</v>
          </cell>
        </row>
        <row r="11827">
          <cell r="F11827" t="str">
            <v>Vintage2002</v>
          </cell>
          <cell r="I11827">
            <v>1.4675791129729924E-3</v>
          </cell>
          <cell r="L11827">
            <v>1.0701220734732222E-2</v>
          </cell>
          <cell r="M11827" t="str">
            <v>natural gas peaker</v>
          </cell>
        </row>
        <row r="11828">
          <cell r="F11828" t="str">
            <v>Vintage2002</v>
          </cell>
          <cell r="I11828">
            <v>1.4675791129729924E-3</v>
          </cell>
          <cell r="L11828">
            <v>1.0701220734732222E-2</v>
          </cell>
          <cell r="M11828" t="str">
            <v>natural gas peaker</v>
          </cell>
        </row>
        <row r="11829">
          <cell r="F11829" t="str">
            <v>Vintage2003</v>
          </cell>
          <cell r="I11829">
            <v>1.4675791129729924E-3</v>
          </cell>
          <cell r="L11829">
            <v>2.5572621492128678E-2</v>
          </cell>
          <cell r="M11829" t="str">
            <v>natural gas peaker</v>
          </cell>
        </row>
        <row r="11830">
          <cell r="F11830" t="str">
            <v>Vintage2003</v>
          </cell>
          <cell r="I11830">
            <v>1.5255098674324525E-3</v>
          </cell>
          <cell r="L11830">
            <v>2.6582067077344285E-2</v>
          </cell>
          <cell r="M11830" t="str">
            <v>natural gas peaker</v>
          </cell>
        </row>
        <row r="11831">
          <cell r="F11831" t="str">
            <v>Vintage2003</v>
          </cell>
          <cell r="I11831">
            <v>1.5255098674324525E-3</v>
          </cell>
          <cell r="L11831">
            <v>2.6582067077344285E-2</v>
          </cell>
          <cell r="M11831" t="str">
            <v>natural gas peaker</v>
          </cell>
        </row>
        <row r="11832">
          <cell r="F11832" t="str">
            <v>Vintage2003</v>
          </cell>
          <cell r="I11832">
            <v>1.5255098674324525E-3</v>
          </cell>
          <cell r="L11832">
            <v>2.6582067077344285E-2</v>
          </cell>
          <cell r="M11832" t="str">
            <v>natural gas peaker</v>
          </cell>
        </row>
        <row r="11833">
          <cell r="F11833" t="str">
            <v>Vintage2003</v>
          </cell>
          <cell r="I11833">
            <v>1.5255098674324525E-3</v>
          </cell>
          <cell r="L11833">
            <v>2.6582067077344285E-2</v>
          </cell>
          <cell r="M11833" t="str">
            <v>natural gas peaker</v>
          </cell>
        </row>
        <row r="11834">
          <cell r="F11834" t="str">
            <v>Vintage2002</v>
          </cell>
          <cell r="I11834">
            <v>1.4907514147567762E-3</v>
          </cell>
          <cell r="L11834">
            <v>1.0870187377912203E-2</v>
          </cell>
          <cell r="M11834" t="str">
            <v>natural gas peaker</v>
          </cell>
        </row>
        <row r="11835">
          <cell r="F11835" t="str">
            <v>Vintage2002</v>
          </cell>
          <cell r="I11835">
            <v>1.4907514147567762E-3</v>
          </cell>
          <cell r="L11835">
            <v>1.0870187377912203E-2</v>
          </cell>
          <cell r="M11835" t="str">
            <v>natural gas peaker</v>
          </cell>
        </row>
        <row r="11836">
          <cell r="F11836" t="str">
            <v>Vintage2002</v>
          </cell>
          <cell r="I11836">
            <v>1.4907514147567762E-3</v>
          </cell>
          <cell r="L11836">
            <v>1.0870187377912203E-2</v>
          </cell>
          <cell r="M11836" t="str">
            <v>natural gas peaker</v>
          </cell>
        </row>
        <row r="11837">
          <cell r="F11837" t="str">
            <v>Vintage2002</v>
          </cell>
          <cell r="I11837">
            <v>1.5593028075338042E-3</v>
          </cell>
          <cell r="L11837">
            <v>1.1370047030652985E-2</v>
          </cell>
          <cell r="M11837" t="str">
            <v>natural gas peaker</v>
          </cell>
        </row>
        <row r="11838">
          <cell r="F11838" t="str">
            <v>Vintage2002</v>
          </cell>
          <cell r="I11838">
            <v>1.5593028075338042E-3</v>
          </cell>
          <cell r="L11838">
            <v>1.1370047030652985E-2</v>
          </cell>
          <cell r="M11838" t="str">
            <v>natural gas peaker</v>
          </cell>
        </row>
        <row r="11839">
          <cell r="F11839" t="str">
            <v>Vintage2002</v>
          </cell>
          <cell r="I11839">
            <v>1.5593028075338042E-3</v>
          </cell>
          <cell r="L11839">
            <v>1.1370047030652985E-2</v>
          </cell>
          <cell r="M11839" t="str">
            <v>natural gas peaker</v>
          </cell>
        </row>
        <row r="11840">
          <cell r="F11840" t="str">
            <v>Vintage2002</v>
          </cell>
          <cell r="I11840">
            <v>1.5593028075338042E-3</v>
          </cell>
          <cell r="L11840">
            <v>1.1370047030652985E-2</v>
          </cell>
          <cell r="M11840" t="str">
            <v>natural gas peaker</v>
          </cell>
        </row>
        <row r="11841">
          <cell r="F11841" t="str">
            <v>Vintage2002</v>
          </cell>
          <cell r="I11841">
            <v>5.9004680976222916E-4</v>
          </cell>
          <cell r="L11841">
            <v>4.3024741216839369E-3</v>
          </cell>
          <cell r="M11841" t="str">
            <v>natural gas peaker</v>
          </cell>
        </row>
        <row r="11842">
          <cell r="F11842" t="str">
            <v>Vintage2002</v>
          </cell>
          <cell r="I11842">
            <v>5.9004680976222916E-4</v>
          </cell>
          <cell r="L11842">
            <v>4.3024741216839369E-3</v>
          </cell>
          <cell r="M11842" t="str">
            <v>natural gas peaker</v>
          </cell>
        </row>
        <row r="11843">
          <cell r="F11843" t="str">
            <v>Vintage2002</v>
          </cell>
          <cell r="I11843">
            <v>5.9004680976222916E-4</v>
          </cell>
          <cell r="L11843">
            <v>4.3024741216839369E-3</v>
          </cell>
          <cell r="M11843" t="str">
            <v>natural gas peaker</v>
          </cell>
        </row>
        <row r="11844">
          <cell r="F11844" t="str">
            <v>Vintage2002</v>
          </cell>
          <cell r="I11844">
            <v>5.9004680976222916E-4</v>
          </cell>
          <cell r="L11844">
            <v>4.3024741216839369E-3</v>
          </cell>
          <cell r="M11844" t="str">
            <v>natural gas peaker</v>
          </cell>
        </row>
        <row r="11845">
          <cell r="F11845" t="str">
            <v>Vintage2001</v>
          </cell>
          <cell r="I11845">
            <v>4.4063197126691138E-4</v>
          </cell>
          <cell r="L11845">
            <v>3.0519098922624894E-3</v>
          </cell>
          <cell r="M11845" t="str">
            <v>natural gas peaker</v>
          </cell>
        </row>
        <row r="11846">
          <cell r="F11846" t="str">
            <v>Vintage2001</v>
          </cell>
          <cell r="I11846">
            <v>4.4449716399732285E-4</v>
          </cell>
          <cell r="L11846">
            <v>3.0786810316683006E-3</v>
          </cell>
          <cell r="M11846" t="str">
            <v>natural gas peaker</v>
          </cell>
        </row>
        <row r="11847">
          <cell r="F11847" t="str">
            <v>Vintage2003</v>
          </cell>
          <cell r="I11847">
            <v>3.875798442171779E-3</v>
          </cell>
          <cell r="L11847">
            <v>6.7535934291581098E-2</v>
          </cell>
          <cell r="M11847" t="str">
            <v>natural gas peaker</v>
          </cell>
        </row>
        <row r="11848">
          <cell r="F11848" t="str">
            <v>Vintage2003</v>
          </cell>
          <cell r="I11848">
            <v>3.9950537788539867E-3</v>
          </cell>
          <cell r="L11848">
            <v>6.9613963039014362E-2</v>
          </cell>
          <cell r="M11848" t="str">
            <v>natural gas peaker</v>
          </cell>
        </row>
        <row r="11849">
          <cell r="F11849" t="str">
            <v>Vintage2002</v>
          </cell>
          <cell r="I11849">
            <v>0</v>
          </cell>
          <cell r="L11849">
            <v>0</v>
          </cell>
          <cell r="M11849" t="str">
            <v>natural gas peaker</v>
          </cell>
        </row>
        <row r="11850">
          <cell r="F11850" t="str">
            <v>Vintage2004</v>
          </cell>
          <cell r="I11850">
            <v>5.0344135313609836E-4</v>
          </cell>
          <cell r="L11850">
            <v>2.591410894091957E-2</v>
          </cell>
          <cell r="M11850" t="str">
            <v>natural gas peaker</v>
          </cell>
        </row>
        <row r="11851">
          <cell r="F11851" t="str">
            <v>Vintage2003</v>
          </cell>
          <cell r="I11851">
            <v>5.604529459096679E-5</v>
          </cell>
          <cell r="L11851">
            <v>9.7659137577002031E-4</v>
          </cell>
          <cell r="M11851" t="str">
            <v>natural gas peaker</v>
          </cell>
        </row>
        <row r="11852">
          <cell r="F11852" t="str">
            <v>Vintage2003</v>
          </cell>
          <cell r="I11852">
            <v>5.604529459096679E-5</v>
          </cell>
          <cell r="L11852">
            <v>9.7659137577002031E-4</v>
          </cell>
          <cell r="M11852" t="str">
            <v>natural gas peaker</v>
          </cell>
        </row>
        <row r="11853">
          <cell r="F11853" t="str">
            <v>Vintage2003</v>
          </cell>
          <cell r="I11853">
            <v>5.604529459096679E-5</v>
          </cell>
          <cell r="L11853">
            <v>9.7659137577002031E-4</v>
          </cell>
          <cell r="M11853" t="str">
            <v>natural gas peaker</v>
          </cell>
        </row>
        <row r="11854">
          <cell r="F11854" t="str">
            <v>Vintage2003</v>
          </cell>
          <cell r="I11854">
            <v>5.604529459096679E-5</v>
          </cell>
          <cell r="L11854">
            <v>9.7659137577002031E-4</v>
          </cell>
          <cell r="M11854" t="str">
            <v>natural gas peaker</v>
          </cell>
        </row>
        <row r="11855">
          <cell r="F11855" t="str">
            <v>Vintage2004</v>
          </cell>
          <cell r="I11855">
            <v>1.2620639873072096E-4</v>
          </cell>
          <cell r="L11855">
            <v>6.4963403291681829E-3</v>
          </cell>
          <cell r="M11855" t="str">
            <v>natural gas peaker</v>
          </cell>
        </row>
        <row r="11856">
          <cell r="F11856" t="str">
            <v>Vintage2004</v>
          </cell>
          <cell r="I11856">
            <v>1.2620639873072096E-4</v>
          </cell>
          <cell r="L11856">
            <v>6.4963403291681829E-3</v>
          </cell>
          <cell r="M11856" t="str">
            <v>natural gas peaker</v>
          </cell>
        </row>
        <row r="11857">
          <cell r="F11857" t="str">
            <v>Vintage2007</v>
          </cell>
          <cell r="I11857">
            <v>1.2593614948290359E-4</v>
          </cell>
          <cell r="L11857">
            <v>7.5682923374722627E-3</v>
          </cell>
          <cell r="M11857" t="str">
            <v>natural gas peaker</v>
          </cell>
        </row>
        <row r="11858">
          <cell r="F11858" t="str">
            <v>Vintage2004</v>
          </cell>
          <cell r="I11858">
            <v>1.155260541839843E-4</v>
          </cell>
          <cell r="L11858">
            <v>5.9465809373609934E-3</v>
          </cell>
          <cell r="M11858" t="str">
            <v>natural gas peaker</v>
          </cell>
        </row>
        <row r="11859">
          <cell r="F11859" t="str">
            <v>Vintage2004</v>
          </cell>
          <cell r="I11859">
            <v>1.1600841766700721E-4</v>
          </cell>
          <cell r="L11859">
            <v>5.9714100853249224E-3</v>
          </cell>
          <cell r="M11859" t="str">
            <v>natural gas peaker</v>
          </cell>
        </row>
        <row r="11860">
          <cell r="F11860" t="str">
            <v>Vintage2003</v>
          </cell>
          <cell r="I11860">
            <v>9.083202916467034E-5</v>
          </cell>
          <cell r="L11860">
            <v>1.5827515400410677E-3</v>
          </cell>
          <cell r="M11860" t="str">
            <v>natural gas peaker</v>
          </cell>
        </row>
        <row r="11861">
          <cell r="F11861" t="str">
            <v>Vintage2003</v>
          </cell>
          <cell r="I11861">
            <v>9.083202916467034E-5</v>
          </cell>
          <cell r="L11861">
            <v>1.5827515400410677E-3</v>
          </cell>
          <cell r="M11861" t="str">
            <v>natural gas peaker</v>
          </cell>
        </row>
        <row r="11862">
          <cell r="F11862" t="str">
            <v>Vintage2000</v>
          </cell>
          <cell r="I11862">
            <v>0</v>
          </cell>
          <cell r="L11862">
            <v>0</v>
          </cell>
          <cell r="M11862" t="str">
            <v>natural gas peaker</v>
          </cell>
        </row>
        <row r="11863">
          <cell r="F11863" t="str">
            <v>Vintage2000</v>
          </cell>
          <cell r="I11863">
            <v>0</v>
          </cell>
          <cell r="L11863">
            <v>0</v>
          </cell>
          <cell r="M11863" t="str">
            <v>natural gas peaker</v>
          </cell>
        </row>
        <row r="11864">
          <cell r="F11864" t="str">
            <v>Vintage2000</v>
          </cell>
          <cell r="I11864">
            <v>0</v>
          </cell>
          <cell r="L11864">
            <v>0</v>
          </cell>
          <cell r="M11864" t="str">
            <v>natural gas peaker</v>
          </cell>
        </row>
        <row r="11865">
          <cell r="F11865" t="str">
            <v>Vintage2000</v>
          </cell>
          <cell r="I11865">
            <v>0</v>
          </cell>
          <cell r="L11865">
            <v>0</v>
          </cell>
          <cell r="M11865" t="str">
            <v>natural gas peaker</v>
          </cell>
        </row>
        <row r="11866">
          <cell r="F11866" t="str">
            <v>Vintage2000</v>
          </cell>
          <cell r="I11866">
            <v>0</v>
          </cell>
          <cell r="L11866">
            <v>0</v>
          </cell>
          <cell r="M11866" t="str">
            <v>natural gas peaker</v>
          </cell>
        </row>
        <row r="11867">
          <cell r="F11867" t="str">
            <v>Vintage2002</v>
          </cell>
          <cell r="I11867">
            <v>0</v>
          </cell>
          <cell r="L11867">
            <v>0</v>
          </cell>
          <cell r="M11867" t="str">
            <v>natural gas peaker</v>
          </cell>
        </row>
        <row r="11868">
          <cell r="F11868" t="str">
            <v>Vintage2008</v>
          </cell>
          <cell r="I11868">
            <v>1.5255098674324525E-3</v>
          </cell>
          <cell r="L11868">
            <v>6.3052245348572872E-2</v>
          </cell>
          <cell r="M11868" t="str">
            <v>natural gas peaker</v>
          </cell>
        </row>
        <row r="11869">
          <cell r="F11869" t="str">
            <v>Vintage2008</v>
          </cell>
          <cell r="I11869">
            <v>1.5255098674324525E-3</v>
          </cell>
          <cell r="L11869">
            <v>6.3052245348572872E-2</v>
          </cell>
          <cell r="M11869" t="str">
            <v>natural gas peaker</v>
          </cell>
        </row>
        <row r="11870">
          <cell r="F11870" t="str">
            <v>Vintage2007</v>
          </cell>
          <cell r="I11870">
            <v>5.4551460449325047E-4</v>
          </cell>
          <cell r="L11870">
            <v>3.278339077475096E-2</v>
          </cell>
          <cell r="M11870" t="str">
            <v>natural gas peaker</v>
          </cell>
        </row>
        <row r="11871">
          <cell r="F11871" t="str">
            <v>Vintage2007</v>
          </cell>
          <cell r="I11871">
            <v>5.4551460449325047E-4</v>
          </cell>
          <cell r="L11871">
            <v>3.278339077475096E-2</v>
          </cell>
          <cell r="M11871" t="str">
            <v>natural gas peaker</v>
          </cell>
        </row>
        <row r="11872">
          <cell r="F11872" t="str">
            <v>Vintage2007</v>
          </cell>
          <cell r="I11872">
            <v>5.4551460449325047E-4</v>
          </cell>
          <cell r="L11872">
            <v>3.278339077475096E-2</v>
          </cell>
          <cell r="M11872" t="str">
            <v>natural gas peaker</v>
          </cell>
        </row>
        <row r="11873">
          <cell r="F11873" t="str">
            <v>Vintage2007</v>
          </cell>
          <cell r="I11873">
            <v>5.4551460449325047E-4</v>
          </cell>
          <cell r="L11873">
            <v>3.278339077475096E-2</v>
          </cell>
          <cell r="M11873" t="str">
            <v>natural gas peaker</v>
          </cell>
        </row>
        <row r="11874">
          <cell r="F11874" t="str">
            <v>Vintage2007</v>
          </cell>
          <cell r="I11874">
            <v>5.4551460449325047E-4</v>
          </cell>
          <cell r="L11874">
            <v>3.278339077475096E-2</v>
          </cell>
          <cell r="M11874" t="str">
            <v>natural gas peaker</v>
          </cell>
        </row>
        <row r="11875">
          <cell r="F11875" t="str">
            <v>Vintage2007</v>
          </cell>
          <cell r="I11875">
            <v>5.4551460449325047E-4</v>
          </cell>
          <cell r="L11875">
            <v>3.278339077475096E-2</v>
          </cell>
          <cell r="M11875" t="str">
            <v>natural gas peaker</v>
          </cell>
        </row>
        <row r="11876">
          <cell r="F11876" t="str">
            <v>Vintage2007</v>
          </cell>
          <cell r="I11876">
            <v>5.4551460449325047E-4</v>
          </cell>
          <cell r="L11876">
            <v>3.278339077475096E-2</v>
          </cell>
          <cell r="M11876" t="str">
            <v>natural gas peaker</v>
          </cell>
        </row>
        <row r="11877">
          <cell r="F11877" t="str">
            <v>Vintage2007</v>
          </cell>
          <cell r="I11877">
            <v>5.4551460449325047E-4</v>
          </cell>
          <cell r="L11877">
            <v>3.278339077475096E-2</v>
          </cell>
          <cell r="M11877" t="str">
            <v>natural gas peaker</v>
          </cell>
        </row>
        <row r="11878">
          <cell r="F11878" t="str">
            <v>Vintage2007</v>
          </cell>
          <cell r="I11878">
            <v>5.4551460449325047E-4</v>
          </cell>
          <cell r="L11878">
            <v>3.278339077475096E-2</v>
          </cell>
          <cell r="M11878" t="str">
            <v>natural gas peaker</v>
          </cell>
        </row>
        <row r="11879">
          <cell r="F11879" t="str">
            <v>Vintage2007</v>
          </cell>
          <cell r="I11879">
            <v>5.4551460449325047E-4</v>
          </cell>
          <cell r="L11879">
            <v>3.278339077475096E-2</v>
          </cell>
          <cell r="M11879" t="str">
            <v>natural gas peaker</v>
          </cell>
        </row>
        <row r="11880">
          <cell r="F11880" t="str">
            <v>Vintage2007</v>
          </cell>
          <cell r="I11880">
            <v>5.4551460449325047E-4</v>
          </cell>
          <cell r="L11880">
            <v>3.278339077475096E-2</v>
          </cell>
          <cell r="M11880" t="str">
            <v>natural gas peaker</v>
          </cell>
        </row>
        <row r="11881">
          <cell r="F11881" t="str">
            <v>Vintage2013</v>
          </cell>
          <cell r="I11881">
            <v>5.4551460449325047E-4</v>
          </cell>
          <cell r="L11881">
            <v>2.0345297392323467E-2</v>
          </cell>
          <cell r="M11881" t="str">
            <v>natural gas peaker</v>
          </cell>
        </row>
        <row r="11882">
          <cell r="F11882" t="str">
            <v>Vintage2007</v>
          </cell>
          <cell r="I11882">
            <v>1.117842019533034E-2</v>
          </cell>
          <cell r="L11882">
            <v>0.67178131344129166</v>
          </cell>
          <cell r="M11882" t="str">
            <v>natural gas peaker</v>
          </cell>
        </row>
        <row r="11883">
          <cell r="F11883" t="str">
            <v>Vintage2007</v>
          </cell>
          <cell r="I11883">
            <v>1.117842019533034E-2</v>
          </cell>
          <cell r="L11883">
            <v>0.67178131344129166</v>
          </cell>
          <cell r="M11883" t="str">
            <v>natural gas peaker</v>
          </cell>
        </row>
        <row r="11884">
          <cell r="F11884" t="str">
            <v>Vintage2011</v>
          </cell>
          <cell r="I11884">
            <v>3.3837507658993301E-3</v>
          </cell>
          <cell r="L11884">
            <v>0.22380737853988078</v>
          </cell>
          <cell r="M11884" t="str">
            <v>natural gas peaker</v>
          </cell>
        </row>
        <row r="11885">
          <cell r="F11885" t="str">
            <v>Vintage2009</v>
          </cell>
          <cell r="I11885">
            <v>6.0310754739293882E-3</v>
          </cell>
          <cell r="L11885">
            <v>0.33583898172362603</v>
          </cell>
          <cell r="M11885" t="str">
            <v>natural gas peaker</v>
          </cell>
        </row>
        <row r="11886">
          <cell r="F11886" t="str">
            <v>Vintage2011</v>
          </cell>
          <cell r="I11886">
            <v>1.303386982758357E-3</v>
          </cell>
          <cell r="L11886">
            <v>8.6208365809301246E-2</v>
          </cell>
          <cell r="M11886" t="str">
            <v>natural gas peaker</v>
          </cell>
        </row>
        <row r="11887">
          <cell r="F11887" t="str">
            <v>Vintage2011</v>
          </cell>
          <cell r="I11887">
            <v>1.303386982758357E-3</v>
          </cell>
          <cell r="L11887">
            <v>8.6208365809301246E-2</v>
          </cell>
          <cell r="M11887" t="str">
            <v>natural gas peaker</v>
          </cell>
        </row>
        <row r="11888">
          <cell r="F11888" t="str">
            <v>Vintage2011</v>
          </cell>
          <cell r="I11888">
            <v>3.6516172638079115E-3</v>
          </cell>
          <cell r="L11888">
            <v>0.24152455183164492</v>
          </cell>
          <cell r="M11888" t="str">
            <v>natural gas peaker</v>
          </cell>
        </row>
        <row r="11889">
          <cell r="F11889" t="str">
            <v>Vintage2011</v>
          </cell>
          <cell r="I11889">
            <v>3.6516172638079115E-3</v>
          </cell>
          <cell r="L11889">
            <v>0.24152455183164492</v>
          </cell>
          <cell r="M11889" t="str">
            <v>natural gas peaker</v>
          </cell>
        </row>
        <row r="11890">
          <cell r="F11890" t="str">
            <v>Vintage2011</v>
          </cell>
          <cell r="I11890">
            <v>3.6516172638079115E-3</v>
          </cell>
          <cell r="L11890">
            <v>0.24152455183164492</v>
          </cell>
          <cell r="M11890" t="str">
            <v>natural gas peaker</v>
          </cell>
        </row>
        <row r="11891">
          <cell r="F11891" t="str">
            <v>Vintage2012</v>
          </cell>
          <cell r="I11891">
            <v>1.7861982625000234E-3</v>
          </cell>
          <cell r="L11891">
            <v>9.5853709949409741E-2</v>
          </cell>
          <cell r="M11891" t="str">
            <v>natural gas peaker</v>
          </cell>
        </row>
        <row r="11892">
          <cell r="F11892" t="str">
            <v>Vintage2012</v>
          </cell>
          <cell r="I11892">
            <v>1.80550851398651E-3</v>
          </cell>
          <cell r="L11892">
            <v>9.6889966273187147E-2</v>
          </cell>
          <cell r="M11892" t="str">
            <v>natural gas peaker</v>
          </cell>
        </row>
        <row r="11893">
          <cell r="F11893" t="str">
            <v>Vintage2012</v>
          </cell>
          <cell r="I11893">
            <v>1.7688190361621853E-3</v>
          </cell>
          <cell r="L11893">
            <v>9.4921079258010077E-2</v>
          </cell>
          <cell r="M11893" t="str">
            <v>natural gas peaker</v>
          </cell>
        </row>
        <row r="11894">
          <cell r="F11894" t="str">
            <v>Vintage2012</v>
          </cell>
          <cell r="I11894">
            <v>1.7668880110135367E-3</v>
          </cell>
          <cell r="L11894">
            <v>9.4817453625632347E-2</v>
          </cell>
          <cell r="M11894" t="str">
            <v>natural gas peaker</v>
          </cell>
        </row>
        <row r="11895">
          <cell r="F11895" t="str">
            <v>Vintage2011</v>
          </cell>
          <cell r="I11895">
            <v>4.0159509590631222E-3</v>
          </cell>
          <cell r="L11895">
            <v>0.26562223954273873</v>
          </cell>
          <cell r="M11895" t="str">
            <v>natural gas peaker</v>
          </cell>
        </row>
        <row r="11896">
          <cell r="F11896" t="str">
            <v>Vintage2011</v>
          </cell>
          <cell r="I11896">
            <v>4.0159509590631222E-3</v>
          </cell>
          <cell r="L11896">
            <v>0.26562223954273873</v>
          </cell>
          <cell r="M11896" t="str">
            <v>natural gas peaker</v>
          </cell>
        </row>
        <row r="11897">
          <cell r="F11897" t="str">
            <v>Vintage2011</v>
          </cell>
          <cell r="I11897">
            <v>4.0159509590631222E-3</v>
          </cell>
          <cell r="L11897">
            <v>0.26562223954273873</v>
          </cell>
          <cell r="M11897" t="str">
            <v>natural gas peaker</v>
          </cell>
        </row>
        <row r="11898">
          <cell r="F11898" t="str">
            <v>Vintage2011</v>
          </cell>
          <cell r="I11898">
            <v>4.0159509590631222E-3</v>
          </cell>
          <cell r="L11898">
            <v>0.26562223954273873</v>
          </cell>
          <cell r="M11898" t="str">
            <v>natural gas peaker</v>
          </cell>
        </row>
        <row r="11899">
          <cell r="F11899" t="str">
            <v>Vintage2010</v>
          </cell>
          <cell r="I11899">
            <v>3.8834659789703184E-3</v>
          </cell>
          <cell r="L11899">
            <v>0.24239984308341103</v>
          </cell>
          <cell r="M11899" t="str">
            <v>natural gas peaker</v>
          </cell>
        </row>
        <row r="11900">
          <cell r="F11900" t="str">
            <v>Vintage2010</v>
          </cell>
          <cell r="I11900">
            <v>3.8834659789703184E-3</v>
          </cell>
          <cell r="L11900">
            <v>0.24239984308341103</v>
          </cell>
          <cell r="M11900" t="str">
            <v>natural gas peaker</v>
          </cell>
        </row>
        <row r="11901">
          <cell r="F11901" t="str">
            <v>Vintage2010</v>
          </cell>
          <cell r="I11901">
            <v>3.8834659789703184E-3</v>
          </cell>
          <cell r="L11901">
            <v>0.24239984308341103</v>
          </cell>
          <cell r="M11901" t="str">
            <v>natural gas peaker</v>
          </cell>
        </row>
        <row r="11902">
          <cell r="F11902" t="str">
            <v>Vintage2010</v>
          </cell>
          <cell r="I11902">
            <v>3.8834659789703184E-3</v>
          </cell>
          <cell r="L11902">
            <v>0.24239984308341103</v>
          </cell>
          <cell r="M11902" t="str">
            <v>natural gas peaker</v>
          </cell>
        </row>
        <row r="11903">
          <cell r="F11903" t="str">
            <v>Vintage2010</v>
          </cell>
          <cell r="I11903">
            <v>1.1595578191234509E-4</v>
          </cell>
          <cell r="L11903">
            <v>7.2377776688079256E-3</v>
          </cell>
          <cell r="M11903" t="str">
            <v>natural gas peaker</v>
          </cell>
        </row>
        <row r="11904">
          <cell r="F11904" t="str">
            <v>Vintage2010</v>
          </cell>
          <cell r="I11904">
            <v>1.1595578191234509E-4</v>
          </cell>
          <cell r="L11904">
            <v>7.2377776688079256E-3</v>
          </cell>
          <cell r="M11904" t="str">
            <v>natural gas peaker</v>
          </cell>
        </row>
        <row r="11905">
          <cell r="F11905" t="str">
            <v>Vintage1971</v>
          </cell>
          <cell r="I11905">
            <v>0</v>
          </cell>
          <cell r="L11905">
            <v>0</v>
          </cell>
          <cell r="M11905" t="str">
            <v>natural gas peaker</v>
          </cell>
        </row>
        <row r="11906">
          <cell r="F11906" t="str">
            <v>Vintage1971</v>
          </cell>
          <cell r="I11906">
            <v>0</v>
          </cell>
          <cell r="L11906">
            <v>0</v>
          </cell>
          <cell r="M11906" t="str">
            <v>natural gas peaker</v>
          </cell>
        </row>
        <row r="11907">
          <cell r="F11907" t="str">
            <v>Vintage1971</v>
          </cell>
          <cell r="I11907">
            <v>0</v>
          </cell>
          <cell r="L11907">
            <v>0</v>
          </cell>
          <cell r="M11907" t="str">
            <v>natural gas peaker</v>
          </cell>
        </row>
        <row r="11908">
          <cell r="F11908" t="str">
            <v>Vintage1971</v>
          </cell>
          <cell r="I11908">
            <v>0</v>
          </cell>
          <cell r="L11908">
            <v>0</v>
          </cell>
          <cell r="M11908" t="str">
            <v>natural gas peaker</v>
          </cell>
        </row>
        <row r="11909">
          <cell r="F11909" t="str">
            <v>Vintage1971</v>
          </cell>
          <cell r="I11909">
            <v>0</v>
          </cell>
          <cell r="L11909">
            <v>0</v>
          </cell>
          <cell r="M11909" t="str">
            <v>natural gas peaker</v>
          </cell>
        </row>
        <row r="11910">
          <cell r="F11910" t="str">
            <v>Vintage1971</v>
          </cell>
          <cell r="I11910">
            <v>0</v>
          </cell>
          <cell r="L11910">
            <v>0</v>
          </cell>
          <cell r="M11910" t="str">
            <v>natural gas peaker</v>
          </cell>
        </row>
        <row r="11911">
          <cell r="F11911" t="str">
            <v>Vintage1971</v>
          </cell>
          <cell r="I11911">
            <v>0</v>
          </cell>
          <cell r="L11911">
            <v>0</v>
          </cell>
          <cell r="M11911" t="str">
            <v>natural gas peaker</v>
          </cell>
        </row>
        <row r="11912">
          <cell r="F11912" t="str">
            <v>Vintage1971</v>
          </cell>
          <cell r="I11912">
            <v>0</v>
          </cell>
          <cell r="L11912">
            <v>0</v>
          </cell>
          <cell r="M11912" t="str">
            <v>natural gas peaker</v>
          </cell>
        </row>
        <row r="11913">
          <cell r="F11913" t="str">
            <v>Vintage1971</v>
          </cell>
          <cell r="I11913">
            <v>0</v>
          </cell>
          <cell r="L11913">
            <v>0</v>
          </cell>
          <cell r="M11913" t="str">
            <v>natural gas peaker</v>
          </cell>
        </row>
        <row r="11914">
          <cell r="F11914" t="str">
            <v>Vintage1971</v>
          </cell>
          <cell r="I11914">
            <v>0</v>
          </cell>
          <cell r="L11914">
            <v>0</v>
          </cell>
          <cell r="M11914" t="str">
            <v>natural gas peaker</v>
          </cell>
        </row>
        <row r="11915">
          <cell r="F11915" t="str">
            <v>Vintage2017</v>
          </cell>
          <cell r="I11915">
            <v>3.7685629121512158E-4</v>
          </cell>
          <cell r="L11915">
            <v>4.4548662704309065E-2</v>
          </cell>
          <cell r="M11915" t="str">
            <v>natural gas peaker</v>
          </cell>
        </row>
        <row r="11916">
          <cell r="F11916" t="str">
            <v>Vintage2017</v>
          </cell>
          <cell r="I11916">
            <v>3.7685629121512158E-4</v>
          </cell>
          <cell r="L11916">
            <v>4.4548662704309065E-2</v>
          </cell>
          <cell r="M11916" t="str">
            <v>natural gas peaker</v>
          </cell>
        </row>
        <row r="11917">
          <cell r="F11917" t="str">
            <v>Vintage2017</v>
          </cell>
          <cell r="I11917">
            <v>1.6427069104248891E-4</v>
          </cell>
          <cell r="L11917">
            <v>1.9418647845468054E-2</v>
          </cell>
          <cell r="M11917" t="str">
            <v>natural gas peaker</v>
          </cell>
        </row>
        <row r="11918">
          <cell r="F11918" t="str">
            <v>Vintage2000</v>
          </cell>
          <cell r="I11918">
            <v>5.0648165717404392E-5</v>
          </cell>
          <cell r="L11918">
            <v>4.8769233096812261E-4</v>
          </cell>
          <cell r="M11918" t="str">
            <v>natural gas peaker</v>
          </cell>
        </row>
        <row r="11919">
          <cell r="F11919" t="str">
            <v>Vintage2000</v>
          </cell>
          <cell r="I11919">
            <v>5.0648165717404392E-5</v>
          </cell>
          <cell r="L11919">
            <v>4.8769233096812261E-4</v>
          </cell>
          <cell r="M11919" t="str">
            <v>natural gas peaker</v>
          </cell>
        </row>
        <row r="11920">
          <cell r="F11920" t="str">
            <v>Vintage2002</v>
          </cell>
          <cell r="I11920">
            <v>7.7178157283663844E-6</v>
          </cell>
          <cell r="L11920">
            <v>5.6276386716847958E-5</v>
          </cell>
          <cell r="M11920" t="str">
            <v>natural gas peaker</v>
          </cell>
        </row>
        <row r="11921">
          <cell r="F11921" t="str">
            <v>Vintage2018</v>
          </cell>
          <cell r="I11921">
            <v>8.5776954135583774E-4</v>
          </cell>
          <cell r="L11921">
            <v>4.6278726740982469E-2</v>
          </cell>
          <cell r="M11921" t="str">
            <v>natural gas peaker</v>
          </cell>
        </row>
        <row r="11922">
          <cell r="F11922" t="str">
            <v>Vintage2018</v>
          </cell>
          <cell r="I11922">
            <v>8.5776954135583774E-4</v>
          </cell>
          <cell r="L11922">
            <v>4.6278726740982469E-2</v>
          </cell>
          <cell r="M11922" t="str">
            <v>natural gas peaker</v>
          </cell>
        </row>
        <row r="11923">
          <cell r="F11923" t="str">
            <v>Vintage2017</v>
          </cell>
          <cell r="I11923">
            <v>1.6137179649468024E-4</v>
          </cell>
          <cell r="L11923">
            <v>1.9075965824665676E-2</v>
          </cell>
          <cell r="M11923" t="str">
            <v>natural gas peaker</v>
          </cell>
        </row>
        <row r="11924">
          <cell r="F11924" t="str">
            <v>Vintage2017</v>
          </cell>
          <cell r="I11924">
            <v>1.6137179649468024E-4</v>
          </cell>
          <cell r="L11924">
            <v>1.9075965824665676E-2</v>
          </cell>
          <cell r="M11924" t="str">
            <v>natural gas peaker</v>
          </cell>
        </row>
        <row r="11925">
          <cell r="F11925" t="str">
            <v>Vintage2017</v>
          </cell>
          <cell r="I11925">
            <v>1.6137179649468024E-4</v>
          </cell>
          <cell r="L11925">
            <v>1.9075965824665676E-2</v>
          </cell>
          <cell r="M11925" t="str">
            <v>natural gas peaker</v>
          </cell>
        </row>
        <row r="11926">
          <cell r="F11926" t="str">
            <v>Vintage1990</v>
          </cell>
          <cell r="I11926">
            <v>6.8607170964804184E-4</v>
          </cell>
          <cell r="L11926">
            <v>7.0071411377677945E-2</v>
          </cell>
          <cell r="M11926" t="str">
            <v>natural gas peaker</v>
          </cell>
        </row>
        <row r="11927">
          <cell r="F11927" t="str">
            <v>Vintage1972</v>
          </cell>
          <cell r="I11927">
            <v>5.1407457136106491E-2</v>
          </cell>
          <cell r="L11927">
            <v>0.87356405513455448</v>
          </cell>
          <cell r="M11927" t="str">
            <v>natural gas steam turbine</v>
          </cell>
        </row>
        <row r="11928">
          <cell r="F11928" t="str">
            <v>Vintage1968</v>
          </cell>
          <cell r="I11928">
            <v>0</v>
          </cell>
          <cell r="L11928">
            <v>0</v>
          </cell>
          <cell r="M11928" t="str">
            <v>natural gas steam turbine</v>
          </cell>
        </row>
        <row r="11929">
          <cell r="F11929" t="str">
            <v>Vintage1977</v>
          </cell>
          <cell r="I11929">
            <v>3.4679782498752344E-2</v>
          </cell>
          <cell r="L11929">
            <v>0.79214291643321089</v>
          </cell>
          <cell r="M11929" t="str">
            <v>hard coal</v>
          </cell>
        </row>
        <row r="11930">
          <cell r="F11930" t="str">
            <v>Vintage1978</v>
          </cell>
          <cell r="I11930">
            <v>3.4364033340948834E-2</v>
          </cell>
          <cell r="L11930">
            <v>0.72285154378150751</v>
          </cell>
          <cell r="M11930" t="str">
            <v>hard coal</v>
          </cell>
        </row>
        <row r="11931">
          <cell r="F11931" t="str">
            <v>Vintage1980</v>
          </cell>
          <cell r="I11931">
            <v>3.0364544008771022E-2</v>
          </cell>
          <cell r="L11931">
            <v>0.55057161212740191</v>
          </cell>
          <cell r="M11931" t="str">
            <v>hard coal</v>
          </cell>
        </row>
        <row r="11932">
          <cell r="F11932" t="str">
            <v>Vintage1958</v>
          </cell>
          <cell r="I11932">
            <v>8.5968319511861464E-3</v>
          </cell>
          <cell r="L11932">
            <v>0.22838121890547264</v>
          </cell>
          <cell r="M11932" t="str">
            <v>natural gas steam turbine</v>
          </cell>
        </row>
        <row r="11933">
          <cell r="F11933" t="str">
            <v>Vintage1958</v>
          </cell>
          <cell r="I11933">
            <v>8.5968319511861464E-3</v>
          </cell>
          <cell r="L11933">
            <v>0.22838121890547264</v>
          </cell>
          <cell r="M11933" t="str">
            <v>natural gas steam turbine</v>
          </cell>
        </row>
        <row r="11934">
          <cell r="F11934" t="str">
            <v>Vintage1961</v>
          </cell>
          <cell r="I11934">
            <v>1.3887190074993006E-2</v>
          </cell>
          <cell r="L11934">
            <v>0.59352576288144077</v>
          </cell>
          <cell r="M11934" t="str">
            <v>natural gas steam turbine</v>
          </cell>
        </row>
        <row r="11935">
          <cell r="F11935" t="str">
            <v>Vintage1991</v>
          </cell>
          <cell r="I11935">
            <v>0</v>
          </cell>
          <cell r="L11935">
            <v>0</v>
          </cell>
          <cell r="M11935" t="str">
            <v>natural gas combined cycle</v>
          </cell>
        </row>
        <row r="11936">
          <cell r="F11936" t="str">
            <v>Vintage1991</v>
          </cell>
          <cell r="I11936">
            <v>0</v>
          </cell>
          <cell r="L11936">
            <v>0</v>
          </cell>
          <cell r="M11936" t="str">
            <v>natural gas combined cycle</v>
          </cell>
        </row>
        <row r="11937">
          <cell r="F11937" t="str">
            <v>Vintage1968</v>
          </cell>
          <cell r="I11937">
            <v>2.807959311866718E-2</v>
          </cell>
          <cell r="L11937">
            <v>0.78041379310344827</v>
          </cell>
          <cell r="M11937" t="str">
            <v>natural gas steam turbine</v>
          </cell>
        </row>
        <row r="11938">
          <cell r="F11938" t="str">
            <v>Vintage1970</v>
          </cell>
          <cell r="I11938">
            <v>1.6046462141069556E-2</v>
          </cell>
          <cell r="L11938">
            <v>0.4343598067062599</v>
          </cell>
          <cell r="M11938" t="str">
            <v>hard coal</v>
          </cell>
        </row>
        <row r="11939">
          <cell r="F11939" t="str">
            <v>Vintage1971</v>
          </cell>
          <cell r="I11939">
            <v>1.6046462141069556E-2</v>
          </cell>
          <cell r="L11939">
            <v>0.40226817741843651</v>
          </cell>
          <cell r="M11939" t="str">
            <v>hard coal</v>
          </cell>
        </row>
        <row r="11940">
          <cell r="F11940" t="str">
            <v>Vintage1989</v>
          </cell>
          <cell r="I11940">
            <v>0</v>
          </cell>
          <cell r="L11940">
            <v>0</v>
          </cell>
          <cell r="M11940" t="str">
            <v>natural gas combined cycle</v>
          </cell>
        </row>
        <row r="11941">
          <cell r="F11941" t="str">
            <v>Vintage1989</v>
          </cell>
          <cell r="I11941">
            <v>0</v>
          </cell>
          <cell r="L11941">
            <v>0</v>
          </cell>
          <cell r="M11941" t="str">
            <v>natural gas combined cycle</v>
          </cell>
        </row>
        <row r="11942">
          <cell r="F11942" t="str">
            <v>Vintage1989</v>
          </cell>
          <cell r="I11942">
            <v>0</v>
          </cell>
          <cell r="L11942">
            <v>0</v>
          </cell>
          <cell r="M11942" t="str">
            <v>natural gas combined cycle</v>
          </cell>
        </row>
        <row r="11943">
          <cell r="F11943" t="str">
            <v>Vintage1989</v>
          </cell>
          <cell r="I11943">
            <v>0</v>
          </cell>
          <cell r="L11943">
            <v>0</v>
          </cell>
          <cell r="M11943" t="str">
            <v>natural gas combined cycle</v>
          </cell>
        </row>
        <row r="11944">
          <cell r="F11944" t="str">
            <v>Vintage1990</v>
          </cell>
          <cell r="I11944">
            <v>0</v>
          </cell>
          <cell r="L11944">
            <v>0</v>
          </cell>
          <cell r="M11944" t="str">
            <v>natural gas combined cycle</v>
          </cell>
        </row>
        <row r="11945">
          <cell r="F11945" t="str">
            <v>Vintage1990</v>
          </cell>
          <cell r="I11945">
            <v>0</v>
          </cell>
          <cell r="L11945">
            <v>0</v>
          </cell>
          <cell r="M11945" t="str">
            <v>natural gas combined cycle</v>
          </cell>
        </row>
        <row r="11946">
          <cell r="F11946" t="str">
            <v>Vintage1992</v>
          </cell>
          <cell r="I11946">
            <v>0</v>
          </cell>
          <cell r="L11946">
            <v>0</v>
          </cell>
          <cell r="M11946" t="str">
            <v>natural gas combined cycle</v>
          </cell>
        </row>
        <row r="11947">
          <cell r="F11947" t="str">
            <v>Vintage1992</v>
          </cell>
          <cell r="I11947">
            <v>0</v>
          </cell>
          <cell r="L11947">
            <v>0</v>
          </cell>
          <cell r="M11947" t="str">
            <v>natural gas combined cycle</v>
          </cell>
        </row>
        <row r="11948">
          <cell r="F11948" t="str">
            <v>Vintage1992</v>
          </cell>
          <cell r="I11948">
            <v>0</v>
          </cell>
          <cell r="L11948">
            <v>0</v>
          </cell>
          <cell r="M11948" t="str">
            <v>natural gas combined cycle</v>
          </cell>
        </row>
        <row r="11949">
          <cell r="F11949" t="str">
            <v>Vintage1975</v>
          </cell>
          <cell r="I11949">
            <v>6.0228615235089926E-2</v>
          </cell>
          <cell r="L11949">
            <v>0.62067668878180637</v>
          </cell>
          <cell r="M11949" t="str">
            <v>natural gas steam turbine</v>
          </cell>
        </row>
        <row r="11950">
          <cell r="F11950" t="str">
            <v>Vintage1975</v>
          </cell>
          <cell r="I11950">
            <v>6.0169407945598566E-2</v>
          </cell>
          <cell r="L11950">
            <v>0.62006653720767835</v>
          </cell>
          <cell r="M11950" t="str">
            <v>natural gas steam turbine</v>
          </cell>
        </row>
        <row r="11951">
          <cell r="F11951" t="str">
            <v>Vintage2009</v>
          </cell>
          <cell r="I11951">
            <v>4.7077660735255167E-4</v>
          </cell>
          <cell r="L11951">
            <v>0.71696465177632396</v>
          </cell>
          <cell r="M11951" t="str">
            <v>natural gas steam turbine</v>
          </cell>
        </row>
        <row r="11952">
          <cell r="F11952" t="str">
            <v>Vintage1954</v>
          </cell>
          <cell r="I11952">
            <v>0</v>
          </cell>
          <cell r="L11952">
            <v>0</v>
          </cell>
          <cell r="M11952" t="str">
            <v>hard coal</v>
          </cell>
        </row>
        <row r="11953">
          <cell r="F11953" t="str">
            <v>Vintage1981</v>
          </cell>
          <cell r="I11953">
            <v>0</v>
          </cell>
          <cell r="L11953">
            <v>0</v>
          </cell>
          <cell r="M11953" t="str">
            <v>hard coal</v>
          </cell>
        </row>
        <row r="11954">
          <cell r="F11954" t="str">
            <v>Vintage1981</v>
          </cell>
          <cell r="I11954">
            <v>1.5822528713765528E-2</v>
          </cell>
          <cell r="L11954">
            <v>0.52469994727724645</v>
          </cell>
          <cell r="M11954" t="str">
            <v>hard coal</v>
          </cell>
        </row>
        <row r="11955">
          <cell r="F11955" t="str">
            <v>Vintage1953</v>
          </cell>
          <cell r="I11955">
            <v>0</v>
          </cell>
          <cell r="L11955">
            <v>0</v>
          </cell>
          <cell r="M11955" t="str">
            <v>natural gas steam turbine</v>
          </cell>
        </row>
        <row r="11956">
          <cell r="F11956" t="str">
            <v>Vintage1948</v>
          </cell>
          <cell r="I11956">
            <v>0</v>
          </cell>
          <cell r="L11956">
            <v>0</v>
          </cell>
          <cell r="M11956" t="str">
            <v>natural gas steam turbine</v>
          </cell>
        </row>
        <row r="11957">
          <cell r="F11957" t="str">
            <v>Vintage1960</v>
          </cell>
          <cell r="I11957">
            <v>0</v>
          </cell>
          <cell r="L11957">
            <v>0</v>
          </cell>
          <cell r="M11957" t="str">
            <v>natural gas steam turbine</v>
          </cell>
        </row>
        <row r="11958">
          <cell r="F11958" t="str">
            <v>Vintage1979</v>
          </cell>
          <cell r="I11958">
            <v>3.7431779177878727E-5</v>
          </cell>
          <cell r="L11958">
            <v>1.4544296889212297E-3</v>
          </cell>
          <cell r="M11958" t="str">
            <v>natural gas steam turbine</v>
          </cell>
        </row>
        <row r="11959">
          <cell r="F11959" t="str">
            <v>Vintage1979</v>
          </cell>
          <cell r="I11959">
            <v>3.7431779177878727E-5</v>
          </cell>
          <cell r="L11959">
            <v>1.4544296889212297E-3</v>
          </cell>
          <cell r="M11959" t="str">
            <v>natural gas steam turbine</v>
          </cell>
        </row>
        <row r="11960">
          <cell r="F11960" t="str">
            <v>Vintage1948</v>
          </cell>
          <cell r="I11960">
            <v>0</v>
          </cell>
          <cell r="L11960">
            <v>0</v>
          </cell>
          <cell r="M11960" t="str">
            <v>natural gas steam turbine</v>
          </cell>
        </row>
        <row r="11961">
          <cell r="F11961" t="str">
            <v>Vintage1952</v>
          </cell>
          <cell r="I11961">
            <v>0</v>
          </cell>
          <cell r="L11961">
            <v>0</v>
          </cell>
          <cell r="M11961" t="str">
            <v>natural gas steam turbine</v>
          </cell>
        </row>
        <row r="11962">
          <cell r="F11962" t="str">
            <v>Vintage1955</v>
          </cell>
          <cell r="I11962">
            <v>0</v>
          </cell>
          <cell r="L11962">
            <v>0</v>
          </cell>
          <cell r="M11962" t="str">
            <v>natural gas steam turbine</v>
          </cell>
        </row>
        <row r="11963">
          <cell r="F11963" t="str">
            <v>Vintage1989</v>
          </cell>
          <cell r="I11963">
            <v>0</v>
          </cell>
          <cell r="L11963">
            <v>0</v>
          </cell>
          <cell r="M11963" t="str">
            <v>biomass</v>
          </cell>
        </row>
        <row r="11964">
          <cell r="F11964" t="str">
            <v>Vintage1986</v>
          </cell>
          <cell r="I11964">
            <v>0</v>
          </cell>
          <cell r="L11964">
            <v>0</v>
          </cell>
          <cell r="M11964" t="str">
            <v>biomass</v>
          </cell>
        </row>
        <row r="11965">
          <cell r="F11965" t="str">
            <v>Vintage1986</v>
          </cell>
          <cell r="I11965">
            <v>0</v>
          </cell>
          <cell r="L11965">
            <v>0</v>
          </cell>
          <cell r="M11965" t="str">
            <v>biomass</v>
          </cell>
        </row>
        <row r="11966">
          <cell r="F11966" t="str">
            <v>Vintage1984</v>
          </cell>
          <cell r="I11966">
            <v>0</v>
          </cell>
          <cell r="L11966">
            <v>0</v>
          </cell>
          <cell r="M11966" t="str">
            <v>biomass</v>
          </cell>
        </row>
        <row r="11967">
          <cell r="F11967" t="str">
            <v>Vintage1973</v>
          </cell>
          <cell r="I11967">
            <v>0</v>
          </cell>
          <cell r="L11967">
            <v>0</v>
          </cell>
          <cell r="M11967" t="str">
            <v>geothermal</v>
          </cell>
        </row>
        <row r="11968">
          <cell r="F11968" t="str">
            <v>Vintage1973</v>
          </cell>
          <cell r="I11968">
            <v>0</v>
          </cell>
          <cell r="L11968">
            <v>0</v>
          </cell>
          <cell r="M11968" t="str">
            <v>geothermal</v>
          </cell>
        </row>
        <row r="11969">
          <cell r="F11969" t="str">
            <v>Vintage1975</v>
          </cell>
          <cell r="I11969">
            <v>0</v>
          </cell>
          <cell r="L11969">
            <v>0</v>
          </cell>
          <cell r="M11969" t="str">
            <v>geothermal</v>
          </cell>
        </row>
        <row r="11970">
          <cell r="F11970" t="str">
            <v>Vintage1979</v>
          </cell>
          <cell r="I11970">
            <v>0</v>
          </cell>
          <cell r="L11970">
            <v>0</v>
          </cell>
          <cell r="M11970" t="str">
            <v>geothermal</v>
          </cell>
        </row>
        <row r="11971">
          <cell r="F11971" t="str">
            <v>Vintage1980</v>
          </cell>
          <cell r="I11971">
            <v>0</v>
          </cell>
          <cell r="L11971">
            <v>0</v>
          </cell>
          <cell r="M11971" t="str">
            <v>geothermal</v>
          </cell>
        </row>
        <row r="11972">
          <cell r="F11972" t="str">
            <v>Vintage1980</v>
          </cell>
          <cell r="I11972">
            <v>0</v>
          </cell>
          <cell r="L11972">
            <v>0</v>
          </cell>
          <cell r="M11972" t="str">
            <v>geothermal</v>
          </cell>
        </row>
        <row r="11973">
          <cell r="F11973" t="str">
            <v>Vintage1985</v>
          </cell>
          <cell r="I11973">
            <v>0</v>
          </cell>
          <cell r="L11973">
            <v>0</v>
          </cell>
          <cell r="M11973" t="str">
            <v>geothermal</v>
          </cell>
        </row>
        <row r="11974">
          <cell r="F11974" t="str">
            <v>Vintage1982</v>
          </cell>
          <cell r="I11974">
            <v>0</v>
          </cell>
          <cell r="L11974">
            <v>0</v>
          </cell>
          <cell r="M11974" t="str">
            <v>geothermal</v>
          </cell>
        </row>
        <row r="11975">
          <cell r="F11975" t="str">
            <v>Vintage1983</v>
          </cell>
          <cell r="I11975">
            <v>0</v>
          </cell>
          <cell r="L11975">
            <v>0</v>
          </cell>
          <cell r="M11975" t="str">
            <v>geothermal</v>
          </cell>
        </row>
        <row r="11976">
          <cell r="F11976" t="str">
            <v>Vintage1985</v>
          </cell>
          <cell r="I11976">
            <v>0</v>
          </cell>
          <cell r="L11976">
            <v>0</v>
          </cell>
          <cell r="M11976" t="str">
            <v>geothermal</v>
          </cell>
        </row>
        <row r="11977">
          <cell r="F11977" t="str">
            <v>Vintage1971</v>
          </cell>
          <cell r="I11977">
            <v>0</v>
          </cell>
          <cell r="L11977">
            <v>0</v>
          </cell>
          <cell r="M11977" t="str">
            <v>geothermal</v>
          </cell>
        </row>
        <row r="11978">
          <cell r="F11978" t="str">
            <v>Vintage1971</v>
          </cell>
          <cell r="I11978">
            <v>0</v>
          </cell>
          <cell r="L11978">
            <v>0</v>
          </cell>
          <cell r="M11978" t="str">
            <v>geothermal</v>
          </cell>
        </row>
        <row r="11979">
          <cell r="F11979" t="str">
            <v>Vintage1972</v>
          </cell>
          <cell r="I11979">
            <v>0</v>
          </cell>
          <cell r="L11979">
            <v>0</v>
          </cell>
          <cell r="M11979" t="str">
            <v>geothermal</v>
          </cell>
        </row>
        <row r="11980">
          <cell r="F11980" t="str">
            <v>Vintage1972</v>
          </cell>
          <cell r="I11980">
            <v>0</v>
          </cell>
          <cell r="L11980">
            <v>0</v>
          </cell>
          <cell r="M11980" t="str">
            <v>geothermal</v>
          </cell>
        </row>
        <row r="11981">
          <cell r="F11981" t="str">
            <v>Vintage1984</v>
          </cell>
          <cell r="I11981">
            <v>0</v>
          </cell>
          <cell r="L11981">
            <v>0</v>
          </cell>
          <cell r="M11981" t="str">
            <v>geothermal</v>
          </cell>
        </row>
        <row r="11982">
          <cell r="F11982" t="str">
            <v>Vintage2007</v>
          </cell>
          <cell r="I11982">
            <v>0.64053822516062942</v>
          </cell>
          <cell r="L11982">
            <v>20.231588235294119</v>
          </cell>
          <cell r="M11982" t="str">
            <v>geothermal</v>
          </cell>
        </row>
        <row r="11983">
          <cell r="F11983" t="str">
            <v>Vintage2019</v>
          </cell>
          <cell r="I11983">
            <v>2.4575938169289504</v>
          </cell>
          <cell r="L11983">
            <v>75.406000000000006</v>
          </cell>
          <cell r="M11983" t="str">
            <v>geothermal</v>
          </cell>
        </row>
        <row r="11984">
          <cell r="F11984" t="str">
            <v>Vintage1983</v>
          </cell>
          <cell r="I11984">
            <v>0</v>
          </cell>
          <cell r="L11984">
            <v>0</v>
          </cell>
          <cell r="M11984" t="str">
            <v>geothermal</v>
          </cell>
        </row>
        <row r="11985">
          <cell r="F11985" t="str">
            <v>Vintage1985</v>
          </cell>
          <cell r="I11985">
            <v>0</v>
          </cell>
          <cell r="L11985">
            <v>0</v>
          </cell>
          <cell r="M11985" t="str">
            <v>geothermal</v>
          </cell>
        </row>
        <row r="11986">
          <cell r="F11986" t="str">
            <v>Vintage1983</v>
          </cell>
          <cell r="I11986">
            <v>0</v>
          </cell>
          <cell r="L11986">
            <v>0</v>
          </cell>
          <cell r="M11986" t="str">
            <v>geothermal</v>
          </cell>
        </row>
        <row r="11987">
          <cell r="F11987" t="str">
            <v>Vintage1983</v>
          </cell>
          <cell r="I11987">
            <v>0</v>
          </cell>
          <cell r="L11987">
            <v>0</v>
          </cell>
          <cell r="M11987" t="str">
            <v>geothermal</v>
          </cell>
        </row>
        <row r="11988">
          <cell r="F11988" t="str">
            <v>Vintage1985</v>
          </cell>
          <cell r="I11988">
            <v>0</v>
          </cell>
          <cell r="L11988">
            <v>0</v>
          </cell>
          <cell r="M11988" t="str">
            <v>geothermal</v>
          </cell>
        </row>
        <row r="11989">
          <cell r="F11989" t="str">
            <v>Vintage1986</v>
          </cell>
          <cell r="I11989">
            <v>0</v>
          </cell>
          <cell r="L11989">
            <v>0</v>
          </cell>
          <cell r="M11989" t="str">
            <v>geothermal</v>
          </cell>
        </row>
        <row r="11990">
          <cell r="F11990" t="str">
            <v>Vintage2006</v>
          </cell>
          <cell r="I11990">
            <v>0.31098798770835268</v>
          </cell>
          <cell r="L11990">
            <v>12.369259259259257</v>
          </cell>
          <cell r="M11990" t="str">
            <v>geothermal</v>
          </cell>
        </row>
        <row r="11991">
          <cell r="F11991" t="str">
            <v>Vintage2006</v>
          </cell>
          <cell r="I11991">
            <v>0.41557640376198901</v>
          </cell>
          <cell r="L11991">
            <v>16.529166666666669</v>
          </cell>
          <cell r="M11991" t="str">
            <v>geothermal</v>
          </cell>
        </row>
        <row r="11992">
          <cell r="F11992" t="str">
            <v>Vintage1988</v>
          </cell>
          <cell r="I11992">
            <v>0</v>
          </cell>
          <cell r="L11992">
            <v>0</v>
          </cell>
          <cell r="M11992" t="str">
            <v>geothermal</v>
          </cell>
        </row>
        <row r="11993">
          <cell r="F11993" t="str">
            <v>Vintage1988</v>
          </cell>
          <cell r="I11993">
            <v>0</v>
          </cell>
          <cell r="L11993">
            <v>0</v>
          </cell>
          <cell r="M11993" t="str">
            <v>geothermal</v>
          </cell>
        </row>
        <row r="11994">
          <cell r="F11994" t="str">
            <v>Vintage1985</v>
          </cell>
          <cell r="I11994">
            <v>0</v>
          </cell>
          <cell r="L11994">
            <v>0</v>
          </cell>
          <cell r="M11994" t="str">
            <v>geothermal</v>
          </cell>
        </row>
        <row r="11995">
          <cell r="F11995" t="str">
            <v>Vintage2011</v>
          </cell>
          <cell r="I11995">
            <v>5.0820933047769801E-2</v>
          </cell>
          <cell r="L11995">
            <v>18.819517241379309</v>
          </cell>
          <cell r="M11995" t="str">
            <v>geothermal</v>
          </cell>
        </row>
        <row r="11996">
          <cell r="F11996" t="str">
            <v>Vintage1988</v>
          </cell>
          <cell r="I11996">
            <v>0</v>
          </cell>
          <cell r="L11996">
            <v>0</v>
          </cell>
          <cell r="M11996" t="str">
            <v>geothermal</v>
          </cell>
        </row>
        <row r="11997">
          <cell r="F11997" t="str">
            <v>Vintage1988</v>
          </cell>
          <cell r="I11997">
            <v>0</v>
          </cell>
          <cell r="L11997">
            <v>0</v>
          </cell>
          <cell r="M11997" t="str">
            <v>geothermal</v>
          </cell>
        </row>
        <row r="11998">
          <cell r="F11998" t="str">
            <v>Vintage1990</v>
          </cell>
          <cell r="I11998">
            <v>0.23797746531334385</v>
          </cell>
          <cell r="L11998">
            <v>4.3760958904109586</v>
          </cell>
          <cell r="M11998" t="str">
            <v>geothermal</v>
          </cell>
        </row>
        <row r="11999">
          <cell r="F11999" t="str">
            <v>Vintage1990</v>
          </cell>
          <cell r="I11999">
            <v>0.23273675388769904</v>
          </cell>
          <cell r="L11999">
            <v>4.2797260273972597</v>
          </cell>
          <cell r="M11999" t="str">
            <v>geothermal</v>
          </cell>
        </row>
        <row r="12000">
          <cell r="F12000" t="str">
            <v>Vintage1990</v>
          </cell>
          <cell r="I12000">
            <v>0.23273675388769904</v>
          </cell>
          <cell r="L12000">
            <v>4.2797260273972597</v>
          </cell>
          <cell r="M12000" t="str">
            <v>geothermal</v>
          </cell>
        </row>
        <row r="12001">
          <cell r="F12001" t="str">
            <v>Vintage1984</v>
          </cell>
          <cell r="I12001">
            <v>0</v>
          </cell>
          <cell r="L12001">
            <v>0</v>
          </cell>
          <cell r="M12001" t="str">
            <v>geothermal</v>
          </cell>
        </row>
        <row r="12002">
          <cell r="F12002" t="str">
            <v>Vintage1984</v>
          </cell>
          <cell r="I12002">
            <v>0</v>
          </cell>
          <cell r="L12002">
            <v>0</v>
          </cell>
          <cell r="M12002" t="str">
            <v>geothermal</v>
          </cell>
        </row>
        <row r="12003">
          <cell r="F12003" t="str">
            <v>Vintage1990</v>
          </cell>
          <cell r="I12003">
            <v>0.17923735915820838</v>
          </cell>
          <cell r="L12003">
            <v>3.2959417808219182</v>
          </cell>
          <cell r="M12003" t="str">
            <v>geothermal</v>
          </cell>
        </row>
        <row r="12004">
          <cell r="F12004" t="str">
            <v>Vintage1990</v>
          </cell>
          <cell r="I12004">
            <v>0.18148058478443055</v>
          </cell>
          <cell r="L12004">
            <v>3.337191780821918</v>
          </cell>
          <cell r="M12004" t="str">
            <v>geothermal</v>
          </cell>
        </row>
        <row r="12005">
          <cell r="F12005" t="str">
            <v>Vintage1990</v>
          </cell>
          <cell r="I12005">
            <v>0.18148058478443055</v>
          </cell>
          <cell r="L12005">
            <v>3.337191780821918</v>
          </cell>
          <cell r="M12005" t="str">
            <v>geothermal</v>
          </cell>
        </row>
        <row r="12006">
          <cell r="F12006" t="str">
            <v>Vintage1990</v>
          </cell>
          <cell r="I12006">
            <v>0.21242704162398732</v>
          </cell>
          <cell r="L12006">
            <v>3.9062568493150684</v>
          </cell>
          <cell r="M12006" t="str">
            <v>geothermal</v>
          </cell>
        </row>
        <row r="12007">
          <cell r="F12007" t="str">
            <v>Vintage1990</v>
          </cell>
          <cell r="I12007">
            <v>0.25009367725114068</v>
          </cell>
          <cell r="L12007">
            <v>4.5988972602739722</v>
          </cell>
          <cell r="M12007" t="str">
            <v>geothermal</v>
          </cell>
        </row>
        <row r="12008">
          <cell r="F12008" t="str">
            <v>Vintage1990</v>
          </cell>
          <cell r="I12008">
            <v>0.23022758171151878</v>
          </cell>
          <cell r="L12008">
            <v>4.233585616438357</v>
          </cell>
          <cell r="M12008" t="str">
            <v>geothermal</v>
          </cell>
        </row>
        <row r="12009">
          <cell r="F12009" t="str">
            <v>Vintage1989</v>
          </cell>
          <cell r="I12009">
            <v>0</v>
          </cell>
          <cell r="L12009">
            <v>0</v>
          </cell>
          <cell r="M12009" t="str">
            <v>geothermal</v>
          </cell>
        </row>
        <row r="12010">
          <cell r="F12010" t="str">
            <v>Vintage1988</v>
          </cell>
          <cell r="I12010">
            <v>0</v>
          </cell>
          <cell r="L12010">
            <v>0</v>
          </cell>
          <cell r="M12010" t="str">
            <v>geothermal</v>
          </cell>
        </row>
        <row r="12011">
          <cell r="F12011" t="str">
            <v>Vintage1988</v>
          </cell>
          <cell r="I12011">
            <v>0</v>
          </cell>
          <cell r="L12011">
            <v>0</v>
          </cell>
          <cell r="M12011" t="str">
            <v>geothermal</v>
          </cell>
        </row>
        <row r="12012">
          <cell r="F12012" t="str">
            <v>Vintage2020</v>
          </cell>
          <cell r="I12012">
            <v>1.7554241549492504</v>
          </cell>
          <cell r="L12012">
            <v>16.406875543951262</v>
          </cell>
          <cell r="M12012" t="str">
            <v>geothermal</v>
          </cell>
        </row>
        <row r="12013">
          <cell r="F12013" t="str">
            <v>Vintage1989</v>
          </cell>
          <cell r="I12013">
            <v>0</v>
          </cell>
          <cell r="L12013">
            <v>0</v>
          </cell>
          <cell r="M12013" t="str">
            <v>geothermal</v>
          </cell>
        </row>
        <row r="12014">
          <cell r="F12014" t="str">
            <v>Vintage1982</v>
          </cell>
          <cell r="I12014">
            <v>0</v>
          </cell>
          <cell r="L12014">
            <v>0</v>
          </cell>
          <cell r="M12014" t="str">
            <v>geothermal</v>
          </cell>
        </row>
        <row r="12015">
          <cell r="F12015" t="str">
            <v>Vintage1990</v>
          </cell>
          <cell r="I12015">
            <v>0.65217431790669522</v>
          </cell>
          <cell r="L12015">
            <v>11.99263698630137</v>
          </cell>
          <cell r="M12015" t="str">
            <v>geothermal</v>
          </cell>
        </row>
        <row r="12016">
          <cell r="F12016" t="str">
            <v>Vintage1990</v>
          </cell>
          <cell r="I12016">
            <v>0.2464847751187261</v>
          </cell>
          <cell r="L12016">
            <v>4.5325342465753424</v>
          </cell>
          <cell r="M12016" t="str">
            <v>geothermal</v>
          </cell>
        </row>
        <row r="12017">
          <cell r="F12017" t="str">
            <v>Vintage1990</v>
          </cell>
          <cell r="I12017">
            <v>0.14460843653971506</v>
          </cell>
          <cell r="L12017">
            <v>2.6591609589041099</v>
          </cell>
          <cell r="M12017" t="str">
            <v>geothermal</v>
          </cell>
        </row>
        <row r="12018">
          <cell r="F12018" t="str">
            <v>Vintage1996</v>
          </cell>
          <cell r="I12018">
            <v>1.8191228233541297</v>
          </cell>
          <cell r="L12018">
            <v>44.399000000000001</v>
          </cell>
          <cell r="M12018" t="str">
            <v>geothermal</v>
          </cell>
        </row>
        <row r="12019">
          <cell r="F12019" t="str">
            <v>Vintage2007</v>
          </cell>
          <cell r="I12019">
            <v>9.7287270695595479E-2</v>
          </cell>
          <cell r="L12019">
            <v>3.0728470588235295</v>
          </cell>
          <cell r="M12019" t="str">
            <v>geothermal</v>
          </cell>
        </row>
        <row r="12020">
          <cell r="F12020" t="str">
            <v>Vintage1989</v>
          </cell>
          <cell r="I12020">
            <v>0</v>
          </cell>
          <cell r="L12020">
            <v>0</v>
          </cell>
          <cell r="M12020" t="str">
            <v>geothermal</v>
          </cell>
        </row>
        <row r="12021">
          <cell r="F12021" t="str">
            <v>Vintage1987</v>
          </cell>
          <cell r="I12021">
            <v>0</v>
          </cell>
          <cell r="L12021">
            <v>0</v>
          </cell>
          <cell r="M12021" t="str">
            <v>geothermal</v>
          </cell>
        </row>
        <row r="12022">
          <cell r="F12022" t="str">
            <v>Vintage1988</v>
          </cell>
          <cell r="I12022">
            <v>0</v>
          </cell>
          <cell r="L12022">
            <v>0</v>
          </cell>
          <cell r="M12022" t="str">
            <v>geothermal</v>
          </cell>
        </row>
        <row r="12023">
          <cell r="F12023" t="str">
            <v>Vintage1988</v>
          </cell>
          <cell r="I12023">
            <v>0</v>
          </cell>
          <cell r="L12023">
            <v>0</v>
          </cell>
          <cell r="M12023" t="str">
            <v>geothermal</v>
          </cell>
        </row>
        <row r="12024">
          <cell r="F12024" t="str">
            <v>Vintage1989</v>
          </cell>
          <cell r="I12024">
            <v>0</v>
          </cell>
          <cell r="L12024">
            <v>0</v>
          </cell>
          <cell r="M12024" t="str">
            <v>geothermal</v>
          </cell>
        </row>
        <row r="12025">
          <cell r="F12025" t="str">
            <v>Vintage1989</v>
          </cell>
          <cell r="I12025">
            <v>0</v>
          </cell>
          <cell r="L12025">
            <v>0</v>
          </cell>
          <cell r="M12025" t="str">
            <v>geothermal</v>
          </cell>
        </row>
        <row r="12026">
          <cell r="F12026" t="str">
            <v>Vintage1989</v>
          </cell>
          <cell r="I12026">
            <v>0</v>
          </cell>
          <cell r="L12026">
            <v>0</v>
          </cell>
          <cell r="M12026" t="str">
            <v>geothermal</v>
          </cell>
        </row>
        <row r="12027">
          <cell r="F12027" t="str">
            <v>Vintage1988</v>
          </cell>
          <cell r="I12027">
            <v>0</v>
          </cell>
          <cell r="L12027">
            <v>0</v>
          </cell>
          <cell r="M12027" t="str">
            <v>geothermal</v>
          </cell>
        </row>
        <row r="12028">
          <cell r="F12028" t="str">
            <v>Vintage1988</v>
          </cell>
          <cell r="I12028">
            <v>0</v>
          </cell>
          <cell r="L12028">
            <v>0</v>
          </cell>
          <cell r="M12028" t="str">
            <v>geothermal</v>
          </cell>
        </row>
        <row r="12029">
          <cell r="F12029" t="str">
            <v>Vintage1989</v>
          </cell>
          <cell r="I12029">
            <v>0</v>
          </cell>
          <cell r="L12029">
            <v>0</v>
          </cell>
          <cell r="M12029" t="str">
            <v>geothermal</v>
          </cell>
        </row>
        <row r="12030">
          <cell r="F12030" t="str">
            <v>Vintage1984</v>
          </cell>
          <cell r="I12030">
            <v>0</v>
          </cell>
          <cell r="L12030">
            <v>0</v>
          </cell>
          <cell r="M12030" t="str">
            <v>geothermal</v>
          </cell>
        </row>
        <row r="12031">
          <cell r="F12031" t="str">
            <v>Vintage1984</v>
          </cell>
          <cell r="I12031">
            <v>0</v>
          </cell>
          <cell r="L12031">
            <v>0</v>
          </cell>
          <cell r="M12031" t="str">
            <v>geothermal</v>
          </cell>
        </row>
        <row r="12032">
          <cell r="F12032" t="str">
            <v>Vintage1985</v>
          </cell>
          <cell r="I12032">
            <v>0</v>
          </cell>
          <cell r="L12032">
            <v>0</v>
          </cell>
          <cell r="M12032" t="str">
            <v>geothermal</v>
          </cell>
        </row>
        <row r="12033">
          <cell r="F12033" t="str">
            <v>Vintage1985</v>
          </cell>
          <cell r="I12033">
            <v>0</v>
          </cell>
          <cell r="L12033">
            <v>0</v>
          </cell>
          <cell r="M12033" t="str">
            <v>geothermal</v>
          </cell>
        </row>
        <row r="12034">
          <cell r="F12034" t="str">
            <v>Vintage1988</v>
          </cell>
          <cell r="I12034">
            <v>0</v>
          </cell>
          <cell r="L12034">
            <v>0</v>
          </cell>
          <cell r="M12034" t="str">
            <v>geothermal</v>
          </cell>
        </row>
        <row r="12035">
          <cell r="F12035" t="str">
            <v>Vintage2007</v>
          </cell>
          <cell r="I12035">
            <v>0.18018660955396221</v>
          </cell>
          <cell r="L12035">
            <v>5.6912470588235298</v>
          </cell>
          <cell r="M12035" t="str">
            <v>geothermal</v>
          </cell>
        </row>
        <row r="12036">
          <cell r="F12036" t="str">
            <v>Vintage1987</v>
          </cell>
          <cell r="I12036">
            <v>0</v>
          </cell>
          <cell r="L12036">
            <v>0</v>
          </cell>
          <cell r="M12036" t="str">
            <v>geothermal</v>
          </cell>
        </row>
        <row r="12037">
          <cell r="F12037" t="str">
            <v>Vintage1987</v>
          </cell>
          <cell r="I12037">
            <v>0</v>
          </cell>
          <cell r="L12037">
            <v>0</v>
          </cell>
          <cell r="M12037" t="str">
            <v>geothermal</v>
          </cell>
        </row>
        <row r="12038">
          <cell r="F12038" t="str">
            <v>Vintage1987</v>
          </cell>
          <cell r="I12038">
            <v>0</v>
          </cell>
          <cell r="L12038">
            <v>0</v>
          </cell>
          <cell r="M12038" t="str">
            <v>geothermal</v>
          </cell>
        </row>
        <row r="12039">
          <cell r="F12039" t="str">
            <v>Vintage1987</v>
          </cell>
          <cell r="I12039">
            <v>0</v>
          </cell>
          <cell r="L12039">
            <v>0</v>
          </cell>
          <cell r="M12039" t="str">
            <v>geothermal</v>
          </cell>
        </row>
        <row r="12040">
          <cell r="F12040" t="str">
            <v>Vintage1989</v>
          </cell>
          <cell r="I12040">
            <v>0</v>
          </cell>
          <cell r="L12040">
            <v>0</v>
          </cell>
          <cell r="M12040" t="str">
            <v>geothermal</v>
          </cell>
        </row>
        <row r="12041">
          <cell r="F12041" t="str">
            <v>Vintage1989</v>
          </cell>
          <cell r="I12041">
            <v>0</v>
          </cell>
          <cell r="L12041">
            <v>0</v>
          </cell>
          <cell r="M12041" t="str">
            <v>geothermal</v>
          </cell>
        </row>
        <row r="12042">
          <cell r="F12042" t="str">
            <v>Vintage1989</v>
          </cell>
          <cell r="I12042">
            <v>0</v>
          </cell>
          <cell r="L12042">
            <v>0</v>
          </cell>
          <cell r="M12042" t="str">
            <v>geothermal</v>
          </cell>
        </row>
        <row r="12043">
          <cell r="F12043" t="str">
            <v>Vintage1989</v>
          </cell>
          <cell r="I12043">
            <v>0</v>
          </cell>
          <cell r="L12043">
            <v>0</v>
          </cell>
          <cell r="M12043" t="str">
            <v>geothermal</v>
          </cell>
        </row>
        <row r="12044">
          <cell r="F12044" t="str">
            <v>Vintage1989</v>
          </cell>
          <cell r="I12044">
            <v>0</v>
          </cell>
          <cell r="L12044">
            <v>0</v>
          </cell>
          <cell r="M12044" t="str">
            <v>geothermal</v>
          </cell>
        </row>
        <row r="12045">
          <cell r="F12045" t="str">
            <v>Vintage1989</v>
          </cell>
          <cell r="I12045">
            <v>0</v>
          </cell>
          <cell r="L12045">
            <v>0</v>
          </cell>
          <cell r="M12045" t="str">
            <v>geothermal</v>
          </cell>
        </row>
        <row r="12046">
          <cell r="F12046" t="str">
            <v>Vintage1989</v>
          </cell>
          <cell r="I12046">
            <v>0</v>
          </cell>
          <cell r="L12046">
            <v>0</v>
          </cell>
          <cell r="M12046" t="str">
            <v>geothermal</v>
          </cell>
        </row>
        <row r="12047">
          <cell r="F12047" t="str">
            <v>Vintage1989</v>
          </cell>
          <cell r="I12047">
            <v>0</v>
          </cell>
          <cell r="L12047">
            <v>0</v>
          </cell>
          <cell r="M12047" t="str">
            <v>geothermal</v>
          </cell>
        </row>
        <row r="12048">
          <cell r="F12048" t="str">
            <v>Vintage1989</v>
          </cell>
          <cell r="I12048">
            <v>0</v>
          </cell>
          <cell r="L12048">
            <v>0</v>
          </cell>
          <cell r="M12048" t="str">
            <v>geothermal</v>
          </cell>
        </row>
        <row r="12049">
          <cell r="F12049" t="str">
            <v>Vintage1989</v>
          </cell>
          <cell r="I12049">
            <v>0</v>
          </cell>
          <cell r="L12049">
            <v>0</v>
          </cell>
          <cell r="M12049" t="str">
            <v>geothermal</v>
          </cell>
        </row>
        <row r="12050">
          <cell r="F12050" t="str">
            <v>Vintage1989</v>
          </cell>
          <cell r="I12050">
            <v>0</v>
          </cell>
          <cell r="L12050">
            <v>0</v>
          </cell>
          <cell r="M12050" t="str">
            <v>geothermal</v>
          </cell>
        </row>
        <row r="12051">
          <cell r="F12051" t="str">
            <v>Vintage1989</v>
          </cell>
          <cell r="I12051">
            <v>0</v>
          </cell>
          <cell r="L12051">
            <v>0</v>
          </cell>
          <cell r="M12051" t="str">
            <v>geothermal</v>
          </cell>
        </row>
        <row r="12052">
          <cell r="F12052" t="str">
            <v>Vintage1986</v>
          </cell>
          <cell r="I12052">
            <v>0</v>
          </cell>
          <cell r="L12052">
            <v>0</v>
          </cell>
          <cell r="M12052" t="str">
            <v>geothermal</v>
          </cell>
        </row>
        <row r="12053">
          <cell r="F12053" t="str">
            <v>Vintage1986</v>
          </cell>
          <cell r="I12053">
            <v>0</v>
          </cell>
          <cell r="L12053">
            <v>0</v>
          </cell>
          <cell r="M12053" t="str">
            <v>geothermal</v>
          </cell>
        </row>
        <row r="12054">
          <cell r="F12054" t="str">
            <v>Vintage1986</v>
          </cell>
          <cell r="I12054">
            <v>0</v>
          </cell>
          <cell r="L12054">
            <v>0</v>
          </cell>
          <cell r="M12054" t="str">
            <v>geothermal</v>
          </cell>
        </row>
        <row r="12055">
          <cell r="F12055" t="str">
            <v>Vintage1986</v>
          </cell>
          <cell r="I12055">
            <v>0</v>
          </cell>
          <cell r="L12055">
            <v>0</v>
          </cell>
          <cell r="M12055" t="str">
            <v>geothermal</v>
          </cell>
        </row>
        <row r="12056">
          <cell r="F12056" t="str">
            <v>Vintage1986</v>
          </cell>
          <cell r="I12056">
            <v>0</v>
          </cell>
          <cell r="L12056">
            <v>0</v>
          </cell>
          <cell r="M12056" t="str">
            <v>geothermal</v>
          </cell>
        </row>
        <row r="12057">
          <cell r="F12057" t="str">
            <v>Vintage1986</v>
          </cell>
          <cell r="I12057">
            <v>0</v>
          </cell>
          <cell r="L12057">
            <v>0</v>
          </cell>
          <cell r="M12057" t="str">
            <v>geothermal</v>
          </cell>
        </row>
        <row r="12058">
          <cell r="F12058" t="str">
            <v>Vintage1986</v>
          </cell>
          <cell r="I12058">
            <v>0</v>
          </cell>
          <cell r="L12058">
            <v>0</v>
          </cell>
          <cell r="M12058" t="str">
            <v>geothermal</v>
          </cell>
        </row>
        <row r="12059">
          <cell r="F12059" t="str">
            <v>Vintage1988</v>
          </cell>
          <cell r="I12059">
            <v>0</v>
          </cell>
          <cell r="L12059">
            <v>0</v>
          </cell>
          <cell r="M12059" t="str">
            <v>geothermal</v>
          </cell>
        </row>
        <row r="12060">
          <cell r="F12060" t="str">
            <v>Vintage1988</v>
          </cell>
          <cell r="I12060">
            <v>0</v>
          </cell>
          <cell r="L12060">
            <v>0</v>
          </cell>
          <cell r="M12060" t="str">
            <v>geothermal</v>
          </cell>
        </row>
        <row r="12061">
          <cell r="F12061" t="str">
            <v>Vintage1988</v>
          </cell>
          <cell r="I12061">
            <v>0</v>
          </cell>
          <cell r="L12061">
            <v>0</v>
          </cell>
          <cell r="M12061" t="str">
            <v>geothermal</v>
          </cell>
        </row>
        <row r="12062">
          <cell r="F12062" t="str">
            <v>Vintage1988</v>
          </cell>
          <cell r="I12062">
            <v>0</v>
          </cell>
          <cell r="L12062">
            <v>0</v>
          </cell>
          <cell r="M12062" t="str">
            <v>geothermal</v>
          </cell>
        </row>
        <row r="12063">
          <cell r="F12063" t="str">
            <v>Vintage1988</v>
          </cell>
          <cell r="I12063">
            <v>0</v>
          </cell>
          <cell r="L12063">
            <v>0</v>
          </cell>
          <cell r="M12063" t="str">
            <v>geothermal</v>
          </cell>
        </row>
        <row r="12064">
          <cell r="F12064" t="str">
            <v>Vintage1988</v>
          </cell>
          <cell r="I12064">
            <v>0</v>
          </cell>
          <cell r="L12064">
            <v>0</v>
          </cell>
          <cell r="M12064" t="str">
            <v>geothermal</v>
          </cell>
        </row>
        <row r="12065">
          <cell r="F12065" t="str">
            <v>Vintage1988</v>
          </cell>
          <cell r="I12065">
            <v>0</v>
          </cell>
          <cell r="L12065">
            <v>0</v>
          </cell>
          <cell r="M12065" t="str">
            <v>geothermal</v>
          </cell>
        </row>
        <row r="12066">
          <cell r="F12066" t="str">
            <v>Vintage1988</v>
          </cell>
          <cell r="I12066">
            <v>0</v>
          </cell>
          <cell r="L12066">
            <v>0</v>
          </cell>
          <cell r="M12066" t="str">
            <v>geothermal</v>
          </cell>
        </row>
        <row r="12067">
          <cell r="F12067" t="str">
            <v>Vintage1988</v>
          </cell>
          <cell r="I12067">
            <v>0</v>
          </cell>
          <cell r="L12067">
            <v>0</v>
          </cell>
          <cell r="M12067" t="str">
            <v>geothermal</v>
          </cell>
        </row>
        <row r="12068">
          <cell r="F12068" t="str">
            <v>Vintage1988</v>
          </cell>
          <cell r="I12068">
            <v>0</v>
          </cell>
          <cell r="L12068">
            <v>0</v>
          </cell>
          <cell r="M12068" t="str">
            <v>geothermal</v>
          </cell>
        </row>
        <row r="12069">
          <cell r="F12069" t="str">
            <v>Vintage1988</v>
          </cell>
          <cell r="I12069">
            <v>0</v>
          </cell>
          <cell r="L12069">
            <v>0</v>
          </cell>
          <cell r="M12069" t="str">
            <v>geothermal</v>
          </cell>
        </row>
        <row r="12070">
          <cell r="F12070" t="str">
            <v>Vintage1988</v>
          </cell>
          <cell r="I12070">
            <v>0</v>
          </cell>
          <cell r="L12070">
            <v>0</v>
          </cell>
          <cell r="M12070" t="str">
            <v>geothermal</v>
          </cell>
        </row>
        <row r="12071">
          <cell r="F12071" t="str">
            <v>Vintage2009</v>
          </cell>
          <cell r="I12071">
            <v>0.36646475463264738</v>
          </cell>
          <cell r="L12071">
            <v>2.4055409535452323</v>
          </cell>
          <cell r="M12071" t="str">
            <v>geothermal</v>
          </cell>
        </row>
        <row r="12072">
          <cell r="F12072" t="str">
            <v>Vintage2009</v>
          </cell>
          <cell r="I12072">
            <v>0.3692392215290064</v>
          </cell>
          <cell r="L12072">
            <v>2.4237530562347187</v>
          </cell>
          <cell r="M12072" t="str">
            <v>geothermal</v>
          </cell>
        </row>
        <row r="12073">
          <cell r="F12073" t="str">
            <v>Vintage2009</v>
          </cell>
          <cell r="I12073">
            <v>0.3692392215290064</v>
          </cell>
          <cell r="L12073">
            <v>2.4237530562347187</v>
          </cell>
          <cell r="M12073" t="str">
            <v>geothermal</v>
          </cell>
        </row>
        <row r="12074">
          <cell r="F12074" t="str">
            <v>Vintage2009</v>
          </cell>
          <cell r="I12074">
            <v>0.3692392215290064</v>
          </cell>
          <cell r="L12074">
            <v>2.4237530562347187</v>
          </cell>
          <cell r="M12074" t="str">
            <v>geothermal</v>
          </cell>
        </row>
        <row r="12075">
          <cell r="F12075" t="str">
            <v>Vintage1989</v>
          </cell>
          <cell r="I12075">
            <v>0</v>
          </cell>
          <cell r="L12075">
            <v>0</v>
          </cell>
          <cell r="M12075" t="str">
            <v>geothermal</v>
          </cell>
        </row>
        <row r="12076">
          <cell r="F12076" t="str">
            <v>Vintage1989</v>
          </cell>
          <cell r="I12076">
            <v>0</v>
          </cell>
          <cell r="L12076">
            <v>0</v>
          </cell>
          <cell r="M12076" t="str">
            <v>geothermal</v>
          </cell>
        </row>
        <row r="12077">
          <cell r="F12077" t="str">
            <v>Vintage1989</v>
          </cell>
          <cell r="I12077">
            <v>0</v>
          </cell>
          <cell r="L12077">
            <v>0</v>
          </cell>
          <cell r="M12077" t="str">
            <v>geothermal</v>
          </cell>
        </row>
        <row r="12078">
          <cell r="F12078" t="str">
            <v>Vintage1989</v>
          </cell>
          <cell r="I12078">
            <v>0</v>
          </cell>
          <cell r="L12078">
            <v>0</v>
          </cell>
          <cell r="M12078" t="str">
            <v>geothermal</v>
          </cell>
        </row>
        <row r="12079">
          <cell r="F12079" t="str">
            <v>Vintage1989</v>
          </cell>
          <cell r="I12079">
            <v>0</v>
          </cell>
          <cell r="L12079">
            <v>0</v>
          </cell>
          <cell r="M12079" t="str">
            <v>geothermal</v>
          </cell>
        </row>
        <row r="12080">
          <cell r="F12080" t="str">
            <v>Vintage1989</v>
          </cell>
          <cell r="I12080">
            <v>0</v>
          </cell>
          <cell r="L12080">
            <v>0</v>
          </cell>
          <cell r="M12080" t="str">
            <v>geothermal</v>
          </cell>
        </row>
        <row r="12081">
          <cell r="F12081" t="str">
            <v>Vintage1989</v>
          </cell>
          <cell r="I12081">
            <v>0</v>
          </cell>
          <cell r="L12081">
            <v>0</v>
          </cell>
          <cell r="M12081" t="str">
            <v>geothermal</v>
          </cell>
        </row>
        <row r="12082">
          <cell r="F12082" t="str">
            <v>Vintage1989</v>
          </cell>
          <cell r="I12082">
            <v>0</v>
          </cell>
          <cell r="L12082">
            <v>0</v>
          </cell>
          <cell r="M12082" t="str">
            <v>geothermal</v>
          </cell>
        </row>
        <row r="12083">
          <cell r="F12083" t="str">
            <v>Vintage1989</v>
          </cell>
          <cell r="I12083">
            <v>0</v>
          </cell>
          <cell r="L12083">
            <v>0</v>
          </cell>
          <cell r="M12083" t="str">
            <v>geothermal</v>
          </cell>
        </row>
        <row r="12084">
          <cell r="F12084" t="str">
            <v>Vintage1989</v>
          </cell>
          <cell r="I12084">
            <v>0</v>
          </cell>
          <cell r="L12084">
            <v>0</v>
          </cell>
          <cell r="M12084" t="str">
            <v>geothermal</v>
          </cell>
        </row>
        <row r="12085">
          <cell r="F12085" t="str">
            <v>Vintage1989</v>
          </cell>
          <cell r="I12085">
            <v>0</v>
          </cell>
          <cell r="L12085">
            <v>0</v>
          </cell>
          <cell r="M12085" t="str">
            <v>geothermal</v>
          </cell>
        </row>
        <row r="12086">
          <cell r="F12086" t="str">
            <v>Vintage1989</v>
          </cell>
          <cell r="I12086">
            <v>0</v>
          </cell>
          <cell r="L12086">
            <v>0</v>
          </cell>
          <cell r="M12086" t="str">
            <v>geothermal</v>
          </cell>
        </row>
        <row r="12087">
          <cell r="F12087" t="str">
            <v>Vintage1989</v>
          </cell>
          <cell r="I12087">
            <v>0</v>
          </cell>
          <cell r="L12087">
            <v>0</v>
          </cell>
          <cell r="M12087" t="str">
            <v>geothermal</v>
          </cell>
        </row>
        <row r="12088">
          <cell r="F12088" t="str">
            <v>Vintage1989</v>
          </cell>
          <cell r="I12088">
            <v>0</v>
          </cell>
          <cell r="L12088">
            <v>0</v>
          </cell>
          <cell r="M12088" t="str">
            <v>geothermal</v>
          </cell>
        </row>
        <row r="12089">
          <cell r="F12089" t="str">
            <v>Vintage2003</v>
          </cell>
          <cell r="I12089">
            <v>0.80749511127665519</v>
          </cell>
          <cell r="L12089">
            <v>43.358449999999998</v>
          </cell>
          <cell r="M12089" t="str">
            <v>geothermal</v>
          </cell>
        </row>
        <row r="12090">
          <cell r="F12090" t="str">
            <v>Vintage2003</v>
          </cell>
          <cell r="I12090">
            <v>0.59684421268274512</v>
          </cell>
          <cell r="L12090">
            <v>32.047550000000001</v>
          </cell>
          <cell r="M12090" t="str">
            <v>geothermal</v>
          </cell>
        </row>
        <row r="12091">
          <cell r="F12091" t="str">
            <v>Vintage1986</v>
          </cell>
          <cell r="I12091">
            <v>0</v>
          </cell>
          <cell r="L12091">
            <v>0</v>
          </cell>
          <cell r="M12091" t="str">
            <v>geothermal</v>
          </cell>
        </row>
        <row r="12092">
          <cell r="F12092" t="str">
            <v>Vintage1986</v>
          </cell>
          <cell r="I12092">
            <v>0</v>
          </cell>
          <cell r="L12092">
            <v>0</v>
          </cell>
          <cell r="M12092" t="str">
            <v>geothermal</v>
          </cell>
        </row>
        <row r="12093">
          <cell r="F12093" t="str">
            <v>Vintage1986</v>
          </cell>
          <cell r="I12093">
            <v>0</v>
          </cell>
          <cell r="L12093">
            <v>0</v>
          </cell>
          <cell r="M12093" t="str">
            <v>geothermal</v>
          </cell>
        </row>
        <row r="12094">
          <cell r="F12094" t="str">
            <v>Vintage1988</v>
          </cell>
          <cell r="I12094">
            <v>0</v>
          </cell>
          <cell r="L12094">
            <v>0</v>
          </cell>
          <cell r="M12094" t="str">
            <v>geothermal</v>
          </cell>
        </row>
        <row r="12095">
          <cell r="F12095" t="str">
            <v>Vintage1988</v>
          </cell>
          <cell r="I12095">
            <v>0</v>
          </cell>
          <cell r="L12095">
            <v>0</v>
          </cell>
          <cell r="M12095" t="str">
            <v>geothermal</v>
          </cell>
        </row>
        <row r="12096">
          <cell r="F12096" t="str">
            <v>Vintage1998</v>
          </cell>
          <cell r="I12096">
            <v>1.9786423316882391</v>
          </cell>
          <cell r="L12096">
            <v>37.944000000000003</v>
          </cell>
          <cell r="M12096" t="str">
            <v>geothermal</v>
          </cell>
        </row>
        <row r="12097">
          <cell r="F12097" t="str">
            <v>Vintage2012</v>
          </cell>
          <cell r="I12097">
            <v>0.17554241549492502</v>
          </cell>
          <cell r="L12097">
            <v>1.5338893409275836</v>
          </cell>
          <cell r="M12097" t="str">
            <v>geothermal</v>
          </cell>
        </row>
        <row r="12098">
          <cell r="F12098" t="str">
            <v>Vintage1988</v>
          </cell>
          <cell r="I12098">
            <v>0</v>
          </cell>
          <cell r="L12098">
            <v>0</v>
          </cell>
          <cell r="M12098" t="str">
            <v>geothermal</v>
          </cell>
        </row>
        <row r="12099">
          <cell r="F12099" t="str">
            <v>Vintage1988</v>
          </cell>
          <cell r="I12099">
            <v>0</v>
          </cell>
          <cell r="L12099">
            <v>0</v>
          </cell>
          <cell r="M12099" t="str">
            <v>geothermal</v>
          </cell>
        </row>
        <row r="12100">
          <cell r="F12100" t="str">
            <v>Vintage1989</v>
          </cell>
          <cell r="I12100">
            <v>0</v>
          </cell>
          <cell r="L12100">
            <v>0</v>
          </cell>
          <cell r="M12100" t="str">
            <v>geothermal</v>
          </cell>
        </row>
        <row r="12101">
          <cell r="F12101" t="str">
            <v>Vintage1989</v>
          </cell>
          <cell r="I12101">
            <v>0</v>
          </cell>
          <cell r="L12101">
            <v>0</v>
          </cell>
          <cell r="M12101" t="str">
            <v>geothermal</v>
          </cell>
        </row>
        <row r="12102">
          <cell r="F12102" t="str">
            <v>Vintage1987</v>
          </cell>
          <cell r="I12102">
            <v>0</v>
          </cell>
          <cell r="L12102">
            <v>0</v>
          </cell>
          <cell r="M12102" t="str">
            <v>geothermal</v>
          </cell>
        </row>
        <row r="12103">
          <cell r="F12103" t="str">
            <v>Vintage1987</v>
          </cell>
          <cell r="I12103">
            <v>0</v>
          </cell>
          <cell r="L12103">
            <v>0</v>
          </cell>
          <cell r="M12103" t="str">
            <v>geothermal</v>
          </cell>
        </row>
        <row r="12104">
          <cell r="F12104" t="str">
            <v>Vintage1987</v>
          </cell>
          <cell r="I12104">
            <v>0</v>
          </cell>
          <cell r="L12104">
            <v>0</v>
          </cell>
          <cell r="M12104" t="str">
            <v>geothermal</v>
          </cell>
        </row>
        <row r="12105">
          <cell r="F12105" t="str">
            <v>Vintage1990</v>
          </cell>
          <cell r="I12105">
            <v>0.15179262501163981</v>
          </cell>
          <cell r="L12105">
            <v>2.7912688356164388</v>
          </cell>
          <cell r="M12105" t="str">
            <v>geothermal</v>
          </cell>
        </row>
        <row r="12106">
          <cell r="F12106" t="str">
            <v>Vintage1990</v>
          </cell>
          <cell r="I12106">
            <v>0.12837731632368002</v>
          </cell>
          <cell r="L12106">
            <v>2.3606917808219179</v>
          </cell>
          <cell r="M12106" t="str">
            <v>geothermal</v>
          </cell>
        </row>
        <row r="12107">
          <cell r="F12107" t="str">
            <v>Vintage1990</v>
          </cell>
          <cell r="I12107">
            <v>0.11329658254958561</v>
          </cell>
          <cell r="L12107">
            <v>2.083376712328767</v>
          </cell>
          <cell r="M12107" t="str">
            <v>geothermal</v>
          </cell>
        </row>
        <row r="12108">
          <cell r="F12108" t="str">
            <v>Vintage1990</v>
          </cell>
          <cell r="I12108">
            <v>0.11967892727442032</v>
          </cell>
          <cell r="L12108">
            <v>2.2007397260273978</v>
          </cell>
          <cell r="M12108" t="str">
            <v>geothermal</v>
          </cell>
        </row>
        <row r="12109">
          <cell r="F12109" t="str">
            <v>Vintage1990</v>
          </cell>
          <cell r="I12109">
            <v>0.11470602476953159</v>
          </cell>
          <cell r="L12109">
            <v>2.1092945205479454</v>
          </cell>
          <cell r="M12109" t="str">
            <v>geothermal</v>
          </cell>
        </row>
        <row r="12110">
          <cell r="F12110" t="str">
            <v>Vintage1990</v>
          </cell>
          <cell r="I12110">
            <v>0.11121724555358969</v>
          </cell>
          <cell r="L12110">
            <v>2.0451404109589042</v>
          </cell>
          <cell r="M12110" t="str">
            <v>geothermal</v>
          </cell>
        </row>
        <row r="12111">
          <cell r="F12111" t="str">
            <v>Vintage1990</v>
          </cell>
          <cell r="I12111">
            <v>0.11972613837415029</v>
          </cell>
          <cell r="L12111">
            <v>2.201607876712329</v>
          </cell>
          <cell r="M12111" t="str">
            <v>geothermal</v>
          </cell>
        </row>
        <row r="12112">
          <cell r="F12112" t="str">
            <v>Vintage1989</v>
          </cell>
          <cell r="I12112">
            <v>0</v>
          </cell>
          <cell r="L12112">
            <v>0</v>
          </cell>
          <cell r="M12112" t="str">
            <v>geothermal</v>
          </cell>
        </row>
        <row r="12113">
          <cell r="F12113" t="str">
            <v>Vintage1993</v>
          </cell>
          <cell r="I12113">
            <v>0.17675183909116304</v>
          </cell>
          <cell r="L12113">
            <v>4.6522990196078435</v>
          </cell>
          <cell r="M12113" t="str">
            <v>geothermal</v>
          </cell>
        </row>
        <row r="12114">
          <cell r="F12114" t="str">
            <v>Vintage1993</v>
          </cell>
          <cell r="I12114">
            <v>0.14432144519973927</v>
          </cell>
          <cell r="L12114">
            <v>3.7986960784313726</v>
          </cell>
          <cell r="M12114" t="str">
            <v>geothermal</v>
          </cell>
        </row>
        <row r="12115">
          <cell r="F12115" t="str">
            <v>Vintage1993</v>
          </cell>
          <cell r="I12115">
            <v>0.14432144519973927</v>
          </cell>
          <cell r="L12115">
            <v>3.7986960784313726</v>
          </cell>
          <cell r="M12115" t="str">
            <v>geothermal</v>
          </cell>
        </row>
        <row r="12116">
          <cell r="F12116" t="str">
            <v>Vintage1993</v>
          </cell>
          <cell r="I12116">
            <v>0.14432144519973927</v>
          </cell>
          <cell r="L12116">
            <v>3.7986960784313726</v>
          </cell>
          <cell r="M12116" t="str">
            <v>geothermal</v>
          </cell>
        </row>
        <row r="12117">
          <cell r="F12117" t="str">
            <v>Vintage1993</v>
          </cell>
          <cell r="I12117">
            <v>0.14432144519973927</v>
          </cell>
          <cell r="L12117">
            <v>3.7986960784313726</v>
          </cell>
          <cell r="M12117" t="str">
            <v>geothermal</v>
          </cell>
        </row>
        <row r="12118">
          <cell r="F12118" t="str">
            <v>Vintage1993</v>
          </cell>
          <cell r="I12118">
            <v>0.14432144519973927</v>
          </cell>
          <cell r="L12118">
            <v>3.7986960784313726</v>
          </cell>
          <cell r="M12118" t="str">
            <v>geothermal</v>
          </cell>
        </row>
        <row r="12119">
          <cell r="F12119" t="str">
            <v>Vintage2006</v>
          </cell>
          <cell r="I12119">
            <v>7.0308222367073278E-2</v>
          </cell>
          <cell r="L12119">
            <v>2.7964444444444445</v>
          </cell>
          <cell r="M12119" t="str">
            <v>geothermal</v>
          </cell>
        </row>
        <row r="12120">
          <cell r="F12120" t="str">
            <v>Vintage1993</v>
          </cell>
          <cell r="I12120">
            <v>0.13469410559642422</v>
          </cell>
          <cell r="L12120">
            <v>3.5452941176470589</v>
          </cell>
          <cell r="M12120" t="str">
            <v>geothermal</v>
          </cell>
        </row>
        <row r="12121">
          <cell r="F12121" t="str">
            <v>Vintage1993</v>
          </cell>
          <cell r="I12121">
            <v>0.13469410559642422</v>
          </cell>
          <cell r="L12121">
            <v>3.5452941176470589</v>
          </cell>
          <cell r="M12121" t="str">
            <v>geothermal</v>
          </cell>
        </row>
        <row r="12122">
          <cell r="F12122" t="str">
            <v>Vintage1993</v>
          </cell>
          <cell r="I12122">
            <v>0.13469410559642422</v>
          </cell>
          <cell r="L12122">
            <v>3.5452941176470589</v>
          </cell>
          <cell r="M12122" t="str">
            <v>geothermal</v>
          </cell>
        </row>
        <row r="12123">
          <cell r="F12123" t="str">
            <v>Vintage1993</v>
          </cell>
          <cell r="I12123">
            <v>0.13469410559642422</v>
          </cell>
          <cell r="L12123">
            <v>3.5452941176470589</v>
          </cell>
          <cell r="M12123" t="str">
            <v>geothermal</v>
          </cell>
        </row>
        <row r="12124">
          <cell r="F12124" t="str">
            <v>Vintage1993</v>
          </cell>
          <cell r="I12124">
            <v>0.13469410559642422</v>
          </cell>
          <cell r="L12124">
            <v>3.5452941176470589</v>
          </cell>
          <cell r="M12124" t="str">
            <v>geothermal</v>
          </cell>
        </row>
        <row r="12125">
          <cell r="F12125" t="str">
            <v>Vintage1993</v>
          </cell>
          <cell r="I12125">
            <v>0.13469410559642422</v>
          </cell>
          <cell r="L12125">
            <v>3.5452941176470589</v>
          </cell>
          <cell r="M12125" t="str">
            <v>geothermal</v>
          </cell>
        </row>
        <row r="12126">
          <cell r="F12126" t="str">
            <v>Vintage2008</v>
          </cell>
          <cell r="I12126">
            <v>0.84260359437564014</v>
          </cell>
          <cell r="L12126">
            <v>23.938412698412701</v>
          </cell>
          <cell r="M12126" t="str">
            <v>geothermal</v>
          </cell>
        </row>
        <row r="12127">
          <cell r="F12127" t="str">
            <v>Vintage1992</v>
          </cell>
          <cell r="I12127">
            <v>0.28520588509172179</v>
          </cell>
          <cell r="L12127">
            <v>7.1394545454545462</v>
          </cell>
          <cell r="M12127" t="str">
            <v>geothermal</v>
          </cell>
        </row>
        <row r="12128">
          <cell r="F12128" t="str">
            <v>Vintage1992</v>
          </cell>
          <cell r="I12128">
            <v>0.26467995157835927</v>
          </cell>
          <cell r="L12128">
            <v>6.6256363636363647</v>
          </cell>
          <cell r="M12128" t="str">
            <v>geothermal</v>
          </cell>
        </row>
        <row r="12129">
          <cell r="F12129" t="str">
            <v>Vintage1992</v>
          </cell>
          <cell r="I12129">
            <v>0.3066821864233169</v>
          </cell>
          <cell r="L12129">
            <v>7.6770629370629377</v>
          </cell>
          <cell r="M12129" t="str">
            <v>geothermal</v>
          </cell>
        </row>
        <row r="12130">
          <cell r="F12130" t="str">
            <v>Vintage1992</v>
          </cell>
          <cell r="I12130">
            <v>0.30324778843467737</v>
          </cell>
          <cell r="L12130">
            <v>7.5910909090909104</v>
          </cell>
          <cell r="M12130" t="str">
            <v>geothermal</v>
          </cell>
        </row>
        <row r="12131">
          <cell r="F12131" t="str">
            <v>Vintage1985</v>
          </cell>
          <cell r="I12131">
            <v>0</v>
          </cell>
          <cell r="L12131">
            <v>0</v>
          </cell>
          <cell r="M12131" t="str">
            <v>geothermal</v>
          </cell>
        </row>
        <row r="12132">
          <cell r="F12132" t="str">
            <v>Vintage2006</v>
          </cell>
          <cell r="I12132">
            <v>0.27550516807896447</v>
          </cell>
          <cell r="L12132">
            <v>10.957962962962963</v>
          </cell>
          <cell r="M12132" t="str">
            <v>geothermal</v>
          </cell>
        </row>
        <row r="12133">
          <cell r="F12133" t="str">
            <v>Vintage2006</v>
          </cell>
          <cell r="I12133">
            <v>0.2338881646335785</v>
          </cell>
          <cell r="L12133">
            <v>9.3026851851851848</v>
          </cell>
          <cell r="M12133" t="str">
            <v>geothermal</v>
          </cell>
        </row>
        <row r="12134">
          <cell r="F12134" t="str">
            <v>Vintage2018</v>
          </cell>
          <cell r="I12134">
            <v>1.1234714591675203</v>
          </cell>
          <cell r="L12134">
            <v>75.406000000000006</v>
          </cell>
          <cell r="M12134" t="str">
            <v>geothermal</v>
          </cell>
        </row>
        <row r="12135">
          <cell r="F12135" t="str">
            <v>Vintage1989</v>
          </cell>
          <cell r="I12135">
            <v>0</v>
          </cell>
          <cell r="L12135">
            <v>0</v>
          </cell>
          <cell r="M12135" t="str">
            <v>geothermal</v>
          </cell>
        </row>
        <row r="12136">
          <cell r="F12136" t="str">
            <v>Vintage2007</v>
          </cell>
          <cell r="I12136">
            <v>0.59684421268274512</v>
          </cell>
          <cell r="L12136">
            <v>18.851500000000001</v>
          </cell>
          <cell r="M12136" t="str">
            <v>geothermal</v>
          </cell>
        </row>
        <row r="12137">
          <cell r="F12137" t="str">
            <v>Vintage2000</v>
          </cell>
          <cell r="I12137">
            <v>1.6073228419778378</v>
          </cell>
          <cell r="L12137">
            <v>30.335746924428825</v>
          </cell>
          <cell r="M12137" t="str">
            <v>geothermal</v>
          </cell>
        </row>
        <row r="12138">
          <cell r="F12138" t="str">
            <v>Vintage2000</v>
          </cell>
          <cell r="I12138">
            <v>0.60148430952602661</v>
          </cell>
          <cell r="L12138">
            <v>11.352091388400703</v>
          </cell>
          <cell r="M12138" t="str">
            <v>geothermal</v>
          </cell>
        </row>
        <row r="12139">
          <cell r="F12139" t="str">
            <v>Vintage1984</v>
          </cell>
          <cell r="I12139">
            <v>0</v>
          </cell>
          <cell r="L12139">
            <v>0</v>
          </cell>
          <cell r="M12139" t="str">
            <v>geothermal</v>
          </cell>
        </row>
        <row r="12140">
          <cell r="F12140" t="str">
            <v>Vintage1988</v>
          </cell>
          <cell r="I12140">
            <v>0</v>
          </cell>
          <cell r="L12140">
            <v>0</v>
          </cell>
          <cell r="M12140" t="str">
            <v>geothermal</v>
          </cell>
        </row>
        <row r="12141">
          <cell r="F12141" t="str">
            <v>Vintage2011</v>
          </cell>
          <cell r="I12141">
            <v>5.8172269298817386E-2</v>
          </cell>
          <cell r="L12141">
            <v>21.541793103448274</v>
          </cell>
          <cell r="M12141" t="str">
            <v>geothermal</v>
          </cell>
        </row>
        <row r="12142">
          <cell r="F12142" t="str">
            <v>Vintage2011</v>
          </cell>
          <cell r="I12142">
            <v>5.6432442499301606E-2</v>
          </cell>
          <cell r="L12142">
            <v>20.897517241379312</v>
          </cell>
          <cell r="M12142" t="str">
            <v>geothermal</v>
          </cell>
        </row>
        <row r="12143">
          <cell r="F12143" t="str">
            <v>Vintage2011</v>
          </cell>
          <cell r="I12143">
            <v>5.8172269298817386E-2</v>
          </cell>
          <cell r="L12143">
            <v>21.541793103448274</v>
          </cell>
          <cell r="M12143" t="str">
            <v>geothermal</v>
          </cell>
        </row>
        <row r="12144">
          <cell r="F12144" t="str">
            <v>Vintage2011</v>
          </cell>
          <cell r="I12144">
            <v>5.8172269298817386E-2</v>
          </cell>
          <cell r="L12144">
            <v>21.541793103448274</v>
          </cell>
          <cell r="M12144" t="str">
            <v>geothermal</v>
          </cell>
        </row>
        <row r="12145">
          <cell r="F12145" t="str">
            <v>Vintage2002</v>
          </cell>
          <cell r="I12145">
            <v>2.3160629481329732E-2</v>
          </cell>
          <cell r="L12145">
            <v>4.4414642857142868</v>
          </cell>
          <cell r="M12145" t="str">
            <v>geothermal</v>
          </cell>
        </row>
        <row r="12146">
          <cell r="F12146" t="str">
            <v>Vintage2002</v>
          </cell>
          <cell r="I12146">
            <v>0.31827684141912654</v>
          </cell>
          <cell r="L12146">
            <v>61.035267857142863</v>
          </cell>
          <cell r="M12146" t="str">
            <v>geothermal</v>
          </cell>
        </row>
        <row r="12147">
          <cell r="F12147" t="str">
            <v>Vintage1992</v>
          </cell>
          <cell r="I12147">
            <v>0.39157975602942546</v>
          </cell>
          <cell r="L12147">
            <v>9.8022727272727277</v>
          </cell>
          <cell r="M12147" t="str">
            <v>geothermal</v>
          </cell>
        </row>
        <row r="12148">
          <cell r="F12148" t="str">
            <v>Vintage1992</v>
          </cell>
          <cell r="I12148">
            <v>0.39157975602942546</v>
          </cell>
          <cell r="L12148">
            <v>9.8022727272727277</v>
          </cell>
          <cell r="M12148" t="str">
            <v>geothermal</v>
          </cell>
        </row>
        <row r="12149">
          <cell r="F12149" t="str">
            <v>Vintage1992</v>
          </cell>
          <cell r="I12149">
            <v>0.33444147499767202</v>
          </cell>
          <cell r="L12149">
            <v>8.3719510489510487</v>
          </cell>
          <cell r="M12149" t="str">
            <v>geothermal</v>
          </cell>
        </row>
        <row r="12150">
          <cell r="F12150" t="str">
            <v>Vintage2008</v>
          </cell>
          <cell r="I12150">
            <v>0.5265946549958096</v>
          </cell>
          <cell r="L12150">
            <v>14.960582010582014</v>
          </cell>
          <cell r="M12150" t="str">
            <v>geothermal</v>
          </cell>
        </row>
        <row r="12151">
          <cell r="F12151" t="str">
            <v>Vintage2005</v>
          </cell>
          <cell r="I12151">
            <v>0.4309429183350405</v>
          </cell>
          <cell r="L12151">
            <v>29.666</v>
          </cell>
          <cell r="M12151" t="str">
            <v>geothermal</v>
          </cell>
        </row>
        <row r="12152">
          <cell r="F12152" t="str">
            <v>Vintage2005</v>
          </cell>
          <cell r="I12152">
            <v>0.43519918055684881</v>
          </cell>
          <cell r="L12152">
            <v>29.959</v>
          </cell>
          <cell r="M12152" t="str">
            <v>geothermal</v>
          </cell>
        </row>
        <row r="12153">
          <cell r="F12153" t="str">
            <v>Vintage2007</v>
          </cell>
          <cell r="I12153">
            <v>0.48881907067697167</v>
          </cell>
          <cell r="L12153">
            <v>15.439494117647056</v>
          </cell>
          <cell r="M12153" t="str">
            <v>geothermal</v>
          </cell>
        </row>
        <row r="12154">
          <cell r="F12154" t="str">
            <v>Vintage2008</v>
          </cell>
          <cell r="I12154">
            <v>0.41884197783778748</v>
          </cell>
          <cell r="L12154">
            <v>11.899322751322753</v>
          </cell>
          <cell r="M12154" t="str">
            <v>geothermal</v>
          </cell>
        </row>
        <row r="12155">
          <cell r="F12155" t="str">
            <v>Vintage2008</v>
          </cell>
          <cell r="I12155">
            <v>0.42591880063320608</v>
          </cell>
          <cell r="L12155">
            <v>12.100375661375663</v>
          </cell>
          <cell r="M12155" t="str">
            <v>geothermal</v>
          </cell>
        </row>
        <row r="12156">
          <cell r="F12156" t="str">
            <v>Vintage2009</v>
          </cell>
          <cell r="I12156">
            <v>0.50069466430766363</v>
          </cell>
          <cell r="L12156">
            <v>3.2866503667481668</v>
          </cell>
          <cell r="M12156" t="str">
            <v>geothermal</v>
          </cell>
        </row>
        <row r="12157">
          <cell r="F12157" t="str">
            <v>Vintage2009</v>
          </cell>
          <cell r="I12157">
            <v>0.49638886302262775</v>
          </cell>
          <cell r="L12157">
            <v>3.2583863080684599</v>
          </cell>
          <cell r="M12157" t="str">
            <v>geothermal</v>
          </cell>
        </row>
        <row r="12158">
          <cell r="F12158" t="str">
            <v>Vintage2009</v>
          </cell>
          <cell r="I12158">
            <v>0.49638886302262775</v>
          </cell>
          <cell r="L12158">
            <v>3.2583863080684599</v>
          </cell>
          <cell r="M12158" t="str">
            <v>geothermal</v>
          </cell>
        </row>
        <row r="12159">
          <cell r="F12159" t="str">
            <v>Vintage2009</v>
          </cell>
          <cell r="I12159">
            <v>0.49638886302262775</v>
          </cell>
          <cell r="L12159">
            <v>3.2583863080684599</v>
          </cell>
          <cell r="M12159" t="str">
            <v>geothermal</v>
          </cell>
        </row>
        <row r="12160">
          <cell r="F12160" t="str">
            <v>Vintage2009</v>
          </cell>
          <cell r="I12160">
            <v>0.59235403668870468</v>
          </cell>
          <cell r="L12160">
            <v>3.8883190709046458</v>
          </cell>
          <cell r="M12160" t="str">
            <v>geothermal</v>
          </cell>
        </row>
        <row r="12161">
          <cell r="F12161" t="str">
            <v>Vintage2009</v>
          </cell>
          <cell r="I12161">
            <v>0.56102523512431313</v>
          </cell>
          <cell r="L12161">
            <v>3.6826711491442543</v>
          </cell>
          <cell r="M12161" t="str">
            <v>geothermal</v>
          </cell>
        </row>
        <row r="12162">
          <cell r="F12162" t="str">
            <v>Vintage2009</v>
          </cell>
          <cell r="I12162">
            <v>0.56102523512431313</v>
          </cell>
          <cell r="L12162">
            <v>3.6826711491442543</v>
          </cell>
          <cell r="M12162" t="str">
            <v>geothermal</v>
          </cell>
        </row>
        <row r="12163">
          <cell r="F12163" t="str">
            <v>Vintage2020</v>
          </cell>
          <cell r="I12163">
            <v>3.5038266132787035</v>
          </cell>
          <cell r="L12163">
            <v>32.748123585726717</v>
          </cell>
          <cell r="M12163" t="str">
            <v>geothermal</v>
          </cell>
        </row>
        <row r="12164">
          <cell r="F12164" t="str">
            <v>Vintage2020</v>
          </cell>
          <cell r="I12164">
            <v>2.8086786479188004</v>
          </cell>
          <cell r="L12164">
            <v>26.25100087032202</v>
          </cell>
          <cell r="M12164" t="str">
            <v>geothermal</v>
          </cell>
        </row>
        <row r="12165">
          <cell r="F12165" t="str">
            <v>Vintage2009</v>
          </cell>
          <cell r="I12165">
            <v>0.46785035850637857</v>
          </cell>
          <cell r="L12165">
            <v>3.071054400977995</v>
          </cell>
          <cell r="M12165" t="str">
            <v>geothermal</v>
          </cell>
        </row>
        <row r="12166">
          <cell r="F12166" t="str">
            <v>Vintage2009</v>
          </cell>
          <cell r="I12166">
            <v>0.47326762268367628</v>
          </cell>
          <cell r="L12166">
            <v>3.1066143031784841</v>
          </cell>
          <cell r="M12166" t="str">
            <v>geothermal</v>
          </cell>
        </row>
        <row r="12167">
          <cell r="F12167" t="str">
            <v>Vintage2009</v>
          </cell>
          <cell r="I12167">
            <v>0</v>
          </cell>
          <cell r="L12167">
            <v>0</v>
          </cell>
          <cell r="M12167" t="str">
            <v>geothermal</v>
          </cell>
        </row>
        <row r="12168">
          <cell r="F12168" t="str">
            <v>Vintage2013</v>
          </cell>
          <cell r="I12168">
            <v>0.98303752677158018</v>
          </cell>
          <cell r="L12168">
            <v>14.953031161473085</v>
          </cell>
          <cell r="M12168" t="str">
            <v>geothermal</v>
          </cell>
        </row>
        <row r="12169">
          <cell r="F12169" t="str">
            <v>Vintage2010</v>
          </cell>
          <cell r="I12169">
            <v>0.29387885277958836</v>
          </cell>
          <cell r="L12169">
            <v>25.247720000000001</v>
          </cell>
          <cell r="M12169" t="str">
            <v>geothermal</v>
          </cell>
        </row>
        <row r="12170">
          <cell r="F12170" t="str">
            <v>Vintage2010</v>
          </cell>
          <cell r="I12170">
            <v>0.16808641400502841</v>
          </cell>
          <cell r="L12170">
            <v>14.440640000000002</v>
          </cell>
          <cell r="M12170" t="str">
            <v>geothermal</v>
          </cell>
        </row>
        <row r="12171">
          <cell r="F12171" t="str">
            <v>Vintage2012</v>
          </cell>
          <cell r="I12171">
            <v>0.39385790110811059</v>
          </cell>
          <cell r="L12171">
            <v>3.441529698942229</v>
          </cell>
          <cell r="M12171" t="str">
            <v>geothermal</v>
          </cell>
        </row>
        <row r="12172">
          <cell r="F12172" t="str">
            <v>Vintage2012</v>
          </cell>
          <cell r="I12172">
            <v>0.39385790110811059</v>
          </cell>
          <cell r="L12172">
            <v>3.441529698942229</v>
          </cell>
          <cell r="M12172" t="str">
            <v>geothermal</v>
          </cell>
        </row>
        <row r="12173">
          <cell r="F12173" t="str">
            <v>Vintage2015</v>
          </cell>
          <cell r="I12173">
            <v>0.84260359437564014</v>
          </cell>
          <cell r="L12173">
            <v>18.851500000000001</v>
          </cell>
          <cell r="M12173" t="str">
            <v>geothermal</v>
          </cell>
        </row>
        <row r="12174">
          <cell r="F12174" t="str">
            <v>Vintage2015</v>
          </cell>
          <cell r="I12174">
            <v>0.84260359437564014</v>
          </cell>
          <cell r="L12174">
            <v>18.851500000000001</v>
          </cell>
          <cell r="M12174" t="str">
            <v>geothermal</v>
          </cell>
        </row>
        <row r="12175">
          <cell r="F12175" t="str">
            <v>Vintage2012</v>
          </cell>
          <cell r="I12175">
            <v>0.19692895055405529</v>
          </cell>
          <cell r="L12175">
            <v>1.7207648494711145</v>
          </cell>
          <cell r="M12175" t="str">
            <v>geothermal</v>
          </cell>
        </row>
        <row r="12176">
          <cell r="F12176" t="str">
            <v>Vintage2015</v>
          </cell>
          <cell r="I12176">
            <v>0.42130179718782007</v>
          </cell>
          <cell r="L12176">
            <v>9.4257500000000007</v>
          </cell>
          <cell r="M12176" t="str">
            <v>geothermal</v>
          </cell>
        </row>
        <row r="12177">
          <cell r="F12177" t="str">
            <v>Vintage2012</v>
          </cell>
          <cell r="I12177">
            <v>0.29539342583108291</v>
          </cell>
          <cell r="L12177">
            <v>2.5811472742066717</v>
          </cell>
          <cell r="M12177" t="str">
            <v>geothermal</v>
          </cell>
        </row>
        <row r="12178">
          <cell r="F12178" t="str">
            <v>Vintage2012</v>
          </cell>
          <cell r="I12178">
            <v>0.29539342583108291</v>
          </cell>
          <cell r="L12178">
            <v>2.5811472742066717</v>
          </cell>
          <cell r="M12178" t="str">
            <v>geothermal</v>
          </cell>
        </row>
        <row r="12179">
          <cell r="F12179" t="str">
            <v>Vintage2012</v>
          </cell>
          <cell r="I12179">
            <v>0.15754316044324423</v>
          </cell>
          <cell r="L12179">
            <v>1.3766118795768916</v>
          </cell>
          <cell r="M12179" t="str">
            <v>geothermal</v>
          </cell>
        </row>
        <row r="12180">
          <cell r="F12180" t="str">
            <v>Vintage2012</v>
          </cell>
          <cell r="I12180">
            <v>1.6377924387745597</v>
          </cell>
          <cell r="L12180">
            <v>14.311027664768105</v>
          </cell>
          <cell r="M12180" t="str">
            <v>geothermal</v>
          </cell>
        </row>
        <row r="12181">
          <cell r="F12181" t="str">
            <v>Vintage2012</v>
          </cell>
          <cell r="I12181">
            <v>0.1936468013781544</v>
          </cell>
          <cell r="L12181">
            <v>1.6920854353132628</v>
          </cell>
          <cell r="M12181" t="str">
            <v>geothermal</v>
          </cell>
        </row>
        <row r="12182">
          <cell r="F12182" t="str">
            <v>Vintage2012</v>
          </cell>
          <cell r="I12182">
            <v>0.1936468013781544</v>
          </cell>
          <cell r="L12182">
            <v>1.6920854353132628</v>
          </cell>
          <cell r="M12182" t="str">
            <v>geothermal</v>
          </cell>
        </row>
        <row r="12183">
          <cell r="F12183" t="str">
            <v>Vintage2012</v>
          </cell>
          <cell r="I12183">
            <v>0.1936468013781544</v>
          </cell>
          <cell r="L12183">
            <v>1.6920854353132628</v>
          </cell>
          <cell r="M12183" t="str">
            <v>geothermal</v>
          </cell>
        </row>
        <row r="12184">
          <cell r="F12184" t="str">
            <v>Vintage2013</v>
          </cell>
          <cell r="I12184">
            <v>0.7021696619797001</v>
          </cell>
          <cell r="L12184">
            <v>10.680736543909346</v>
          </cell>
          <cell r="M12184" t="str">
            <v>geothermal</v>
          </cell>
        </row>
        <row r="12185">
          <cell r="F12185" t="str">
            <v>Vintage2013</v>
          </cell>
          <cell r="I12185">
            <v>0.7021696619797001</v>
          </cell>
          <cell r="L12185">
            <v>10.680736543909346</v>
          </cell>
          <cell r="M12185" t="str">
            <v>geothermal</v>
          </cell>
        </row>
        <row r="12186">
          <cell r="F12186" t="str">
            <v>Vintage2013</v>
          </cell>
          <cell r="I12186">
            <v>0.7021696619797001</v>
          </cell>
          <cell r="L12186">
            <v>10.680736543909346</v>
          </cell>
          <cell r="M12186" t="str">
            <v>geothermal</v>
          </cell>
        </row>
        <row r="12187">
          <cell r="F12187" t="str">
            <v>Vintage2014</v>
          </cell>
          <cell r="I12187">
            <v>0.80749511127665519</v>
          </cell>
          <cell r="L12187">
            <v>75.406000000000006</v>
          </cell>
          <cell r="M12187" t="str">
            <v>geothermal</v>
          </cell>
        </row>
        <row r="12188">
          <cell r="F12188" t="str">
            <v>Vintage2013</v>
          </cell>
          <cell r="I12188">
            <v>0.87771207747462521</v>
          </cell>
          <cell r="L12188">
            <v>13.350920679886682</v>
          </cell>
          <cell r="M12188" t="str">
            <v>geothermal</v>
          </cell>
        </row>
        <row r="12189">
          <cell r="F12189" t="str">
            <v>Vintage2013</v>
          </cell>
          <cell r="I12189">
            <v>0.87771207747462521</v>
          </cell>
          <cell r="L12189">
            <v>13.350920679886682</v>
          </cell>
          <cell r="M12189" t="str">
            <v>geothermal</v>
          </cell>
        </row>
        <row r="12190">
          <cell r="F12190" t="str">
            <v>Vintage2013</v>
          </cell>
          <cell r="I12190">
            <v>2.8086786479188004E-2</v>
          </cell>
          <cell r="L12190">
            <v>0.42722946175637388</v>
          </cell>
          <cell r="M12190" t="str">
            <v>geothermal</v>
          </cell>
        </row>
        <row r="12191">
          <cell r="F12191" t="str">
            <v>Vintage2013</v>
          </cell>
          <cell r="I12191">
            <v>2.8086786479188004E-2</v>
          </cell>
          <cell r="L12191">
            <v>0.42722946175637388</v>
          </cell>
          <cell r="M12191" t="str">
            <v>geothermal</v>
          </cell>
        </row>
        <row r="12192">
          <cell r="F12192" t="str">
            <v>Vintage2013</v>
          </cell>
          <cell r="I12192">
            <v>2.8086786479188004E-2</v>
          </cell>
          <cell r="L12192">
            <v>0.42722946175637388</v>
          </cell>
          <cell r="M12192" t="str">
            <v>geothermal</v>
          </cell>
        </row>
        <row r="12193">
          <cell r="F12193" t="str">
            <v>Vintage2013</v>
          </cell>
          <cell r="I12193">
            <v>2.8086786479188004E-2</v>
          </cell>
          <cell r="L12193">
            <v>0.42722946175637388</v>
          </cell>
          <cell r="M12193" t="str">
            <v>geothermal</v>
          </cell>
        </row>
        <row r="12194">
          <cell r="F12194" t="str">
            <v>Vintage2015</v>
          </cell>
          <cell r="I12194">
            <v>0.12639053915634602</v>
          </cell>
          <cell r="L12194">
            <v>2.827725</v>
          </cell>
          <cell r="M12194" t="str">
            <v>geothermal</v>
          </cell>
        </row>
        <row r="12195">
          <cell r="F12195" t="str">
            <v>Vintage2015</v>
          </cell>
          <cell r="I12195">
            <v>1.1375148524071141</v>
          </cell>
          <cell r="L12195">
            <v>25.449524999999998</v>
          </cell>
          <cell r="M12195" t="str">
            <v>geothermal</v>
          </cell>
        </row>
        <row r="12196">
          <cell r="F12196" t="str">
            <v>Vintage2017</v>
          </cell>
          <cell r="I12196">
            <v>2.5980277493248907</v>
          </cell>
          <cell r="L12196">
            <v>75.406000000000006</v>
          </cell>
          <cell r="M12196" t="str">
            <v>geothermal</v>
          </cell>
        </row>
        <row r="12197">
          <cell r="F12197" t="str">
            <v>Vintage1953</v>
          </cell>
          <cell r="I12197">
            <v>0</v>
          </cell>
          <cell r="L12197">
            <v>0</v>
          </cell>
          <cell r="M12197" t="str">
            <v>municipal solid waste</v>
          </cell>
        </row>
        <row r="12198">
          <cell r="F12198" t="str">
            <v>Vintage1949</v>
          </cell>
          <cell r="I12198">
            <v>0</v>
          </cell>
          <cell r="L12198">
            <v>0</v>
          </cell>
          <cell r="M12198" t="str">
            <v>municipal solid waste</v>
          </cell>
        </row>
        <row r="12199">
          <cell r="F12199" t="str">
            <v>Vintage1949</v>
          </cell>
          <cell r="I12199">
            <v>0</v>
          </cell>
          <cell r="L12199">
            <v>0</v>
          </cell>
          <cell r="M12199" t="str">
            <v>municipal solid waste</v>
          </cell>
        </row>
        <row r="12200">
          <cell r="F12200" t="str">
            <v>Vintage1948</v>
          </cell>
          <cell r="I12200">
            <v>0</v>
          </cell>
          <cell r="L12200">
            <v>0</v>
          </cell>
          <cell r="M12200" t="str">
            <v>municipal solid waste</v>
          </cell>
        </row>
        <row r="12201">
          <cell r="F12201" t="str">
            <v>Vintage1951</v>
          </cell>
          <cell r="I12201">
            <v>0</v>
          </cell>
          <cell r="L12201">
            <v>0</v>
          </cell>
          <cell r="M12201" t="str">
            <v>municipal solid waste</v>
          </cell>
        </row>
        <row r="12202">
          <cell r="F12202" t="str">
            <v>Vintage2002</v>
          </cell>
          <cell r="I12202">
            <v>1.9039383274677406E-2</v>
          </cell>
          <cell r="L12202">
            <v>2.9006297872340427</v>
          </cell>
          <cell r="M12202" t="str">
            <v>municipal solid waste</v>
          </cell>
        </row>
        <row r="12203">
          <cell r="F12203" t="str">
            <v>Vintage2002</v>
          </cell>
          <cell r="I12203">
            <v>1.8892352382548473E-2</v>
          </cell>
          <cell r="L12203">
            <v>2.8782297872340425</v>
          </cell>
          <cell r="M12203" t="str">
            <v>municipal solid waste</v>
          </cell>
        </row>
        <row r="12204">
          <cell r="F12204" t="str">
            <v>Vintage2002</v>
          </cell>
          <cell r="I12204">
            <v>1.8892352382548473E-2</v>
          </cell>
          <cell r="L12204">
            <v>2.8782297872340425</v>
          </cell>
          <cell r="M12204" t="str">
            <v>municipal solid waste</v>
          </cell>
        </row>
        <row r="12205">
          <cell r="F12205" t="str">
            <v>Vintage2006</v>
          </cell>
          <cell r="I12205">
            <v>1.9159376571141286E-2</v>
          </cell>
          <cell r="L12205">
            <v>0.60065148861646267</v>
          </cell>
          <cell r="M12205" t="str">
            <v>municipal solid waste</v>
          </cell>
        </row>
        <row r="12206">
          <cell r="F12206" t="str">
            <v>Vintage1951</v>
          </cell>
          <cell r="I12206">
            <v>0</v>
          </cell>
          <cell r="L12206">
            <v>0</v>
          </cell>
          <cell r="M12206" t="str">
            <v>municipal solid waste</v>
          </cell>
        </row>
        <row r="12207">
          <cell r="F12207" t="str">
            <v>Vintage1951</v>
          </cell>
          <cell r="I12207">
            <v>0</v>
          </cell>
          <cell r="L12207">
            <v>0</v>
          </cell>
          <cell r="M12207" t="str">
            <v>municipal solid waste</v>
          </cell>
        </row>
        <row r="12208">
          <cell r="F12208" t="str">
            <v>Vintage1959</v>
          </cell>
          <cell r="I12208">
            <v>0</v>
          </cell>
          <cell r="L12208">
            <v>0</v>
          </cell>
          <cell r="M12208" t="str">
            <v>municipal solid waste</v>
          </cell>
        </row>
        <row r="12209">
          <cell r="F12209" t="str">
            <v>Vintage2008</v>
          </cell>
          <cell r="I12209">
            <v>2.0676777833640591E-2</v>
          </cell>
          <cell r="L12209">
            <v>0.57031587057010913</v>
          </cell>
          <cell r="M12209" t="str">
            <v>municipal solid waste</v>
          </cell>
        </row>
        <row r="12210">
          <cell r="F12210" t="str">
            <v>Vintage2008</v>
          </cell>
          <cell r="I12210">
            <v>2.0676777833640591E-2</v>
          </cell>
          <cell r="L12210">
            <v>0.57031587057010913</v>
          </cell>
          <cell r="M12210" t="str">
            <v>municipal solid waste</v>
          </cell>
        </row>
        <row r="12211">
          <cell r="F12211" t="str">
            <v>Vintage2013</v>
          </cell>
          <cell r="I12211">
            <v>6.2678062678062724E-2</v>
          </cell>
          <cell r="L12211">
            <v>1.9632545931758547</v>
          </cell>
          <cell r="M12211" t="str">
            <v>municipal solid waste</v>
          </cell>
        </row>
        <row r="12212">
          <cell r="F12212" t="str">
            <v>Vintage1992</v>
          </cell>
          <cell r="I12212">
            <v>6.1098262666890155E-2</v>
          </cell>
          <cell r="L12212">
            <v>8.8203225806451577</v>
          </cell>
          <cell r="M12212" t="str">
            <v>municipal solid waste</v>
          </cell>
        </row>
        <row r="12213">
          <cell r="F12213" t="str">
            <v>Vintage1992</v>
          </cell>
          <cell r="I12213">
            <v>5.9275347745936013E-2</v>
          </cell>
          <cell r="L12213">
            <v>8.5571612903225773</v>
          </cell>
          <cell r="M12213" t="str">
            <v>municipal solid waste</v>
          </cell>
        </row>
        <row r="12214">
          <cell r="F12214" t="str">
            <v>Vintage1993</v>
          </cell>
          <cell r="I12214">
            <v>5.7427853192559115E-2</v>
          </cell>
          <cell r="L12214">
            <v>5.1529624060150407</v>
          </cell>
          <cell r="M12214" t="str">
            <v>municipal solid waste</v>
          </cell>
        </row>
        <row r="12215">
          <cell r="F12215" t="str">
            <v>Vintage1993</v>
          </cell>
          <cell r="I12215">
            <v>5.7427853192559115E-2</v>
          </cell>
          <cell r="L12215">
            <v>5.1529624060150407</v>
          </cell>
          <cell r="M12215" t="str">
            <v>municipal solid waste</v>
          </cell>
        </row>
        <row r="12216">
          <cell r="F12216" t="str">
            <v>Vintage1996</v>
          </cell>
          <cell r="I12216">
            <v>2.3708144796380105E-2</v>
          </cell>
          <cell r="L12216">
            <v>0.75650534759358301</v>
          </cell>
          <cell r="M12216" t="str">
            <v>municipal solid waste</v>
          </cell>
        </row>
        <row r="12217">
          <cell r="F12217" t="str">
            <v>Vintage1996</v>
          </cell>
          <cell r="I12217">
            <v>2.4344645550527916E-2</v>
          </cell>
          <cell r="L12217">
            <v>0.77681550802139043</v>
          </cell>
          <cell r="M12217" t="str">
            <v>municipal solid waste</v>
          </cell>
        </row>
        <row r="12218">
          <cell r="F12218" t="str">
            <v>Vintage1996</v>
          </cell>
          <cell r="I12218">
            <v>0.30833752304340556</v>
          </cell>
          <cell r="L12218">
            <v>9.838770053475935</v>
          </cell>
          <cell r="M12218" t="str">
            <v>municipal solid waste</v>
          </cell>
        </row>
        <row r="12219">
          <cell r="F12219" t="str">
            <v>Vintage1996</v>
          </cell>
          <cell r="I12219">
            <v>0.65989609519021319</v>
          </cell>
          <cell r="L12219">
            <v>21.056684491978608</v>
          </cell>
          <cell r="M12219" t="str">
            <v>municipal solid waste</v>
          </cell>
        </row>
        <row r="12220">
          <cell r="F12220" t="str">
            <v>Vintage1997</v>
          </cell>
          <cell r="I12220">
            <v>0</v>
          </cell>
          <cell r="L12220">
            <v>0</v>
          </cell>
          <cell r="M12220" t="str">
            <v>municipal solid waste</v>
          </cell>
        </row>
        <row r="12221">
          <cell r="F12221" t="str">
            <v>Vintage1995</v>
          </cell>
          <cell r="I12221">
            <v>0.12831037372213849</v>
          </cell>
          <cell r="L12221">
            <v>5.8819052496798951</v>
          </cell>
          <cell r="M12221" t="str">
            <v>municipal solid waste</v>
          </cell>
        </row>
        <row r="12222">
          <cell r="F12222" t="str">
            <v>Vintage1995</v>
          </cell>
          <cell r="I12222">
            <v>0.12854589129098939</v>
          </cell>
          <cell r="L12222">
            <v>5.8927016645326482</v>
          </cell>
          <cell r="M12222" t="str">
            <v>municipal solid waste</v>
          </cell>
        </row>
        <row r="12223">
          <cell r="F12223" t="str">
            <v>Vintage1995</v>
          </cell>
          <cell r="I12223">
            <v>0.12854589129098939</v>
          </cell>
          <cell r="L12223">
            <v>5.8927016645326482</v>
          </cell>
          <cell r="M12223" t="str">
            <v>municipal solid waste</v>
          </cell>
        </row>
        <row r="12224">
          <cell r="F12224" t="str">
            <v>Vintage2007</v>
          </cell>
          <cell r="I12224">
            <v>8.5043154013742295E-2</v>
          </cell>
          <cell r="L12224">
            <v>2.4087935126582334</v>
          </cell>
          <cell r="M12224" t="str">
            <v>municipal solid waste</v>
          </cell>
        </row>
        <row r="12225">
          <cell r="F12225" t="str">
            <v>Vintage2007</v>
          </cell>
          <cell r="I12225">
            <v>8.5043154013742295E-2</v>
          </cell>
          <cell r="L12225">
            <v>2.4087935126582334</v>
          </cell>
          <cell r="M12225" t="str">
            <v>municipal solid waste</v>
          </cell>
        </row>
        <row r="12226">
          <cell r="F12226" t="str">
            <v>Vintage1999</v>
          </cell>
          <cell r="I12226">
            <v>8.077685604156197E-2</v>
          </cell>
          <cell r="L12226">
            <v>7.7532788203753364</v>
          </cell>
          <cell r="M12226" t="str">
            <v>municipal solid waste</v>
          </cell>
        </row>
        <row r="12227">
          <cell r="F12227" t="str">
            <v>Vintage1999</v>
          </cell>
          <cell r="I12227">
            <v>7.8923914865091385E-2</v>
          </cell>
          <cell r="L12227">
            <v>7.5754262734584463</v>
          </cell>
          <cell r="M12227" t="str">
            <v>municipal solid waste</v>
          </cell>
        </row>
        <row r="12228">
          <cell r="F12228" t="str">
            <v>Vintage1999</v>
          </cell>
          <cell r="I12228">
            <v>7.8923914865091385E-2</v>
          </cell>
          <cell r="L12228">
            <v>7.5754262734584463</v>
          </cell>
          <cell r="M12228" t="str">
            <v>municipal solid waste</v>
          </cell>
        </row>
        <row r="12229">
          <cell r="F12229" t="str">
            <v>Vintage1999</v>
          </cell>
          <cell r="I12229">
            <v>7.8923914865091385E-2</v>
          </cell>
          <cell r="L12229">
            <v>7.5754262734584463</v>
          </cell>
          <cell r="M12229" t="str">
            <v>municipal solid waste</v>
          </cell>
        </row>
        <row r="12230">
          <cell r="F12230" t="str">
            <v>Vintage2000</v>
          </cell>
          <cell r="I12230">
            <v>7.9031841796547722E-2</v>
          </cell>
          <cell r="L12230">
            <v>11.502024390243902</v>
          </cell>
          <cell r="M12230" t="str">
            <v>municipal solid waste</v>
          </cell>
        </row>
        <row r="12231">
          <cell r="F12231" t="str">
            <v>Vintage2011</v>
          </cell>
          <cell r="I12231">
            <v>8.3903133903133961E-2</v>
          </cell>
          <cell r="L12231">
            <v>2.1579741379310367</v>
          </cell>
          <cell r="M12231" t="str">
            <v>municipal solid waste</v>
          </cell>
        </row>
        <row r="12232">
          <cell r="F12232" t="str">
            <v>Vintage2011</v>
          </cell>
          <cell r="I12232">
            <v>8.3903133903133961E-2</v>
          </cell>
          <cell r="L12232">
            <v>2.1579741379310367</v>
          </cell>
          <cell r="M12232" t="str">
            <v>municipal solid waste</v>
          </cell>
        </row>
        <row r="12233">
          <cell r="F12233" t="str">
            <v>Vintage2011</v>
          </cell>
          <cell r="I12233">
            <v>4.8360985419808974E-2</v>
          </cell>
          <cell r="L12233">
            <v>1.2438362068965527</v>
          </cell>
          <cell r="M12233" t="str">
            <v>municipal solid waste</v>
          </cell>
        </row>
        <row r="12234">
          <cell r="F12234" t="str">
            <v>Vintage2014</v>
          </cell>
          <cell r="I12234">
            <v>0.10028490028490035</v>
          </cell>
          <cell r="L12234">
            <v>4.1316455696202521</v>
          </cell>
          <cell r="M12234" t="str">
            <v>municipal solid waste</v>
          </cell>
        </row>
        <row r="12235">
          <cell r="F12235" t="str">
            <v>Vintage2014</v>
          </cell>
          <cell r="I12235">
            <v>0.10028490028490035</v>
          </cell>
          <cell r="L12235">
            <v>4.1316455696202521</v>
          </cell>
          <cell r="M12235" t="str">
            <v>municipal solid waste</v>
          </cell>
        </row>
        <row r="12236">
          <cell r="F12236" t="str">
            <v>Vintage2014</v>
          </cell>
          <cell r="I12236">
            <v>0.10028490028490035</v>
          </cell>
          <cell r="L12236">
            <v>4.1316455696202521</v>
          </cell>
          <cell r="M12236" t="str">
            <v>municipal solid waste</v>
          </cell>
        </row>
        <row r="12237">
          <cell r="F12237" t="str">
            <v>Vintage2002</v>
          </cell>
          <cell r="I12237">
            <v>6.7581252443997583E-2</v>
          </cell>
          <cell r="L12237">
            <v>10.295931914893616</v>
          </cell>
          <cell r="M12237" t="str">
            <v>municipal solid waste</v>
          </cell>
        </row>
        <row r="12238">
          <cell r="F12238" t="str">
            <v>Vintage2002</v>
          </cell>
          <cell r="I12238">
            <v>5.9756661639014615E-2</v>
          </cell>
          <cell r="L12238">
            <v>9.1038638297872332</v>
          </cell>
          <cell r="M12238" t="str">
            <v>municipal solid waste</v>
          </cell>
        </row>
        <row r="12239">
          <cell r="F12239" t="str">
            <v>Vintage2002</v>
          </cell>
          <cell r="I12239">
            <v>5.9756661639014615E-2</v>
          </cell>
          <cell r="L12239">
            <v>9.1038638297872332</v>
          </cell>
          <cell r="M12239" t="str">
            <v>municipal solid waste</v>
          </cell>
        </row>
        <row r="12240">
          <cell r="F12240" t="str">
            <v>Vintage2002</v>
          </cell>
          <cell r="I12240">
            <v>5.9756661639014615E-2</v>
          </cell>
          <cell r="L12240">
            <v>9.1038638297872332</v>
          </cell>
          <cell r="M12240" t="str">
            <v>municipal solid waste</v>
          </cell>
        </row>
        <row r="12241">
          <cell r="F12241" t="str">
            <v>Vintage2006</v>
          </cell>
          <cell r="I12241">
            <v>5.9650075414781338E-2</v>
          </cell>
          <cell r="L12241">
            <v>1.8700455341506141</v>
          </cell>
          <cell r="M12241" t="str">
            <v>municipal solid waste</v>
          </cell>
        </row>
        <row r="12242">
          <cell r="F12242" t="str">
            <v>Vintage2006</v>
          </cell>
          <cell r="I12242">
            <v>5.9650075414781338E-2</v>
          </cell>
          <cell r="L12242">
            <v>1.8700455341506141</v>
          </cell>
          <cell r="M12242" t="str">
            <v>municipal solid waste</v>
          </cell>
        </row>
        <row r="12243">
          <cell r="F12243" t="str">
            <v>Vintage2006</v>
          </cell>
          <cell r="I12243">
            <v>6.7184403105971763E-2</v>
          </cell>
          <cell r="L12243">
            <v>2.1062486865148875</v>
          </cell>
          <cell r="M12243" t="str">
            <v>municipal solid waste</v>
          </cell>
        </row>
        <row r="12244">
          <cell r="F12244" t="str">
            <v>Vintage2009</v>
          </cell>
          <cell r="I12244">
            <v>3.9873750069828524E-2</v>
          </cell>
          <cell r="L12244">
            <v>1.1720525451559953</v>
          </cell>
          <cell r="M12244" t="str">
            <v>municipal solid waste</v>
          </cell>
        </row>
        <row r="12245">
          <cell r="F12245" t="str">
            <v>Vintage2001</v>
          </cell>
          <cell r="I12245">
            <v>7.5827858778839227E-2</v>
          </cell>
          <cell r="L12245">
            <v>2.980009879253573</v>
          </cell>
          <cell r="M12245" t="str">
            <v>municipal solid waste</v>
          </cell>
        </row>
        <row r="12246">
          <cell r="F12246" t="str">
            <v>Vintage2001</v>
          </cell>
          <cell r="I12246">
            <v>7.4556477291771464E-2</v>
          </cell>
          <cell r="L12246">
            <v>2.9300450054884792</v>
          </cell>
          <cell r="M12246" t="str">
            <v>municipal solid waste</v>
          </cell>
        </row>
        <row r="12247">
          <cell r="F12247" t="str">
            <v>Vintage2003</v>
          </cell>
          <cell r="I12247">
            <v>7.443235014803648E-2</v>
          </cell>
          <cell r="L12247">
            <v>3.562602941176483</v>
          </cell>
          <cell r="M12247" t="str">
            <v>municipal solid waste</v>
          </cell>
        </row>
        <row r="12248">
          <cell r="F12248" t="str">
            <v>Vintage2003</v>
          </cell>
          <cell r="I12248">
            <v>0</v>
          </cell>
          <cell r="L12248">
            <v>0</v>
          </cell>
          <cell r="M12248" t="str">
            <v>municipal solid waste</v>
          </cell>
        </row>
        <row r="12249">
          <cell r="F12249" t="str">
            <v>Vintage2001</v>
          </cell>
          <cell r="I12249">
            <v>0</v>
          </cell>
          <cell r="L12249">
            <v>0</v>
          </cell>
          <cell r="M12249" t="str">
            <v>municipal solid waste</v>
          </cell>
        </row>
        <row r="12250">
          <cell r="F12250" t="str">
            <v>Vintage2001</v>
          </cell>
          <cell r="I12250">
            <v>0</v>
          </cell>
          <cell r="L12250">
            <v>0</v>
          </cell>
          <cell r="M12250" t="str">
            <v>municipal solid waste</v>
          </cell>
        </row>
        <row r="12251">
          <cell r="F12251" t="str">
            <v>Vintage2001</v>
          </cell>
          <cell r="I12251">
            <v>0</v>
          </cell>
          <cell r="L12251">
            <v>0</v>
          </cell>
          <cell r="M12251" t="str">
            <v>municipal solid waste</v>
          </cell>
        </row>
        <row r="12252">
          <cell r="F12252" t="str">
            <v>Vintage2001</v>
          </cell>
          <cell r="I12252">
            <v>0</v>
          </cell>
          <cell r="L12252">
            <v>0</v>
          </cell>
          <cell r="M12252" t="str">
            <v>municipal solid waste</v>
          </cell>
        </row>
        <row r="12253">
          <cell r="F12253" t="str">
            <v>Vintage2001</v>
          </cell>
          <cell r="I12253">
            <v>0</v>
          </cell>
          <cell r="L12253">
            <v>0</v>
          </cell>
          <cell r="M12253" t="str">
            <v>municipal solid waste</v>
          </cell>
        </row>
        <row r="12254">
          <cell r="F12254" t="str">
            <v>Vintage1988</v>
          </cell>
          <cell r="I12254">
            <v>0.36200212278643673</v>
          </cell>
          <cell r="L12254">
            <v>4.677156261277517</v>
          </cell>
          <cell r="M12254" t="str">
            <v>municipal solid waste</v>
          </cell>
        </row>
        <row r="12255">
          <cell r="F12255" t="str">
            <v>Vintage1989</v>
          </cell>
          <cell r="I12255">
            <v>0.45070761409977123</v>
          </cell>
          <cell r="L12255">
            <v>6.3204990207598888</v>
          </cell>
          <cell r="M12255" t="str">
            <v>municipal solid waste</v>
          </cell>
        </row>
        <row r="12256">
          <cell r="F12256" t="str">
            <v>Vintage1981</v>
          </cell>
          <cell r="I12256">
            <v>0.46999374336629263</v>
          </cell>
          <cell r="L12256">
            <v>23.501000000000001</v>
          </cell>
          <cell r="M12256" t="str">
            <v>municipal solid waste</v>
          </cell>
        </row>
        <row r="12257">
          <cell r="F12257" t="str">
            <v>Vintage1981</v>
          </cell>
          <cell r="I12257">
            <v>0.68487173900899423</v>
          </cell>
          <cell r="L12257">
            <v>34.2455</v>
          </cell>
          <cell r="M12257" t="str">
            <v>municipal solid waste</v>
          </cell>
        </row>
        <row r="12258">
          <cell r="F12258" t="str">
            <v>Vintage1986</v>
          </cell>
          <cell r="I12258">
            <v>0</v>
          </cell>
          <cell r="L12258">
            <v>0</v>
          </cell>
          <cell r="M12258" t="str">
            <v>municipal solid waste</v>
          </cell>
        </row>
        <row r="12259">
          <cell r="F12259" t="str">
            <v>Vintage1986</v>
          </cell>
          <cell r="I12259">
            <v>0</v>
          </cell>
          <cell r="L12259">
            <v>0</v>
          </cell>
          <cell r="M12259" t="str">
            <v>municipal solid waste</v>
          </cell>
        </row>
        <row r="12260">
          <cell r="F12260" t="str">
            <v>Vintage2006</v>
          </cell>
          <cell r="I12260">
            <v>0.25951656332048506</v>
          </cell>
          <cell r="L12260">
            <v>8.1359124343257498</v>
          </cell>
          <cell r="M12260" t="str">
            <v>municipal solid waste</v>
          </cell>
        </row>
        <row r="12261">
          <cell r="F12261" t="str">
            <v>Vintage1987</v>
          </cell>
          <cell r="I12261">
            <v>0.17531422825540482</v>
          </cell>
          <cell r="L12261">
            <v>6.9585365853658532</v>
          </cell>
          <cell r="M12261" t="str">
            <v>municipal solid waste</v>
          </cell>
        </row>
        <row r="12262">
          <cell r="F12262" t="str">
            <v>Vintage1987</v>
          </cell>
          <cell r="I12262">
            <v>0</v>
          </cell>
          <cell r="L12262">
            <v>0</v>
          </cell>
          <cell r="M12262" t="str">
            <v>municipal solid waste</v>
          </cell>
        </row>
        <row r="12263">
          <cell r="F12263" t="str">
            <v>Vintage1987</v>
          </cell>
          <cell r="I12263">
            <v>0</v>
          </cell>
          <cell r="L12263">
            <v>0</v>
          </cell>
          <cell r="M12263" t="str">
            <v>municipal solid waste</v>
          </cell>
        </row>
        <row r="12264">
          <cell r="F12264" t="str">
            <v>Vintage1990</v>
          </cell>
          <cell r="I12264">
            <v>0</v>
          </cell>
          <cell r="L12264">
            <v>0</v>
          </cell>
          <cell r="M12264" t="str">
            <v>municipal solid waste</v>
          </cell>
        </row>
        <row r="12265">
          <cell r="F12265" t="str">
            <v>Vintage1990</v>
          </cell>
          <cell r="I12265">
            <v>0</v>
          </cell>
          <cell r="L12265">
            <v>0</v>
          </cell>
          <cell r="M12265" t="str">
            <v>municipal solid waste</v>
          </cell>
        </row>
        <row r="12266">
          <cell r="F12266" t="str">
            <v>Vintage1989</v>
          </cell>
          <cell r="I12266">
            <v>0</v>
          </cell>
          <cell r="L12266">
            <v>0</v>
          </cell>
          <cell r="M12266" t="str">
            <v>municipal solid waste</v>
          </cell>
        </row>
        <row r="12267">
          <cell r="F12267" t="str">
            <v>Vintage1989</v>
          </cell>
          <cell r="I12267">
            <v>0</v>
          </cell>
          <cell r="L12267">
            <v>0</v>
          </cell>
          <cell r="M12267" t="str">
            <v>municipal solid waste</v>
          </cell>
        </row>
        <row r="12268">
          <cell r="F12268" t="str">
            <v>Vintage2011</v>
          </cell>
          <cell r="I12268">
            <v>7.5213675213675252E-2</v>
          </cell>
          <cell r="L12268">
            <v>1.9344827586206912</v>
          </cell>
          <cell r="M12268" t="str">
            <v>municipal solid waste</v>
          </cell>
        </row>
        <row r="12269">
          <cell r="F12269" t="str">
            <v>Vintage2011</v>
          </cell>
          <cell r="I12269">
            <v>7.5213675213675252E-2</v>
          </cell>
          <cell r="L12269">
            <v>1.9344827586206912</v>
          </cell>
          <cell r="M12269" t="str">
            <v>municipal solid waste</v>
          </cell>
        </row>
        <row r="12270">
          <cell r="F12270" t="str">
            <v>Vintage2004</v>
          </cell>
          <cell r="I12270">
            <v>8.8959946371711132E-2</v>
          </cell>
          <cell r="L12270">
            <v>8.0225289672544164</v>
          </cell>
          <cell r="M12270" t="str">
            <v>municipal solid waste</v>
          </cell>
        </row>
        <row r="12271">
          <cell r="F12271" t="str">
            <v>Vintage1984</v>
          </cell>
          <cell r="I12271">
            <v>0</v>
          </cell>
          <cell r="L12271">
            <v>0</v>
          </cell>
          <cell r="M12271" t="str">
            <v>municipal solid waste</v>
          </cell>
        </row>
        <row r="12272">
          <cell r="F12272" t="str">
            <v>Vintage1984</v>
          </cell>
          <cell r="I12272">
            <v>0</v>
          </cell>
          <cell r="L12272">
            <v>0</v>
          </cell>
          <cell r="M12272" t="str">
            <v>municipal solid waste</v>
          </cell>
        </row>
        <row r="12273">
          <cell r="F12273" t="str">
            <v>Vintage1984</v>
          </cell>
          <cell r="I12273">
            <v>0</v>
          </cell>
          <cell r="L12273">
            <v>0</v>
          </cell>
          <cell r="M12273" t="str">
            <v>municipal solid waste</v>
          </cell>
        </row>
        <row r="12274">
          <cell r="F12274" t="str">
            <v>Vintage1984</v>
          </cell>
          <cell r="I12274">
            <v>0</v>
          </cell>
          <cell r="L12274">
            <v>0</v>
          </cell>
          <cell r="M12274" t="str">
            <v>municipal solid waste</v>
          </cell>
        </row>
        <row r="12275">
          <cell r="F12275" t="str">
            <v>Vintage1989</v>
          </cell>
          <cell r="I12275">
            <v>0</v>
          </cell>
          <cell r="L12275">
            <v>0</v>
          </cell>
          <cell r="M12275" t="str">
            <v>municipal solid waste</v>
          </cell>
        </row>
        <row r="12276">
          <cell r="F12276" t="str">
            <v>Vintage1989</v>
          </cell>
          <cell r="I12276">
            <v>0</v>
          </cell>
          <cell r="L12276">
            <v>0</v>
          </cell>
          <cell r="M12276" t="str">
            <v>municipal solid waste</v>
          </cell>
        </row>
        <row r="12277">
          <cell r="F12277" t="str">
            <v>Vintage1989</v>
          </cell>
          <cell r="I12277">
            <v>0</v>
          </cell>
          <cell r="L12277">
            <v>0</v>
          </cell>
          <cell r="M12277" t="str">
            <v>municipal solid waste</v>
          </cell>
        </row>
        <row r="12278">
          <cell r="F12278" t="str">
            <v>Vintage1985</v>
          </cell>
          <cell r="I12278">
            <v>0</v>
          </cell>
          <cell r="L12278">
            <v>0</v>
          </cell>
          <cell r="M12278" t="str">
            <v>municipal solid waste</v>
          </cell>
        </row>
        <row r="12279">
          <cell r="F12279" t="str">
            <v>Vintage1985</v>
          </cell>
          <cell r="I12279">
            <v>0</v>
          </cell>
          <cell r="L12279">
            <v>0</v>
          </cell>
          <cell r="M12279" t="str">
            <v>municipal solid waste</v>
          </cell>
        </row>
        <row r="12280">
          <cell r="F12280" t="str">
            <v>Vintage1989</v>
          </cell>
          <cell r="I12280">
            <v>0</v>
          </cell>
          <cell r="L12280">
            <v>0</v>
          </cell>
          <cell r="M12280" t="str">
            <v>municipal solid waste</v>
          </cell>
        </row>
        <row r="12281">
          <cell r="F12281" t="str">
            <v>Vintage1991</v>
          </cell>
          <cell r="I12281">
            <v>0.45026814144461236</v>
          </cell>
          <cell r="L12281">
            <v>5.8769595333576374</v>
          </cell>
          <cell r="M12281" t="str">
            <v>municipal solid waste</v>
          </cell>
        </row>
        <row r="12282">
          <cell r="F12282" t="str">
            <v>Vintage1991</v>
          </cell>
          <cell r="I12282">
            <v>0.80670814479638064</v>
          </cell>
          <cell r="L12282">
            <v>10.529261757200146</v>
          </cell>
          <cell r="M12282" t="str">
            <v>municipal solid waste</v>
          </cell>
        </row>
        <row r="12283">
          <cell r="F12283" t="str">
            <v>Vintage1991</v>
          </cell>
          <cell r="I12283">
            <v>0.41250572593709872</v>
          </cell>
          <cell r="L12283">
            <v>5.3840794750273417</v>
          </cell>
          <cell r="M12283" t="str">
            <v>municipal solid waste</v>
          </cell>
        </row>
        <row r="12284">
          <cell r="F12284" t="str">
            <v>Vintage1991</v>
          </cell>
          <cell r="I12284">
            <v>4.5261828948103482E-2</v>
          </cell>
          <cell r="L12284">
            <v>0.59076339773970099</v>
          </cell>
          <cell r="M12284" t="str">
            <v>municipal solid waste</v>
          </cell>
        </row>
        <row r="12285">
          <cell r="F12285" t="str">
            <v>Vintage1991</v>
          </cell>
          <cell r="I12285">
            <v>4.5236355510865342E-2</v>
          </cell>
          <cell r="L12285">
            <v>0.59043091505650747</v>
          </cell>
          <cell r="M12285" t="str">
            <v>municipal solid waste</v>
          </cell>
        </row>
        <row r="12286">
          <cell r="F12286" t="str">
            <v>Vintage1996</v>
          </cell>
          <cell r="I12286">
            <v>4.6172169152561338E-2</v>
          </cell>
          <cell r="L12286">
            <v>1.473311942959002</v>
          </cell>
          <cell r="M12286" t="str">
            <v>municipal solid waste</v>
          </cell>
        </row>
        <row r="12287">
          <cell r="F12287" t="str">
            <v>Vintage1997</v>
          </cell>
          <cell r="I12287">
            <v>4.654935478464893E-2</v>
          </cell>
          <cell r="L12287">
            <v>5.3415384615384598</v>
          </cell>
          <cell r="M12287" t="str">
            <v>municipal solid waste</v>
          </cell>
        </row>
        <row r="12288">
          <cell r="F12288" t="str">
            <v>Vintage1993</v>
          </cell>
          <cell r="I12288">
            <v>5.0906206357186783E-2</v>
          </cell>
          <cell r="L12288">
            <v>4.5677794486215566</v>
          </cell>
          <cell r="M12288" t="str">
            <v>municipal solid waste</v>
          </cell>
        </row>
        <row r="12289">
          <cell r="F12289" t="str">
            <v>Vintage1993</v>
          </cell>
          <cell r="I12289">
            <v>5.085592983632202E-2</v>
          </cell>
          <cell r="L12289">
            <v>4.5632681704260669</v>
          </cell>
          <cell r="M12289" t="str">
            <v>municipal solid waste</v>
          </cell>
        </row>
        <row r="12290">
          <cell r="F12290" t="str">
            <v>Vintage1994</v>
          </cell>
          <cell r="I12290">
            <v>5.3239930730126839E-2</v>
          </cell>
          <cell r="L12290">
            <v>1.8205310410697231</v>
          </cell>
          <cell r="M12290" t="str">
            <v>municipal solid waste</v>
          </cell>
        </row>
        <row r="12291">
          <cell r="F12291" t="str">
            <v>Vintage1997</v>
          </cell>
          <cell r="I12291">
            <v>5.3897100720630163E-2</v>
          </cell>
          <cell r="L12291">
            <v>6.1846923076923055</v>
          </cell>
          <cell r="M12291" t="str">
            <v>municipal solid waste</v>
          </cell>
        </row>
        <row r="12292">
          <cell r="F12292" t="str">
            <v>Vintage2008</v>
          </cell>
          <cell r="I12292">
            <v>3.3170884308139234E-2</v>
          </cell>
          <cell r="L12292">
            <v>0.91493374422188178</v>
          </cell>
          <cell r="M12292" t="str">
            <v>municipal solid waste</v>
          </cell>
        </row>
        <row r="12293">
          <cell r="F12293" t="str">
            <v>Vintage2008</v>
          </cell>
          <cell r="I12293">
            <v>3.3170884308139234E-2</v>
          </cell>
          <cell r="L12293">
            <v>0.91493374422188178</v>
          </cell>
          <cell r="M12293" t="str">
            <v>municipal solid waste</v>
          </cell>
        </row>
        <row r="12294">
          <cell r="F12294" t="str">
            <v>Vintage2008</v>
          </cell>
          <cell r="I12294">
            <v>3.3170884308139234E-2</v>
          </cell>
          <cell r="L12294">
            <v>0.91493374422188178</v>
          </cell>
          <cell r="M12294" t="str">
            <v>municipal solid waste</v>
          </cell>
        </row>
        <row r="12295">
          <cell r="F12295" t="str">
            <v>Vintage2011</v>
          </cell>
          <cell r="I12295">
            <v>2.5076364448913483E-2</v>
          </cell>
          <cell r="L12295">
            <v>0.6449597701149431</v>
          </cell>
          <cell r="M12295" t="str">
            <v>municipal solid waste</v>
          </cell>
        </row>
        <row r="12296">
          <cell r="F12296" t="str">
            <v>Vintage2011</v>
          </cell>
          <cell r="I12296">
            <v>2.5076364448913483E-2</v>
          </cell>
          <cell r="L12296">
            <v>0.6449597701149431</v>
          </cell>
          <cell r="M12296" t="str">
            <v>municipal solid waste</v>
          </cell>
        </row>
        <row r="12297">
          <cell r="F12297" t="str">
            <v>Vintage1998</v>
          </cell>
          <cell r="I12297">
            <v>2.4541869169320166E-2</v>
          </cell>
          <cell r="L12297">
            <v>2.5321268011527378</v>
          </cell>
          <cell r="M12297" t="str">
            <v>municipal solid waste</v>
          </cell>
        </row>
        <row r="12298">
          <cell r="F12298" t="str">
            <v>Vintage1984</v>
          </cell>
          <cell r="I12298">
            <v>0.73833165744930496</v>
          </cell>
          <cell r="L12298">
            <v>24.475694444444446</v>
          </cell>
          <cell r="M12298" t="str">
            <v>municipal solid waste</v>
          </cell>
        </row>
        <row r="12299">
          <cell r="F12299" t="str">
            <v>Vintage2001</v>
          </cell>
          <cell r="I12299">
            <v>0.21004686889000626</v>
          </cell>
          <cell r="L12299">
            <v>8.2547727771679593</v>
          </cell>
          <cell r="M12299" t="str">
            <v>municipal solid waste</v>
          </cell>
        </row>
        <row r="12300">
          <cell r="F12300" t="str">
            <v>Vintage1989</v>
          </cell>
          <cell r="I12300">
            <v>0.81263834422657988</v>
          </cell>
          <cell r="L12300">
            <v>11.396035252643946</v>
          </cell>
          <cell r="M12300" t="str">
            <v>municipal solid waste</v>
          </cell>
        </row>
        <row r="12301">
          <cell r="F12301" t="str">
            <v>Vintage1990</v>
          </cell>
          <cell r="I12301">
            <v>0.43917378917378941</v>
          </cell>
          <cell r="L12301">
            <v>7.2658502772643256</v>
          </cell>
          <cell r="M12301" t="str">
            <v>municipal solid waste</v>
          </cell>
        </row>
        <row r="12302">
          <cell r="F12302" t="str">
            <v>Vintage1990</v>
          </cell>
          <cell r="I12302">
            <v>0.7859309535780129</v>
          </cell>
          <cell r="L12302">
            <v>13.002726432532349</v>
          </cell>
          <cell r="M12302" t="str">
            <v>municipal solid waste</v>
          </cell>
        </row>
        <row r="12303">
          <cell r="F12303" t="str">
            <v>Vintage1991</v>
          </cell>
          <cell r="I12303">
            <v>0.62470130160326276</v>
          </cell>
          <cell r="L12303">
            <v>8.1536842872767039</v>
          </cell>
          <cell r="M12303" t="str">
            <v>municipal solid waste</v>
          </cell>
        </row>
        <row r="12304">
          <cell r="F12304" t="str">
            <v>Vintage1985</v>
          </cell>
          <cell r="I12304">
            <v>6.6774453941120651E-2</v>
          </cell>
          <cell r="L12304">
            <v>2.4221469098277613</v>
          </cell>
          <cell r="M12304" t="str">
            <v>municipal solid waste</v>
          </cell>
        </row>
        <row r="12305">
          <cell r="F12305" t="str">
            <v>Vintage1985</v>
          </cell>
          <cell r="I12305">
            <v>6.5546533713200406E-2</v>
          </cell>
          <cell r="L12305">
            <v>2.3776058763931105</v>
          </cell>
          <cell r="M12305" t="str">
            <v>municipal solid waste</v>
          </cell>
        </row>
        <row r="12306">
          <cell r="F12306" t="str">
            <v>Vintage1985</v>
          </cell>
          <cell r="I12306">
            <v>6.5546533713200406E-2</v>
          </cell>
          <cell r="L12306">
            <v>2.3776058763931105</v>
          </cell>
          <cell r="M12306" t="str">
            <v>municipal solid waste</v>
          </cell>
        </row>
        <row r="12307">
          <cell r="F12307" t="str">
            <v>Vintage1991</v>
          </cell>
          <cell r="I12307">
            <v>0.73495335456119804</v>
          </cell>
          <cell r="L12307">
            <v>9.592708713087859</v>
          </cell>
          <cell r="M12307" t="str">
            <v>municipal solid waste</v>
          </cell>
        </row>
        <row r="12308">
          <cell r="F12308" t="str">
            <v>Vintage1989</v>
          </cell>
          <cell r="I12308">
            <v>0.48586671135690773</v>
          </cell>
          <cell r="L12308">
            <v>6.8135526831178987</v>
          </cell>
          <cell r="M12308" t="str">
            <v>municipal solid waste</v>
          </cell>
        </row>
        <row r="12309">
          <cell r="F12309" t="str">
            <v>Vintage2015</v>
          </cell>
          <cell r="I12309">
            <v>5.3276353276353303</v>
          </cell>
          <cell r="L12309">
            <v>191.12224448897805</v>
          </cell>
          <cell r="M12309" t="str">
            <v>municipal solid waste</v>
          </cell>
        </row>
        <row r="12310">
          <cell r="F12310" t="str">
            <v>Vintage1986</v>
          </cell>
          <cell r="I12310">
            <v>0</v>
          </cell>
          <cell r="L12310">
            <v>0</v>
          </cell>
          <cell r="M12310" t="str">
            <v>municipal solid waste</v>
          </cell>
        </row>
        <row r="12311">
          <cell r="F12311" t="str">
            <v>Vintage1986</v>
          </cell>
          <cell r="I12311">
            <v>0</v>
          </cell>
          <cell r="L12311">
            <v>0</v>
          </cell>
          <cell r="M12311" t="str">
            <v>municipal solid waste</v>
          </cell>
        </row>
        <row r="12312">
          <cell r="F12312" t="str">
            <v>Vintage1986</v>
          </cell>
          <cell r="I12312">
            <v>0</v>
          </cell>
          <cell r="L12312">
            <v>0</v>
          </cell>
          <cell r="M12312" t="str">
            <v>municipal solid waste</v>
          </cell>
        </row>
        <row r="12313">
          <cell r="F12313" t="str">
            <v>Vintage1986</v>
          </cell>
          <cell r="I12313">
            <v>0</v>
          </cell>
          <cell r="L12313">
            <v>0</v>
          </cell>
          <cell r="M12313" t="str">
            <v>municipal solid waste</v>
          </cell>
        </row>
        <row r="12314">
          <cell r="F12314" t="str">
            <v>Vintage1989</v>
          </cell>
          <cell r="I12314">
            <v>0.42077018043684727</v>
          </cell>
          <cell r="L12314">
            <v>5.900671367019191</v>
          </cell>
          <cell r="M12314" t="str">
            <v>municipal solid waste</v>
          </cell>
        </row>
        <row r="12315">
          <cell r="F12315" t="str">
            <v>Vintage1988</v>
          </cell>
          <cell r="I12315">
            <v>0.45255753868498994</v>
          </cell>
          <cell r="L12315">
            <v>5.8471544568747742</v>
          </cell>
          <cell r="M12315" t="str">
            <v>municipal solid waste</v>
          </cell>
        </row>
        <row r="12316">
          <cell r="F12316" t="str">
            <v>Vintage2002</v>
          </cell>
          <cell r="I12316">
            <v>0</v>
          </cell>
          <cell r="L12316">
            <v>0</v>
          </cell>
          <cell r="M12316" t="str">
            <v>municipal solid waste</v>
          </cell>
        </row>
        <row r="12317">
          <cell r="F12317" t="str">
            <v>Vintage1988</v>
          </cell>
          <cell r="I12317">
            <v>0.20012988101223406</v>
          </cell>
          <cell r="L12317">
            <v>2.5857271743053047</v>
          </cell>
          <cell r="M12317" t="str">
            <v>municipal solid waste</v>
          </cell>
        </row>
        <row r="12318">
          <cell r="F12318" t="str">
            <v>Vintage1988</v>
          </cell>
          <cell r="I12318">
            <v>0.33478576615831535</v>
          </cell>
          <cell r="L12318">
            <v>4.325514254781667</v>
          </cell>
          <cell r="M12318" t="str">
            <v>municipal solid waste</v>
          </cell>
        </row>
        <row r="12319">
          <cell r="F12319" t="str">
            <v>Vintage2010</v>
          </cell>
          <cell r="I12319">
            <v>3.6391263057929751E-2</v>
          </cell>
          <cell r="L12319">
            <v>1.0490177133655409</v>
          </cell>
          <cell r="M12319" t="str">
            <v>municipal solid waste</v>
          </cell>
        </row>
        <row r="12320">
          <cell r="F12320" t="str">
            <v>Vintage2010</v>
          </cell>
          <cell r="I12320">
            <v>3.6391263057929751E-2</v>
          </cell>
          <cell r="L12320">
            <v>1.0490177133655409</v>
          </cell>
          <cell r="M12320" t="str">
            <v>municipal solid waste</v>
          </cell>
        </row>
        <row r="12321">
          <cell r="F12321" t="str">
            <v>Vintage1988</v>
          </cell>
          <cell r="I12321">
            <v>0.56691358024691385</v>
          </cell>
          <cell r="L12321">
            <v>7.324662576687115</v>
          </cell>
          <cell r="M12321" t="str">
            <v>municipal solid waste</v>
          </cell>
        </row>
        <row r="12322">
          <cell r="F12322" t="str">
            <v>Vintage1993</v>
          </cell>
          <cell r="I12322">
            <v>0.95731305513658516</v>
          </cell>
          <cell r="L12322">
            <v>85.899052631578982</v>
          </cell>
          <cell r="M12322" t="str">
            <v>municipal solid waste</v>
          </cell>
        </row>
        <row r="12323">
          <cell r="F12323" t="str">
            <v>Vintage1987</v>
          </cell>
          <cell r="I12323">
            <v>0</v>
          </cell>
          <cell r="L12323">
            <v>0</v>
          </cell>
          <cell r="M12323" t="str">
            <v>municipal solid waste</v>
          </cell>
        </row>
        <row r="12324">
          <cell r="F12324" t="str">
            <v>Vintage1990</v>
          </cell>
          <cell r="I12324">
            <v>0</v>
          </cell>
          <cell r="L12324">
            <v>0</v>
          </cell>
          <cell r="M12324" t="str">
            <v>municipal solid waste</v>
          </cell>
        </row>
        <row r="12325">
          <cell r="F12325" t="str">
            <v>Vintage1990</v>
          </cell>
          <cell r="I12325">
            <v>0</v>
          </cell>
          <cell r="L12325">
            <v>0</v>
          </cell>
          <cell r="M12325" t="str">
            <v>municipal solid waste</v>
          </cell>
        </row>
        <row r="12326">
          <cell r="F12326" t="str">
            <v>Vintage1990</v>
          </cell>
          <cell r="I12326">
            <v>0</v>
          </cell>
          <cell r="L12326">
            <v>0</v>
          </cell>
          <cell r="M12326" t="str">
            <v>municipal solid waste</v>
          </cell>
        </row>
        <row r="12327">
          <cell r="F12327" t="str">
            <v>Vintage1990</v>
          </cell>
          <cell r="I12327">
            <v>0</v>
          </cell>
          <cell r="L12327">
            <v>0</v>
          </cell>
          <cell r="M12327" t="str">
            <v>municipal solid waste</v>
          </cell>
        </row>
        <row r="12328">
          <cell r="F12328" t="str">
            <v>Vintage1990</v>
          </cell>
          <cell r="I12328">
            <v>0</v>
          </cell>
          <cell r="L12328">
            <v>0</v>
          </cell>
          <cell r="M12328" t="str">
            <v>municipal solid waste</v>
          </cell>
        </row>
        <row r="12329">
          <cell r="F12329" t="str">
            <v>Vintage1990</v>
          </cell>
          <cell r="I12329">
            <v>0</v>
          </cell>
          <cell r="L12329">
            <v>0</v>
          </cell>
          <cell r="M12329" t="str">
            <v>municipal solid waste</v>
          </cell>
        </row>
        <row r="12330">
          <cell r="F12330" t="str">
            <v>Vintage1990</v>
          </cell>
          <cell r="I12330">
            <v>0</v>
          </cell>
          <cell r="L12330">
            <v>0</v>
          </cell>
          <cell r="M12330" t="str">
            <v>municipal solid waste</v>
          </cell>
        </row>
        <row r="12331">
          <cell r="F12331" t="str">
            <v>Vintage1990</v>
          </cell>
          <cell r="I12331">
            <v>0</v>
          </cell>
          <cell r="L12331">
            <v>0</v>
          </cell>
          <cell r="M12331" t="str">
            <v>municipal solid waste</v>
          </cell>
        </row>
        <row r="12332">
          <cell r="F12332" t="str">
            <v>Vintage1990</v>
          </cell>
          <cell r="I12332">
            <v>0</v>
          </cell>
          <cell r="L12332">
            <v>0</v>
          </cell>
          <cell r="M12332" t="str">
            <v>municipal solid waste</v>
          </cell>
        </row>
        <row r="12333">
          <cell r="F12333" t="str">
            <v>Vintage1990</v>
          </cell>
          <cell r="I12333">
            <v>0</v>
          </cell>
          <cell r="L12333">
            <v>0</v>
          </cell>
          <cell r="M12333" t="str">
            <v>municipal solid waste</v>
          </cell>
        </row>
        <row r="12334">
          <cell r="F12334" t="str">
            <v>Vintage1997</v>
          </cell>
          <cell r="I12334">
            <v>0</v>
          </cell>
          <cell r="L12334">
            <v>0</v>
          </cell>
          <cell r="M12334" t="str">
            <v>municipal solid waste</v>
          </cell>
        </row>
        <row r="12335">
          <cell r="F12335" t="str">
            <v>Vintage2005</v>
          </cell>
          <cell r="I12335">
            <v>5.7536031506619775E-2</v>
          </cell>
          <cell r="L12335">
            <v>4.8016433566433552</v>
          </cell>
          <cell r="M12335" t="str">
            <v>municipal solid waste</v>
          </cell>
        </row>
        <row r="12336">
          <cell r="F12336" t="str">
            <v>Vintage2005</v>
          </cell>
          <cell r="I12336">
            <v>5.7536031506619775E-2</v>
          </cell>
          <cell r="L12336">
            <v>4.8016433566433552</v>
          </cell>
          <cell r="M12336" t="str">
            <v>municipal solid waste</v>
          </cell>
        </row>
        <row r="12337">
          <cell r="F12337" t="str">
            <v>Vintage2005</v>
          </cell>
          <cell r="I12337">
            <v>5.7536031506619775E-2</v>
          </cell>
          <cell r="L12337">
            <v>4.8016433566433552</v>
          </cell>
          <cell r="M12337" t="str">
            <v>municipal solid waste</v>
          </cell>
        </row>
        <row r="12338">
          <cell r="F12338" t="str">
            <v>Vintage2005</v>
          </cell>
          <cell r="I12338">
            <v>5.7536031506619775E-2</v>
          </cell>
          <cell r="L12338">
            <v>4.8016433566433552</v>
          </cell>
          <cell r="M12338" t="str">
            <v>municipal solid waste</v>
          </cell>
        </row>
        <row r="12339">
          <cell r="F12339" t="str">
            <v>Vintage2004</v>
          </cell>
          <cell r="I12339">
            <v>0</v>
          </cell>
          <cell r="L12339">
            <v>0</v>
          </cell>
          <cell r="M12339" t="str">
            <v>municipal solid waste</v>
          </cell>
        </row>
        <row r="12340">
          <cell r="F12340" t="str">
            <v>Vintage2004</v>
          </cell>
          <cell r="I12340">
            <v>0</v>
          </cell>
          <cell r="L12340">
            <v>0</v>
          </cell>
          <cell r="M12340" t="str">
            <v>municipal solid waste</v>
          </cell>
        </row>
        <row r="12341">
          <cell r="F12341" t="str">
            <v>Vintage1980</v>
          </cell>
          <cell r="I12341">
            <v>0.32891905480140793</v>
          </cell>
          <cell r="L12341">
            <v>32.710999999999999</v>
          </cell>
          <cell r="M12341" t="str">
            <v>municipal solid waste</v>
          </cell>
        </row>
        <row r="12342">
          <cell r="F12342" t="str">
            <v>Vintage1980</v>
          </cell>
          <cell r="I12342">
            <v>0.66352941176470626</v>
          </cell>
          <cell r="L12342">
            <v>65.988</v>
          </cell>
          <cell r="M12342" t="str">
            <v>municipal solid waste</v>
          </cell>
        </row>
        <row r="12343">
          <cell r="F12343" t="str">
            <v>Vintage1988</v>
          </cell>
          <cell r="I12343">
            <v>6.78529691078711E-2</v>
          </cell>
          <cell r="L12343">
            <v>0.876677011909058</v>
          </cell>
          <cell r="M12343" t="str">
            <v>municipal solid waste</v>
          </cell>
        </row>
        <row r="12344">
          <cell r="F12344" t="str">
            <v>Vintage1998</v>
          </cell>
          <cell r="I12344">
            <v>6.6287218591140187E-2</v>
          </cell>
          <cell r="L12344">
            <v>6.8392363112391923</v>
          </cell>
          <cell r="M12344" t="str">
            <v>municipal solid waste</v>
          </cell>
        </row>
        <row r="12345">
          <cell r="F12345" t="str">
            <v>Vintage2008</v>
          </cell>
          <cell r="I12345">
            <v>3.9015697447070015E-2</v>
          </cell>
          <cell r="L12345">
            <v>1.0761479198767356</v>
          </cell>
          <cell r="M12345" t="str">
            <v>municipal solid waste</v>
          </cell>
        </row>
        <row r="12346">
          <cell r="F12346" t="str">
            <v>Vintage2008</v>
          </cell>
          <cell r="I12346">
            <v>3.7294005921456923E-2</v>
          </cell>
          <cell r="L12346">
            <v>1.0286594761171055</v>
          </cell>
          <cell r="M12346" t="str">
            <v>municipal solid waste</v>
          </cell>
        </row>
        <row r="12347">
          <cell r="F12347" t="str">
            <v>Vintage2008</v>
          </cell>
          <cell r="I12347">
            <v>0</v>
          </cell>
          <cell r="L12347">
            <v>0</v>
          </cell>
          <cell r="M12347" t="str">
            <v>municipal solid waste</v>
          </cell>
        </row>
        <row r="12348">
          <cell r="F12348" t="str">
            <v>Vintage1988</v>
          </cell>
          <cell r="I12348">
            <v>6.0523322719401196E-2</v>
          </cell>
          <cell r="L12348">
            <v>0.78197618188379647</v>
          </cell>
          <cell r="M12348" t="str">
            <v>municipal solid waste</v>
          </cell>
        </row>
        <row r="12349">
          <cell r="F12349" t="str">
            <v>Vintage1988</v>
          </cell>
          <cell r="I12349">
            <v>0</v>
          </cell>
          <cell r="L12349">
            <v>0</v>
          </cell>
          <cell r="M12349" t="str">
            <v>municipal solid waste</v>
          </cell>
        </row>
        <row r="12350">
          <cell r="F12350" t="str">
            <v>Vintage1988</v>
          </cell>
          <cell r="I12350">
            <v>0</v>
          </cell>
          <cell r="L12350">
            <v>0</v>
          </cell>
          <cell r="M12350" t="str">
            <v>municipal solid waste</v>
          </cell>
        </row>
        <row r="12351">
          <cell r="F12351" t="str">
            <v>Vintage1991</v>
          </cell>
          <cell r="I12351">
            <v>8.3019272666331537E-2</v>
          </cell>
          <cell r="L12351">
            <v>1.0835785636164783</v>
          </cell>
          <cell r="M12351" t="str">
            <v>municipal solid waste</v>
          </cell>
        </row>
        <row r="12352">
          <cell r="F12352" t="str">
            <v>Vintage1991</v>
          </cell>
          <cell r="I12352">
            <v>8.0972012736718668E-2</v>
          </cell>
          <cell r="L12352">
            <v>1.0568574553408676</v>
          </cell>
          <cell r="M12352" t="str">
            <v>municipal solid waste</v>
          </cell>
        </row>
        <row r="12353">
          <cell r="F12353" t="str">
            <v>Vintage1991</v>
          </cell>
          <cell r="I12353">
            <v>8.0972012736718668E-2</v>
          </cell>
          <cell r="L12353">
            <v>1.0568574553408676</v>
          </cell>
          <cell r="M12353" t="str">
            <v>municipal solid waste</v>
          </cell>
        </row>
        <row r="12354">
          <cell r="F12354" t="str">
            <v>Vintage1991</v>
          </cell>
          <cell r="I12354">
            <v>8.0972012736718668E-2</v>
          </cell>
          <cell r="L12354">
            <v>1.0568574553408676</v>
          </cell>
          <cell r="M12354" t="str">
            <v>municipal solid waste</v>
          </cell>
        </row>
        <row r="12355">
          <cell r="F12355" t="str">
            <v>Vintage2008</v>
          </cell>
          <cell r="I12355">
            <v>4.7471761354114322E-2</v>
          </cell>
          <cell r="L12355">
            <v>1.3093867488443789</v>
          </cell>
          <cell r="M12355" t="str">
            <v>municipal solid waste</v>
          </cell>
        </row>
        <row r="12356">
          <cell r="F12356" t="str">
            <v>Vintage2008</v>
          </cell>
          <cell r="I12356">
            <v>4.7471761354114322E-2</v>
          </cell>
          <cell r="L12356">
            <v>1.3093867488443789</v>
          </cell>
          <cell r="M12356" t="str">
            <v>municipal solid waste</v>
          </cell>
        </row>
        <row r="12357">
          <cell r="F12357" t="str">
            <v>Vintage2008</v>
          </cell>
          <cell r="I12357">
            <v>4.7471761354114322E-2</v>
          </cell>
          <cell r="L12357">
            <v>1.3093867488443789</v>
          </cell>
          <cell r="M12357" t="str">
            <v>municipal solid waste</v>
          </cell>
        </row>
        <row r="12358">
          <cell r="F12358" t="str">
            <v>Vintage2008</v>
          </cell>
          <cell r="I12358">
            <v>4.7471761354114322E-2</v>
          </cell>
          <cell r="L12358">
            <v>1.3093867488443789</v>
          </cell>
          <cell r="M12358" t="str">
            <v>municipal solid waste</v>
          </cell>
        </row>
        <row r="12359">
          <cell r="F12359" t="str">
            <v>Vintage1988</v>
          </cell>
          <cell r="I12359">
            <v>4.8101670297748755E-2</v>
          </cell>
          <cell r="L12359">
            <v>0.62148538433778411</v>
          </cell>
          <cell r="M12359" t="str">
            <v>municipal solid waste</v>
          </cell>
        </row>
        <row r="12360">
          <cell r="F12360" t="str">
            <v>Vintage1988</v>
          </cell>
          <cell r="I12360">
            <v>4.3500810010613955E-2</v>
          </cell>
          <cell r="L12360">
            <v>0.56204114038253339</v>
          </cell>
          <cell r="M12360" t="str">
            <v>municipal solid waste</v>
          </cell>
        </row>
        <row r="12361">
          <cell r="F12361" t="str">
            <v>Vintage2009</v>
          </cell>
          <cell r="I12361">
            <v>3.4815038266018679E-2</v>
          </cell>
          <cell r="L12361">
            <v>1.0233563218390822</v>
          </cell>
          <cell r="M12361" t="str">
            <v>municipal solid waste</v>
          </cell>
        </row>
        <row r="12362">
          <cell r="F12362" t="str">
            <v>Vintage2009</v>
          </cell>
          <cell r="I12362">
            <v>3.4703312664097E-2</v>
          </cell>
          <cell r="L12362">
            <v>1.0200722495894927</v>
          </cell>
          <cell r="M12362" t="str">
            <v>municipal solid waste</v>
          </cell>
        </row>
        <row r="12363">
          <cell r="F12363" t="str">
            <v>Vintage2009</v>
          </cell>
          <cell r="I12363">
            <v>3.4703312664097E-2</v>
          </cell>
          <cell r="L12363">
            <v>1.0200722495894927</v>
          </cell>
          <cell r="M12363" t="str">
            <v>municipal solid waste</v>
          </cell>
        </row>
        <row r="12364">
          <cell r="F12364" t="str">
            <v>Vintage2009</v>
          </cell>
          <cell r="I12364">
            <v>3.4703312664097E-2</v>
          </cell>
          <cell r="L12364">
            <v>1.0200722495894927</v>
          </cell>
          <cell r="M12364" t="str">
            <v>municipal solid waste</v>
          </cell>
        </row>
        <row r="12365">
          <cell r="F12365" t="str">
            <v>Vintage1992</v>
          </cell>
          <cell r="I12365">
            <v>5.5504608681079301E-2</v>
          </cell>
          <cell r="L12365">
            <v>8.0128064516128994</v>
          </cell>
          <cell r="M12365" t="str">
            <v>municipal solid waste</v>
          </cell>
        </row>
        <row r="12366">
          <cell r="F12366" t="str">
            <v>Vintage1992</v>
          </cell>
          <cell r="I12366">
            <v>5.5375453885257837E-2</v>
          </cell>
          <cell r="L12366">
            <v>7.9941612903225767</v>
          </cell>
          <cell r="M12366" t="str">
            <v>municipal solid waste</v>
          </cell>
        </row>
        <row r="12367">
          <cell r="F12367" t="str">
            <v>Vintage1992</v>
          </cell>
          <cell r="I12367">
            <v>5.5375453885257837E-2</v>
          </cell>
          <cell r="L12367">
            <v>7.9941612903225767</v>
          </cell>
          <cell r="M12367" t="str">
            <v>municipal solid waste</v>
          </cell>
        </row>
        <row r="12368">
          <cell r="F12368" t="str">
            <v>Vintage1992</v>
          </cell>
          <cell r="I12368">
            <v>5.5375453885257837E-2</v>
          </cell>
          <cell r="L12368">
            <v>7.9941612903225767</v>
          </cell>
          <cell r="M12368" t="str">
            <v>municipal solid waste</v>
          </cell>
        </row>
        <row r="12369">
          <cell r="F12369" t="str">
            <v>Vintage2011</v>
          </cell>
          <cell r="I12369">
            <v>1.8308697838109615E-2</v>
          </cell>
          <cell r="L12369">
            <v>0.47089655172413841</v>
          </cell>
          <cell r="M12369" t="str">
            <v>municipal solid waste</v>
          </cell>
        </row>
        <row r="12370">
          <cell r="F12370" t="str">
            <v>Vintage1969</v>
          </cell>
          <cell r="I12370">
            <v>0</v>
          </cell>
          <cell r="L12370">
            <v>0</v>
          </cell>
          <cell r="M12370" t="str">
            <v>municipal solid waste</v>
          </cell>
        </row>
        <row r="12371">
          <cell r="F12371" t="str">
            <v>Vintage1989</v>
          </cell>
          <cell r="I12371">
            <v>6.4601586503547331E-2</v>
          </cell>
          <cell r="L12371">
            <v>0.90594046220133162</v>
          </cell>
          <cell r="M12371" t="str">
            <v>municipal solid waste</v>
          </cell>
        </row>
        <row r="12372">
          <cell r="F12372" t="str">
            <v>Vintage2002</v>
          </cell>
          <cell r="I12372">
            <v>5.933333333333337E-2</v>
          </cell>
          <cell r="L12372">
            <v>9.0393702127659576</v>
          </cell>
          <cell r="M12372" t="str">
            <v>municipal solid waste</v>
          </cell>
        </row>
        <row r="12373">
          <cell r="F12373" t="str">
            <v>Vintage2002</v>
          </cell>
          <cell r="I12373">
            <v>5.933333333333337E-2</v>
          </cell>
          <cell r="L12373">
            <v>9.0393702127659576</v>
          </cell>
          <cell r="M12373" t="str">
            <v>municipal solid waste</v>
          </cell>
        </row>
        <row r="12374">
          <cell r="F12374" t="str">
            <v>Vintage1989</v>
          </cell>
          <cell r="I12374">
            <v>5.083140606670021E-2</v>
          </cell>
          <cell r="L12374">
            <v>0.71283431257344276</v>
          </cell>
          <cell r="M12374" t="str">
            <v>municipal solid waste</v>
          </cell>
        </row>
        <row r="12375">
          <cell r="F12375" t="str">
            <v>Vintage1989</v>
          </cell>
          <cell r="I12375">
            <v>4.5716189039718476E-2</v>
          </cell>
          <cell r="L12375">
            <v>0.64110105757931823</v>
          </cell>
          <cell r="M12375" t="str">
            <v>municipal solid waste</v>
          </cell>
        </row>
        <row r="12376">
          <cell r="F12376" t="str">
            <v>Vintage1989</v>
          </cell>
          <cell r="I12376">
            <v>4.5716189039718476E-2</v>
          </cell>
          <cell r="L12376">
            <v>0.64110105757931823</v>
          </cell>
          <cell r="M12376" t="str">
            <v>municipal solid waste</v>
          </cell>
        </row>
        <row r="12377">
          <cell r="F12377" t="str">
            <v>Vintage2000</v>
          </cell>
          <cell r="I12377">
            <v>8.2318417965476842E-2</v>
          </cell>
          <cell r="L12377">
            <v>11.980341463414632</v>
          </cell>
          <cell r="M12377" t="str">
            <v>municipal solid waste</v>
          </cell>
        </row>
        <row r="12378">
          <cell r="F12378" t="str">
            <v>Vintage1989</v>
          </cell>
          <cell r="I12378">
            <v>0</v>
          </cell>
          <cell r="L12378">
            <v>0</v>
          </cell>
          <cell r="M12378" t="str">
            <v>municipal solid waste</v>
          </cell>
        </row>
        <row r="12379">
          <cell r="F12379" t="str">
            <v>Vintage1989</v>
          </cell>
          <cell r="I12379">
            <v>5.9696972236187952E-2</v>
          </cell>
          <cell r="L12379">
            <v>0.83716059537798637</v>
          </cell>
          <cell r="M12379" t="str">
            <v>municipal solid waste</v>
          </cell>
        </row>
        <row r="12380">
          <cell r="F12380" t="str">
            <v>Vintage1993</v>
          </cell>
          <cell r="I12380">
            <v>0</v>
          </cell>
          <cell r="L12380">
            <v>0</v>
          </cell>
          <cell r="M12380" t="str">
            <v>municipal solid waste</v>
          </cell>
        </row>
        <row r="12381">
          <cell r="F12381" t="str">
            <v>Vintage1993</v>
          </cell>
          <cell r="I12381">
            <v>0</v>
          </cell>
          <cell r="L12381">
            <v>0</v>
          </cell>
          <cell r="M12381" t="str">
            <v>municipal solid waste</v>
          </cell>
        </row>
        <row r="12382">
          <cell r="F12382" t="str">
            <v>Vintage1985</v>
          </cell>
          <cell r="I12382">
            <v>6.0855287414110983E-2</v>
          </cell>
          <cell r="L12382">
            <v>2.2074376899696051</v>
          </cell>
          <cell r="M12382" t="str">
            <v>municipal solid waste</v>
          </cell>
        </row>
        <row r="12383">
          <cell r="F12383" t="str">
            <v>Vintage1985</v>
          </cell>
          <cell r="I12383">
            <v>5.65419808949221E-2</v>
          </cell>
          <cell r="L12383">
            <v>2.0509787234042554</v>
          </cell>
          <cell r="M12383" t="str">
            <v>municipal solid waste</v>
          </cell>
        </row>
        <row r="12384">
          <cell r="F12384" t="str">
            <v>Vintage2000</v>
          </cell>
          <cell r="I12384">
            <v>5.6668119099491682E-2</v>
          </cell>
          <cell r="L12384">
            <v>8.2472845528455281</v>
          </cell>
          <cell r="M12384" t="str">
            <v>municipal solid waste</v>
          </cell>
        </row>
        <row r="12385">
          <cell r="F12385" t="str">
            <v>Vintage2000</v>
          </cell>
          <cell r="I12385">
            <v>5.6668119099491682E-2</v>
          </cell>
          <cell r="L12385">
            <v>8.2472845528455281</v>
          </cell>
          <cell r="M12385" t="str">
            <v>municipal solid waste</v>
          </cell>
        </row>
        <row r="12386">
          <cell r="F12386" t="str">
            <v>Vintage2000</v>
          </cell>
          <cell r="I12386">
            <v>5.6668119099491682E-2</v>
          </cell>
          <cell r="L12386">
            <v>8.2472845528455281</v>
          </cell>
          <cell r="M12386" t="str">
            <v>municipal solid waste</v>
          </cell>
        </row>
        <row r="12387">
          <cell r="F12387" t="str">
            <v>Vintage2000</v>
          </cell>
          <cell r="I12387">
            <v>5.6668119099491682E-2</v>
          </cell>
          <cell r="L12387">
            <v>8.2472845528455281</v>
          </cell>
          <cell r="M12387" t="str">
            <v>municipal solid waste</v>
          </cell>
        </row>
        <row r="12388">
          <cell r="F12388" t="str">
            <v>Vintage1985</v>
          </cell>
          <cell r="I12388">
            <v>6.4886710239651452E-2</v>
          </cell>
          <cell r="L12388">
            <v>2.353671732522796</v>
          </cell>
          <cell r="M12388" t="str">
            <v>municipal solid waste</v>
          </cell>
        </row>
        <row r="12389">
          <cell r="F12389" t="str">
            <v>Vintage1985</v>
          </cell>
          <cell r="I12389">
            <v>6.1836210267582854E-2</v>
          </cell>
          <cell r="L12389">
            <v>2.2430192502532926</v>
          </cell>
          <cell r="M12389" t="str">
            <v>municipal solid waste</v>
          </cell>
        </row>
        <row r="12390">
          <cell r="F12390" t="str">
            <v>Vintage2010</v>
          </cell>
          <cell r="I12390">
            <v>2.9736299648064367E-2</v>
          </cell>
          <cell r="L12390">
            <v>0.85718115942029105</v>
          </cell>
          <cell r="M12390" t="str">
            <v>municipal solid waste</v>
          </cell>
        </row>
        <row r="12391">
          <cell r="F12391" t="str">
            <v>Vintage2001</v>
          </cell>
          <cell r="I12391">
            <v>6.53234456175633E-2</v>
          </cell>
          <cell r="L12391">
            <v>2.5671899012074682</v>
          </cell>
          <cell r="M12391" t="str">
            <v>municipal solid waste</v>
          </cell>
        </row>
        <row r="12392">
          <cell r="F12392" t="str">
            <v>Vintage1989</v>
          </cell>
          <cell r="I12392">
            <v>0</v>
          </cell>
          <cell r="L12392">
            <v>0</v>
          </cell>
          <cell r="M12392" t="str">
            <v>municipal solid waste</v>
          </cell>
        </row>
        <row r="12393">
          <cell r="F12393" t="str">
            <v>Vintage1991</v>
          </cell>
          <cell r="I12393">
            <v>0</v>
          </cell>
          <cell r="L12393">
            <v>0</v>
          </cell>
          <cell r="M12393" t="str">
            <v>municipal solid waste</v>
          </cell>
        </row>
        <row r="12394">
          <cell r="F12394" t="str">
            <v>Vintage1990</v>
          </cell>
          <cell r="I12394">
            <v>0.34379713423831088</v>
          </cell>
          <cell r="L12394">
            <v>5.6879043438077623</v>
          </cell>
          <cell r="M12394" t="str">
            <v>municipal solid waste</v>
          </cell>
        </row>
        <row r="12395">
          <cell r="F12395" t="str">
            <v>Vintage1986</v>
          </cell>
          <cell r="I12395">
            <v>0.4224729065415343</v>
          </cell>
          <cell r="L12395">
            <v>50.41791666666667</v>
          </cell>
          <cell r="M12395" t="str">
            <v>municipal solid waste</v>
          </cell>
        </row>
        <row r="12396">
          <cell r="F12396" t="str">
            <v>Vintage1988</v>
          </cell>
          <cell r="I12396">
            <v>0.45577903469079961</v>
          </cell>
          <cell r="L12396">
            <v>5.8887769758210027</v>
          </cell>
          <cell r="M12396" t="str">
            <v>municipal solid waste</v>
          </cell>
        </row>
        <row r="12397">
          <cell r="F12397" t="str">
            <v>Vintage1987</v>
          </cell>
          <cell r="I12397">
            <v>0.36816725322607691</v>
          </cell>
          <cell r="L12397">
            <v>14.613219512195121</v>
          </cell>
          <cell r="M12397" t="str">
            <v>municipal solid waste</v>
          </cell>
        </row>
        <row r="12398">
          <cell r="F12398" t="str">
            <v>Vintage1991</v>
          </cell>
          <cell r="I12398">
            <v>0.46515920898273871</v>
          </cell>
          <cell r="L12398">
            <v>6.071319722931098</v>
          </cell>
          <cell r="M12398" t="str">
            <v>municipal solid waste</v>
          </cell>
        </row>
        <row r="12399">
          <cell r="F12399" t="str">
            <v>Vintage1995</v>
          </cell>
          <cell r="I12399">
            <v>0.6778129713423835</v>
          </cell>
          <cell r="L12399">
            <v>31.071779769526234</v>
          </cell>
          <cell r="M12399" t="str">
            <v>municipal solid waste</v>
          </cell>
        </row>
        <row r="12400">
          <cell r="F12400" t="str">
            <v>Vintage1990</v>
          </cell>
          <cell r="I12400">
            <v>0.55188983855650553</v>
          </cell>
          <cell r="L12400">
            <v>9.1306654343807754</v>
          </cell>
          <cell r="M12400" t="str">
            <v>municipal solid waste</v>
          </cell>
        </row>
        <row r="12401">
          <cell r="F12401" t="str">
            <v>Vintage1990</v>
          </cell>
          <cell r="I12401">
            <v>0.8303667392883084</v>
          </cell>
          <cell r="L12401">
            <v>13.737888170055452</v>
          </cell>
          <cell r="M12401" t="str">
            <v>municipal solid waste</v>
          </cell>
        </row>
        <row r="12402">
          <cell r="F12402" t="str">
            <v>Vintage1989</v>
          </cell>
          <cell r="I12402">
            <v>0.63708664320429054</v>
          </cell>
          <cell r="L12402">
            <v>8.9341856639247919</v>
          </cell>
          <cell r="M12402" t="str">
            <v>municipal solid waste</v>
          </cell>
        </row>
        <row r="12403">
          <cell r="F12403" t="str">
            <v>Vintage1991</v>
          </cell>
          <cell r="I12403">
            <v>0.35730573710965885</v>
          </cell>
          <cell r="L12403">
            <v>4.6636018957345966</v>
          </cell>
          <cell r="M12403" t="str">
            <v>municipal solid waste</v>
          </cell>
        </row>
        <row r="12404">
          <cell r="F12404" t="str">
            <v>Vintage1989</v>
          </cell>
          <cell r="I12404">
            <v>4.5049997206859982E-2</v>
          </cell>
          <cell r="L12404">
            <v>0.63175871523697602</v>
          </cell>
          <cell r="M12404" t="str">
            <v>municipal solid waste</v>
          </cell>
        </row>
        <row r="12405">
          <cell r="F12405" t="str">
            <v>Vintage1989</v>
          </cell>
          <cell r="I12405">
            <v>4.1488185017596803E-2</v>
          </cell>
          <cell r="L12405">
            <v>0.58180963572267907</v>
          </cell>
          <cell r="M12405" t="str">
            <v>municipal solid waste</v>
          </cell>
        </row>
        <row r="12406">
          <cell r="F12406" t="str">
            <v>Vintage1999</v>
          </cell>
          <cell r="I12406">
            <v>4.4697614658398999E-2</v>
          </cell>
          <cell r="L12406">
            <v>4.2902520107238615</v>
          </cell>
          <cell r="M12406" t="str">
            <v>municipal solid waste</v>
          </cell>
        </row>
        <row r="12407">
          <cell r="F12407" t="str">
            <v>Vintage1990</v>
          </cell>
          <cell r="I12407">
            <v>0</v>
          </cell>
          <cell r="L12407">
            <v>0</v>
          </cell>
          <cell r="M12407" t="str">
            <v>municipal solid waste</v>
          </cell>
        </row>
        <row r="12408">
          <cell r="F12408" t="str">
            <v>Vintage1990</v>
          </cell>
          <cell r="I12408">
            <v>0</v>
          </cell>
          <cell r="L12408">
            <v>0</v>
          </cell>
          <cell r="M12408" t="str">
            <v>municipal solid waste</v>
          </cell>
        </row>
        <row r="12409">
          <cell r="F12409" t="str">
            <v>Vintage1985</v>
          </cell>
          <cell r="I12409">
            <v>6.6363890285458957E-2</v>
          </cell>
          <cell r="L12409">
            <v>2.4072543059777103</v>
          </cell>
          <cell r="M12409" t="str">
            <v>municipal solid waste</v>
          </cell>
        </row>
        <row r="12410">
          <cell r="F12410" t="str">
            <v>Vintage1987</v>
          </cell>
          <cell r="I12410">
            <v>6.8174682978604587E-2</v>
          </cell>
          <cell r="L12410">
            <v>2.7059756097560976</v>
          </cell>
          <cell r="M12410" t="str">
            <v>municipal solid waste</v>
          </cell>
        </row>
        <row r="12411">
          <cell r="F12411" t="str">
            <v>Vintage1985</v>
          </cell>
          <cell r="I12411">
            <v>6.7840623428858771E-2</v>
          </cell>
          <cell r="L12411">
            <v>2.4608206686930094</v>
          </cell>
          <cell r="M12411" t="str">
            <v>municipal solid waste</v>
          </cell>
        </row>
        <row r="12412">
          <cell r="F12412" t="str">
            <v>Vintage1988</v>
          </cell>
          <cell r="I12412">
            <v>0.21376027596223682</v>
          </cell>
          <cell r="L12412">
            <v>2.7618352219415367</v>
          </cell>
          <cell r="M12412" t="str">
            <v>municipal solid waste</v>
          </cell>
        </row>
        <row r="12413">
          <cell r="F12413" t="str">
            <v>Vintage1988</v>
          </cell>
          <cell r="I12413">
            <v>0.3414612200435731</v>
          </cell>
          <cell r="L12413">
            <v>4.4117627571273896</v>
          </cell>
          <cell r="M12413" t="str">
            <v>municipal solid waste</v>
          </cell>
        </row>
        <row r="12414">
          <cell r="F12414" t="str">
            <v>Vintage1987</v>
          </cell>
          <cell r="I12414">
            <v>0.42095134350036334</v>
          </cell>
          <cell r="L12414">
            <v>16.70831485587583</v>
          </cell>
          <cell r="M12414" t="str">
            <v>municipal solid waste</v>
          </cell>
        </row>
        <row r="12415">
          <cell r="F12415" t="str">
            <v>Vintage2009</v>
          </cell>
          <cell r="I12415">
            <v>0.12536953242835605</v>
          </cell>
          <cell r="L12415">
            <v>3.685123152709366</v>
          </cell>
          <cell r="M12415" t="str">
            <v>municipal solid waste</v>
          </cell>
        </row>
        <row r="12416">
          <cell r="F12416" t="str">
            <v>Vintage1990</v>
          </cell>
          <cell r="I12416">
            <v>0.57342081447963833</v>
          </cell>
          <cell r="L12416">
            <v>9.4868817005545267</v>
          </cell>
          <cell r="M12416" t="str">
            <v>municipal solid waste</v>
          </cell>
        </row>
        <row r="12417">
          <cell r="F12417" t="str">
            <v>Vintage1987</v>
          </cell>
          <cell r="I12417">
            <v>0</v>
          </cell>
          <cell r="L12417">
            <v>0</v>
          </cell>
          <cell r="M12417" t="str">
            <v>municipal solid waste</v>
          </cell>
        </row>
        <row r="12418">
          <cell r="F12418" t="str">
            <v>Vintage1989</v>
          </cell>
          <cell r="I12418">
            <v>0.43071225071225089</v>
          </cell>
          <cell r="L12418">
            <v>6.0400940070505262</v>
          </cell>
          <cell r="M12418" t="str">
            <v>municipal solid waste</v>
          </cell>
        </row>
        <row r="12419">
          <cell r="F12419" t="str">
            <v>Vintage1985</v>
          </cell>
          <cell r="I12419">
            <v>0.29201608848667687</v>
          </cell>
          <cell r="L12419">
            <v>10.592462006079028</v>
          </cell>
          <cell r="M12419" t="str">
            <v>municipal solid waste</v>
          </cell>
        </row>
        <row r="12420">
          <cell r="F12420" t="str">
            <v>Vintage1985</v>
          </cell>
          <cell r="I12420">
            <v>0.60796044913692004</v>
          </cell>
          <cell r="L12420">
            <v>22.052887537993922</v>
          </cell>
          <cell r="M12420" t="str">
            <v>municipal solid waste</v>
          </cell>
        </row>
        <row r="12421">
          <cell r="F12421" t="str">
            <v>Vintage1987</v>
          </cell>
          <cell r="I12421">
            <v>0.59498352047371683</v>
          </cell>
          <cell r="L12421">
            <v>23.615964523281594</v>
          </cell>
          <cell r="M12421" t="str">
            <v>municipal solid waste</v>
          </cell>
        </row>
        <row r="12422">
          <cell r="F12422" t="str">
            <v>Vintage1985</v>
          </cell>
          <cell r="I12422">
            <v>0.61960337411317845</v>
          </cell>
          <cell r="L12422">
            <v>22.475217831813577</v>
          </cell>
          <cell r="M12422" t="str">
            <v>municipal solid waste</v>
          </cell>
        </row>
        <row r="12423">
          <cell r="F12423" t="str">
            <v>Vintage1984</v>
          </cell>
          <cell r="I12423">
            <v>0.59085470085470115</v>
          </cell>
          <cell r="L12423">
            <v>19.586833333333335</v>
          </cell>
          <cell r="M12423" t="str">
            <v>municipal solid waste</v>
          </cell>
        </row>
        <row r="12424">
          <cell r="F12424" t="str">
            <v>Vintage1988</v>
          </cell>
          <cell r="I12424">
            <v>0.63895257248198456</v>
          </cell>
          <cell r="L12424">
            <v>8.2554240346445322</v>
          </cell>
          <cell r="M12424" t="str">
            <v>municipal solid waste</v>
          </cell>
        </row>
        <row r="12425">
          <cell r="F12425" t="str">
            <v>Vintage1983</v>
          </cell>
          <cell r="I12425">
            <v>0.54794260097201308</v>
          </cell>
          <cell r="L12425">
            <v>47.731000000000002</v>
          </cell>
          <cell r="M12425" t="str">
            <v>municipal solid waste</v>
          </cell>
        </row>
        <row r="12426">
          <cell r="F12426" t="str">
            <v>Vintage1986</v>
          </cell>
          <cell r="I12426">
            <v>0.2855603038936374</v>
          </cell>
          <cell r="L12426">
            <v>34.078766666666667</v>
          </cell>
          <cell r="M12426" t="str">
            <v>municipal solid waste</v>
          </cell>
        </row>
        <row r="12427">
          <cell r="F12427" t="str">
            <v>Vintage1990</v>
          </cell>
          <cell r="I12427">
            <v>0.35191888721300507</v>
          </cell>
          <cell r="L12427">
            <v>5.8222735674676525</v>
          </cell>
          <cell r="M12427" t="str">
            <v>municipal solid waste</v>
          </cell>
        </row>
        <row r="12428">
          <cell r="F12428" t="str">
            <v>Vintage1991</v>
          </cell>
          <cell r="I12428">
            <v>0.4327532260767557</v>
          </cell>
          <cell r="L12428">
            <v>5.6483525337222016</v>
          </cell>
          <cell r="M12428" t="str">
            <v>municipal solid waste</v>
          </cell>
        </row>
        <row r="12429">
          <cell r="F12429" t="str">
            <v>Vintage1991</v>
          </cell>
          <cell r="I12429">
            <v>0.55167420814479673</v>
          </cell>
          <cell r="L12429">
            <v>7.2005249726576741</v>
          </cell>
          <cell r="M12429" t="str">
            <v>municipal solid waste</v>
          </cell>
        </row>
        <row r="12430">
          <cell r="F12430" t="str">
            <v>Vintage2000</v>
          </cell>
          <cell r="I12430">
            <v>0</v>
          </cell>
          <cell r="L12430">
            <v>0</v>
          </cell>
          <cell r="M12430" t="str">
            <v>municipal solid waste</v>
          </cell>
        </row>
        <row r="12431">
          <cell r="F12431" t="str">
            <v>Vintage2000</v>
          </cell>
          <cell r="I12431">
            <v>6.5357466063348454E-2</v>
          </cell>
          <cell r="L12431">
            <v>9.5119024390243894</v>
          </cell>
          <cell r="M12431" t="str">
            <v>municipal solid waste</v>
          </cell>
        </row>
        <row r="12432">
          <cell r="F12432" t="str">
            <v>Vintage2000</v>
          </cell>
          <cell r="I12432">
            <v>6.5357466063348454E-2</v>
          </cell>
          <cell r="L12432">
            <v>9.5119024390243894</v>
          </cell>
          <cell r="M12432" t="str">
            <v>municipal solid waste</v>
          </cell>
        </row>
        <row r="12433">
          <cell r="F12433" t="str">
            <v>Vintage2007</v>
          </cell>
          <cell r="I12433">
            <v>6.8837215798000145E-2</v>
          </cell>
          <cell r="L12433">
            <v>1.9497705696202579</v>
          </cell>
          <cell r="M12433" t="str">
            <v>municipal solid waste</v>
          </cell>
        </row>
        <row r="12434">
          <cell r="F12434" t="str">
            <v>Vintage2010</v>
          </cell>
          <cell r="I12434">
            <v>3.4156918607899017E-2</v>
          </cell>
          <cell r="L12434">
            <v>0.98461030595813348</v>
          </cell>
          <cell r="M12434" t="str">
            <v>municipal solid waste</v>
          </cell>
        </row>
        <row r="12435">
          <cell r="F12435" t="str">
            <v>Vintage1994</v>
          </cell>
          <cell r="I12435">
            <v>0.40555555555555572</v>
          </cell>
          <cell r="L12435">
            <v>13.867908309455585</v>
          </cell>
          <cell r="M12435" t="str">
            <v>municipal solid waste</v>
          </cell>
        </row>
        <row r="12436">
          <cell r="F12436" t="str">
            <v>Vintage2007</v>
          </cell>
          <cell r="I12436">
            <v>0.33796994581308326</v>
          </cell>
          <cell r="L12436">
            <v>9.5727848101266062</v>
          </cell>
          <cell r="M12436" t="str">
            <v>municipal solid waste</v>
          </cell>
        </row>
        <row r="12437">
          <cell r="F12437" t="str">
            <v>Vintage1992</v>
          </cell>
          <cell r="I12437">
            <v>5.8341098262666924E-2</v>
          </cell>
          <cell r="L12437">
            <v>8.4222903225806416</v>
          </cell>
          <cell r="M12437" t="str">
            <v>municipal solid waste</v>
          </cell>
        </row>
        <row r="12438">
          <cell r="F12438" t="str">
            <v>Vintage1992</v>
          </cell>
          <cell r="I12438">
            <v>5.7596782302664684E-2</v>
          </cell>
          <cell r="L12438">
            <v>8.3148387096774155</v>
          </cell>
          <cell r="M12438" t="str">
            <v>municipal solid waste</v>
          </cell>
        </row>
        <row r="12439">
          <cell r="F12439" t="str">
            <v>Vintage1992</v>
          </cell>
          <cell r="I12439">
            <v>5.7596782302664684E-2</v>
          </cell>
          <cell r="L12439">
            <v>8.3148387096774155</v>
          </cell>
          <cell r="M12439" t="str">
            <v>municipal solid waste</v>
          </cell>
        </row>
        <row r="12440">
          <cell r="F12440" t="str">
            <v>Vintage1992</v>
          </cell>
          <cell r="I12440">
            <v>5.7596782302664684E-2</v>
          </cell>
          <cell r="L12440">
            <v>8.3148387096774155</v>
          </cell>
          <cell r="M12440" t="str">
            <v>municipal solid waste</v>
          </cell>
        </row>
        <row r="12441">
          <cell r="F12441" t="str">
            <v>Vintage1986</v>
          </cell>
          <cell r="I12441">
            <v>5.5934724317077286E-2</v>
          </cell>
          <cell r="L12441">
            <v>6.6752500000000001</v>
          </cell>
          <cell r="M12441" t="str">
            <v>municipal solid waste</v>
          </cell>
        </row>
        <row r="12442">
          <cell r="F12442" t="str">
            <v>Vintage1991</v>
          </cell>
          <cell r="I12442">
            <v>5.5783475783475818E-2</v>
          </cell>
          <cell r="L12442">
            <v>0.72809332847247532</v>
          </cell>
          <cell r="M12442" t="str">
            <v>municipal solid waste</v>
          </cell>
        </row>
        <row r="12443">
          <cell r="F12443" t="str">
            <v>Vintage2013</v>
          </cell>
          <cell r="I12443">
            <v>9.4017094017094072E-2</v>
          </cell>
          <cell r="L12443">
            <v>2.9448818897637823</v>
          </cell>
          <cell r="M12443" t="str">
            <v>municipal solid waste</v>
          </cell>
        </row>
        <row r="12444">
          <cell r="F12444" t="str">
            <v>Vintage2013</v>
          </cell>
          <cell r="I12444">
            <v>9.4017094017094072E-2</v>
          </cell>
          <cell r="L12444">
            <v>2.9448818897637823</v>
          </cell>
          <cell r="M12444" t="str">
            <v>municipal solid waste</v>
          </cell>
        </row>
        <row r="12445">
          <cell r="F12445" t="str">
            <v>Vintage2007</v>
          </cell>
          <cell r="I12445">
            <v>0.10760069269873199</v>
          </cell>
          <cell r="L12445">
            <v>3.0477215189873492</v>
          </cell>
          <cell r="M12445" t="str">
            <v>municipal solid waste</v>
          </cell>
        </row>
        <row r="12446">
          <cell r="F12446" t="str">
            <v>Vintage1986</v>
          </cell>
          <cell r="I12446">
            <v>0</v>
          </cell>
          <cell r="L12446">
            <v>0</v>
          </cell>
          <cell r="M12446" t="str">
            <v>municipal solid waste</v>
          </cell>
        </row>
        <row r="12447">
          <cell r="F12447" t="str">
            <v>Vintage1985</v>
          </cell>
          <cell r="I12447">
            <v>0</v>
          </cell>
          <cell r="L12447">
            <v>0</v>
          </cell>
          <cell r="M12447" t="str">
            <v>municipal solid waste</v>
          </cell>
        </row>
        <row r="12448">
          <cell r="F12448" t="str">
            <v>Vintage1985</v>
          </cell>
          <cell r="I12448">
            <v>0</v>
          </cell>
          <cell r="L12448">
            <v>0</v>
          </cell>
          <cell r="M12448" t="str">
            <v>municipal solid waste</v>
          </cell>
        </row>
        <row r="12449">
          <cell r="F12449" t="str">
            <v>Vintage1991</v>
          </cell>
          <cell r="I12449">
            <v>0</v>
          </cell>
          <cell r="L12449">
            <v>0</v>
          </cell>
          <cell r="M12449" t="str">
            <v>municipal solid waste</v>
          </cell>
        </row>
        <row r="12450">
          <cell r="F12450" t="str">
            <v>Vintage1993</v>
          </cell>
          <cell r="I12450">
            <v>0.26215384615384629</v>
          </cell>
          <cell r="L12450">
            <v>23.522887218045124</v>
          </cell>
          <cell r="M12450" t="str">
            <v>municipal solid waste</v>
          </cell>
        </row>
        <row r="12451">
          <cell r="F12451" t="str">
            <v>Vintage1999</v>
          </cell>
          <cell r="I12451">
            <v>9.0335065080163188E-2</v>
          </cell>
          <cell r="L12451">
            <v>8.6707131367292245</v>
          </cell>
          <cell r="M12451" t="str">
            <v>municipal solid waste</v>
          </cell>
        </row>
        <row r="12452">
          <cell r="F12452" t="str">
            <v>Vintage1991</v>
          </cell>
          <cell r="I12452">
            <v>0</v>
          </cell>
          <cell r="L12452">
            <v>0</v>
          </cell>
          <cell r="M12452" t="str">
            <v>municipal solid waste</v>
          </cell>
        </row>
        <row r="12453">
          <cell r="F12453" t="str">
            <v>Vintage1988</v>
          </cell>
          <cell r="I12453">
            <v>0</v>
          </cell>
          <cell r="L12453">
            <v>0</v>
          </cell>
          <cell r="M12453" t="str">
            <v>municipal solid waste</v>
          </cell>
        </row>
        <row r="12454">
          <cell r="F12454" t="str">
            <v>Vintage1988</v>
          </cell>
          <cell r="I12454">
            <v>0</v>
          </cell>
          <cell r="L12454">
            <v>0</v>
          </cell>
          <cell r="M12454" t="str">
            <v>municipal solid waste</v>
          </cell>
        </row>
        <row r="12455">
          <cell r="F12455" t="str">
            <v>Vintage1986</v>
          </cell>
          <cell r="I12455">
            <v>0</v>
          </cell>
          <cell r="L12455">
            <v>0</v>
          </cell>
          <cell r="M12455" t="str">
            <v>municipal solid waste</v>
          </cell>
        </row>
        <row r="12456">
          <cell r="F12456" t="str">
            <v>Vintage1986</v>
          </cell>
          <cell r="I12456">
            <v>0</v>
          </cell>
          <cell r="L12456">
            <v>0</v>
          </cell>
          <cell r="M12456" t="str">
            <v>municipal solid waste</v>
          </cell>
        </row>
        <row r="12457">
          <cell r="F12457" t="str">
            <v>Vintage1986</v>
          </cell>
          <cell r="I12457">
            <v>0</v>
          </cell>
          <cell r="L12457">
            <v>0</v>
          </cell>
          <cell r="M12457" t="str">
            <v>municipal solid waste</v>
          </cell>
        </row>
        <row r="12458">
          <cell r="F12458" t="str">
            <v>Vintage1993</v>
          </cell>
          <cell r="I12458">
            <v>0</v>
          </cell>
          <cell r="L12458">
            <v>0</v>
          </cell>
          <cell r="M12458" t="str">
            <v>municipal solid waste</v>
          </cell>
        </row>
        <row r="12459">
          <cell r="F12459" t="str">
            <v>Vintage1993</v>
          </cell>
          <cell r="I12459">
            <v>0</v>
          </cell>
          <cell r="L12459">
            <v>0</v>
          </cell>
          <cell r="M12459" t="str">
            <v>municipal solid waste</v>
          </cell>
        </row>
        <row r="12460">
          <cell r="F12460" t="str">
            <v>Vintage1998</v>
          </cell>
          <cell r="I12460">
            <v>4.0166247695659484E-2</v>
          </cell>
          <cell r="L12460">
            <v>4.1441844380403454</v>
          </cell>
          <cell r="M12460" t="str">
            <v>municipal solid waste</v>
          </cell>
        </row>
        <row r="12461">
          <cell r="F12461" t="str">
            <v>Vintage1998</v>
          </cell>
          <cell r="I12461">
            <v>3.9346181777554348E-2</v>
          </cell>
          <cell r="L12461">
            <v>4.0595734870316997</v>
          </cell>
          <cell r="M12461" t="str">
            <v>municipal solid waste</v>
          </cell>
        </row>
        <row r="12462">
          <cell r="F12462" t="str">
            <v>Vintage1998</v>
          </cell>
          <cell r="I12462">
            <v>3.9346181777554348E-2</v>
          </cell>
          <cell r="L12462">
            <v>4.0595734870316997</v>
          </cell>
          <cell r="M12462" t="str">
            <v>municipal solid waste</v>
          </cell>
        </row>
        <row r="12463">
          <cell r="F12463" t="str">
            <v>Vintage1998</v>
          </cell>
          <cell r="I12463">
            <v>3.9346181777554348E-2</v>
          </cell>
          <cell r="L12463">
            <v>4.0595734870316997</v>
          </cell>
          <cell r="M12463" t="str">
            <v>municipal solid waste</v>
          </cell>
        </row>
        <row r="12464">
          <cell r="F12464" t="str">
            <v>Vintage1998</v>
          </cell>
          <cell r="I12464">
            <v>3.9346181777554348E-2</v>
          </cell>
          <cell r="L12464">
            <v>4.0595734870316997</v>
          </cell>
          <cell r="M12464" t="str">
            <v>municipal solid waste</v>
          </cell>
        </row>
        <row r="12465">
          <cell r="F12465" t="str">
            <v>Vintage1992</v>
          </cell>
          <cell r="I12465">
            <v>3.8002569688844218E-2</v>
          </cell>
          <cell r="L12465">
            <v>5.4861612903225785</v>
          </cell>
          <cell r="M12465" t="str">
            <v>municipal solid waste</v>
          </cell>
        </row>
        <row r="12466">
          <cell r="F12466" t="str">
            <v>Vintage1992</v>
          </cell>
          <cell r="I12466">
            <v>3.8002569688844218E-2</v>
          </cell>
          <cell r="L12466">
            <v>5.4861612903225785</v>
          </cell>
          <cell r="M12466" t="str">
            <v>municipal solid waste</v>
          </cell>
        </row>
        <row r="12467">
          <cell r="F12467" t="str">
            <v>Vintage1992</v>
          </cell>
          <cell r="I12467">
            <v>3.8002569688844218E-2</v>
          </cell>
          <cell r="L12467">
            <v>5.4861612903225785</v>
          </cell>
          <cell r="M12467" t="str">
            <v>municipal solid waste</v>
          </cell>
        </row>
        <row r="12468">
          <cell r="F12468" t="str">
            <v>Vintage1992</v>
          </cell>
          <cell r="I12468">
            <v>3.8002569688844218E-2</v>
          </cell>
          <cell r="L12468">
            <v>5.4861612903225785</v>
          </cell>
          <cell r="M12468" t="str">
            <v>municipal solid waste</v>
          </cell>
        </row>
        <row r="12469">
          <cell r="F12469" t="str">
            <v>Vintage1992</v>
          </cell>
          <cell r="I12469">
            <v>3.8002569688844218E-2</v>
          </cell>
          <cell r="L12469">
            <v>5.4861612903225785</v>
          </cell>
          <cell r="M12469" t="str">
            <v>municipal solid waste</v>
          </cell>
        </row>
        <row r="12470">
          <cell r="F12470" t="str">
            <v>Vintage1992</v>
          </cell>
          <cell r="I12470">
            <v>3.8002569688844218E-2</v>
          </cell>
          <cell r="L12470">
            <v>5.4861612903225785</v>
          </cell>
          <cell r="M12470" t="str">
            <v>municipal solid waste</v>
          </cell>
        </row>
        <row r="12471">
          <cell r="F12471" t="str">
            <v>Vintage1992</v>
          </cell>
          <cell r="I12471">
            <v>3.8002569688844218E-2</v>
          </cell>
          <cell r="L12471">
            <v>5.4861612903225785</v>
          </cell>
          <cell r="M12471" t="str">
            <v>municipal solid waste</v>
          </cell>
        </row>
        <row r="12472">
          <cell r="F12472" t="str">
            <v>Vintage1992</v>
          </cell>
          <cell r="I12472">
            <v>3.8002569688844218E-2</v>
          </cell>
          <cell r="L12472">
            <v>5.4861612903225785</v>
          </cell>
          <cell r="M12472" t="str">
            <v>municipal solid waste</v>
          </cell>
        </row>
        <row r="12473">
          <cell r="F12473" t="str">
            <v>Vintage1992</v>
          </cell>
          <cell r="I12473">
            <v>3.8002569688844218E-2</v>
          </cell>
          <cell r="L12473">
            <v>5.4861612903225785</v>
          </cell>
          <cell r="M12473" t="str">
            <v>municipal solid waste</v>
          </cell>
        </row>
        <row r="12474">
          <cell r="F12474" t="str">
            <v>Vintage1992</v>
          </cell>
          <cell r="I12474">
            <v>3.8002569688844218E-2</v>
          </cell>
          <cell r="L12474">
            <v>5.4861612903225785</v>
          </cell>
          <cell r="M12474" t="str">
            <v>municipal solid waste</v>
          </cell>
        </row>
        <row r="12475">
          <cell r="F12475" t="str">
            <v>Vintage1992</v>
          </cell>
          <cell r="I12475">
            <v>4.6247025305848864E-2</v>
          </cell>
          <cell r="L12475">
            <v>6.6763548387096749</v>
          </cell>
          <cell r="M12475" t="str">
            <v>municipal solid waste</v>
          </cell>
        </row>
        <row r="12476">
          <cell r="F12476" t="str">
            <v>Vintage1992</v>
          </cell>
          <cell r="I12476">
            <v>4.6069158147589544E-2</v>
          </cell>
          <cell r="L12476">
            <v>6.6506774193548353</v>
          </cell>
          <cell r="M12476" t="str">
            <v>municipal solid waste</v>
          </cell>
        </row>
        <row r="12477">
          <cell r="F12477" t="str">
            <v>Vintage1990</v>
          </cell>
          <cell r="I12477">
            <v>8.4292497625831006E-2</v>
          </cell>
          <cell r="L12477">
            <v>1.3945656192236597</v>
          </cell>
          <cell r="M12477" t="str">
            <v>municipal solid waste</v>
          </cell>
        </row>
        <row r="12478">
          <cell r="F12478" t="str">
            <v>Vintage1990</v>
          </cell>
          <cell r="I12478">
            <v>8.4866068934696434E-2</v>
          </cell>
          <cell r="L12478">
            <v>1.4040549907578557</v>
          </cell>
          <cell r="M12478" t="str">
            <v>municipal solid waste</v>
          </cell>
        </row>
        <row r="12479">
          <cell r="F12479" t="str">
            <v>Vintage1990</v>
          </cell>
          <cell r="I12479">
            <v>8.4866068934696434E-2</v>
          </cell>
          <cell r="L12479">
            <v>1.4040549907578557</v>
          </cell>
          <cell r="M12479" t="str">
            <v>municipal solid waste</v>
          </cell>
        </row>
        <row r="12480">
          <cell r="F12480" t="str">
            <v>Vintage1993</v>
          </cell>
          <cell r="I12480">
            <v>9.6545165074576902E-2</v>
          </cell>
          <cell r="L12480">
            <v>8.662932330827072</v>
          </cell>
          <cell r="M12480" t="str">
            <v>municipal solid waste</v>
          </cell>
        </row>
        <row r="12481">
          <cell r="F12481" t="str">
            <v>Vintage1998</v>
          </cell>
          <cell r="I12481">
            <v>2.0706329255348873E-2</v>
          </cell>
          <cell r="L12481">
            <v>2.1363919308357349</v>
          </cell>
          <cell r="M12481" t="str">
            <v>municipal solid waste</v>
          </cell>
        </row>
        <row r="12482">
          <cell r="F12482" t="str">
            <v>Vintage1992</v>
          </cell>
          <cell r="I12482">
            <v>5.5266409697782279E-2</v>
          </cell>
          <cell r="L12482">
            <v>7.9784193548387057</v>
          </cell>
          <cell r="M12482" t="str">
            <v>municipal solid waste</v>
          </cell>
        </row>
        <row r="12483">
          <cell r="F12483" t="str">
            <v>Vintage1992</v>
          </cell>
          <cell r="I12483">
            <v>5.0749120160884897E-2</v>
          </cell>
          <cell r="L12483">
            <v>7.3262903225806424</v>
          </cell>
          <cell r="M12483" t="str">
            <v>municipal solid waste</v>
          </cell>
        </row>
        <row r="12484">
          <cell r="F12484" t="str">
            <v>Vintage2002</v>
          </cell>
          <cell r="I12484">
            <v>5.8826881179822391E-2</v>
          </cell>
          <cell r="L12484">
            <v>8.962212765957446</v>
          </cell>
          <cell r="M12484" t="str">
            <v>municipal solid waste</v>
          </cell>
        </row>
        <row r="12485">
          <cell r="F12485" t="str">
            <v>Vintage2002</v>
          </cell>
          <cell r="I12485">
            <v>5.5990391598234768E-2</v>
          </cell>
          <cell r="L12485">
            <v>8.5300765957446814</v>
          </cell>
          <cell r="M12485" t="str">
            <v>municipal solid waste</v>
          </cell>
        </row>
        <row r="12486">
          <cell r="F12486" t="str">
            <v>Vintage1992</v>
          </cell>
          <cell r="I12486">
            <v>5.4933020501647986E-2</v>
          </cell>
          <cell r="L12486">
            <v>7.9302903225806416</v>
          </cell>
          <cell r="M12486" t="str">
            <v>municipal solid waste</v>
          </cell>
        </row>
        <row r="12487">
          <cell r="F12487" t="str">
            <v>Vintage1992</v>
          </cell>
          <cell r="I12487">
            <v>5.4933020501647986E-2</v>
          </cell>
          <cell r="L12487">
            <v>7.9302903225806416</v>
          </cell>
          <cell r="M12487" t="str">
            <v>municipal solid waste</v>
          </cell>
        </row>
        <row r="12488">
          <cell r="F12488" t="str">
            <v>Vintage1996</v>
          </cell>
          <cell r="I12488">
            <v>5.557119713982462E-2</v>
          </cell>
          <cell r="L12488">
            <v>1.7732263814616758</v>
          </cell>
          <cell r="M12488" t="str">
            <v>municipal solid waste</v>
          </cell>
        </row>
        <row r="12489">
          <cell r="F12489" t="str">
            <v>Vintage2000</v>
          </cell>
          <cell r="I12489">
            <v>5.6464778503994222E-2</v>
          </cell>
          <cell r="L12489">
            <v>8.2176910569105672</v>
          </cell>
          <cell r="M12489" t="str">
            <v>municipal solid waste</v>
          </cell>
        </row>
        <row r="12490">
          <cell r="F12490" t="str">
            <v>Vintage2000</v>
          </cell>
          <cell r="I12490">
            <v>5.6464778503994222E-2</v>
          </cell>
          <cell r="L12490">
            <v>8.2176910569105672</v>
          </cell>
          <cell r="M12490" t="str">
            <v>municipal solid waste</v>
          </cell>
        </row>
        <row r="12491">
          <cell r="F12491" t="str">
            <v>Vintage2000</v>
          </cell>
          <cell r="I12491">
            <v>5.6464778503994222E-2</v>
          </cell>
          <cell r="L12491">
            <v>8.2176910569105672</v>
          </cell>
          <cell r="M12491" t="str">
            <v>municipal solid waste</v>
          </cell>
        </row>
        <row r="12492">
          <cell r="F12492" t="str">
            <v>Vintage2000</v>
          </cell>
          <cell r="I12492">
            <v>5.6464778503994222E-2</v>
          </cell>
          <cell r="L12492">
            <v>8.2176910569105672</v>
          </cell>
          <cell r="M12492" t="str">
            <v>municipal solid waste</v>
          </cell>
        </row>
        <row r="12493">
          <cell r="F12493" t="str">
            <v>Vintage2002</v>
          </cell>
          <cell r="I12493">
            <v>5.5990391598234768E-2</v>
          </cell>
          <cell r="L12493">
            <v>8.5300765957446814</v>
          </cell>
          <cell r="M12493" t="str">
            <v>municipal solid waste</v>
          </cell>
        </row>
        <row r="12494">
          <cell r="F12494" t="str">
            <v>Vintage2002</v>
          </cell>
          <cell r="I12494">
            <v>5.5990391598234768E-2</v>
          </cell>
          <cell r="L12494">
            <v>8.5300765957446814</v>
          </cell>
          <cell r="M12494" t="str">
            <v>municipal solid waste</v>
          </cell>
        </row>
        <row r="12495">
          <cell r="F12495" t="str">
            <v>Vintage1992</v>
          </cell>
          <cell r="I12495">
            <v>5.925210882073631E-2</v>
          </cell>
          <cell r="L12495">
            <v>8.5538064516128998</v>
          </cell>
          <cell r="M12495" t="str">
            <v>municipal solid waste</v>
          </cell>
        </row>
        <row r="12496">
          <cell r="F12496" t="str">
            <v>Vintage1992</v>
          </cell>
          <cell r="I12496">
            <v>5.6812692028378339E-2</v>
          </cell>
          <cell r="L12496">
            <v>8.201645161290319</v>
          </cell>
          <cell r="M12496" t="str">
            <v>municipal solid waste</v>
          </cell>
        </row>
        <row r="12497">
          <cell r="F12497" t="str">
            <v>Vintage2010</v>
          </cell>
          <cell r="I12497">
            <v>2.8921736215853876E-2</v>
          </cell>
          <cell r="L12497">
            <v>0.83370048309178857</v>
          </cell>
          <cell r="M12497" t="str">
            <v>municipal solid waste</v>
          </cell>
        </row>
        <row r="12498">
          <cell r="F12498" t="str">
            <v>Vintage2010</v>
          </cell>
          <cell r="I12498">
            <v>2.8921736215853876E-2</v>
          </cell>
          <cell r="L12498">
            <v>0.83370048309178857</v>
          </cell>
          <cell r="M12498" t="str">
            <v>municipal solid waste</v>
          </cell>
        </row>
        <row r="12499">
          <cell r="F12499" t="str">
            <v>Vintage1992</v>
          </cell>
          <cell r="I12499">
            <v>5.3479470420646921E-2</v>
          </cell>
          <cell r="L12499">
            <v>7.7204516129032221</v>
          </cell>
          <cell r="M12499" t="str">
            <v>municipal solid waste</v>
          </cell>
        </row>
        <row r="12500">
          <cell r="F12500" t="str">
            <v>Vintage1992</v>
          </cell>
          <cell r="I12500">
            <v>4.7561588738059352E-2</v>
          </cell>
          <cell r="L12500">
            <v>6.866129032258061</v>
          </cell>
          <cell r="M12500" t="str">
            <v>municipal solid waste</v>
          </cell>
        </row>
        <row r="12501">
          <cell r="F12501" t="str">
            <v>Vintage1992</v>
          </cell>
          <cell r="I12501">
            <v>4.7561588738059352E-2</v>
          </cell>
          <cell r="L12501">
            <v>6.866129032258061</v>
          </cell>
          <cell r="M12501" t="str">
            <v>municipal solid waste</v>
          </cell>
        </row>
        <row r="12502">
          <cell r="F12502" t="str">
            <v>Vintage1993</v>
          </cell>
          <cell r="I12502">
            <v>4.7329199486062262E-2</v>
          </cell>
          <cell r="L12502">
            <v>4.2468170426065184</v>
          </cell>
          <cell r="M12502" t="str">
            <v>municipal solid waste</v>
          </cell>
        </row>
        <row r="12503">
          <cell r="F12503" t="str">
            <v>Vintage1997</v>
          </cell>
          <cell r="I12503">
            <v>6.3421401039048128E-2</v>
          </cell>
          <cell r="L12503">
            <v>7.2776057692307656</v>
          </cell>
          <cell r="M12503" t="str">
            <v>municipal solid waste</v>
          </cell>
        </row>
        <row r="12504">
          <cell r="F12504" t="str">
            <v>Vintage1997</v>
          </cell>
          <cell r="I12504">
            <v>6.3421401039048128E-2</v>
          </cell>
          <cell r="L12504">
            <v>7.2776057692307656</v>
          </cell>
          <cell r="M12504" t="str">
            <v>municipal solid waste</v>
          </cell>
        </row>
        <row r="12505">
          <cell r="F12505" t="str">
            <v>Vintage1998</v>
          </cell>
          <cell r="I12505">
            <v>4.5807273336685127E-2</v>
          </cell>
          <cell r="L12505">
            <v>4.7262017291066281</v>
          </cell>
          <cell r="M12505" t="str">
            <v>municipal solid waste</v>
          </cell>
        </row>
        <row r="12506">
          <cell r="F12506" t="str">
            <v>Vintage1998</v>
          </cell>
          <cell r="I12506">
            <v>4.4438634713144541E-2</v>
          </cell>
          <cell r="L12506">
            <v>4.5849913544668581</v>
          </cell>
          <cell r="M12506" t="str">
            <v>municipal solid waste</v>
          </cell>
        </row>
        <row r="12507">
          <cell r="F12507" t="str">
            <v>Vintage1998</v>
          </cell>
          <cell r="I12507">
            <v>4.4438634713144541E-2</v>
          </cell>
          <cell r="L12507">
            <v>4.5849913544668581</v>
          </cell>
          <cell r="M12507" t="str">
            <v>municipal solid waste</v>
          </cell>
        </row>
        <row r="12508">
          <cell r="F12508" t="str">
            <v>Vintage1998</v>
          </cell>
          <cell r="I12508">
            <v>4.4438634713144541E-2</v>
          </cell>
          <cell r="L12508">
            <v>4.5849913544668581</v>
          </cell>
          <cell r="M12508" t="str">
            <v>municipal solid waste</v>
          </cell>
        </row>
        <row r="12509">
          <cell r="F12509" t="str">
            <v>Vintage1998</v>
          </cell>
          <cell r="I12509">
            <v>4.4438634713144541E-2</v>
          </cell>
          <cell r="L12509">
            <v>4.5849913544668581</v>
          </cell>
          <cell r="M12509" t="str">
            <v>municipal solid waste</v>
          </cell>
        </row>
        <row r="12510">
          <cell r="F12510" t="str">
            <v>Vintage1998</v>
          </cell>
          <cell r="I12510">
            <v>4.4438634713144541E-2</v>
          </cell>
          <cell r="L12510">
            <v>4.5849913544668581</v>
          </cell>
          <cell r="M12510" t="str">
            <v>municipal solid waste</v>
          </cell>
        </row>
        <row r="12511">
          <cell r="F12511" t="str">
            <v>Vintage1998</v>
          </cell>
          <cell r="I12511">
            <v>4.4438634713144541E-2</v>
          </cell>
          <cell r="L12511">
            <v>4.5849913544668581</v>
          </cell>
          <cell r="M12511" t="str">
            <v>municipal solid waste</v>
          </cell>
        </row>
        <row r="12512">
          <cell r="F12512" t="str">
            <v>Vintage1998</v>
          </cell>
          <cell r="I12512">
            <v>4.4438634713144541E-2</v>
          </cell>
          <cell r="L12512">
            <v>4.5849913544668581</v>
          </cell>
          <cell r="M12512" t="str">
            <v>municipal solid waste</v>
          </cell>
        </row>
        <row r="12513">
          <cell r="F12513" t="str">
            <v>Vintage2014</v>
          </cell>
          <cell r="I12513">
            <v>0.10028490028490035</v>
          </cell>
          <cell r="L12513">
            <v>4.1316455696202521</v>
          </cell>
          <cell r="M12513" t="str">
            <v>municipal solid waste</v>
          </cell>
        </row>
        <row r="12514">
          <cell r="F12514" t="str">
            <v>Vintage2014</v>
          </cell>
          <cell r="I12514">
            <v>0.10028490028490035</v>
          </cell>
          <cell r="L12514">
            <v>4.1316455696202521</v>
          </cell>
          <cell r="M12514" t="str">
            <v>municipal solid waste</v>
          </cell>
        </row>
        <row r="12515">
          <cell r="F12515" t="str">
            <v>Vintage2014</v>
          </cell>
          <cell r="I12515">
            <v>0.10028490028490035</v>
          </cell>
          <cell r="L12515">
            <v>4.1316455696202521</v>
          </cell>
          <cell r="M12515" t="str">
            <v>municipal solid waste</v>
          </cell>
        </row>
        <row r="12516">
          <cell r="F12516" t="str">
            <v>Vintage1993</v>
          </cell>
          <cell r="I12516">
            <v>5.6804871236243823E-2</v>
          </cell>
          <cell r="L12516">
            <v>5.0970626566416062</v>
          </cell>
          <cell r="M12516" t="str">
            <v>municipal solid waste</v>
          </cell>
        </row>
        <row r="12517">
          <cell r="F12517" t="str">
            <v>Vintage1993</v>
          </cell>
          <cell r="I12517">
            <v>5.5757108541422296E-2</v>
          </cell>
          <cell r="L12517">
            <v>5.0030476190476207</v>
          </cell>
          <cell r="M12517" t="str">
            <v>municipal solid waste</v>
          </cell>
        </row>
        <row r="12518">
          <cell r="F12518" t="str">
            <v>Vintage1993</v>
          </cell>
          <cell r="I12518">
            <v>5.5757108541422296E-2</v>
          </cell>
          <cell r="L12518">
            <v>5.0030476190476207</v>
          </cell>
          <cell r="M12518" t="str">
            <v>municipal solid waste</v>
          </cell>
        </row>
        <row r="12519">
          <cell r="F12519" t="str">
            <v>Vintage1993</v>
          </cell>
          <cell r="I12519">
            <v>5.5757108541422296E-2</v>
          </cell>
          <cell r="L12519">
            <v>5.0030476190476207</v>
          </cell>
          <cell r="M12519" t="str">
            <v>municipal solid waste</v>
          </cell>
        </row>
        <row r="12520">
          <cell r="F12520" t="str">
            <v>Vintage1994</v>
          </cell>
          <cell r="I12520">
            <v>0.58208234176861662</v>
          </cell>
          <cell r="L12520">
            <v>19.904213944603629</v>
          </cell>
          <cell r="M12520" t="str">
            <v>municipal solid waste</v>
          </cell>
        </row>
        <row r="12521">
          <cell r="F12521" t="str">
            <v>Vintage1994</v>
          </cell>
          <cell r="I12521">
            <v>5.2471035137701835E-2</v>
          </cell>
          <cell r="L12521">
            <v>1.794238777459408</v>
          </cell>
          <cell r="M12521" t="str">
            <v>municipal solid waste</v>
          </cell>
        </row>
        <row r="12522">
          <cell r="F12522" t="str">
            <v>Vintage1994</v>
          </cell>
          <cell r="I12522">
            <v>5.2984526004133878E-2</v>
          </cell>
          <cell r="L12522">
            <v>1.8117975167144222</v>
          </cell>
          <cell r="M12522" t="str">
            <v>municipal solid waste</v>
          </cell>
        </row>
        <row r="12523">
          <cell r="F12523" t="str">
            <v>Vintage1994</v>
          </cell>
          <cell r="I12523">
            <v>5.2984526004133878E-2</v>
          </cell>
          <cell r="L12523">
            <v>1.8117975167144222</v>
          </cell>
          <cell r="M12523" t="str">
            <v>municipal solid waste</v>
          </cell>
        </row>
        <row r="12524">
          <cell r="F12524" t="str">
            <v>Vintage1994</v>
          </cell>
          <cell r="I12524">
            <v>5.2984526004133878E-2</v>
          </cell>
          <cell r="L12524">
            <v>1.8117975167144222</v>
          </cell>
          <cell r="M12524" t="str">
            <v>municipal solid waste</v>
          </cell>
        </row>
        <row r="12525">
          <cell r="F12525" t="str">
            <v>Vintage1994</v>
          </cell>
          <cell r="I12525">
            <v>5.2984526004133878E-2</v>
          </cell>
          <cell r="L12525">
            <v>1.8117975167144222</v>
          </cell>
          <cell r="M12525" t="str">
            <v>municipal solid waste</v>
          </cell>
        </row>
        <row r="12526">
          <cell r="F12526" t="str">
            <v>Vintage1994</v>
          </cell>
          <cell r="I12526">
            <v>5.2984526004133878E-2</v>
          </cell>
          <cell r="L12526">
            <v>1.8117975167144222</v>
          </cell>
          <cell r="M12526" t="str">
            <v>municipal solid waste</v>
          </cell>
        </row>
        <row r="12527">
          <cell r="F12527" t="str">
            <v>Vintage2006</v>
          </cell>
          <cell r="I12527">
            <v>5.4879168761521741E-2</v>
          </cell>
          <cell r="L12527">
            <v>1.7204763572679522</v>
          </cell>
          <cell r="M12527" t="str">
            <v>municipal solid waste</v>
          </cell>
        </row>
        <row r="12528">
          <cell r="F12528" t="str">
            <v>Vintage1994</v>
          </cell>
          <cell r="I12528">
            <v>4.5286632031730098E-2</v>
          </cell>
          <cell r="L12528">
            <v>1.5485692454632285</v>
          </cell>
          <cell r="M12528" t="str">
            <v>municipal solid waste</v>
          </cell>
        </row>
        <row r="12529">
          <cell r="F12529" t="str">
            <v>Vintage1994</v>
          </cell>
          <cell r="I12529">
            <v>4.5144740517289561E-2</v>
          </cell>
          <cell r="L12529">
            <v>1.5437172874880611</v>
          </cell>
          <cell r="M12529" t="str">
            <v>municipal solid waste</v>
          </cell>
        </row>
        <row r="12530">
          <cell r="F12530" t="str">
            <v>Vintage1994</v>
          </cell>
          <cell r="I12530">
            <v>4.5144740517289561E-2</v>
          </cell>
          <cell r="L12530">
            <v>1.5437172874880611</v>
          </cell>
          <cell r="M12530" t="str">
            <v>municipal solid waste</v>
          </cell>
        </row>
        <row r="12531">
          <cell r="F12531" t="str">
            <v>Vintage2000</v>
          </cell>
          <cell r="I12531">
            <v>4.5635215909725746E-2</v>
          </cell>
          <cell r="L12531">
            <v>6.6415934959349592</v>
          </cell>
          <cell r="M12531" t="str">
            <v>municipal solid waste</v>
          </cell>
        </row>
        <row r="12532">
          <cell r="F12532" t="str">
            <v>Vintage2003</v>
          </cell>
          <cell r="I12532">
            <v>4.5495558907323645E-2</v>
          </cell>
          <cell r="L12532">
            <v>2.1775828877005425</v>
          </cell>
          <cell r="M12532" t="str">
            <v>municipal solid waste</v>
          </cell>
        </row>
        <row r="12533">
          <cell r="F12533" t="str">
            <v>Vintage2012</v>
          </cell>
          <cell r="I12533">
            <v>0.10028490028490035</v>
          </cell>
          <cell r="L12533">
            <v>2.376174718729319</v>
          </cell>
          <cell r="M12533" t="str">
            <v>municipal solid waste</v>
          </cell>
        </row>
        <row r="12534">
          <cell r="F12534" t="str">
            <v>Vintage2012</v>
          </cell>
          <cell r="I12534">
            <v>0.10028490028490035</v>
          </cell>
          <cell r="L12534">
            <v>2.376174718729319</v>
          </cell>
          <cell r="M12534" t="str">
            <v>municipal solid waste</v>
          </cell>
        </row>
        <row r="12535">
          <cell r="F12535" t="str">
            <v>Vintage2010</v>
          </cell>
          <cell r="I12535">
            <v>3.7606837606837626E-2</v>
          </cell>
          <cell r="L12535">
            <v>1.0840579710144942</v>
          </cell>
          <cell r="M12535" t="str">
            <v>municipal solid waste</v>
          </cell>
        </row>
        <row r="12536">
          <cell r="F12536" t="str">
            <v>Vintage1995</v>
          </cell>
          <cell r="I12536">
            <v>0.43576280654712052</v>
          </cell>
          <cell r="L12536">
            <v>19.975902688860426</v>
          </cell>
          <cell r="M12536" t="str">
            <v>municipal solid waste</v>
          </cell>
        </row>
        <row r="12537">
          <cell r="F12537" t="str">
            <v>Vintage1994</v>
          </cell>
          <cell r="I12537">
            <v>5.8927322495949973E-2</v>
          </cell>
          <cell r="L12537">
            <v>2.0150105062082138</v>
          </cell>
          <cell r="M12537" t="str">
            <v>municipal solid waste</v>
          </cell>
        </row>
        <row r="12538">
          <cell r="F12538" t="str">
            <v>Vintage1994</v>
          </cell>
          <cell r="I12538">
            <v>5.1875509748058796E-2</v>
          </cell>
          <cell r="L12538">
            <v>1.7738748806112703</v>
          </cell>
          <cell r="M12538" t="str">
            <v>municipal solid waste</v>
          </cell>
        </row>
        <row r="12539">
          <cell r="F12539" t="str">
            <v>Vintage1994</v>
          </cell>
          <cell r="I12539">
            <v>5.1875509748058796E-2</v>
          </cell>
          <cell r="L12539">
            <v>1.7738748806112703</v>
          </cell>
          <cell r="M12539" t="str">
            <v>municipal solid waste</v>
          </cell>
        </row>
        <row r="12540">
          <cell r="F12540" t="str">
            <v>Vintage1994</v>
          </cell>
          <cell r="I12540">
            <v>5.1875509748058796E-2</v>
          </cell>
          <cell r="L12540">
            <v>1.7738748806112703</v>
          </cell>
          <cell r="M12540" t="str">
            <v>municipal solid waste</v>
          </cell>
        </row>
        <row r="12541">
          <cell r="F12541" t="str">
            <v>Vintage1998</v>
          </cell>
          <cell r="I12541">
            <v>9.367007429752533E-2</v>
          </cell>
          <cell r="L12541">
            <v>9.6644841498559071</v>
          </cell>
          <cell r="M12541" t="str">
            <v>municipal solid waste</v>
          </cell>
        </row>
        <row r="12542">
          <cell r="F12542" t="str">
            <v>Vintage1998</v>
          </cell>
          <cell r="I12542">
            <v>9.2751242947321427E-2</v>
          </cell>
          <cell r="L12542">
            <v>9.5696829971181554</v>
          </cell>
          <cell r="M12542" t="str">
            <v>municipal solid waste</v>
          </cell>
        </row>
        <row r="12543">
          <cell r="F12543" t="str">
            <v>Vintage1998</v>
          </cell>
          <cell r="I12543">
            <v>9.2751242947321427E-2</v>
          </cell>
          <cell r="L12543">
            <v>9.5696829971181554</v>
          </cell>
          <cell r="M12543" t="str">
            <v>municipal solid waste</v>
          </cell>
        </row>
        <row r="12544">
          <cell r="F12544" t="str">
            <v>Vintage1998</v>
          </cell>
          <cell r="I12544">
            <v>9.2751242947321427E-2</v>
          </cell>
          <cell r="L12544">
            <v>9.5696829971181554</v>
          </cell>
          <cell r="M12544" t="str">
            <v>municipal solid waste</v>
          </cell>
        </row>
        <row r="12545">
          <cell r="F12545" t="str">
            <v>Vintage1998</v>
          </cell>
          <cell r="I12545">
            <v>9.2751242947321427E-2</v>
          </cell>
          <cell r="L12545">
            <v>9.5696829971181554</v>
          </cell>
          <cell r="M12545" t="str">
            <v>municipal solid waste</v>
          </cell>
        </row>
        <row r="12546">
          <cell r="F12546" t="str">
            <v>Vintage1996</v>
          </cell>
          <cell r="I12546">
            <v>9.1808502318306284E-2</v>
          </cell>
          <cell r="L12546">
            <v>2.9295258467023175</v>
          </cell>
          <cell r="M12546" t="str">
            <v>municipal solid waste</v>
          </cell>
        </row>
        <row r="12547">
          <cell r="F12547" t="str">
            <v>Vintage1996</v>
          </cell>
          <cell r="I12547">
            <v>9.1808502318306284E-2</v>
          </cell>
          <cell r="L12547">
            <v>2.9295258467023175</v>
          </cell>
          <cell r="M12547" t="str">
            <v>municipal solid waste</v>
          </cell>
        </row>
        <row r="12548">
          <cell r="F12548" t="str">
            <v>Vintage1996</v>
          </cell>
          <cell r="I12548">
            <v>9.1808502318306284E-2</v>
          </cell>
          <cell r="L12548">
            <v>2.9295258467023175</v>
          </cell>
          <cell r="M12548" t="str">
            <v>municipal solid waste</v>
          </cell>
        </row>
        <row r="12549">
          <cell r="F12549" t="str">
            <v>Vintage1996</v>
          </cell>
          <cell r="I12549">
            <v>9.1808502318306284E-2</v>
          </cell>
          <cell r="L12549">
            <v>2.9295258467023175</v>
          </cell>
          <cell r="M12549" t="str">
            <v>municipal solid waste</v>
          </cell>
        </row>
        <row r="12550">
          <cell r="F12550" t="str">
            <v>Vintage1996</v>
          </cell>
          <cell r="I12550">
            <v>9.1808502318306284E-2</v>
          </cell>
          <cell r="L12550">
            <v>2.9295258467023175</v>
          </cell>
          <cell r="M12550" t="str">
            <v>municipal solid waste</v>
          </cell>
        </row>
        <row r="12551">
          <cell r="F12551" t="str">
            <v>Vintage1997</v>
          </cell>
          <cell r="I12551">
            <v>9.189989386067822E-2</v>
          </cell>
          <cell r="L12551">
            <v>10.545512820512817</v>
          </cell>
          <cell r="M12551" t="str">
            <v>municipal solid waste</v>
          </cell>
        </row>
        <row r="12552">
          <cell r="F12552" t="str">
            <v>Vintage1997</v>
          </cell>
          <cell r="I12552">
            <v>9.189989386067822E-2</v>
          </cell>
          <cell r="L12552">
            <v>10.545512820512817</v>
          </cell>
          <cell r="M12552" t="str">
            <v>municipal solid waste</v>
          </cell>
        </row>
        <row r="12553">
          <cell r="F12553" t="str">
            <v>Vintage1998</v>
          </cell>
          <cell r="I12553">
            <v>9.2751242947321427E-2</v>
          </cell>
          <cell r="L12553">
            <v>9.5696829971181554</v>
          </cell>
          <cell r="M12553" t="str">
            <v>municipal solid waste</v>
          </cell>
        </row>
        <row r="12554">
          <cell r="F12554" t="str">
            <v>Vintage1998</v>
          </cell>
          <cell r="I12554">
            <v>9.2751242947321427E-2</v>
          </cell>
          <cell r="L12554">
            <v>9.5696829971181554</v>
          </cell>
          <cell r="M12554" t="str">
            <v>municipal solid waste</v>
          </cell>
        </row>
        <row r="12555">
          <cell r="F12555" t="str">
            <v>Vintage2007</v>
          </cell>
          <cell r="I12555">
            <v>5.8349365957209125E-2</v>
          </cell>
          <cell r="L12555">
            <v>1.6527088607594975</v>
          </cell>
          <cell r="M12555" t="str">
            <v>municipal solid waste</v>
          </cell>
        </row>
        <row r="12556">
          <cell r="F12556" t="str">
            <v>Vintage2007</v>
          </cell>
          <cell r="I12556">
            <v>5.8349365957209125E-2</v>
          </cell>
          <cell r="L12556">
            <v>1.6527088607594975</v>
          </cell>
          <cell r="M12556" t="str">
            <v>municipal solid waste</v>
          </cell>
        </row>
        <row r="12557">
          <cell r="F12557" t="str">
            <v>Vintage2007</v>
          </cell>
          <cell r="I12557">
            <v>5.8349365957209125E-2</v>
          </cell>
          <cell r="L12557">
            <v>1.6527088607594975</v>
          </cell>
          <cell r="M12557" t="str">
            <v>municipal solid waste</v>
          </cell>
        </row>
        <row r="12558">
          <cell r="F12558" t="str">
            <v>Vintage2007</v>
          </cell>
          <cell r="I12558">
            <v>5.8349365957209125E-2</v>
          </cell>
          <cell r="L12558">
            <v>1.6527088607594975</v>
          </cell>
          <cell r="M12558" t="str">
            <v>municipal solid waste</v>
          </cell>
        </row>
        <row r="12559">
          <cell r="F12559" t="str">
            <v>Vintage2007</v>
          </cell>
          <cell r="I12559">
            <v>6.0380984302552974E-2</v>
          </cell>
          <cell r="L12559">
            <v>1.7102531645569663</v>
          </cell>
          <cell r="M12559" t="str">
            <v>municipal solid waste</v>
          </cell>
        </row>
        <row r="12560">
          <cell r="F12560" t="str">
            <v>Vintage2007</v>
          </cell>
          <cell r="I12560">
            <v>6.0380984302552974E-2</v>
          </cell>
          <cell r="L12560">
            <v>1.7102531645569663</v>
          </cell>
          <cell r="M12560" t="str">
            <v>municipal solid waste</v>
          </cell>
        </row>
        <row r="12561">
          <cell r="F12561" t="str">
            <v>Vintage2007</v>
          </cell>
          <cell r="I12561">
            <v>6.0380984302552974E-2</v>
          </cell>
          <cell r="L12561">
            <v>1.7102531645569663</v>
          </cell>
          <cell r="M12561" t="str">
            <v>municipal solid waste</v>
          </cell>
        </row>
        <row r="12562">
          <cell r="F12562" t="str">
            <v>Vintage2016</v>
          </cell>
          <cell r="I12562">
            <v>0.10028490028490035</v>
          </cell>
          <cell r="L12562">
            <v>4.4271270036991428</v>
          </cell>
          <cell r="M12562" t="str">
            <v>municipal solid waste</v>
          </cell>
        </row>
        <row r="12563">
          <cell r="F12563" t="str">
            <v>Vintage1995</v>
          </cell>
          <cell r="I12563">
            <v>8.0532707669962636E-2</v>
          </cell>
          <cell r="L12563">
            <v>3.6917183098591542</v>
          </cell>
          <cell r="M12563" t="str">
            <v>municipal solid waste</v>
          </cell>
        </row>
        <row r="12564">
          <cell r="F12564" t="str">
            <v>Vintage1994</v>
          </cell>
          <cell r="I12564">
            <v>2.0557622479191118E-2</v>
          </cell>
          <cell r="L12564">
            <v>0.70296466093600773</v>
          </cell>
          <cell r="M12564" t="str">
            <v>municipal solid waste</v>
          </cell>
        </row>
        <row r="12565">
          <cell r="F12565" t="str">
            <v>Vintage1994</v>
          </cell>
          <cell r="I12565">
            <v>2.0557622479191118E-2</v>
          </cell>
          <cell r="L12565">
            <v>0.70296466093600773</v>
          </cell>
          <cell r="M12565" t="str">
            <v>municipal solid waste</v>
          </cell>
        </row>
        <row r="12566">
          <cell r="F12566" t="str">
            <v>Vintage1994</v>
          </cell>
          <cell r="I12566">
            <v>1.9812077537567745E-2</v>
          </cell>
          <cell r="L12566">
            <v>0.67747086914995236</v>
          </cell>
          <cell r="M12566" t="str">
            <v>municipal solid waste</v>
          </cell>
        </row>
        <row r="12567">
          <cell r="F12567" t="str">
            <v>Vintage1994</v>
          </cell>
          <cell r="I12567">
            <v>1.9812077537567745E-2</v>
          </cell>
          <cell r="L12567">
            <v>0.67747086914995236</v>
          </cell>
          <cell r="M12567" t="str">
            <v>municipal solid waste</v>
          </cell>
        </row>
        <row r="12568">
          <cell r="F12568" t="str">
            <v>Vintage1994</v>
          </cell>
          <cell r="I12568">
            <v>1.9812077537567745E-2</v>
          </cell>
          <cell r="L12568">
            <v>0.67747086914995236</v>
          </cell>
          <cell r="M12568" t="str">
            <v>municipal solid waste</v>
          </cell>
        </row>
        <row r="12569">
          <cell r="F12569" t="str">
            <v>Vintage1994</v>
          </cell>
          <cell r="I12569">
            <v>1.9812077537567745E-2</v>
          </cell>
          <cell r="L12569">
            <v>0.67747086914995236</v>
          </cell>
          <cell r="M12569" t="str">
            <v>municipal solid waste</v>
          </cell>
        </row>
        <row r="12570">
          <cell r="F12570" t="str">
            <v>Vintage1998</v>
          </cell>
          <cell r="I12570">
            <v>5.4046142673593686E-2</v>
          </cell>
          <cell r="L12570">
            <v>5.5762536023054752</v>
          </cell>
          <cell r="M12570" t="str">
            <v>municipal solid waste</v>
          </cell>
        </row>
        <row r="12571">
          <cell r="F12571" t="str">
            <v>Vintage1998</v>
          </cell>
          <cell r="I12571">
            <v>5.3742919389978244E-2</v>
          </cell>
          <cell r="L12571">
            <v>5.5449682997118153</v>
          </cell>
          <cell r="M12571" t="str">
            <v>municipal solid waste</v>
          </cell>
        </row>
        <row r="12572">
          <cell r="F12572" t="str">
            <v>Vintage2010</v>
          </cell>
          <cell r="I12572">
            <v>3.4176470588235315E-2</v>
          </cell>
          <cell r="L12572">
            <v>0.98517391304347968</v>
          </cell>
          <cell r="M12572" t="str">
            <v>municipal solid waste</v>
          </cell>
        </row>
        <row r="12573">
          <cell r="F12573" t="str">
            <v>Vintage2012</v>
          </cell>
          <cell r="I12573">
            <v>0.10028490028490035</v>
          </cell>
          <cell r="L12573">
            <v>2.376174718729319</v>
          </cell>
          <cell r="M12573" t="str">
            <v>municipal solid waste</v>
          </cell>
        </row>
        <row r="12574">
          <cell r="F12574" t="str">
            <v>Vintage2012</v>
          </cell>
          <cell r="I12574">
            <v>0.10028490028490035</v>
          </cell>
          <cell r="L12574">
            <v>2.376174718729319</v>
          </cell>
          <cell r="M12574" t="str">
            <v>municipal solid waste</v>
          </cell>
        </row>
        <row r="12575">
          <cell r="F12575" t="str">
            <v>Vintage1994</v>
          </cell>
          <cell r="I12575">
            <v>0.10845539355343284</v>
          </cell>
          <cell r="L12575">
            <v>3.7086150907354352</v>
          </cell>
          <cell r="M12575" t="str">
            <v>municipal solid waste</v>
          </cell>
        </row>
        <row r="12576">
          <cell r="F12576" t="str">
            <v>Vintage1994</v>
          </cell>
          <cell r="I12576">
            <v>9.9505502485894709E-2</v>
          </cell>
          <cell r="L12576">
            <v>3.4025749761222546</v>
          </cell>
          <cell r="M12576" t="str">
            <v>municipal solid waste</v>
          </cell>
        </row>
        <row r="12577">
          <cell r="F12577" t="str">
            <v>Vintage1994</v>
          </cell>
          <cell r="I12577">
            <v>9.9505502485894709E-2</v>
          </cell>
          <cell r="L12577">
            <v>3.4025749761222546</v>
          </cell>
          <cell r="M12577" t="str">
            <v>municipal solid waste</v>
          </cell>
        </row>
        <row r="12578">
          <cell r="F12578" t="str">
            <v>Vintage1994</v>
          </cell>
          <cell r="I12578">
            <v>9.9505502485894709E-2</v>
          </cell>
          <cell r="L12578">
            <v>3.4025749761222546</v>
          </cell>
          <cell r="M12578" t="str">
            <v>municipal solid waste</v>
          </cell>
        </row>
        <row r="12579">
          <cell r="F12579" t="str">
            <v>Vintage2002</v>
          </cell>
          <cell r="I12579">
            <v>0.11204424333836105</v>
          </cell>
          <cell r="L12579">
            <v>17.069821276595743</v>
          </cell>
          <cell r="M12579" t="str">
            <v>municipal solid waste</v>
          </cell>
        </row>
        <row r="12580">
          <cell r="F12580" t="str">
            <v>Vintage2002</v>
          </cell>
          <cell r="I12580">
            <v>0.11204424333836105</v>
          </cell>
          <cell r="L12580">
            <v>17.069821276595743</v>
          </cell>
          <cell r="M12580" t="str">
            <v>municipal solid waste</v>
          </cell>
        </row>
        <row r="12581">
          <cell r="F12581" t="str">
            <v>Vintage2002</v>
          </cell>
          <cell r="I12581">
            <v>0.11204424333836105</v>
          </cell>
          <cell r="L12581">
            <v>17.069821276595743</v>
          </cell>
          <cell r="M12581" t="str">
            <v>municipal solid waste</v>
          </cell>
        </row>
        <row r="12582">
          <cell r="F12582" t="str">
            <v>Vintage2002</v>
          </cell>
          <cell r="I12582">
            <v>0.11204424333836105</v>
          </cell>
          <cell r="L12582">
            <v>17.069821276595743</v>
          </cell>
          <cell r="M12582" t="str">
            <v>municipal solid waste</v>
          </cell>
        </row>
        <row r="12583">
          <cell r="F12583" t="str">
            <v>Vintage2009</v>
          </cell>
          <cell r="I12583">
            <v>5.772280878163235E-2</v>
          </cell>
          <cell r="L12583">
            <v>1.6967093596059142</v>
          </cell>
          <cell r="M12583" t="str">
            <v>municipal solid waste</v>
          </cell>
        </row>
        <row r="12584">
          <cell r="F12584" t="str">
            <v>Vintage2009</v>
          </cell>
          <cell r="I12584">
            <v>5.772280878163235E-2</v>
          </cell>
          <cell r="L12584">
            <v>1.6967093596059142</v>
          </cell>
          <cell r="M12584" t="str">
            <v>municipal solid waste</v>
          </cell>
        </row>
        <row r="12585">
          <cell r="F12585" t="str">
            <v>Vintage2009</v>
          </cell>
          <cell r="I12585">
            <v>5.772280878163235E-2</v>
          </cell>
          <cell r="L12585">
            <v>1.6967093596059142</v>
          </cell>
          <cell r="M12585" t="str">
            <v>municipal solid waste</v>
          </cell>
        </row>
        <row r="12586">
          <cell r="F12586" t="str">
            <v>Vintage2009</v>
          </cell>
          <cell r="I12586">
            <v>5.772280878163235E-2</v>
          </cell>
          <cell r="L12586">
            <v>1.6967093596059142</v>
          </cell>
          <cell r="M12586" t="str">
            <v>municipal solid waste</v>
          </cell>
        </row>
        <row r="12587">
          <cell r="F12587" t="str">
            <v>Vintage2012</v>
          </cell>
          <cell r="I12587">
            <v>0.10028490028490035</v>
          </cell>
          <cell r="L12587">
            <v>2.376174718729319</v>
          </cell>
          <cell r="M12587" t="str">
            <v>municipal solid waste</v>
          </cell>
        </row>
        <row r="12588">
          <cell r="F12588" t="str">
            <v>Vintage2012</v>
          </cell>
          <cell r="I12588">
            <v>0.10028490028490035</v>
          </cell>
          <cell r="L12588">
            <v>2.376174718729319</v>
          </cell>
          <cell r="M12588" t="str">
            <v>municipal solid waste</v>
          </cell>
        </row>
        <row r="12589">
          <cell r="F12589" t="str">
            <v>Vintage1994</v>
          </cell>
          <cell r="I12589">
            <v>0.10859393329981572</v>
          </cell>
          <cell r="L12589">
            <v>3.7133524355300862</v>
          </cell>
          <cell r="M12589" t="str">
            <v>municipal solid waste</v>
          </cell>
        </row>
        <row r="12590">
          <cell r="F12590" t="str">
            <v>Vintage1994</v>
          </cell>
          <cell r="I12590">
            <v>9.0910898832467515E-2</v>
          </cell>
          <cell r="L12590">
            <v>3.1086838586437442</v>
          </cell>
          <cell r="M12590" t="str">
            <v>municipal solid waste</v>
          </cell>
        </row>
        <row r="12591">
          <cell r="F12591" t="str">
            <v>Vintage1994</v>
          </cell>
          <cell r="I12591">
            <v>9.0910898832467515E-2</v>
          </cell>
          <cell r="L12591">
            <v>3.1086838586437442</v>
          </cell>
          <cell r="M12591" t="str">
            <v>municipal solid waste</v>
          </cell>
        </row>
        <row r="12592">
          <cell r="F12592" t="str">
            <v>Vintage1994</v>
          </cell>
          <cell r="I12592">
            <v>9.0910898832467515E-2</v>
          </cell>
          <cell r="L12592">
            <v>3.1086838586437442</v>
          </cell>
          <cell r="M12592" t="str">
            <v>municipal solid waste</v>
          </cell>
        </row>
        <row r="12593">
          <cell r="F12593" t="str">
            <v>Vintage2007</v>
          </cell>
          <cell r="I12593">
            <v>9.6606223116027096E-2</v>
          </cell>
          <cell r="L12593">
            <v>2.7363101265822851</v>
          </cell>
          <cell r="M12593" t="str">
            <v>municipal solid waste</v>
          </cell>
        </row>
        <row r="12594">
          <cell r="F12594" t="str">
            <v>Vintage2007</v>
          </cell>
          <cell r="I12594">
            <v>9.6606223116027096E-2</v>
          </cell>
          <cell r="L12594">
            <v>2.7363101265822851</v>
          </cell>
          <cell r="M12594" t="str">
            <v>municipal solid waste</v>
          </cell>
        </row>
        <row r="12595">
          <cell r="F12595" t="str">
            <v>Vintage2007</v>
          </cell>
          <cell r="I12595">
            <v>9.6606223116027096E-2</v>
          </cell>
          <cell r="L12595">
            <v>2.7363101265822851</v>
          </cell>
          <cell r="M12595" t="str">
            <v>municipal solid waste</v>
          </cell>
        </row>
        <row r="12596">
          <cell r="F12596" t="str">
            <v>Vintage2007</v>
          </cell>
          <cell r="I12596">
            <v>9.6606223116027096E-2</v>
          </cell>
          <cell r="L12596">
            <v>2.7363101265822851</v>
          </cell>
          <cell r="M12596" t="str">
            <v>municipal solid waste</v>
          </cell>
        </row>
        <row r="12597">
          <cell r="F12597" t="str">
            <v>Vintage1995</v>
          </cell>
          <cell r="I12597">
            <v>7.4523350650801665E-2</v>
          </cell>
          <cell r="L12597">
            <v>3.4162419974391787</v>
          </cell>
          <cell r="M12597" t="str">
            <v>municipal solid waste</v>
          </cell>
        </row>
        <row r="12598">
          <cell r="F12598" t="str">
            <v>Vintage1995</v>
          </cell>
          <cell r="I12598">
            <v>7.3196944304787473E-2</v>
          </cell>
          <cell r="L12598">
            <v>3.355437900128039</v>
          </cell>
          <cell r="M12598" t="str">
            <v>municipal solid waste</v>
          </cell>
        </row>
        <row r="12599">
          <cell r="F12599" t="str">
            <v>Vintage1995</v>
          </cell>
          <cell r="I12599">
            <v>7.3196944304787473E-2</v>
          </cell>
          <cell r="L12599">
            <v>3.355437900128039</v>
          </cell>
          <cell r="M12599" t="str">
            <v>municipal solid waste</v>
          </cell>
        </row>
        <row r="12600">
          <cell r="F12600" t="str">
            <v>Vintage1995</v>
          </cell>
          <cell r="I12600">
            <v>7.3196944304787473E-2</v>
          </cell>
          <cell r="L12600">
            <v>3.355437900128039</v>
          </cell>
          <cell r="M12600" t="str">
            <v>municipal solid waste</v>
          </cell>
        </row>
        <row r="12601">
          <cell r="F12601" t="str">
            <v>Vintage1996</v>
          </cell>
          <cell r="I12601">
            <v>7.3513686386235441E-2</v>
          </cell>
          <cell r="L12601">
            <v>2.3457549019607842</v>
          </cell>
          <cell r="M12601" t="str">
            <v>municipal solid waste</v>
          </cell>
        </row>
        <row r="12602">
          <cell r="F12602" t="str">
            <v>Vintage1996</v>
          </cell>
          <cell r="I12602">
            <v>7.3513686386235441E-2</v>
          </cell>
          <cell r="L12602">
            <v>2.3457549019607842</v>
          </cell>
          <cell r="M12602" t="str">
            <v>municipal solid waste</v>
          </cell>
        </row>
        <row r="12603">
          <cell r="F12603" t="str">
            <v>Vintage1996</v>
          </cell>
          <cell r="I12603">
            <v>7.3513686386235441E-2</v>
          </cell>
          <cell r="L12603">
            <v>2.3457549019607842</v>
          </cell>
          <cell r="M12603" t="str">
            <v>municipal solid waste</v>
          </cell>
        </row>
        <row r="12604">
          <cell r="F12604" t="str">
            <v>Vintage1994</v>
          </cell>
          <cell r="I12604">
            <v>4.7112870789341406E-2</v>
          </cell>
          <cell r="L12604">
            <v>1.6110171919770773</v>
          </cell>
          <cell r="M12604" t="str">
            <v>municipal solid waste</v>
          </cell>
        </row>
        <row r="12605">
          <cell r="F12605" t="str">
            <v>Vintage1994</v>
          </cell>
          <cell r="I12605">
            <v>4.6399782135076277E-2</v>
          </cell>
          <cell r="L12605">
            <v>1.5866332378223496</v>
          </cell>
          <cell r="M12605" t="str">
            <v>municipal solid waste</v>
          </cell>
        </row>
        <row r="12606">
          <cell r="F12606" t="str">
            <v>Vintage2011</v>
          </cell>
          <cell r="I12606">
            <v>4.0698843640020133E-2</v>
          </cell>
          <cell r="L12606">
            <v>1.0467672413793112</v>
          </cell>
          <cell r="M12606" t="str">
            <v>municipal solid waste</v>
          </cell>
        </row>
        <row r="12607">
          <cell r="F12607" t="str">
            <v>Vintage1988</v>
          </cell>
          <cell r="I12607">
            <v>0.57291251885369565</v>
          </cell>
          <cell r="L12607">
            <v>7.4021703356189086</v>
          </cell>
          <cell r="M12607" t="str">
            <v>municipal solid waste</v>
          </cell>
        </row>
        <row r="12608">
          <cell r="F12608" t="str">
            <v>Vintage1988</v>
          </cell>
          <cell r="I12608">
            <v>0.68705203619909538</v>
          </cell>
          <cell r="L12608">
            <v>8.8768809094189809</v>
          </cell>
          <cell r="M12608" t="str">
            <v>municipal solid waste</v>
          </cell>
        </row>
        <row r="12609">
          <cell r="F12609" t="str">
            <v>Vintage2007</v>
          </cell>
          <cell r="I12609">
            <v>9.599307301268091E-2</v>
          </cell>
          <cell r="L12609">
            <v>2.7189430379746904</v>
          </cell>
          <cell r="M12609" t="str">
            <v>municipal solid waste</v>
          </cell>
        </row>
        <row r="12610">
          <cell r="F12610" t="str">
            <v>Vintage2007</v>
          </cell>
          <cell r="I12610">
            <v>9.599307301268091E-2</v>
          </cell>
          <cell r="L12610">
            <v>2.7189430379746904</v>
          </cell>
          <cell r="M12610" t="str">
            <v>municipal solid waste</v>
          </cell>
        </row>
        <row r="12611">
          <cell r="F12611" t="str">
            <v>Vintage2007</v>
          </cell>
          <cell r="I12611">
            <v>9.599307301268091E-2</v>
          </cell>
          <cell r="L12611">
            <v>2.7189430379746904</v>
          </cell>
          <cell r="M12611" t="str">
            <v>municipal solid waste</v>
          </cell>
        </row>
        <row r="12612">
          <cell r="F12612" t="str">
            <v>Vintage2007</v>
          </cell>
          <cell r="I12612">
            <v>9.599307301268091E-2</v>
          </cell>
          <cell r="L12612">
            <v>2.7189430379746904</v>
          </cell>
          <cell r="M12612" t="str">
            <v>municipal solid waste</v>
          </cell>
        </row>
        <row r="12613">
          <cell r="F12613" t="str">
            <v>Vintage1997</v>
          </cell>
          <cell r="I12613">
            <v>8.1078375509748113E-2</v>
          </cell>
          <cell r="L12613">
            <v>9.3037435897435863</v>
          </cell>
          <cell r="M12613" t="str">
            <v>municipal solid waste</v>
          </cell>
        </row>
        <row r="12614">
          <cell r="F12614" t="str">
            <v>Vintage1997</v>
          </cell>
          <cell r="I12614">
            <v>7.2410703312664138E-2</v>
          </cell>
          <cell r="L12614">
            <v>8.3091282051282018</v>
          </cell>
          <cell r="M12614" t="str">
            <v>municipal solid waste</v>
          </cell>
        </row>
        <row r="12615">
          <cell r="F12615" t="str">
            <v>Vintage1997</v>
          </cell>
          <cell r="I12615">
            <v>7.2410703312664138E-2</v>
          </cell>
          <cell r="L12615">
            <v>8.3091282051282018</v>
          </cell>
          <cell r="M12615" t="str">
            <v>municipal solid waste</v>
          </cell>
        </row>
        <row r="12616">
          <cell r="F12616" t="str">
            <v>Vintage1997</v>
          </cell>
          <cell r="I12616">
            <v>7.2410703312664138E-2</v>
          </cell>
          <cell r="L12616">
            <v>8.3091282051282018</v>
          </cell>
          <cell r="M12616" t="str">
            <v>municipal solid waste</v>
          </cell>
        </row>
        <row r="12617">
          <cell r="F12617" t="str">
            <v>Vintage1997</v>
          </cell>
          <cell r="I12617">
            <v>7.2410703312664138E-2</v>
          </cell>
          <cell r="L12617">
            <v>8.3091282051282018</v>
          </cell>
          <cell r="M12617" t="str">
            <v>municipal solid waste</v>
          </cell>
        </row>
        <row r="12618">
          <cell r="F12618" t="str">
            <v>Vintage1997</v>
          </cell>
          <cell r="I12618">
            <v>7.2410703312664138E-2</v>
          </cell>
          <cell r="L12618">
            <v>8.3091282051282018</v>
          </cell>
          <cell r="M12618" t="str">
            <v>municipal solid waste</v>
          </cell>
        </row>
        <row r="12619">
          <cell r="F12619" t="str">
            <v>Vintage2006</v>
          </cell>
          <cell r="I12619">
            <v>9.4017094017094072E-2</v>
          </cell>
          <cell r="L12619">
            <v>2.9474605954465867</v>
          </cell>
          <cell r="M12619" t="str">
            <v>municipal solid waste</v>
          </cell>
        </row>
        <row r="12620">
          <cell r="F12620" t="str">
            <v>Vintage2006</v>
          </cell>
          <cell r="I12620">
            <v>9.4017094017094072E-2</v>
          </cell>
          <cell r="L12620">
            <v>2.9474605954465867</v>
          </cell>
          <cell r="M12620" t="str">
            <v>municipal solid waste</v>
          </cell>
        </row>
        <row r="12621">
          <cell r="F12621" t="str">
            <v>Vintage2006</v>
          </cell>
          <cell r="I12621">
            <v>9.4017094017094072E-2</v>
          </cell>
          <cell r="L12621">
            <v>2.9474605954465867</v>
          </cell>
          <cell r="M12621" t="str">
            <v>municipal solid waste</v>
          </cell>
        </row>
        <row r="12622">
          <cell r="F12622" t="str">
            <v>Vintage2006</v>
          </cell>
          <cell r="I12622">
            <v>9.4017094017094072E-2</v>
          </cell>
          <cell r="L12622">
            <v>2.9474605954465867</v>
          </cell>
          <cell r="M12622" t="str">
            <v>municipal solid waste</v>
          </cell>
        </row>
        <row r="12623">
          <cell r="F12623" t="str">
            <v>Vintage2006</v>
          </cell>
          <cell r="I12623">
            <v>9.4017094017094072E-2</v>
          </cell>
          <cell r="L12623">
            <v>2.9474605954465867</v>
          </cell>
          <cell r="M12623" t="str">
            <v>municipal solid waste</v>
          </cell>
        </row>
        <row r="12624">
          <cell r="F12624" t="str">
            <v>Vintage2006</v>
          </cell>
          <cell r="I12624">
            <v>9.4017094017094072E-2</v>
          </cell>
          <cell r="L12624">
            <v>2.9474605954465867</v>
          </cell>
          <cell r="M12624" t="str">
            <v>municipal solid waste</v>
          </cell>
        </row>
        <row r="12625">
          <cell r="F12625" t="str">
            <v>Vintage1996</v>
          </cell>
          <cell r="I12625">
            <v>0</v>
          </cell>
          <cell r="L12625">
            <v>0</v>
          </cell>
          <cell r="M12625" t="str">
            <v>municipal solid waste</v>
          </cell>
        </row>
        <row r="12626">
          <cell r="F12626" t="str">
            <v>Vintage2017</v>
          </cell>
          <cell r="I12626">
            <v>0.20683760683760694</v>
          </cell>
          <cell r="L12626">
            <v>27.839097744360906</v>
          </cell>
          <cell r="M12626" t="str">
            <v>municipal solid waste</v>
          </cell>
        </row>
        <row r="12627">
          <cell r="F12627" t="str">
            <v>Vintage1998</v>
          </cell>
          <cell r="I12627">
            <v>4.1369085525948299E-2</v>
          </cell>
          <cell r="L12627">
            <v>4.26828818443804</v>
          </cell>
          <cell r="M12627" t="str">
            <v>municipal solid waste</v>
          </cell>
        </row>
        <row r="12628">
          <cell r="F12628" t="str">
            <v>Vintage1998</v>
          </cell>
          <cell r="I12628">
            <v>4.0879950840735181E-2</v>
          </cell>
          <cell r="L12628">
            <v>4.2178213256484147</v>
          </cell>
          <cell r="M12628" t="str">
            <v>municipal solid waste</v>
          </cell>
        </row>
        <row r="12629">
          <cell r="F12629" t="str">
            <v>Vintage1998</v>
          </cell>
          <cell r="I12629">
            <v>4.0879950840735181E-2</v>
          </cell>
          <cell r="L12629">
            <v>4.2178213256484147</v>
          </cell>
          <cell r="M12629" t="str">
            <v>municipal solid waste</v>
          </cell>
        </row>
        <row r="12630">
          <cell r="F12630" t="str">
            <v>Vintage1998</v>
          </cell>
          <cell r="I12630">
            <v>4.0879950840735181E-2</v>
          </cell>
          <cell r="L12630">
            <v>4.2178213256484147</v>
          </cell>
          <cell r="M12630" t="str">
            <v>municipal solid waste</v>
          </cell>
        </row>
        <row r="12631">
          <cell r="F12631" t="str">
            <v>Vintage1998</v>
          </cell>
          <cell r="I12631">
            <v>4.0879950840735181E-2</v>
          </cell>
          <cell r="L12631">
            <v>4.2178213256484147</v>
          </cell>
          <cell r="M12631" t="str">
            <v>municipal solid waste</v>
          </cell>
        </row>
        <row r="12632">
          <cell r="F12632" t="str">
            <v>Vintage2003</v>
          </cell>
          <cell r="I12632">
            <v>4.147053237249318E-2</v>
          </cell>
          <cell r="L12632">
            <v>1.9849304812834294</v>
          </cell>
          <cell r="M12632" t="str">
            <v>municipal solid waste</v>
          </cell>
        </row>
        <row r="12633">
          <cell r="F12633" t="str">
            <v>Vintage2003</v>
          </cell>
          <cell r="I12633">
            <v>4.147053237249318E-2</v>
          </cell>
          <cell r="L12633">
            <v>1.9849304812834294</v>
          </cell>
          <cell r="M12633" t="str">
            <v>municipal solid waste</v>
          </cell>
        </row>
        <row r="12634">
          <cell r="F12634" t="str">
            <v>Vintage2010</v>
          </cell>
          <cell r="I12634">
            <v>1.6020110608345912E-2</v>
          </cell>
          <cell r="L12634">
            <v>0.46179710144927605</v>
          </cell>
          <cell r="M12634" t="str">
            <v>municipal solid waste</v>
          </cell>
        </row>
        <row r="12635">
          <cell r="F12635" t="str">
            <v>Vintage2010</v>
          </cell>
          <cell r="I12635">
            <v>1.6020110608345912E-2</v>
          </cell>
          <cell r="L12635">
            <v>0.46179710144927605</v>
          </cell>
          <cell r="M12635" t="str">
            <v>municipal solid waste</v>
          </cell>
        </row>
        <row r="12636">
          <cell r="F12636" t="str">
            <v>Vintage1996</v>
          </cell>
          <cell r="I12636">
            <v>0</v>
          </cell>
          <cell r="L12636">
            <v>0</v>
          </cell>
          <cell r="M12636" t="str">
            <v>municipal solid waste</v>
          </cell>
        </row>
        <row r="12637">
          <cell r="F12637" t="str">
            <v>Vintage1996</v>
          </cell>
          <cell r="I12637">
            <v>8.5090022903748438E-2</v>
          </cell>
          <cell r="L12637">
            <v>2.7151452762923354</v>
          </cell>
          <cell r="M12637" t="str">
            <v>municipal solid waste</v>
          </cell>
        </row>
        <row r="12638">
          <cell r="F12638" t="str">
            <v>Vintage2016</v>
          </cell>
          <cell r="I12638">
            <v>9.4017094017094072E-2</v>
          </cell>
          <cell r="L12638">
            <v>4.1504315659679456</v>
          </cell>
          <cell r="M12638" t="str">
            <v>municipal solid waste</v>
          </cell>
        </row>
        <row r="12639">
          <cell r="F12639" t="str">
            <v>Vintage1996</v>
          </cell>
          <cell r="I12639">
            <v>6.559951957991178E-2</v>
          </cell>
          <cell r="L12639">
            <v>2.093221033868093</v>
          </cell>
          <cell r="M12639" t="str">
            <v>municipal solid waste</v>
          </cell>
        </row>
        <row r="12640">
          <cell r="F12640" t="str">
            <v>Vintage1996</v>
          </cell>
          <cell r="I12640">
            <v>6.1972292050723451E-2</v>
          </cell>
          <cell r="L12640">
            <v>1.9774795008912656</v>
          </cell>
          <cell r="M12640" t="str">
            <v>municipal solid waste</v>
          </cell>
        </row>
        <row r="12641">
          <cell r="F12641" t="str">
            <v>Vintage1998</v>
          </cell>
          <cell r="I12641">
            <v>0</v>
          </cell>
          <cell r="L12641">
            <v>0</v>
          </cell>
          <cell r="M12641" t="str">
            <v>municipal solid waste</v>
          </cell>
        </row>
        <row r="12642">
          <cell r="F12642" t="str">
            <v>Vintage1999</v>
          </cell>
          <cell r="I12642">
            <v>3.35265627618569E-2</v>
          </cell>
          <cell r="L12642">
            <v>3.2180107238605906</v>
          </cell>
          <cell r="M12642" t="str">
            <v>municipal solid waste</v>
          </cell>
        </row>
        <row r="12643">
          <cell r="F12643" t="str">
            <v>Vintage1999</v>
          </cell>
          <cell r="I12643">
            <v>3.3598123009887737E-2</v>
          </cell>
          <cell r="L12643">
            <v>3.2248793565683651</v>
          </cell>
          <cell r="M12643" t="str">
            <v>municipal solid waste</v>
          </cell>
        </row>
        <row r="12644">
          <cell r="F12644" t="str">
            <v>Vintage2000</v>
          </cell>
          <cell r="I12644">
            <v>3.3615719792190406E-2</v>
          </cell>
          <cell r="L12644">
            <v>4.8923170731707311</v>
          </cell>
          <cell r="M12644" t="str">
            <v>municipal solid waste</v>
          </cell>
        </row>
        <row r="12645">
          <cell r="F12645" t="str">
            <v>Vintage1997</v>
          </cell>
          <cell r="I12645">
            <v>6.5975364504776299E-2</v>
          </cell>
          <cell r="L12645">
            <v>7.5706730769230743</v>
          </cell>
          <cell r="M12645" t="str">
            <v>municipal solid waste</v>
          </cell>
        </row>
        <row r="12646">
          <cell r="F12646" t="str">
            <v>Vintage1997</v>
          </cell>
          <cell r="I12646">
            <v>6.437154348919058E-2</v>
          </cell>
          <cell r="L12646">
            <v>7.3866346153846125</v>
          </cell>
          <cell r="M12646" t="str">
            <v>municipal solid waste</v>
          </cell>
        </row>
        <row r="12647">
          <cell r="F12647" t="str">
            <v>Vintage1997</v>
          </cell>
          <cell r="I12647">
            <v>6.22332830568125E-2</v>
          </cell>
          <cell r="L12647">
            <v>7.141269230769228</v>
          </cell>
          <cell r="M12647" t="str">
            <v>municipal solid waste</v>
          </cell>
        </row>
        <row r="12648">
          <cell r="F12648" t="str">
            <v>Vintage1997</v>
          </cell>
          <cell r="I12648">
            <v>6.247511312217198E-2</v>
          </cell>
          <cell r="L12648">
            <v>7.1690192307692291</v>
          </cell>
          <cell r="M12648" t="str">
            <v>municipal solid waste</v>
          </cell>
        </row>
        <row r="12649">
          <cell r="F12649" t="str">
            <v>Vintage2011</v>
          </cell>
          <cell r="I12649">
            <v>2.9888637506284583E-2</v>
          </cell>
          <cell r="L12649">
            <v>0.76873060344827659</v>
          </cell>
          <cell r="M12649" t="str">
            <v>municipal solid waste</v>
          </cell>
        </row>
        <row r="12650">
          <cell r="F12650" t="str">
            <v>Vintage2011</v>
          </cell>
          <cell r="I12650">
            <v>2.9888637506284583E-2</v>
          </cell>
          <cell r="L12650">
            <v>0.76873060344827659</v>
          </cell>
          <cell r="M12650" t="str">
            <v>municipal solid waste</v>
          </cell>
        </row>
        <row r="12651">
          <cell r="F12651" t="str">
            <v>Vintage1997</v>
          </cell>
          <cell r="I12651">
            <v>7.9822132841740723E-2</v>
          </cell>
          <cell r="L12651">
            <v>9.1595897435897413</v>
          </cell>
          <cell r="M12651" t="str">
            <v>municipal solid waste</v>
          </cell>
        </row>
        <row r="12652">
          <cell r="F12652" t="str">
            <v>Vintage1997</v>
          </cell>
          <cell r="I12652">
            <v>7.9561588738059366E-2</v>
          </cell>
          <cell r="L12652">
            <v>9.129692307692304</v>
          </cell>
          <cell r="M12652" t="str">
            <v>municipal solid waste</v>
          </cell>
        </row>
        <row r="12653">
          <cell r="F12653" t="str">
            <v>Vintage1997</v>
          </cell>
          <cell r="I12653">
            <v>7.9561588738059366E-2</v>
          </cell>
          <cell r="L12653">
            <v>9.129692307692304</v>
          </cell>
          <cell r="M12653" t="str">
            <v>municipal solid waste</v>
          </cell>
        </row>
        <row r="12654">
          <cell r="F12654" t="str">
            <v>Vintage1997</v>
          </cell>
          <cell r="I12654">
            <v>7.9561588738059366E-2</v>
          </cell>
          <cell r="L12654">
            <v>9.129692307692304</v>
          </cell>
          <cell r="M12654" t="str">
            <v>municipal solid waste</v>
          </cell>
        </row>
        <row r="12655">
          <cell r="F12655" t="str">
            <v>Vintage1998</v>
          </cell>
          <cell r="I12655">
            <v>5.2330065359477158E-2</v>
          </cell>
          <cell r="L12655">
            <v>5.3991959654178672</v>
          </cell>
          <cell r="M12655" t="str">
            <v>municipal solid waste</v>
          </cell>
        </row>
        <row r="12656">
          <cell r="F12656" t="str">
            <v>Vintage1998</v>
          </cell>
          <cell r="I12656">
            <v>5.1466566113624969E-2</v>
          </cell>
          <cell r="L12656">
            <v>5.3101037463976946</v>
          </cell>
          <cell r="M12656" t="str">
            <v>municipal solid waste</v>
          </cell>
        </row>
        <row r="12657">
          <cell r="F12657" t="str">
            <v>Vintage2008</v>
          </cell>
          <cell r="I12657">
            <v>5.9732026143790883E-2</v>
          </cell>
          <cell r="L12657">
            <v>1.6475546995377539</v>
          </cell>
          <cell r="M12657" t="str">
            <v>municipal solid waste</v>
          </cell>
        </row>
        <row r="12658">
          <cell r="F12658" t="str">
            <v>Vintage2012</v>
          </cell>
          <cell r="I12658">
            <v>0.10028490028490035</v>
          </cell>
          <cell r="L12658">
            <v>2.376174718729319</v>
          </cell>
          <cell r="M12658" t="str">
            <v>municipal solid waste</v>
          </cell>
        </row>
        <row r="12659">
          <cell r="F12659" t="str">
            <v>Vintage2012</v>
          </cell>
          <cell r="I12659">
            <v>0.10028490028490035</v>
          </cell>
          <cell r="L12659">
            <v>2.376174718729319</v>
          </cell>
          <cell r="M12659" t="str">
            <v>municipal solid waste</v>
          </cell>
        </row>
        <row r="12660">
          <cell r="F12660" t="str">
            <v>Vintage1998</v>
          </cell>
          <cell r="I12660">
            <v>5.8383609854198118E-2</v>
          </cell>
          <cell r="L12660">
            <v>6.0237752161383282</v>
          </cell>
          <cell r="M12660" t="str">
            <v>municipal solid waste</v>
          </cell>
        </row>
        <row r="12661">
          <cell r="F12661" t="str">
            <v>Vintage1998</v>
          </cell>
          <cell r="I12661">
            <v>5.7024886877828085E-2</v>
          </cell>
          <cell r="L12661">
            <v>5.8835878962536015</v>
          </cell>
          <cell r="M12661" t="str">
            <v>municipal solid waste</v>
          </cell>
        </row>
        <row r="12662">
          <cell r="F12662" t="str">
            <v>Vintage2013</v>
          </cell>
          <cell r="I12662">
            <v>0.10028490028490035</v>
          </cell>
          <cell r="L12662">
            <v>3.1412073490813679</v>
          </cell>
          <cell r="M12662" t="str">
            <v>municipal solid waste</v>
          </cell>
        </row>
        <row r="12663">
          <cell r="F12663" t="str">
            <v>Vintage2013</v>
          </cell>
          <cell r="I12663">
            <v>0.10028490028490035</v>
          </cell>
          <cell r="L12663">
            <v>3.1412073490813679</v>
          </cell>
          <cell r="M12663" t="str">
            <v>municipal solid waste</v>
          </cell>
        </row>
        <row r="12664">
          <cell r="F12664" t="str">
            <v>Vintage2013</v>
          </cell>
          <cell r="I12664">
            <v>0.10028490028490035</v>
          </cell>
          <cell r="L12664">
            <v>3.1412073490813679</v>
          </cell>
          <cell r="M12664" t="str">
            <v>municipal solid waste</v>
          </cell>
        </row>
        <row r="12665">
          <cell r="F12665" t="str">
            <v>Vintage1998</v>
          </cell>
          <cell r="I12665">
            <v>0</v>
          </cell>
          <cell r="L12665">
            <v>0</v>
          </cell>
          <cell r="M12665" t="str">
            <v>municipal solid waste</v>
          </cell>
        </row>
        <row r="12666">
          <cell r="F12666" t="str">
            <v>Vintage1998</v>
          </cell>
          <cell r="I12666">
            <v>0</v>
          </cell>
          <cell r="L12666">
            <v>0</v>
          </cell>
          <cell r="M12666" t="str">
            <v>municipal solid waste</v>
          </cell>
        </row>
        <row r="12667">
          <cell r="F12667" t="str">
            <v>Vintage1998</v>
          </cell>
          <cell r="I12667">
            <v>0</v>
          </cell>
          <cell r="L12667">
            <v>0</v>
          </cell>
          <cell r="M12667" t="str">
            <v>municipal solid waste</v>
          </cell>
        </row>
        <row r="12668">
          <cell r="F12668" t="str">
            <v>Vintage1998</v>
          </cell>
          <cell r="I12668">
            <v>0</v>
          </cell>
          <cell r="L12668">
            <v>0</v>
          </cell>
          <cell r="M12668" t="str">
            <v>municipal solid waste</v>
          </cell>
        </row>
        <row r="12669">
          <cell r="F12669" t="str">
            <v>Vintage1998</v>
          </cell>
          <cell r="I12669">
            <v>9.349019607843144E-2</v>
          </cell>
          <cell r="L12669">
            <v>9.6459250720461096</v>
          </cell>
          <cell r="M12669" t="str">
            <v>municipal solid waste</v>
          </cell>
        </row>
        <row r="12670">
          <cell r="F12670" t="str">
            <v>Vintage1998</v>
          </cell>
          <cell r="I12670">
            <v>0</v>
          </cell>
          <cell r="L12670">
            <v>0</v>
          </cell>
          <cell r="M12670" t="str">
            <v>municipal solid waste</v>
          </cell>
        </row>
        <row r="12671">
          <cell r="F12671" t="str">
            <v>Vintage1998</v>
          </cell>
          <cell r="I12671">
            <v>1.5450729009552548E-2</v>
          </cell>
          <cell r="L12671">
            <v>1.5941412103746395</v>
          </cell>
          <cell r="M12671" t="str">
            <v>municipal solid waste</v>
          </cell>
        </row>
        <row r="12672">
          <cell r="F12672" t="str">
            <v>Vintage1998</v>
          </cell>
          <cell r="I12672">
            <v>4.7216189039718477E-2</v>
          </cell>
          <cell r="L12672">
            <v>4.8715677233429391</v>
          </cell>
          <cell r="M12672" t="str">
            <v>municipal solid waste</v>
          </cell>
        </row>
        <row r="12673">
          <cell r="F12673" t="str">
            <v>Vintage1998</v>
          </cell>
          <cell r="I12673">
            <v>4.7216189039718477E-2</v>
          </cell>
          <cell r="L12673">
            <v>4.8715677233429391</v>
          </cell>
          <cell r="M12673" t="str">
            <v>municipal solid waste</v>
          </cell>
        </row>
        <row r="12674">
          <cell r="F12674" t="str">
            <v>Vintage1986</v>
          </cell>
          <cell r="I12674">
            <v>0</v>
          </cell>
          <cell r="L12674">
            <v>0</v>
          </cell>
          <cell r="M12674" t="str">
            <v>municipal solid waste</v>
          </cell>
        </row>
        <row r="12675">
          <cell r="F12675" t="str">
            <v>Vintage1999</v>
          </cell>
          <cell r="I12675">
            <v>5.5278196748785022E-2</v>
          </cell>
          <cell r="L12675">
            <v>5.3058176943699733</v>
          </cell>
          <cell r="M12675" t="str">
            <v>municipal solid waste</v>
          </cell>
        </row>
        <row r="12676">
          <cell r="F12676" t="str">
            <v>Vintage1999</v>
          </cell>
          <cell r="I12676">
            <v>5.5271213898664913E-2</v>
          </cell>
          <cell r="L12676">
            <v>5.3051474530831104</v>
          </cell>
          <cell r="M12676" t="str">
            <v>municipal solid waste</v>
          </cell>
        </row>
        <row r="12677">
          <cell r="F12677" t="str">
            <v>Vintage2002</v>
          </cell>
          <cell r="I12677">
            <v>5.7842383107089022E-2</v>
          </cell>
          <cell r="L12677">
            <v>8.8122255319148941</v>
          </cell>
          <cell r="M12677" t="str">
            <v>municipal solid waste</v>
          </cell>
        </row>
        <row r="12678">
          <cell r="F12678" t="str">
            <v>Vintage2003</v>
          </cell>
          <cell r="I12678">
            <v>0</v>
          </cell>
          <cell r="L12678">
            <v>0</v>
          </cell>
          <cell r="M12678" t="str">
            <v>municipal solid waste</v>
          </cell>
        </row>
        <row r="12679">
          <cell r="F12679" t="str">
            <v>Vintage2003</v>
          </cell>
          <cell r="I12679">
            <v>0</v>
          </cell>
          <cell r="L12679">
            <v>0</v>
          </cell>
          <cell r="M12679" t="str">
            <v>municipal solid waste</v>
          </cell>
        </row>
        <row r="12680">
          <cell r="F12680" t="str">
            <v>Vintage2003</v>
          </cell>
          <cell r="I12680">
            <v>0</v>
          </cell>
          <cell r="L12680">
            <v>0</v>
          </cell>
          <cell r="M12680" t="str">
            <v>municipal solid waste</v>
          </cell>
        </row>
        <row r="12681">
          <cell r="F12681" t="str">
            <v>Vintage2003</v>
          </cell>
          <cell r="I12681">
            <v>0</v>
          </cell>
          <cell r="L12681">
            <v>0</v>
          </cell>
          <cell r="M12681" t="str">
            <v>municipal solid waste</v>
          </cell>
        </row>
        <row r="12682">
          <cell r="F12682" t="str">
            <v>Vintage2003</v>
          </cell>
          <cell r="I12682">
            <v>0</v>
          </cell>
          <cell r="L12682">
            <v>0</v>
          </cell>
          <cell r="M12682" t="str">
            <v>municipal solid waste</v>
          </cell>
        </row>
        <row r="12683">
          <cell r="F12683" t="str">
            <v>Vintage2004</v>
          </cell>
          <cell r="I12683">
            <v>0</v>
          </cell>
          <cell r="L12683">
            <v>0</v>
          </cell>
          <cell r="M12683" t="str">
            <v>municipal solid waste</v>
          </cell>
        </row>
        <row r="12684">
          <cell r="F12684" t="str">
            <v>Vintage2003</v>
          </cell>
          <cell r="I12684">
            <v>0</v>
          </cell>
          <cell r="L12684">
            <v>0</v>
          </cell>
          <cell r="M12684" t="str">
            <v>municipal solid waste</v>
          </cell>
        </row>
        <row r="12685">
          <cell r="F12685" t="str">
            <v>Vintage2003</v>
          </cell>
          <cell r="I12685">
            <v>0</v>
          </cell>
          <cell r="L12685">
            <v>0</v>
          </cell>
          <cell r="M12685" t="str">
            <v>municipal solid waste</v>
          </cell>
        </row>
        <row r="12686">
          <cell r="F12686" t="str">
            <v>Vintage2003</v>
          </cell>
          <cell r="I12686">
            <v>0</v>
          </cell>
          <cell r="L12686">
            <v>0</v>
          </cell>
          <cell r="M12686" t="str">
            <v>municipal solid waste</v>
          </cell>
        </row>
        <row r="12687">
          <cell r="F12687" t="str">
            <v>Vintage2003</v>
          </cell>
          <cell r="I12687">
            <v>0</v>
          </cell>
          <cell r="L12687">
            <v>0</v>
          </cell>
          <cell r="M12687" t="str">
            <v>municipal solid waste</v>
          </cell>
        </row>
        <row r="12688">
          <cell r="F12688" t="str">
            <v>Vintage2003</v>
          </cell>
          <cell r="I12688">
            <v>0</v>
          </cell>
          <cell r="L12688">
            <v>0</v>
          </cell>
          <cell r="M12688" t="str">
            <v>municipal solid waste</v>
          </cell>
        </row>
        <row r="12689">
          <cell r="F12689" t="str">
            <v>Vintage2003</v>
          </cell>
          <cell r="I12689">
            <v>0</v>
          </cell>
          <cell r="L12689">
            <v>0</v>
          </cell>
          <cell r="M12689" t="str">
            <v>municipal solid waste</v>
          </cell>
        </row>
        <row r="12690">
          <cell r="F12690" t="str">
            <v>Vintage2003</v>
          </cell>
          <cell r="I12690">
            <v>0</v>
          </cell>
          <cell r="L12690">
            <v>0</v>
          </cell>
          <cell r="M12690" t="str">
            <v>municipal solid waste</v>
          </cell>
        </row>
        <row r="12691">
          <cell r="F12691" t="str">
            <v>Vintage2003</v>
          </cell>
          <cell r="I12691">
            <v>0</v>
          </cell>
          <cell r="L12691">
            <v>0</v>
          </cell>
          <cell r="M12691" t="str">
            <v>municipal solid waste</v>
          </cell>
        </row>
        <row r="12692">
          <cell r="F12692" t="str">
            <v>Vintage2003</v>
          </cell>
          <cell r="I12692">
            <v>4.8283475783475811E-2</v>
          </cell>
          <cell r="L12692">
            <v>2.3110227272727353</v>
          </cell>
          <cell r="M12692" t="str">
            <v>municipal solid waste</v>
          </cell>
        </row>
        <row r="12693">
          <cell r="F12693" t="str">
            <v>Vintage2003</v>
          </cell>
          <cell r="I12693">
            <v>0</v>
          </cell>
          <cell r="L12693">
            <v>0</v>
          </cell>
          <cell r="M12693" t="str">
            <v>municipal solid waste</v>
          </cell>
        </row>
        <row r="12694">
          <cell r="F12694" t="str">
            <v>Vintage2003</v>
          </cell>
          <cell r="I12694">
            <v>4.8283475783475811E-2</v>
          </cell>
          <cell r="L12694">
            <v>2.3110227272727353</v>
          </cell>
          <cell r="M12694" t="str">
            <v>municipal solid waste</v>
          </cell>
        </row>
        <row r="12695">
          <cell r="F12695" t="str">
            <v>Vintage2003</v>
          </cell>
          <cell r="I12695">
            <v>4.8283475783475811E-2</v>
          </cell>
          <cell r="L12695">
            <v>2.3110227272727353</v>
          </cell>
          <cell r="M12695" t="str">
            <v>municipal solid waste</v>
          </cell>
        </row>
        <row r="12696">
          <cell r="F12696" t="str">
            <v>Vintage2003</v>
          </cell>
          <cell r="I12696">
            <v>0</v>
          </cell>
          <cell r="L12696">
            <v>0</v>
          </cell>
          <cell r="M12696" t="str">
            <v>municipal solid waste</v>
          </cell>
        </row>
        <row r="12697">
          <cell r="F12697" t="str">
            <v>Vintage2003</v>
          </cell>
          <cell r="I12697">
            <v>0</v>
          </cell>
          <cell r="L12697">
            <v>0</v>
          </cell>
          <cell r="M12697" t="str">
            <v>municipal solid waste</v>
          </cell>
        </row>
        <row r="12698">
          <cell r="F12698" t="str">
            <v>Vintage2003</v>
          </cell>
          <cell r="I12698">
            <v>0</v>
          </cell>
          <cell r="L12698">
            <v>0</v>
          </cell>
          <cell r="M12698" t="str">
            <v>municipal solid waste</v>
          </cell>
        </row>
        <row r="12699">
          <cell r="F12699" t="str">
            <v>Vintage2003</v>
          </cell>
          <cell r="I12699">
            <v>4.7930674264007621E-2</v>
          </cell>
          <cell r="L12699">
            <v>2.2941363636363712</v>
          </cell>
          <cell r="M12699" t="str">
            <v>municipal solid waste</v>
          </cell>
        </row>
        <row r="12700">
          <cell r="F12700" t="str">
            <v>Vintage2003</v>
          </cell>
          <cell r="I12700">
            <v>4.7930674264007621E-2</v>
          </cell>
          <cell r="L12700">
            <v>2.2941363636363712</v>
          </cell>
          <cell r="M12700" t="str">
            <v>municipal solid waste</v>
          </cell>
        </row>
        <row r="12701">
          <cell r="F12701" t="str">
            <v>Vintage1997</v>
          </cell>
          <cell r="I12701">
            <v>0</v>
          </cell>
          <cell r="L12701">
            <v>0</v>
          </cell>
          <cell r="M12701" t="str">
            <v>municipal solid waste</v>
          </cell>
        </row>
        <row r="12702">
          <cell r="F12702" t="str">
            <v>Vintage1997</v>
          </cell>
          <cell r="I12702">
            <v>0</v>
          </cell>
          <cell r="L12702">
            <v>0</v>
          </cell>
          <cell r="M12702" t="str">
            <v>municipal solid waste</v>
          </cell>
        </row>
        <row r="12703">
          <cell r="F12703" t="str">
            <v>Vintage1997</v>
          </cell>
          <cell r="I12703">
            <v>0</v>
          </cell>
          <cell r="L12703">
            <v>0</v>
          </cell>
          <cell r="M12703" t="str">
            <v>municipal solid waste</v>
          </cell>
        </row>
        <row r="12704">
          <cell r="F12704" t="str">
            <v>Vintage1997</v>
          </cell>
          <cell r="I12704">
            <v>0</v>
          </cell>
          <cell r="L12704">
            <v>0</v>
          </cell>
          <cell r="M12704" t="str">
            <v>municipal solid waste</v>
          </cell>
        </row>
        <row r="12705">
          <cell r="F12705" t="str">
            <v>Vintage1997</v>
          </cell>
          <cell r="I12705">
            <v>0</v>
          </cell>
          <cell r="L12705">
            <v>0</v>
          </cell>
          <cell r="M12705" t="str">
            <v>municipal solid waste</v>
          </cell>
        </row>
        <row r="12706">
          <cell r="F12706" t="str">
            <v>Vintage1997</v>
          </cell>
          <cell r="I12706">
            <v>0</v>
          </cell>
          <cell r="L12706">
            <v>0</v>
          </cell>
          <cell r="M12706" t="str">
            <v>municipal solid waste</v>
          </cell>
        </row>
        <row r="12707">
          <cell r="F12707" t="str">
            <v>Vintage2000</v>
          </cell>
          <cell r="I12707">
            <v>0</v>
          </cell>
          <cell r="L12707">
            <v>0</v>
          </cell>
          <cell r="M12707" t="str">
            <v>municipal solid waste</v>
          </cell>
        </row>
        <row r="12708">
          <cell r="F12708" t="str">
            <v>Vintage2000</v>
          </cell>
          <cell r="I12708">
            <v>0</v>
          </cell>
          <cell r="L12708">
            <v>0</v>
          </cell>
          <cell r="M12708" t="str">
            <v>municipal solid waste</v>
          </cell>
        </row>
        <row r="12709">
          <cell r="F12709" t="str">
            <v>Vintage2000</v>
          </cell>
          <cell r="I12709">
            <v>0</v>
          </cell>
          <cell r="L12709">
            <v>0</v>
          </cell>
          <cell r="M12709" t="str">
            <v>municipal solid waste</v>
          </cell>
        </row>
        <row r="12710">
          <cell r="F12710" t="str">
            <v>Vintage1997</v>
          </cell>
          <cell r="I12710">
            <v>0</v>
          </cell>
          <cell r="L12710">
            <v>0</v>
          </cell>
          <cell r="M12710" t="str">
            <v>municipal solid waste</v>
          </cell>
        </row>
        <row r="12711">
          <cell r="F12711" t="str">
            <v>Vintage1997</v>
          </cell>
          <cell r="I12711">
            <v>0</v>
          </cell>
          <cell r="L12711">
            <v>0</v>
          </cell>
          <cell r="M12711" t="str">
            <v>municipal solid waste</v>
          </cell>
        </row>
        <row r="12712">
          <cell r="F12712" t="str">
            <v>Vintage1997</v>
          </cell>
          <cell r="I12712">
            <v>0</v>
          </cell>
          <cell r="L12712">
            <v>0</v>
          </cell>
          <cell r="M12712" t="str">
            <v>municipal solid waste</v>
          </cell>
        </row>
        <row r="12713">
          <cell r="F12713" t="str">
            <v>Vintage1996</v>
          </cell>
          <cell r="I12713">
            <v>0</v>
          </cell>
          <cell r="L12713">
            <v>0</v>
          </cell>
          <cell r="M12713" t="str">
            <v>municipal solid waste</v>
          </cell>
        </row>
        <row r="12714">
          <cell r="F12714" t="str">
            <v>Vintage1996</v>
          </cell>
          <cell r="I12714">
            <v>0</v>
          </cell>
          <cell r="L12714">
            <v>0</v>
          </cell>
          <cell r="M12714" t="str">
            <v>municipal solid waste</v>
          </cell>
        </row>
        <row r="12715">
          <cell r="F12715" t="str">
            <v>Vintage1996</v>
          </cell>
          <cell r="I12715">
            <v>0</v>
          </cell>
          <cell r="L12715">
            <v>0</v>
          </cell>
          <cell r="M12715" t="str">
            <v>municipal solid waste</v>
          </cell>
        </row>
        <row r="12716">
          <cell r="F12716" t="str">
            <v>Vintage2004</v>
          </cell>
          <cell r="I12716">
            <v>0</v>
          </cell>
          <cell r="L12716">
            <v>0</v>
          </cell>
          <cell r="M12716" t="str">
            <v>municipal solid waste</v>
          </cell>
        </row>
        <row r="12717">
          <cell r="F12717" t="str">
            <v>Vintage2000</v>
          </cell>
          <cell r="I12717">
            <v>0</v>
          </cell>
          <cell r="L12717">
            <v>0</v>
          </cell>
          <cell r="M12717" t="str">
            <v>municipal solid waste</v>
          </cell>
        </row>
        <row r="12718">
          <cell r="F12718" t="str">
            <v>Vintage2000</v>
          </cell>
          <cell r="I12718">
            <v>0</v>
          </cell>
          <cell r="L12718">
            <v>0</v>
          </cell>
          <cell r="M12718" t="str">
            <v>municipal solid waste</v>
          </cell>
        </row>
        <row r="12719">
          <cell r="F12719" t="str">
            <v>Vintage2000</v>
          </cell>
          <cell r="I12719">
            <v>8.5510083235573492E-2</v>
          </cell>
          <cell r="L12719">
            <v>12.444845528455284</v>
          </cell>
          <cell r="M12719" t="str">
            <v>municipal solid waste</v>
          </cell>
        </row>
        <row r="12720">
          <cell r="F12720" t="str">
            <v>Vintage1993</v>
          </cell>
          <cell r="I12720">
            <v>0</v>
          </cell>
          <cell r="L12720">
            <v>0</v>
          </cell>
          <cell r="M12720" t="str">
            <v>municipal solid waste</v>
          </cell>
        </row>
        <row r="12721">
          <cell r="F12721" t="str">
            <v>Vintage1993</v>
          </cell>
          <cell r="I12721">
            <v>0</v>
          </cell>
          <cell r="L12721">
            <v>0</v>
          </cell>
          <cell r="M12721" t="str">
            <v>municipal solid waste</v>
          </cell>
        </row>
        <row r="12722">
          <cell r="F12722" t="str">
            <v>Vintage1996</v>
          </cell>
          <cell r="I12722">
            <v>0</v>
          </cell>
          <cell r="L12722">
            <v>0</v>
          </cell>
          <cell r="M12722" t="str">
            <v>municipal solid waste</v>
          </cell>
        </row>
        <row r="12723">
          <cell r="F12723" t="str">
            <v>Vintage1996</v>
          </cell>
          <cell r="I12723">
            <v>0</v>
          </cell>
          <cell r="L12723">
            <v>0</v>
          </cell>
          <cell r="M12723" t="str">
            <v>municipal solid waste</v>
          </cell>
        </row>
        <row r="12724">
          <cell r="F12724" t="str">
            <v>Vintage1997</v>
          </cell>
          <cell r="I12724">
            <v>0</v>
          </cell>
          <cell r="L12724">
            <v>0</v>
          </cell>
          <cell r="M12724" t="str">
            <v>municipal solid waste</v>
          </cell>
        </row>
        <row r="12725">
          <cell r="F12725" t="str">
            <v>Vintage1997</v>
          </cell>
          <cell r="I12725">
            <v>0</v>
          </cell>
          <cell r="L12725">
            <v>0</v>
          </cell>
          <cell r="M12725" t="str">
            <v>municipal solid waste</v>
          </cell>
        </row>
        <row r="12726">
          <cell r="F12726" t="str">
            <v>Vintage1997</v>
          </cell>
          <cell r="I12726">
            <v>0</v>
          </cell>
          <cell r="L12726">
            <v>0</v>
          </cell>
          <cell r="M12726" t="str">
            <v>municipal solid waste</v>
          </cell>
        </row>
        <row r="12727">
          <cell r="F12727" t="str">
            <v>Vintage1997</v>
          </cell>
          <cell r="I12727">
            <v>0</v>
          </cell>
          <cell r="L12727">
            <v>0</v>
          </cell>
          <cell r="M12727" t="str">
            <v>municipal solid waste</v>
          </cell>
        </row>
        <row r="12728">
          <cell r="F12728" t="str">
            <v>Vintage1997</v>
          </cell>
          <cell r="I12728">
            <v>0</v>
          </cell>
          <cell r="L12728">
            <v>0</v>
          </cell>
          <cell r="M12728" t="str">
            <v>municipal solid waste</v>
          </cell>
        </row>
        <row r="12729">
          <cell r="F12729" t="str">
            <v>Vintage1997</v>
          </cell>
          <cell r="I12729">
            <v>0</v>
          </cell>
          <cell r="L12729">
            <v>0</v>
          </cell>
          <cell r="M12729" t="str">
            <v>municipal solid waste</v>
          </cell>
        </row>
        <row r="12730">
          <cell r="F12730" t="str">
            <v>Vintage1993</v>
          </cell>
          <cell r="I12730">
            <v>0</v>
          </cell>
          <cell r="L12730">
            <v>0</v>
          </cell>
          <cell r="M12730" t="str">
            <v>municipal solid waste</v>
          </cell>
        </row>
        <row r="12731">
          <cell r="F12731" t="str">
            <v>Vintage1993</v>
          </cell>
          <cell r="I12731">
            <v>0</v>
          </cell>
          <cell r="L12731">
            <v>0</v>
          </cell>
          <cell r="M12731" t="str">
            <v>municipal solid waste</v>
          </cell>
        </row>
        <row r="12732">
          <cell r="F12732" t="str">
            <v>Vintage1993</v>
          </cell>
          <cell r="I12732">
            <v>0</v>
          </cell>
          <cell r="L12732">
            <v>0</v>
          </cell>
          <cell r="M12732" t="str">
            <v>municipal solid waste</v>
          </cell>
        </row>
        <row r="12733">
          <cell r="F12733" t="str">
            <v>Vintage1993</v>
          </cell>
          <cell r="I12733">
            <v>0</v>
          </cell>
          <cell r="L12733">
            <v>0</v>
          </cell>
          <cell r="M12733" t="str">
            <v>municipal solid waste</v>
          </cell>
        </row>
        <row r="12734">
          <cell r="F12734" t="str">
            <v>Vintage1993</v>
          </cell>
          <cell r="I12734">
            <v>0</v>
          </cell>
          <cell r="L12734">
            <v>0</v>
          </cell>
          <cell r="M12734" t="str">
            <v>municipal solid waste</v>
          </cell>
        </row>
        <row r="12735">
          <cell r="F12735" t="str">
            <v>Vintage1996</v>
          </cell>
          <cell r="I12735">
            <v>5.370331266409701E-2</v>
          </cell>
          <cell r="L12735">
            <v>1.7136238859180035</v>
          </cell>
          <cell r="M12735" t="str">
            <v>municipal solid waste</v>
          </cell>
        </row>
        <row r="12736">
          <cell r="F12736" t="str">
            <v>Vintage1996</v>
          </cell>
          <cell r="I12736">
            <v>5.3129098933020528E-2</v>
          </cell>
          <cell r="L12736">
            <v>1.6953012477718359</v>
          </cell>
          <cell r="M12736" t="str">
            <v>municipal solid waste</v>
          </cell>
        </row>
        <row r="12737">
          <cell r="F12737" t="str">
            <v>Vintage1996</v>
          </cell>
          <cell r="I12737">
            <v>5.3129098933020528E-2</v>
          </cell>
          <cell r="L12737">
            <v>1.6953012477718359</v>
          </cell>
          <cell r="M12737" t="str">
            <v>municipal solid waste</v>
          </cell>
        </row>
        <row r="12738">
          <cell r="F12738" t="str">
            <v>Vintage1996</v>
          </cell>
          <cell r="I12738">
            <v>0.12984023238925207</v>
          </cell>
          <cell r="L12738">
            <v>4.1430837789661314</v>
          </cell>
          <cell r="M12738" t="str">
            <v>municipal solid waste</v>
          </cell>
        </row>
        <row r="12739">
          <cell r="F12739" t="str">
            <v>Vintage2005</v>
          </cell>
          <cell r="I12739">
            <v>5.9318250377073937E-2</v>
          </cell>
          <cell r="L12739">
            <v>4.9503776223776201</v>
          </cell>
          <cell r="M12739" t="str">
            <v>municipal solid waste</v>
          </cell>
        </row>
        <row r="12740">
          <cell r="F12740" t="str">
            <v>Vintage1995</v>
          </cell>
          <cell r="I12740">
            <v>1.7363499245852197E-2</v>
          </cell>
          <cell r="L12740">
            <v>0.7959641485275285</v>
          </cell>
          <cell r="M12740" t="str">
            <v>municipal solid waste</v>
          </cell>
        </row>
        <row r="12741">
          <cell r="F12741" t="str">
            <v>Vintage1995</v>
          </cell>
          <cell r="I12741">
            <v>1.7418300653594784E-2</v>
          </cell>
          <cell r="L12741">
            <v>0.79847631241997408</v>
          </cell>
          <cell r="M12741" t="str">
            <v>municipal solid waste</v>
          </cell>
        </row>
        <row r="12742">
          <cell r="F12742" t="str">
            <v>Vintage1995</v>
          </cell>
          <cell r="I12742">
            <v>1.7537707390648576E-2</v>
          </cell>
          <cell r="L12742">
            <v>0.80395006402048619</v>
          </cell>
          <cell r="M12742" t="str">
            <v>municipal solid waste</v>
          </cell>
        </row>
        <row r="12743">
          <cell r="F12743" t="str">
            <v>Vintage2007</v>
          </cell>
          <cell r="I12743">
            <v>5.0133344505893553E-2</v>
          </cell>
          <cell r="L12743">
            <v>1.4199952531645601</v>
          </cell>
          <cell r="M12743" t="str">
            <v>municipal solid waste</v>
          </cell>
        </row>
        <row r="12744">
          <cell r="F12744" t="str">
            <v>Vintage1996</v>
          </cell>
          <cell r="I12744">
            <v>5.6793028322440126E-2</v>
          </cell>
          <cell r="L12744">
            <v>1.8122139037433156</v>
          </cell>
          <cell r="M12744" t="str">
            <v>municipal solid waste</v>
          </cell>
        </row>
        <row r="12745">
          <cell r="F12745" t="str">
            <v>Vintage1996</v>
          </cell>
          <cell r="I12745">
            <v>8.2642198759845867E-2</v>
          </cell>
          <cell r="L12745">
            <v>2.6370374331550801</v>
          </cell>
          <cell r="M12745" t="str">
            <v>municipal solid waste</v>
          </cell>
        </row>
        <row r="12746">
          <cell r="F12746" t="str">
            <v>Vintage1996</v>
          </cell>
          <cell r="I12746">
            <v>0.10156024803083633</v>
          </cell>
          <cell r="L12746">
            <v>3.2406951871657759</v>
          </cell>
          <cell r="M12746" t="str">
            <v>municipal solid waste</v>
          </cell>
        </row>
        <row r="12747">
          <cell r="F12747" t="str">
            <v>Vintage1999</v>
          </cell>
          <cell r="I12747">
            <v>7.2154293056253885E-2</v>
          </cell>
          <cell r="L12747">
            <v>6.9256514745308317</v>
          </cell>
          <cell r="M12747" t="str">
            <v>municipal solid waste</v>
          </cell>
        </row>
        <row r="12748">
          <cell r="F12748" t="str">
            <v>Vintage1999</v>
          </cell>
          <cell r="I12748">
            <v>0.10637179487179495</v>
          </cell>
          <cell r="L12748">
            <v>10.209981233243969</v>
          </cell>
          <cell r="M12748" t="str">
            <v>municipal solid waste</v>
          </cell>
        </row>
        <row r="12749">
          <cell r="F12749" t="str">
            <v>Vintage1999</v>
          </cell>
          <cell r="I12749">
            <v>0.10554072398190052</v>
          </cell>
          <cell r="L12749">
            <v>10.13021179624665</v>
          </cell>
          <cell r="M12749" t="str">
            <v>municipal solid waste</v>
          </cell>
        </row>
        <row r="12750">
          <cell r="F12750" t="str">
            <v>Vintage1999</v>
          </cell>
          <cell r="I12750">
            <v>0.1285975364504777</v>
          </cell>
          <cell r="L12750">
            <v>12.34329490616622</v>
          </cell>
          <cell r="M12750" t="str">
            <v>municipal solid waste</v>
          </cell>
        </row>
        <row r="12751">
          <cell r="F12751" t="str">
            <v>Vintage1999</v>
          </cell>
          <cell r="I12751">
            <v>0.1281050779286074</v>
          </cell>
          <cell r="L12751">
            <v>12.296026809651474</v>
          </cell>
          <cell r="M12751" t="str">
            <v>municipal solid waste</v>
          </cell>
        </row>
        <row r="12752">
          <cell r="F12752" t="str">
            <v>Vintage1999</v>
          </cell>
          <cell r="I12752">
            <v>0.1281050779286074</v>
          </cell>
          <cell r="L12752">
            <v>12.296026809651474</v>
          </cell>
          <cell r="M12752" t="str">
            <v>municipal solid waste</v>
          </cell>
        </row>
        <row r="12753">
          <cell r="F12753" t="str">
            <v>Vintage1999</v>
          </cell>
          <cell r="I12753">
            <v>0.1281050779286074</v>
          </cell>
          <cell r="L12753">
            <v>12.296026809651474</v>
          </cell>
          <cell r="M12753" t="str">
            <v>municipal solid waste</v>
          </cell>
        </row>
        <row r="12754">
          <cell r="F12754" t="str">
            <v>Vintage2000</v>
          </cell>
          <cell r="I12754">
            <v>9.874886877828061E-2</v>
          </cell>
          <cell r="L12754">
            <v>14.371573170731706</v>
          </cell>
          <cell r="M12754" t="str">
            <v>municipal solid waste</v>
          </cell>
        </row>
        <row r="12755">
          <cell r="F12755" t="str">
            <v>Vintage1999</v>
          </cell>
          <cell r="I12755">
            <v>0</v>
          </cell>
          <cell r="L12755">
            <v>0</v>
          </cell>
          <cell r="M12755" t="str">
            <v>municipal solid waste</v>
          </cell>
        </row>
        <row r="12756">
          <cell r="F12756" t="str">
            <v>Vintage1999</v>
          </cell>
          <cell r="I12756">
            <v>0</v>
          </cell>
          <cell r="L12756">
            <v>0</v>
          </cell>
          <cell r="M12756" t="str">
            <v>municipal solid waste</v>
          </cell>
        </row>
        <row r="12757">
          <cell r="F12757" t="str">
            <v>Vintage2002</v>
          </cell>
          <cell r="I12757">
            <v>0</v>
          </cell>
          <cell r="L12757">
            <v>0</v>
          </cell>
          <cell r="M12757" t="str">
            <v>municipal solid waste</v>
          </cell>
        </row>
        <row r="12758">
          <cell r="F12758" t="str">
            <v>Vintage1998</v>
          </cell>
          <cell r="I12758">
            <v>0</v>
          </cell>
          <cell r="L12758">
            <v>0</v>
          </cell>
          <cell r="M12758" t="str">
            <v>municipal solid waste</v>
          </cell>
        </row>
        <row r="12759">
          <cell r="F12759" t="str">
            <v>Vintage1998</v>
          </cell>
          <cell r="I12759">
            <v>0</v>
          </cell>
          <cell r="L12759">
            <v>0</v>
          </cell>
          <cell r="M12759" t="str">
            <v>municipal solid waste</v>
          </cell>
        </row>
        <row r="12760">
          <cell r="F12760" t="str">
            <v>Vintage2001</v>
          </cell>
          <cell r="I12760">
            <v>5.955287414110947E-2</v>
          </cell>
          <cell r="L12760">
            <v>2.340408342480794</v>
          </cell>
          <cell r="M12760" t="str">
            <v>municipal solid waste</v>
          </cell>
        </row>
        <row r="12761">
          <cell r="F12761" t="str">
            <v>Vintage2001</v>
          </cell>
          <cell r="I12761">
            <v>5.8541757443718256E-2</v>
          </cell>
          <cell r="L12761">
            <v>2.3006717892425939</v>
          </cell>
          <cell r="M12761" t="str">
            <v>municipal solid waste</v>
          </cell>
        </row>
        <row r="12762">
          <cell r="F12762" t="str">
            <v>Vintage2001</v>
          </cell>
          <cell r="I12762">
            <v>5.8541757443718256E-2</v>
          </cell>
          <cell r="L12762">
            <v>2.3006717892425939</v>
          </cell>
          <cell r="M12762" t="str">
            <v>municipal solid waste</v>
          </cell>
        </row>
        <row r="12763">
          <cell r="F12763" t="str">
            <v>Vintage2001</v>
          </cell>
          <cell r="I12763">
            <v>5.8541757443718256E-2</v>
          </cell>
          <cell r="L12763">
            <v>2.3006717892425939</v>
          </cell>
          <cell r="M12763" t="str">
            <v>municipal solid waste</v>
          </cell>
        </row>
        <row r="12764">
          <cell r="F12764" t="str">
            <v>Vintage2001</v>
          </cell>
          <cell r="I12764">
            <v>5.8541757443718256E-2</v>
          </cell>
          <cell r="L12764">
            <v>2.3006717892425939</v>
          </cell>
          <cell r="M12764" t="str">
            <v>municipal solid waste</v>
          </cell>
        </row>
        <row r="12765">
          <cell r="F12765" t="str">
            <v>Vintage2001</v>
          </cell>
          <cell r="I12765">
            <v>5.8541757443718256E-2</v>
          </cell>
          <cell r="L12765">
            <v>2.3006717892425939</v>
          </cell>
          <cell r="M12765" t="str">
            <v>municipal solid waste</v>
          </cell>
        </row>
        <row r="12766">
          <cell r="F12766" t="str">
            <v>Vintage2001</v>
          </cell>
          <cell r="I12766">
            <v>5.8541757443718256E-2</v>
          </cell>
          <cell r="L12766">
            <v>2.3006717892425939</v>
          </cell>
          <cell r="M12766" t="str">
            <v>municipal solid waste</v>
          </cell>
        </row>
        <row r="12767">
          <cell r="F12767" t="str">
            <v>Vintage1999</v>
          </cell>
          <cell r="I12767">
            <v>0</v>
          </cell>
          <cell r="L12767">
            <v>0</v>
          </cell>
          <cell r="M12767" t="str">
            <v>municipal solid waste</v>
          </cell>
        </row>
        <row r="12768">
          <cell r="F12768" t="str">
            <v>Vintage1999</v>
          </cell>
          <cell r="I12768">
            <v>0</v>
          </cell>
          <cell r="L12768">
            <v>0</v>
          </cell>
          <cell r="M12768" t="str">
            <v>municipal solid waste</v>
          </cell>
        </row>
        <row r="12769">
          <cell r="F12769" t="str">
            <v>Vintage1999</v>
          </cell>
          <cell r="I12769">
            <v>0</v>
          </cell>
          <cell r="L12769">
            <v>0</v>
          </cell>
          <cell r="M12769" t="str">
            <v>municipal solid waste</v>
          </cell>
        </row>
        <row r="12770">
          <cell r="F12770" t="str">
            <v>Vintage1999</v>
          </cell>
          <cell r="I12770">
            <v>0</v>
          </cell>
          <cell r="L12770">
            <v>0</v>
          </cell>
          <cell r="M12770" t="str">
            <v>municipal solid waste</v>
          </cell>
        </row>
        <row r="12771">
          <cell r="F12771" t="str">
            <v>Vintage1999</v>
          </cell>
          <cell r="I12771">
            <v>0</v>
          </cell>
          <cell r="L12771">
            <v>0</v>
          </cell>
          <cell r="M12771" t="str">
            <v>municipal solid waste</v>
          </cell>
        </row>
        <row r="12772">
          <cell r="F12772" t="str">
            <v>Vintage1997</v>
          </cell>
          <cell r="I12772">
            <v>0</v>
          </cell>
          <cell r="L12772">
            <v>0</v>
          </cell>
          <cell r="M12772" t="str">
            <v>municipal solid waste</v>
          </cell>
        </row>
        <row r="12773">
          <cell r="F12773" t="str">
            <v>Vintage1997</v>
          </cell>
          <cell r="I12773">
            <v>0</v>
          </cell>
          <cell r="L12773">
            <v>0</v>
          </cell>
          <cell r="M12773" t="str">
            <v>municipal solid waste</v>
          </cell>
        </row>
        <row r="12774">
          <cell r="F12774" t="str">
            <v>Vintage1997</v>
          </cell>
          <cell r="I12774">
            <v>0</v>
          </cell>
          <cell r="L12774">
            <v>0</v>
          </cell>
          <cell r="M12774" t="str">
            <v>municipal solid waste</v>
          </cell>
        </row>
        <row r="12775">
          <cell r="F12775" t="str">
            <v>Vintage1999</v>
          </cell>
          <cell r="I12775">
            <v>0</v>
          </cell>
          <cell r="L12775">
            <v>0</v>
          </cell>
          <cell r="M12775" t="str">
            <v>municipal solid waste</v>
          </cell>
        </row>
        <row r="12776">
          <cell r="F12776" t="str">
            <v>Vintage1999</v>
          </cell>
          <cell r="I12776">
            <v>0</v>
          </cell>
          <cell r="L12776">
            <v>0</v>
          </cell>
          <cell r="M12776" t="str">
            <v>municipal solid waste</v>
          </cell>
        </row>
        <row r="12777">
          <cell r="F12777" t="str">
            <v>Vintage1999</v>
          </cell>
          <cell r="I12777">
            <v>0</v>
          </cell>
          <cell r="L12777">
            <v>0</v>
          </cell>
          <cell r="M12777" t="str">
            <v>municipal solid waste</v>
          </cell>
        </row>
        <row r="12778">
          <cell r="F12778" t="str">
            <v>Vintage2014</v>
          </cell>
          <cell r="I12778">
            <v>0</v>
          </cell>
          <cell r="L12778">
            <v>0</v>
          </cell>
          <cell r="M12778" t="str">
            <v>municipal solid waste</v>
          </cell>
        </row>
        <row r="12779">
          <cell r="F12779" t="str">
            <v>Vintage1999</v>
          </cell>
          <cell r="I12779">
            <v>0</v>
          </cell>
          <cell r="L12779">
            <v>0</v>
          </cell>
          <cell r="M12779" t="str">
            <v>municipal solid waste</v>
          </cell>
        </row>
        <row r="12780">
          <cell r="F12780" t="str">
            <v>Vintage1999</v>
          </cell>
          <cell r="I12780">
            <v>0</v>
          </cell>
          <cell r="L12780">
            <v>0</v>
          </cell>
          <cell r="M12780" t="str">
            <v>municipal solid waste</v>
          </cell>
        </row>
        <row r="12781">
          <cell r="F12781" t="str">
            <v>Vintage1999</v>
          </cell>
          <cell r="I12781">
            <v>0</v>
          </cell>
          <cell r="L12781">
            <v>0</v>
          </cell>
          <cell r="M12781" t="str">
            <v>municipal solid waste</v>
          </cell>
        </row>
        <row r="12782">
          <cell r="F12782" t="str">
            <v>Vintage1999</v>
          </cell>
          <cell r="I12782">
            <v>0</v>
          </cell>
          <cell r="L12782">
            <v>0</v>
          </cell>
          <cell r="M12782" t="str">
            <v>municipal solid waste</v>
          </cell>
        </row>
        <row r="12783">
          <cell r="F12783" t="str">
            <v>Vintage2000</v>
          </cell>
          <cell r="I12783">
            <v>0</v>
          </cell>
          <cell r="L12783">
            <v>0</v>
          </cell>
          <cell r="M12783" t="str">
            <v>municipal solid waste</v>
          </cell>
        </row>
        <row r="12784">
          <cell r="F12784" t="str">
            <v>Vintage2000</v>
          </cell>
          <cell r="I12784">
            <v>0</v>
          </cell>
          <cell r="L12784">
            <v>0</v>
          </cell>
          <cell r="M12784" t="str">
            <v>municipal solid waste</v>
          </cell>
        </row>
        <row r="12785">
          <cell r="F12785" t="str">
            <v>Vintage2000</v>
          </cell>
          <cell r="I12785">
            <v>0</v>
          </cell>
          <cell r="L12785">
            <v>0</v>
          </cell>
          <cell r="M12785" t="str">
            <v>municipal solid waste</v>
          </cell>
        </row>
        <row r="12786">
          <cell r="F12786" t="str">
            <v>Vintage2003</v>
          </cell>
          <cell r="I12786">
            <v>0</v>
          </cell>
          <cell r="L12786">
            <v>0</v>
          </cell>
          <cell r="M12786" t="str">
            <v>municipal solid waste</v>
          </cell>
        </row>
        <row r="12787">
          <cell r="F12787" t="str">
            <v>Vintage2001</v>
          </cell>
          <cell r="I12787">
            <v>5.9070889894419339E-2</v>
          </cell>
          <cell r="L12787">
            <v>2.3214665203073581</v>
          </cell>
          <cell r="M12787" t="str">
            <v>municipal solid waste</v>
          </cell>
        </row>
        <row r="12788">
          <cell r="F12788" t="str">
            <v>Vintage2001</v>
          </cell>
          <cell r="I12788">
            <v>5.6246690129043105E-2</v>
          </cell>
          <cell r="L12788">
            <v>2.2104763995609256</v>
          </cell>
          <cell r="M12788" t="str">
            <v>municipal solid waste</v>
          </cell>
        </row>
        <row r="12789">
          <cell r="F12789" t="str">
            <v>Vintage2001</v>
          </cell>
          <cell r="I12789">
            <v>5.6246690129043105E-2</v>
          </cell>
          <cell r="L12789">
            <v>2.2104763995609256</v>
          </cell>
          <cell r="M12789" t="str">
            <v>municipal solid waste</v>
          </cell>
        </row>
        <row r="12790">
          <cell r="F12790" t="str">
            <v>Vintage1997</v>
          </cell>
          <cell r="I12790">
            <v>0</v>
          </cell>
          <cell r="L12790">
            <v>0</v>
          </cell>
          <cell r="M12790" t="str">
            <v>municipal solid waste</v>
          </cell>
        </row>
        <row r="12791">
          <cell r="F12791" t="str">
            <v>Vintage1997</v>
          </cell>
          <cell r="I12791">
            <v>9.0419082732808284E-2</v>
          </cell>
          <cell r="L12791">
            <v>10.375589743589741</v>
          </cell>
          <cell r="M12791" t="str">
            <v>municipal solid waste</v>
          </cell>
        </row>
        <row r="12792">
          <cell r="F12792" t="str">
            <v>Vintage1997</v>
          </cell>
          <cell r="I12792">
            <v>9.1087648734707607E-2</v>
          </cell>
          <cell r="L12792">
            <v>10.45230769230769</v>
          </cell>
          <cell r="M12792" t="str">
            <v>municipal solid waste</v>
          </cell>
        </row>
        <row r="12793">
          <cell r="F12793" t="str">
            <v>Vintage2004</v>
          </cell>
          <cell r="I12793">
            <v>9.3724372940059267E-2</v>
          </cell>
          <cell r="L12793">
            <v>8.4521914357682704</v>
          </cell>
          <cell r="M12793" t="str">
            <v>municipal solid waste</v>
          </cell>
        </row>
        <row r="12794">
          <cell r="F12794" t="str">
            <v>Vintage2012</v>
          </cell>
          <cell r="I12794">
            <v>5.0142450142450175E-2</v>
          </cell>
          <cell r="L12794">
            <v>1.1880873593646595</v>
          </cell>
          <cell r="M12794" t="str">
            <v>municipal solid waste</v>
          </cell>
        </row>
        <row r="12795">
          <cell r="F12795" t="str">
            <v>Vintage2011</v>
          </cell>
          <cell r="I12795">
            <v>3.1333221607731429E-2</v>
          </cell>
          <cell r="L12795">
            <v>0.80588505747126504</v>
          </cell>
          <cell r="M12795" t="str">
            <v>municipal solid waste</v>
          </cell>
        </row>
        <row r="12796">
          <cell r="F12796" t="str">
            <v>Vintage2011</v>
          </cell>
          <cell r="I12796">
            <v>3.1333221607731429E-2</v>
          </cell>
          <cell r="L12796">
            <v>0.80588505747126504</v>
          </cell>
          <cell r="M12796" t="str">
            <v>municipal solid waste</v>
          </cell>
        </row>
        <row r="12797">
          <cell r="F12797" t="str">
            <v>Vintage2004</v>
          </cell>
          <cell r="I12797">
            <v>5.9825037707390692E-2</v>
          </cell>
          <cell r="L12797">
            <v>5.3951032745592</v>
          </cell>
          <cell r="M12797" t="str">
            <v>municipal solid waste</v>
          </cell>
        </row>
        <row r="12798">
          <cell r="F12798" t="str">
            <v>Vintage1999</v>
          </cell>
          <cell r="I12798">
            <v>0</v>
          </cell>
          <cell r="L12798">
            <v>0</v>
          </cell>
          <cell r="M12798" t="str">
            <v>municipal solid waste</v>
          </cell>
        </row>
        <row r="12799">
          <cell r="F12799" t="str">
            <v>Vintage1999</v>
          </cell>
          <cell r="I12799">
            <v>0</v>
          </cell>
          <cell r="L12799">
            <v>0</v>
          </cell>
          <cell r="M12799" t="str">
            <v>municipal solid waste</v>
          </cell>
        </row>
        <row r="12800">
          <cell r="F12800" t="str">
            <v>Vintage1999</v>
          </cell>
          <cell r="I12800">
            <v>0</v>
          </cell>
          <cell r="L12800">
            <v>0</v>
          </cell>
          <cell r="M12800" t="str">
            <v>municipal solid waste</v>
          </cell>
        </row>
        <row r="12801">
          <cell r="F12801" t="str">
            <v>Vintage2000</v>
          </cell>
          <cell r="I12801">
            <v>0</v>
          </cell>
          <cell r="L12801">
            <v>0</v>
          </cell>
          <cell r="M12801" t="str">
            <v>municipal solid waste</v>
          </cell>
        </row>
        <row r="12802">
          <cell r="F12802" t="str">
            <v>Vintage2000</v>
          </cell>
          <cell r="I12802">
            <v>0</v>
          </cell>
          <cell r="L12802">
            <v>0</v>
          </cell>
          <cell r="M12802" t="str">
            <v>municipal solid waste</v>
          </cell>
        </row>
        <row r="12803">
          <cell r="F12803" t="str">
            <v>Vintage2000</v>
          </cell>
          <cell r="I12803">
            <v>0</v>
          </cell>
          <cell r="L12803">
            <v>0</v>
          </cell>
          <cell r="M12803" t="str">
            <v>municipal solid waste</v>
          </cell>
        </row>
        <row r="12804">
          <cell r="F12804" t="str">
            <v>Vintage2000</v>
          </cell>
          <cell r="I12804">
            <v>0</v>
          </cell>
          <cell r="L12804">
            <v>0</v>
          </cell>
          <cell r="M12804" t="str">
            <v>municipal solid waste</v>
          </cell>
        </row>
        <row r="12805">
          <cell r="F12805" t="str">
            <v>Vintage2000</v>
          </cell>
          <cell r="I12805">
            <v>0</v>
          </cell>
          <cell r="L12805">
            <v>0</v>
          </cell>
          <cell r="M12805" t="str">
            <v>municipal solid waste</v>
          </cell>
        </row>
        <row r="12806">
          <cell r="F12806" t="str">
            <v>Vintage2000</v>
          </cell>
          <cell r="I12806">
            <v>0</v>
          </cell>
          <cell r="L12806">
            <v>0</v>
          </cell>
          <cell r="M12806" t="str">
            <v>municipal solid waste</v>
          </cell>
        </row>
        <row r="12807">
          <cell r="F12807" t="str">
            <v>Vintage2012</v>
          </cell>
          <cell r="I12807">
            <v>0.12535612535612545</v>
          </cell>
          <cell r="L12807">
            <v>2.9702183984116481</v>
          </cell>
          <cell r="M12807" t="str">
            <v>municipal solid waste</v>
          </cell>
        </row>
        <row r="12808">
          <cell r="F12808" t="str">
            <v>Vintage2012</v>
          </cell>
          <cell r="I12808">
            <v>0.12535612535612545</v>
          </cell>
          <cell r="L12808">
            <v>2.9702183984116481</v>
          </cell>
          <cell r="M12808" t="str">
            <v>municipal solid waste</v>
          </cell>
        </row>
        <row r="12809">
          <cell r="F12809" t="str">
            <v>Vintage2012</v>
          </cell>
          <cell r="I12809">
            <v>0.12535612535612545</v>
          </cell>
          <cell r="L12809">
            <v>2.9702183984116481</v>
          </cell>
          <cell r="M12809" t="str">
            <v>municipal solid waste</v>
          </cell>
        </row>
        <row r="12810">
          <cell r="F12810" t="str">
            <v>Vintage2012</v>
          </cell>
          <cell r="I12810">
            <v>0.12535612535612545</v>
          </cell>
          <cell r="L12810">
            <v>2.9702183984116481</v>
          </cell>
          <cell r="M12810" t="str">
            <v>municipal solid waste</v>
          </cell>
        </row>
        <row r="12811">
          <cell r="F12811" t="str">
            <v>Vintage2001</v>
          </cell>
          <cell r="I12811">
            <v>0</v>
          </cell>
          <cell r="L12811">
            <v>0</v>
          </cell>
          <cell r="M12811" t="str">
            <v>municipal solid waste</v>
          </cell>
        </row>
        <row r="12812">
          <cell r="F12812" t="str">
            <v>Vintage2001</v>
          </cell>
          <cell r="I12812">
            <v>0</v>
          </cell>
          <cell r="L12812">
            <v>0</v>
          </cell>
          <cell r="M12812" t="str">
            <v>municipal solid waste</v>
          </cell>
        </row>
        <row r="12813">
          <cell r="F12813" t="str">
            <v>Vintage2001</v>
          </cell>
          <cell r="I12813">
            <v>0</v>
          </cell>
          <cell r="L12813">
            <v>0</v>
          </cell>
          <cell r="M12813" t="str">
            <v>municipal solid waste</v>
          </cell>
        </row>
        <row r="12814">
          <cell r="F12814" t="str">
            <v>Vintage2012</v>
          </cell>
          <cell r="I12814">
            <v>0</v>
          </cell>
          <cell r="L12814">
            <v>0</v>
          </cell>
          <cell r="M12814" t="str">
            <v>municipal solid waste</v>
          </cell>
        </row>
        <row r="12815">
          <cell r="F12815" t="str">
            <v>Vintage2012</v>
          </cell>
          <cell r="I12815">
            <v>0</v>
          </cell>
          <cell r="L12815">
            <v>0</v>
          </cell>
          <cell r="M12815" t="str">
            <v>municipal solid waste</v>
          </cell>
        </row>
        <row r="12816">
          <cell r="F12816" t="str">
            <v>Vintage1996</v>
          </cell>
          <cell r="I12816">
            <v>0</v>
          </cell>
          <cell r="L12816">
            <v>0</v>
          </cell>
          <cell r="M12816" t="str">
            <v>municipal solid waste</v>
          </cell>
        </row>
        <row r="12817">
          <cell r="F12817" t="str">
            <v>Vintage1996</v>
          </cell>
          <cell r="I12817">
            <v>0</v>
          </cell>
          <cell r="L12817">
            <v>0</v>
          </cell>
          <cell r="M12817" t="str">
            <v>municipal solid waste</v>
          </cell>
        </row>
        <row r="12818">
          <cell r="F12818" t="str">
            <v>Vintage1995</v>
          </cell>
          <cell r="I12818">
            <v>0</v>
          </cell>
          <cell r="L12818">
            <v>0</v>
          </cell>
          <cell r="M12818" t="str">
            <v>municipal solid waste</v>
          </cell>
        </row>
        <row r="12819">
          <cell r="F12819" t="str">
            <v>Vintage1995</v>
          </cell>
          <cell r="I12819">
            <v>0</v>
          </cell>
          <cell r="L12819">
            <v>0</v>
          </cell>
          <cell r="M12819" t="str">
            <v>municipal solid waste</v>
          </cell>
        </row>
        <row r="12820">
          <cell r="F12820" t="str">
            <v>Vintage1995</v>
          </cell>
          <cell r="I12820">
            <v>0</v>
          </cell>
          <cell r="L12820">
            <v>0</v>
          </cell>
          <cell r="M12820" t="str">
            <v>municipal solid waste</v>
          </cell>
        </row>
        <row r="12821">
          <cell r="F12821" t="str">
            <v>Vintage1988</v>
          </cell>
          <cell r="I12821">
            <v>0</v>
          </cell>
          <cell r="L12821">
            <v>0</v>
          </cell>
          <cell r="M12821" t="str">
            <v>municipal solid waste</v>
          </cell>
        </row>
        <row r="12822">
          <cell r="F12822" t="str">
            <v>Vintage1988</v>
          </cell>
          <cell r="I12822">
            <v>0</v>
          </cell>
          <cell r="L12822">
            <v>0</v>
          </cell>
          <cell r="M12822" t="str">
            <v>municipal solid waste</v>
          </cell>
        </row>
        <row r="12823">
          <cell r="F12823" t="str">
            <v>Vintage2009</v>
          </cell>
          <cell r="I12823">
            <v>4.7604323780794398E-2</v>
          </cell>
          <cell r="L12823">
            <v>1.3992857142857165</v>
          </cell>
          <cell r="M12823" t="str">
            <v>municipal solid waste</v>
          </cell>
        </row>
        <row r="12824">
          <cell r="F12824" t="str">
            <v>Vintage2009</v>
          </cell>
          <cell r="I12824">
            <v>4.4845315904139454E-2</v>
          </cell>
          <cell r="L12824">
            <v>1.3181871921182287</v>
          </cell>
          <cell r="M12824" t="str">
            <v>municipal solid waste</v>
          </cell>
        </row>
        <row r="12825">
          <cell r="F12825" t="str">
            <v>Vintage2002</v>
          </cell>
          <cell r="I12825">
            <v>7.2599519579911787E-2</v>
          </cell>
          <cell r="L12825">
            <v>11.060459574468085</v>
          </cell>
          <cell r="M12825" t="str">
            <v>municipal solid waste</v>
          </cell>
        </row>
        <row r="12826">
          <cell r="F12826" t="str">
            <v>Vintage2006</v>
          </cell>
          <cell r="I12826">
            <v>0</v>
          </cell>
          <cell r="L12826">
            <v>0</v>
          </cell>
          <cell r="M12826" t="str">
            <v>municipal solid waste</v>
          </cell>
        </row>
        <row r="12827">
          <cell r="F12827" t="str">
            <v>Vintage2002</v>
          </cell>
          <cell r="I12827">
            <v>8.0776939835763409E-2</v>
          </cell>
          <cell r="L12827">
            <v>12.30628085106383</v>
          </cell>
          <cell r="M12827" t="str">
            <v>municipal solid waste</v>
          </cell>
        </row>
        <row r="12828">
          <cell r="F12828" t="str">
            <v>Vintage2002</v>
          </cell>
          <cell r="I12828">
            <v>8.0776939835763409E-2</v>
          </cell>
          <cell r="L12828">
            <v>12.30628085106383</v>
          </cell>
          <cell r="M12828" t="str">
            <v>municipal solid waste</v>
          </cell>
        </row>
        <row r="12829">
          <cell r="F12829" t="str">
            <v>Vintage2003</v>
          </cell>
          <cell r="I12829">
            <v>7.9767387296799108E-2</v>
          </cell>
          <cell r="L12829">
            <v>3.8179572192513502</v>
          </cell>
          <cell r="M12829" t="str">
            <v>municipal solid waste</v>
          </cell>
        </row>
        <row r="12830">
          <cell r="F12830" t="str">
            <v>Vintage2006</v>
          </cell>
          <cell r="I12830">
            <v>8.0333165744930504E-2</v>
          </cell>
          <cell r="L12830">
            <v>2.518465849387042</v>
          </cell>
          <cell r="M12830" t="str">
            <v>municipal solid waste</v>
          </cell>
        </row>
        <row r="12831">
          <cell r="F12831" t="str">
            <v>Vintage2006</v>
          </cell>
          <cell r="I12831">
            <v>8.0333165744930504E-2</v>
          </cell>
          <cell r="L12831">
            <v>2.518465849387042</v>
          </cell>
          <cell r="M12831" t="str">
            <v>municipal solid waste</v>
          </cell>
        </row>
        <row r="12832">
          <cell r="F12832" t="str">
            <v>Vintage2006</v>
          </cell>
          <cell r="I12832">
            <v>8.0333165744930504E-2</v>
          </cell>
          <cell r="L12832">
            <v>2.518465849387042</v>
          </cell>
          <cell r="M12832" t="str">
            <v>municipal solid waste</v>
          </cell>
        </row>
        <row r="12833">
          <cell r="F12833" t="str">
            <v>Vintage2006</v>
          </cell>
          <cell r="I12833">
            <v>8.0333165744930504E-2</v>
          </cell>
          <cell r="L12833">
            <v>2.518465849387042</v>
          </cell>
          <cell r="M12833" t="str">
            <v>municipal solid waste</v>
          </cell>
        </row>
        <row r="12834">
          <cell r="F12834" t="str">
            <v>Vintage2006</v>
          </cell>
          <cell r="I12834">
            <v>0</v>
          </cell>
          <cell r="L12834">
            <v>0</v>
          </cell>
          <cell r="M12834" t="str">
            <v>municipal solid waste</v>
          </cell>
        </row>
        <row r="12835">
          <cell r="F12835" t="str">
            <v>Vintage2001</v>
          </cell>
          <cell r="I12835">
            <v>4.6662197642589824E-2</v>
          </cell>
          <cell r="L12835">
            <v>1.8338090010976977</v>
          </cell>
          <cell r="M12835" t="str">
            <v>municipal solid waste</v>
          </cell>
        </row>
        <row r="12836">
          <cell r="F12836" t="str">
            <v>Vintage2001</v>
          </cell>
          <cell r="I12836">
            <v>4.8378749790514528E-2</v>
          </cell>
          <cell r="L12836">
            <v>1.9012689352360075</v>
          </cell>
          <cell r="M12836" t="str">
            <v>municipal solid waste</v>
          </cell>
        </row>
        <row r="12837">
          <cell r="F12837" t="str">
            <v>Vintage2001</v>
          </cell>
          <cell r="I12837">
            <v>4.8483101502709375E-2</v>
          </cell>
          <cell r="L12837">
            <v>1.9053699231613641</v>
          </cell>
          <cell r="M12837" t="str">
            <v>municipal solid waste</v>
          </cell>
        </row>
        <row r="12838">
          <cell r="F12838" t="str">
            <v>Vintage2003</v>
          </cell>
          <cell r="I12838">
            <v>5.0829283280263704E-2</v>
          </cell>
          <cell r="L12838">
            <v>2.4328743315508108</v>
          </cell>
          <cell r="M12838" t="str">
            <v>municipal solid waste</v>
          </cell>
        </row>
        <row r="12839">
          <cell r="F12839" t="str">
            <v>Vintage2003</v>
          </cell>
          <cell r="I12839">
            <v>4.8154963409865394E-2</v>
          </cell>
          <cell r="L12839">
            <v>2.3048716577540187</v>
          </cell>
          <cell r="M12839" t="str">
            <v>municipal solid waste</v>
          </cell>
        </row>
        <row r="12840">
          <cell r="F12840" t="str">
            <v>Vintage2003</v>
          </cell>
          <cell r="I12840">
            <v>4.8154963409865394E-2</v>
          </cell>
          <cell r="L12840">
            <v>2.3048716577540187</v>
          </cell>
          <cell r="M12840" t="str">
            <v>municipal solid waste</v>
          </cell>
        </row>
        <row r="12841">
          <cell r="F12841" t="str">
            <v>Vintage2003</v>
          </cell>
          <cell r="I12841">
            <v>4.8154963409865394E-2</v>
          </cell>
          <cell r="L12841">
            <v>2.3048716577540187</v>
          </cell>
          <cell r="M12841" t="str">
            <v>municipal solid waste</v>
          </cell>
        </row>
        <row r="12842">
          <cell r="F12842" t="str">
            <v>Vintage2003</v>
          </cell>
          <cell r="I12842">
            <v>4.8154963409865394E-2</v>
          </cell>
          <cell r="L12842">
            <v>2.3048716577540187</v>
          </cell>
          <cell r="M12842" t="str">
            <v>municipal solid waste</v>
          </cell>
        </row>
        <row r="12843">
          <cell r="F12843" t="str">
            <v>Vintage2003</v>
          </cell>
          <cell r="I12843">
            <v>4.8154963409865394E-2</v>
          </cell>
          <cell r="L12843">
            <v>2.3048716577540187</v>
          </cell>
          <cell r="M12843" t="str">
            <v>municipal solid waste</v>
          </cell>
        </row>
        <row r="12844">
          <cell r="F12844" t="str">
            <v>Vintage2015</v>
          </cell>
          <cell r="I12844">
            <v>8.7749287749287794E-2</v>
          </cell>
          <cell r="L12844">
            <v>3.1478957915831676</v>
          </cell>
          <cell r="M12844" t="str">
            <v>municipal solid waste</v>
          </cell>
        </row>
        <row r="12845">
          <cell r="F12845" t="str">
            <v>Vintage2001</v>
          </cell>
          <cell r="I12845">
            <v>0.12412113848388365</v>
          </cell>
          <cell r="L12845">
            <v>4.8779198682766269</v>
          </cell>
          <cell r="M12845" t="str">
            <v>municipal solid waste</v>
          </cell>
        </row>
        <row r="12846">
          <cell r="F12846" t="str">
            <v>Vintage2001</v>
          </cell>
          <cell r="I12846">
            <v>0.11468708452041793</v>
          </cell>
          <cell r="L12846">
            <v>4.5071646542261323</v>
          </cell>
          <cell r="M12846" t="str">
            <v>municipal solid waste</v>
          </cell>
        </row>
        <row r="12847">
          <cell r="F12847" t="str">
            <v>Vintage1961</v>
          </cell>
          <cell r="I12847">
            <v>0</v>
          </cell>
          <cell r="L12847">
            <v>0</v>
          </cell>
          <cell r="M12847" t="str">
            <v>municipal solid waste</v>
          </cell>
        </row>
        <row r="12848">
          <cell r="F12848" t="str">
            <v>Vintage2005</v>
          </cell>
          <cell r="I12848">
            <v>7.2088486676722005E-2</v>
          </cell>
          <cell r="L12848">
            <v>6.0161118881118858</v>
          </cell>
          <cell r="M12848" t="str">
            <v>municipal solid waste</v>
          </cell>
        </row>
        <row r="12849">
          <cell r="F12849" t="str">
            <v>Vintage2005</v>
          </cell>
          <cell r="I12849">
            <v>6.8111613876319796E-2</v>
          </cell>
          <cell r="L12849">
            <v>5.6842237762237744</v>
          </cell>
          <cell r="M12849" t="str">
            <v>municipal solid waste</v>
          </cell>
        </row>
        <row r="12850">
          <cell r="F12850" t="str">
            <v>Vintage2005</v>
          </cell>
          <cell r="I12850">
            <v>6.8111613876319796E-2</v>
          </cell>
          <cell r="L12850">
            <v>5.6842237762237744</v>
          </cell>
          <cell r="M12850" t="str">
            <v>municipal solid waste</v>
          </cell>
        </row>
        <row r="12851">
          <cell r="F12851" t="str">
            <v>Vintage2006</v>
          </cell>
          <cell r="I12851">
            <v>4.1782135076252745E-2</v>
          </cell>
          <cell r="L12851">
            <v>1.3098809106830129</v>
          </cell>
          <cell r="M12851" t="str">
            <v>municipal solid waste</v>
          </cell>
        </row>
        <row r="12852">
          <cell r="F12852" t="str">
            <v>Vintage2008</v>
          </cell>
          <cell r="I12852">
            <v>5.6814982403217723E-2</v>
          </cell>
          <cell r="L12852">
            <v>1.5670955315870603</v>
          </cell>
          <cell r="M12852" t="str">
            <v>municipal solid waste</v>
          </cell>
        </row>
        <row r="12853">
          <cell r="F12853" t="str">
            <v>Vintage2008</v>
          </cell>
          <cell r="I12853">
            <v>5.7245265627618606E-2</v>
          </cell>
          <cell r="L12853">
            <v>1.5789637904468448</v>
          </cell>
          <cell r="M12853" t="str">
            <v>municipal solid waste</v>
          </cell>
        </row>
        <row r="12854">
          <cell r="F12854" t="str">
            <v>Vintage2006</v>
          </cell>
          <cell r="I12854">
            <v>7.0498184458968813E-2</v>
          </cell>
          <cell r="L12854">
            <v>2.2101366024518403</v>
          </cell>
          <cell r="M12854" t="str">
            <v>municipal solid waste</v>
          </cell>
        </row>
        <row r="12855">
          <cell r="F12855" t="str">
            <v>Vintage2010</v>
          </cell>
          <cell r="I12855">
            <v>1.3336685101390992E-2</v>
          </cell>
          <cell r="L12855">
            <v>0.38444444444444498</v>
          </cell>
          <cell r="M12855" t="str">
            <v>municipal solid waste</v>
          </cell>
        </row>
        <row r="12856">
          <cell r="F12856" t="str">
            <v>Vintage2010</v>
          </cell>
          <cell r="I12856">
            <v>1.3336685101390992E-2</v>
          </cell>
          <cell r="L12856">
            <v>0.38444444444444498</v>
          </cell>
          <cell r="M12856" t="str">
            <v>municipal solid waste</v>
          </cell>
        </row>
        <row r="12857">
          <cell r="F12857" t="str">
            <v>Vintage2004</v>
          </cell>
          <cell r="I12857">
            <v>0</v>
          </cell>
          <cell r="L12857">
            <v>0</v>
          </cell>
          <cell r="M12857" t="str">
            <v>municipal solid waste</v>
          </cell>
        </row>
        <row r="12858">
          <cell r="F12858" t="str">
            <v>Vintage2004</v>
          </cell>
          <cell r="I12858">
            <v>0</v>
          </cell>
          <cell r="L12858">
            <v>0</v>
          </cell>
          <cell r="M12858" t="str">
            <v>municipal solid waste</v>
          </cell>
        </row>
        <row r="12859">
          <cell r="F12859" t="str">
            <v>Vintage2004</v>
          </cell>
          <cell r="I12859">
            <v>0</v>
          </cell>
          <cell r="L12859">
            <v>0</v>
          </cell>
          <cell r="M12859" t="str">
            <v>municipal solid waste</v>
          </cell>
        </row>
        <row r="12860">
          <cell r="F12860" t="str">
            <v>Vintage2008</v>
          </cell>
          <cell r="I12860">
            <v>0</v>
          </cell>
          <cell r="L12860">
            <v>0</v>
          </cell>
          <cell r="M12860" t="str">
            <v>municipal solid waste</v>
          </cell>
        </row>
        <row r="12861">
          <cell r="F12861" t="str">
            <v>Vintage2003</v>
          </cell>
          <cell r="I12861">
            <v>8.6059549745824304E-2</v>
          </cell>
          <cell r="L12861">
            <v>4.1191229946524208</v>
          </cell>
          <cell r="M12861" t="str">
            <v>municipal solid waste</v>
          </cell>
        </row>
        <row r="12862">
          <cell r="F12862" t="str">
            <v>Vintage2003</v>
          </cell>
          <cell r="I12862">
            <v>8.567342606558298E-2</v>
          </cell>
          <cell r="L12862">
            <v>4.1006417112299616</v>
          </cell>
          <cell r="M12862" t="str">
            <v>municipal solid waste</v>
          </cell>
        </row>
        <row r="12863">
          <cell r="F12863" t="str">
            <v>Vintage2003</v>
          </cell>
          <cell r="I12863">
            <v>8.567342606558298E-2</v>
          </cell>
          <cell r="L12863">
            <v>4.1006417112299616</v>
          </cell>
          <cell r="M12863" t="str">
            <v>municipal solid waste</v>
          </cell>
        </row>
        <row r="12864">
          <cell r="F12864" t="str">
            <v>Vintage2003</v>
          </cell>
          <cell r="I12864">
            <v>8.567342606558298E-2</v>
          </cell>
          <cell r="L12864">
            <v>4.1006417112299616</v>
          </cell>
          <cell r="M12864" t="str">
            <v>municipal solid waste</v>
          </cell>
        </row>
        <row r="12865">
          <cell r="F12865" t="str">
            <v>Vintage2005</v>
          </cell>
          <cell r="I12865">
            <v>8.4998603429976019E-2</v>
          </cell>
          <cell r="L12865">
            <v>7.0935198135198121</v>
          </cell>
          <cell r="M12865" t="str">
            <v>municipal solid waste</v>
          </cell>
        </row>
        <row r="12866">
          <cell r="F12866" t="str">
            <v>Vintage2005</v>
          </cell>
          <cell r="I12866">
            <v>8.4998603429976019E-2</v>
          </cell>
          <cell r="L12866">
            <v>7.0935198135198121</v>
          </cell>
          <cell r="M12866" t="str">
            <v>municipal solid waste</v>
          </cell>
        </row>
        <row r="12867">
          <cell r="F12867" t="str">
            <v>Vintage2005</v>
          </cell>
          <cell r="I12867">
            <v>8.4998603429976019E-2</v>
          </cell>
          <cell r="L12867">
            <v>7.0935198135198121</v>
          </cell>
          <cell r="M12867" t="str">
            <v>municipal solid waste</v>
          </cell>
        </row>
        <row r="12868">
          <cell r="F12868" t="str">
            <v>Vintage2010</v>
          </cell>
          <cell r="I12868">
            <v>2.1366627562706006E-2</v>
          </cell>
          <cell r="L12868">
            <v>0.61591626409017797</v>
          </cell>
          <cell r="M12868" t="str">
            <v>municipal solid waste</v>
          </cell>
        </row>
        <row r="12869">
          <cell r="F12869" t="str">
            <v>Vintage2013</v>
          </cell>
          <cell r="I12869">
            <v>0.10028490028490035</v>
          </cell>
          <cell r="L12869">
            <v>3.1412073490813679</v>
          </cell>
          <cell r="M12869" t="str">
            <v>municipal solid waste</v>
          </cell>
        </row>
        <row r="12870">
          <cell r="F12870" t="str">
            <v>Vintage2013</v>
          </cell>
          <cell r="I12870">
            <v>0.10028490028490035</v>
          </cell>
          <cell r="L12870">
            <v>3.1412073490813679</v>
          </cell>
          <cell r="M12870" t="str">
            <v>municipal solid waste</v>
          </cell>
        </row>
        <row r="12871">
          <cell r="F12871" t="str">
            <v>Vintage2013</v>
          </cell>
          <cell r="I12871">
            <v>0.10028490028490035</v>
          </cell>
          <cell r="L12871">
            <v>3.1412073490813679</v>
          </cell>
          <cell r="M12871" t="str">
            <v>municipal solid waste</v>
          </cell>
        </row>
        <row r="12872">
          <cell r="F12872" t="str">
            <v>Vintage2003</v>
          </cell>
          <cell r="I12872">
            <v>8.3639126305793024E-2</v>
          </cell>
          <cell r="L12872">
            <v>4.0032727272727415</v>
          </cell>
          <cell r="M12872" t="str">
            <v>municipal solid waste</v>
          </cell>
        </row>
        <row r="12873">
          <cell r="F12873" t="str">
            <v>Vintage2003</v>
          </cell>
          <cell r="I12873">
            <v>0.10822144014300883</v>
          </cell>
          <cell r="L12873">
            <v>5.1798716577540285</v>
          </cell>
          <cell r="M12873" t="str">
            <v>municipal solid waste</v>
          </cell>
        </row>
        <row r="12874">
          <cell r="F12874" t="str">
            <v>Vintage2003</v>
          </cell>
          <cell r="I12874">
            <v>0.10822144014300883</v>
          </cell>
          <cell r="L12874">
            <v>5.1798716577540285</v>
          </cell>
          <cell r="M12874" t="str">
            <v>municipal solid waste</v>
          </cell>
        </row>
        <row r="12875">
          <cell r="F12875" t="str">
            <v>Vintage2003</v>
          </cell>
          <cell r="I12875">
            <v>0.10822144014300883</v>
          </cell>
          <cell r="L12875">
            <v>5.1798716577540285</v>
          </cell>
          <cell r="M12875" t="str">
            <v>municipal solid waste</v>
          </cell>
        </row>
        <row r="12876">
          <cell r="F12876" t="str">
            <v>Vintage2016</v>
          </cell>
          <cell r="I12876">
            <v>9.4017094017094072E-2</v>
          </cell>
          <cell r="L12876">
            <v>4.1504315659679456</v>
          </cell>
          <cell r="M12876" t="str">
            <v>municipal solid waste</v>
          </cell>
        </row>
        <row r="12877">
          <cell r="F12877" t="str">
            <v>Vintage2003</v>
          </cell>
          <cell r="I12877">
            <v>7.2747220825652242E-2</v>
          </cell>
          <cell r="L12877">
            <v>3.4819465240641834</v>
          </cell>
          <cell r="M12877" t="str">
            <v>municipal solid waste</v>
          </cell>
        </row>
        <row r="12878">
          <cell r="F12878" t="str">
            <v>Vintage2003</v>
          </cell>
          <cell r="I12878">
            <v>9.6268588347019776E-2</v>
          </cell>
          <cell r="L12878">
            <v>4.607764705882369</v>
          </cell>
          <cell r="M12878" t="str">
            <v>municipal solid waste</v>
          </cell>
        </row>
        <row r="12879">
          <cell r="F12879" t="str">
            <v>Vintage2003</v>
          </cell>
          <cell r="I12879">
            <v>9.6268588347019776E-2</v>
          </cell>
          <cell r="L12879">
            <v>4.607764705882369</v>
          </cell>
          <cell r="M12879" t="str">
            <v>municipal solid waste</v>
          </cell>
        </row>
        <row r="12880">
          <cell r="F12880" t="str">
            <v>Vintage2020</v>
          </cell>
          <cell r="I12880">
            <v>5.0142450142450175E-2</v>
          </cell>
          <cell r="L12880">
            <v>224.4</v>
          </cell>
          <cell r="M12880" t="str">
            <v>municipal solid waste</v>
          </cell>
        </row>
        <row r="12881">
          <cell r="F12881" t="str">
            <v>Vintage2003</v>
          </cell>
          <cell r="I12881">
            <v>7.9516228143679174E-2</v>
          </cell>
          <cell r="L12881">
            <v>3.8059358288770189</v>
          </cell>
          <cell r="M12881" t="str">
            <v>municipal solid waste</v>
          </cell>
        </row>
        <row r="12882">
          <cell r="F12882" t="str">
            <v>Vintage2003</v>
          </cell>
          <cell r="I12882">
            <v>9.8919389978213576E-2</v>
          </cell>
          <cell r="L12882">
            <v>4.7346417112299637</v>
          </cell>
          <cell r="M12882" t="str">
            <v>municipal solid waste</v>
          </cell>
        </row>
        <row r="12883">
          <cell r="F12883" t="str">
            <v>Vintage2003</v>
          </cell>
          <cell r="I12883">
            <v>9.8919389978213576E-2</v>
          </cell>
          <cell r="L12883">
            <v>4.7346417112299637</v>
          </cell>
          <cell r="M12883" t="str">
            <v>municipal solid waste</v>
          </cell>
        </row>
        <row r="12884">
          <cell r="F12884" t="str">
            <v>Vintage2003</v>
          </cell>
          <cell r="I12884">
            <v>9.8919389978213576E-2</v>
          </cell>
          <cell r="L12884">
            <v>4.7346417112299637</v>
          </cell>
          <cell r="M12884" t="str">
            <v>municipal solid waste</v>
          </cell>
        </row>
        <row r="12885">
          <cell r="F12885" t="str">
            <v>Vintage2006</v>
          </cell>
          <cell r="I12885">
            <v>0.10705435450533497</v>
          </cell>
          <cell r="L12885">
            <v>3.3561821366024542</v>
          </cell>
          <cell r="M12885" t="str">
            <v>municipal solid waste</v>
          </cell>
        </row>
        <row r="12886">
          <cell r="F12886" t="str">
            <v>Vintage2006</v>
          </cell>
          <cell r="I12886">
            <v>5.8226914697502963E-2</v>
          </cell>
          <cell r="L12886">
            <v>1.8254290718038539</v>
          </cell>
          <cell r="M12886" t="str">
            <v>municipal solid waste</v>
          </cell>
        </row>
        <row r="12887">
          <cell r="F12887" t="str">
            <v>Vintage2006</v>
          </cell>
          <cell r="I12887">
            <v>5.9160046924752838E-2</v>
          </cell>
          <cell r="L12887">
            <v>1.8546830122591953</v>
          </cell>
          <cell r="M12887" t="str">
            <v>municipal solid waste</v>
          </cell>
        </row>
        <row r="12888">
          <cell r="F12888" t="str">
            <v>Vintage2006</v>
          </cell>
          <cell r="I12888">
            <v>5.9160046924752838E-2</v>
          </cell>
          <cell r="L12888">
            <v>1.8546830122591953</v>
          </cell>
          <cell r="M12888" t="str">
            <v>municipal solid waste</v>
          </cell>
        </row>
        <row r="12889">
          <cell r="F12889" t="str">
            <v>Vintage2006</v>
          </cell>
          <cell r="I12889">
            <v>5.178928551477574E-2</v>
          </cell>
          <cell r="L12889">
            <v>1.6236077057793357</v>
          </cell>
          <cell r="M12889" t="str">
            <v>municipal solid waste</v>
          </cell>
        </row>
        <row r="12890">
          <cell r="F12890" t="str">
            <v>Vintage2006</v>
          </cell>
          <cell r="I12890">
            <v>5.1112675269538041E-2</v>
          </cell>
          <cell r="L12890">
            <v>1.6023957968476366</v>
          </cell>
          <cell r="M12890" t="str">
            <v>municipal solid waste</v>
          </cell>
        </row>
        <row r="12891">
          <cell r="F12891" t="str">
            <v>Vintage2006</v>
          </cell>
          <cell r="I12891">
            <v>5.1112675269538041E-2</v>
          </cell>
          <cell r="L12891">
            <v>1.6023957968476366</v>
          </cell>
          <cell r="M12891" t="str">
            <v>municipal solid waste</v>
          </cell>
        </row>
        <row r="12892">
          <cell r="F12892" t="str">
            <v>Vintage2006</v>
          </cell>
          <cell r="I12892">
            <v>5.1112675269538041E-2</v>
          </cell>
          <cell r="L12892">
            <v>1.6023957968476366</v>
          </cell>
          <cell r="M12892" t="str">
            <v>municipal solid waste</v>
          </cell>
        </row>
        <row r="12893">
          <cell r="F12893" t="str">
            <v>Vintage2006</v>
          </cell>
          <cell r="I12893">
            <v>4.9332662979721838E-2</v>
          </cell>
          <cell r="L12893">
            <v>1.5465919439579696</v>
          </cell>
          <cell r="M12893" t="str">
            <v>municipal solid waste</v>
          </cell>
        </row>
        <row r="12894">
          <cell r="F12894" t="str">
            <v>Vintage2006</v>
          </cell>
          <cell r="I12894">
            <v>4.6313390313390344E-2</v>
          </cell>
          <cell r="L12894">
            <v>1.4519369527145369</v>
          </cell>
          <cell r="M12894" t="str">
            <v>municipal solid waste</v>
          </cell>
        </row>
        <row r="12895">
          <cell r="F12895" t="str">
            <v>Vintage2006</v>
          </cell>
          <cell r="I12895">
            <v>4.6313390313390344E-2</v>
          </cell>
          <cell r="L12895">
            <v>1.4519369527145369</v>
          </cell>
          <cell r="M12895" t="str">
            <v>municipal solid waste</v>
          </cell>
        </row>
        <row r="12896">
          <cell r="F12896" t="str">
            <v>Vintage2016</v>
          </cell>
          <cell r="I12896">
            <v>0.10028490028490035</v>
          </cell>
          <cell r="L12896">
            <v>4.4271270036991428</v>
          </cell>
          <cell r="M12896" t="str">
            <v>municipal solid waste</v>
          </cell>
        </row>
        <row r="12897">
          <cell r="F12897" t="str">
            <v>Vintage2007</v>
          </cell>
          <cell r="I12897">
            <v>7.2134517624713748E-2</v>
          </cell>
          <cell r="L12897">
            <v>2.0431645569620303</v>
          </cell>
          <cell r="M12897" t="str">
            <v>municipal solid waste</v>
          </cell>
        </row>
        <row r="12898">
          <cell r="F12898" t="str">
            <v>Vintage2007</v>
          </cell>
          <cell r="I12898">
            <v>9.7671415004748394E-2</v>
          </cell>
          <cell r="L12898">
            <v>2.7664810126582347</v>
          </cell>
          <cell r="M12898" t="str">
            <v>municipal solid waste</v>
          </cell>
        </row>
        <row r="12899">
          <cell r="F12899" t="str">
            <v>Vintage2007</v>
          </cell>
          <cell r="I12899">
            <v>9.7671415004748394E-2</v>
          </cell>
          <cell r="L12899">
            <v>2.7664810126582347</v>
          </cell>
          <cell r="M12899" t="str">
            <v>municipal solid waste</v>
          </cell>
        </row>
        <row r="12900">
          <cell r="F12900" t="str">
            <v>Vintage2007</v>
          </cell>
          <cell r="I12900">
            <v>9.7671415004748394E-2</v>
          </cell>
          <cell r="L12900">
            <v>2.7664810126582347</v>
          </cell>
          <cell r="M12900" t="str">
            <v>municipal solid waste</v>
          </cell>
        </row>
        <row r="12901">
          <cell r="F12901" t="str">
            <v>Vintage2006</v>
          </cell>
          <cell r="I12901">
            <v>9.3893916540975411E-2</v>
          </cell>
          <cell r="L12901">
            <v>2.9435989492119106</v>
          </cell>
          <cell r="M12901" t="str">
            <v>municipal solid waste</v>
          </cell>
        </row>
        <row r="12902">
          <cell r="F12902" t="str">
            <v>Vintage2004</v>
          </cell>
          <cell r="I12902">
            <v>6.4723479135243886E-2</v>
          </cell>
          <cell r="L12902">
            <v>5.8368513853904345</v>
          </cell>
          <cell r="M12902" t="str">
            <v>municipal solid waste</v>
          </cell>
        </row>
        <row r="12903">
          <cell r="F12903" t="str">
            <v>Vintage2004</v>
          </cell>
          <cell r="I12903">
            <v>6.1799396681749656E-2</v>
          </cell>
          <cell r="L12903">
            <v>5.5731536523929526</v>
          </cell>
          <cell r="M12903" t="str">
            <v>municipal solid waste</v>
          </cell>
        </row>
        <row r="12904">
          <cell r="F12904" t="str">
            <v>Vintage2004</v>
          </cell>
          <cell r="I12904">
            <v>5.5993966817496257E-2</v>
          </cell>
          <cell r="L12904">
            <v>5.0496120906801059</v>
          </cell>
          <cell r="M12904" t="str">
            <v>municipal solid waste</v>
          </cell>
        </row>
        <row r="12905">
          <cell r="F12905" t="str">
            <v>Vintage2004</v>
          </cell>
          <cell r="I12905">
            <v>5.156510809451989E-2</v>
          </cell>
          <cell r="L12905">
            <v>4.6502115869017677</v>
          </cell>
          <cell r="M12905" t="str">
            <v>municipal solid waste</v>
          </cell>
        </row>
        <row r="12906">
          <cell r="F12906" t="str">
            <v>Vintage2006</v>
          </cell>
          <cell r="I12906">
            <v>6.3407770515613693E-2</v>
          </cell>
          <cell r="L12906">
            <v>1.9878502626970243</v>
          </cell>
          <cell r="M12906" t="str">
            <v>municipal solid waste</v>
          </cell>
        </row>
        <row r="12907">
          <cell r="F12907" t="str">
            <v>Vintage2006</v>
          </cell>
          <cell r="I12907">
            <v>6.1360287134796986E-2</v>
          </cell>
          <cell r="L12907">
            <v>1.923661120840632</v>
          </cell>
          <cell r="M12907" t="str">
            <v>municipal solid waste</v>
          </cell>
        </row>
        <row r="12908">
          <cell r="F12908" t="str">
            <v>Vintage2008</v>
          </cell>
          <cell r="I12908">
            <v>4.8713759007876688E-2</v>
          </cell>
          <cell r="L12908">
            <v>1.3436440677966133</v>
          </cell>
          <cell r="M12908" t="str">
            <v>municipal solid waste</v>
          </cell>
        </row>
        <row r="12909">
          <cell r="F12909" t="str">
            <v>Vintage2010</v>
          </cell>
          <cell r="I12909">
            <v>3.1086531478688364E-2</v>
          </cell>
          <cell r="L12909">
            <v>0.89610305958132175</v>
          </cell>
          <cell r="M12909" t="str">
            <v>municipal solid waste</v>
          </cell>
        </row>
        <row r="12910">
          <cell r="F12910" t="str">
            <v>Vintage2004</v>
          </cell>
          <cell r="I12910">
            <v>5.598424669012908E-2</v>
          </cell>
          <cell r="L12910">
            <v>5.0487355163728012</v>
          </cell>
          <cell r="M12910" t="str">
            <v>municipal solid waste</v>
          </cell>
        </row>
        <row r="12911">
          <cell r="F12911" t="str">
            <v>Vintage2004</v>
          </cell>
          <cell r="I12911">
            <v>5.598424669012908E-2</v>
          </cell>
          <cell r="L12911">
            <v>5.0487355163728012</v>
          </cell>
          <cell r="M12911" t="str">
            <v>municipal solid waste</v>
          </cell>
        </row>
        <row r="12912">
          <cell r="F12912" t="str">
            <v>Vintage2004</v>
          </cell>
          <cell r="I12912">
            <v>5.598424669012908E-2</v>
          </cell>
          <cell r="L12912">
            <v>5.0487355163728012</v>
          </cell>
          <cell r="M12912" t="str">
            <v>municipal solid waste</v>
          </cell>
        </row>
        <row r="12913">
          <cell r="F12913" t="str">
            <v>Vintage2004</v>
          </cell>
          <cell r="I12913">
            <v>4.8422434500865905E-2</v>
          </cell>
          <cell r="L12913">
            <v>4.3668010075566794</v>
          </cell>
          <cell r="M12913" t="str">
            <v>municipal solid waste</v>
          </cell>
        </row>
        <row r="12914">
          <cell r="F12914" t="str">
            <v>Vintage2004</v>
          </cell>
          <cell r="I12914">
            <v>4.4894977934193649E-2</v>
          </cell>
          <cell r="L12914">
            <v>4.0486901763224221</v>
          </cell>
          <cell r="M12914" t="str">
            <v>municipal solid waste</v>
          </cell>
        </row>
        <row r="12915">
          <cell r="F12915" t="str">
            <v>Vintage2004</v>
          </cell>
          <cell r="I12915">
            <v>4.4894977934193649E-2</v>
          </cell>
          <cell r="L12915">
            <v>4.0486901763224221</v>
          </cell>
          <cell r="M12915" t="str">
            <v>municipal solid waste</v>
          </cell>
        </row>
        <row r="12916">
          <cell r="F12916" t="str">
            <v>Vintage2006</v>
          </cell>
          <cell r="I12916">
            <v>9.0270096642645722E-2</v>
          </cell>
          <cell r="L12916">
            <v>2.829991243432576</v>
          </cell>
          <cell r="M12916" t="str">
            <v>municipal solid waste</v>
          </cell>
        </row>
        <row r="12917">
          <cell r="F12917" t="str">
            <v>Vintage2006</v>
          </cell>
          <cell r="I12917">
            <v>9.1243226635383548E-2</v>
          </cell>
          <cell r="L12917">
            <v>2.8604991243432591</v>
          </cell>
          <cell r="M12917" t="str">
            <v>municipal solid waste</v>
          </cell>
        </row>
        <row r="12918">
          <cell r="F12918" t="str">
            <v>Vintage2006</v>
          </cell>
          <cell r="I12918">
            <v>9.1243226635383548E-2</v>
          </cell>
          <cell r="L12918">
            <v>2.8604991243432591</v>
          </cell>
          <cell r="M12918" t="str">
            <v>municipal solid waste</v>
          </cell>
        </row>
        <row r="12919">
          <cell r="F12919" t="str">
            <v>Vintage2006</v>
          </cell>
          <cell r="I12919">
            <v>6.7177531981453584E-2</v>
          </cell>
          <cell r="L12919">
            <v>2.1060332749562183</v>
          </cell>
          <cell r="M12919" t="str">
            <v>municipal solid waste</v>
          </cell>
        </row>
        <row r="12920">
          <cell r="F12920" t="str">
            <v>Vintage2006</v>
          </cell>
          <cell r="I12920">
            <v>6.4986034299759826E-2</v>
          </cell>
          <cell r="L12920">
            <v>2.0373292469352027</v>
          </cell>
          <cell r="M12920" t="str">
            <v>municipal solid waste</v>
          </cell>
        </row>
        <row r="12921">
          <cell r="F12921" t="str">
            <v>Vintage2006</v>
          </cell>
          <cell r="I12921">
            <v>6.4986034299759826E-2</v>
          </cell>
          <cell r="L12921">
            <v>2.0373292469352027</v>
          </cell>
          <cell r="M12921" t="str">
            <v>municipal solid waste</v>
          </cell>
        </row>
        <row r="12922">
          <cell r="F12922" t="str">
            <v>Vintage2006</v>
          </cell>
          <cell r="I12922">
            <v>6.4986034299759826E-2</v>
          </cell>
          <cell r="L12922">
            <v>2.0373292469352027</v>
          </cell>
          <cell r="M12922" t="str">
            <v>municipal solid waste</v>
          </cell>
        </row>
        <row r="12923">
          <cell r="F12923" t="str">
            <v>Vintage2010</v>
          </cell>
          <cell r="I12923">
            <v>3.583095916429252E-2</v>
          </cell>
          <cell r="L12923">
            <v>1.0328663446054767</v>
          </cell>
          <cell r="M12923" t="str">
            <v>municipal solid waste</v>
          </cell>
        </row>
        <row r="12924">
          <cell r="F12924" t="str">
            <v>Vintage2006</v>
          </cell>
          <cell r="I12924">
            <v>5.9802804312608267E-2</v>
          </cell>
          <cell r="L12924">
            <v>1.8748336252189153</v>
          </cell>
          <cell r="M12924" t="str">
            <v>municipal solid waste</v>
          </cell>
        </row>
        <row r="12925">
          <cell r="F12925" t="str">
            <v>Vintage2006</v>
          </cell>
          <cell r="I12925">
            <v>5.8294788000670388E-2</v>
          </cell>
          <cell r="L12925">
            <v>1.8275569176882673</v>
          </cell>
          <cell r="M12925" t="str">
            <v>municipal solid waste</v>
          </cell>
        </row>
        <row r="12926">
          <cell r="F12926" t="str">
            <v>Vintage2006</v>
          </cell>
          <cell r="I12926">
            <v>5.8294788000670388E-2</v>
          </cell>
          <cell r="L12926">
            <v>1.8275569176882673</v>
          </cell>
          <cell r="M12926" t="str">
            <v>municipal solid waste</v>
          </cell>
        </row>
        <row r="12927">
          <cell r="F12927" t="str">
            <v>Vintage2014</v>
          </cell>
          <cell r="I12927">
            <v>6.2678062678062724E-2</v>
          </cell>
          <cell r="L12927">
            <v>2.5822784810126578</v>
          </cell>
          <cell r="M12927" t="str">
            <v>municipal solid waste</v>
          </cell>
        </row>
        <row r="12928">
          <cell r="F12928" t="str">
            <v>Vintage2014</v>
          </cell>
          <cell r="I12928">
            <v>6.2678062678062724E-2</v>
          </cell>
          <cell r="L12928">
            <v>2.5822784810126578</v>
          </cell>
          <cell r="M12928" t="str">
            <v>municipal solid waste</v>
          </cell>
        </row>
        <row r="12929">
          <cell r="F12929" t="str">
            <v>Vintage2003</v>
          </cell>
          <cell r="I12929">
            <v>9.7337355455002564E-2</v>
          </cell>
          <cell r="L12929">
            <v>4.6589197860962726</v>
          </cell>
          <cell r="M12929" t="str">
            <v>municipal solid waste</v>
          </cell>
        </row>
        <row r="12930">
          <cell r="F12930" t="str">
            <v>Vintage2003</v>
          </cell>
          <cell r="I12930">
            <v>8.4529579353108814E-2</v>
          </cell>
          <cell r="L12930">
            <v>4.0458930481283568</v>
          </cell>
          <cell r="M12930" t="str">
            <v>municipal solid waste</v>
          </cell>
        </row>
        <row r="12931">
          <cell r="F12931" t="str">
            <v>Vintage2003</v>
          </cell>
          <cell r="I12931">
            <v>8.4529579353108814E-2</v>
          </cell>
          <cell r="L12931">
            <v>4.0458930481283568</v>
          </cell>
          <cell r="M12931" t="str">
            <v>municipal solid waste</v>
          </cell>
        </row>
        <row r="12932">
          <cell r="F12932" t="str">
            <v>Vintage2003</v>
          </cell>
          <cell r="I12932">
            <v>8.4529579353108814E-2</v>
          </cell>
          <cell r="L12932">
            <v>4.0458930481283568</v>
          </cell>
          <cell r="M12932" t="str">
            <v>municipal solid waste</v>
          </cell>
        </row>
        <row r="12933">
          <cell r="F12933" t="str">
            <v>Vintage2005</v>
          </cell>
          <cell r="I12933">
            <v>0.11281738450365908</v>
          </cell>
          <cell r="L12933">
            <v>9.415123543123542</v>
          </cell>
          <cell r="M12933" t="str">
            <v>municipal solid waste</v>
          </cell>
        </row>
        <row r="12934">
          <cell r="F12934" t="str">
            <v>Vintage2005</v>
          </cell>
          <cell r="I12934">
            <v>0.11303256801296023</v>
          </cell>
          <cell r="L12934">
            <v>9.4330815850815828</v>
          </cell>
          <cell r="M12934" t="str">
            <v>municipal solid waste</v>
          </cell>
        </row>
        <row r="12935">
          <cell r="F12935" t="str">
            <v>Vintage2005</v>
          </cell>
          <cell r="I12935">
            <v>0.11303256801296023</v>
          </cell>
          <cell r="L12935">
            <v>9.4330815850815828</v>
          </cell>
          <cell r="M12935" t="str">
            <v>municipal solid waste</v>
          </cell>
        </row>
        <row r="12936">
          <cell r="F12936" t="str">
            <v>Vintage2005</v>
          </cell>
          <cell r="I12936">
            <v>0.11303256801296023</v>
          </cell>
          <cell r="L12936">
            <v>9.4330815850815828</v>
          </cell>
          <cell r="M12936" t="str">
            <v>municipal solid waste</v>
          </cell>
        </row>
        <row r="12937">
          <cell r="F12937" t="str">
            <v>Vintage2005</v>
          </cell>
          <cell r="I12937">
            <v>9.847360482654606E-2</v>
          </cell>
          <cell r="L12937">
            <v>8.2180699300699285</v>
          </cell>
          <cell r="M12937" t="str">
            <v>municipal solid waste</v>
          </cell>
        </row>
        <row r="12938">
          <cell r="F12938" t="str">
            <v>Vintage2010</v>
          </cell>
          <cell r="I12938">
            <v>2.6947544829897786E-2</v>
          </cell>
          <cell r="L12938">
            <v>0.7767922705314021</v>
          </cell>
          <cell r="M12938" t="str">
            <v>municipal solid waste</v>
          </cell>
        </row>
        <row r="12939">
          <cell r="F12939" t="str">
            <v>Vintage2005</v>
          </cell>
          <cell r="I12939">
            <v>8.4555946595162329E-2</v>
          </cell>
          <cell r="L12939">
            <v>7.0565780885780871</v>
          </cell>
          <cell r="M12939" t="str">
            <v>municipal solid waste</v>
          </cell>
        </row>
        <row r="12940">
          <cell r="F12940" t="str">
            <v>Vintage2010</v>
          </cell>
          <cell r="I12940">
            <v>2.6947544829897786E-2</v>
          </cell>
          <cell r="L12940">
            <v>0.7767922705314021</v>
          </cell>
          <cell r="M12940" t="str">
            <v>municipal solid waste</v>
          </cell>
        </row>
        <row r="12941">
          <cell r="F12941" t="str">
            <v>Vintage2005</v>
          </cell>
          <cell r="I12941">
            <v>8.4555946595162329E-2</v>
          </cell>
          <cell r="L12941">
            <v>7.0565780885780871</v>
          </cell>
          <cell r="M12941" t="str">
            <v>municipal solid waste</v>
          </cell>
        </row>
        <row r="12942">
          <cell r="F12942" t="str">
            <v>Vintage2010</v>
          </cell>
          <cell r="I12942">
            <v>2.6947544829897786E-2</v>
          </cell>
          <cell r="L12942">
            <v>0.7767922705314021</v>
          </cell>
          <cell r="M12942" t="str">
            <v>municipal solid waste</v>
          </cell>
        </row>
        <row r="12943">
          <cell r="F12943" t="str">
            <v>Vintage2005</v>
          </cell>
          <cell r="I12943">
            <v>8.4555946595162329E-2</v>
          </cell>
          <cell r="L12943">
            <v>7.0565780885780871</v>
          </cell>
          <cell r="M12943" t="str">
            <v>municipal solid waste</v>
          </cell>
        </row>
        <row r="12944">
          <cell r="F12944" t="str">
            <v>Vintage2010</v>
          </cell>
          <cell r="I12944">
            <v>2.6947544829897786E-2</v>
          </cell>
          <cell r="L12944">
            <v>0.7767922705314021</v>
          </cell>
          <cell r="M12944" t="str">
            <v>municipal solid waste</v>
          </cell>
        </row>
        <row r="12945">
          <cell r="F12945" t="str">
            <v>Vintage2017</v>
          </cell>
          <cell r="I12945">
            <v>0.10028490028490035</v>
          </cell>
          <cell r="L12945">
            <v>13.49774436090226</v>
          </cell>
          <cell r="M12945" t="str">
            <v>municipal solid waste</v>
          </cell>
        </row>
        <row r="12946">
          <cell r="F12946" t="str">
            <v>Vintage2017</v>
          </cell>
          <cell r="I12946">
            <v>0.10028490028490035</v>
          </cell>
          <cell r="L12946">
            <v>13.49774436090226</v>
          </cell>
          <cell r="M12946" t="str">
            <v>municipal solid waste</v>
          </cell>
        </row>
        <row r="12947">
          <cell r="F12947" t="str">
            <v>Vintage2017</v>
          </cell>
          <cell r="I12947">
            <v>0.10028490028490035</v>
          </cell>
          <cell r="L12947">
            <v>13.49774436090226</v>
          </cell>
          <cell r="M12947" t="str">
            <v>municipal solid waste</v>
          </cell>
        </row>
        <row r="12948">
          <cell r="F12948" t="str">
            <v>Vintage2017</v>
          </cell>
          <cell r="I12948">
            <v>0.10028490028490035</v>
          </cell>
          <cell r="L12948">
            <v>13.49774436090226</v>
          </cell>
          <cell r="M12948" t="str">
            <v>municipal solid waste</v>
          </cell>
        </row>
        <row r="12949">
          <cell r="F12949" t="str">
            <v>Vintage2006</v>
          </cell>
          <cell r="I12949">
            <v>0</v>
          </cell>
          <cell r="L12949">
            <v>0</v>
          </cell>
          <cell r="M12949" t="str">
            <v>municipal solid waste</v>
          </cell>
        </row>
        <row r="12950">
          <cell r="F12950" t="str">
            <v>Vintage2006</v>
          </cell>
          <cell r="I12950">
            <v>5.1211440701636808E-2</v>
          </cell>
          <cell r="L12950">
            <v>1.6054921190893179</v>
          </cell>
          <cell r="M12950" t="str">
            <v>municipal solid waste</v>
          </cell>
        </row>
        <row r="12951">
          <cell r="F12951" t="str">
            <v>Vintage2004</v>
          </cell>
          <cell r="I12951">
            <v>6.2035444947209681E-2</v>
          </cell>
          <cell r="L12951">
            <v>5.5944408060453457</v>
          </cell>
          <cell r="M12951" t="str">
            <v>municipal solid waste</v>
          </cell>
        </row>
        <row r="12952">
          <cell r="F12952" t="str">
            <v>Vintage2004</v>
          </cell>
          <cell r="I12952">
            <v>6.1012820512820545E-2</v>
          </cell>
          <cell r="L12952">
            <v>5.5022191435768315</v>
          </cell>
          <cell r="M12952" t="str">
            <v>municipal solid waste</v>
          </cell>
        </row>
        <row r="12953">
          <cell r="F12953" t="str">
            <v>Vintage2004</v>
          </cell>
          <cell r="I12953">
            <v>0</v>
          </cell>
          <cell r="L12953">
            <v>0</v>
          </cell>
          <cell r="M12953" t="str">
            <v>municipal solid waste</v>
          </cell>
        </row>
        <row r="12954">
          <cell r="F12954" t="str">
            <v>Vintage2007</v>
          </cell>
          <cell r="I12954">
            <v>5.4897491760236894E-2</v>
          </cell>
          <cell r="L12954">
            <v>1.5549367088607633</v>
          </cell>
          <cell r="M12954" t="str">
            <v>municipal solid waste</v>
          </cell>
        </row>
        <row r="12955">
          <cell r="F12955" t="str">
            <v>Vintage2007</v>
          </cell>
          <cell r="I12955">
            <v>5.2526227585051148E-2</v>
          </cell>
          <cell r="L12955">
            <v>1.4877721518987379</v>
          </cell>
          <cell r="M12955" t="str">
            <v>municipal solid waste</v>
          </cell>
        </row>
        <row r="12956">
          <cell r="F12956" t="str">
            <v>Vintage2006</v>
          </cell>
          <cell r="I12956">
            <v>6.7333668510139139E-2</v>
          </cell>
          <cell r="L12956">
            <v>2.1109281961471114</v>
          </cell>
          <cell r="M12956" t="str">
            <v>municipal solid waste</v>
          </cell>
        </row>
        <row r="12957">
          <cell r="F12957" t="str">
            <v>Vintage2006</v>
          </cell>
          <cell r="I12957">
            <v>5.8916708563767413E-2</v>
          </cell>
          <cell r="L12957">
            <v>1.8470542907180394</v>
          </cell>
          <cell r="M12957" t="str">
            <v>municipal solid waste</v>
          </cell>
        </row>
        <row r="12958">
          <cell r="F12958" t="str">
            <v>Vintage2006</v>
          </cell>
          <cell r="I12958">
            <v>5.8916708563767413E-2</v>
          </cell>
          <cell r="L12958">
            <v>1.8470542907180394</v>
          </cell>
          <cell r="M12958" t="str">
            <v>municipal solid waste</v>
          </cell>
        </row>
        <row r="12959">
          <cell r="F12959" t="str">
            <v>Vintage2006</v>
          </cell>
          <cell r="I12959">
            <v>5.8916708563767413E-2</v>
          </cell>
          <cell r="L12959">
            <v>1.8470542907180394</v>
          </cell>
          <cell r="M12959" t="str">
            <v>municipal solid waste</v>
          </cell>
        </row>
        <row r="12960">
          <cell r="F12960" t="str">
            <v>Vintage2007</v>
          </cell>
          <cell r="I12960">
            <v>6.0010055304172985E-2</v>
          </cell>
          <cell r="L12960">
            <v>1.6997468354430421</v>
          </cell>
          <cell r="M12960" t="str">
            <v>municipal solid waste</v>
          </cell>
        </row>
        <row r="12961">
          <cell r="F12961" t="str">
            <v>Vintage2007</v>
          </cell>
          <cell r="I12961">
            <v>6.0010055304172985E-2</v>
          </cell>
          <cell r="L12961">
            <v>1.6997468354430421</v>
          </cell>
          <cell r="M12961" t="str">
            <v>municipal solid waste</v>
          </cell>
        </row>
        <row r="12962">
          <cell r="F12962" t="str">
            <v>Vintage2007</v>
          </cell>
          <cell r="I12962">
            <v>6.0010055304172985E-2</v>
          </cell>
          <cell r="L12962">
            <v>1.6997468354430421</v>
          </cell>
          <cell r="M12962" t="str">
            <v>municipal solid waste</v>
          </cell>
        </row>
        <row r="12963">
          <cell r="F12963" t="str">
            <v>Vintage2007</v>
          </cell>
          <cell r="I12963">
            <v>6.0010055304172985E-2</v>
          </cell>
          <cell r="L12963">
            <v>1.6997468354430421</v>
          </cell>
          <cell r="M12963" t="str">
            <v>municipal solid waste</v>
          </cell>
        </row>
        <row r="12964">
          <cell r="F12964" t="str">
            <v>Vintage2006</v>
          </cell>
          <cell r="I12964">
            <v>5.0622423328305709E-2</v>
          </cell>
          <cell r="L12964">
            <v>1.5870262697022777</v>
          </cell>
          <cell r="M12964" t="str">
            <v>municipal solid waste</v>
          </cell>
        </row>
        <row r="12965">
          <cell r="F12965" t="str">
            <v>Vintage2006</v>
          </cell>
          <cell r="I12965">
            <v>4.5938439193341181E-2</v>
          </cell>
          <cell r="L12965">
            <v>1.4401821366024528</v>
          </cell>
          <cell r="M12965" t="str">
            <v>municipal solid waste</v>
          </cell>
        </row>
        <row r="12966">
          <cell r="F12966" t="str">
            <v>Vintage2006</v>
          </cell>
          <cell r="I12966">
            <v>4.5938439193341181E-2</v>
          </cell>
          <cell r="L12966">
            <v>1.4401821366024528</v>
          </cell>
          <cell r="M12966" t="str">
            <v>municipal solid waste</v>
          </cell>
        </row>
        <row r="12967">
          <cell r="F12967" t="str">
            <v>Vintage2006</v>
          </cell>
          <cell r="I12967">
            <v>4.5938439193341181E-2</v>
          </cell>
          <cell r="L12967">
            <v>1.4401821366024528</v>
          </cell>
          <cell r="M12967" t="str">
            <v>municipal solid waste</v>
          </cell>
        </row>
        <row r="12968">
          <cell r="F12968" t="str">
            <v>Vintage2006</v>
          </cell>
          <cell r="I12968">
            <v>4.5938439193341181E-2</v>
          </cell>
          <cell r="L12968">
            <v>1.4401821366024528</v>
          </cell>
          <cell r="M12968" t="str">
            <v>municipal solid waste</v>
          </cell>
        </row>
        <row r="12969">
          <cell r="F12969" t="str">
            <v>Vintage2006</v>
          </cell>
          <cell r="I12969">
            <v>4.5938439193341181E-2</v>
          </cell>
          <cell r="L12969">
            <v>1.4401821366024528</v>
          </cell>
          <cell r="M12969" t="str">
            <v>municipal solid waste</v>
          </cell>
        </row>
        <row r="12970">
          <cell r="F12970" t="str">
            <v>Vintage2006</v>
          </cell>
          <cell r="I12970">
            <v>5.068655382380876E-2</v>
          </cell>
          <cell r="L12970">
            <v>1.5890367775831884</v>
          </cell>
          <cell r="M12970" t="str">
            <v>municipal solid waste</v>
          </cell>
        </row>
        <row r="12971">
          <cell r="F12971" t="str">
            <v>Vintage2006</v>
          </cell>
          <cell r="I12971">
            <v>4.6930562538405704E-2</v>
          </cell>
          <cell r="L12971">
            <v>1.4712854640980746</v>
          </cell>
          <cell r="M12971" t="str">
            <v>municipal solid waste</v>
          </cell>
        </row>
        <row r="12972">
          <cell r="F12972" t="str">
            <v>Vintage2006</v>
          </cell>
          <cell r="I12972">
            <v>4.6930562538405704E-2</v>
          </cell>
          <cell r="L12972">
            <v>1.4712854640980746</v>
          </cell>
          <cell r="M12972" t="str">
            <v>municipal solid waste</v>
          </cell>
        </row>
        <row r="12973">
          <cell r="F12973" t="str">
            <v>Vintage2006</v>
          </cell>
          <cell r="I12973">
            <v>4.6930562538405704E-2</v>
          </cell>
          <cell r="L12973">
            <v>1.4712854640980746</v>
          </cell>
          <cell r="M12973" t="str">
            <v>municipal solid waste</v>
          </cell>
        </row>
        <row r="12974">
          <cell r="F12974" t="str">
            <v>Vintage2006</v>
          </cell>
          <cell r="I12974">
            <v>4.6930562538405704E-2</v>
          </cell>
          <cell r="L12974">
            <v>1.4712854640980746</v>
          </cell>
          <cell r="M12974" t="str">
            <v>municipal solid waste</v>
          </cell>
        </row>
        <row r="12975">
          <cell r="F12975" t="str">
            <v>Vintage2006</v>
          </cell>
          <cell r="I12975">
            <v>4.6930562538405704E-2</v>
          </cell>
          <cell r="L12975">
            <v>1.4712854640980746</v>
          </cell>
          <cell r="M12975" t="str">
            <v>municipal solid waste</v>
          </cell>
        </row>
        <row r="12976">
          <cell r="F12976" t="str">
            <v>Vintage2006</v>
          </cell>
          <cell r="I12976">
            <v>5.5093681917211361E-2</v>
          </cell>
          <cell r="L12976">
            <v>1.7272014010507892</v>
          </cell>
          <cell r="M12976" t="str">
            <v>municipal solid waste</v>
          </cell>
        </row>
        <row r="12977">
          <cell r="F12977" t="str">
            <v>Vintage2006</v>
          </cell>
          <cell r="I12977">
            <v>5.0983520473716577E-2</v>
          </cell>
          <cell r="L12977">
            <v>1.5983467600700534</v>
          </cell>
          <cell r="M12977" t="str">
            <v>municipal solid waste</v>
          </cell>
        </row>
        <row r="12978">
          <cell r="F12978" t="str">
            <v>Vintage2006</v>
          </cell>
          <cell r="I12978">
            <v>5.0983520473716577E-2</v>
          </cell>
          <cell r="L12978">
            <v>1.5983467600700534</v>
          </cell>
          <cell r="M12978" t="str">
            <v>municipal solid waste</v>
          </cell>
        </row>
        <row r="12979">
          <cell r="F12979" t="str">
            <v>Vintage2006</v>
          </cell>
          <cell r="I12979">
            <v>5.0983520473716577E-2</v>
          </cell>
          <cell r="L12979">
            <v>1.5983467600700534</v>
          </cell>
          <cell r="M12979" t="str">
            <v>municipal solid waste</v>
          </cell>
        </row>
        <row r="12980">
          <cell r="F12980" t="str">
            <v>Vintage2006</v>
          </cell>
          <cell r="I12980">
            <v>5.0983520473716577E-2</v>
          </cell>
          <cell r="L12980">
            <v>1.5983467600700534</v>
          </cell>
          <cell r="M12980" t="str">
            <v>municipal solid waste</v>
          </cell>
        </row>
        <row r="12981">
          <cell r="F12981" t="str">
            <v>Vintage2006</v>
          </cell>
          <cell r="I12981">
            <v>5.0983520473716577E-2</v>
          </cell>
          <cell r="L12981">
            <v>1.5983467600700534</v>
          </cell>
          <cell r="M12981" t="str">
            <v>municipal solid waste</v>
          </cell>
        </row>
        <row r="12982">
          <cell r="F12982" t="str">
            <v>Vintage2007</v>
          </cell>
          <cell r="I12982">
            <v>5.0165242165242194E-2</v>
          </cell>
          <cell r="L12982">
            <v>1.4208987341772188</v>
          </cell>
          <cell r="M12982" t="str">
            <v>municipal solid waste</v>
          </cell>
        </row>
        <row r="12983">
          <cell r="F12983" t="str">
            <v>Vintage2007</v>
          </cell>
          <cell r="I12983">
            <v>4.4807776101893779E-2</v>
          </cell>
          <cell r="L12983">
            <v>1.2691518987341803</v>
          </cell>
          <cell r="M12983" t="str">
            <v>municipal solid waste</v>
          </cell>
        </row>
        <row r="12984">
          <cell r="F12984" t="str">
            <v>Vintage2007</v>
          </cell>
          <cell r="I12984">
            <v>4.4807776101893779E-2</v>
          </cell>
          <cell r="L12984">
            <v>1.2691518987341803</v>
          </cell>
          <cell r="M12984" t="str">
            <v>municipal solid waste</v>
          </cell>
        </row>
        <row r="12985">
          <cell r="F12985" t="str">
            <v>Vintage2007</v>
          </cell>
          <cell r="I12985">
            <v>4.4807776101893779E-2</v>
          </cell>
          <cell r="L12985">
            <v>1.2691518987341803</v>
          </cell>
          <cell r="M12985" t="str">
            <v>municipal solid waste</v>
          </cell>
        </row>
        <row r="12986">
          <cell r="F12986" t="str">
            <v>Vintage2006</v>
          </cell>
          <cell r="I12986">
            <v>5.615865035472882E-2</v>
          </cell>
          <cell r="L12986">
            <v>1.7605884413309993</v>
          </cell>
          <cell r="M12986" t="str">
            <v>municipal solid waste</v>
          </cell>
        </row>
        <row r="12987">
          <cell r="F12987" t="str">
            <v>Vintage2006</v>
          </cell>
          <cell r="I12987">
            <v>5.5240936260544139E-2</v>
          </cell>
          <cell r="L12987">
            <v>1.7318178633975494</v>
          </cell>
          <cell r="M12987" t="str">
            <v>municipal solid waste</v>
          </cell>
        </row>
        <row r="12988">
          <cell r="F12988" t="str">
            <v>Vintage2006</v>
          </cell>
          <cell r="I12988">
            <v>5.5240936260544139E-2</v>
          </cell>
          <cell r="L12988">
            <v>1.7318178633975494</v>
          </cell>
          <cell r="M12988" t="str">
            <v>municipal solid waste</v>
          </cell>
        </row>
        <row r="12989">
          <cell r="F12989" t="str">
            <v>Vintage2006</v>
          </cell>
          <cell r="I12989">
            <v>5.5240936260544139E-2</v>
          </cell>
          <cell r="L12989">
            <v>1.7318178633975494</v>
          </cell>
          <cell r="M12989" t="str">
            <v>municipal solid waste</v>
          </cell>
        </row>
        <row r="12990">
          <cell r="F12990" t="str">
            <v>Vintage2007</v>
          </cell>
          <cell r="I12990">
            <v>5.5794871794871824E-2</v>
          </cell>
          <cell r="L12990">
            <v>1.5803544303797508</v>
          </cell>
          <cell r="M12990" t="str">
            <v>municipal solid waste</v>
          </cell>
        </row>
        <row r="12991">
          <cell r="F12991" t="str">
            <v>Vintage2007</v>
          </cell>
          <cell r="I12991">
            <v>0</v>
          </cell>
          <cell r="L12991">
            <v>0</v>
          </cell>
          <cell r="M12991" t="str">
            <v>municipal solid waste</v>
          </cell>
        </row>
        <row r="12992">
          <cell r="F12992" t="str">
            <v>Vintage2007</v>
          </cell>
          <cell r="I12992">
            <v>0</v>
          </cell>
          <cell r="L12992">
            <v>0</v>
          </cell>
          <cell r="M12992" t="str">
            <v>municipal solid waste</v>
          </cell>
        </row>
        <row r="12993">
          <cell r="F12993" t="str">
            <v>Vintage2007</v>
          </cell>
          <cell r="I12993">
            <v>9.5721579800011225E-2</v>
          </cell>
          <cell r="L12993">
            <v>2.7112531645569686</v>
          </cell>
          <cell r="M12993" t="str">
            <v>municipal solid waste</v>
          </cell>
        </row>
        <row r="12994">
          <cell r="F12994" t="str">
            <v>Vintage2007</v>
          </cell>
          <cell r="I12994">
            <v>9.5504608681079323E-2</v>
          </cell>
          <cell r="L12994">
            <v>2.7051075949367154</v>
          </cell>
          <cell r="M12994" t="str">
            <v>municipal solid waste</v>
          </cell>
        </row>
        <row r="12995">
          <cell r="F12995" t="str">
            <v>Vintage2007</v>
          </cell>
          <cell r="I12995">
            <v>9.5504608681079323E-2</v>
          </cell>
          <cell r="L12995">
            <v>2.7051075949367154</v>
          </cell>
          <cell r="M12995" t="str">
            <v>municipal solid waste</v>
          </cell>
        </row>
        <row r="12996">
          <cell r="F12996" t="str">
            <v>Vintage2007</v>
          </cell>
          <cell r="I12996">
            <v>9.5504608681079323E-2</v>
          </cell>
          <cell r="L12996">
            <v>2.7051075949367154</v>
          </cell>
          <cell r="M12996" t="str">
            <v>municipal solid waste</v>
          </cell>
        </row>
        <row r="12997">
          <cell r="F12997" t="str">
            <v>Vintage2007</v>
          </cell>
          <cell r="I12997">
            <v>9.5504608681079323E-2</v>
          </cell>
          <cell r="L12997">
            <v>2.7051075949367154</v>
          </cell>
          <cell r="M12997" t="str">
            <v>municipal solid waste</v>
          </cell>
        </row>
        <row r="12998">
          <cell r="F12998" t="str">
            <v>Vintage2007</v>
          </cell>
          <cell r="I12998">
            <v>9.5504608681079323E-2</v>
          </cell>
          <cell r="L12998">
            <v>2.7051075949367154</v>
          </cell>
          <cell r="M12998" t="str">
            <v>municipal solid waste</v>
          </cell>
        </row>
        <row r="12999">
          <cell r="F12999" t="str">
            <v>Vintage2009</v>
          </cell>
          <cell r="I12999">
            <v>4.0269482151835116E-2</v>
          </cell>
          <cell r="L12999">
            <v>1.1836847290640415</v>
          </cell>
          <cell r="M12999" t="str">
            <v>municipal solid waste</v>
          </cell>
        </row>
        <row r="13000">
          <cell r="F13000" t="str">
            <v>Vintage2009</v>
          </cell>
          <cell r="I13000">
            <v>4.0269482151835116E-2</v>
          </cell>
          <cell r="L13000">
            <v>1.1836847290640415</v>
          </cell>
          <cell r="M13000" t="str">
            <v>municipal solid waste</v>
          </cell>
        </row>
        <row r="13001">
          <cell r="F13001" t="str">
            <v>Vintage2007</v>
          </cell>
          <cell r="I13001">
            <v>5.7965029886598553E-2</v>
          </cell>
          <cell r="L13001">
            <v>1.6418227848101308</v>
          </cell>
          <cell r="M13001" t="str">
            <v>municipal solid waste</v>
          </cell>
        </row>
        <row r="13002">
          <cell r="F13002" t="str">
            <v>Vintage2007</v>
          </cell>
          <cell r="I13002">
            <v>5.9022847885593019E-2</v>
          </cell>
          <cell r="L13002">
            <v>1.6717848101265864</v>
          </cell>
          <cell r="M13002" t="str">
            <v>municipal solid waste</v>
          </cell>
        </row>
        <row r="13003">
          <cell r="F13003" t="str">
            <v>Vintage2009</v>
          </cell>
          <cell r="I13003">
            <v>4.4004692475280736E-2</v>
          </cell>
          <cell r="L13003">
            <v>1.2934778325123173</v>
          </cell>
          <cell r="M13003" t="str">
            <v>municipal solid waste</v>
          </cell>
        </row>
        <row r="13004">
          <cell r="F13004" t="str">
            <v>Vintage2007</v>
          </cell>
          <cell r="I13004">
            <v>4.672811574772362E-2</v>
          </cell>
          <cell r="L13004">
            <v>1.3235443037974717</v>
          </cell>
          <cell r="M13004" t="str">
            <v>municipal solid waste</v>
          </cell>
        </row>
        <row r="13005">
          <cell r="F13005" t="str">
            <v>Vintage2007</v>
          </cell>
          <cell r="I13005">
            <v>4.249773755656111E-2</v>
          </cell>
          <cell r="L13005">
            <v>1.2037215189873447</v>
          </cell>
          <cell r="M13005" t="str">
            <v>municipal solid waste</v>
          </cell>
        </row>
        <row r="13006">
          <cell r="F13006" t="str">
            <v>Vintage2007</v>
          </cell>
          <cell r="I13006">
            <v>4.249773755656111E-2</v>
          </cell>
          <cell r="L13006">
            <v>1.2037215189873447</v>
          </cell>
          <cell r="M13006" t="str">
            <v>municipal solid waste</v>
          </cell>
        </row>
        <row r="13007">
          <cell r="F13007" t="str">
            <v>Vintage2007</v>
          </cell>
          <cell r="I13007">
            <v>4.249773755656111E-2</v>
          </cell>
          <cell r="L13007">
            <v>1.2037215189873447</v>
          </cell>
          <cell r="M13007" t="str">
            <v>municipal solid waste</v>
          </cell>
        </row>
        <row r="13008">
          <cell r="F13008" t="str">
            <v>Vintage2008</v>
          </cell>
          <cell r="I13008">
            <v>4.1433439472655188E-2</v>
          </cell>
          <cell r="L13008">
            <v>1.1428351309707268</v>
          </cell>
          <cell r="M13008" t="str">
            <v>municipal solid waste</v>
          </cell>
        </row>
        <row r="13009">
          <cell r="F13009" t="str">
            <v>Vintage2008</v>
          </cell>
          <cell r="I13009">
            <v>3.8907993966817517E-2</v>
          </cell>
          <cell r="L13009">
            <v>1.0731771956856726</v>
          </cell>
          <cell r="M13009" t="str">
            <v>municipal solid waste</v>
          </cell>
        </row>
        <row r="13010">
          <cell r="F13010" t="str">
            <v>Vintage2008</v>
          </cell>
          <cell r="I13010">
            <v>3.8907993966817517E-2</v>
          </cell>
          <cell r="L13010">
            <v>1.0731771956856726</v>
          </cell>
          <cell r="M13010" t="str">
            <v>municipal solid waste</v>
          </cell>
        </row>
        <row r="13011">
          <cell r="F13011" t="str">
            <v>Vintage2008</v>
          </cell>
          <cell r="I13011">
            <v>3.8907993966817517E-2</v>
          </cell>
          <cell r="L13011">
            <v>1.0731771956856726</v>
          </cell>
          <cell r="M13011" t="str">
            <v>municipal solid waste</v>
          </cell>
        </row>
        <row r="13012">
          <cell r="F13012" t="str">
            <v>Vintage2008</v>
          </cell>
          <cell r="I13012">
            <v>5.1801798782190968E-2</v>
          </cell>
          <cell r="L13012">
            <v>1.4288197226502342</v>
          </cell>
          <cell r="M13012" t="str">
            <v>municipal solid waste</v>
          </cell>
        </row>
        <row r="13013">
          <cell r="F13013" t="str">
            <v>Vintage2008</v>
          </cell>
          <cell r="I13013">
            <v>5.2202446790682117E-2</v>
          </cell>
          <cell r="L13013">
            <v>1.4398705701078613</v>
          </cell>
          <cell r="M13013" t="str">
            <v>municipal solid waste</v>
          </cell>
        </row>
        <row r="13014">
          <cell r="F13014" t="str">
            <v>Vintage2008</v>
          </cell>
          <cell r="I13014">
            <v>5.2202446790682117E-2</v>
          </cell>
          <cell r="L13014">
            <v>1.4398705701078613</v>
          </cell>
          <cell r="M13014" t="str">
            <v>municipal solid waste</v>
          </cell>
        </row>
        <row r="13015">
          <cell r="F13015" t="str">
            <v>Vintage2008</v>
          </cell>
          <cell r="I13015">
            <v>5.2202446790682117E-2</v>
          </cell>
          <cell r="L13015">
            <v>1.4398705701078613</v>
          </cell>
          <cell r="M13015" t="str">
            <v>municipal solid waste</v>
          </cell>
        </row>
        <row r="13016">
          <cell r="F13016" t="str">
            <v>Vintage2008</v>
          </cell>
          <cell r="I13016">
            <v>5.1899670409474366E-2</v>
          </cell>
          <cell r="L13016">
            <v>1.4315192604006195</v>
          </cell>
          <cell r="M13016" t="str">
            <v>municipal solid waste</v>
          </cell>
        </row>
        <row r="13017">
          <cell r="F13017" t="str">
            <v>Vintage2008</v>
          </cell>
          <cell r="I13017">
            <v>4.8118205686833171E-2</v>
          </cell>
          <cell r="L13017">
            <v>1.3272172573189551</v>
          </cell>
          <cell r="M13017" t="str">
            <v>municipal solid waste</v>
          </cell>
        </row>
        <row r="13018">
          <cell r="F13018" t="str">
            <v>Vintage2008</v>
          </cell>
          <cell r="I13018">
            <v>4.8118205686833171E-2</v>
          </cell>
          <cell r="L13018">
            <v>1.3272172573189551</v>
          </cell>
          <cell r="M13018" t="str">
            <v>municipal solid waste</v>
          </cell>
        </row>
        <row r="13019">
          <cell r="F13019" t="str">
            <v>Vintage2008</v>
          </cell>
          <cell r="I13019">
            <v>4.8118205686833171E-2</v>
          </cell>
          <cell r="L13019">
            <v>1.3272172573189551</v>
          </cell>
          <cell r="M13019" t="str">
            <v>municipal solid waste</v>
          </cell>
        </row>
        <row r="13020">
          <cell r="F13020" t="str">
            <v>Vintage2008</v>
          </cell>
          <cell r="I13020">
            <v>4.8118205686833171E-2</v>
          </cell>
          <cell r="L13020">
            <v>1.3272172573189551</v>
          </cell>
          <cell r="M13020" t="str">
            <v>municipal solid waste</v>
          </cell>
        </row>
        <row r="13021">
          <cell r="F13021" t="str">
            <v>Vintage2008</v>
          </cell>
          <cell r="I13021">
            <v>4.8118205686833171E-2</v>
          </cell>
          <cell r="L13021">
            <v>1.3272172573189551</v>
          </cell>
          <cell r="M13021" t="str">
            <v>municipal solid waste</v>
          </cell>
        </row>
        <row r="13022">
          <cell r="F13022" t="str">
            <v>Vintage2007</v>
          </cell>
          <cell r="I13022">
            <v>7.3469079939668211E-2</v>
          </cell>
          <cell r="L13022">
            <v>2.0809651898734227</v>
          </cell>
          <cell r="M13022" t="str">
            <v>municipal solid waste</v>
          </cell>
        </row>
        <row r="13023">
          <cell r="F13023" t="str">
            <v>Vintage2007</v>
          </cell>
          <cell r="I13023">
            <v>7.3067705714764578E-2</v>
          </cell>
          <cell r="L13023">
            <v>2.0695965189873466</v>
          </cell>
          <cell r="M13023" t="str">
            <v>municipal solid waste</v>
          </cell>
        </row>
        <row r="13024">
          <cell r="F13024" t="str">
            <v>Vintage2009</v>
          </cell>
          <cell r="I13024">
            <v>5.2641360817831433E-2</v>
          </cell>
          <cell r="L13024">
            <v>1.5473448275862094</v>
          </cell>
          <cell r="M13024" t="str">
            <v>municipal solid waste</v>
          </cell>
        </row>
        <row r="13025">
          <cell r="F13025" t="str">
            <v>Vintage2006</v>
          </cell>
          <cell r="I13025">
            <v>6.5963800904977415E-2</v>
          </cell>
          <cell r="L13025">
            <v>2.0679824868651502</v>
          </cell>
          <cell r="M13025" t="str">
            <v>municipal solid waste</v>
          </cell>
        </row>
        <row r="13026">
          <cell r="F13026" t="str">
            <v>Vintage2006</v>
          </cell>
          <cell r="I13026">
            <v>6.5963800904977415E-2</v>
          </cell>
          <cell r="L13026">
            <v>2.0679824868651502</v>
          </cell>
          <cell r="M13026" t="str">
            <v>municipal solid waste</v>
          </cell>
        </row>
        <row r="13027">
          <cell r="F13027" t="str">
            <v>Vintage2006</v>
          </cell>
          <cell r="I13027">
            <v>6.5500474833808206E-2</v>
          </cell>
          <cell r="L13027">
            <v>2.0534570928196159</v>
          </cell>
          <cell r="M13027" t="str">
            <v>municipal solid waste</v>
          </cell>
        </row>
        <row r="13028">
          <cell r="F13028" t="str">
            <v>Vintage2006</v>
          </cell>
          <cell r="I13028">
            <v>6.5500474833808206E-2</v>
          </cell>
          <cell r="L13028">
            <v>2.0534570928196159</v>
          </cell>
          <cell r="M13028" t="str">
            <v>municipal solid waste</v>
          </cell>
        </row>
        <row r="13029">
          <cell r="F13029" t="str">
            <v>Vintage2006</v>
          </cell>
          <cell r="I13029">
            <v>4.4908035863918241E-2</v>
          </cell>
          <cell r="L13029">
            <v>1.4078787215411566</v>
          </cell>
          <cell r="M13029" t="str">
            <v>municipal solid waste</v>
          </cell>
        </row>
        <row r="13030">
          <cell r="F13030" t="str">
            <v>Vintage2006</v>
          </cell>
          <cell r="I13030">
            <v>4.4908035863918241E-2</v>
          </cell>
          <cell r="L13030">
            <v>1.4078787215411566</v>
          </cell>
          <cell r="M13030" t="str">
            <v>municipal solid waste</v>
          </cell>
        </row>
        <row r="13031">
          <cell r="F13031" t="str">
            <v>Vintage2006</v>
          </cell>
          <cell r="I13031">
            <v>5.1511368079995561E-2</v>
          </cell>
          <cell r="L13031">
            <v>1.6148949211908941</v>
          </cell>
          <cell r="M13031" t="str">
            <v>municipal solid waste</v>
          </cell>
        </row>
        <row r="13032">
          <cell r="F13032" t="str">
            <v>Vintage2006</v>
          </cell>
          <cell r="I13032">
            <v>5.0048321322831157E-2</v>
          </cell>
          <cell r="L13032">
            <v>1.5690280210157628</v>
          </cell>
          <cell r="M13032" t="str">
            <v>municipal solid waste</v>
          </cell>
        </row>
        <row r="13033">
          <cell r="F13033" t="str">
            <v>Vintage2006</v>
          </cell>
          <cell r="I13033">
            <v>5.0048321322831157E-2</v>
          </cell>
          <cell r="L13033">
            <v>1.5690280210157628</v>
          </cell>
          <cell r="M13033" t="str">
            <v>municipal solid waste</v>
          </cell>
        </row>
        <row r="13034">
          <cell r="F13034" t="str">
            <v>Vintage2008</v>
          </cell>
          <cell r="I13034">
            <v>5.7570470923412137E-2</v>
          </cell>
          <cell r="L13034">
            <v>1.587933744221883</v>
          </cell>
          <cell r="M13034" t="str">
            <v>municipal solid waste</v>
          </cell>
        </row>
        <row r="13035">
          <cell r="F13035" t="str">
            <v>Vintage2007</v>
          </cell>
          <cell r="I13035">
            <v>0</v>
          </cell>
          <cell r="L13035">
            <v>0</v>
          </cell>
          <cell r="M13035" t="str">
            <v>municipal solid waste</v>
          </cell>
        </row>
        <row r="13036">
          <cell r="F13036" t="str">
            <v>Vintage2007</v>
          </cell>
          <cell r="I13036">
            <v>2.7332160214513172E-2</v>
          </cell>
          <cell r="L13036">
            <v>0.77416613924050826</v>
          </cell>
          <cell r="M13036" t="str">
            <v>municipal solid waste</v>
          </cell>
        </row>
        <row r="13037">
          <cell r="F13037" t="str">
            <v>Vintage2007</v>
          </cell>
          <cell r="I13037">
            <v>3.0632394838277208E-2</v>
          </cell>
          <cell r="L13037">
            <v>0.86764319620253372</v>
          </cell>
          <cell r="M13037" t="str">
            <v>municipal solid waste</v>
          </cell>
        </row>
        <row r="13038">
          <cell r="F13038" t="str">
            <v>Vintage2007</v>
          </cell>
          <cell r="I13038">
            <v>3.0632394838277208E-2</v>
          </cell>
          <cell r="L13038">
            <v>0.86764319620253372</v>
          </cell>
          <cell r="M13038" t="str">
            <v>municipal solid waste</v>
          </cell>
        </row>
        <row r="13039">
          <cell r="F13039" t="str">
            <v>Vintage2007</v>
          </cell>
          <cell r="I13039">
            <v>3.0632394838277208E-2</v>
          </cell>
          <cell r="L13039">
            <v>0.86764319620253372</v>
          </cell>
          <cell r="M13039" t="str">
            <v>municipal solid waste</v>
          </cell>
        </row>
        <row r="13040">
          <cell r="F13040" t="str">
            <v>Vintage2007</v>
          </cell>
          <cell r="I13040">
            <v>3.0632394838277208E-2</v>
          </cell>
          <cell r="L13040">
            <v>0.86764319620253372</v>
          </cell>
          <cell r="M13040" t="str">
            <v>municipal solid waste</v>
          </cell>
        </row>
        <row r="13041">
          <cell r="F13041" t="str">
            <v>Vintage2007</v>
          </cell>
          <cell r="I13041">
            <v>3.0632394838277208E-2</v>
          </cell>
          <cell r="L13041">
            <v>0.86764319620253372</v>
          </cell>
          <cell r="M13041" t="str">
            <v>municipal solid waste</v>
          </cell>
        </row>
        <row r="13042">
          <cell r="F13042" t="str">
            <v>Vintage2007</v>
          </cell>
          <cell r="I13042">
            <v>3.0632394838277208E-2</v>
          </cell>
          <cell r="L13042">
            <v>0.86764319620253372</v>
          </cell>
          <cell r="M13042" t="str">
            <v>municipal solid waste</v>
          </cell>
        </row>
        <row r="13043">
          <cell r="F13043" t="str">
            <v>Vintage2007</v>
          </cell>
          <cell r="I13043">
            <v>3.0632394838277208E-2</v>
          </cell>
          <cell r="L13043">
            <v>0.86764319620253372</v>
          </cell>
          <cell r="M13043" t="str">
            <v>municipal solid waste</v>
          </cell>
        </row>
        <row r="13044">
          <cell r="F13044" t="str">
            <v>Vintage2007</v>
          </cell>
          <cell r="I13044">
            <v>3.0632394838277208E-2</v>
          </cell>
          <cell r="L13044">
            <v>0.86764319620253372</v>
          </cell>
          <cell r="M13044" t="str">
            <v>municipal solid waste</v>
          </cell>
        </row>
        <row r="13045">
          <cell r="F13045" t="str">
            <v>Vintage2007</v>
          </cell>
          <cell r="I13045">
            <v>3.0632394838277208E-2</v>
          </cell>
          <cell r="L13045">
            <v>0.86764319620253372</v>
          </cell>
          <cell r="M13045" t="str">
            <v>municipal solid waste</v>
          </cell>
        </row>
        <row r="13046">
          <cell r="F13046" t="str">
            <v>Vintage2007</v>
          </cell>
          <cell r="I13046">
            <v>3.0632394838277208E-2</v>
          </cell>
          <cell r="L13046">
            <v>0.86764319620253372</v>
          </cell>
          <cell r="M13046" t="str">
            <v>municipal solid waste</v>
          </cell>
        </row>
        <row r="13047">
          <cell r="F13047" t="str">
            <v>Vintage2007</v>
          </cell>
          <cell r="I13047">
            <v>3.0632394838277208E-2</v>
          </cell>
          <cell r="L13047">
            <v>0.86764319620253372</v>
          </cell>
          <cell r="M13047" t="str">
            <v>municipal solid waste</v>
          </cell>
        </row>
        <row r="13048">
          <cell r="F13048" t="str">
            <v>Vintage2007</v>
          </cell>
          <cell r="I13048">
            <v>3.0632394838277208E-2</v>
          </cell>
          <cell r="L13048">
            <v>0.86764319620253372</v>
          </cell>
          <cell r="M13048" t="str">
            <v>municipal solid waste</v>
          </cell>
        </row>
        <row r="13049">
          <cell r="F13049" t="str">
            <v>Vintage2007</v>
          </cell>
          <cell r="I13049">
            <v>3.0632394838277208E-2</v>
          </cell>
          <cell r="L13049">
            <v>0.86764319620253372</v>
          </cell>
          <cell r="M13049" t="str">
            <v>municipal solid waste</v>
          </cell>
        </row>
        <row r="13050">
          <cell r="F13050" t="str">
            <v>Vintage2007</v>
          </cell>
          <cell r="I13050">
            <v>3.0632394838277208E-2</v>
          </cell>
          <cell r="L13050">
            <v>0.86764319620253372</v>
          </cell>
          <cell r="M13050" t="str">
            <v>municipal solid waste</v>
          </cell>
        </row>
        <row r="13051">
          <cell r="F13051" t="str">
            <v>Vintage2007</v>
          </cell>
          <cell r="I13051">
            <v>3.0632394838277208E-2</v>
          </cell>
          <cell r="L13051">
            <v>0.86764319620253372</v>
          </cell>
          <cell r="M13051" t="str">
            <v>municipal solid waste</v>
          </cell>
        </row>
        <row r="13052">
          <cell r="F13052" t="str">
            <v>Vintage2007</v>
          </cell>
          <cell r="I13052">
            <v>3.0632394838277208E-2</v>
          </cell>
          <cell r="L13052">
            <v>0.86764319620253372</v>
          </cell>
          <cell r="M13052" t="str">
            <v>municipal solid waste</v>
          </cell>
        </row>
        <row r="13053">
          <cell r="F13053" t="str">
            <v>Vintage2007</v>
          </cell>
          <cell r="I13053">
            <v>3.0632394838277208E-2</v>
          </cell>
          <cell r="L13053">
            <v>0.86764319620253372</v>
          </cell>
          <cell r="M13053" t="str">
            <v>municipal solid waste</v>
          </cell>
        </row>
        <row r="13054">
          <cell r="F13054" t="str">
            <v>Vintage2001</v>
          </cell>
          <cell r="I13054">
            <v>2.5170521199932978E-2</v>
          </cell>
          <cell r="L13054">
            <v>0.98919319429198838</v>
          </cell>
          <cell r="M13054" t="str">
            <v>municipal solid waste</v>
          </cell>
        </row>
        <row r="13055">
          <cell r="F13055" t="str">
            <v>Vintage2001</v>
          </cell>
          <cell r="I13055">
            <v>2.8301072565778462E-2</v>
          </cell>
          <cell r="L13055">
            <v>1.112222832052691</v>
          </cell>
          <cell r="M13055" t="str">
            <v>municipal solid waste</v>
          </cell>
        </row>
        <row r="13056">
          <cell r="F13056" t="str">
            <v>Vintage2001</v>
          </cell>
          <cell r="I13056">
            <v>2.8301072565778462E-2</v>
          </cell>
          <cell r="L13056">
            <v>1.112222832052691</v>
          </cell>
          <cell r="M13056" t="str">
            <v>municipal solid waste</v>
          </cell>
        </row>
        <row r="13057">
          <cell r="F13057" t="str">
            <v>Vintage2001</v>
          </cell>
          <cell r="I13057">
            <v>2.8301072565778462E-2</v>
          </cell>
          <cell r="L13057">
            <v>1.112222832052691</v>
          </cell>
          <cell r="M13057" t="str">
            <v>municipal solid waste</v>
          </cell>
        </row>
        <row r="13058">
          <cell r="F13058" t="str">
            <v>Vintage2001</v>
          </cell>
          <cell r="I13058">
            <v>2.8301072565778462E-2</v>
          </cell>
          <cell r="L13058">
            <v>1.112222832052691</v>
          </cell>
          <cell r="M13058" t="str">
            <v>municipal solid waste</v>
          </cell>
        </row>
        <row r="13059">
          <cell r="F13059" t="str">
            <v>Vintage2001</v>
          </cell>
          <cell r="I13059">
            <v>2.8301072565778462E-2</v>
          </cell>
          <cell r="L13059">
            <v>1.112222832052691</v>
          </cell>
          <cell r="M13059" t="str">
            <v>municipal solid waste</v>
          </cell>
        </row>
        <row r="13060">
          <cell r="F13060" t="str">
            <v>Vintage2001</v>
          </cell>
          <cell r="I13060">
            <v>2.8301072565778462E-2</v>
          </cell>
          <cell r="L13060">
            <v>1.112222832052691</v>
          </cell>
          <cell r="M13060" t="str">
            <v>municipal solid waste</v>
          </cell>
        </row>
        <row r="13061">
          <cell r="F13061" t="str">
            <v>Vintage2001</v>
          </cell>
          <cell r="I13061">
            <v>2.8301072565778462E-2</v>
          </cell>
          <cell r="L13061">
            <v>1.112222832052691</v>
          </cell>
          <cell r="M13061" t="str">
            <v>municipal solid waste</v>
          </cell>
        </row>
        <row r="13062">
          <cell r="F13062" t="str">
            <v>Vintage2001</v>
          </cell>
          <cell r="I13062">
            <v>2.8301072565778462E-2</v>
          </cell>
          <cell r="L13062">
            <v>1.112222832052691</v>
          </cell>
          <cell r="M13062" t="str">
            <v>municipal solid waste</v>
          </cell>
        </row>
        <row r="13063">
          <cell r="F13063" t="str">
            <v>Vintage2001</v>
          </cell>
          <cell r="I13063">
            <v>2.8301072565778462E-2</v>
          </cell>
          <cell r="L13063">
            <v>1.112222832052691</v>
          </cell>
          <cell r="M13063" t="str">
            <v>municipal solid waste</v>
          </cell>
        </row>
        <row r="13064">
          <cell r="F13064" t="str">
            <v>Vintage2001</v>
          </cell>
          <cell r="I13064">
            <v>2.8301072565778462E-2</v>
          </cell>
          <cell r="L13064">
            <v>1.112222832052691</v>
          </cell>
          <cell r="M13064" t="str">
            <v>municipal solid waste</v>
          </cell>
        </row>
        <row r="13065">
          <cell r="F13065" t="str">
            <v>Vintage2001</v>
          </cell>
          <cell r="I13065">
            <v>2.8301072565778462E-2</v>
          </cell>
          <cell r="L13065">
            <v>1.112222832052691</v>
          </cell>
          <cell r="M13065" t="str">
            <v>municipal solid waste</v>
          </cell>
        </row>
        <row r="13066">
          <cell r="F13066" t="str">
            <v>Vintage2001</v>
          </cell>
          <cell r="I13066">
            <v>2.8301072565778462E-2</v>
          </cell>
          <cell r="L13066">
            <v>1.112222832052691</v>
          </cell>
          <cell r="M13066" t="str">
            <v>municipal solid waste</v>
          </cell>
        </row>
        <row r="13067">
          <cell r="F13067" t="str">
            <v>Vintage2001</v>
          </cell>
          <cell r="I13067">
            <v>2.8301072565778462E-2</v>
          </cell>
          <cell r="L13067">
            <v>1.112222832052691</v>
          </cell>
          <cell r="M13067" t="str">
            <v>municipal solid waste</v>
          </cell>
        </row>
        <row r="13068">
          <cell r="F13068" t="str">
            <v>Vintage2001</v>
          </cell>
          <cell r="I13068">
            <v>2.8301072565778462E-2</v>
          </cell>
          <cell r="L13068">
            <v>1.112222832052691</v>
          </cell>
          <cell r="M13068" t="str">
            <v>municipal solid waste</v>
          </cell>
        </row>
        <row r="13069">
          <cell r="F13069" t="str">
            <v>Vintage2001</v>
          </cell>
          <cell r="I13069">
            <v>2.8301072565778462E-2</v>
          </cell>
          <cell r="L13069">
            <v>1.112222832052691</v>
          </cell>
          <cell r="M13069" t="str">
            <v>municipal solid waste</v>
          </cell>
        </row>
        <row r="13070">
          <cell r="F13070" t="str">
            <v>Vintage2001</v>
          </cell>
          <cell r="I13070">
            <v>2.8301072565778462E-2</v>
          </cell>
          <cell r="L13070">
            <v>1.112222832052691</v>
          </cell>
          <cell r="M13070" t="str">
            <v>municipal solid waste</v>
          </cell>
        </row>
        <row r="13071">
          <cell r="F13071" t="str">
            <v>Vintage2001</v>
          </cell>
          <cell r="I13071">
            <v>2.8301072565778462E-2</v>
          </cell>
          <cell r="L13071">
            <v>1.112222832052691</v>
          </cell>
          <cell r="M13071" t="str">
            <v>municipal solid waste</v>
          </cell>
        </row>
        <row r="13072">
          <cell r="F13072" t="str">
            <v>Vintage2001</v>
          </cell>
          <cell r="I13072">
            <v>2.8301072565778462E-2</v>
          </cell>
          <cell r="L13072">
            <v>1.112222832052691</v>
          </cell>
          <cell r="M13072" t="str">
            <v>municipal solid waste</v>
          </cell>
        </row>
        <row r="13073">
          <cell r="F13073" t="str">
            <v>Vintage2001</v>
          </cell>
          <cell r="I13073">
            <v>2.8301072565778462E-2</v>
          </cell>
          <cell r="L13073">
            <v>1.112222832052691</v>
          </cell>
          <cell r="M13073" t="str">
            <v>municipal solid waste</v>
          </cell>
        </row>
        <row r="13074">
          <cell r="F13074" t="str">
            <v>Vintage2001</v>
          </cell>
          <cell r="I13074">
            <v>2.8301072565778462E-2</v>
          </cell>
          <cell r="L13074">
            <v>1.112222832052691</v>
          </cell>
          <cell r="M13074" t="str">
            <v>municipal solid waste</v>
          </cell>
        </row>
        <row r="13075">
          <cell r="F13075" t="str">
            <v>Vintage2001</v>
          </cell>
          <cell r="I13075">
            <v>2.8301072565778462E-2</v>
          </cell>
          <cell r="L13075">
            <v>1.112222832052691</v>
          </cell>
          <cell r="M13075" t="str">
            <v>municipal solid waste</v>
          </cell>
        </row>
        <row r="13076">
          <cell r="F13076" t="str">
            <v>Vintage2001</v>
          </cell>
          <cell r="I13076">
            <v>2.8301072565778462E-2</v>
          </cell>
          <cell r="L13076">
            <v>1.112222832052691</v>
          </cell>
          <cell r="M13076" t="str">
            <v>municipal solid waste</v>
          </cell>
        </row>
        <row r="13077">
          <cell r="F13077" t="str">
            <v>Vintage2001</v>
          </cell>
          <cell r="I13077">
            <v>2.8301072565778462E-2</v>
          </cell>
          <cell r="L13077">
            <v>1.112222832052691</v>
          </cell>
          <cell r="M13077" t="str">
            <v>municipal solid waste</v>
          </cell>
        </row>
        <row r="13078">
          <cell r="F13078" t="str">
            <v>Vintage2001</v>
          </cell>
          <cell r="I13078">
            <v>2.8301072565778462E-2</v>
          </cell>
          <cell r="L13078">
            <v>1.112222832052691</v>
          </cell>
          <cell r="M13078" t="str">
            <v>municipal solid waste</v>
          </cell>
        </row>
        <row r="13079">
          <cell r="F13079" t="str">
            <v>Vintage2001</v>
          </cell>
          <cell r="I13079">
            <v>2.8301072565778462E-2</v>
          </cell>
          <cell r="L13079">
            <v>1.112222832052691</v>
          </cell>
          <cell r="M13079" t="str">
            <v>municipal solid waste</v>
          </cell>
        </row>
        <row r="13080">
          <cell r="F13080" t="str">
            <v>Vintage2001</v>
          </cell>
          <cell r="I13080">
            <v>2.8301072565778462E-2</v>
          </cell>
          <cell r="L13080">
            <v>1.112222832052691</v>
          </cell>
          <cell r="M13080" t="str">
            <v>municipal solid waste</v>
          </cell>
        </row>
        <row r="13081">
          <cell r="F13081" t="str">
            <v>Vintage2001</v>
          </cell>
          <cell r="I13081">
            <v>2.8301072565778462E-2</v>
          </cell>
          <cell r="L13081">
            <v>1.112222832052691</v>
          </cell>
          <cell r="M13081" t="str">
            <v>municipal solid waste</v>
          </cell>
        </row>
        <row r="13082">
          <cell r="F13082" t="str">
            <v>Vintage2001</v>
          </cell>
          <cell r="I13082">
            <v>2.8301072565778462E-2</v>
          </cell>
          <cell r="L13082">
            <v>1.112222832052691</v>
          </cell>
          <cell r="M13082" t="str">
            <v>municipal solid waste</v>
          </cell>
        </row>
        <row r="13083">
          <cell r="F13083" t="str">
            <v>Vintage2001</v>
          </cell>
          <cell r="I13083">
            <v>2.8301072565778462E-2</v>
          </cell>
          <cell r="L13083">
            <v>1.112222832052691</v>
          </cell>
          <cell r="M13083" t="str">
            <v>municipal solid waste</v>
          </cell>
        </row>
        <row r="13084">
          <cell r="F13084" t="str">
            <v>Vintage2001</v>
          </cell>
          <cell r="I13084">
            <v>2.8301072565778462E-2</v>
          </cell>
          <cell r="L13084">
            <v>1.112222832052691</v>
          </cell>
          <cell r="M13084" t="str">
            <v>municipal solid waste</v>
          </cell>
        </row>
        <row r="13085">
          <cell r="F13085" t="str">
            <v>Vintage2001</v>
          </cell>
          <cell r="I13085">
            <v>2.8301072565778462E-2</v>
          </cell>
          <cell r="L13085">
            <v>1.112222832052691</v>
          </cell>
          <cell r="M13085" t="str">
            <v>municipal solid waste</v>
          </cell>
        </row>
        <row r="13086">
          <cell r="F13086" t="str">
            <v>Vintage2001</v>
          </cell>
          <cell r="I13086">
            <v>2.8301072565778462E-2</v>
          </cell>
          <cell r="L13086">
            <v>1.112222832052691</v>
          </cell>
          <cell r="M13086" t="str">
            <v>municipal solid waste</v>
          </cell>
        </row>
        <row r="13087">
          <cell r="F13087" t="str">
            <v>Vintage2001</v>
          </cell>
          <cell r="I13087">
            <v>2.8301072565778462E-2</v>
          </cell>
          <cell r="L13087">
            <v>1.112222832052691</v>
          </cell>
          <cell r="M13087" t="str">
            <v>municipal solid waste</v>
          </cell>
        </row>
        <row r="13088">
          <cell r="F13088" t="str">
            <v>Vintage2001</v>
          </cell>
          <cell r="I13088">
            <v>2.8301072565778462E-2</v>
          </cell>
          <cell r="L13088">
            <v>1.112222832052691</v>
          </cell>
          <cell r="M13088" t="str">
            <v>municipal solid waste</v>
          </cell>
        </row>
        <row r="13089">
          <cell r="F13089" t="str">
            <v>Vintage2001</v>
          </cell>
          <cell r="I13089">
            <v>2.8301072565778462E-2</v>
          </cell>
          <cell r="L13089">
            <v>1.112222832052691</v>
          </cell>
          <cell r="M13089" t="str">
            <v>municipal solid waste</v>
          </cell>
        </row>
        <row r="13090">
          <cell r="F13090" t="str">
            <v>Vintage2001</v>
          </cell>
          <cell r="I13090">
            <v>2.8301072565778462E-2</v>
          </cell>
          <cell r="L13090">
            <v>1.112222832052691</v>
          </cell>
          <cell r="M13090" t="str">
            <v>municipal solid waste</v>
          </cell>
        </row>
        <row r="13091">
          <cell r="F13091" t="str">
            <v>Vintage2001</v>
          </cell>
          <cell r="I13091">
            <v>2.8301072565778462E-2</v>
          </cell>
          <cell r="L13091">
            <v>1.112222832052691</v>
          </cell>
          <cell r="M13091" t="str">
            <v>municipal solid waste</v>
          </cell>
        </row>
        <row r="13092">
          <cell r="F13092" t="str">
            <v>Vintage2001</v>
          </cell>
          <cell r="I13092">
            <v>2.8301072565778462E-2</v>
          </cell>
          <cell r="L13092">
            <v>1.112222832052691</v>
          </cell>
          <cell r="M13092" t="str">
            <v>municipal solid waste</v>
          </cell>
        </row>
        <row r="13093">
          <cell r="F13093" t="str">
            <v>Vintage2001</v>
          </cell>
          <cell r="I13093">
            <v>2.8301072565778462E-2</v>
          </cell>
          <cell r="L13093">
            <v>1.112222832052691</v>
          </cell>
          <cell r="M13093" t="str">
            <v>municipal solid waste</v>
          </cell>
        </row>
        <row r="13094">
          <cell r="F13094" t="str">
            <v>Vintage2001</v>
          </cell>
          <cell r="I13094">
            <v>2.8301072565778462E-2</v>
          </cell>
          <cell r="L13094">
            <v>1.112222832052691</v>
          </cell>
          <cell r="M13094" t="str">
            <v>municipal solid waste</v>
          </cell>
        </row>
        <row r="13095">
          <cell r="F13095" t="str">
            <v>Vintage2001</v>
          </cell>
          <cell r="I13095">
            <v>2.8301072565778462E-2</v>
          </cell>
          <cell r="L13095">
            <v>1.112222832052691</v>
          </cell>
          <cell r="M13095" t="str">
            <v>municipal solid waste</v>
          </cell>
        </row>
        <row r="13096">
          <cell r="F13096" t="str">
            <v>Vintage2001</v>
          </cell>
          <cell r="I13096">
            <v>2.8301072565778462E-2</v>
          </cell>
          <cell r="L13096">
            <v>1.112222832052691</v>
          </cell>
          <cell r="M13096" t="str">
            <v>municipal solid waste</v>
          </cell>
        </row>
        <row r="13097">
          <cell r="F13097" t="str">
            <v>Vintage2001</v>
          </cell>
          <cell r="I13097">
            <v>2.8301072565778462E-2</v>
          </cell>
          <cell r="L13097">
            <v>1.112222832052691</v>
          </cell>
          <cell r="M13097" t="str">
            <v>municipal solid waste</v>
          </cell>
        </row>
        <row r="13098">
          <cell r="F13098" t="str">
            <v>Vintage2001</v>
          </cell>
          <cell r="I13098">
            <v>2.8301072565778462E-2</v>
          </cell>
          <cell r="L13098">
            <v>1.112222832052691</v>
          </cell>
          <cell r="M13098" t="str">
            <v>municipal solid waste</v>
          </cell>
        </row>
        <row r="13099">
          <cell r="F13099" t="str">
            <v>Vintage2001</v>
          </cell>
          <cell r="I13099">
            <v>2.8301072565778462E-2</v>
          </cell>
          <cell r="L13099">
            <v>1.112222832052691</v>
          </cell>
          <cell r="M13099" t="str">
            <v>municipal solid waste</v>
          </cell>
        </row>
        <row r="13100">
          <cell r="F13100" t="str">
            <v>Vintage2001</v>
          </cell>
          <cell r="I13100">
            <v>2.8301072565778462E-2</v>
          </cell>
          <cell r="L13100">
            <v>1.112222832052691</v>
          </cell>
          <cell r="M13100" t="str">
            <v>municipal solid waste</v>
          </cell>
        </row>
        <row r="13101">
          <cell r="F13101" t="str">
            <v>Vintage2001</v>
          </cell>
          <cell r="I13101">
            <v>2.8301072565778462E-2</v>
          </cell>
          <cell r="L13101">
            <v>1.112222832052691</v>
          </cell>
          <cell r="M13101" t="str">
            <v>municipal solid waste</v>
          </cell>
        </row>
        <row r="13102">
          <cell r="F13102" t="str">
            <v>Vintage2007</v>
          </cell>
          <cell r="I13102">
            <v>4.0759510641863603E-2</v>
          </cell>
          <cell r="L13102">
            <v>1.1544873417721546</v>
          </cell>
          <cell r="M13102" t="str">
            <v>municipal solid waste</v>
          </cell>
        </row>
        <row r="13103">
          <cell r="F13103" t="str">
            <v>Vintage2007</v>
          </cell>
          <cell r="I13103">
            <v>3.8741578682755171E-2</v>
          </cell>
          <cell r="L13103">
            <v>1.0973306962025342</v>
          </cell>
          <cell r="M13103" t="str">
            <v>municipal solid waste</v>
          </cell>
        </row>
        <row r="13104">
          <cell r="F13104" t="str">
            <v>Vintage2007</v>
          </cell>
          <cell r="I13104">
            <v>3.8741578682755171E-2</v>
          </cell>
          <cell r="L13104">
            <v>1.0973306962025342</v>
          </cell>
          <cell r="M13104" t="str">
            <v>municipal solid waste</v>
          </cell>
        </row>
        <row r="13105">
          <cell r="F13105" t="str">
            <v>Vintage2007</v>
          </cell>
          <cell r="I13105">
            <v>3.8741578682755171E-2</v>
          </cell>
          <cell r="L13105">
            <v>1.0973306962025342</v>
          </cell>
          <cell r="M13105" t="str">
            <v>municipal solid waste</v>
          </cell>
        </row>
        <row r="13106">
          <cell r="F13106" t="str">
            <v>Vintage2007</v>
          </cell>
          <cell r="I13106">
            <v>3.8741578682755171E-2</v>
          </cell>
          <cell r="L13106">
            <v>1.0973306962025342</v>
          </cell>
          <cell r="M13106" t="str">
            <v>municipal solid waste</v>
          </cell>
        </row>
        <row r="13107">
          <cell r="F13107" t="str">
            <v>Vintage2007</v>
          </cell>
          <cell r="I13107">
            <v>3.8741578682755171E-2</v>
          </cell>
          <cell r="L13107">
            <v>1.0973306962025342</v>
          </cell>
          <cell r="M13107" t="str">
            <v>municipal solid waste</v>
          </cell>
        </row>
        <row r="13108">
          <cell r="F13108" t="str">
            <v>Vintage2007</v>
          </cell>
          <cell r="I13108">
            <v>3.8741578682755171E-2</v>
          </cell>
          <cell r="L13108">
            <v>1.0973306962025342</v>
          </cell>
          <cell r="M13108" t="str">
            <v>municipal solid waste</v>
          </cell>
        </row>
        <row r="13109">
          <cell r="F13109" t="str">
            <v>Vintage2007</v>
          </cell>
          <cell r="I13109">
            <v>3.8741578682755171E-2</v>
          </cell>
          <cell r="L13109">
            <v>1.0973306962025342</v>
          </cell>
          <cell r="M13109" t="str">
            <v>municipal solid waste</v>
          </cell>
        </row>
        <row r="13110">
          <cell r="F13110" t="str">
            <v>Vintage2007</v>
          </cell>
          <cell r="I13110">
            <v>3.8741578682755171E-2</v>
          </cell>
          <cell r="L13110">
            <v>1.0973306962025342</v>
          </cell>
          <cell r="M13110" t="str">
            <v>municipal solid waste</v>
          </cell>
        </row>
        <row r="13111">
          <cell r="F13111" t="str">
            <v>Vintage2007</v>
          </cell>
          <cell r="I13111">
            <v>3.8741578682755171E-2</v>
          </cell>
          <cell r="L13111">
            <v>1.0973306962025342</v>
          </cell>
          <cell r="M13111" t="str">
            <v>municipal solid waste</v>
          </cell>
        </row>
        <row r="13112">
          <cell r="F13112" t="str">
            <v>Vintage2007</v>
          </cell>
          <cell r="I13112">
            <v>3.8741578682755171E-2</v>
          </cell>
          <cell r="L13112">
            <v>1.0973306962025342</v>
          </cell>
          <cell r="M13112" t="str">
            <v>municipal solid waste</v>
          </cell>
        </row>
        <row r="13113">
          <cell r="F13113" t="str">
            <v>Vintage2007</v>
          </cell>
          <cell r="I13113">
            <v>3.8741578682755171E-2</v>
          </cell>
          <cell r="L13113">
            <v>1.0973306962025342</v>
          </cell>
          <cell r="M13113" t="str">
            <v>municipal solid waste</v>
          </cell>
        </row>
        <row r="13114">
          <cell r="F13114" t="str">
            <v>Vintage2007</v>
          </cell>
          <cell r="I13114">
            <v>3.8741578682755171E-2</v>
          </cell>
          <cell r="L13114">
            <v>1.0973306962025342</v>
          </cell>
          <cell r="M13114" t="str">
            <v>municipal solid waste</v>
          </cell>
        </row>
        <row r="13115">
          <cell r="F13115" t="str">
            <v>Vintage2007</v>
          </cell>
          <cell r="I13115">
            <v>3.8741578682755171E-2</v>
          </cell>
          <cell r="L13115">
            <v>1.0973306962025342</v>
          </cell>
          <cell r="M13115" t="str">
            <v>municipal solid waste</v>
          </cell>
        </row>
        <row r="13116">
          <cell r="F13116" t="str">
            <v>Vintage2007</v>
          </cell>
          <cell r="I13116">
            <v>3.8741578682755171E-2</v>
          </cell>
          <cell r="L13116">
            <v>1.0973306962025342</v>
          </cell>
          <cell r="M13116" t="str">
            <v>municipal solid waste</v>
          </cell>
        </row>
        <row r="13117">
          <cell r="F13117" t="str">
            <v>Vintage2007</v>
          </cell>
          <cell r="I13117">
            <v>3.8741578682755171E-2</v>
          </cell>
          <cell r="L13117">
            <v>1.0973306962025342</v>
          </cell>
          <cell r="M13117" t="str">
            <v>municipal solid waste</v>
          </cell>
        </row>
        <row r="13118">
          <cell r="F13118" t="str">
            <v>Vintage2007</v>
          </cell>
          <cell r="I13118">
            <v>3.8741578682755171E-2</v>
          </cell>
          <cell r="L13118">
            <v>1.0973306962025342</v>
          </cell>
          <cell r="M13118" t="str">
            <v>municipal solid waste</v>
          </cell>
        </row>
        <row r="13119">
          <cell r="F13119" t="str">
            <v>Vintage2007</v>
          </cell>
          <cell r="I13119">
            <v>3.8741578682755171E-2</v>
          </cell>
          <cell r="L13119">
            <v>1.0973306962025342</v>
          </cell>
          <cell r="M13119" t="str">
            <v>municipal solid waste</v>
          </cell>
        </row>
        <row r="13120">
          <cell r="F13120" t="str">
            <v>Vintage2007</v>
          </cell>
          <cell r="I13120">
            <v>3.8741578682755171E-2</v>
          </cell>
          <cell r="L13120">
            <v>1.0973306962025342</v>
          </cell>
          <cell r="M13120" t="str">
            <v>municipal solid waste</v>
          </cell>
        </row>
        <row r="13121">
          <cell r="F13121" t="str">
            <v>Vintage2007</v>
          </cell>
          <cell r="I13121">
            <v>3.8741578682755171E-2</v>
          </cell>
          <cell r="L13121">
            <v>1.0973306962025342</v>
          </cell>
          <cell r="M13121" t="str">
            <v>municipal solid waste</v>
          </cell>
        </row>
        <row r="13122">
          <cell r="F13122" t="str">
            <v>Vintage2007</v>
          </cell>
          <cell r="I13122">
            <v>3.8741578682755171E-2</v>
          </cell>
          <cell r="L13122">
            <v>1.0973306962025342</v>
          </cell>
          <cell r="M13122" t="str">
            <v>municipal solid waste</v>
          </cell>
        </row>
        <row r="13123">
          <cell r="F13123" t="str">
            <v>Vintage2007</v>
          </cell>
          <cell r="I13123">
            <v>3.8741578682755171E-2</v>
          </cell>
          <cell r="L13123">
            <v>1.0973306962025342</v>
          </cell>
          <cell r="M13123" t="str">
            <v>municipal solid waste</v>
          </cell>
        </row>
        <row r="13124">
          <cell r="F13124" t="str">
            <v>Vintage2007</v>
          </cell>
          <cell r="I13124">
            <v>3.8741578682755171E-2</v>
          </cell>
          <cell r="L13124">
            <v>1.0973306962025342</v>
          </cell>
          <cell r="M13124" t="str">
            <v>municipal solid waste</v>
          </cell>
        </row>
        <row r="13125">
          <cell r="F13125" t="str">
            <v>Vintage2007</v>
          </cell>
          <cell r="I13125">
            <v>3.8741578682755171E-2</v>
          </cell>
          <cell r="L13125">
            <v>1.0973306962025342</v>
          </cell>
          <cell r="M13125" t="str">
            <v>municipal solid waste</v>
          </cell>
        </row>
        <row r="13126">
          <cell r="F13126" t="str">
            <v>Vintage2007</v>
          </cell>
          <cell r="I13126">
            <v>3.8741578682755171E-2</v>
          </cell>
          <cell r="L13126">
            <v>1.0973306962025342</v>
          </cell>
          <cell r="M13126" t="str">
            <v>municipal solid waste</v>
          </cell>
        </row>
        <row r="13127">
          <cell r="F13127" t="str">
            <v>Vintage2007</v>
          </cell>
          <cell r="I13127">
            <v>3.8741578682755171E-2</v>
          </cell>
          <cell r="L13127">
            <v>1.0973306962025342</v>
          </cell>
          <cell r="M13127" t="str">
            <v>municipal solid waste</v>
          </cell>
        </row>
        <row r="13128">
          <cell r="F13128" t="str">
            <v>Vintage2007</v>
          </cell>
          <cell r="I13128">
            <v>3.8741578682755171E-2</v>
          </cell>
          <cell r="L13128">
            <v>1.0973306962025342</v>
          </cell>
          <cell r="M13128" t="str">
            <v>municipal solid waste</v>
          </cell>
        </row>
        <row r="13129">
          <cell r="F13129" t="str">
            <v>Vintage2007</v>
          </cell>
          <cell r="I13129">
            <v>3.8741578682755171E-2</v>
          </cell>
          <cell r="L13129">
            <v>1.0973306962025342</v>
          </cell>
          <cell r="M13129" t="str">
            <v>municipal solid waste</v>
          </cell>
        </row>
        <row r="13130">
          <cell r="F13130" t="str">
            <v>Vintage2007</v>
          </cell>
          <cell r="I13130">
            <v>3.8741578682755171E-2</v>
          </cell>
          <cell r="L13130">
            <v>1.0973306962025342</v>
          </cell>
          <cell r="M13130" t="str">
            <v>municipal solid waste</v>
          </cell>
        </row>
        <row r="13131">
          <cell r="F13131" t="str">
            <v>Vintage2007</v>
          </cell>
          <cell r="I13131">
            <v>3.8741578682755171E-2</v>
          </cell>
          <cell r="L13131">
            <v>1.0973306962025342</v>
          </cell>
          <cell r="M13131" t="str">
            <v>municipal solid waste</v>
          </cell>
        </row>
        <row r="13132">
          <cell r="F13132" t="str">
            <v>Vintage2007</v>
          </cell>
          <cell r="I13132">
            <v>3.8741578682755171E-2</v>
          </cell>
          <cell r="L13132">
            <v>1.0973306962025342</v>
          </cell>
          <cell r="M13132" t="str">
            <v>municipal solid waste</v>
          </cell>
        </row>
        <row r="13133">
          <cell r="F13133" t="str">
            <v>Vintage2007</v>
          </cell>
          <cell r="I13133">
            <v>3.8741578682755171E-2</v>
          </cell>
          <cell r="L13133">
            <v>1.0973306962025342</v>
          </cell>
          <cell r="M13133" t="str">
            <v>municipal solid waste</v>
          </cell>
        </row>
        <row r="13134">
          <cell r="F13134" t="str">
            <v>Vintage2007</v>
          </cell>
          <cell r="I13134">
            <v>3.8741578682755171E-2</v>
          </cell>
          <cell r="L13134">
            <v>1.0973306962025342</v>
          </cell>
          <cell r="M13134" t="str">
            <v>municipal solid waste</v>
          </cell>
        </row>
        <row r="13135">
          <cell r="F13135" t="str">
            <v>Vintage2007</v>
          </cell>
          <cell r="I13135">
            <v>3.8741578682755171E-2</v>
          </cell>
          <cell r="L13135">
            <v>1.0973306962025342</v>
          </cell>
          <cell r="M13135" t="str">
            <v>municipal solid waste</v>
          </cell>
        </row>
        <row r="13136">
          <cell r="F13136" t="str">
            <v>Vintage2007</v>
          </cell>
          <cell r="I13136">
            <v>3.8741578682755171E-2</v>
          </cell>
          <cell r="L13136">
            <v>1.0973306962025342</v>
          </cell>
          <cell r="M13136" t="str">
            <v>municipal solid waste</v>
          </cell>
        </row>
        <row r="13137">
          <cell r="F13137" t="str">
            <v>Vintage2003</v>
          </cell>
          <cell r="I13137">
            <v>2.5123512652924434E-2</v>
          </cell>
          <cell r="L13137">
            <v>1.2025026737967954</v>
          </cell>
          <cell r="M13137" t="str">
            <v>municipal solid waste</v>
          </cell>
        </row>
        <row r="13138">
          <cell r="F13138" t="str">
            <v>Vintage2003</v>
          </cell>
          <cell r="I13138">
            <v>2.3252220546338208E-2</v>
          </cell>
          <cell r="L13138">
            <v>1.1129358288770093</v>
          </cell>
          <cell r="M13138" t="str">
            <v>municipal solid waste</v>
          </cell>
        </row>
        <row r="13139">
          <cell r="F13139" t="str">
            <v>Vintage2003</v>
          </cell>
          <cell r="I13139">
            <v>2.3252220546338208E-2</v>
          </cell>
          <cell r="L13139">
            <v>1.1129358288770093</v>
          </cell>
          <cell r="M13139" t="str">
            <v>municipal solid waste</v>
          </cell>
        </row>
        <row r="13140">
          <cell r="F13140" t="str">
            <v>Vintage2003</v>
          </cell>
          <cell r="I13140">
            <v>2.3252220546338208E-2</v>
          </cell>
          <cell r="L13140">
            <v>1.1129358288770093</v>
          </cell>
          <cell r="M13140" t="str">
            <v>municipal solid waste</v>
          </cell>
        </row>
        <row r="13141">
          <cell r="F13141" t="str">
            <v>Vintage2003</v>
          </cell>
          <cell r="I13141">
            <v>2.3252220546338208E-2</v>
          </cell>
          <cell r="L13141">
            <v>1.1129358288770093</v>
          </cell>
          <cell r="M13141" t="str">
            <v>municipal solid waste</v>
          </cell>
        </row>
        <row r="13142">
          <cell r="F13142" t="str">
            <v>Vintage2003</v>
          </cell>
          <cell r="I13142">
            <v>2.3252220546338208E-2</v>
          </cell>
          <cell r="L13142">
            <v>1.1129358288770093</v>
          </cell>
          <cell r="M13142" t="str">
            <v>municipal solid waste</v>
          </cell>
        </row>
        <row r="13143">
          <cell r="F13143" t="str">
            <v>Vintage2003</v>
          </cell>
          <cell r="I13143">
            <v>2.3252220546338208E-2</v>
          </cell>
          <cell r="L13143">
            <v>1.1129358288770093</v>
          </cell>
          <cell r="M13143" t="str">
            <v>municipal solid waste</v>
          </cell>
        </row>
        <row r="13144">
          <cell r="F13144" t="str">
            <v>Vintage2003</v>
          </cell>
          <cell r="I13144">
            <v>2.3252220546338208E-2</v>
          </cell>
          <cell r="L13144">
            <v>1.1129358288770093</v>
          </cell>
          <cell r="M13144" t="str">
            <v>municipal solid waste</v>
          </cell>
        </row>
        <row r="13145">
          <cell r="F13145" t="str">
            <v>Vintage2003</v>
          </cell>
          <cell r="I13145">
            <v>2.3252220546338208E-2</v>
          </cell>
          <cell r="L13145">
            <v>1.1129358288770093</v>
          </cell>
          <cell r="M13145" t="str">
            <v>municipal solid waste</v>
          </cell>
        </row>
        <row r="13146">
          <cell r="F13146" t="str">
            <v>Vintage2003</v>
          </cell>
          <cell r="I13146">
            <v>2.3252220546338208E-2</v>
          </cell>
          <cell r="L13146">
            <v>1.1129358288770093</v>
          </cell>
          <cell r="M13146" t="str">
            <v>municipal solid waste</v>
          </cell>
        </row>
        <row r="13147">
          <cell r="F13147" t="str">
            <v>Vintage2003</v>
          </cell>
          <cell r="I13147">
            <v>2.3252220546338208E-2</v>
          </cell>
          <cell r="L13147">
            <v>1.1129358288770093</v>
          </cell>
          <cell r="M13147" t="str">
            <v>municipal solid waste</v>
          </cell>
        </row>
        <row r="13148">
          <cell r="F13148" t="str">
            <v>Vintage2003</v>
          </cell>
          <cell r="I13148">
            <v>2.3252220546338208E-2</v>
          </cell>
          <cell r="L13148">
            <v>1.1129358288770093</v>
          </cell>
          <cell r="M13148" t="str">
            <v>municipal solid waste</v>
          </cell>
        </row>
        <row r="13149">
          <cell r="F13149" t="str">
            <v>Vintage2003</v>
          </cell>
          <cell r="I13149">
            <v>2.3252220546338208E-2</v>
          </cell>
          <cell r="L13149">
            <v>1.1129358288770093</v>
          </cell>
          <cell r="M13149" t="str">
            <v>municipal solid waste</v>
          </cell>
        </row>
        <row r="13150">
          <cell r="F13150" t="str">
            <v>Vintage2003</v>
          </cell>
          <cell r="I13150">
            <v>2.3252220546338208E-2</v>
          </cell>
          <cell r="L13150">
            <v>1.1129358288770093</v>
          </cell>
          <cell r="M13150" t="str">
            <v>municipal solid waste</v>
          </cell>
        </row>
        <row r="13151">
          <cell r="F13151" t="str">
            <v>Vintage2003</v>
          </cell>
          <cell r="I13151">
            <v>2.3252220546338208E-2</v>
          </cell>
          <cell r="L13151">
            <v>1.1129358288770093</v>
          </cell>
          <cell r="M13151" t="str">
            <v>municipal solid waste</v>
          </cell>
        </row>
        <row r="13152">
          <cell r="F13152" t="str">
            <v>Vintage2003</v>
          </cell>
          <cell r="I13152">
            <v>2.3252220546338208E-2</v>
          </cell>
          <cell r="L13152">
            <v>1.1129358288770093</v>
          </cell>
          <cell r="M13152" t="str">
            <v>municipal solid waste</v>
          </cell>
        </row>
        <row r="13153">
          <cell r="F13153" t="str">
            <v>Vintage2003</v>
          </cell>
          <cell r="I13153">
            <v>2.3252220546338208E-2</v>
          </cell>
          <cell r="L13153">
            <v>1.1129358288770093</v>
          </cell>
          <cell r="M13153" t="str">
            <v>municipal solid waste</v>
          </cell>
        </row>
        <row r="13154">
          <cell r="F13154" t="str">
            <v>Vintage2003</v>
          </cell>
          <cell r="I13154">
            <v>2.3252220546338208E-2</v>
          </cell>
          <cell r="L13154">
            <v>1.1129358288770093</v>
          </cell>
          <cell r="M13154" t="str">
            <v>municipal solid waste</v>
          </cell>
        </row>
        <row r="13155">
          <cell r="F13155" t="str">
            <v>Vintage2003</v>
          </cell>
          <cell r="I13155">
            <v>2.3252220546338208E-2</v>
          </cell>
          <cell r="L13155">
            <v>1.1129358288770093</v>
          </cell>
          <cell r="M13155" t="str">
            <v>municipal solid waste</v>
          </cell>
        </row>
        <row r="13156">
          <cell r="F13156" t="str">
            <v>Vintage2003</v>
          </cell>
          <cell r="I13156">
            <v>2.3252220546338208E-2</v>
          </cell>
          <cell r="L13156">
            <v>1.1129358288770093</v>
          </cell>
          <cell r="M13156" t="str">
            <v>municipal solid waste</v>
          </cell>
        </row>
        <row r="13157">
          <cell r="F13157" t="str">
            <v>Vintage2003</v>
          </cell>
          <cell r="I13157">
            <v>2.3252220546338208E-2</v>
          </cell>
          <cell r="L13157">
            <v>1.1129358288770093</v>
          </cell>
          <cell r="M13157" t="str">
            <v>municipal solid waste</v>
          </cell>
        </row>
        <row r="13158">
          <cell r="F13158" t="str">
            <v>Vintage2003</v>
          </cell>
          <cell r="I13158">
            <v>2.3252220546338208E-2</v>
          </cell>
          <cell r="L13158">
            <v>1.1129358288770093</v>
          </cell>
          <cell r="M13158" t="str">
            <v>municipal solid waste</v>
          </cell>
        </row>
        <row r="13159">
          <cell r="F13159" t="str">
            <v>Vintage2003</v>
          </cell>
          <cell r="I13159">
            <v>2.3252220546338208E-2</v>
          </cell>
          <cell r="L13159">
            <v>1.1129358288770093</v>
          </cell>
          <cell r="M13159" t="str">
            <v>municipal solid waste</v>
          </cell>
        </row>
        <row r="13160">
          <cell r="F13160" t="str">
            <v>Vintage2003</v>
          </cell>
          <cell r="I13160">
            <v>2.3252220546338208E-2</v>
          </cell>
          <cell r="L13160">
            <v>1.1129358288770093</v>
          </cell>
          <cell r="M13160" t="str">
            <v>municipal solid waste</v>
          </cell>
        </row>
        <row r="13161">
          <cell r="F13161" t="str">
            <v>Vintage2003</v>
          </cell>
          <cell r="I13161">
            <v>2.3252220546338208E-2</v>
          </cell>
          <cell r="L13161">
            <v>1.1129358288770093</v>
          </cell>
          <cell r="M13161" t="str">
            <v>municipal solid waste</v>
          </cell>
        </row>
        <row r="13162">
          <cell r="F13162" t="str">
            <v>Vintage2003</v>
          </cell>
          <cell r="I13162">
            <v>2.3252220546338208E-2</v>
          </cell>
          <cell r="L13162">
            <v>1.1129358288770093</v>
          </cell>
          <cell r="M13162" t="str">
            <v>municipal solid waste</v>
          </cell>
        </row>
        <row r="13163">
          <cell r="F13163" t="str">
            <v>Vintage2003</v>
          </cell>
          <cell r="I13163">
            <v>2.3252220546338208E-2</v>
          </cell>
          <cell r="L13163">
            <v>1.1129358288770093</v>
          </cell>
          <cell r="M13163" t="str">
            <v>municipal solid waste</v>
          </cell>
        </row>
        <row r="13164">
          <cell r="F13164" t="str">
            <v>Vintage2003</v>
          </cell>
          <cell r="I13164">
            <v>2.3252220546338208E-2</v>
          </cell>
          <cell r="L13164">
            <v>1.1129358288770093</v>
          </cell>
          <cell r="M13164" t="str">
            <v>municipal solid waste</v>
          </cell>
        </row>
        <row r="13165">
          <cell r="F13165" t="str">
            <v>Vintage2003</v>
          </cell>
          <cell r="I13165">
            <v>2.3252220546338208E-2</v>
          </cell>
          <cell r="L13165">
            <v>1.1129358288770093</v>
          </cell>
          <cell r="M13165" t="str">
            <v>municipal solid waste</v>
          </cell>
        </row>
        <row r="13166">
          <cell r="F13166" t="str">
            <v>Vintage2003</v>
          </cell>
          <cell r="I13166">
            <v>2.3252220546338208E-2</v>
          </cell>
          <cell r="L13166">
            <v>1.1129358288770093</v>
          </cell>
          <cell r="M13166" t="str">
            <v>municipal solid waste</v>
          </cell>
        </row>
        <row r="13167">
          <cell r="F13167" t="str">
            <v>Vintage2003</v>
          </cell>
          <cell r="I13167">
            <v>2.3252220546338208E-2</v>
          </cell>
          <cell r="L13167">
            <v>1.1129358288770093</v>
          </cell>
          <cell r="M13167" t="str">
            <v>municipal solid waste</v>
          </cell>
        </row>
        <row r="13168">
          <cell r="F13168" t="str">
            <v>Vintage2003</v>
          </cell>
          <cell r="I13168">
            <v>2.3252220546338208E-2</v>
          </cell>
          <cell r="L13168">
            <v>1.1129358288770093</v>
          </cell>
          <cell r="M13168" t="str">
            <v>municipal solid waste</v>
          </cell>
        </row>
        <row r="13169">
          <cell r="F13169" t="str">
            <v>Vintage2003</v>
          </cell>
          <cell r="I13169">
            <v>2.3252220546338208E-2</v>
          </cell>
          <cell r="L13169">
            <v>1.1129358288770093</v>
          </cell>
          <cell r="M13169" t="str">
            <v>municipal solid waste</v>
          </cell>
        </row>
        <row r="13170">
          <cell r="F13170" t="str">
            <v>Vintage2003</v>
          </cell>
          <cell r="I13170">
            <v>2.3252220546338208E-2</v>
          </cell>
          <cell r="L13170">
            <v>1.1129358288770093</v>
          </cell>
          <cell r="M13170" t="str">
            <v>municipal solid waste</v>
          </cell>
        </row>
        <row r="13171">
          <cell r="F13171" t="str">
            <v>Vintage2003</v>
          </cell>
          <cell r="I13171">
            <v>2.3252220546338208E-2</v>
          </cell>
          <cell r="L13171">
            <v>1.1129358288770093</v>
          </cell>
          <cell r="M13171" t="str">
            <v>municipal solid waste</v>
          </cell>
        </row>
        <row r="13172">
          <cell r="F13172" t="str">
            <v>Vintage2003</v>
          </cell>
          <cell r="I13172">
            <v>2.3252220546338208E-2</v>
          </cell>
          <cell r="L13172">
            <v>1.1129358288770093</v>
          </cell>
          <cell r="M13172" t="str">
            <v>municipal solid waste</v>
          </cell>
        </row>
        <row r="13173">
          <cell r="F13173" t="str">
            <v>Vintage2003</v>
          </cell>
          <cell r="I13173">
            <v>2.3252220546338208E-2</v>
          </cell>
          <cell r="L13173">
            <v>1.1129358288770093</v>
          </cell>
          <cell r="M13173" t="str">
            <v>municipal solid waste</v>
          </cell>
        </row>
        <row r="13174">
          <cell r="F13174" t="str">
            <v>Vintage2003</v>
          </cell>
          <cell r="I13174">
            <v>2.3252220546338208E-2</v>
          </cell>
          <cell r="L13174">
            <v>1.1129358288770093</v>
          </cell>
          <cell r="M13174" t="str">
            <v>municipal solid waste</v>
          </cell>
        </row>
        <row r="13175">
          <cell r="F13175" t="str">
            <v>Vintage2003</v>
          </cell>
          <cell r="I13175">
            <v>2.3252220546338208E-2</v>
          </cell>
          <cell r="L13175">
            <v>1.1129358288770093</v>
          </cell>
          <cell r="M13175" t="str">
            <v>municipal solid waste</v>
          </cell>
        </row>
        <row r="13176">
          <cell r="F13176" t="str">
            <v>Vintage2003</v>
          </cell>
          <cell r="I13176">
            <v>2.3252220546338208E-2</v>
          </cell>
          <cell r="L13176">
            <v>1.1129358288770093</v>
          </cell>
          <cell r="M13176" t="str">
            <v>municipal solid waste</v>
          </cell>
        </row>
        <row r="13177">
          <cell r="F13177" t="str">
            <v>Vintage2003</v>
          </cell>
          <cell r="I13177">
            <v>2.3252220546338208E-2</v>
          </cell>
          <cell r="L13177">
            <v>1.1129358288770093</v>
          </cell>
          <cell r="M13177" t="str">
            <v>municipal solid waste</v>
          </cell>
        </row>
        <row r="13178">
          <cell r="F13178" t="str">
            <v>Vintage2003</v>
          </cell>
          <cell r="I13178">
            <v>2.3252220546338208E-2</v>
          </cell>
          <cell r="L13178">
            <v>1.1129358288770093</v>
          </cell>
          <cell r="M13178" t="str">
            <v>municipal solid waste</v>
          </cell>
        </row>
        <row r="13179">
          <cell r="F13179" t="str">
            <v>Vintage2003</v>
          </cell>
          <cell r="I13179">
            <v>2.3252220546338208E-2</v>
          </cell>
          <cell r="L13179">
            <v>1.1129358288770093</v>
          </cell>
          <cell r="M13179" t="str">
            <v>municipal solid waste</v>
          </cell>
        </row>
        <row r="13180">
          <cell r="F13180" t="str">
            <v>Vintage2003</v>
          </cell>
          <cell r="I13180">
            <v>2.3252220546338208E-2</v>
          </cell>
          <cell r="L13180">
            <v>1.1129358288770093</v>
          </cell>
          <cell r="M13180" t="str">
            <v>municipal solid waste</v>
          </cell>
        </row>
        <row r="13181">
          <cell r="F13181" t="str">
            <v>Vintage2003</v>
          </cell>
          <cell r="I13181">
            <v>2.3252220546338208E-2</v>
          </cell>
          <cell r="L13181">
            <v>1.1129358288770093</v>
          </cell>
          <cell r="M13181" t="str">
            <v>municipal solid waste</v>
          </cell>
        </row>
        <row r="13182">
          <cell r="F13182" t="str">
            <v>Vintage2003</v>
          </cell>
          <cell r="I13182">
            <v>2.3252220546338208E-2</v>
          </cell>
          <cell r="L13182">
            <v>1.1129358288770093</v>
          </cell>
          <cell r="M13182" t="str">
            <v>municipal solid waste</v>
          </cell>
        </row>
        <row r="13183">
          <cell r="F13183" t="str">
            <v>Vintage2003</v>
          </cell>
          <cell r="I13183">
            <v>2.3252220546338208E-2</v>
          </cell>
          <cell r="L13183">
            <v>1.1129358288770093</v>
          </cell>
          <cell r="M13183" t="str">
            <v>municipal solid waste</v>
          </cell>
        </row>
        <row r="13184">
          <cell r="F13184" t="str">
            <v>Vintage2003</v>
          </cell>
          <cell r="I13184">
            <v>2.3252220546338208E-2</v>
          </cell>
          <cell r="L13184">
            <v>1.1129358288770093</v>
          </cell>
          <cell r="M13184" t="str">
            <v>municipal solid waste</v>
          </cell>
        </row>
        <row r="13185">
          <cell r="F13185" t="str">
            <v>Vintage2004</v>
          </cell>
          <cell r="I13185">
            <v>2.5239316239316256E-2</v>
          </cell>
          <cell r="L13185">
            <v>2.2761158690176346</v>
          </cell>
          <cell r="M13185" t="str">
            <v>municipal solid waste</v>
          </cell>
        </row>
        <row r="13186">
          <cell r="F13186" t="str">
            <v>Vintage2004</v>
          </cell>
          <cell r="I13186">
            <v>2.6205714764538306E-2</v>
          </cell>
          <cell r="L13186">
            <v>2.363267002518894</v>
          </cell>
          <cell r="M13186" t="str">
            <v>municipal solid waste</v>
          </cell>
        </row>
        <row r="13187">
          <cell r="F13187" t="str">
            <v>Vintage2004</v>
          </cell>
          <cell r="I13187">
            <v>2.6205714764538306E-2</v>
          </cell>
          <cell r="L13187">
            <v>2.363267002518894</v>
          </cell>
          <cell r="M13187" t="str">
            <v>municipal solid waste</v>
          </cell>
        </row>
        <row r="13188">
          <cell r="F13188" t="str">
            <v>Vintage2004</v>
          </cell>
          <cell r="I13188">
            <v>2.6205714764538306E-2</v>
          </cell>
          <cell r="L13188">
            <v>2.363267002518894</v>
          </cell>
          <cell r="M13188" t="str">
            <v>municipal solid waste</v>
          </cell>
        </row>
        <row r="13189">
          <cell r="F13189" t="str">
            <v>Vintage2004</v>
          </cell>
          <cell r="I13189">
            <v>2.6205714764538306E-2</v>
          </cell>
          <cell r="L13189">
            <v>2.363267002518894</v>
          </cell>
          <cell r="M13189" t="str">
            <v>municipal solid waste</v>
          </cell>
        </row>
        <row r="13190">
          <cell r="F13190" t="str">
            <v>Vintage2004</v>
          </cell>
          <cell r="I13190">
            <v>2.6205714764538306E-2</v>
          </cell>
          <cell r="L13190">
            <v>2.363267002518894</v>
          </cell>
          <cell r="M13190" t="str">
            <v>municipal solid waste</v>
          </cell>
        </row>
        <row r="13191">
          <cell r="F13191" t="str">
            <v>Vintage2004</v>
          </cell>
          <cell r="I13191">
            <v>2.6205714764538306E-2</v>
          </cell>
          <cell r="L13191">
            <v>2.363267002518894</v>
          </cell>
          <cell r="M13191" t="str">
            <v>municipal solid waste</v>
          </cell>
        </row>
        <row r="13192">
          <cell r="F13192" t="str">
            <v>Vintage2004</v>
          </cell>
          <cell r="I13192">
            <v>2.6205714764538306E-2</v>
          </cell>
          <cell r="L13192">
            <v>2.363267002518894</v>
          </cell>
          <cell r="M13192" t="str">
            <v>municipal solid waste</v>
          </cell>
        </row>
        <row r="13193">
          <cell r="F13193" t="str">
            <v>Vintage2004</v>
          </cell>
          <cell r="I13193">
            <v>2.6205714764538306E-2</v>
          </cell>
          <cell r="L13193">
            <v>2.363267002518894</v>
          </cell>
          <cell r="M13193" t="str">
            <v>municipal solid waste</v>
          </cell>
        </row>
        <row r="13194">
          <cell r="F13194" t="str">
            <v>Vintage2004</v>
          </cell>
          <cell r="I13194">
            <v>2.6205714764538306E-2</v>
          </cell>
          <cell r="L13194">
            <v>2.363267002518894</v>
          </cell>
          <cell r="M13194" t="str">
            <v>municipal solid waste</v>
          </cell>
        </row>
        <row r="13195">
          <cell r="F13195" t="str">
            <v>Vintage2004</v>
          </cell>
          <cell r="I13195">
            <v>2.6205714764538306E-2</v>
          </cell>
          <cell r="L13195">
            <v>2.363267002518894</v>
          </cell>
          <cell r="M13195" t="str">
            <v>municipal solid waste</v>
          </cell>
        </row>
        <row r="13196">
          <cell r="F13196" t="str">
            <v>Vintage2004</v>
          </cell>
          <cell r="I13196">
            <v>2.6205714764538306E-2</v>
          </cell>
          <cell r="L13196">
            <v>2.363267002518894</v>
          </cell>
          <cell r="M13196" t="str">
            <v>municipal solid waste</v>
          </cell>
        </row>
        <row r="13197">
          <cell r="F13197" t="str">
            <v>Vintage2004</v>
          </cell>
          <cell r="I13197">
            <v>2.6205714764538306E-2</v>
          </cell>
          <cell r="L13197">
            <v>2.363267002518894</v>
          </cell>
          <cell r="M13197" t="str">
            <v>municipal solid waste</v>
          </cell>
        </row>
        <row r="13198">
          <cell r="F13198" t="str">
            <v>Vintage2004</v>
          </cell>
          <cell r="I13198">
            <v>2.6205714764538306E-2</v>
          </cell>
          <cell r="L13198">
            <v>2.363267002518894</v>
          </cell>
          <cell r="M13198" t="str">
            <v>municipal solid waste</v>
          </cell>
        </row>
        <row r="13199">
          <cell r="F13199" t="str">
            <v>Vintage2004</v>
          </cell>
          <cell r="I13199">
            <v>2.6205714764538306E-2</v>
          </cell>
          <cell r="L13199">
            <v>2.363267002518894</v>
          </cell>
          <cell r="M13199" t="str">
            <v>municipal solid waste</v>
          </cell>
        </row>
        <row r="13200">
          <cell r="F13200" t="str">
            <v>Vintage2004</v>
          </cell>
          <cell r="I13200">
            <v>2.6205714764538306E-2</v>
          </cell>
          <cell r="L13200">
            <v>2.363267002518894</v>
          </cell>
          <cell r="M13200" t="str">
            <v>municipal solid waste</v>
          </cell>
        </row>
        <row r="13201">
          <cell r="F13201" t="str">
            <v>Vintage2004</v>
          </cell>
          <cell r="I13201">
            <v>2.6205714764538306E-2</v>
          </cell>
          <cell r="L13201">
            <v>2.363267002518894</v>
          </cell>
          <cell r="M13201" t="str">
            <v>municipal solid waste</v>
          </cell>
        </row>
        <row r="13202">
          <cell r="F13202" t="str">
            <v>Vintage2004</v>
          </cell>
          <cell r="I13202">
            <v>2.6205714764538306E-2</v>
          </cell>
          <cell r="L13202">
            <v>2.363267002518894</v>
          </cell>
          <cell r="M13202" t="str">
            <v>municipal solid waste</v>
          </cell>
        </row>
        <row r="13203">
          <cell r="F13203" t="str">
            <v>Vintage2004</v>
          </cell>
          <cell r="I13203">
            <v>2.6205714764538306E-2</v>
          </cell>
          <cell r="L13203">
            <v>2.363267002518894</v>
          </cell>
          <cell r="M13203" t="str">
            <v>municipal solid waste</v>
          </cell>
        </row>
        <row r="13204">
          <cell r="F13204" t="str">
            <v>Vintage2004</v>
          </cell>
          <cell r="I13204">
            <v>2.6205714764538306E-2</v>
          </cell>
          <cell r="L13204">
            <v>2.363267002518894</v>
          </cell>
          <cell r="M13204" t="str">
            <v>municipal solid waste</v>
          </cell>
        </row>
        <row r="13205">
          <cell r="F13205" t="str">
            <v>Vintage2004</v>
          </cell>
          <cell r="I13205">
            <v>2.6205714764538306E-2</v>
          </cell>
          <cell r="L13205">
            <v>2.363267002518894</v>
          </cell>
          <cell r="M13205" t="str">
            <v>municipal solid waste</v>
          </cell>
        </row>
        <row r="13206">
          <cell r="F13206" t="str">
            <v>Vintage2004</v>
          </cell>
          <cell r="I13206">
            <v>2.6205714764538306E-2</v>
          </cell>
          <cell r="L13206">
            <v>2.363267002518894</v>
          </cell>
          <cell r="M13206" t="str">
            <v>municipal solid waste</v>
          </cell>
        </row>
        <row r="13207">
          <cell r="F13207" t="str">
            <v>Vintage2004</v>
          </cell>
          <cell r="I13207">
            <v>2.6205714764538306E-2</v>
          </cell>
          <cell r="L13207">
            <v>2.363267002518894</v>
          </cell>
          <cell r="M13207" t="str">
            <v>municipal solid waste</v>
          </cell>
        </row>
        <row r="13208">
          <cell r="F13208" t="str">
            <v>Vintage2004</v>
          </cell>
          <cell r="I13208">
            <v>2.6205714764538306E-2</v>
          </cell>
          <cell r="L13208">
            <v>2.363267002518894</v>
          </cell>
          <cell r="M13208" t="str">
            <v>municipal solid waste</v>
          </cell>
        </row>
        <row r="13209">
          <cell r="F13209" t="str">
            <v>Vintage2004</v>
          </cell>
          <cell r="I13209">
            <v>2.6205714764538306E-2</v>
          </cell>
          <cell r="L13209">
            <v>2.363267002518894</v>
          </cell>
          <cell r="M13209" t="str">
            <v>municipal solid waste</v>
          </cell>
        </row>
        <row r="13210">
          <cell r="F13210" t="str">
            <v>Vintage2004</v>
          </cell>
          <cell r="I13210">
            <v>2.6205714764538306E-2</v>
          </cell>
          <cell r="L13210">
            <v>2.363267002518894</v>
          </cell>
          <cell r="M13210" t="str">
            <v>municipal solid waste</v>
          </cell>
        </row>
        <row r="13211">
          <cell r="F13211" t="str">
            <v>Vintage2004</v>
          </cell>
          <cell r="I13211">
            <v>2.6205714764538306E-2</v>
          </cell>
          <cell r="L13211">
            <v>2.363267002518894</v>
          </cell>
          <cell r="M13211" t="str">
            <v>municipal solid waste</v>
          </cell>
        </row>
        <row r="13212">
          <cell r="F13212" t="str">
            <v>Vintage2004</v>
          </cell>
          <cell r="I13212">
            <v>2.6205714764538306E-2</v>
          </cell>
          <cell r="L13212">
            <v>2.363267002518894</v>
          </cell>
          <cell r="M13212" t="str">
            <v>municipal solid waste</v>
          </cell>
        </row>
        <row r="13213">
          <cell r="F13213" t="str">
            <v>Vintage2004</v>
          </cell>
          <cell r="I13213">
            <v>2.6205714764538306E-2</v>
          </cell>
          <cell r="L13213">
            <v>2.363267002518894</v>
          </cell>
          <cell r="M13213" t="str">
            <v>municipal solid waste</v>
          </cell>
        </row>
        <row r="13214">
          <cell r="F13214" t="str">
            <v>Vintage2004</v>
          </cell>
          <cell r="I13214">
            <v>2.6205714764538306E-2</v>
          </cell>
          <cell r="L13214">
            <v>2.363267002518894</v>
          </cell>
          <cell r="M13214" t="str">
            <v>municipal solid waste</v>
          </cell>
        </row>
        <row r="13215">
          <cell r="F13215" t="str">
            <v>Vintage2004</v>
          </cell>
          <cell r="I13215">
            <v>2.6205714764538306E-2</v>
          </cell>
          <cell r="L13215">
            <v>2.363267002518894</v>
          </cell>
          <cell r="M13215" t="str">
            <v>municipal solid waste</v>
          </cell>
        </row>
        <row r="13216">
          <cell r="F13216" t="str">
            <v>Vintage2004</v>
          </cell>
          <cell r="I13216">
            <v>2.6205714764538306E-2</v>
          </cell>
          <cell r="L13216">
            <v>2.363267002518894</v>
          </cell>
          <cell r="M13216" t="str">
            <v>municipal solid waste</v>
          </cell>
        </row>
        <row r="13217">
          <cell r="F13217" t="str">
            <v>Vintage2004</v>
          </cell>
          <cell r="I13217">
            <v>2.6205714764538306E-2</v>
          </cell>
          <cell r="L13217">
            <v>2.363267002518894</v>
          </cell>
          <cell r="M13217" t="str">
            <v>municipal solid waste</v>
          </cell>
        </row>
        <row r="13218">
          <cell r="F13218" t="str">
            <v>Vintage2004</v>
          </cell>
          <cell r="I13218">
            <v>2.6205714764538306E-2</v>
          </cell>
          <cell r="L13218">
            <v>2.363267002518894</v>
          </cell>
          <cell r="M13218" t="str">
            <v>municipal solid waste</v>
          </cell>
        </row>
        <row r="13219">
          <cell r="F13219" t="str">
            <v>Vintage2004</v>
          </cell>
          <cell r="I13219">
            <v>2.6205714764538306E-2</v>
          </cell>
          <cell r="L13219">
            <v>2.363267002518894</v>
          </cell>
          <cell r="M13219" t="str">
            <v>municipal solid waste</v>
          </cell>
        </row>
        <row r="13220">
          <cell r="F13220" t="str">
            <v>Vintage2004</v>
          </cell>
          <cell r="I13220">
            <v>2.6205714764538306E-2</v>
          </cell>
          <cell r="L13220">
            <v>2.363267002518894</v>
          </cell>
          <cell r="M13220" t="str">
            <v>municipal solid waste</v>
          </cell>
        </row>
        <row r="13221">
          <cell r="F13221" t="str">
            <v>Vintage2004</v>
          </cell>
          <cell r="I13221">
            <v>2.6205714764538306E-2</v>
          </cell>
          <cell r="L13221">
            <v>2.363267002518894</v>
          </cell>
          <cell r="M13221" t="str">
            <v>municipal solid waste</v>
          </cell>
        </row>
        <row r="13222">
          <cell r="F13222" t="str">
            <v>Vintage2004</v>
          </cell>
          <cell r="I13222">
            <v>2.6205714764538306E-2</v>
          </cell>
          <cell r="L13222">
            <v>2.363267002518894</v>
          </cell>
          <cell r="M13222" t="str">
            <v>municipal solid waste</v>
          </cell>
        </row>
        <row r="13223">
          <cell r="F13223" t="str">
            <v>Vintage2004</v>
          </cell>
          <cell r="I13223">
            <v>2.6205714764538306E-2</v>
          </cell>
          <cell r="L13223">
            <v>2.363267002518894</v>
          </cell>
          <cell r="M13223" t="str">
            <v>municipal solid waste</v>
          </cell>
        </row>
        <row r="13224">
          <cell r="F13224" t="str">
            <v>Vintage2004</v>
          </cell>
          <cell r="I13224">
            <v>2.6205714764538306E-2</v>
          </cell>
          <cell r="L13224">
            <v>2.363267002518894</v>
          </cell>
          <cell r="M13224" t="str">
            <v>municipal solid waste</v>
          </cell>
        </row>
        <row r="13225">
          <cell r="F13225" t="str">
            <v>Vintage2004</v>
          </cell>
          <cell r="I13225">
            <v>2.6205714764538306E-2</v>
          </cell>
          <cell r="L13225">
            <v>2.363267002518894</v>
          </cell>
          <cell r="M13225" t="str">
            <v>municipal solid waste</v>
          </cell>
        </row>
        <row r="13226">
          <cell r="F13226" t="str">
            <v>Vintage2004</v>
          </cell>
          <cell r="I13226">
            <v>2.6205714764538306E-2</v>
          </cell>
          <cell r="L13226">
            <v>2.363267002518894</v>
          </cell>
          <cell r="M13226" t="str">
            <v>municipal solid waste</v>
          </cell>
        </row>
        <row r="13227">
          <cell r="F13227" t="str">
            <v>Vintage2004</v>
          </cell>
          <cell r="I13227">
            <v>2.6205714764538306E-2</v>
          </cell>
          <cell r="L13227">
            <v>2.363267002518894</v>
          </cell>
          <cell r="M13227" t="str">
            <v>municipal solid waste</v>
          </cell>
        </row>
        <row r="13228">
          <cell r="F13228" t="str">
            <v>Vintage2004</v>
          </cell>
          <cell r="I13228">
            <v>2.6205714764538306E-2</v>
          </cell>
          <cell r="L13228">
            <v>2.363267002518894</v>
          </cell>
          <cell r="M13228" t="str">
            <v>municipal solid waste</v>
          </cell>
        </row>
        <row r="13229">
          <cell r="F13229" t="str">
            <v>Vintage2004</v>
          </cell>
          <cell r="I13229">
            <v>2.6205714764538306E-2</v>
          </cell>
          <cell r="L13229">
            <v>2.363267002518894</v>
          </cell>
          <cell r="M13229" t="str">
            <v>municipal solid waste</v>
          </cell>
        </row>
        <row r="13230">
          <cell r="F13230" t="str">
            <v>Vintage2004</v>
          </cell>
          <cell r="I13230">
            <v>2.6205714764538306E-2</v>
          </cell>
          <cell r="L13230">
            <v>2.363267002518894</v>
          </cell>
          <cell r="M13230" t="str">
            <v>municipal solid waste</v>
          </cell>
        </row>
        <row r="13231">
          <cell r="F13231" t="str">
            <v>Vintage2004</v>
          </cell>
          <cell r="I13231">
            <v>2.6205714764538306E-2</v>
          </cell>
          <cell r="L13231">
            <v>2.363267002518894</v>
          </cell>
          <cell r="M13231" t="str">
            <v>municipal solid waste</v>
          </cell>
        </row>
        <row r="13232">
          <cell r="F13232" t="str">
            <v>Vintage2004</v>
          </cell>
          <cell r="I13232">
            <v>2.6205714764538306E-2</v>
          </cell>
          <cell r="L13232">
            <v>2.363267002518894</v>
          </cell>
          <cell r="M13232" t="str">
            <v>municipal solid waste</v>
          </cell>
        </row>
        <row r="13233">
          <cell r="F13233" t="str">
            <v>Vintage2008</v>
          </cell>
          <cell r="I13233">
            <v>3.3985754985755005E-2</v>
          </cell>
          <cell r="L13233">
            <v>0.93740986132511761</v>
          </cell>
          <cell r="M13233" t="str">
            <v>municipal solid waste</v>
          </cell>
        </row>
        <row r="13234">
          <cell r="F13234" t="str">
            <v>Vintage2008</v>
          </cell>
          <cell r="I13234">
            <v>3.3062678062678083E-2</v>
          </cell>
          <cell r="L13234">
            <v>0.91194915254237485</v>
          </cell>
          <cell r="M13234" t="str">
            <v>municipal solid waste</v>
          </cell>
        </row>
        <row r="13235">
          <cell r="F13235" t="str">
            <v>Vintage2008</v>
          </cell>
          <cell r="I13235">
            <v>3.3062678062678083E-2</v>
          </cell>
          <cell r="L13235">
            <v>0.91194915254237485</v>
          </cell>
          <cell r="M13235" t="str">
            <v>municipal solid waste</v>
          </cell>
        </row>
        <row r="13236">
          <cell r="F13236" t="str">
            <v>Vintage2008</v>
          </cell>
          <cell r="I13236">
            <v>3.3062678062678083E-2</v>
          </cell>
          <cell r="L13236">
            <v>0.91194915254237485</v>
          </cell>
          <cell r="M13236" t="str">
            <v>municipal solid waste</v>
          </cell>
        </row>
        <row r="13237">
          <cell r="F13237" t="str">
            <v>Vintage2008</v>
          </cell>
          <cell r="I13237">
            <v>3.3062678062678083E-2</v>
          </cell>
          <cell r="L13237">
            <v>0.91194915254237485</v>
          </cell>
          <cell r="M13237" t="str">
            <v>municipal solid waste</v>
          </cell>
        </row>
        <row r="13238">
          <cell r="F13238" t="str">
            <v>Vintage2008</v>
          </cell>
          <cell r="I13238">
            <v>3.3062678062678083E-2</v>
          </cell>
          <cell r="L13238">
            <v>0.91194915254237485</v>
          </cell>
          <cell r="M13238" t="str">
            <v>municipal solid waste</v>
          </cell>
        </row>
        <row r="13239">
          <cell r="F13239" t="str">
            <v>Vintage2008</v>
          </cell>
          <cell r="I13239">
            <v>3.3062678062678083E-2</v>
          </cell>
          <cell r="L13239">
            <v>0.91194915254237485</v>
          </cell>
          <cell r="M13239" t="str">
            <v>municipal solid waste</v>
          </cell>
        </row>
        <row r="13240">
          <cell r="F13240" t="str">
            <v>Vintage2008</v>
          </cell>
          <cell r="I13240">
            <v>3.3062678062678083E-2</v>
          </cell>
          <cell r="L13240">
            <v>0.91194915254237485</v>
          </cell>
          <cell r="M13240" t="str">
            <v>municipal solid waste</v>
          </cell>
        </row>
        <row r="13241">
          <cell r="F13241" t="str">
            <v>Vintage2008</v>
          </cell>
          <cell r="I13241">
            <v>3.3062678062678083E-2</v>
          </cell>
          <cell r="L13241">
            <v>0.91194915254237485</v>
          </cell>
          <cell r="M13241" t="str">
            <v>municipal solid waste</v>
          </cell>
        </row>
        <row r="13242">
          <cell r="F13242" t="str">
            <v>Vintage2008</v>
          </cell>
          <cell r="I13242">
            <v>3.3062678062678083E-2</v>
          </cell>
          <cell r="L13242">
            <v>0.91194915254237485</v>
          </cell>
          <cell r="M13242" t="str">
            <v>municipal solid waste</v>
          </cell>
        </row>
        <row r="13243">
          <cell r="F13243" t="str">
            <v>Vintage2008</v>
          </cell>
          <cell r="I13243">
            <v>3.3062678062678083E-2</v>
          </cell>
          <cell r="L13243">
            <v>0.91194915254237485</v>
          </cell>
          <cell r="M13243" t="str">
            <v>municipal solid waste</v>
          </cell>
        </row>
        <row r="13244">
          <cell r="F13244" t="str">
            <v>Vintage2008</v>
          </cell>
          <cell r="I13244">
            <v>3.3062678062678083E-2</v>
          </cell>
          <cell r="L13244">
            <v>0.91194915254237485</v>
          </cell>
          <cell r="M13244" t="str">
            <v>municipal solid waste</v>
          </cell>
        </row>
        <row r="13245">
          <cell r="F13245" t="str">
            <v>Vintage2008</v>
          </cell>
          <cell r="I13245">
            <v>3.3062678062678083E-2</v>
          </cell>
          <cell r="L13245">
            <v>0.91194915254237485</v>
          </cell>
          <cell r="M13245" t="str">
            <v>municipal solid waste</v>
          </cell>
        </row>
        <row r="13246">
          <cell r="F13246" t="str">
            <v>Vintage2008</v>
          </cell>
          <cell r="I13246">
            <v>3.3062678062678083E-2</v>
          </cell>
          <cell r="L13246">
            <v>0.91194915254237485</v>
          </cell>
          <cell r="M13246" t="str">
            <v>municipal solid waste</v>
          </cell>
        </row>
        <row r="13247">
          <cell r="F13247" t="str">
            <v>Vintage2008</v>
          </cell>
          <cell r="I13247">
            <v>3.3062678062678083E-2</v>
          </cell>
          <cell r="L13247">
            <v>0.91194915254237485</v>
          </cell>
          <cell r="M13247" t="str">
            <v>municipal solid waste</v>
          </cell>
        </row>
        <row r="13248">
          <cell r="F13248" t="str">
            <v>Vintage2008</v>
          </cell>
          <cell r="I13248">
            <v>3.3062678062678083E-2</v>
          </cell>
          <cell r="L13248">
            <v>0.91194915254237485</v>
          </cell>
          <cell r="M13248" t="str">
            <v>municipal solid waste</v>
          </cell>
        </row>
        <row r="13249">
          <cell r="F13249" t="str">
            <v>Vintage2008</v>
          </cell>
          <cell r="I13249">
            <v>3.3062678062678083E-2</v>
          </cell>
          <cell r="L13249">
            <v>0.91194915254237485</v>
          </cell>
          <cell r="M13249" t="str">
            <v>municipal solid waste</v>
          </cell>
        </row>
        <row r="13250">
          <cell r="F13250" t="str">
            <v>Vintage2008</v>
          </cell>
          <cell r="I13250">
            <v>3.3062678062678083E-2</v>
          </cell>
          <cell r="L13250">
            <v>0.91194915254237485</v>
          </cell>
          <cell r="M13250" t="str">
            <v>municipal solid waste</v>
          </cell>
        </row>
        <row r="13251">
          <cell r="F13251" t="str">
            <v>Vintage2008</v>
          </cell>
          <cell r="I13251">
            <v>3.3062678062678083E-2</v>
          </cell>
          <cell r="L13251">
            <v>0.91194915254237485</v>
          </cell>
          <cell r="M13251" t="str">
            <v>municipal solid waste</v>
          </cell>
        </row>
        <row r="13252">
          <cell r="F13252" t="str">
            <v>Vintage2008</v>
          </cell>
          <cell r="I13252">
            <v>3.3062678062678083E-2</v>
          </cell>
          <cell r="L13252">
            <v>0.91194915254237485</v>
          </cell>
          <cell r="M13252" t="str">
            <v>municipal solid waste</v>
          </cell>
        </row>
        <row r="13253">
          <cell r="F13253" t="str">
            <v>Vintage2008</v>
          </cell>
          <cell r="I13253">
            <v>3.3062678062678083E-2</v>
          </cell>
          <cell r="L13253">
            <v>0.91194915254237485</v>
          </cell>
          <cell r="M13253" t="str">
            <v>municipal solid waste</v>
          </cell>
        </row>
        <row r="13254">
          <cell r="F13254" t="str">
            <v>Vintage2008</v>
          </cell>
          <cell r="I13254">
            <v>3.3062678062678083E-2</v>
          </cell>
          <cell r="L13254">
            <v>0.91194915254237485</v>
          </cell>
          <cell r="M13254" t="str">
            <v>municipal solid waste</v>
          </cell>
        </row>
        <row r="13255">
          <cell r="F13255" t="str">
            <v>Vintage2008</v>
          </cell>
          <cell r="I13255">
            <v>3.3062678062678083E-2</v>
          </cell>
          <cell r="L13255">
            <v>0.91194915254237485</v>
          </cell>
          <cell r="M13255" t="str">
            <v>municipal solid waste</v>
          </cell>
        </row>
        <row r="13256">
          <cell r="F13256" t="str">
            <v>Vintage2008</v>
          </cell>
          <cell r="I13256">
            <v>3.3062678062678083E-2</v>
          </cell>
          <cell r="L13256">
            <v>0.91194915254237485</v>
          </cell>
          <cell r="M13256" t="str">
            <v>municipal solid waste</v>
          </cell>
        </row>
        <row r="13257">
          <cell r="F13257" t="str">
            <v>Vintage2008</v>
          </cell>
          <cell r="I13257">
            <v>3.3062678062678083E-2</v>
          </cell>
          <cell r="L13257">
            <v>0.91194915254237485</v>
          </cell>
          <cell r="M13257" t="str">
            <v>municipal solid waste</v>
          </cell>
        </row>
        <row r="13258">
          <cell r="F13258" t="str">
            <v>Vintage2008</v>
          </cell>
          <cell r="I13258">
            <v>3.3062678062678083E-2</v>
          </cell>
          <cell r="L13258">
            <v>0.91194915254237485</v>
          </cell>
          <cell r="M13258" t="str">
            <v>municipal solid waste</v>
          </cell>
        </row>
        <row r="13259">
          <cell r="F13259" t="str">
            <v>Vintage2008</v>
          </cell>
          <cell r="I13259">
            <v>3.3062678062678083E-2</v>
          </cell>
          <cell r="L13259">
            <v>0.91194915254237485</v>
          </cell>
          <cell r="M13259" t="str">
            <v>municipal solid waste</v>
          </cell>
        </row>
        <row r="13260">
          <cell r="F13260" t="str">
            <v>Vintage2008</v>
          </cell>
          <cell r="I13260">
            <v>3.3062678062678083E-2</v>
          </cell>
          <cell r="L13260">
            <v>0.91194915254237485</v>
          </cell>
          <cell r="M13260" t="str">
            <v>municipal solid waste</v>
          </cell>
        </row>
        <row r="13261">
          <cell r="F13261" t="str">
            <v>Vintage2008</v>
          </cell>
          <cell r="I13261">
            <v>3.3062678062678083E-2</v>
          </cell>
          <cell r="L13261">
            <v>0.91194915254237485</v>
          </cell>
          <cell r="M13261" t="str">
            <v>municipal solid waste</v>
          </cell>
        </row>
        <row r="13262">
          <cell r="F13262" t="str">
            <v>Vintage2008</v>
          </cell>
          <cell r="I13262">
            <v>3.3062678062678083E-2</v>
          </cell>
          <cell r="L13262">
            <v>0.91194915254237485</v>
          </cell>
          <cell r="M13262" t="str">
            <v>municipal solid waste</v>
          </cell>
        </row>
        <row r="13263">
          <cell r="F13263" t="str">
            <v>Vintage2008</v>
          </cell>
          <cell r="I13263">
            <v>3.3062678062678083E-2</v>
          </cell>
          <cell r="L13263">
            <v>0.91194915254237485</v>
          </cell>
          <cell r="M13263" t="str">
            <v>municipal solid waste</v>
          </cell>
        </row>
        <row r="13264">
          <cell r="F13264" t="str">
            <v>Vintage2008</v>
          </cell>
          <cell r="I13264">
            <v>3.3062678062678083E-2</v>
          </cell>
          <cell r="L13264">
            <v>0.91194915254237485</v>
          </cell>
          <cell r="M13264" t="str">
            <v>municipal solid waste</v>
          </cell>
        </row>
        <row r="13265">
          <cell r="F13265" t="str">
            <v>Vintage2008</v>
          </cell>
          <cell r="I13265">
            <v>3.3062678062678083E-2</v>
          </cell>
          <cell r="L13265">
            <v>0.91194915254237485</v>
          </cell>
          <cell r="M13265" t="str">
            <v>municipal solid waste</v>
          </cell>
        </row>
        <row r="13266">
          <cell r="F13266" t="str">
            <v>Vintage2008</v>
          </cell>
          <cell r="I13266">
            <v>3.3062678062678083E-2</v>
          </cell>
          <cell r="L13266">
            <v>0.91194915254237485</v>
          </cell>
          <cell r="M13266" t="str">
            <v>municipal solid waste</v>
          </cell>
        </row>
        <row r="13267">
          <cell r="F13267" t="str">
            <v>Vintage2008</v>
          </cell>
          <cell r="I13267">
            <v>3.3062678062678083E-2</v>
          </cell>
          <cell r="L13267">
            <v>0.91194915254237485</v>
          </cell>
          <cell r="M13267" t="str">
            <v>municipal solid waste</v>
          </cell>
        </row>
        <row r="13268">
          <cell r="F13268" t="str">
            <v>Vintage2008</v>
          </cell>
          <cell r="I13268">
            <v>3.3062678062678083E-2</v>
          </cell>
          <cell r="L13268">
            <v>0.91194915254237485</v>
          </cell>
          <cell r="M13268" t="str">
            <v>municipal solid waste</v>
          </cell>
        </row>
        <row r="13269">
          <cell r="F13269" t="str">
            <v>Vintage2003</v>
          </cell>
          <cell r="I13269">
            <v>2.1105413105413119E-2</v>
          </cell>
          <cell r="L13269">
            <v>1.0101818181818216</v>
          </cell>
          <cell r="M13269" t="str">
            <v>municipal solid waste</v>
          </cell>
        </row>
        <row r="13270">
          <cell r="F13270" t="str">
            <v>Vintage2003</v>
          </cell>
          <cell r="I13270">
            <v>2.4508211831741258E-2</v>
          </cell>
          <cell r="L13270">
            <v>1.1730521390374371</v>
          </cell>
          <cell r="M13270" t="str">
            <v>municipal solid waste</v>
          </cell>
        </row>
        <row r="13271">
          <cell r="F13271" t="str">
            <v>Vintage2003</v>
          </cell>
          <cell r="I13271">
            <v>2.4508211831741258E-2</v>
          </cell>
          <cell r="L13271">
            <v>1.1730521390374371</v>
          </cell>
          <cell r="M13271" t="str">
            <v>municipal solid waste</v>
          </cell>
        </row>
        <row r="13272">
          <cell r="F13272" t="str">
            <v>Vintage2003</v>
          </cell>
          <cell r="I13272">
            <v>2.4508211831741258E-2</v>
          </cell>
          <cell r="L13272">
            <v>1.1730521390374371</v>
          </cell>
          <cell r="M13272" t="str">
            <v>municipal solid waste</v>
          </cell>
        </row>
        <row r="13273">
          <cell r="F13273" t="str">
            <v>Vintage2003</v>
          </cell>
          <cell r="I13273">
            <v>2.4508211831741258E-2</v>
          </cell>
          <cell r="L13273">
            <v>1.1730521390374371</v>
          </cell>
          <cell r="M13273" t="str">
            <v>municipal solid waste</v>
          </cell>
        </row>
        <row r="13274">
          <cell r="F13274" t="str">
            <v>Vintage2003</v>
          </cell>
          <cell r="I13274">
            <v>2.4508211831741258E-2</v>
          </cell>
          <cell r="L13274">
            <v>1.1730521390374371</v>
          </cell>
          <cell r="M13274" t="str">
            <v>municipal solid waste</v>
          </cell>
        </row>
        <row r="13275">
          <cell r="F13275" t="str">
            <v>Vintage2003</v>
          </cell>
          <cell r="I13275">
            <v>2.4508211831741258E-2</v>
          </cell>
          <cell r="L13275">
            <v>1.1730521390374371</v>
          </cell>
          <cell r="M13275" t="str">
            <v>municipal solid waste</v>
          </cell>
        </row>
        <row r="13276">
          <cell r="F13276" t="str">
            <v>Vintage2003</v>
          </cell>
          <cell r="I13276">
            <v>2.4508211831741258E-2</v>
          </cell>
          <cell r="L13276">
            <v>1.1730521390374371</v>
          </cell>
          <cell r="M13276" t="str">
            <v>municipal solid waste</v>
          </cell>
        </row>
        <row r="13277">
          <cell r="F13277" t="str">
            <v>Vintage2003</v>
          </cell>
          <cell r="I13277">
            <v>2.4508211831741258E-2</v>
          </cell>
          <cell r="L13277">
            <v>1.1730521390374371</v>
          </cell>
          <cell r="M13277" t="str">
            <v>municipal solid waste</v>
          </cell>
        </row>
        <row r="13278">
          <cell r="F13278" t="str">
            <v>Vintage2003</v>
          </cell>
          <cell r="I13278">
            <v>2.4508211831741258E-2</v>
          </cell>
          <cell r="L13278">
            <v>1.1730521390374371</v>
          </cell>
          <cell r="M13278" t="str">
            <v>municipal solid waste</v>
          </cell>
        </row>
        <row r="13279">
          <cell r="F13279" t="str">
            <v>Vintage2003</v>
          </cell>
          <cell r="I13279">
            <v>2.4508211831741258E-2</v>
          </cell>
          <cell r="L13279">
            <v>1.1730521390374371</v>
          </cell>
          <cell r="M13279" t="str">
            <v>municipal solid waste</v>
          </cell>
        </row>
        <row r="13280">
          <cell r="F13280" t="str">
            <v>Vintage2003</v>
          </cell>
          <cell r="I13280">
            <v>2.4508211831741258E-2</v>
          </cell>
          <cell r="L13280">
            <v>1.1730521390374371</v>
          </cell>
          <cell r="M13280" t="str">
            <v>municipal solid waste</v>
          </cell>
        </row>
        <row r="13281">
          <cell r="F13281" t="str">
            <v>Vintage2003</v>
          </cell>
          <cell r="I13281">
            <v>2.4508211831741258E-2</v>
          </cell>
          <cell r="L13281">
            <v>1.1730521390374371</v>
          </cell>
          <cell r="M13281" t="str">
            <v>municipal solid waste</v>
          </cell>
        </row>
        <row r="13282">
          <cell r="F13282" t="str">
            <v>Vintage2003</v>
          </cell>
          <cell r="I13282">
            <v>2.4508211831741258E-2</v>
          </cell>
          <cell r="L13282">
            <v>1.1730521390374371</v>
          </cell>
          <cell r="M13282" t="str">
            <v>municipal solid waste</v>
          </cell>
        </row>
        <row r="13283">
          <cell r="F13283" t="str">
            <v>Vintage2003</v>
          </cell>
          <cell r="I13283">
            <v>2.4508211831741258E-2</v>
          </cell>
          <cell r="L13283">
            <v>1.1730521390374371</v>
          </cell>
          <cell r="M13283" t="str">
            <v>municipal solid waste</v>
          </cell>
        </row>
        <row r="13284">
          <cell r="F13284" t="str">
            <v>Vintage2003</v>
          </cell>
          <cell r="I13284">
            <v>2.4508211831741258E-2</v>
          </cell>
          <cell r="L13284">
            <v>1.1730521390374371</v>
          </cell>
          <cell r="M13284" t="str">
            <v>municipal solid waste</v>
          </cell>
        </row>
        <row r="13285">
          <cell r="F13285" t="str">
            <v>Vintage2003</v>
          </cell>
          <cell r="I13285">
            <v>2.4508211831741258E-2</v>
          </cell>
          <cell r="L13285">
            <v>1.1730521390374371</v>
          </cell>
          <cell r="M13285" t="str">
            <v>municipal solid waste</v>
          </cell>
        </row>
        <row r="13286">
          <cell r="F13286" t="str">
            <v>Vintage2003</v>
          </cell>
          <cell r="I13286">
            <v>2.4508211831741258E-2</v>
          </cell>
          <cell r="L13286">
            <v>1.1730521390374371</v>
          </cell>
          <cell r="M13286" t="str">
            <v>municipal solid waste</v>
          </cell>
        </row>
        <row r="13287">
          <cell r="F13287" t="str">
            <v>Vintage2003</v>
          </cell>
          <cell r="I13287">
            <v>2.4508211831741258E-2</v>
          </cell>
          <cell r="L13287">
            <v>1.1730521390374371</v>
          </cell>
          <cell r="M13287" t="str">
            <v>municipal solid waste</v>
          </cell>
        </row>
        <row r="13288">
          <cell r="F13288" t="str">
            <v>Vintage2003</v>
          </cell>
          <cell r="I13288">
            <v>2.4508211831741258E-2</v>
          </cell>
          <cell r="L13288">
            <v>1.1730521390374371</v>
          </cell>
          <cell r="M13288" t="str">
            <v>municipal solid waste</v>
          </cell>
        </row>
        <row r="13289">
          <cell r="F13289" t="str">
            <v>Vintage2003</v>
          </cell>
          <cell r="I13289">
            <v>2.4508211831741258E-2</v>
          </cell>
          <cell r="L13289">
            <v>1.1730521390374371</v>
          </cell>
          <cell r="M13289" t="str">
            <v>municipal solid waste</v>
          </cell>
        </row>
        <row r="13290">
          <cell r="F13290" t="str">
            <v>Vintage2003</v>
          </cell>
          <cell r="I13290">
            <v>2.4508211831741258E-2</v>
          </cell>
          <cell r="L13290">
            <v>1.1730521390374371</v>
          </cell>
          <cell r="M13290" t="str">
            <v>municipal solid waste</v>
          </cell>
        </row>
        <row r="13291">
          <cell r="F13291" t="str">
            <v>Vintage2003</v>
          </cell>
          <cell r="I13291">
            <v>2.4508211831741258E-2</v>
          </cell>
          <cell r="L13291">
            <v>1.1730521390374371</v>
          </cell>
          <cell r="M13291" t="str">
            <v>municipal solid waste</v>
          </cell>
        </row>
        <row r="13292">
          <cell r="F13292" t="str">
            <v>Vintage2003</v>
          </cell>
          <cell r="I13292">
            <v>2.4508211831741258E-2</v>
          </cell>
          <cell r="L13292">
            <v>1.1730521390374371</v>
          </cell>
          <cell r="M13292" t="str">
            <v>municipal solid waste</v>
          </cell>
        </row>
        <row r="13293">
          <cell r="F13293" t="str">
            <v>Vintage2003</v>
          </cell>
          <cell r="I13293">
            <v>2.4508211831741258E-2</v>
          </cell>
          <cell r="L13293">
            <v>1.1730521390374371</v>
          </cell>
          <cell r="M13293" t="str">
            <v>municipal solid waste</v>
          </cell>
        </row>
        <row r="13294">
          <cell r="F13294" t="str">
            <v>Vintage2003</v>
          </cell>
          <cell r="I13294">
            <v>2.4508211831741258E-2</v>
          </cell>
          <cell r="L13294">
            <v>1.1730521390374371</v>
          </cell>
          <cell r="M13294" t="str">
            <v>municipal solid waste</v>
          </cell>
        </row>
        <row r="13295">
          <cell r="F13295" t="str">
            <v>Vintage2003</v>
          </cell>
          <cell r="I13295">
            <v>2.4508211831741258E-2</v>
          </cell>
          <cell r="L13295">
            <v>1.1730521390374371</v>
          </cell>
          <cell r="M13295" t="str">
            <v>municipal solid waste</v>
          </cell>
        </row>
        <row r="13296">
          <cell r="F13296" t="str">
            <v>Vintage2003</v>
          </cell>
          <cell r="I13296">
            <v>2.4508211831741258E-2</v>
          </cell>
          <cell r="L13296">
            <v>1.1730521390374371</v>
          </cell>
          <cell r="M13296" t="str">
            <v>municipal solid waste</v>
          </cell>
        </row>
        <row r="13297">
          <cell r="F13297" t="str">
            <v>Vintage2003</v>
          </cell>
          <cell r="I13297">
            <v>2.4508211831741258E-2</v>
          </cell>
          <cell r="L13297">
            <v>1.1730521390374371</v>
          </cell>
          <cell r="M13297" t="str">
            <v>municipal solid waste</v>
          </cell>
        </row>
        <row r="13298">
          <cell r="F13298" t="str">
            <v>Vintage2003</v>
          </cell>
          <cell r="I13298">
            <v>2.4508211831741258E-2</v>
          </cell>
          <cell r="L13298">
            <v>1.1730521390374371</v>
          </cell>
          <cell r="M13298" t="str">
            <v>municipal solid waste</v>
          </cell>
        </row>
        <row r="13299">
          <cell r="F13299" t="str">
            <v>Vintage2003</v>
          </cell>
          <cell r="I13299">
            <v>2.4508211831741258E-2</v>
          </cell>
          <cell r="L13299">
            <v>1.1730521390374371</v>
          </cell>
          <cell r="M13299" t="str">
            <v>municipal solid waste</v>
          </cell>
        </row>
        <row r="13300">
          <cell r="F13300" t="str">
            <v>Vintage2003</v>
          </cell>
          <cell r="I13300">
            <v>2.4508211831741258E-2</v>
          </cell>
          <cell r="L13300">
            <v>1.1730521390374371</v>
          </cell>
          <cell r="M13300" t="str">
            <v>municipal solid waste</v>
          </cell>
        </row>
        <row r="13301">
          <cell r="F13301" t="str">
            <v>Vintage2003</v>
          </cell>
          <cell r="I13301">
            <v>2.4508211831741258E-2</v>
          </cell>
          <cell r="L13301">
            <v>1.1730521390374371</v>
          </cell>
          <cell r="M13301" t="str">
            <v>municipal solid waste</v>
          </cell>
        </row>
        <row r="13302">
          <cell r="F13302" t="str">
            <v>Vintage2003</v>
          </cell>
          <cell r="I13302">
            <v>2.4508211831741258E-2</v>
          </cell>
          <cell r="L13302">
            <v>1.1730521390374371</v>
          </cell>
          <cell r="M13302" t="str">
            <v>municipal solid waste</v>
          </cell>
        </row>
        <row r="13303">
          <cell r="F13303" t="str">
            <v>Vintage2003</v>
          </cell>
          <cell r="I13303">
            <v>2.4508211831741258E-2</v>
          </cell>
          <cell r="L13303">
            <v>1.1730521390374371</v>
          </cell>
          <cell r="M13303" t="str">
            <v>municipal solid waste</v>
          </cell>
        </row>
        <row r="13304">
          <cell r="F13304" t="str">
            <v>Vintage2003</v>
          </cell>
          <cell r="I13304">
            <v>2.4508211831741258E-2</v>
          </cell>
          <cell r="L13304">
            <v>1.1730521390374371</v>
          </cell>
          <cell r="M13304" t="str">
            <v>municipal solid waste</v>
          </cell>
        </row>
        <row r="13305">
          <cell r="F13305" t="str">
            <v>Vintage2003</v>
          </cell>
          <cell r="I13305">
            <v>2.4508211831741258E-2</v>
          </cell>
          <cell r="L13305">
            <v>1.1730521390374371</v>
          </cell>
          <cell r="M13305" t="str">
            <v>municipal solid waste</v>
          </cell>
        </row>
        <row r="13306">
          <cell r="F13306" t="str">
            <v>Vintage2003</v>
          </cell>
          <cell r="I13306">
            <v>2.4508211831741258E-2</v>
          </cell>
          <cell r="L13306">
            <v>1.1730521390374371</v>
          </cell>
          <cell r="M13306" t="str">
            <v>municipal solid waste</v>
          </cell>
        </row>
        <row r="13307">
          <cell r="F13307" t="str">
            <v>Vintage2003</v>
          </cell>
          <cell r="I13307">
            <v>2.4508211831741258E-2</v>
          </cell>
          <cell r="L13307">
            <v>1.1730521390374371</v>
          </cell>
          <cell r="M13307" t="str">
            <v>municipal solid waste</v>
          </cell>
        </row>
        <row r="13308">
          <cell r="F13308" t="str">
            <v>Vintage2003</v>
          </cell>
          <cell r="I13308">
            <v>2.4508211831741258E-2</v>
          </cell>
          <cell r="L13308">
            <v>1.1730521390374371</v>
          </cell>
          <cell r="M13308" t="str">
            <v>municipal solid waste</v>
          </cell>
        </row>
        <row r="13309">
          <cell r="F13309" t="str">
            <v>Vintage2003</v>
          </cell>
          <cell r="I13309">
            <v>2.4508211831741258E-2</v>
          </cell>
          <cell r="L13309">
            <v>1.1730521390374371</v>
          </cell>
          <cell r="M13309" t="str">
            <v>municipal solid waste</v>
          </cell>
        </row>
        <row r="13310">
          <cell r="F13310" t="str">
            <v>Vintage2003</v>
          </cell>
          <cell r="I13310">
            <v>2.4508211831741258E-2</v>
          </cell>
          <cell r="L13310">
            <v>1.1730521390374371</v>
          </cell>
          <cell r="M13310" t="str">
            <v>municipal solid waste</v>
          </cell>
        </row>
        <row r="13311">
          <cell r="F13311" t="str">
            <v>Vintage2003</v>
          </cell>
          <cell r="I13311">
            <v>2.4508211831741258E-2</v>
          </cell>
          <cell r="L13311">
            <v>1.1730521390374371</v>
          </cell>
          <cell r="M13311" t="str">
            <v>municipal solid waste</v>
          </cell>
        </row>
        <row r="13312">
          <cell r="F13312" t="str">
            <v>Vintage2003</v>
          </cell>
          <cell r="I13312">
            <v>2.4508211831741258E-2</v>
          </cell>
          <cell r="L13312">
            <v>1.1730521390374371</v>
          </cell>
          <cell r="M13312" t="str">
            <v>municipal solid waste</v>
          </cell>
        </row>
        <row r="13313">
          <cell r="F13313" t="str">
            <v>Vintage2003</v>
          </cell>
          <cell r="I13313">
            <v>2.4508211831741258E-2</v>
          </cell>
          <cell r="L13313">
            <v>1.1730521390374371</v>
          </cell>
          <cell r="M13313" t="str">
            <v>municipal solid waste</v>
          </cell>
        </row>
        <row r="13314">
          <cell r="F13314" t="str">
            <v>Vintage2003</v>
          </cell>
          <cell r="I13314">
            <v>2.4508211831741258E-2</v>
          </cell>
          <cell r="L13314">
            <v>1.1730521390374371</v>
          </cell>
          <cell r="M13314" t="str">
            <v>municipal solid waste</v>
          </cell>
        </row>
        <row r="13315">
          <cell r="F13315" t="str">
            <v>Vintage2003</v>
          </cell>
          <cell r="I13315">
            <v>2.4508211831741258E-2</v>
          </cell>
          <cell r="L13315">
            <v>1.1730521390374371</v>
          </cell>
          <cell r="M13315" t="str">
            <v>municipal solid waste</v>
          </cell>
        </row>
        <row r="13316">
          <cell r="F13316" t="str">
            <v>Vintage2003</v>
          </cell>
          <cell r="I13316">
            <v>2.4508211831741258E-2</v>
          </cell>
          <cell r="L13316">
            <v>1.1730521390374371</v>
          </cell>
          <cell r="M13316" t="str">
            <v>municipal solid waste</v>
          </cell>
        </row>
        <row r="13317">
          <cell r="F13317" t="str">
            <v>Vintage2007</v>
          </cell>
          <cell r="I13317">
            <v>5.4020361990950255E-2</v>
          </cell>
          <cell r="L13317">
            <v>1.5300925632911428</v>
          </cell>
          <cell r="M13317" t="str">
            <v>municipal solid waste</v>
          </cell>
        </row>
        <row r="13318">
          <cell r="F13318" t="str">
            <v>Vintage2007</v>
          </cell>
          <cell r="I13318">
            <v>5.301885369532431E-2</v>
          </cell>
          <cell r="L13318">
            <v>1.5017254746835478</v>
          </cell>
          <cell r="M13318" t="str">
            <v>municipal solid waste</v>
          </cell>
        </row>
        <row r="13319">
          <cell r="F13319" t="str">
            <v>Vintage2007</v>
          </cell>
          <cell r="I13319">
            <v>5.301885369532431E-2</v>
          </cell>
          <cell r="L13319">
            <v>1.5017254746835478</v>
          </cell>
          <cell r="M13319" t="str">
            <v>municipal solid waste</v>
          </cell>
        </row>
        <row r="13320">
          <cell r="F13320" t="str">
            <v>Vintage2007</v>
          </cell>
          <cell r="I13320">
            <v>5.301885369532431E-2</v>
          </cell>
          <cell r="L13320">
            <v>1.5017254746835478</v>
          </cell>
          <cell r="M13320" t="str">
            <v>municipal solid waste</v>
          </cell>
        </row>
        <row r="13321">
          <cell r="F13321" t="str">
            <v>Vintage2011</v>
          </cell>
          <cell r="I13321">
            <v>2.9577090665325975E-2</v>
          </cell>
          <cell r="L13321">
            <v>0.76071767241379373</v>
          </cell>
          <cell r="M13321" t="str">
            <v>municipal solid waste</v>
          </cell>
        </row>
        <row r="13322">
          <cell r="F13322" t="str">
            <v>Vintage2011</v>
          </cell>
          <cell r="I13322">
            <v>2.9577090665325975E-2</v>
          </cell>
          <cell r="L13322">
            <v>0.76071767241379373</v>
          </cell>
          <cell r="M13322" t="str">
            <v>municipal solid waste</v>
          </cell>
        </row>
        <row r="13323">
          <cell r="F13323" t="str">
            <v>Vintage2011</v>
          </cell>
          <cell r="I13323">
            <v>2.9577090665325975E-2</v>
          </cell>
          <cell r="L13323">
            <v>0.76071767241379373</v>
          </cell>
          <cell r="M13323" t="str">
            <v>municipal solid waste</v>
          </cell>
        </row>
        <row r="13324">
          <cell r="F13324" t="str">
            <v>Vintage2011</v>
          </cell>
          <cell r="I13324">
            <v>2.9577090665325975E-2</v>
          </cell>
          <cell r="L13324">
            <v>0.76071767241379373</v>
          </cell>
          <cell r="M13324" t="str">
            <v>municipal solid waste</v>
          </cell>
        </row>
        <row r="13325">
          <cell r="F13325" t="str">
            <v>Vintage2011</v>
          </cell>
          <cell r="I13325">
            <v>2.9577090665325975E-2</v>
          </cell>
          <cell r="L13325">
            <v>0.76071767241379373</v>
          </cell>
          <cell r="M13325" t="str">
            <v>municipal solid waste</v>
          </cell>
        </row>
        <row r="13326">
          <cell r="F13326" t="str">
            <v>Vintage2011</v>
          </cell>
          <cell r="I13326">
            <v>2.9577090665325975E-2</v>
          </cell>
          <cell r="L13326">
            <v>0.76071767241379373</v>
          </cell>
          <cell r="M13326" t="str">
            <v>municipal solid waste</v>
          </cell>
        </row>
        <row r="13327">
          <cell r="F13327" t="str">
            <v>Vintage2007</v>
          </cell>
          <cell r="I13327">
            <v>5.301885369532431E-2</v>
          </cell>
          <cell r="L13327">
            <v>1.5017254746835478</v>
          </cell>
          <cell r="M13327" t="str">
            <v>municipal solid waste</v>
          </cell>
        </row>
        <row r="13328">
          <cell r="F13328" t="str">
            <v>Vintage2007</v>
          </cell>
          <cell r="I13328">
            <v>5.301885369532431E-2</v>
          </cell>
          <cell r="L13328">
            <v>1.5017254746835478</v>
          </cell>
          <cell r="M13328" t="str">
            <v>municipal solid waste</v>
          </cell>
        </row>
        <row r="13329">
          <cell r="F13329" t="str">
            <v>Vintage2007</v>
          </cell>
          <cell r="I13329">
            <v>5.301885369532431E-2</v>
          </cell>
          <cell r="L13329">
            <v>1.5017254746835478</v>
          </cell>
          <cell r="M13329" t="str">
            <v>municipal solid waste</v>
          </cell>
        </row>
        <row r="13330">
          <cell r="F13330" t="str">
            <v>Vintage2007</v>
          </cell>
          <cell r="I13330">
            <v>5.301885369532431E-2</v>
          </cell>
          <cell r="L13330">
            <v>1.5017254746835478</v>
          </cell>
          <cell r="M13330" t="str">
            <v>municipal solid waste</v>
          </cell>
        </row>
        <row r="13331">
          <cell r="F13331" t="str">
            <v>Vintage2007</v>
          </cell>
          <cell r="I13331">
            <v>5.301885369532431E-2</v>
          </cell>
          <cell r="L13331">
            <v>1.5017254746835478</v>
          </cell>
          <cell r="M13331" t="str">
            <v>municipal solid waste</v>
          </cell>
        </row>
        <row r="13332">
          <cell r="F13332" t="str">
            <v>Vintage2007</v>
          </cell>
          <cell r="I13332">
            <v>5.301885369532431E-2</v>
          </cell>
          <cell r="L13332">
            <v>1.5017254746835478</v>
          </cell>
          <cell r="M13332" t="str">
            <v>municipal solid waste</v>
          </cell>
        </row>
        <row r="13333">
          <cell r="F13333" t="str">
            <v>Vintage2007</v>
          </cell>
          <cell r="I13333">
            <v>5.301885369532431E-2</v>
          </cell>
          <cell r="L13333">
            <v>1.5017254746835478</v>
          </cell>
          <cell r="M13333" t="str">
            <v>municipal solid waste</v>
          </cell>
        </row>
        <row r="13334">
          <cell r="F13334" t="str">
            <v>Vintage2007</v>
          </cell>
          <cell r="I13334">
            <v>5.301885369532431E-2</v>
          </cell>
          <cell r="L13334">
            <v>1.5017254746835478</v>
          </cell>
          <cell r="M13334" t="str">
            <v>municipal solid waste</v>
          </cell>
        </row>
        <row r="13335">
          <cell r="F13335" t="str">
            <v>Vintage2008</v>
          </cell>
          <cell r="I13335">
            <v>1.5685101390983752E-2</v>
          </cell>
          <cell r="L13335">
            <v>0.43263328197226597</v>
          </cell>
          <cell r="M13335" t="str">
            <v>municipal solid waste</v>
          </cell>
        </row>
        <row r="13336">
          <cell r="F13336" t="str">
            <v>Vintage2008</v>
          </cell>
          <cell r="I13336">
            <v>1.5981481481481492E-2</v>
          </cell>
          <cell r="L13336">
            <v>0.44080816640986231</v>
          </cell>
          <cell r="M13336" t="str">
            <v>municipal solid waste</v>
          </cell>
        </row>
        <row r="13337">
          <cell r="F13337" t="str">
            <v>Vintage2008</v>
          </cell>
          <cell r="I13337">
            <v>1.5981481481481492E-2</v>
          </cell>
          <cell r="L13337">
            <v>0.44080816640986231</v>
          </cell>
          <cell r="M13337" t="str">
            <v>municipal solid waste</v>
          </cell>
        </row>
        <row r="13338">
          <cell r="F13338" t="str">
            <v>Vintage2008</v>
          </cell>
          <cell r="I13338">
            <v>1.5981481481481492E-2</v>
          </cell>
          <cell r="L13338">
            <v>0.44080816640986231</v>
          </cell>
          <cell r="M13338" t="str">
            <v>municipal solid waste</v>
          </cell>
        </row>
        <row r="13339">
          <cell r="F13339" t="str">
            <v>Vintage2008</v>
          </cell>
          <cell r="I13339">
            <v>1.5981481481481492E-2</v>
          </cell>
          <cell r="L13339">
            <v>0.44080816640986231</v>
          </cell>
          <cell r="M13339" t="str">
            <v>municipal solid waste</v>
          </cell>
        </row>
        <row r="13340">
          <cell r="F13340" t="str">
            <v>Vintage2008</v>
          </cell>
          <cell r="I13340">
            <v>1.5981481481481492E-2</v>
          </cell>
          <cell r="L13340">
            <v>0.44080816640986231</v>
          </cell>
          <cell r="M13340" t="str">
            <v>municipal solid waste</v>
          </cell>
        </row>
        <row r="13341">
          <cell r="F13341" t="str">
            <v>Vintage2008</v>
          </cell>
          <cell r="I13341">
            <v>1.5981481481481492E-2</v>
          </cell>
          <cell r="L13341">
            <v>0.44080816640986231</v>
          </cell>
          <cell r="M13341" t="str">
            <v>municipal solid waste</v>
          </cell>
        </row>
        <row r="13342">
          <cell r="F13342" t="str">
            <v>Vintage2008</v>
          </cell>
          <cell r="I13342">
            <v>1.5981481481481492E-2</v>
          </cell>
          <cell r="L13342">
            <v>0.44080816640986231</v>
          </cell>
          <cell r="M13342" t="str">
            <v>municipal solid waste</v>
          </cell>
        </row>
        <row r="13343">
          <cell r="F13343" t="str">
            <v>Vintage2008</v>
          </cell>
          <cell r="I13343">
            <v>1.5981481481481492E-2</v>
          </cell>
          <cell r="L13343">
            <v>0.44080816640986231</v>
          </cell>
          <cell r="M13343" t="str">
            <v>municipal solid waste</v>
          </cell>
        </row>
        <row r="13344">
          <cell r="F13344" t="str">
            <v>Vintage2008</v>
          </cell>
          <cell r="I13344">
            <v>1.5981481481481492E-2</v>
          </cell>
          <cell r="L13344">
            <v>0.44080816640986231</v>
          </cell>
          <cell r="M13344" t="str">
            <v>municipal solid waste</v>
          </cell>
        </row>
        <row r="13345">
          <cell r="F13345" t="str">
            <v>Vintage2008</v>
          </cell>
          <cell r="I13345">
            <v>1.5981481481481492E-2</v>
          </cell>
          <cell r="L13345">
            <v>0.44080816640986231</v>
          </cell>
          <cell r="M13345" t="str">
            <v>municipal solid waste</v>
          </cell>
        </row>
        <row r="13346">
          <cell r="F13346" t="str">
            <v>Vintage2008</v>
          </cell>
          <cell r="I13346">
            <v>1.5981481481481492E-2</v>
          </cell>
          <cell r="L13346">
            <v>0.44080816640986231</v>
          </cell>
          <cell r="M13346" t="str">
            <v>municipal solid waste</v>
          </cell>
        </row>
        <row r="13347">
          <cell r="F13347" t="str">
            <v>Vintage2008</v>
          </cell>
          <cell r="I13347">
            <v>1.5981481481481492E-2</v>
          </cell>
          <cell r="L13347">
            <v>0.44080816640986231</v>
          </cell>
          <cell r="M13347" t="str">
            <v>municipal solid waste</v>
          </cell>
        </row>
        <row r="13348">
          <cell r="F13348" t="str">
            <v>Vintage2008</v>
          </cell>
          <cell r="I13348">
            <v>1.5981481481481492E-2</v>
          </cell>
          <cell r="L13348">
            <v>0.44080816640986231</v>
          </cell>
          <cell r="M13348" t="str">
            <v>municipal solid waste</v>
          </cell>
        </row>
        <row r="13349">
          <cell r="F13349" t="str">
            <v>Vintage2008</v>
          </cell>
          <cell r="I13349">
            <v>1.5981481481481492E-2</v>
          </cell>
          <cell r="L13349">
            <v>0.44080816640986231</v>
          </cell>
          <cell r="M13349" t="str">
            <v>municipal solid waste</v>
          </cell>
        </row>
        <row r="13350">
          <cell r="F13350" t="str">
            <v>Vintage2008</v>
          </cell>
          <cell r="I13350">
            <v>1.5981481481481492E-2</v>
          </cell>
          <cell r="L13350">
            <v>0.44080816640986231</v>
          </cell>
          <cell r="M13350" t="str">
            <v>municipal solid waste</v>
          </cell>
        </row>
        <row r="13351">
          <cell r="F13351" t="str">
            <v>Vintage2008</v>
          </cell>
          <cell r="I13351">
            <v>1.5981481481481492E-2</v>
          </cell>
          <cell r="L13351">
            <v>0.44080816640986231</v>
          </cell>
          <cell r="M13351" t="str">
            <v>municipal solid waste</v>
          </cell>
        </row>
        <row r="13352">
          <cell r="F13352" t="str">
            <v>Vintage2008</v>
          </cell>
          <cell r="I13352">
            <v>1.5981481481481492E-2</v>
          </cell>
          <cell r="L13352">
            <v>0.44080816640986231</v>
          </cell>
          <cell r="M13352" t="str">
            <v>municipal solid waste</v>
          </cell>
        </row>
        <row r="13353">
          <cell r="F13353" t="str">
            <v>Vintage2001</v>
          </cell>
          <cell r="I13353">
            <v>1.740422322775265E-2</v>
          </cell>
          <cell r="L13353">
            <v>0.68398024149286607</v>
          </cell>
          <cell r="M13353" t="str">
            <v>municipal solid waste</v>
          </cell>
        </row>
        <row r="13354">
          <cell r="F13354" t="str">
            <v>Vintage2001</v>
          </cell>
          <cell r="I13354">
            <v>1.8614630467571655E-2</v>
          </cell>
          <cell r="L13354">
            <v>0.73154884742041826</v>
          </cell>
          <cell r="M13354" t="str">
            <v>municipal solid waste</v>
          </cell>
        </row>
        <row r="13355">
          <cell r="F13355" t="str">
            <v>Vintage2001</v>
          </cell>
          <cell r="I13355">
            <v>1.8614630467571655E-2</v>
          </cell>
          <cell r="L13355">
            <v>0.73154884742041826</v>
          </cell>
          <cell r="M13355" t="str">
            <v>municipal solid waste</v>
          </cell>
        </row>
        <row r="13356">
          <cell r="F13356" t="str">
            <v>Vintage2001</v>
          </cell>
          <cell r="I13356">
            <v>1.8614630467571655E-2</v>
          </cell>
          <cell r="L13356">
            <v>0.73154884742041826</v>
          </cell>
          <cell r="M13356" t="str">
            <v>municipal solid waste</v>
          </cell>
        </row>
        <row r="13357">
          <cell r="F13357" t="str">
            <v>Vintage2001</v>
          </cell>
          <cell r="I13357">
            <v>1.8614630467571655E-2</v>
          </cell>
          <cell r="L13357">
            <v>0.73154884742041826</v>
          </cell>
          <cell r="M13357" t="str">
            <v>municipal solid waste</v>
          </cell>
        </row>
        <row r="13358">
          <cell r="F13358" t="str">
            <v>Vintage2001</v>
          </cell>
          <cell r="I13358">
            <v>1.8614630467571655E-2</v>
          </cell>
          <cell r="L13358">
            <v>0.73154884742041826</v>
          </cell>
          <cell r="M13358" t="str">
            <v>municipal solid waste</v>
          </cell>
        </row>
        <row r="13359">
          <cell r="F13359" t="str">
            <v>Vintage2001</v>
          </cell>
          <cell r="I13359">
            <v>1.8614630467571655E-2</v>
          </cell>
          <cell r="L13359">
            <v>0.73154884742041826</v>
          </cell>
          <cell r="M13359" t="str">
            <v>municipal solid waste</v>
          </cell>
        </row>
        <row r="13360">
          <cell r="F13360" t="str">
            <v>Vintage2001</v>
          </cell>
          <cell r="I13360">
            <v>1.8614630467571655E-2</v>
          </cell>
          <cell r="L13360">
            <v>0.73154884742041826</v>
          </cell>
          <cell r="M13360" t="str">
            <v>municipal solid waste</v>
          </cell>
        </row>
        <row r="13361">
          <cell r="F13361" t="str">
            <v>Vintage2001</v>
          </cell>
          <cell r="I13361">
            <v>1.8614630467571655E-2</v>
          </cell>
          <cell r="L13361">
            <v>0.73154884742041826</v>
          </cell>
          <cell r="M13361" t="str">
            <v>municipal solid waste</v>
          </cell>
        </row>
        <row r="13362">
          <cell r="F13362" t="str">
            <v>Vintage2001</v>
          </cell>
          <cell r="I13362">
            <v>1.8614630467571655E-2</v>
          </cell>
          <cell r="L13362">
            <v>0.73154884742041826</v>
          </cell>
          <cell r="M13362" t="str">
            <v>municipal solid waste</v>
          </cell>
        </row>
        <row r="13363">
          <cell r="F13363" t="str">
            <v>Vintage2001</v>
          </cell>
          <cell r="I13363">
            <v>1.8614630467571655E-2</v>
          </cell>
          <cell r="L13363">
            <v>0.73154884742041826</v>
          </cell>
          <cell r="M13363" t="str">
            <v>municipal solid waste</v>
          </cell>
        </row>
        <row r="13364">
          <cell r="F13364" t="str">
            <v>Vintage2001</v>
          </cell>
          <cell r="I13364">
            <v>1.8614630467571655E-2</v>
          </cell>
          <cell r="L13364">
            <v>0.73154884742041826</v>
          </cell>
          <cell r="M13364" t="str">
            <v>municipal solid waste</v>
          </cell>
        </row>
        <row r="13365">
          <cell r="F13365" t="str">
            <v>Vintage2001</v>
          </cell>
          <cell r="I13365">
            <v>1.8614630467571655E-2</v>
          </cell>
          <cell r="L13365">
            <v>0.73154884742041826</v>
          </cell>
          <cell r="M13365" t="str">
            <v>municipal solid waste</v>
          </cell>
        </row>
        <row r="13366">
          <cell r="F13366" t="str">
            <v>Vintage2001</v>
          </cell>
          <cell r="I13366">
            <v>1.8614630467571655E-2</v>
          </cell>
          <cell r="L13366">
            <v>0.73154884742041826</v>
          </cell>
          <cell r="M13366" t="str">
            <v>municipal solid waste</v>
          </cell>
        </row>
        <row r="13367">
          <cell r="F13367" t="str">
            <v>Vintage2001</v>
          </cell>
          <cell r="I13367">
            <v>1.8614630467571655E-2</v>
          </cell>
          <cell r="L13367">
            <v>0.73154884742041826</v>
          </cell>
          <cell r="M13367" t="str">
            <v>municipal solid waste</v>
          </cell>
        </row>
        <row r="13368">
          <cell r="F13368" t="str">
            <v>Vintage2001</v>
          </cell>
          <cell r="I13368">
            <v>1.8614630467571655E-2</v>
          </cell>
          <cell r="L13368">
            <v>0.73154884742041826</v>
          </cell>
          <cell r="M13368" t="str">
            <v>municipal solid waste</v>
          </cell>
        </row>
        <row r="13369">
          <cell r="F13369" t="str">
            <v>Vintage2001</v>
          </cell>
          <cell r="I13369">
            <v>1.8614630467571655E-2</v>
          </cell>
          <cell r="L13369">
            <v>0.73154884742041826</v>
          </cell>
          <cell r="M13369" t="str">
            <v>municipal solid waste</v>
          </cell>
        </row>
        <row r="13370">
          <cell r="F13370" t="str">
            <v>Vintage2001</v>
          </cell>
          <cell r="I13370">
            <v>1.8614630467571655E-2</v>
          </cell>
          <cell r="L13370">
            <v>0.73154884742041826</v>
          </cell>
          <cell r="M13370" t="str">
            <v>municipal solid waste</v>
          </cell>
        </row>
        <row r="13371">
          <cell r="F13371" t="str">
            <v>Vintage2001</v>
          </cell>
          <cell r="I13371">
            <v>1.8614630467571655E-2</v>
          </cell>
          <cell r="L13371">
            <v>0.73154884742041826</v>
          </cell>
          <cell r="M13371" t="str">
            <v>municipal solid waste</v>
          </cell>
        </row>
        <row r="13372">
          <cell r="F13372" t="str">
            <v>Vintage2001</v>
          </cell>
          <cell r="I13372">
            <v>1.8614630467571655E-2</v>
          </cell>
          <cell r="L13372">
            <v>0.73154884742041826</v>
          </cell>
          <cell r="M13372" t="str">
            <v>municipal solid waste</v>
          </cell>
        </row>
        <row r="13373">
          <cell r="F13373" t="str">
            <v>Vintage2001</v>
          </cell>
          <cell r="I13373">
            <v>1.8614630467571655E-2</v>
          </cell>
          <cell r="L13373">
            <v>0.73154884742041826</v>
          </cell>
          <cell r="M13373" t="str">
            <v>municipal solid waste</v>
          </cell>
        </row>
        <row r="13374">
          <cell r="F13374" t="str">
            <v>Vintage2001</v>
          </cell>
          <cell r="I13374">
            <v>1.8614630467571655E-2</v>
          </cell>
          <cell r="L13374">
            <v>0.73154884742041826</v>
          </cell>
          <cell r="M13374" t="str">
            <v>municipal solid waste</v>
          </cell>
        </row>
        <row r="13375">
          <cell r="F13375" t="str">
            <v>Vintage2001</v>
          </cell>
          <cell r="I13375">
            <v>1.8614630467571655E-2</v>
          </cell>
          <cell r="L13375">
            <v>0.73154884742041826</v>
          </cell>
          <cell r="M13375" t="str">
            <v>municipal solid waste</v>
          </cell>
        </row>
        <row r="13376">
          <cell r="F13376" t="str">
            <v>Vintage2001</v>
          </cell>
          <cell r="I13376">
            <v>1.8614630467571655E-2</v>
          </cell>
          <cell r="L13376">
            <v>0.73154884742041826</v>
          </cell>
          <cell r="M13376" t="str">
            <v>municipal solid waste</v>
          </cell>
        </row>
        <row r="13377">
          <cell r="F13377" t="str">
            <v>Vintage2001</v>
          </cell>
          <cell r="I13377">
            <v>1.8614630467571655E-2</v>
          </cell>
          <cell r="L13377">
            <v>0.73154884742041826</v>
          </cell>
          <cell r="M13377" t="str">
            <v>municipal solid waste</v>
          </cell>
        </row>
        <row r="13378">
          <cell r="F13378" t="str">
            <v>Vintage2001</v>
          </cell>
          <cell r="I13378">
            <v>1.8614630467571655E-2</v>
          </cell>
          <cell r="L13378">
            <v>0.73154884742041826</v>
          </cell>
          <cell r="M13378" t="str">
            <v>municipal solid waste</v>
          </cell>
        </row>
        <row r="13379">
          <cell r="F13379" t="str">
            <v>Vintage2001</v>
          </cell>
          <cell r="I13379">
            <v>1.8614630467571655E-2</v>
          </cell>
          <cell r="L13379">
            <v>0.73154884742041826</v>
          </cell>
          <cell r="M13379" t="str">
            <v>municipal solid waste</v>
          </cell>
        </row>
        <row r="13380">
          <cell r="F13380" t="str">
            <v>Vintage2001</v>
          </cell>
          <cell r="I13380">
            <v>1.8614630467571655E-2</v>
          </cell>
          <cell r="L13380">
            <v>0.73154884742041826</v>
          </cell>
          <cell r="M13380" t="str">
            <v>municipal solid waste</v>
          </cell>
        </row>
        <row r="13381">
          <cell r="F13381" t="str">
            <v>Vintage2001</v>
          </cell>
          <cell r="I13381">
            <v>1.8614630467571655E-2</v>
          </cell>
          <cell r="L13381">
            <v>0.73154884742041826</v>
          </cell>
          <cell r="M13381" t="str">
            <v>municipal solid waste</v>
          </cell>
        </row>
        <row r="13382">
          <cell r="F13382" t="str">
            <v>Vintage2001</v>
          </cell>
          <cell r="I13382">
            <v>1.8614630467571655E-2</v>
          </cell>
          <cell r="L13382">
            <v>0.73154884742041826</v>
          </cell>
          <cell r="M13382" t="str">
            <v>municipal solid waste</v>
          </cell>
        </row>
        <row r="13383">
          <cell r="F13383" t="str">
            <v>Vintage2001</v>
          </cell>
          <cell r="I13383">
            <v>1.8614630467571655E-2</v>
          </cell>
          <cell r="L13383">
            <v>0.73154884742041826</v>
          </cell>
          <cell r="M13383" t="str">
            <v>municipal solid waste</v>
          </cell>
        </row>
        <row r="13384">
          <cell r="F13384" t="str">
            <v>Vintage2001</v>
          </cell>
          <cell r="I13384">
            <v>1.8614630467571655E-2</v>
          </cell>
          <cell r="L13384">
            <v>0.73154884742041826</v>
          </cell>
          <cell r="M13384" t="str">
            <v>municipal solid waste</v>
          </cell>
        </row>
        <row r="13385">
          <cell r="F13385" t="str">
            <v>Vintage2001</v>
          </cell>
          <cell r="I13385">
            <v>1.8614630467571655E-2</v>
          </cell>
          <cell r="L13385">
            <v>0.73154884742041826</v>
          </cell>
          <cell r="M13385" t="str">
            <v>municipal solid waste</v>
          </cell>
        </row>
        <row r="13386">
          <cell r="F13386" t="str">
            <v>Vintage2001</v>
          </cell>
          <cell r="I13386">
            <v>1.8614630467571655E-2</v>
          </cell>
          <cell r="L13386">
            <v>0.73154884742041826</v>
          </cell>
          <cell r="M13386" t="str">
            <v>municipal solid waste</v>
          </cell>
        </row>
        <row r="13387">
          <cell r="F13387" t="str">
            <v>Vintage2001</v>
          </cell>
          <cell r="I13387">
            <v>1.8614630467571655E-2</v>
          </cell>
          <cell r="L13387">
            <v>0.73154884742041826</v>
          </cell>
          <cell r="M13387" t="str">
            <v>municipal solid waste</v>
          </cell>
        </row>
        <row r="13388">
          <cell r="F13388" t="str">
            <v>Vintage2001</v>
          </cell>
          <cell r="I13388">
            <v>1.8614630467571655E-2</v>
          </cell>
          <cell r="L13388">
            <v>0.73154884742041826</v>
          </cell>
          <cell r="M13388" t="str">
            <v>municipal solid waste</v>
          </cell>
        </row>
        <row r="13389">
          <cell r="F13389" t="str">
            <v>Vintage2006</v>
          </cell>
          <cell r="I13389">
            <v>6.3062398748673296E-2</v>
          </cell>
          <cell r="L13389">
            <v>1.977022767075308</v>
          </cell>
          <cell r="M13389" t="str">
            <v>municipal solid waste</v>
          </cell>
        </row>
        <row r="13390">
          <cell r="F13390" t="str">
            <v>Vintage2010</v>
          </cell>
          <cell r="I13390">
            <v>3.2420088263225538E-2</v>
          </cell>
          <cell r="L13390">
            <v>0.93454428341384999</v>
          </cell>
          <cell r="M13390" t="str">
            <v>municipal solid waste</v>
          </cell>
        </row>
        <row r="13391">
          <cell r="F13391" t="str">
            <v>Vintage2009</v>
          </cell>
          <cell r="I13391">
            <v>3.7087732528909019E-2</v>
          </cell>
          <cell r="L13391">
            <v>1.0901600985221693</v>
          </cell>
          <cell r="M13391" t="str">
            <v>municipal solid waste</v>
          </cell>
        </row>
        <row r="13392">
          <cell r="F13392" t="str">
            <v>Vintage2009</v>
          </cell>
          <cell r="I13392">
            <v>3.7121669180492735E-2</v>
          </cell>
          <cell r="L13392">
            <v>1.0911576354679822</v>
          </cell>
          <cell r="M13392" t="str">
            <v>municipal solid waste</v>
          </cell>
        </row>
        <row r="13393">
          <cell r="F13393" t="str">
            <v>Vintage2009</v>
          </cell>
          <cell r="I13393">
            <v>3.691218367688958E-2</v>
          </cell>
          <cell r="L13393">
            <v>1.0850000000000017</v>
          </cell>
          <cell r="M13393" t="str">
            <v>municipal solid waste</v>
          </cell>
        </row>
        <row r="13394">
          <cell r="F13394" t="str">
            <v>Vintage2009</v>
          </cell>
          <cell r="I13394">
            <v>3.6920144126026497E-2</v>
          </cell>
          <cell r="L13394">
            <v>1.085233990147785</v>
          </cell>
          <cell r="M13394" t="str">
            <v>municipal solid waste</v>
          </cell>
        </row>
        <row r="13395">
          <cell r="F13395" t="str">
            <v>Vintage2009</v>
          </cell>
          <cell r="I13395">
            <v>5.39345567286744E-2</v>
          </cell>
          <cell r="L13395">
            <v>1.5853571428571454</v>
          </cell>
          <cell r="M13395" t="str">
            <v>municipal solid waste</v>
          </cell>
        </row>
        <row r="13396">
          <cell r="F13396" t="str">
            <v>Vintage2009</v>
          </cell>
          <cell r="I13396">
            <v>5.4262611027316943E-2</v>
          </cell>
          <cell r="L13396">
            <v>1.5950000000000026</v>
          </cell>
          <cell r="M13396" t="str">
            <v>municipal solid waste</v>
          </cell>
        </row>
        <row r="13397">
          <cell r="F13397" t="str">
            <v>Vintage2009</v>
          </cell>
          <cell r="I13397">
            <v>5.4262611027316943E-2</v>
          </cell>
          <cell r="L13397">
            <v>1.5950000000000026</v>
          </cell>
          <cell r="M13397" t="str">
            <v>municipal solid waste</v>
          </cell>
        </row>
        <row r="13398">
          <cell r="F13398" t="str">
            <v>Vintage2001</v>
          </cell>
          <cell r="I13398">
            <v>5.0968884419864843E-2</v>
          </cell>
          <cell r="L13398">
            <v>2.0030603732162491</v>
          </cell>
          <cell r="M13398" t="str">
            <v>municipal solid waste</v>
          </cell>
        </row>
        <row r="13399">
          <cell r="F13399" t="str">
            <v>Vintage2001</v>
          </cell>
          <cell r="I13399">
            <v>5.0236467236467262E-2</v>
          </cell>
          <cell r="L13399">
            <v>1.9742766190998933</v>
          </cell>
          <cell r="M13399" t="str">
            <v>municipal solid waste</v>
          </cell>
        </row>
        <row r="13400">
          <cell r="F13400" t="str">
            <v>Vintage2005</v>
          </cell>
          <cell r="I13400">
            <v>5.1019272666331522E-2</v>
          </cell>
          <cell r="L13400">
            <v>4.2577902097902092</v>
          </cell>
          <cell r="M13400" t="str">
            <v>municipal solid waste</v>
          </cell>
        </row>
        <row r="13401">
          <cell r="F13401" t="str">
            <v>Vintage2005</v>
          </cell>
          <cell r="I13401">
            <v>4.6429138036981205E-2</v>
          </cell>
          <cell r="L13401">
            <v>3.87472261072261</v>
          </cell>
          <cell r="M13401" t="str">
            <v>municipal solid waste</v>
          </cell>
        </row>
        <row r="13402">
          <cell r="F13402" t="str">
            <v>Vintage2005</v>
          </cell>
          <cell r="I13402">
            <v>4.6429138036981205E-2</v>
          </cell>
          <cell r="L13402">
            <v>3.87472261072261</v>
          </cell>
          <cell r="M13402" t="str">
            <v>municipal solid waste</v>
          </cell>
        </row>
        <row r="13403">
          <cell r="F13403" t="str">
            <v>Vintage2005</v>
          </cell>
          <cell r="I13403">
            <v>4.6429138036981205E-2</v>
          </cell>
          <cell r="L13403">
            <v>3.87472261072261</v>
          </cell>
          <cell r="M13403" t="str">
            <v>municipal solid waste</v>
          </cell>
        </row>
        <row r="13404">
          <cell r="F13404" t="str">
            <v>Vintage2005</v>
          </cell>
          <cell r="I13404">
            <v>4.6429138036981205E-2</v>
          </cell>
          <cell r="L13404">
            <v>3.87472261072261</v>
          </cell>
          <cell r="M13404" t="str">
            <v>municipal solid waste</v>
          </cell>
        </row>
        <row r="13405">
          <cell r="F13405" t="str">
            <v>Vintage2005</v>
          </cell>
          <cell r="I13405">
            <v>4.6429138036981205E-2</v>
          </cell>
          <cell r="L13405">
            <v>3.87472261072261</v>
          </cell>
          <cell r="M13405" t="str">
            <v>municipal solid waste</v>
          </cell>
        </row>
        <row r="13406">
          <cell r="F13406" t="str">
            <v>Vintage2001</v>
          </cell>
          <cell r="I13406">
            <v>5.1712250712250739E-2</v>
          </cell>
          <cell r="L13406">
            <v>2.0322744237102115</v>
          </cell>
          <cell r="M13406" t="str">
            <v>municipal solid waste</v>
          </cell>
        </row>
        <row r="13407">
          <cell r="F13407" t="str">
            <v>Vintage2001</v>
          </cell>
          <cell r="I13407">
            <v>5.0517233674096447E-2</v>
          </cell>
          <cell r="L13407">
            <v>1.9853106476399593</v>
          </cell>
          <cell r="M13407" t="str">
            <v>municipal solid waste</v>
          </cell>
        </row>
        <row r="13408">
          <cell r="F13408" t="str">
            <v>Vintage2000</v>
          </cell>
          <cell r="I13408">
            <v>0</v>
          </cell>
          <cell r="L13408">
            <v>0</v>
          </cell>
          <cell r="M13408" t="str">
            <v>municipal solid waste</v>
          </cell>
        </row>
        <row r="13409">
          <cell r="F13409" t="str">
            <v>Vintage2000</v>
          </cell>
          <cell r="I13409">
            <v>0</v>
          </cell>
          <cell r="L13409">
            <v>0</v>
          </cell>
          <cell r="M13409" t="str">
            <v>municipal solid waste</v>
          </cell>
        </row>
        <row r="13410">
          <cell r="F13410" t="str">
            <v>Vintage2003</v>
          </cell>
          <cell r="I13410">
            <v>0</v>
          </cell>
          <cell r="L13410">
            <v>0</v>
          </cell>
          <cell r="M13410" t="str">
            <v>municipal solid waste</v>
          </cell>
        </row>
        <row r="13411">
          <cell r="F13411" t="str">
            <v>Vintage2001</v>
          </cell>
          <cell r="I13411">
            <v>5.0171554661750765E-2</v>
          </cell>
          <cell r="L13411">
            <v>1.9717255762897945</v>
          </cell>
          <cell r="M13411" t="str">
            <v>municipal solid waste</v>
          </cell>
        </row>
        <row r="13412">
          <cell r="F13412" t="str">
            <v>Vintage2001</v>
          </cell>
          <cell r="I13412">
            <v>4.7702530584883551E-2</v>
          </cell>
          <cell r="L13412">
            <v>1.8746937431394104</v>
          </cell>
          <cell r="M13412" t="str">
            <v>municipal solid waste</v>
          </cell>
        </row>
        <row r="13413">
          <cell r="F13413" t="str">
            <v>Vintage2001</v>
          </cell>
          <cell r="I13413">
            <v>4.7702530584883551E-2</v>
          </cell>
          <cell r="L13413">
            <v>1.8746937431394104</v>
          </cell>
          <cell r="M13413" t="str">
            <v>municipal solid waste</v>
          </cell>
        </row>
        <row r="13414">
          <cell r="F13414" t="str">
            <v>Vintage2003</v>
          </cell>
          <cell r="I13414">
            <v>4.6899335232668593E-2</v>
          </cell>
          <cell r="L13414">
            <v>2.2447727272727351</v>
          </cell>
          <cell r="M13414" t="str">
            <v>municipal solid waste</v>
          </cell>
        </row>
        <row r="13415">
          <cell r="F13415" t="str">
            <v>Vintage2003</v>
          </cell>
          <cell r="I13415">
            <v>4.6899335232668593E-2</v>
          </cell>
          <cell r="L13415">
            <v>2.2447727272727351</v>
          </cell>
          <cell r="M13415" t="str">
            <v>municipal solid waste</v>
          </cell>
        </row>
        <row r="13416">
          <cell r="F13416" t="str">
            <v>Vintage2006</v>
          </cell>
          <cell r="I13416">
            <v>4.6702251270878743E-2</v>
          </cell>
          <cell r="L13416">
            <v>1.464127845884414</v>
          </cell>
          <cell r="M13416" t="str">
            <v>municipal solid waste</v>
          </cell>
        </row>
        <row r="13417">
          <cell r="F13417" t="str">
            <v>Vintage2011</v>
          </cell>
          <cell r="I13417">
            <v>1.7538517401262509E-2</v>
          </cell>
          <cell r="L13417">
            <v>0.45108764367816129</v>
          </cell>
          <cell r="M13417" t="str">
            <v>municipal solid waste</v>
          </cell>
        </row>
        <row r="13418">
          <cell r="F13418" t="str">
            <v>Vintage2011</v>
          </cell>
          <cell r="I13418">
            <v>1.7538517401262509E-2</v>
          </cell>
          <cell r="L13418">
            <v>0.45108764367816129</v>
          </cell>
          <cell r="M13418" t="str">
            <v>municipal solid waste</v>
          </cell>
        </row>
        <row r="13419">
          <cell r="F13419" t="str">
            <v>Vintage2001</v>
          </cell>
          <cell r="I13419">
            <v>4.7702530584883551E-2</v>
          </cell>
          <cell r="L13419">
            <v>1.8746937431394104</v>
          </cell>
          <cell r="M13419" t="str">
            <v>municipal solid waste</v>
          </cell>
        </row>
        <row r="13420">
          <cell r="F13420" t="str">
            <v>Vintage2001</v>
          </cell>
          <cell r="I13420">
            <v>4.7702530584883551E-2</v>
          </cell>
          <cell r="L13420">
            <v>1.8746937431394104</v>
          </cell>
          <cell r="M13420" t="str">
            <v>municipal solid waste</v>
          </cell>
        </row>
        <row r="13421">
          <cell r="F13421" t="str">
            <v>Vintage2001</v>
          </cell>
          <cell r="I13421">
            <v>4.7702530584883551E-2</v>
          </cell>
          <cell r="L13421">
            <v>1.8746937431394104</v>
          </cell>
          <cell r="M13421" t="str">
            <v>municipal solid waste</v>
          </cell>
        </row>
        <row r="13422">
          <cell r="F13422" t="str">
            <v>Vintage2001</v>
          </cell>
          <cell r="I13422">
            <v>4.7702530584883551E-2</v>
          </cell>
          <cell r="L13422">
            <v>1.8746937431394104</v>
          </cell>
          <cell r="M13422" t="str">
            <v>municipal solid waste</v>
          </cell>
        </row>
        <row r="13423">
          <cell r="F13423" t="str">
            <v>Vintage2001</v>
          </cell>
          <cell r="I13423">
            <v>4.7702530584883551E-2</v>
          </cell>
          <cell r="L13423">
            <v>1.8746937431394104</v>
          </cell>
          <cell r="M13423" t="str">
            <v>municipal solid waste</v>
          </cell>
        </row>
        <row r="13424">
          <cell r="F13424" t="str">
            <v>Vintage2001</v>
          </cell>
          <cell r="I13424">
            <v>4.7702530584883551E-2</v>
          </cell>
          <cell r="L13424">
            <v>1.8746937431394104</v>
          </cell>
          <cell r="M13424" t="str">
            <v>municipal solid waste</v>
          </cell>
        </row>
        <row r="13425">
          <cell r="F13425" t="str">
            <v>Vintage2001</v>
          </cell>
          <cell r="I13425">
            <v>4.7702530584883551E-2</v>
          </cell>
          <cell r="L13425">
            <v>1.8746937431394104</v>
          </cell>
          <cell r="M13425" t="str">
            <v>municipal solid waste</v>
          </cell>
        </row>
        <row r="13426">
          <cell r="F13426" t="str">
            <v>Vintage2001</v>
          </cell>
          <cell r="I13426">
            <v>4.7702530584883551E-2</v>
          </cell>
          <cell r="L13426">
            <v>1.8746937431394104</v>
          </cell>
          <cell r="M13426" t="str">
            <v>municipal solid waste</v>
          </cell>
        </row>
        <row r="13427">
          <cell r="F13427" t="str">
            <v>Vintage2012</v>
          </cell>
          <cell r="I13427">
            <v>0.10028490028490035</v>
          </cell>
          <cell r="L13427">
            <v>2.376174718729319</v>
          </cell>
          <cell r="M13427" t="str">
            <v>municipal solid waste</v>
          </cell>
        </row>
        <row r="13428">
          <cell r="F13428" t="str">
            <v>Vintage2012</v>
          </cell>
          <cell r="I13428">
            <v>0.10028490028490035</v>
          </cell>
          <cell r="L13428">
            <v>2.376174718729319</v>
          </cell>
          <cell r="M13428" t="str">
            <v>municipal solid waste</v>
          </cell>
        </row>
        <row r="13429">
          <cell r="F13429" t="str">
            <v>Vintage2001</v>
          </cell>
          <cell r="I13429">
            <v>6.2014580191050807E-2</v>
          </cell>
          <cell r="L13429">
            <v>2.4371525795828797</v>
          </cell>
          <cell r="M13429" t="str">
            <v>municipal solid waste</v>
          </cell>
        </row>
        <row r="13430">
          <cell r="F13430" t="str">
            <v>Vintage2001</v>
          </cell>
          <cell r="I13430">
            <v>6.0839897212446266E-2</v>
          </cell>
          <cell r="L13430">
            <v>2.3909879253567548</v>
          </cell>
          <cell r="M13430" t="str">
            <v>municipal solid waste</v>
          </cell>
        </row>
        <row r="13431">
          <cell r="F13431" t="str">
            <v>Vintage2001</v>
          </cell>
          <cell r="I13431">
            <v>6.0839897212446266E-2</v>
          </cell>
          <cell r="L13431">
            <v>2.3909879253567548</v>
          </cell>
          <cell r="M13431" t="str">
            <v>municipal solid waste</v>
          </cell>
        </row>
        <row r="13432">
          <cell r="F13432" t="str">
            <v>Vintage2001</v>
          </cell>
          <cell r="I13432">
            <v>6.0839897212446266E-2</v>
          </cell>
          <cell r="L13432">
            <v>2.3909879253567548</v>
          </cell>
          <cell r="M13432" t="str">
            <v>municipal solid waste</v>
          </cell>
        </row>
        <row r="13433">
          <cell r="F13433" t="str">
            <v>Vintage2001</v>
          </cell>
          <cell r="I13433">
            <v>6.0839897212446266E-2</v>
          </cell>
          <cell r="L13433">
            <v>2.3909879253567548</v>
          </cell>
          <cell r="M13433" t="str">
            <v>municipal solid waste</v>
          </cell>
        </row>
        <row r="13434">
          <cell r="F13434" t="str">
            <v>Vintage2001</v>
          </cell>
          <cell r="I13434">
            <v>6.0839897212446266E-2</v>
          </cell>
          <cell r="L13434">
            <v>2.3909879253567548</v>
          </cell>
          <cell r="M13434" t="str">
            <v>municipal solid waste</v>
          </cell>
        </row>
        <row r="13435">
          <cell r="F13435" t="str">
            <v>Vintage2003</v>
          </cell>
          <cell r="I13435">
            <v>6.0741355231551337E-2</v>
          </cell>
          <cell r="L13435">
            <v>2.9073021390374429</v>
          </cell>
          <cell r="M13435" t="str">
            <v>municipal solid waste</v>
          </cell>
        </row>
        <row r="13436">
          <cell r="F13436" t="str">
            <v>Vintage2003</v>
          </cell>
          <cell r="I13436">
            <v>6.0741355231551337E-2</v>
          </cell>
          <cell r="L13436">
            <v>2.9073021390374429</v>
          </cell>
          <cell r="M13436" t="str">
            <v>municipal solid waste</v>
          </cell>
        </row>
        <row r="13437">
          <cell r="F13437" t="str">
            <v>Vintage2012</v>
          </cell>
          <cell r="I13437">
            <v>0.10028490028490035</v>
          </cell>
          <cell r="L13437">
            <v>2.376174718729319</v>
          </cell>
          <cell r="M13437" t="str">
            <v>municipal solid waste</v>
          </cell>
        </row>
        <row r="13438">
          <cell r="F13438" t="str">
            <v>Vintage2012</v>
          </cell>
          <cell r="I13438">
            <v>0.10028490028490035</v>
          </cell>
          <cell r="L13438">
            <v>2.376174718729319</v>
          </cell>
          <cell r="M13438" t="str">
            <v>municipal solid waste</v>
          </cell>
        </row>
        <row r="13439">
          <cell r="F13439" t="str">
            <v>Vintage2012</v>
          </cell>
          <cell r="I13439">
            <v>0.10028490028490035</v>
          </cell>
          <cell r="L13439">
            <v>2.376174718729319</v>
          </cell>
          <cell r="M13439" t="str">
            <v>municipal solid waste</v>
          </cell>
        </row>
        <row r="13440">
          <cell r="F13440" t="str">
            <v>Vintage2012</v>
          </cell>
          <cell r="I13440">
            <v>0.10028490028490035</v>
          </cell>
          <cell r="L13440">
            <v>2.376174718729319</v>
          </cell>
          <cell r="M13440" t="str">
            <v>municipal solid waste</v>
          </cell>
        </row>
        <row r="13441">
          <cell r="F13441" t="str">
            <v>Vintage2012</v>
          </cell>
          <cell r="I13441">
            <v>0.10028490028490035</v>
          </cell>
          <cell r="L13441">
            <v>2.376174718729319</v>
          </cell>
          <cell r="M13441" t="str">
            <v>municipal solid waste</v>
          </cell>
        </row>
        <row r="13442">
          <cell r="F13442" t="str">
            <v>Vintage2012</v>
          </cell>
          <cell r="I13442">
            <v>0.10028490028490035</v>
          </cell>
          <cell r="L13442">
            <v>2.376174718729319</v>
          </cell>
          <cell r="M13442" t="str">
            <v>municipal solid waste</v>
          </cell>
        </row>
        <row r="13443">
          <cell r="F13443" t="str">
            <v>Vintage2012</v>
          </cell>
          <cell r="I13443">
            <v>0.10028490028490035</v>
          </cell>
          <cell r="L13443">
            <v>2.376174718729319</v>
          </cell>
          <cell r="M13443" t="str">
            <v>municipal solid waste</v>
          </cell>
        </row>
        <row r="13444">
          <cell r="F13444" t="str">
            <v>Vintage2012</v>
          </cell>
          <cell r="I13444">
            <v>0.10028490028490035</v>
          </cell>
          <cell r="L13444">
            <v>2.376174718729319</v>
          </cell>
          <cell r="M13444" t="str">
            <v>municipal solid waste</v>
          </cell>
        </row>
        <row r="13445">
          <cell r="F13445" t="str">
            <v>Vintage2012</v>
          </cell>
          <cell r="I13445">
            <v>0.10028490028490035</v>
          </cell>
          <cell r="L13445">
            <v>2.376174718729319</v>
          </cell>
          <cell r="M13445" t="str">
            <v>municipal solid waste</v>
          </cell>
        </row>
        <row r="13446">
          <cell r="F13446" t="str">
            <v>Vintage2012</v>
          </cell>
          <cell r="I13446">
            <v>0.10028490028490035</v>
          </cell>
          <cell r="L13446">
            <v>2.376174718729319</v>
          </cell>
          <cell r="M13446" t="str">
            <v>municipal solid waste</v>
          </cell>
        </row>
        <row r="13447">
          <cell r="F13447" t="str">
            <v>Vintage2003</v>
          </cell>
          <cell r="I13447">
            <v>0.13442684766214186</v>
          </cell>
          <cell r="L13447">
            <v>6.4341577540107169</v>
          </cell>
          <cell r="M13447" t="str">
            <v>municipal solid waste</v>
          </cell>
        </row>
        <row r="13448">
          <cell r="F13448" t="str">
            <v>Vintage2003</v>
          </cell>
          <cell r="I13448">
            <v>0.13656751019496127</v>
          </cell>
          <cell r="L13448">
            <v>6.5366176470588462</v>
          </cell>
          <cell r="M13448" t="str">
            <v>municipal solid waste</v>
          </cell>
        </row>
        <row r="13449">
          <cell r="F13449" t="str">
            <v>Vintage2003</v>
          </cell>
          <cell r="I13449">
            <v>0.13656751019496127</v>
          </cell>
          <cell r="L13449">
            <v>6.5366176470588462</v>
          </cell>
          <cell r="M13449" t="str">
            <v>municipal solid waste</v>
          </cell>
        </row>
        <row r="13450">
          <cell r="F13450" t="str">
            <v>Vintage2003</v>
          </cell>
          <cell r="I13450">
            <v>0.13656751019496127</v>
          </cell>
          <cell r="L13450">
            <v>6.5366176470588462</v>
          </cell>
          <cell r="M13450" t="str">
            <v>municipal solid waste</v>
          </cell>
        </row>
        <row r="13451">
          <cell r="F13451" t="str">
            <v>Vintage2011</v>
          </cell>
          <cell r="I13451">
            <v>1.8524663426624222E-2</v>
          </cell>
          <cell r="L13451">
            <v>0.47645114942528782</v>
          </cell>
          <cell r="M13451" t="str">
            <v>municipal solid waste</v>
          </cell>
        </row>
        <row r="13452">
          <cell r="F13452" t="str">
            <v>Vintage2011</v>
          </cell>
          <cell r="I13452">
            <v>1.8524663426624222E-2</v>
          </cell>
          <cell r="L13452">
            <v>0.47645114942528782</v>
          </cell>
          <cell r="M13452" t="str">
            <v>municipal solid waste</v>
          </cell>
        </row>
        <row r="13453">
          <cell r="F13453" t="str">
            <v>Vintage2011</v>
          </cell>
          <cell r="I13453">
            <v>1.8524663426624222E-2</v>
          </cell>
          <cell r="L13453">
            <v>0.47645114942528782</v>
          </cell>
          <cell r="M13453" t="str">
            <v>municipal solid waste</v>
          </cell>
        </row>
        <row r="13454">
          <cell r="F13454" t="str">
            <v>Vintage2011</v>
          </cell>
          <cell r="I13454">
            <v>1.8524663426624222E-2</v>
          </cell>
          <cell r="L13454">
            <v>0.47645114942528782</v>
          </cell>
          <cell r="M13454" t="str">
            <v>municipal solid waste</v>
          </cell>
        </row>
        <row r="13455">
          <cell r="F13455" t="str">
            <v>Vintage2002</v>
          </cell>
          <cell r="I13455">
            <v>6.4035081839003444E-2</v>
          </cell>
          <cell r="L13455">
            <v>9.7556765957446796</v>
          </cell>
          <cell r="M13455" t="str">
            <v>municipal solid waste</v>
          </cell>
        </row>
        <row r="13456">
          <cell r="F13456" t="str">
            <v>Vintage2002</v>
          </cell>
          <cell r="I13456">
            <v>6.0605664488017456E-2</v>
          </cell>
          <cell r="L13456">
            <v>9.2332085106382973</v>
          </cell>
          <cell r="M13456" t="str">
            <v>municipal solid waste</v>
          </cell>
        </row>
        <row r="13457">
          <cell r="F13457" t="str">
            <v>Vintage2002</v>
          </cell>
          <cell r="I13457">
            <v>6.0605664488017456E-2</v>
          </cell>
          <cell r="L13457">
            <v>9.2332085106382973</v>
          </cell>
          <cell r="M13457" t="str">
            <v>municipal solid waste</v>
          </cell>
        </row>
        <row r="13458">
          <cell r="F13458" t="str">
            <v>Vintage2002</v>
          </cell>
          <cell r="I13458">
            <v>6.0605664488017456E-2</v>
          </cell>
          <cell r="L13458">
            <v>9.2332085106382973</v>
          </cell>
          <cell r="M13458" t="str">
            <v>municipal solid waste</v>
          </cell>
        </row>
        <row r="13459">
          <cell r="F13459" t="str">
            <v>Vintage2007</v>
          </cell>
          <cell r="I13459">
            <v>5.6228758169934674E-2</v>
          </cell>
          <cell r="L13459">
            <v>1.5926439873417759</v>
          </cell>
          <cell r="M13459" t="str">
            <v>municipal solid waste</v>
          </cell>
        </row>
        <row r="13460">
          <cell r="F13460" t="str">
            <v>Vintage2008</v>
          </cell>
          <cell r="I13460">
            <v>0</v>
          </cell>
          <cell r="L13460">
            <v>0</v>
          </cell>
          <cell r="M13460" t="str">
            <v>municipal solid waste</v>
          </cell>
        </row>
        <row r="13461">
          <cell r="F13461" t="str">
            <v>Vintage2008</v>
          </cell>
          <cell r="I13461">
            <v>4.0428132506563901E-2</v>
          </cell>
          <cell r="L13461">
            <v>1.1151063174114044</v>
          </cell>
          <cell r="M13461" t="str">
            <v>municipal solid waste</v>
          </cell>
        </row>
        <row r="13462">
          <cell r="F13462" t="str">
            <v>Vintage2008</v>
          </cell>
          <cell r="I13462">
            <v>3.9475783475783496E-2</v>
          </cell>
          <cell r="L13462">
            <v>1.0888382126348251</v>
          </cell>
          <cell r="M13462" t="str">
            <v>municipal solid waste</v>
          </cell>
        </row>
        <row r="13463">
          <cell r="F13463" t="str">
            <v>Vintage2008</v>
          </cell>
          <cell r="I13463">
            <v>3.9475783475783496E-2</v>
          </cell>
          <cell r="L13463">
            <v>1.0888382126348251</v>
          </cell>
          <cell r="M13463" t="str">
            <v>municipal solid waste</v>
          </cell>
        </row>
        <row r="13464">
          <cell r="F13464" t="str">
            <v>Vintage2009</v>
          </cell>
          <cell r="I13464">
            <v>3.9614323222166382E-2</v>
          </cell>
          <cell r="L13464">
            <v>1.1644269293924485</v>
          </cell>
          <cell r="M13464" t="str">
            <v>municipal solid waste</v>
          </cell>
        </row>
        <row r="13465">
          <cell r="F13465" t="str">
            <v>Vintage2009</v>
          </cell>
          <cell r="I13465">
            <v>3.8838053740014547E-2</v>
          </cell>
          <cell r="L13465">
            <v>1.1416091954023009</v>
          </cell>
          <cell r="M13465" t="str">
            <v>municipal solid waste</v>
          </cell>
        </row>
        <row r="13466">
          <cell r="F13466" t="str">
            <v>Vintage2009</v>
          </cell>
          <cell r="I13466">
            <v>3.8838053740014547E-2</v>
          </cell>
          <cell r="L13466">
            <v>1.1416091954023009</v>
          </cell>
          <cell r="M13466" t="str">
            <v>municipal solid waste</v>
          </cell>
        </row>
        <row r="13467">
          <cell r="F13467" t="str">
            <v>Vintage2009</v>
          </cell>
          <cell r="I13467">
            <v>3.8838053740014547E-2</v>
          </cell>
          <cell r="L13467">
            <v>1.1416091954023009</v>
          </cell>
          <cell r="M13467" t="str">
            <v>municipal solid waste</v>
          </cell>
        </row>
        <row r="13468">
          <cell r="F13468" t="str">
            <v>Vintage2009</v>
          </cell>
          <cell r="I13468">
            <v>3.2449583822132859E-2</v>
          </cell>
          <cell r="L13468">
            <v>0.95382594417077338</v>
          </cell>
          <cell r="M13468" t="str">
            <v>municipal solid waste</v>
          </cell>
        </row>
        <row r="13469">
          <cell r="F13469" t="str">
            <v>Vintage2008</v>
          </cell>
          <cell r="I13469">
            <v>0</v>
          </cell>
          <cell r="L13469">
            <v>0</v>
          </cell>
          <cell r="M13469" t="str">
            <v>municipal solid waste</v>
          </cell>
        </row>
        <row r="13470">
          <cell r="F13470" t="str">
            <v>Vintage2008</v>
          </cell>
          <cell r="I13470">
            <v>3.5554214848332516E-2</v>
          </cell>
          <cell r="L13470">
            <v>0.98067180277349986</v>
          </cell>
          <cell r="M13470" t="str">
            <v>municipal solid waste</v>
          </cell>
        </row>
        <row r="13471">
          <cell r="F13471" t="str">
            <v>Vintage2009</v>
          </cell>
          <cell r="I13471">
            <v>4.6918607899000084E-2</v>
          </cell>
          <cell r="L13471">
            <v>1.3791297208538613</v>
          </cell>
          <cell r="M13471" t="str">
            <v>municipal solid waste</v>
          </cell>
        </row>
        <row r="13472">
          <cell r="F13472" t="str">
            <v>Vintage2009</v>
          </cell>
          <cell r="I13472">
            <v>4.6524216524216552E-2</v>
          </cell>
          <cell r="L13472">
            <v>1.3675369458128104</v>
          </cell>
          <cell r="M13472" t="str">
            <v>municipal solid waste</v>
          </cell>
        </row>
        <row r="13473">
          <cell r="F13473" t="str">
            <v>Vintage2008</v>
          </cell>
          <cell r="I13473">
            <v>5.1737053795877355E-2</v>
          </cell>
          <cell r="L13473">
            <v>1.4270338983050879</v>
          </cell>
          <cell r="M13473" t="str">
            <v>municipal solid waste</v>
          </cell>
        </row>
        <row r="13474">
          <cell r="F13474" t="str">
            <v>Vintage2008</v>
          </cell>
          <cell r="I13474">
            <v>5.6136249371543517E-2</v>
          </cell>
          <cell r="L13474">
            <v>1.5483744221879849</v>
          </cell>
          <cell r="M13474" t="str">
            <v>municipal solid waste</v>
          </cell>
        </row>
        <row r="13475">
          <cell r="F13475" t="str">
            <v>Vintage2008</v>
          </cell>
          <cell r="I13475">
            <v>5.6136249371543517E-2</v>
          </cell>
          <cell r="L13475">
            <v>1.5483744221879849</v>
          </cell>
          <cell r="M13475" t="str">
            <v>municipal solid waste</v>
          </cell>
        </row>
        <row r="13476">
          <cell r="F13476" t="str">
            <v>Vintage2008</v>
          </cell>
          <cell r="I13476">
            <v>5.6136249371543517E-2</v>
          </cell>
          <cell r="L13476">
            <v>1.5483744221879849</v>
          </cell>
          <cell r="M13476" t="str">
            <v>municipal solid waste</v>
          </cell>
        </row>
        <row r="13477">
          <cell r="F13477" t="str">
            <v>Vintage2008</v>
          </cell>
          <cell r="I13477">
            <v>5.6136249371543517E-2</v>
          </cell>
          <cell r="L13477">
            <v>1.5483744221879849</v>
          </cell>
          <cell r="M13477" t="str">
            <v>municipal solid waste</v>
          </cell>
        </row>
        <row r="13478">
          <cell r="F13478" t="str">
            <v>Vintage2008</v>
          </cell>
          <cell r="I13478">
            <v>5.6136249371543517E-2</v>
          </cell>
          <cell r="L13478">
            <v>1.5483744221879849</v>
          </cell>
          <cell r="M13478" t="str">
            <v>municipal solid waste</v>
          </cell>
        </row>
        <row r="13479">
          <cell r="F13479" t="str">
            <v>Vintage2009</v>
          </cell>
          <cell r="I13479">
            <v>4.2959527400703898E-2</v>
          </cell>
          <cell r="L13479">
            <v>1.2627561576354702</v>
          </cell>
          <cell r="M13479" t="str">
            <v>municipal solid waste</v>
          </cell>
        </row>
        <row r="13480">
          <cell r="F13480" t="str">
            <v>Vintage2009</v>
          </cell>
          <cell r="I13480">
            <v>4.1103066867772778E-2</v>
          </cell>
          <cell r="L13480">
            <v>1.2081871921182288</v>
          </cell>
          <cell r="M13480" t="str">
            <v>municipal solid waste</v>
          </cell>
        </row>
        <row r="13481">
          <cell r="F13481" t="str">
            <v>Vintage2009</v>
          </cell>
          <cell r="I13481">
            <v>4.1103066867772778E-2</v>
          </cell>
          <cell r="L13481">
            <v>1.2081871921182288</v>
          </cell>
          <cell r="M13481" t="str">
            <v>municipal solid waste</v>
          </cell>
        </row>
        <row r="13482">
          <cell r="F13482" t="str">
            <v>Vintage2009</v>
          </cell>
          <cell r="I13482">
            <v>4.8724987430869809E-2</v>
          </cell>
          <cell r="L13482">
            <v>1.4322266009852243</v>
          </cell>
          <cell r="M13482" t="str">
            <v>municipal solid waste</v>
          </cell>
        </row>
        <row r="13483">
          <cell r="F13483" t="str">
            <v>Vintage2009</v>
          </cell>
          <cell r="I13483">
            <v>5.3371543489190577E-2</v>
          </cell>
          <cell r="L13483">
            <v>1.5688078817734017</v>
          </cell>
          <cell r="M13483" t="str">
            <v>municipal solid waste</v>
          </cell>
        </row>
        <row r="13484">
          <cell r="F13484" t="str">
            <v>Vintage2010</v>
          </cell>
          <cell r="I13484">
            <v>5.2315513099826863E-2</v>
          </cell>
          <cell r="L13484">
            <v>1.5080515297906625</v>
          </cell>
          <cell r="M13484" t="str">
            <v>municipal solid waste</v>
          </cell>
        </row>
        <row r="13485">
          <cell r="F13485" t="str">
            <v>Vintage2010</v>
          </cell>
          <cell r="I13485">
            <v>4.7911289872074221E-2</v>
          </cell>
          <cell r="L13485">
            <v>1.3810950080515318</v>
          </cell>
          <cell r="M13485" t="str">
            <v>municipal solid waste</v>
          </cell>
        </row>
        <row r="13486">
          <cell r="F13486" t="str">
            <v>Vintage2009</v>
          </cell>
          <cell r="I13486">
            <v>4.5365063404279114E-2</v>
          </cell>
          <cell r="L13486">
            <v>1.3334646962233192</v>
          </cell>
          <cell r="M13486" t="str">
            <v>municipal solid waste</v>
          </cell>
        </row>
        <row r="13487">
          <cell r="F13487" t="str">
            <v>Vintage2009</v>
          </cell>
          <cell r="I13487">
            <v>4.2781967487849869E-2</v>
          </cell>
          <cell r="L13487">
            <v>1.2575369458128101</v>
          </cell>
          <cell r="M13487" t="str">
            <v>municipal solid waste</v>
          </cell>
        </row>
        <row r="13488">
          <cell r="F13488" t="str">
            <v>Vintage2008</v>
          </cell>
          <cell r="I13488">
            <v>5.6153427182838972E-2</v>
          </cell>
          <cell r="L13488">
            <v>1.5488482280431464</v>
          </cell>
          <cell r="M13488" t="str">
            <v>municipal solid waste</v>
          </cell>
        </row>
        <row r="13489">
          <cell r="F13489" t="str">
            <v>Vintage2008</v>
          </cell>
          <cell r="I13489">
            <v>5.6473102061337384E-2</v>
          </cell>
          <cell r="L13489">
            <v>1.5576656394453037</v>
          </cell>
          <cell r="M13489" t="str">
            <v>municipal solid waste</v>
          </cell>
        </row>
        <row r="13490">
          <cell r="F13490" t="str">
            <v>Vintage2008</v>
          </cell>
          <cell r="I13490">
            <v>4.196905200826772E-2</v>
          </cell>
          <cell r="L13490">
            <v>1.1576086286594787</v>
          </cell>
          <cell r="M13490" t="str">
            <v>municipal solid waste</v>
          </cell>
        </row>
        <row r="13491">
          <cell r="F13491" t="str">
            <v>Vintage2008</v>
          </cell>
          <cell r="I13491">
            <v>3.9755991285403074E-2</v>
          </cell>
          <cell r="L13491">
            <v>1.0965670261941471</v>
          </cell>
          <cell r="M13491" t="str">
            <v>municipal solid waste</v>
          </cell>
        </row>
        <row r="13492">
          <cell r="F13492" t="str">
            <v>Vintage2008</v>
          </cell>
          <cell r="I13492">
            <v>3.9755991285403074E-2</v>
          </cell>
          <cell r="L13492">
            <v>1.0965670261941471</v>
          </cell>
          <cell r="M13492" t="str">
            <v>municipal solid waste</v>
          </cell>
        </row>
        <row r="13493">
          <cell r="F13493" t="str">
            <v>Vintage2008</v>
          </cell>
          <cell r="I13493">
            <v>3.9755991285403074E-2</v>
          </cell>
          <cell r="L13493">
            <v>1.0965670261941471</v>
          </cell>
          <cell r="M13493" t="str">
            <v>municipal solid waste</v>
          </cell>
        </row>
        <row r="13494">
          <cell r="F13494" t="str">
            <v>Vintage2013</v>
          </cell>
          <cell r="I13494">
            <v>0.10028490028490035</v>
          </cell>
          <cell r="L13494">
            <v>3.1412073490813679</v>
          </cell>
          <cell r="M13494" t="str">
            <v>municipal solid waste</v>
          </cell>
        </row>
        <row r="13495">
          <cell r="F13495" t="str">
            <v>Vintage2008</v>
          </cell>
          <cell r="I13495">
            <v>4.1709401709401732E-2</v>
          </cell>
          <cell r="L13495">
            <v>1.1504468412943014</v>
          </cell>
          <cell r="M13495" t="str">
            <v>municipal solid waste</v>
          </cell>
        </row>
        <row r="13496">
          <cell r="F13496" t="str">
            <v>Vintage2008</v>
          </cell>
          <cell r="I13496">
            <v>4.1123512652924445E-2</v>
          </cell>
          <cell r="L13496">
            <v>1.1342865947611735</v>
          </cell>
          <cell r="M13496" t="str">
            <v>municipal solid waste</v>
          </cell>
        </row>
        <row r="13497">
          <cell r="F13497" t="str">
            <v>Vintage2008</v>
          </cell>
          <cell r="I13497">
            <v>4.1123512652924445E-2</v>
          </cell>
          <cell r="L13497">
            <v>1.1342865947611735</v>
          </cell>
          <cell r="M13497" t="str">
            <v>municipal solid waste</v>
          </cell>
        </row>
        <row r="13498">
          <cell r="F13498" t="str">
            <v>Vintage2012</v>
          </cell>
          <cell r="I13498">
            <v>6.6327914641640173E-2</v>
          </cell>
          <cell r="L13498">
            <v>1.5715896757114496</v>
          </cell>
          <cell r="M13498" t="str">
            <v>municipal solid waste</v>
          </cell>
        </row>
        <row r="13499">
          <cell r="F13499" t="str">
            <v>Vintage2008</v>
          </cell>
          <cell r="I13499">
            <v>5.58565443271326E-2</v>
          </cell>
          <cell r="L13499">
            <v>1.5406594761171066</v>
          </cell>
          <cell r="M13499" t="str">
            <v>municipal solid waste</v>
          </cell>
        </row>
        <row r="13500">
          <cell r="F13500" t="str">
            <v>Vintage2008</v>
          </cell>
          <cell r="I13500">
            <v>5.3327970504441123E-2</v>
          </cell>
          <cell r="L13500">
            <v>1.4709152542372914</v>
          </cell>
          <cell r="M13500" t="str">
            <v>municipal solid waste</v>
          </cell>
        </row>
        <row r="13501">
          <cell r="F13501" t="str">
            <v>Vintage2009</v>
          </cell>
          <cell r="I13501">
            <v>0</v>
          </cell>
          <cell r="L13501">
            <v>0</v>
          </cell>
          <cell r="M13501" t="str">
            <v>municipal solid waste</v>
          </cell>
        </row>
        <row r="13502">
          <cell r="F13502" t="str">
            <v>Vintage2008</v>
          </cell>
          <cell r="I13502">
            <v>4.3912630579297271E-2</v>
          </cell>
          <cell r="L13502">
            <v>1.2112172573189548</v>
          </cell>
          <cell r="M13502" t="str">
            <v>municipal solid waste</v>
          </cell>
        </row>
        <row r="13503">
          <cell r="F13503" t="str">
            <v>Vintage2008</v>
          </cell>
          <cell r="I13503">
            <v>4.1676777833640606E-2</v>
          </cell>
          <cell r="L13503">
            <v>1.1495469953775064</v>
          </cell>
          <cell r="M13503" t="str">
            <v>municipal solid waste</v>
          </cell>
        </row>
        <row r="13504">
          <cell r="F13504" t="str">
            <v>Vintage2008</v>
          </cell>
          <cell r="I13504">
            <v>4.1676777833640606E-2</v>
          </cell>
          <cell r="L13504">
            <v>1.1495469953775064</v>
          </cell>
          <cell r="M13504" t="str">
            <v>municipal solid waste</v>
          </cell>
        </row>
        <row r="13505">
          <cell r="F13505" t="str">
            <v>Vintage2009</v>
          </cell>
          <cell r="I13505">
            <v>3.857616892911013E-2</v>
          </cell>
          <cell r="L13505">
            <v>1.1339113300492629</v>
          </cell>
          <cell r="M13505" t="str">
            <v>municipal solid waste</v>
          </cell>
        </row>
        <row r="13506">
          <cell r="F13506" t="str">
            <v>Vintage2008</v>
          </cell>
          <cell r="I13506">
            <v>4.1635215909725735E-2</v>
          </cell>
          <cell r="L13506">
            <v>1.1484006163328222</v>
          </cell>
          <cell r="M13506" t="str">
            <v>municipal solid waste</v>
          </cell>
        </row>
        <row r="13507">
          <cell r="F13507" t="str">
            <v>Vintage2008</v>
          </cell>
          <cell r="I13507">
            <v>4.0528238645885728E-2</v>
          </cell>
          <cell r="L13507">
            <v>1.117867488443762</v>
          </cell>
          <cell r="M13507" t="str">
            <v>municipal solid waste</v>
          </cell>
        </row>
        <row r="13508">
          <cell r="F13508" t="str">
            <v>Vintage2008</v>
          </cell>
          <cell r="I13508">
            <v>4.0528238645885728E-2</v>
          </cell>
          <cell r="L13508">
            <v>1.117867488443762</v>
          </cell>
          <cell r="M13508" t="str">
            <v>municipal solid waste</v>
          </cell>
        </row>
        <row r="13509">
          <cell r="F13509" t="str">
            <v>Vintage2010</v>
          </cell>
          <cell r="I13509">
            <v>3.3079716216971138E-2</v>
          </cell>
          <cell r="L13509">
            <v>0.9535587761674732</v>
          </cell>
          <cell r="M13509" t="str">
            <v>municipal solid waste</v>
          </cell>
        </row>
        <row r="13510">
          <cell r="F13510" t="str">
            <v>Vintage2010</v>
          </cell>
          <cell r="I13510">
            <v>2.5876096307468874E-2</v>
          </cell>
          <cell r="L13510">
            <v>0.74590660225442951</v>
          </cell>
          <cell r="M13510" t="str">
            <v>municipal solid waste</v>
          </cell>
        </row>
        <row r="13511">
          <cell r="F13511" t="str">
            <v>Vintage2010</v>
          </cell>
          <cell r="I13511">
            <v>2.4329813976872814E-2</v>
          </cell>
          <cell r="L13511">
            <v>0.70133333333333436</v>
          </cell>
          <cell r="M13511" t="str">
            <v>municipal solid waste</v>
          </cell>
        </row>
        <row r="13512">
          <cell r="F13512" t="str">
            <v>Vintage2009</v>
          </cell>
          <cell r="I13512">
            <v>4.3687838668230852E-2</v>
          </cell>
          <cell r="L13512">
            <v>1.2841642036124816</v>
          </cell>
          <cell r="M13512" t="str">
            <v>municipal solid waste</v>
          </cell>
        </row>
        <row r="13513">
          <cell r="F13513" t="str">
            <v>Vintage2009</v>
          </cell>
          <cell r="I13513">
            <v>4.1545835428188391E-2</v>
          </cell>
          <cell r="L13513">
            <v>1.2212019704433519</v>
          </cell>
          <cell r="M13513" t="str">
            <v>municipal solid waste</v>
          </cell>
        </row>
        <row r="13514">
          <cell r="F13514" t="str">
            <v>Vintage2009</v>
          </cell>
          <cell r="I13514">
            <v>4.1545835428188391E-2</v>
          </cell>
          <cell r="L13514">
            <v>1.2212019704433519</v>
          </cell>
          <cell r="M13514" t="str">
            <v>municipal solid waste</v>
          </cell>
        </row>
        <row r="13515">
          <cell r="F13515" t="str">
            <v>Vintage2009</v>
          </cell>
          <cell r="I13515">
            <v>4.1545835428188391E-2</v>
          </cell>
          <cell r="L13515">
            <v>1.2212019704433519</v>
          </cell>
          <cell r="M13515" t="str">
            <v>municipal solid waste</v>
          </cell>
        </row>
        <row r="13516">
          <cell r="F13516" t="str">
            <v>Vintage2009</v>
          </cell>
          <cell r="I13516">
            <v>4.1545835428188391E-2</v>
          </cell>
          <cell r="L13516">
            <v>1.2212019704433519</v>
          </cell>
          <cell r="M13516" t="str">
            <v>municipal solid waste</v>
          </cell>
        </row>
        <row r="13517">
          <cell r="F13517" t="str">
            <v>Vintage2009</v>
          </cell>
          <cell r="I13517">
            <v>4.1545835428188391E-2</v>
          </cell>
          <cell r="L13517">
            <v>1.2212019704433519</v>
          </cell>
          <cell r="M13517" t="str">
            <v>municipal solid waste</v>
          </cell>
        </row>
        <row r="13518">
          <cell r="F13518" t="str">
            <v>Vintage2009</v>
          </cell>
          <cell r="I13518">
            <v>4.0753700910563684E-2</v>
          </cell>
          <cell r="L13518">
            <v>1.1979178981937624</v>
          </cell>
          <cell r="M13518" t="str">
            <v>municipal solid waste</v>
          </cell>
        </row>
        <row r="13519">
          <cell r="F13519" t="str">
            <v>Vintage2009</v>
          </cell>
          <cell r="I13519">
            <v>3.8348025249986054E-2</v>
          </cell>
          <cell r="L13519">
            <v>1.1272052545156013</v>
          </cell>
          <cell r="M13519" t="str">
            <v>municipal solid waste</v>
          </cell>
        </row>
        <row r="13520">
          <cell r="F13520" t="str">
            <v>Vintage2009</v>
          </cell>
          <cell r="I13520">
            <v>3.8348025249986054E-2</v>
          </cell>
          <cell r="L13520">
            <v>1.1272052545156013</v>
          </cell>
          <cell r="M13520" t="str">
            <v>municipal solid waste</v>
          </cell>
        </row>
        <row r="13521">
          <cell r="F13521" t="str">
            <v>Vintage2009</v>
          </cell>
          <cell r="I13521">
            <v>3.8348025249986054E-2</v>
          </cell>
          <cell r="L13521">
            <v>1.1272052545156013</v>
          </cell>
          <cell r="M13521" t="str">
            <v>municipal solid waste</v>
          </cell>
        </row>
        <row r="13522">
          <cell r="F13522" t="str">
            <v>Vintage2009</v>
          </cell>
          <cell r="I13522">
            <v>3.8348025249986054E-2</v>
          </cell>
          <cell r="L13522">
            <v>1.1272052545156013</v>
          </cell>
          <cell r="M13522" t="str">
            <v>municipal solid waste</v>
          </cell>
        </row>
        <row r="13523">
          <cell r="F13523" t="str">
            <v>Vintage2009</v>
          </cell>
          <cell r="I13523">
            <v>3.8348025249986054E-2</v>
          </cell>
          <cell r="L13523">
            <v>1.1272052545156013</v>
          </cell>
          <cell r="M13523" t="str">
            <v>municipal solid waste</v>
          </cell>
        </row>
        <row r="13524">
          <cell r="F13524" t="str">
            <v>Vintage2009</v>
          </cell>
          <cell r="I13524">
            <v>3.8348025249986054E-2</v>
          </cell>
          <cell r="L13524">
            <v>1.1272052545156013</v>
          </cell>
          <cell r="M13524" t="str">
            <v>municipal solid waste</v>
          </cell>
        </row>
        <row r="13525">
          <cell r="F13525" t="str">
            <v>Vintage2009</v>
          </cell>
          <cell r="I13525">
            <v>3.8348025249986054E-2</v>
          </cell>
          <cell r="L13525">
            <v>1.1272052545156013</v>
          </cell>
          <cell r="M13525" t="str">
            <v>municipal solid waste</v>
          </cell>
        </row>
        <row r="13526">
          <cell r="F13526" t="str">
            <v>Vintage2014</v>
          </cell>
          <cell r="I13526">
            <v>0.10028490028490035</v>
          </cell>
          <cell r="L13526">
            <v>4.1316455696202521</v>
          </cell>
          <cell r="M13526" t="str">
            <v>municipal solid waste</v>
          </cell>
        </row>
        <row r="13527">
          <cell r="F13527" t="str">
            <v>Vintage2014</v>
          </cell>
          <cell r="I13527">
            <v>0.10028490028490035</v>
          </cell>
          <cell r="L13527">
            <v>4.1316455696202521</v>
          </cell>
          <cell r="M13527" t="str">
            <v>municipal solid waste</v>
          </cell>
        </row>
        <row r="13528">
          <cell r="F13528" t="str">
            <v>Vintage2014</v>
          </cell>
          <cell r="I13528">
            <v>0.10028490028490035</v>
          </cell>
          <cell r="L13528">
            <v>4.1316455696202521</v>
          </cell>
          <cell r="M13528" t="str">
            <v>municipal solid waste</v>
          </cell>
        </row>
        <row r="13529">
          <cell r="F13529" t="str">
            <v>Vintage2014</v>
          </cell>
          <cell r="I13529">
            <v>0.10028490028490035</v>
          </cell>
          <cell r="L13529">
            <v>4.1316455696202521</v>
          </cell>
          <cell r="M13529" t="str">
            <v>municipal solid waste</v>
          </cell>
        </row>
        <row r="13530">
          <cell r="F13530" t="str">
            <v>Vintage2009</v>
          </cell>
          <cell r="I13530">
            <v>3.9339478241439046E-2</v>
          </cell>
          <cell r="L13530">
            <v>1.1563481116584584</v>
          </cell>
          <cell r="M13530" t="str">
            <v>municipal solid waste</v>
          </cell>
        </row>
        <row r="13531">
          <cell r="F13531" t="str">
            <v>Vintage2009</v>
          </cell>
          <cell r="I13531">
            <v>3.8785766158315201E-2</v>
          </cell>
          <cell r="L13531">
            <v>1.1400722495894928</v>
          </cell>
          <cell r="M13531" t="str">
            <v>municipal solid waste</v>
          </cell>
        </row>
        <row r="13532">
          <cell r="F13532" t="str">
            <v>Vintage2008</v>
          </cell>
          <cell r="I13532">
            <v>4.6735489637450445E-2</v>
          </cell>
          <cell r="L13532">
            <v>1.2890785824345175</v>
          </cell>
          <cell r="M13532" t="str">
            <v>municipal solid waste</v>
          </cell>
        </row>
        <row r="13533">
          <cell r="F13533" t="str">
            <v>Vintage2008</v>
          </cell>
          <cell r="I13533">
            <v>4.5551868610692166E-2</v>
          </cell>
          <cell r="L13533">
            <v>1.2564314329738084</v>
          </cell>
          <cell r="M13533" t="str">
            <v>municipal solid waste</v>
          </cell>
        </row>
        <row r="13534">
          <cell r="F13534" t="str">
            <v>Vintage2008</v>
          </cell>
          <cell r="I13534">
            <v>4.5551868610692166E-2</v>
          </cell>
          <cell r="L13534">
            <v>1.2564314329738084</v>
          </cell>
          <cell r="M13534" t="str">
            <v>municipal solid waste</v>
          </cell>
        </row>
        <row r="13535">
          <cell r="F13535" t="str">
            <v>Vintage2010</v>
          </cell>
          <cell r="I13535">
            <v>2.9109658678286146E-2</v>
          </cell>
          <cell r="L13535">
            <v>0.83911755233494489</v>
          </cell>
          <cell r="M13535" t="str">
            <v>municipal solid waste</v>
          </cell>
        </row>
        <row r="13536">
          <cell r="F13536" t="str">
            <v>Vintage2009</v>
          </cell>
          <cell r="I13536">
            <v>4.4857605720350843E-2</v>
          </cell>
          <cell r="L13536">
            <v>1.3185484400656837</v>
          </cell>
          <cell r="M13536" t="str">
            <v>municipal solid waste</v>
          </cell>
        </row>
        <row r="13537">
          <cell r="F13537" t="str">
            <v>Vintage2009</v>
          </cell>
          <cell r="I13537">
            <v>4.3582146248812938E-2</v>
          </cell>
          <cell r="L13537">
            <v>1.2810574712643699</v>
          </cell>
          <cell r="M13537" t="str">
            <v>municipal solid waste</v>
          </cell>
        </row>
        <row r="13538">
          <cell r="F13538" t="str">
            <v>Vintage2009</v>
          </cell>
          <cell r="I13538">
            <v>4.3582146248812938E-2</v>
          </cell>
          <cell r="L13538">
            <v>1.2810574712643699</v>
          </cell>
          <cell r="M13538" t="str">
            <v>municipal solid waste</v>
          </cell>
        </row>
        <row r="13539">
          <cell r="F13539" t="str">
            <v>Vintage2009</v>
          </cell>
          <cell r="I13539">
            <v>4.3582146248812938E-2</v>
          </cell>
          <cell r="L13539">
            <v>1.2810574712643699</v>
          </cell>
          <cell r="M13539" t="str">
            <v>municipal solid waste</v>
          </cell>
        </row>
        <row r="13540">
          <cell r="F13540" t="str">
            <v>Vintage2009</v>
          </cell>
          <cell r="I13540">
            <v>4.3582146248812938E-2</v>
          </cell>
          <cell r="L13540">
            <v>1.2810574712643699</v>
          </cell>
          <cell r="M13540" t="str">
            <v>municipal solid waste</v>
          </cell>
        </row>
        <row r="13541">
          <cell r="F13541" t="str">
            <v>Vintage2009</v>
          </cell>
          <cell r="I13541">
            <v>4.3582146248812938E-2</v>
          </cell>
          <cell r="L13541">
            <v>1.2810574712643699</v>
          </cell>
          <cell r="M13541" t="str">
            <v>municipal solid waste</v>
          </cell>
        </row>
        <row r="13542">
          <cell r="F13542" t="str">
            <v>Vintage2009</v>
          </cell>
          <cell r="I13542">
            <v>4.3582146248812938E-2</v>
          </cell>
          <cell r="L13542">
            <v>1.2810574712643699</v>
          </cell>
          <cell r="M13542" t="str">
            <v>municipal solid waste</v>
          </cell>
        </row>
        <row r="13543">
          <cell r="F13543" t="str">
            <v>Vintage2009</v>
          </cell>
          <cell r="I13543">
            <v>4.3582146248812938E-2</v>
          </cell>
          <cell r="L13543">
            <v>1.2810574712643699</v>
          </cell>
          <cell r="M13543" t="str">
            <v>municipal solid waste</v>
          </cell>
        </row>
        <row r="13544">
          <cell r="F13544" t="str">
            <v>Vintage2010</v>
          </cell>
          <cell r="I13544">
            <v>3.7747611865258948E-2</v>
          </cell>
          <cell r="L13544">
            <v>1.0881159420289872</v>
          </cell>
          <cell r="M13544" t="str">
            <v>municipal solid waste</v>
          </cell>
        </row>
        <row r="13545">
          <cell r="F13545" t="str">
            <v>Vintage2010</v>
          </cell>
          <cell r="I13545">
            <v>3.8789564828780536E-2</v>
          </cell>
          <cell r="L13545">
            <v>1.1181513687600659</v>
          </cell>
          <cell r="M13545" t="str">
            <v>municipal solid waste</v>
          </cell>
        </row>
        <row r="13546">
          <cell r="F13546" t="str">
            <v>Vintage2010</v>
          </cell>
          <cell r="I13546">
            <v>3.8789564828780536E-2</v>
          </cell>
          <cell r="L13546">
            <v>1.1181513687600659</v>
          </cell>
          <cell r="M13546" t="str">
            <v>municipal solid waste</v>
          </cell>
        </row>
        <row r="13547">
          <cell r="F13547" t="str">
            <v>Vintage2010</v>
          </cell>
          <cell r="I13547">
            <v>3.8789564828780536E-2</v>
          </cell>
          <cell r="L13547">
            <v>1.1181513687600659</v>
          </cell>
          <cell r="M13547" t="str">
            <v>municipal solid waste</v>
          </cell>
        </row>
        <row r="13548">
          <cell r="F13548" t="str">
            <v>Vintage2010</v>
          </cell>
          <cell r="I13548">
            <v>3.8789564828780536E-2</v>
          </cell>
          <cell r="L13548">
            <v>1.1181513687600659</v>
          </cell>
          <cell r="M13548" t="str">
            <v>municipal solid waste</v>
          </cell>
        </row>
        <row r="13549">
          <cell r="F13549" t="str">
            <v>Vintage2010</v>
          </cell>
          <cell r="I13549">
            <v>3.8789564828780536E-2</v>
          </cell>
          <cell r="L13549">
            <v>1.1181513687600659</v>
          </cell>
          <cell r="M13549" t="str">
            <v>municipal solid waste</v>
          </cell>
        </row>
        <row r="13550">
          <cell r="F13550" t="str">
            <v>Vintage2010</v>
          </cell>
          <cell r="I13550">
            <v>3.2055862800960858E-2</v>
          </cell>
          <cell r="L13550">
            <v>0.9240450885668291</v>
          </cell>
          <cell r="M13550" t="str">
            <v>municipal solid waste</v>
          </cell>
        </row>
        <row r="13551">
          <cell r="F13551" t="str">
            <v>Vintage2010</v>
          </cell>
          <cell r="I13551">
            <v>2.9891067538126381E-2</v>
          </cell>
          <cell r="L13551">
            <v>0.86164251207729603</v>
          </cell>
          <cell r="M13551" t="str">
            <v>municipal solid waste</v>
          </cell>
        </row>
        <row r="13552">
          <cell r="F13552" t="str">
            <v>Vintage2010</v>
          </cell>
          <cell r="I13552">
            <v>2.9891067538126381E-2</v>
          </cell>
          <cell r="L13552">
            <v>0.86164251207729603</v>
          </cell>
          <cell r="M13552" t="str">
            <v>municipal solid waste</v>
          </cell>
        </row>
        <row r="13553">
          <cell r="F13553" t="str">
            <v>Vintage2009</v>
          </cell>
          <cell r="I13553">
            <v>3.0569465392994825E-2</v>
          </cell>
          <cell r="L13553">
            <v>0.89856157635468137</v>
          </cell>
          <cell r="M13553" t="str">
            <v>municipal solid waste</v>
          </cell>
        </row>
        <row r="13554">
          <cell r="F13554" t="str">
            <v>Vintage2010</v>
          </cell>
          <cell r="I13554">
            <v>3.3592648455393573E-2</v>
          </cell>
          <cell r="L13554">
            <v>0.96834460547504164</v>
          </cell>
          <cell r="M13554" t="str">
            <v>municipal solid waste</v>
          </cell>
        </row>
        <row r="13555">
          <cell r="F13555" t="str">
            <v>Vintage2010</v>
          </cell>
          <cell r="I13555">
            <v>3.3097592313278607E-2</v>
          </cell>
          <cell r="L13555">
            <v>0.95407407407407541</v>
          </cell>
          <cell r="M13555" t="str">
            <v>municipal solid waste</v>
          </cell>
        </row>
        <row r="13556">
          <cell r="F13556" t="str">
            <v>Vintage2010</v>
          </cell>
          <cell r="I13556">
            <v>3.3097592313278607E-2</v>
          </cell>
          <cell r="L13556">
            <v>0.95407407407407541</v>
          </cell>
          <cell r="M13556" t="str">
            <v>municipal solid waste</v>
          </cell>
        </row>
        <row r="13557">
          <cell r="F13557" t="str">
            <v>Vintage2011</v>
          </cell>
          <cell r="I13557">
            <v>3.0794983520473732E-2</v>
          </cell>
          <cell r="L13557">
            <v>0.79204166666666742</v>
          </cell>
          <cell r="M13557" t="str">
            <v>municipal solid waste</v>
          </cell>
        </row>
        <row r="13558">
          <cell r="F13558" t="str">
            <v>Vintage2010</v>
          </cell>
          <cell r="I13558">
            <v>3.6168035305290225E-2</v>
          </cell>
          <cell r="L13558">
            <v>1.0425829307568453</v>
          </cell>
          <cell r="M13558" t="str">
            <v>municipal solid waste</v>
          </cell>
        </row>
        <row r="13559">
          <cell r="F13559" t="str">
            <v>Vintage2010</v>
          </cell>
          <cell r="I13559">
            <v>3.1791520026814166E-2</v>
          </cell>
          <cell r="L13559">
            <v>0.91642512077294824</v>
          </cell>
          <cell r="M13559" t="str">
            <v>municipal solid waste</v>
          </cell>
        </row>
        <row r="13560">
          <cell r="F13560" t="str">
            <v>Vintage2010</v>
          </cell>
          <cell r="I13560">
            <v>3.1791520026814166E-2</v>
          </cell>
          <cell r="L13560">
            <v>0.91642512077294824</v>
          </cell>
          <cell r="M13560" t="str">
            <v>municipal solid waste</v>
          </cell>
        </row>
        <row r="13561">
          <cell r="F13561" t="str">
            <v>Vintage2010</v>
          </cell>
          <cell r="I13561">
            <v>3.1791520026814166E-2</v>
          </cell>
          <cell r="L13561">
            <v>0.91642512077294824</v>
          </cell>
          <cell r="M13561" t="str">
            <v>municipal solid waste</v>
          </cell>
        </row>
        <row r="13562">
          <cell r="F13562" t="str">
            <v>Vintage2010</v>
          </cell>
          <cell r="I13562">
            <v>3.1791520026814166E-2</v>
          </cell>
          <cell r="L13562">
            <v>0.91642512077294824</v>
          </cell>
          <cell r="M13562" t="str">
            <v>municipal solid waste</v>
          </cell>
        </row>
        <row r="13563">
          <cell r="F13563" t="str">
            <v>Vintage2010</v>
          </cell>
          <cell r="I13563">
            <v>3.1791520026814166E-2</v>
          </cell>
          <cell r="L13563">
            <v>0.91642512077294824</v>
          </cell>
          <cell r="M13563" t="str">
            <v>municipal solid waste</v>
          </cell>
        </row>
        <row r="13564">
          <cell r="F13564" t="str">
            <v>Vintage2010</v>
          </cell>
          <cell r="I13564">
            <v>3.1791520026814166E-2</v>
          </cell>
          <cell r="L13564">
            <v>0.91642512077294824</v>
          </cell>
          <cell r="M13564" t="str">
            <v>municipal solid waste</v>
          </cell>
        </row>
        <row r="13565">
          <cell r="F13565" t="str">
            <v>Vintage2010</v>
          </cell>
          <cell r="I13565">
            <v>3.2783419920674843E-2</v>
          </cell>
          <cell r="L13565">
            <v>0.94501771336554086</v>
          </cell>
          <cell r="M13565" t="str">
            <v>municipal solid waste</v>
          </cell>
        </row>
        <row r="13566">
          <cell r="F13566" t="str">
            <v>Vintage2010</v>
          </cell>
          <cell r="I13566">
            <v>2.7003407630858626E-2</v>
          </cell>
          <cell r="L13566">
            <v>0.77840257648953415</v>
          </cell>
          <cell r="M13566" t="str">
            <v>municipal solid waste</v>
          </cell>
        </row>
        <row r="13567">
          <cell r="F13567" t="str">
            <v>Vintage2010</v>
          </cell>
          <cell r="I13567">
            <v>2.6624210937936446E-2</v>
          </cell>
          <cell r="L13567">
            <v>0.76747181964573385</v>
          </cell>
          <cell r="M13567" t="str">
            <v>municipal solid waste</v>
          </cell>
        </row>
        <row r="13568">
          <cell r="F13568" t="str">
            <v>Vintage2010</v>
          </cell>
          <cell r="I13568">
            <v>2.6624210937936446E-2</v>
          </cell>
          <cell r="L13568">
            <v>0.76747181964573385</v>
          </cell>
          <cell r="M13568" t="str">
            <v>municipal solid waste</v>
          </cell>
        </row>
        <row r="13569">
          <cell r="F13569" t="str">
            <v>Vintage2010</v>
          </cell>
          <cell r="I13569">
            <v>2.6624210937936446E-2</v>
          </cell>
          <cell r="L13569">
            <v>0.76747181964573385</v>
          </cell>
          <cell r="M13569" t="str">
            <v>municipal solid waste</v>
          </cell>
        </row>
        <row r="13570">
          <cell r="F13570" t="str">
            <v>Vintage2010</v>
          </cell>
          <cell r="I13570">
            <v>2.6624210937936446E-2</v>
          </cell>
          <cell r="L13570">
            <v>0.76747181964573385</v>
          </cell>
          <cell r="M13570" t="str">
            <v>municipal solid waste</v>
          </cell>
        </row>
        <row r="13571">
          <cell r="F13571" t="str">
            <v>Vintage2009</v>
          </cell>
          <cell r="I13571">
            <v>5.7824925981788761E-2</v>
          </cell>
          <cell r="L13571">
            <v>1.6997110016420389</v>
          </cell>
          <cell r="M13571" t="str">
            <v>municipal solid waste</v>
          </cell>
        </row>
        <row r="13572">
          <cell r="F13572" t="str">
            <v>Vintage2009</v>
          </cell>
          <cell r="I13572">
            <v>5.7134685213116619E-2</v>
          </cell>
          <cell r="L13572">
            <v>1.6794220032840752</v>
          </cell>
          <cell r="M13572" t="str">
            <v>municipal solid waste</v>
          </cell>
        </row>
        <row r="13573">
          <cell r="F13573" t="str">
            <v>Vintage2009</v>
          </cell>
          <cell r="I13573">
            <v>5.7134685213116619E-2</v>
          </cell>
          <cell r="L13573">
            <v>1.6794220032840752</v>
          </cell>
          <cell r="M13573" t="str">
            <v>municipal solid waste</v>
          </cell>
        </row>
        <row r="13574">
          <cell r="F13574" t="str">
            <v>Vintage2009</v>
          </cell>
          <cell r="I13574">
            <v>5.7134685213116619E-2</v>
          </cell>
          <cell r="L13574">
            <v>1.6794220032840752</v>
          </cell>
          <cell r="M13574" t="str">
            <v>municipal solid waste</v>
          </cell>
        </row>
        <row r="13575">
          <cell r="F13575" t="str">
            <v>Vintage2009</v>
          </cell>
          <cell r="I13575">
            <v>5.7134685213116619E-2</v>
          </cell>
          <cell r="L13575">
            <v>1.6794220032840752</v>
          </cell>
          <cell r="M13575" t="str">
            <v>municipal solid waste</v>
          </cell>
        </row>
        <row r="13576">
          <cell r="F13576" t="str">
            <v>Vintage2009</v>
          </cell>
          <cell r="I13576">
            <v>5.7134685213116619E-2</v>
          </cell>
          <cell r="L13576">
            <v>1.6794220032840752</v>
          </cell>
          <cell r="M13576" t="str">
            <v>municipal solid waste</v>
          </cell>
        </row>
        <row r="13577">
          <cell r="F13577" t="str">
            <v>Vintage2009</v>
          </cell>
          <cell r="I13577">
            <v>0.11499044746103576</v>
          </cell>
          <cell r="L13577">
            <v>3.3800394088670007</v>
          </cell>
          <cell r="M13577" t="str">
            <v>municipal solid waste</v>
          </cell>
        </row>
        <row r="13578">
          <cell r="F13578" t="str">
            <v>Vintage2009</v>
          </cell>
          <cell r="I13578">
            <v>0.11499044746103576</v>
          </cell>
          <cell r="L13578">
            <v>3.3800394088670007</v>
          </cell>
          <cell r="M13578" t="str">
            <v>municipal solid waste</v>
          </cell>
        </row>
        <row r="13579">
          <cell r="F13579" t="str">
            <v>Vintage2008</v>
          </cell>
          <cell r="I13579">
            <v>3.4278308474386926E-2</v>
          </cell>
          <cell r="L13579">
            <v>0.94547919876733633</v>
          </cell>
          <cell r="M13579" t="str">
            <v>municipal solid waste</v>
          </cell>
        </row>
        <row r="13580">
          <cell r="F13580" t="str">
            <v>Vintage2008</v>
          </cell>
          <cell r="I13580">
            <v>6.484162895927606E-2</v>
          </cell>
          <cell r="L13580">
            <v>1.7884899845916833</v>
          </cell>
          <cell r="M13580" t="str">
            <v>municipal solid waste</v>
          </cell>
        </row>
        <row r="13581">
          <cell r="F13581" t="str">
            <v>Vintage2010</v>
          </cell>
          <cell r="I13581">
            <v>5.1264901402156324E-2</v>
          </cell>
          <cell r="L13581">
            <v>1.4777665056360727</v>
          </cell>
          <cell r="M13581" t="str">
            <v>municipal solid waste</v>
          </cell>
        </row>
        <row r="13582">
          <cell r="F13582" t="str">
            <v>Vintage2006</v>
          </cell>
          <cell r="I13582">
            <v>0.10535109770403894</v>
          </cell>
          <cell r="L13582">
            <v>3.3027845884413329</v>
          </cell>
          <cell r="M13582" t="str">
            <v>municipal solid waste</v>
          </cell>
        </row>
        <row r="13583">
          <cell r="F13583" t="str">
            <v>Vintage2010</v>
          </cell>
          <cell r="I13583">
            <v>5.2302385341601053E-2</v>
          </cell>
          <cell r="L13583">
            <v>1.5076731078905012</v>
          </cell>
          <cell r="M13583" t="str">
            <v>municipal solid waste</v>
          </cell>
        </row>
        <row r="13584">
          <cell r="F13584" t="str">
            <v>Vintage2008</v>
          </cell>
          <cell r="I13584">
            <v>4.8837355455002542E-2</v>
          </cell>
          <cell r="L13584">
            <v>1.3470531587057037</v>
          </cell>
          <cell r="M13584" t="str">
            <v>municipal solid waste</v>
          </cell>
        </row>
        <row r="13585">
          <cell r="F13585" t="str">
            <v>Vintage2008</v>
          </cell>
          <cell r="I13585">
            <v>4.8680241327300179E-2</v>
          </cell>
          <cell r="L13585">
            <v>1.342719568567029</v>
          </cell>
          <cell r="M13585" t="str">
            <v>municipal solid waste</v>
          </cell>
        </row>
        <row r="13586">
          <cell r="F13586" t="str">
            <v>Vintage2008</v>
          </cell>
          <cell r="I13586">
            <v>4.8680241327300179E-2</v>
          </cell>
          <cell r="L13586">
            <v>1.342719568567029</v>
          </cell>
          <cell r="M13586" t="str">
            <v>municipal solid waste</v>
          </cell>
        </row>
        <row r="13587">
          <cell r="F13587" t="str">
            <v>Vintage2008</v>
          </cell>
          <cell r="I13587">
            <v>4.8680241327300179E-2</v>
          </cell>
          <cell r="L13587">
            <v>1.342719568567029</v>
          </cell>
          <cell r="M13587" t="str">
            <v>municipal solid waste</v>
          </cell>
        </row>
        <row r="13588">
          <cell r="F13588" t="str">
            <v>Vintage2008</v>
          </cell>
          <cell r="I13588">
            <v>4.8680241327300179E-2</v>
          </cell>
          <cell r="L13588">
            <v>1.342719568567029</v>
          </cell>
          <cell r="M13588" t="str">
            <v>municipal solid waste</v>
          </cell>
        </row>
        <row r="13589">
          <cell r="F13589" t="str">
            <v>Vintage2008</v>
          </cell>
          <cell r="I13589">
            <v>4.8680241327300179E-2</v>
          </cell>
          <cell r="L13589">
            <v>1.342719568567029</v>
          </cell>
          <cell r="M13589" t="str">
            <v>municipal solid waste</v>
          </cell>
        </row>
        <row r="13590">
          <cell r="F13590" t="str">
            <v>Vintage2009</v>
          </cell>
          <cell r="I13590">
            <v>5.8465728171610554E-2</v>
          </cell>
          <cell r="L13590">
            <v>1.7185467980295592</v>
          </cell>
          <cell r="M13590" t="str">
            <v>municipal solid waste</v>
          </cell>
        </row>
        <row r="13591">
          <cell r="F13591" t="str">
            <v>Vintage2009</v>
          </cell>
          <cell r="I13591">
            <v>6.6038629126864465E-2</v>
          </cell>
          <cell r="L13591">
            <v>1.9411453201970474</v>
          </cell>
          <cell r="M13591" t="str">
            <v>municipal solid waste</v>
          </cell>
        </row>
        <row r="13592">
          <cell r="F13592" t="str">
            <v>Vintage2010</v>
          </cell>
          <cell r="I13592">
            <v>2.5726830903301506E-2</v>
          </cell>
          <cell r="L13592">
            <v>0.74160386473430062</v>
          </cell>
          <cell r="M13592" t="str">
            <v>municipal solid waste</v>
          </cell>
        </row>
        <row r="13593">
          <cell r="F13593" t="str">
            <v>Vintage2009</v>
          </cell>
          <cell r="I13593">
            <v>9.120613373554555E-2</v>
          </cell>
          <cell r="L13593">
            <v>2.6809211822660144</v>
          </cell>
          <cell r="M13593" t="str">
            <v>municipal solid waste</v>
          </cell>
        </row>
        <row r="13594">
          <cell r="F13594" t="str">
            <v>Vintage2013</v>
          </cell>
          <cell r="I13594">
            <v>9.4017094017094072E-2</v>
          </cell>
          <cell r="L13594">
            <v>2.9448818897637823</v>
          </cell>
          <cell r="M13594" t="str">
            <v>municipal solid waste</v>
          </cell>
        </row>
        <row r="13595">
          <cell r="F13595" t="str">
            <v>Vintage2011</v>
          </cell>
          <cell r="I13595">
            <v>3.3915423719345306E-2</v>
          </cell>
          <cell r="L13595">
            <v>0.87229885057471346</v>
          </cell>
          <cell r="M13595" t="str">
            <v>municipal solid waste</v>
          </cell>
        </row>
        <row r="13596">
          <cell r="F13596" t="str">
            <v>Vintage2011</v>
          </cell>
          <cell r="I13596">
            <v>3.3915423719345306E-2</v>
          </cell>
          <cell r="L13596">
            <v>0.87229885057471346</v>
          </cell>
          <cell r="M13596" t="str">
            <v>municipal solid waste</v>
          </cell>
        </row>
        <row r="13597">
          <cell r="F13597" t="str">
            <v>Vintage2012</v>
          </cell>
          <cell r="I13597">
            <v>6.6327914641640173E-2</v>
          </cell>
          <cell r="L13597">
            <v>1.5715896757114496</v>
          </cell>
          <cell r="M13597" t="str">
            <v>municipal solid waste</v>
          </cell>
        </row>
        <row r="13598">
          <cell r="F13598" t="str">
            <v>Vintage2012</v>
          </cell>
          <cell r="I13598">
            <v>6.6327914641640173E-2</v>
          </cell>
          <cell r="L13598">
            <v>1.5715896757114496</v>
          </cell>
          <cell r="M13598" t="str">
            <v>municipal solid waste</v>
          </cell>
        </row>
        <row r="13599">
          <cell r="F13599" t="str">
            <v>Vintage2010</v>
          </cell>
          <cell r="I13599">
            <v>2.3751522261326197E-2</v>
          </cell>
          <cell r="L13599">
            <v>0.68466344605475138</v>
          </cell>
          <cell r="M13599" t="str">
            <v>municipal solid waste</v>
          </cell>
        </row>
        <row r="13600">
          <cell r="F13600" t="str">
            <v>Vintage2010</v>
          </cell>
          <cell r="I13600">
            <v>2.3652309926819742E-2</v>
          </cell>
          <cell r="L13600">
            <v>0.68180354267310883</v>
          </cell>
          <cell r="M13600" t="str">
            <v>municipal solid waste</v>
          </cell>
        </row>
        <row r="13601">
          <cell r="F13601" t="str">
            <v>Vintage2011</v>
          </cell>
          <cell r="I13601">
            <v>1.9068431931177039E-2</v>
          </cell>
          <cell r="L13601">
            <v>0.49043678160919585</v>
          </cell>
          <cell r="M13601" t="str">
            <v>municipal solid waste</v>
          </cell>
        </row>
        <row r="13602">
          <cell r="F13602" t="str">
            <v>Vintage2011</v>
          </cell>
          <cell r="I13602">
            <v>1.9068431931177039E-2</v>
          </cell>
          <cell r="L13602">
            <v>0.49043678160919585</v>
          </cell>
          <cell r="M13602" t="str">
            <v>municipal solid waste</v>
          </cell>
        </row>
        <row r="13603">
          <cell r="F13603" t="str">
            <v>Vintage2011</v>
          </cell>
          <cell r="I13603">
            <v>1.9068431931177039E-2</v>
          </cell>
          <cell r="L13603">
            <v>0.49043678160919585</v>
          </cell>
          <cell r="M13603" t="str">
            <v>municipal solid waste</v>
          </cell>
        </row>
        <row r="13604">
          <cell r="F13604" t="str">
            <v>Vintage2011</v>
          </cell>
          <cell r="I13604">
            <v>1.9068431931177039E-2</v>
          </cell>
          <cell r="L13604">
            <v>0.49043678160919585</v>
          </cell>
          <cell r="M13604" t="str">
            <v>municipal solid waste</v>
          </cell>
        </row>
        <row r="13605">
          <cell r="F13605" t="str">
            <v>Vintage2011</v>
          </cell>
          <cell r="I13605">
            <v>1.9068431931177039E-2</v>
          </cell>
          <cell r="L13605">
            <v>0.49043678160919585</v>
          </cell>
          <cell r="M13605" t="str">
            <v>municipal solid waste</v>
          </cell>
        </row>
        <row r="13606">
          <cell r="F13606" t="str">
            <v>Vintage2011</v>
          </cell>
          <cell r="I13606">
            <v>2.8818501759678247E-2</v>
          </cell>
          <cell r="L13606">
            <v>0.74120689655172478</v>
          </cell>
          <cell r="M13606" t="str">
            <v>municipal solid waste</v>
          </cell>
        </row>
        <row r="13607">
          <cell r="F13607" t="str">
            <v>Vintage2011</v>
          </cell>
          <cell r="I13607">
            <v>2.8818501759678247E-2</v>
          </cell>
          <cell r="L13607">
            <v>0.74120689655172478</v>
          </cell>
          <cell r="M13607" t="str">
            <v>municipal solid waste</v>
          </cell>
        </row>
        <row r="13608">
          <cell r="F13608" t="str">
            <v>Vintage2011</v>
          </cell>
          <cell r="I13608">
            <v>2.8818501759678247E-2</v>
          </cell>
          <cell r="L13608">
            <v>0.74120689655172478</v>
          </cell>
          <cell r="M13608" t="str">
            <v>municipal solid waste</v>
          </cell>
        </row>
        <row r="13609">
          <cell r="F13609" t="str">
            <v>Vintage2011</v>
          </cell>
          <cell r="I13609">
            <v>2.856868331378137E-2</v>
          </cell>
          <cell r="L13609">
            <v>0.73478160919540303</v>
          </cell>
          <cell r="M13609" t="str">
            <v>municipal solid waste</v>
          </cell>
        </row>
        <row r="13610">
          <cell r="F13610" t="str">
            <v>Vintage2011</v>
          </cell>
          <cell r="I13610">
            <v>2.856868331378137E-2</v>
          </cell>
          <cell r="L13610">
            <v>0.73478160919540303</v>
          </cell>
          <cell r="M13610" t="str">
            <v>municipal solid waste</v>
          </cell>
        </row>
        <row r="13611">
          <cell r="F13611" t="str">
            <v>Vintage2011</v>
          </cell>
          <cell r="I13611">
            <v>2.856868331378137E-2</v>
          </cell>
          <cell r="L13611">
            <v>0.73478160919540303</v>
          </cell>
          <cell r="M13611" t="str">
            <v>municipal solid waste</v>
          </cell>
        </row>
        <row r="13612">
          <cell r="F13612" t="str">
            <v>Vintage2011</v>
          </cell>
          <cell r="I13612">
            <v>2.856868331378137E-2</v>
          </cell>
          <cell r="L13612">
            <v>0.73478160919540303</v>
          </cell>
          <cell r="M13612" t="str">
            <v>municipal solid waste</v>
          </cell>
        </row>
        <row r="13613">
          <cell r="F13613" t="str">
            <v>Vintage2011</v>
          </cell>
          <cell r="I13613">
            <v>2.856868331378137E-2</v>
          </cell>
          <cell r="L13613">
            <v>0.73478160919540303</v>
          </cell>
          <cell r="M13613" t="str">
            <v>municipal solid waste</v>
          </cell>
        </row>
        <row r="13614">
          <cell r="F13614" t="str">
            <v>Vintage2011</v>
          </cell>
          <cell r="I13614">
            <v>2.856868331378137E-2</v>
          </cell>
          <cell r="L13614">
            <v>0.73478160919540303</v>
          </cell>
          <cell r="M13614" t="str">
            <v>municipal solid waste</v>
          </cell>
        </row>
        <row r="13615">
          <cell r="F13615" t="str">
            <v>Vintage2011</v>
          </cell>
          <cell r="I13615">
            <v>2.856868331378137E-2</v>
          </cell>
          <cell r="L13615">
            <v>0.73478160919540303</v>
          </cell>
          <cell r="M13615" t="str">
            <v>municipal solid waste</v>
          </cell>
        </row>
        <row r="13616">
          <cell r="F13616" t="str">
            <v>Vintage2011</v>
          </cell>
          <cell r="I13616">
            <v>3.1305960560862538E-2</v>
          </cell>
          <cell r="L13616">
            <v>0.80518390804597773</v>
          </cell>
          <cell r="M13616" t="str">
            <v>municipal solid waste</v>
          </cell>
        </row>
        <row r="13617">
          <cell r="F13617" t="str">
            <v>Vintage2011</v>
          </cell>
          <cell r="I13617">
            <v>3.1305960560862538E-2</v>
          </cell>
          <cell r="L13617">
            <v>0.80518390804597773</v>
          </cell>
          <cell r="M13617" t="str">
            <v>municipal solid waste</v>
          </cell>
        </row>
        <row r="13618">
          <cell r="F13618" t="str">
            <v>Vintage2010</v>
          </cell>
          <cell r="I13618">
            <v>2.7790179319591098E-2</v>
          </cell>
          <cell r="L13618">
            <v>0.80108212560386594</v>
          </cell>
          <cell r="M13618" t="str">
            <v>municipal solid waste</v>
          </cell>
        </row>
        <row r="13619">
          <cell r="F13619" t="str">
            <v>Vintage2010</v>
          </cell>
          <cell r="I13619">
            <v>2.6710016200212294E-2</v>
          </cell>
          <cell r="L13619">
            <v>0.76994524959742472</v>
          </cell>
          <cell r="M13619" t="str">
            <v>municipal solid waste</v>
          </cell>
        </row>
        <row r="13620">
          <cell r="F13620" t="str">
            <v>Vintage2010</v>
          </cell>
          <cell r="I13620">
            <v>2.6710016200212294E-2</v>
          </cell>
          <cell r="L13620">
            <v>0.76994524959742472</v>
          </cell>
          <cell r="M13620" t="str">
            <v>municipal solid waste</v>
          </cell>
        </row>
        <row r="13621">
          <cell r="F13621" t="str">
            <v>Vintage2010</v>
          </cell>
          <cell r="I13621">
            <v>2.6710016200212294E-2</v>
          </cell>
          <cell r="L13621">
            <v>0.76994524959742472</v>
          </cell>
          <cell r="M13621" t="str">
            <v>municipal solid waste</v>
          </cell>
        </row>
        <row r="13622">
          <cell r="F13622" t="str">
            <v>Vintage2011</v>
          </cell>
          <cell r="I13622">
            <v>2.2153846153846166E-2</v>
          </cell>
          <cell r="L13622">
            <v>0.56979310344827638</v>
          </cell>
          <cell r="M13622" t="str">
            <v>municipal solid waste</v>
          </cell>
        </row>
        <row r="13623">
          <cell r="F13623" t="str">
            <v>Vintage2011</v>
          </cell>
          <cell r="I13623">
            <v>2.2153846153846166E-2</v>
          </cell>
          <cell r="L13623">
            <v>0.56979310344827638</v>
          </cell>
          <cell r="M13623" t="str">
            <v>municipal solid waste</v>
          </cell>
        </row>
        <row r="13624">
          <cell r="F13624" t="str">
            <v>Vintage2010</v>
          </cell>
          <cell r="I13624">
            <v>3.1057482822188724E-2</v>
          </cell>
          <cell r="L13624">
            <v>0.89526570048309317</v>
          </cell>
          <cell r="M13624" t="str">
            <v>municipal solid waste</v>
          </cell>
        </row>
        <row r="13625">
          <cell r="F13625" t="str">
            <v>Vintage2014</v>
          </cell>
          <cell r="I13625">
            <v>5.0142450142450175E-2</v>
          </cell>
          <cell r="L13625">
            <v>2.065822784810126</v>
          </cell>
          <cell r="M13625" t="str">
            <v>municipal solid waste</v>
          </cell>
        </row>
        <row r="13626">
          <cell r="F13626" t="str">
            <v>Vintage2010</v>
          </cell>
          <cell r="I13626">
            <v>2.5182727221942921E-2</v>
          </cell>
          <cell r="L13626">
            <v>0.72591948470209444</v>
          </cell>
          <cell r="M13626" t="str">
            <v>municipal solid waste</v>
          </cell>
        </row>
        <row r="13627">
          <cell r="F13627" t="str">
            <v>Vintage2010</v>
          </cell>
          <cell r="I13627">
            <v>2.3949723479135258E-2</v>
          </cell>
          <cell r="L13627">
            <v>0.69037681159420394</v>
          </cell>
          <cell r="M13627" t="str">
            <v>municipal solid waste</v>
          </cell>
        </row>
        <row r="13628">
          <cell r="F13628" t="str">
            <v>Vintage2010</v>
          </cell>
          <cell r="I13628">
            <v>2.3949723479135258E-2</v>
          </cell>
          <cell r="L13628">
            <v>0.69037681159420394</v>
          </cell>
          <cell r="M13628" t="str">
            <v>municipal solid waste</v>
          </cell>
        </row>
        <row r="13629">
          <cell r="F13629" t="str">
            <v>Vintage2010</v>
          </cell>
          <cell r="I13629">
            <v>2.3949723479135258E-2</v>
          </cell>
          <cell r="L13629">
            <v>0.69037681159420394</v>
          </cell>
          <cell r="M13629" t="str">
            <v>municipal solid waste</v>
          </cell>
        </row>
        <row r="13630">
          <cell r="F13630" t="str">
            <v>Vintage2010</v>
          </cell>
          <cell r="I13630">
            <v>2.3949723479135258E-2</v>
          </cell>
          <cell r="L13630">
            <v>0.69037681159420394</v>
          </cell>
          <cell r="M13630" t="str">
            <v>municipal solid waste</v>
          </cell>
        </row>
        <row r="13631">
          <cell r="F13631" t="str">
            <v>Vintage2010</v>
          </cell>
          <cell r="I13631">
            <v>2.3949723479135258E-2</v>
          </cell>
          <cell r="L13631">
            <v>0.69037681159420394</v>
          </cell>
          <cell r="M13631" t="str">
            <v>municipal solid waste</v>
          </cell>
        </row>
        <row r="13632">
          <cell r="F13632" t="str">
            <v>Vintage2009</v>
          </cell>
          <cell r="I13632">
            <v>4.3808781632311063E-2</v>
          </cell>
          <cell r="L13632">
            <v>1.2877192118226621</v>
          </cell>
          <cell r="M13632" t="str">
            <v>municipal solid waste</v>
          </cell>
        </row>
        <row r="13633">
          <cell r="F13633" t="str">
            <v>Vintage2009</v>
          </cell>
          <cell r="I13633">
            <v>4.6311295458354308E-2</v>
          </cell>
          <cell r="L13633">
            <v>1.3612783251231548</v>
          </cell>
          <cell r="M13633" t="str">
            <v>municipal solid waste</v>
          </cell>
        </row>
        <row r="13634">
          <cell r="F13634" t="str">
            <v>Vintage2009</v>
          </cell>
          <cell r="I13634">
            <v>4.6311295458354308E-2</v>
          </cell>
          <cell r="L13634">
            <v>1.3612783251231548</v>
          </cell>
          <cell r="M13634" t="str">
            <v>municipal solid waste</v>
          </cell>
        </row>
        <row r="13635">
          <cell r="F13635" t="str">
            <v>Vintage2009</v>
          </cell>
          <cell r="I13635">
            <v>4.6311295458354308E-2</v>
          </cell>
          <cell r="L13635">
            <v>1.3612783251231548</v>
          </cell>
          <cell r="M13635" t="str">
            <v>municipal solid waste</v>
          </cell>
        </row>
        <row r="13636">
          <cell r="F13636" t="str">
            <v>Vintage2009</v>
          </cell>
          <cell r="I13636">
            <v>4.6311295458354308E-2</v>
          </cell>
          <cell r="L13636">
            <v>1.3612783251231548</v>
          </cell>
          <cell r="M13636" t="str">
            <v>municipal solid waste</v>
          </cell>
        </row>
        <row r="13637">
          <cell r="F13637" t="str">
            <v>Vintage2009</v>
          </cell>
          <cell r="I13637">
            <v>4.6311295458354308E-2</v>
          </cell>
          <cell r="L13637">
            <v>1.3612783251231548</v>
          </cell>
          <cell r="M13637" t="str">
            <v>municipal solid waste</v>
          </cell>
        </row>
        <row r="13638">
          <cell r="F13638" t="str">
            <v>Vintage2009</v>
          </cell>
          <cell r="I13638">
            <v>4.6311295458354308E-2</v>
          </cell>
          <cell r="L13638">
            <v>1.3612783251231548</v>
          </cell>
          <cell r="M13638" t="str">
            <v>municipal solid waste</v>
          </cell>
        </row>
        <row r="13639">
          <cell r="F13639" t="str">
            <v>Vintage2009</v>
          </cell>
          <cell r="I13639">
            <v>4.6311295458354308E-2</v>
          </cell>
          <cell r="L13639">
            <v>1.3612783251231548</v>
          </cell>
          <cell r="M13639" t="str">
            <v>municipal solid waste</v>
          </cell>
        </row>
        <row r="13640">
          <cell r="F13640" t="str">
            <v>Vintage2009</v>
          </cell>
          <cell r="I13640">
            <v>4.6311295458354308E-2</v>
          </cell>
          <cell r="L13640">
            <v>1.3612783251231548</v>
          </cell>
          <cell r="M13640" t="str">
            <v>municipal solid waste</v>
          </cell>
        </row>
        <row r="13641">
          <cell r="F13641" t="str">
            <v>Vintage2009</v>
          </cell>
          <cell r="I13641">
            <v>4.6311295458354308E-2</v>
          </cell>
          <cell r="L13641">
            <v>1.3612783251231548</v>
          </cell>
          <cell r="M13641" t="str">
            <v>municipal solid waste</v>
          </cell>
        </row>
        <row r="13642">
          <cell r="F13642" t="str">
            <v>Vintage2009</v>
          </cell>
          <cell r="I13642">
            <v>4.6311295458354308E-2</v>
          </cell>
          <cell r="L13642">
            <v>1.3612783251231548</v>
          </cell>
          <cell r="M13642" t="str">
            <v>municipal solid waste</v>
          </cell>
        </row>
        <row r="13643">
          <cell r="F13643" t="str">
            <v>Vintage2009</v>
          </cell>
          <cell r="I13643">
            <v>4.6311295458354308E-2</v>
          </cell>
          <cell r="L13643">
            <v>1.3612783251231548</v>
          </cell>
          <cell r="M13643" t="str">
            <v>municipal solid waste</v>
          </cell>
        </row>
        <row r="13644">
          <cell r="F13644" t="str">
            <v>Vintage2009</v>
          </cell>
          <cell r="I13644">
            <v>4.6311295458354308E-2</v>
          </cell>
          <cell r="L13644">
            <v>1.3612783251231548</v>
          </cell>
          <cell r="M13644" t="str">
            <v>municipal solid waste</v>
          </cell>
        </row>
        <row r="13645">
          <cell r="F13645" t="str">
            <v>Vintage2009</v>
          </cell>
          <cell r="I13645">
            <v>4.6311295458354308E-2</v>
          </cell>
          <cell r="L13645">
            <v>1.3612783251231548</v>
          </cell>
          <cell r="M13645" t="str">
            <v>municipal solid waste</v>
          </cell>
        </row>
        <row r="13646">
          <cell r="F13646" t="str">
            <v>Vintage2009</v>
          </cell>
          <cell r="I13646">
            <v>4.6311295458354308E-2</v>
          </cell>
          <cell r="L13646">
            <v>1.3612783251231548</v>
          </cell>
          <cell r="M13646" t="str">
            <v>municipal solid waste</v>
          </cell>
        </row>
        <row r="13647">
          <cell r="F13647" t="str">
            <v>Vintage2009</v>
          </cell>
          <cell r="I13647">
            <v>4.6311295458354308E-2</v>
          </cell>
          <cell r="L13647">
            <v>1.3612783251231548</v>
          </cell>
          <cell r="M13647" t="str">
            <v>municipal solid waste</v>
          </cell>
        </row>
        <row r="13648">
          <cell r="F13648" t="str">
            <v>Vintage2009</v>
          </cell>
          <cell r="I13648">
            <v>4.6311295458354308E-2</v>
          </cell>
          <cell r="L13648">
            <v>1.3612783251231548</v>
          </cell>
          <cell r="M13648" t="str">
            <v>municipal solid waste</v>
          </cell>
        </row>
        <row r="13649">
          <cell r="F13649" t="str">
            <v>Vintage2009</v>
          </cell>
          <cell r="I13649">
            <v>4.6311295458354308E-2</v>
          </cell>
          <cell r="L13649">
            <v>1.3612783251231548</v>
          </cell>
          <cell r="M13649" t="str">
            <v>municipal solid waste</v>
          </cell>
        </row>
        <row r="13650">
          <cell r="F13650" t="str">
            <v>Vintage2010</v>
          </cell>
          <cell r="I13650">
            <v>1.3503519356460542E-2</v>
          </cell>
          <cell r="L13650">
            <v>0.38925362318840634</v>
          </cell>
          <cell r="M13650" t="str">
            <v>municipal solid waste</v>
          </cell>
        </row>
        <row r="13651">
          <cell r="F13651" t="str">
            <v>Vintage2010</v>
          </cell>
          <cell r="I13651">
            <v>1.3862745098039222E-2</v>
          </cell>
          <cell r="L13651">
            <v>0.39960869565217444</v>
          </cell>
          <cell r="M13651" t="str">
            <v>municipal solid waste</v>
          </cell>
        </row>
        <row r="13652">
          <cell r="F13652" t="str">
            <v>Vintage2010</v>
          </cell>
          <cell r="I13652">
            <v>1.3862745098039222E-2</v>
          </cell>
          <cell r="L13652">
            <v>0.39960869565217444</v>
          </cell>
          <cell r="M13652" t="str">
            <v>municipal solid waste</v>
          </cell>
        </row>
        <row r="13653">
          <cell r="F13653" t="str">
            <v>Vintage2010</v>
          </cell>
          <cell r="I13653">
            <v>1.3862745098039222E-2</v>
          </cell>
          <cell r="L13653">
            <v>0.39960869565217444</v>
          </cell>
          <cell r="M13653" t="str">
            <v>municipal solid waste</v>
          </cell>
        </row>
        <row r="13654">
          <cell r="F13654" t="str">
            <v>Vintage2010</v>
          </cell>
          <cell r="I13654">
            <v>1.3862745098039222E-2</v>
          </cell>
          <cell r="L13654">
            <v>0.39960869565217444</v>
          </cell>
          <cell r="M13654" t="str">
            <v>municipal solid waste</v>
          </cell>
        </row>
        <row r="13655">
          <cell r="F13655" t="str">
            <v>Vintage2010</v>
          </cell>
          <cell r="I13655">
            <v>1.3862745098039222E-2</v>
          </cell>
          <cell r="L13655">
            <v>0.39960869565217444</v>
          </cell>
          <cell r="M13655" t="str">
            <v>municipal solid waste</v>
          </cell>
        </row>
        <row r="13656">
          <cell r="F13656" t="str">
            <v>Vintage2010</v>
          </cell>
          <cell r="I13656">
            <v>1.3862745098039222E-2</v>
          </cell>
          <cell r="L13656">
            <v>0.39960869565217444</v>
          </cell>
          <cell r="M13656" t="str">
            <v>municipal solid waste</v>
          </cell>
        </row>
        <row r="13657">
          <cell r="F13657" t="str">
            <v>Vintage2010</v>
          </cell>
          <cell r="I13657">
            <v>1.3862745098039222E-2</v>
          </cell>
          <cell r="L13657">
            <v>0.39960869565217444</v>
          </cell>
          <cell r="M13657" t="str">
            <v>municipal solid waste</v>
          </cell>
        </row>
        <row r="13658">
          <cell r="F13658" t="str">
            <v>Vintage2010</v>
          </cell>
          <cell r="I13658">
            <v>1.3862745098039222E-2</v>
          </cell>
          <cell r="L13658">
            <v>0.39960869565217444</v>
          </cell>
          <cell r="M13658" t="str">
            <v>municipal solid waste</v>
          </cell>
        </row>
        <row r="13659">
          <cell r="F13659" t="str">
            <v>Vintage2010</v>
          </cell>
          <cell r="I13659">
            <v>2.1342885872297646E-2</v>
          </cell>
          <cell r="L13659">
            <v>0.6152318840579718</v>
          </cell>
          <cell r="M13659" t="str">
            <v>municipal solid waste</v>
          </cell>
        </row>
        <row r="13660">
          <cell r="F13660" t="str">
            <v>Vintage2010</v>
          </cell>
          <cell r="I13660">
            <v>1.3862745098039222E-2</v>
          </cell>
          <cell r="L13660">
            <v>0.39960869565217444</v>
          </cell>
          <cell r="M13660" t="str">
            <v>municipal solid waste</v>
          </cell>
        </row>
        <row r="13661">
          <cell r="F13661" t="str">
            <v>Vintage2010</v>
          </cell>
          <cell r="I13661">
            <v>1.3862745098039222E-2</v>
          </cell>
          <cell r="L13661">
            <v>0.39960869565217444</v>
          </cell>
          <cell r="M13661" t="str">
            <v>municipal solid waste</v>
          </cell>
        </row>
        <row r="13662">
          <cell r="F13662" t="str">
            <v>Vintage2010</v>
          </cell>
          <cell r="I13662">
            <v>4.0811407183956233E-2</v>
          </cell>
          <cell r="L13662">
            <v>1.1764331723027395</v>
          </cell>
          <cell r="M13662" t="str">
            <v>municipal solid waste</v>
          </cell>
        </row>
        <row r="13663">
          <cell r="F13663" t="str">
            <v>Vintage2010</v>
          </cell>
          <cell r="I13663">
            <v>5.0480112842857978E-2</v>
          </cell>
          <cell r="L13663">
            <v>1.4551441223832551</v>
          </cell>
          <cell r="M13663" t="str">
            <v>municipal solid waste</v>
          </cell>
        </row>
        <row r="13664">
          <cell r="F13664" t="str">
            <v>Vintage2010</v>
          </cell>
          <cell r="I13664">
            <v>4.0811407183956233E-2</v>
          </cell>
          <cell r="L13664">
            <v>1.1764331723027395</v>
          </cell>
          <cell r="M13664" t="str">
            <v>municipal solid waste</v>
          </cell>
        </row>
        <row r="13665">
          <cell r="F13665" t="str">
            <v>Vintage2010</v>
          </cell>
          <cell r="I13665">
            <v>1.8760404446678969E-2</v>
          </cell>
          <cell r="L13665">
            <v>0.54078904991948551</v>
          </cell>
          <cell r="M13665" t="str">
            <v>municipal solid waste</v>
          </cell>
        </row>
        <row r="13666">
          <cell r="F13666" t="str">
            <v>Vintage2010</v>
          </cell>
          <cell r="I13666">
            <v>2.0669627395117605E-2</v>
          </cell>
          <cell r="L13666">
            <v>0.59582447665056448</v>
          </cell>
          <cell r="M13666" t="str">
            <v>municipal solid waste</v>
          </cell>
        </row>
        <row r="13667">
          <cell r="F13667" t="str">
            <v>Vintage2010</v>
          </cell>
          <cell r="I13667">
            <v>2.9776073962348489E-2</v>
          </cell>
          <cell r="L13667">
            <v>0.85832769726248115</v>
          </cell>
          <cell r="M13667" t="str">
            <v>municipal solid waste</v>
          </cell>
        </row>
        <row r="13668">
          <cell r="F13668" t="str">
            <v>Vintage2012</v>
          </cell>
          <cell r="I13668">
            <v>6.6327914641640173E-2</v>
          </cell>
          <cell r="L13668">
            <v>1.5715896757114496</v>
          </cell>
          <cell r="M13668" t="str">
            <v>municipal solid waste</v>
          </cell>
        </row>
        <row r="13669">
          <cell r="F13669" t="str">
            <v>Vintage2012</v>
          </cell>
          <cell r="I13669">
            <v>6.6327914641640173E-2</v>
          </cell>
          <cell r="L13669">
            <v>1.5715896757114496</v>
          </cell>
          <cell r="M13669" t="str">
            <v>municipal solid waste</v>
          </cell>
        </row>
        <row r="13670">
          <cell r="F13670" t="str">
            <v>Vintage2012</v>
          </cell>
          <cell r="I13670">
            <v>6.6327914641640173E-2</v>
          </cell>
          <cell r="L13670">
            <v>1.5715896757114496</v>
          </cell>
          <cell r="M13670" t="str">
            <v>municipal solid waste</v>
          </cell>
        </row>
        <row r="13671">
          <cell r="F13671" t="str">
            <v>Vintage2013</v>
          </cell>
          <cell r="I13671">
            <v>0.10028490028490035</v>
          </cell>
          <cell r="L13671">
            <v>3.1412073490813679</v>
          </cell>
          <cell r="M13671" t="str">
            <v>municipal solid waste</v>
          </cell>
        </row>
        <row r="13672">
          <cell r="F13672" t="str">
            <v>Vintage2011</v>
          </cell>
          <cell r="I13672">
            <v>2.6456622535053924E-2</v>
          </cell>
          <cell r="L13672">
            <v>0.68045977011494319</v>
          </cell>
          <cell r="M13672" t="str">
            <v>municipal solid waste</v>
          </cell>
        </row>
        <row r="13673">
          <cell r="F13673" t="str">
            <v>Vintage2011</v>
          </cell>
          <cell r="I13673">
            <v>2.6456622535053924E-2</v>
          </cell>
          <cell r="L13673">
            <v>0.68045977011494319</v>
          </cell>
          <cell r="M13673" t="str">
            <v>municipal solid waste</v>
          </cell>
        </row>
        <row r="13674">
          <cell r="F13674" t="str">
            <v>Vintage2011</v>
          </cell>
          <cell r="I13674">
            <v>1.6273057371096595E-2</v>
          </cell>
          <cell r="L13674">
            <v>0.41854022988505779</v>
          </cell>
          <cell r="M13674" t="str">
            <v>municipal solid waste</v>
          </cell>
        </row>
        <row r="13675">
          <cell r="F13675" t="str">
            <v>Vintage2011</v>
          </cell>
          <cell r="I13675">
            <v>1.6273057371096595E-2</v>
          </cell>
          <cell r="L13675">
            <v>0.41854022988505779</v>
          </cell>
          <cell r="M13675" t="str">
            <v>municipal solid waste</v>
          </cell>
        </row>
        <row r="13676">
          <cell r="F13676" t="str">
            <v>Vintage2011</v>
          </cell>
          <cell r="I13676">
            <v>1.6273057371096595E-2</v>
          </cell>
          <cell r="L13676">
            <v>0.41854022988505779</v>
          </cell>
          <cell r="M13676" t="str">
            <v>municipal solid waste</v>
          </cell>
        </row>
        <row r="13677">
          <cell r="F13677" t="str">
            <v>Vintage2012</v>
          </cell>
          <cell r="I13677">
            <v>6.6327914641640173E-2</v>
          </cell>
          <cell r="L13677">
            <v>1.5715896757114496</v>
          </cell>
          <cell r="M13677" t="str">
            <v>municipal solid waste</v>
          </cell>
        </row>
        <row r="13678">
          <cell r="F13678" t="str">
            <v>Vintage2012</v>
          </cell>
          <cell r="I13678">
            <v>6.6327914641640173E-2</v>
          </cell>
          <cell r="L13678">
            <v>1.5715896757114496</v>
          </cell>
          <cell r="M13678" t="str">
            <v>municipal solid waste</v>
          </cell>
        </row>
        <row r="13679">
          <cell r="F13679" t="str">
            <v>Vintage2012</v>
          </cell>
          <cell r="I13679">
            <v>6.6327914641640173E-2</v>
          </cell>
          <cell r="L13679">
            <v>1.5715896757114496</v>
          </cell>
          <cell r="M13679" t="str">
            <v>municipal solid waste</v>
          </cell>
        </row>
        <row r="13680">
          <cell r="F13680" t="str">
            <v>Vintage2012</v>
          </cell>
          <cell r="I13680">
            <v>6.6327914641640173E-2</v>
          </cell>
          <cell r="L13680">
            <v>1.5715896757114496</v>
          </cell>
          <cell r="M13680" t="str">
            <v>municipal solid waste</v>
          </cell>
        </row>
        <row r="13681">
          <cell r="F13681" t="str">
            <v>Vintage2013</v>
          </cell>
          <cell r="I13681">
            <v>3.3163957320820087E-2</v>
          </cell>
          <cell r="L13681">
            <v>1.0387891513560814</v>
          </cell>
          <cell r="M13681" t="str">
            <v>municipal solid waste</v>
          </cell>
        </row>
        <row r="13682">
          <cell r="F13682" t="str">
            <v>Vintage2013</v>
          </cell>
          <cell r="I13682">
            <v>3.3163957320820087E-2</v>
          </cell>
          <cell r="L13682">
            <v>1.0387891513560814</v>
          </cell>
          <cell r="M13682" t="str">
            <v>municipal solid waste</v>
          </cell>
        </row>
        <row r="13683">
          <cell r="F13683" t="str">
            <v>Vintage2013</v>
          </cell>
          <cell r="I13683">
            <v>3.3163957320820087E-2</v>
          </cell>
          <cell r="L13683">
            <v>1.0387891513560814</v>
          </cell>
          <cell r="M13683" t="str">
            <v>municipal solid waste</v>
          </cell>
        </row>
        <row r="13684">
          <cell r="F13684" t="str">
            <v>Vintage2013</v>
          </cell>
          <cell r="I13684">
            <v>3.3163957320820087E-2</v>
          </cell>
          <cell r="L13684">
            <v>1.0387891513560814</v>
          </cell>
          <cell r="M13684" t="str">
            <v>municipal solid waste</v>
          </cell>
        </row>
        <row r="13685">
          <cell r="F13685" t="str">
            <v>Vintage2013</v>
          </cell>
          <cell r="I13685">
            <v>3.3163957320820087E-2</v>
          </cell>
          <cell r="L13685">
            <v>1.0387891513560814</v>
          </cell>
          <cell r="M13685" t="str">
            <v>municipal solid waste</v>
          </cell>
        </row>
        <row r="13686">
          <cell r="F13686" t="str">
            <v>Vintage2013</v>
          </cell>
          <cell r="I13686">
            <v>3.3163957320820087E-2</v>
          </cell>
          <cell r="L13686">
            <v>1.0387891513560814</v>
          </cell>
          <cell r="M13686" t="str">
            <v>municipal solid waste</v>
          </cell>
        </row>
        <row r="13687">
          <cell r="F13687" t="str">
            <v>Vintage2013</v>
          </cell>
          <cell r="I13687">
            <v>3.3163957320820087E-2</v>
          </cell>
          <cell r="L13687">
            <v>1.0387891513560814</v>
          </cell>
          <cell r="M13687" t="str">
            <v>municipal solid waste</v>
          </cell>
        </row>
        <row r="13688">
          <cell r="F13688" t="str">
            <v>Vintage2013</v>
          </cell>
          <cell r="I13688">
            <v>3.3163957320820087E-2</v>
          </cell>
          <cell r="L13688">
            <v>1.0387891513560814</v>
          </cell>
          <cell r="M13688" t="str">
            <v>municipal solid waste</v>
          </cell>
        </row>
        <row r="13689">
          <cell r="F13689" t="str">
            <v>Vintage2013</v>
          </cell>
          <cell r="I13689">
            <v>3.3163957320820087E-2</v>
          </cell>
          <cell r="L13689">
            <v>1.0387891513560814</v>
          </cell>
          <cell r="M13689" t="str">
            <v>municipal solid waste</v>
          </cell>
        </row>
        <row r="13690">
          <cell r="F13690" t="str">
            <v>Vintage2013</v>
          </cell>
          <cell r="I13690">
            <v>3.3163957320820087E-2</v>
          </cell>
          <cell r="L13690">
            <v>1.0387891513560814</v>
          </cell>
          <cell r="M13690" t="str">
            <v>municipal solid waste</v>
          </cell>
        </row>
        <row r="13691">
          <cell r="F13691" t="str">
            <v>Vintage2009</v>
          </cell>
          <cell r="I13691">
            <v>4.9166862186470053E-2</v>
          </cell>
          <cell r="L13691">
            <v>1.4452151067323504</v>
          </cell>
          <cell r="M13691" t="str">
            <v>municipal solid waste</v>
          </cell>
        </row>
        <row r="13692">
          <cell r="F13692" t="str">
            <v>Vintage2009</v>
          </cell>
          <cell r="I13692">
            <v>4.5681917211328998E-2</v>
          </cell>
          <cell r="L13692">
            <v>1.3427783251231549</v>
          </cell>
          <cell r="M13692" t="str">
            <v>municipal solid waste</v>
          </cell>
        </row>
        <row r="13693">
          <cell r="F13693" t="str">
            <v>Vintage2009</v>
          </cell>
          <cell r="I13693">
            <v>4.5681917211328998E-2</v>
          </cell>
          <cell r="L13693">
            <v>1.3427783251231549</v>
          </cell>
          <cell r="M13693" t="str">
            <v>municipal solid waste</v>
          </cell>
        </row>
        <row r="13694">
          <cell r="F13694" t="str">
            <v>Vintage2010</v>
          </cell>
          <cell r="I13694">
            <v>3.4008379420144147E-2</v>
          </cell>
          <cell r="L13694">
            <v>0.98032850241546032</v>
          </cell>
          <cell r="M13694" t="str">
            <v>municipal solid waste</v>
          </cell>
        </row>
        <row r="13695">
          <cell r="F13695" t="str">
            <v>Vintage2012</v>
          </cell>
          <cell r="I13695">
            <v>6.6327914641640173E-2</v>
          </cell>
          <cell r="L13695">
            <v>1.5715896757114496</v>
          </cell>
          <cell r="M13695" t="str">
            <v>municipal solid waste</v>
          </cell>
        </row>
        <row r="13696">
          <cell r="F13696" t="str">
            <v>Vintage2012</v>
          </cell>
          <cell r="I13696">
            <v>6.6327914641640173E-2</v>
          </cell>
          <cell r="L13696">
            <v>1.5715896757114496</v>
          </cell>
          <cell r="M13696" t="str">
            <v>municipal solid waste</v>
          </cell>
        </row>
        <row r="13697">
          <cell r="F13697" t="str">
            <v>Vintage2012</v>
          </cell>
          <cell r="I13697">
            <v>6.6327914641640173E-2</v>
          </cell>
          <cell r="L13697">
            <v>1.5715896757114496</v>
          </cell>
          <cell r="M13697" t="str">
            <v>municipal solid waste</v>
          </cell>
        </row>
        <row r="13698">
          <cell r="F13698" t="str">
            <v>Vintage2012</v>
          </cell>
          <cell r="I13698">
            <v>6.6327914641640173E-2</v>
          </cell>
          <cell r="L13698">
            <v>1.5715896757114496</v>
          </cell>
          <cell r="M13698" t="str">
            <v>municipal solid waste</v>
          </cell>
        </row>
        <row r="13699">
          <cell r="F13699" t="str">
            <v>Vintage2012</v>
          </cell>
          <cell r="I13699">
            <v>6.6327914641640173E-2</v>
          </cell>
          <cell r="L13699">
            <v>1.5715896757114496</v>
          </cell>
          <cell r="M13699" t="str">
            <v>municipal solid waste</v>
          </cell>
        </row>
        <row r="13700">
          <cell r="F13700" t="str">
            <v>Vintage2012</v>
          </cell>
          <cell r="I13700">
            <v>6.6327914641640173E-2</v>
          </cell>
          <cell r="L13700">
            <v>1.5715896757114496</v>
          </cell>
          <cell r="M13700" t="str">
            <v>municipal solid waste</v>
          </cell>
        </row>
        <row r="13701">
          <cell r="F13701" t="str">
            <v>Vintage2012</v>
          </cell>
          <cell r="I13701">
            <v>6.6327914641640173E-2</v>
          </cell>
          <cell r="L13701">
            <v>1.5715896757114496</v>
          </cell>
          <cell r="M13701" t="str">
            <v>municipal solid waste</v>
          </cell>
        </row>
        <row r="13702">
          <cell r="F13702" t="str">
            <v>Vintage2012</v>
          </cell>
          <cell r="I13702">
            <v>6.6327914641640173E-2</v>
          </cell>
          <cell r="L13702">
            <v>1.5715896757114496</v>
          </cell>
          <cell r="M13702" t="str">
            <v>municipal solid waste</v>
          </cell>
        </row>
        <row r="13703">
          <cell r="F13703" t="str">
            <v>Vintage2013</v>
          </cell>
          <cell r="I13703">
            <v>6.6327914641640173E-2</v>
          </cell>
          <cell r="L13703">
            <v>2.0775783027121628</v>
          </cell>
          <cell r="M13703" t="str">
            <v>municipal solid waste</v>
          </cell>
        </row>
        <row r="13704">
          <cell r="F13704" t="str">
            <v>Vintage2013</v>
          </cell>
          <cell r="I13704">
            <v>6.6327914641640173E-2</v>
          </cell>
          <cell r="L13704">
            <v>2.0775783027121628</v>
          </cell>
          <cell r="M13704" t="str">
            <v>municipal solid waste</v>
          </cell>
        </row>
        <row r="13705">
          <cell r="F13705" t="str">
            <v>Vintage2013</v>
          </cell>
          <cell r="I13705">
            <v>6.6327914641640173E-2</v>
          </cell>
          <cell r="L13705">
            <v>2.0775783027121628</v>
          </cell>
          <cell r="M13705" t="str">
            <v>municipal solid waste</v>
          </cell>
        </row>
        <row r="13706">
          <cell r="F13706" t="str">
            <v>Vintage2013</v>
          </cell>
          <cell r="I13706">
            <v>6.6327914641640173E-2</v>
          </cell>
          <cell r="L13706">
            <v>2.0775783027121628</v>
          </cell>
          <cell r="M13706" t="str">
            <v>municipal solid waste</v>
          </cell>
        </row>
        <row r="13707">
          <cell r="F13707" t="str">
            <v>Vintage2010</v>
          </cell>
          <cell r="I13707">
            <v>3.9008295625942706E-2</v>
          </cell>
          <cell r="L13707">
            <v>1.124456521739132</v>
          </cell>
          <cell r="M13707" t="str">
            <v>municipal solid waste</v>
          </cell>
        </row>
        <row r="13708">
          <cell r="F13708" t="str">
            <v>Vintage2013</v>
          </cell>
          <cell r="I13708">
            <v>0.11908831908831916</v>
          </cell>
          <cell r="L13708">
            <v>3.7301837270341238</v>
          </cell>
          <cell r="M13708" t="str">
            <v>municipal solid waste</v>
          </cell>
        </row>
        <row r="13709">
          <cell r="F13709" t="str">
            <v>Vintage2011</v>
          </cell>
          <cell r="I13709">
            <v>2.8461426735936556E-2</v>
          </cell>
          <cell r="L13709">
            <v>0.73202298850574776</v>
          </cell>
          <cell r="M13709" t="str">
            <v>municipal solid waste</v>
          </cell>
        </row>
        <row r="13710">
          <cell r="F13710" t="str">
            <v>Vintage2011</v>
          </cell>
          <cell r="I13710">
            <v>2.8461426735936556E-2</v>
          </cell>
          <cell r="L13710">
            <v>0.73202298850574776</v>
          </cell>
          <cell r="M13710" t="str">
            <v>municipal solid waste</v>
          </cell>
        </row>
        <row r="13711">
          <cell r="F13711" t="str">
            <v>Vintage2011</v>
          </cell>
          <cell r="I13711">
            <v>2.8461426735936556E-2</v>
          </cell>
          <cell r="L13711">
            <v>0.73202298850574776</v>
          </cell>
          <cell r="M13711" t="str">
            <v>municipal solid waste</v>
          </cell>
        </row>
        <row r="13712">
          <cell r="F13712" t="str">
            <v>Vintage2011</v>
          </cell>
          <cell r="I13712">
            <v>2.8461426735936556E-2</v>
          </cell>
          <cell r="L13712">
            <v>0.73202298850574776</v>
          </cell>
          <cell r="M13712" t="str">
            <v>municipal solid waste</v>
          </cell>
        </row>
        <row r="13713">
          <cell r="F13713" t="str">
            <v>Vintage2011</v>
          </cell>
          <cell r="I13713">
            <v>1.7391654097536458E-2</v>
          </cell>
          <cell r="L13713">
            <v>0.44731034482758658</v>
          </cell>
          <cell r="M13713" t="str">
            <v>municipal solid waste</v>
          </cell>
        </row>
        <row r="13714">
          <cell r="F13714" t="str">
            <v>Vintage2014</v>
          </cell>
          <cell r="I13714">
            <v>6.6327914641640173E-2</v>
          </cell>
          <cell r="L13714">
            <v>2.7326490218642112</v>
          </cell>
          <cell r="M13714" t="str">
            <v>municipal solid waste</v>
          </cell>
        </row>
        <row r="13715">
          <cell r="F13715" t="str">
            <v>Vintage2010</v>
          </cell>
          <cell r="I13715">
            <v>2.109896095190214E-2</v>
          </cell>
          <cell r="L13715">
            <v>0.60820048309178831</v>
          </cell>
          <cell r="M13715" t="str">
            <v>municipal solid waste</v>
          </cell>
        </row>
        <row r="13716">
          <cell r="F13716" t="str">
            <v>Vintage2010</v>
          </cell>
          <cell r="I13716">
            <v>2.1132059661471438E-2</v>
          </cell>
          <cell r="L13716">
            <v>0.60915458937198153</v>
          </cell>
          <cell r="M13716" t="str">
            <v>municipal solid waste</v>
          </cell>
        </row>
        <row r="13717">
          <cell r="F13717" t="str">
            <v>Vintage1997</v>
          </cell>
          <cell r="I13717">
            <v>7.2412044019887198E-2</v>
          </cell>
          <cell r="L13717">
            <v>8.3092820512820484</v>
          </cell>
          <cell r="M13717" t="str">
            <v>municipal solid waste</v>
          </cell>
        </row>
        <row r="13718">
          <cell r="F13718" t="str">
            <v>Vintage1997</v>
          </cell>
          <cell r="I13718">
            <v>6.2519635774537771E-2</v>
          </cell>
          <cell r="L13718">
            <v>7.1741282051282029</v>
          </cell>
          <cell r="M13718" t="str">
            <v>municipal solid waste</v>
          </cell>
        </row>
        <row r="13719">
          <cell r="F13719" t="str">
            <v>Vintage2012</v>
          </cell>
          <cell r="I13719">
            <v>6.6327914641640173E-2</v>
          </cell>
          <cell r="L13719">
            <v>1.5715896757114496</v>
          </cell>
          <cell r="M13719" t="str">
            <v>municipal solid waste</v>
          </cell>
        </row>
        <row r="13720">
          <cell r="F13720" t="str">
            <v>Vintage2012</v>
          </cell>
          <cell r="I13720">
            <v>6.6327914641640173E-2</v>
          </cell>
          <cell r="L13720">
            <v>1.5715896757114496</v>
          </cell>
          <cell r="M13720" t="str">
            <v>municipal solid waste</v>
          </cell>
        </row>
        <row r="13721">
          <cell r="F13721" t="str">
            <v>Vintage2012</v>
          </cell>
          <cell r="I13721">
            <v>6.2182419976537659E-2</v>
          </cell>
          <cell r="L13721">
            <v>1.4733653209794839</v>
          </cell>
          <cell r="M13721" t="str">
            <v>municipal solid waste</v>
          </cell>
        </row>
        <row r="13722">
          <cell r="F13722" t="str">
            <v>Vintage2012</v>
          </cell>
          <cell r="I13722">
            <v>6.2182419976537659E-2</v>
          </cell>
          <cell r="L13722">
            <v>1.4733653209794839</v>
          </cell>
          <cell r="M13722" t="str">
            <v>municipal solid waste</v>
          </cell>
        </row>
        <row r="13723">
          <cell r="F13723" t="str">
            <v>Vintage2010</v>
          </cell>
          <cell r="I13723">
            <v>1.5875677336461662E-2</v>
          </cell>
          <cell r="L13723">
            <v>0.45763365539452566</v>
          </cell>
          <cell r="M13723" t="str">
            <v>municipal solid waste</v>
          </cell>
        </row>
        <row r="13724">
          <cell r="F13724" t="str">
            <v>Vintage2010</v>
          </cell>
          <cell r="I13724">
            <v>0</v>
          </cell>
          <cell r="L13724">
            <v>0</v>
          </cell>
          <cell r="M13724" t="str">
            <v>municipal solid waste</v>
          </cell>
        </row>
        <row r="13725">
          <cell r="F13725" t="str">
            <v>Vintage2010</v>
          </cell>
          <cell r="I13725">
            <v>1.5875677336461662E-2</v>
          </cell>
          <cell r="L13725">
            <v>0.45763365539452566</v>
          </cell>
          <cell r="M13725" t="str">
            <v>municipal solid waste</v>
          </cell>
        </row>
        <row r="13726">
          <cell r="F13726" t="str">
            <v>Vintage2011</v>
          </cell>
          <cell r="I13726">
            <v>1.4109602815485177E-2</v>
          </cell>
          <cell r="L13726">
            <v>0.36289655172413826</v>
          </cell>
          <cell r="M13726" t="str">
            <v>municipal solid waste</v>
          </cell>
        </row>
        <row r="13727">
          <cell r="F13727" t="str">
            <v>Vintage2011</v>
          </cell>
          <cell r="I13727">
            <v>1.4109602815485177E-2</v>
          </cell>
          <cell r="L13727">
            <v>0.36289655172413826</v>
          </cell>
          <cell r="M13727" t="str">
            <v>municipal solid waste</v>
          </cell>
        </row>
        <row r="13728">
          <cell r="F13728" t="str">
            <v>Vintage2002</v>
          </cell>
          <cell r="I13728">
            <v>0</v>
          </cell>
          <cell r="L13728">
            <v>0</v>
          </cell>
          <cell r="M13728" t="str">
            <v>municipal solid waste</v>
          </cell>
        </row>
        <row r="13729">
          <cell r="F13729" t="str">
            <v>Vintage2013</v>
          </cell>
          <cell r="I13729">
            <v>0.12535612535612545</v>
          </cell>
          <cell r="L13729">
            <v>3.9265091863517094</v>
          </cell>
          <cell r="M13729" t="str">
            <v>municipal solid waste</v>
          </cell>
        </row>
        <row r="13730">
          <cell r="F13730" t="str">
            <v>Vintage2010</v>
          </cell>
          <cell r="I13730">
            <v>0</v>
          </cell>
          <cell r="L13730">
            <v>0</v>
          </cell>
          <cell r="M13730" t="str">
            <v>municipal solid waste</v>
          </cell>
        </row>
        <row r="13731">
          <cell r="F13731" t="str">
            <v>Vintage2010</v>
          </cell>
          <cell r="I13731">
            <v>0</v>
          </cell>
          <cell r="L13731">
            <v>0</v>
          </cell>
          <cell r="M13731" t="str">
            <v>municipal solid waste</v>
          </cell>
        </row>
        <row r="13732">
          <cell r="F13732" t="str">
            <v>Vintage2010</v>
          </cell>
          <cell r="I13732">
            <v>0</v>
          </cell>
          <cell r="L13732">
            <v>0</v>
          </cell>
          <cell r="M13732" t="str">
            <v>municipal solid waste</v>
          </cell>
        </row>
        <row r="13733">
          <cell r="F13733" t="str">
            <v>Vintage2012</v>
          </cell>
          <cell r="I13733">
            <v>4.5600441316127623E-2</v>
          </cell>
          <cell r="L13733">
            <v>1.0804679020516217</v>
          </cell>
          <cell r="M13733" t="str">
            <v>municipal solid waste</v>
          </cell>
        </row>
        <row r="13734">
          <cell r="F13734" t="str">
            <v>Vintage2013</v>
          </cell>
          <cell r="I13734">
            <v>8.7749287749287794E-2</v>
          </cell>
          <cell r="L13734">
            <v>2.7485564304461962</v>
          </cell>
          <cell r="M13734" t="str">
            <v>municipal solid waste</v>
          </cell>
        </row>
        <row r="13735">
          <cell r="F13735" t="str">
            <v>Vintage2013</v>
          </cell>
          <cell r="I13735">
            <v>0</v>
          </cell>
          <cell r="L13735">
            <v>0</v>
          </cell>
          <cell r="M13735" t="str">
            <v>municipal solid waste</v>
          </cell>
        </row>
        <row r="13736">
          <cell r="F13736" t="str">
            <v>Vintage2011</v>
          </cell>
          <cell r="I13736">
            <v>8.7749287749287794E-2</v>
          </cell>
          <cell r="L13736">
            <v>2.2568965517241399</v>
          </cell>
          <cell r="M13736" t="str">
            <v>municipal solid waste</v>
          </cell>
        </row>
        <row r="13737">
          <cell r="F13737" t="str">
            <v>Vintage2010</v>
          </cell>
          <cell r="I13737">
            <v>3.909379364281327E-2</v>
          </cell>
          <cell r="L13737">
            <v>1.126921095008053</v>
          </cell>
          <cell r="M13737" t="str">
            <v>municipal solid waste</v>
          </cell>
        </row>
        <row r="13738">
          <cell r="F13738" t="str">
            <v>Vintage2010</v>
          </cell>
          <cell r="I13738">
            <v>3.909379364281327E-2</v>
          </cell>
          <cell r="L13738">
            <v>1.126921095008053</v>
          </cell>
          <cell r="M13738" t="str">
            <v>municipal solid waste</v>
          </cell>
        </row>
        <row r="13739">
          <cell r="F13739" t="str">
            <v>Vintage2008</v>
          </cell>
          <cell r="I13739">
            <v>0.11282051282051289</v>
          </cell>
          <cell r="L13739">
            <v>3.1118644067796679</v>
          </cell>
          <cell r="M13739" t="str">
            <v>municipal solid waste</v>
          </cell>
        </row>
        <row r="13740">
          <cell r="F13740" t="str">
            <v>Vintage2005</v>
          </cell>
          <cell r="I13740">
            <v>9.4017094017094072E-2</v>
          </cell>
          <cell r="L13740">
            <v>7.846153846153844</v>
          </cell>
          <cell r="M13740" t="str">
            <v>municipal solid waste</v>
          </cell>
        </row>
        <row r="13741">
          <cell r="F13741" t="str">
            <v>Vintage2005</v>
          </cell>
          <cell r="I13741">
            <v>0.11282051282051289</v>
          </cell>
          <cell r="L13741">
            <v>9.4153846153846121</v>
          </cell>
          <cell r="M13741" t="str">
            <v>municipal solid waste</v>
          </cell>
        </row>
        <row r="13742">
          <cell r="F13742" t="str">
            <v>Vintage2005</v>
          </cell>
          <cell r="I13742">
            <v>0.11282051282051289</v>
          </cell>
          <cell r="L13742">
            <v>9.4153846153846121</v>
          </cell>
          <cell r="M13742" t="str">
            <v>municipal solid waste</v>
          </cell>
        </row>
        <row r="13743">
          <cell r="F13743" t="str">
            <v>Vintage2011</v>
          </cell>
          <cell r="I13743">
            <v>9.4017094017094072E-2</v>
          </cell>
          <cell r="L13743">
            <v>2.4181034482758643</v>
          </cell>
          <cell r="M13743" t="str">
            <v>municipal solid waste</v>
          </cell>
        </row>
        <row r="13744">
          <cell r="F13744" t="str">
            <v>Vintage2011</v>
          </cell>
          <cell r="I13744">
            <v>9.4017094017094072E-2</v>
          </cell>
          <cell r="L13744">
            <v>2.4181034482758643</v>
          </cell>
          <cell r="M13744" t="str">
            <v>municipal solid waste</v>
          </cell>
        </row>
        <row r="13745">
          <cell r="F13745" t="str">
            <v>Vintage2007</v>
          </cell>
          <cell r="I13745">
            <v>8.7749287749287794E-2</v>
          </cell>
          <cell r="L13745">
            <v>2.4854430379746892</v>
          </cell>
          <cell r="M13745" t="str">
            <v>municipal solid waste</v>
          </cell>
        </row>
        <row r="13746">
          <cell r="F13746" t="str">
            <v>Vintage2007</v>
          </cell>
          <cell r="I13746">
            <v>8.7749287749287794E-2</v>
          </cell>
          <cell r="L13746">
            <v>2.4854430379746892</v>
          </cell>
          <cell r="M13746" t="str">
            <v>municipal solid waste</v>
          </cell>
        </row>
        <row r="13747">
          <cell r="F13747" t="str">
            <v>Vintage2007</v>
          </cell>
          <cell r="I13747">
            <v>8.7749287749287794E-2</v>
          </cell>
          <cell r="L13747">
            <v>2.4854430379746892</v>
          </cell>
          <cell r="M13747" t="str">
            <v>municipal solid waste</v>
          </cell>
        </row>
        <row r="13748">
          <cell r="F13748" t="str">
            <v>Vintage2007</v>
          </cell>
          <cell r="I13748">
            <v>8.7749287749287794E-2</v>
          </cell>
          <cell r="L13748">
            <v>2.4854430379746892</v>
          </cell>
          <cell r="M13748" t="str">
            <v>municipal solid waste</v>
          </cell>
        </row>
        <row r="13749">
          <cell r="F13749" t="str">
            <v>Vintage2007</v>
          </cell>
          <cell r="I13749">
            <v>8.7749287749287794E-2</v>
          </cell>
          <cell r="L13749">
            <v>2.4854430379746892</v>
          </cell>
          <cell r="M13749" t="str">
            <v>municipal solid waste</v>
          </cell>
        </row>
        <row r="13750">
          <cell r="F13750" t="str">
            <v>Vintage2006</v>
          </cell>
          <cell r="I13750">
            <v>0</v>
          </cell>
          <cell r="L13750">
            <v>0</v>
          </cell>
          <cell r="M13750" t="str">
            <v>municipal solid waste</v>
          </cell>
        </row>
        <row r="13751">
          <cell r="F13751" t="str">
            <v>Vintage2006</v>
          </cell>
          <cell r="I13751">
            <v>0</v>
          </cell>
          <cell r="L13751">
            <v>0</v>
          </cell>
          <cell r="M13751" t="str">
            <v>municipal solid waste</v>
          </cell>
        </row>
        <row r="13752">
          <cell r="F13752" t="str">
            <v>Vintage2007</v>
          </cell>
          <cell r="I13752">
            <v>6.8704541645718153E-2</v>
          </cell>
          <cell r="L13752">
            <v>1.946012658227853</v>
          </cell>
          <cell r="M13752" t="str">
            <v>municipal solid waste</v>
          </cell>
        </row>
        <row r="13753">
          <cell r="F13753" t="str">
            <v>Vintage2007</v>
          </cell>
          <cell r="I13753">
            <v>6.8704541645718153E-2</v>
          </cell>
          <cell r="L13753">
            <v>1.946012658227853</v>
          </cell>
          <cell r="M13753" t="str">
            <v>municipal solid waste</v>
          </cell>
        </row>
        <row r="13754">
          <cell r="F13754" t="str">
            <v>Vintage2009</v>
          </cell>
          <cell r="I13754">
            <v>0.1477342047930284</v>
          </cell>
          <cell r="L13754">
            <v>4.3425123152709428</v>
          </cell>
          <cell r="M13754" t="str">
            <v>municipal solid waste</v>
          </cell>
        </row>
        <row r="13755">
          <cell r="F13755" t="str">
            <v>Vintage2011</v>
          </cell>
          <cell r="I13755">
            <v>1.6561756326462219E-2</v>
          </cell>
          <cell r="L13755">
            <v>0.42596551724137965</v>
          </cell>
          <cell r="M13755" t="str">
            <v>municipal solid waste</v>
          </cell>
        </row>
        <row r="13756">
          <cell r="F13756" t="str">
            <v>Vintage2012</v>
          </cell>
          <cell r="I13756">
            <v>4.1454946651025108E-2</v>
          </cell>
          <cell r="L13756">
            <v>0.98224354731965591</v>
          </cell>
          <cell r="M13756" t="str">
            <v>municipal solid waste</v>
          </cell>
        </row>
        <row r="13757">
          <cell r="F13757" t="str">
            <v>Vintage2012</v>
          </cell>
          <cell r="I13757">
            <v>0.1616742919389979</v>
          </cell>
          <cell r="L13757">
            <v>3.830749834546658</v>
          </cell>
          <cell r="M13757" t="str">
            <v>municipal solid waste</v>
          </cell>
        </row>
        <row r="13758">
          <cell r="F13758" t="str">
            <v>Vintage2012</v>
          </cell>
          <cell r="I13758">
            <v>0.1616742919389979</v>
          </cell>
          <cell r="L13758">
            <v>3.830749834546658</v>
          </cell>
          <cell r="M13758" t="str">
            <v>municipal solid waste</v>
          </cell>
        </row>
        <row r="13759">
          <cell r="F13759" t="str">
            <v>Vintage2012</v>
          </cell>
          <cell r="I13759">
            <v>6.6327914641640173E-2</v>
          </cell>
          <cell r="L13759">
            <v>1.5715896757114496</v>
          </cell>
          <cell r="M13759" t="str">
            <v>municipal solid waste</v>
          </cell>
        </row>
        <row r="13760">
          <cell r="F13760" t="str">
            <v>Vintage2012</v>
          </cell>
          <cell r="I13760">
            <v>6.6327914641640173E-2</v>
          </cell>
          <cell r="L13760">
            <v>1.5715896757114496</v>
          </cell>
          <cell r="M13760" t="str">
            <v>municipal solid waste</v>
          </cell>
        </row>
        <row r="13761">
          <cell r="F13761" t="str">
            <v>Vintage2012</v>
          </cell>
          <cell r="I13761">
            <v>6.6327914641640173E-2</v>
          </cell>
          <cell r="L13761">
            <v>1.5715896757114496</v>
          </cell>
          <cell r="M13761" t="str">
            <v>municipal solid waste</v>
          </cell>
        </row>
        <row r="13762">
          <cell r="F13762" t="str">
            <v>Vintage2012</v>
          </cell>
          <cell r="I13762">
            <v>0.10028490028490035</v>
          </cell>
          <cell r="L13762">
            <v>2.376174718729319</v>
          </cell>
          <cell r="M13762" t="str">
            <v>municipal solid waste</v>
          </cell>
        </row>
        <row r="13763">
          <cell r="F13763" t="str">
            <v>Vintage2012</v>
          </cell>
          <cell r="I13763">
            <v>6.6327914641640173E-2</v>
          </cell>
          <cell r="L13763">
            <v>1.5715896757114496</v>
          </cell>
          <cell r="M13763" t="str">
            <v>municipal solid waste</v>
          </cell>
        </row>
        <row r="13764">
          <cell r="F13764" t="str">
            <v>Vintage2012</v>
          </cell>
          <cell r="I13764">
            <v>6.6327914641640173E-2</v>
          </cell>
          <cell r="L13764">
            <v>1.5715896757114496</v>
          </cell>
          <cell r="M13764" t="str">
            <v>municipal solid waste</v>
          </cell>
        </row>
        <row r="13765">
          <cell r="F13765" t="str">
            <v>Vintage2012</v>
          </cell>
          <cell r="I13765">
            <v>6.2182419976537659E-2</v>
          </cell>
          <cell r="L13765">
            <v>1.4733653209794839</v>
          </cell>
          <cell r="M13765" t="str">
            <v>municipal solid waste</v>
          </cell>
        </row>
        <row r="13766">
          <cell r="F13766" t="str">
            <v>Vintage2011</v>
          </cell>
          <cell r="I13766">
            <v>1.585967264398638E-2</v>
          </cell>
          <cell r="L13766">
            <v>0.40790804597701186</v>
          </cell>
          <cell r="M13766" t="str">
            <v>municipal solid waste</v>
          </cell>
        </row>
        <row r="13767">
          <cell r="F13767" t="str">
            <v>Vintage2011</v>
          </cell>
          <cell r="I13767">
            <v>2.6984665661136262E-2</v>
          </cell>
          <cell r="L13767">
            <v>0.6940409482758626</v>
          </cell>
          <cell r="M13767" t="str">
            <v>municipal solid waste</v>
          </cell>
        </row>
        <row r="13768">
          <cell r="F13768" t="str">
            <v>Vintage2011</v>
          </cell>
          <cell r="I13768">
            <v>2.6984665661136262E-2</v>
          </cell>
          <cell r="L13768">
            <v>0.6940409482758626</v>
          </cell>
          <cell r="M13768" t="str">
            <v>municipal solid waste</v>
          </cell>
        </row>
        <row r="13769">
          <cell r="F13769" t="str">
            <v>Vintage2012</v>
          </cell>
          <cell r="I13769">
            <v>5.0142450142450175E-2</v>
          </cell>
          <cell r="L13769">
            <v>1.1880873593646595</v>
          </cell>
          <cell r="M13769" t="str">
            <v>municipal solid waste</v>
          </cell>
        </row>
        <row r="13770">
          <cell r="F13770" t="str">
            <v>Vintage2012</v>
          </cell>
          <cell r="I13770">
            <v>5.0142450142450175E-2</v>
          </cell>
          <cell r="L13770">
            <v>1.1880873593646595</v>
          </cell>
          <cell r="M13770" t="str">
            <v>municipal solid waste</v>
          </cell>
        </row>
        <row r="13771">
          <cell r="F13771" t="str">
            <v>Vintage2004</v>
          </cell>
          <cell r="I13771">
            <v>4.7243394223786407E-2</v>
          </cell>
          <cell r="L13771">
            <v>4.2604735516372836</v>
          </cell>
          <cell r="M13771" t="str">
            <v>municipal solid waste</v>
          </cell>
        </row>
        <row r="13772">
          <cell r="F13772" t="str">
            <v>Vintage2004</v>
          </cell>
          <cell r="I13772">
            <v>4.7243394223786407E-2</v>
          </cell>
          <cell r="L13772">
            <v>4.2604735516372836</v>
          </cell>
          <cell r="M13772" t="str">
            <v>municipal solid waste</v>
          </cell>
        </row>
        <row r="13773">
          <cell r="F13773" t="str">
            <v>Vintage2004</v>
          </cell>
          <cell r="I13773">
            <v>4.7243394223786407E-2</v>
          </cell>
          <cell r="L13773">
            <v>4.2604735516372836</v>
          </cell>
          <cell r="M13773" t="str">
            <v>municipal solid waste</v>
          </cell>
        </row>
        <row r="13774">
          <cell r="F13774" t="str">
            <v>Vintage2012</v>
          </cell>
          <cell r="I13774">
            <v>5.0142450142450175E-2</v>
          </cell>
          <cell r="L13774">
            <v>1.1880873593646595</v>
          </cell>
          <cell r="M13774" t="str">
            <v>municipal solid waste</v>
          </cell>
        </row>
        <row r="13775">
          <cell r="F13775" t="str">
            <v>Vintage2012</v>
          </cell>
          <cell r="I13775">
            <v>0.28189363722697069</v>
          </cell>
          <cell r="L13775">
            <v>6.6792561217736592</v>
          </cell>
          <cell r="M13775" t="str">
            <v>municipal solid waste</v>
          </cell>
        </row>
        <row r="13776">
          <cell r="F13776" t="str">
            <v>Vintage2012</v>
          </cell>
          <cell r="I13776">
            <v>0.28189363722697069</v>
          </cell>
          <cell r="L13776">
            <v>6.6792561217736592</v>
          </cell>
          <cell r="M13776" t="str">
            <v>municipal solid waste</v>
          </cell>
        </row>
        <row r="13777">
          <cell r="F13777" t="str">
            <v>Vintage2012</v>
          </cell>
          <cell r="I13777">
            <v>0.28189363722697069</v>
          </cell>
          <cell r="L13777">
            <v>6.6792561217736592</v>
          </cell>
          <cell r="M13777" t="str">
            <v>municipal solid waste</v>
          </cell>
        </row>
        <row r="13778">
          <cell r="F13778" t="str">
            <v>Vintage2012</v>
          </cell>
          <cell r="I13778">
            <v>0.28189363722697069</v>
          </cell>
          <cell r="L13778">
            <v>6.6792561217736592</v>
          </cell>
          <cell r="M13778" t="str">
            <v>municipal solid waste</v>
          </cell>
        </row>
        <row r="13779">
          <cell r="F13779" t="str">
            <v>Vintage2012</v>
          </cell>
          <cell r="I13779">
            <v>0.41454946651025104</v>
          </cell>
          <cell r="L13779">
            <v>9.822435473196558</v>
          </cell>
          <cell r="M13779" t="str">
            <v>municipal solid waste</v>
          </cell>
        </row>
        <row r="13780">
          <cell r="F13780" t="str">
            <v>Vintage2011</v>
          </cell>
          <cell r="I13780">
            <v>1.4905982905982914E-2</v>
          </cell>
          <cell r="L13780">
            <v>0.38337931034482792</v>
          </cell>
          <cell r="M13780" t="str">
            <v>municipal solid waste</v>
          </cell>
        </row>
        <row r="13781">
          <cell r="F13781" t="str">
            <v>Vintage2011</v>
          </cell>
          <cell r="I13781">
            <v>1.28904530473158E-2</v>
          </cell>
          <cell r="L13781">
            <v>0.33154022988505777</v>
          </cell>
          <cell r="M13781" t="str">
            <v>municipal solid waste</v>
          </cell>
        </row>
        <row r="13782">
          <cell r="F13782" t="str">
            <v>Vintage2010</v>
          </cell>
          <cell r="I13782">
            <v>1.3765264510362559E-2</v>
          </cell>
          <cell r="L13782">
            <v>0.39679871175523407</v>
          </cell>
          <cell r="M13782" t="str">
            <v>municipal solid waste</v>
          </cell>
        </row>
        <row r="13783">
          <cell r="F13783" t="str">
            <v>Vintage2011</v>
          </cell>
          <cell r="I13783">
            <v>0.57037037037037064</v>
          </cell>
          <cell r="L13783">
            <v>14.669827586206909</v>
          </cell>
          <cell r="M13783" t="str">
            <v>municipal solid waste</v>
          </cell>
        </row>
        <row r="13784">
          <cell r="F13784" t="str">
            <v>Vintage2012</v>
          </cell>
          <cell r="I13784">
            <v>9.4017094017094072E-2</v>
          </cell>
          <cell r="L13784">
            <v>2.2276637988087362</v>
          </cell>
          <cell r="M13784" t="str">
            <v>municipal solid waste</v>
          </cell>
        </row>
        <row r="13785">
          <cell r="F13785" t="str">
            <v>Vintage2012</v>
          </cell>
          <cell r="I13785">
            <v>9.4017094017094072E-2</v>
          </cell>
          <cell r="L13785">
            <v>2.2276637988087362</v>
          </cell>
          <cell r="M13785" t="str">
            <v>municipal solid waste</v>
          </cell>
        </row>
        <row r="13786">
          <cell r="F13786" t="str">
            <v>Vintage2013</v>
          </cell>
          <cell r="I13786">
            <v>0.10028490028490035</v>
          </cell>
          <cell r="L13786">
            <v>3.1412073490813679</v>
          </cell>
          <cell r="M13786" t="str">
            <v>municipal solid waste</v>
          </cell>
        </row>
        <row r="13787">
          <cell r="F13787" t="str">
            <v>Vintage2012</v>
          </cell>
          <cell r="I13787">
            <v>6.2678062678062724E-2</v>
          </cell>
          <cell r="L13787">
            <v>1.4851091992058241</v>
          </cell>
          <cell r="M13787" t="str">
            <v>municipal solid waste</v>
          </cell>
        </row>
        <row r="13788">
          <cell r="F13788" t="str">
            <v>Vintage2010</v>
          </cell>
          <cell r="I13788">
            <v>0.27578347578347595</v>
          </cell>
          <cell r="L13788">
            <v>7.9497584541062922</v>
          </cell>
          <cell r="M13788" t="str">
            <v>municipal solid waste</v>
          </cell>
        </row>
        <row r="13789">
          <cell r="F13789" t="str">
            <v>Vintage2011</v>
          </cell>
          <cell r="I13789">
            <v>0.25071225071225089</v>
          </cell>
          <cell r="L13789">
            <v>6.4482758620689715</v>
          </cell>
          <cell r="M13789" t="str">
            <v>municipal solid waste</v>
          </cell>
        </row>
        <row r="13790">
          <cell r="F13790" t="str">
            <v>Vintage2010</v>
          </cell>
          <cell r="I13790">
            <v>0.10028490028490035</v>
          </cell>
          <cell r="L13790">
            <v>2.8908212560386515</v>
          </cell>
          <cell r="M13790" t="str">
            <v>municipal solid waste</v>
          </cell>
        </row>
        <row r="13791">
          <cell r="F13791" t="str">
            <v>Vintage2010</v>
          </cell>
          <cell r="I13791">
            <v>0.10028490028490035</v>
          </cell>
          <cell r="L13791">
            <v>2.8908212560386515</v>
          </cell>
          <cell r="M13791" t="str">
            <v>municipal solid waste</v>
          </cell>
        </row>
        <row r="13792">
          <cell r="F13792" t="str">
            <v>Vintage2013</v>
          </cell>
          <cell r="I13792">
            <v>9.4017094017094072E-2</v>
          </cell>
          <cell r="L13792">
            <v>2.9448818897637823</v>
          </cell>
          <cell r="M13792" t="str">
            <v>municipal solid waste</v>
          </cell>
        </row>
        <row r="13793">
          <cell r="F13793" t="str">
            <v>Vintage2011</v>
          </cell>
          <cell r="I13793">
            <v>0.10028490028490035</v>
          </cell>
          <cell r="L13793">
            <v>2.5793103448275887</v>
          </cell>
          <cell r="M13793" t="str">
            <v>municipal solid waste</v>
          </cell>
        </row>
        <row r="13794">
          <cell r="F13794" t="str">
            <v>Vintage2011</v>
          </cell>
          <cell r="I13794">
            <v>0.10028490028490035</v>
          </cell>
          <cell r="L13794">
            <v>2.5793103448275887</v>
          </cell>
          <cell r="M13794" t="str">
            <v>municipal solid waste</v>
          </cell>
        </row>
        <row r="13795">
          <cell r="F13795" t="str">
            <v>Vintage2011</v>
          </cell>
          <cell r="I13795">
            <v>0.10028490028490035</v>
          </cell>
          <cell r="L13795">
            <v>2.5793103448275887</v>
          </cell>
          <cell r="M13795" t="str">
            <v>municipal solid waste</v>
          </cell>
        </row>
        <row r="13796">
          <cell r="F13796" t="str">
            <v>Vintage2013</v>
          </cell>
          <cell r="I13796">
            <v>9.4017094017094072E-2</v>
          </cell>
          <cell r="L13796">
            <v>2.9448818897637823</v>
          </cell>
          <cell r="M13796" t="str">
            <v>municipal solid waste</v>
          </cell>
        </row>
        <row r="13797">
          <cell r="F13797" t="str">
            <v>Vintage2013</v>
          </cell>
          <cell r="I13797">
            <v>8.7749287749287794E-2</v>
          </cell>
          <cell r="L13797">
            <v>2.7485564304461962</v>
          </cell>
          <cell r="M13797" t="str">
            <v>municipal solid waste</v>
          </cell>
        </row>
        <row r="13798">
          <cell r="F13798" t="str">
            <v>Vintage2014</v>
          </cell>
          <cell r="I13798">
            <v>6.2678062678062724E-2</v>
          </cell>
          <cell r="L13798">
            <v>2.5822784810126578</v>
          </cell>
          <cell r="M13798" t="str">
            <v>municipal solid waste</v>
          </cell>
        </row>
        <row r="13799">
          <cell r="F13799" t="str">
            <v>Vintage2014</v>
          </cell>
          <cell r="I13799">
            <v>8.7749287749287794E-2</v>
          </cell>
          <cell r="L13799">
            <v>3.6151898734177204</v>
          </cell>
          <cell r="M13799" t="str">
            <v>municipal solid waste</v>
          </cell>
        </row>
        <row r="13800">
          <cell r="F13800" t="str">
            <v>Vintage2014</v>
          </cell>
          <cell r="I13800">
            <v>0.25071225071225089</v>
          </cell>
          <cell r="L13800">
            <v>10.329113924050631</v>
          </cell>
          <cell r="M13800" t="str">
            <v>municipal solid waste</v>
          </cell>
        </row>
        <row r="13801">
          <cell r="F13801" t="str">
            <v>Vintage2014</v>
          </cell>
          <cell r="I13801">
            <v>0.25071225071225089</v>
          </cell>
          <cell r="L13801">
            <v>10.329113924050631</v>
          </cell>
          <cell r="M13801" t="str">
            <v>municipal solid waste</v>
          </cell>
        </row>
        <row r="13802">
          <cell r="F13802" t="str">
            <v>Vintage2014</v>
          </cell>
          <cell r="I13802">
            <v>0.25071225071225089</v>
          </cell>
          <cell r="L13802">
            <v>10.329113924050631</v>
          </cell>
          <cell r="M13802" t="str">
            <v>municipal solid waste</v>
          </cell>
        </row>
        <row r="13803">
          <cell r="F13803" t="str">
            <v>Vintage2014</v>
          </cell>
          <cell r="I13803">
            <v>0.25071225071225089</v>
          </cell>
          <cell r="L13803">
            <v>10.329113924050631</v>
          </cell>
          <cell r="M13803" t="str">
            <v>municipal solid waste</v>
          </cell>
        </row>
        <row r="13804">
          <cell r="F13804" t="str">
            <v>Vintage2014</v>
          </cell>
          <cell r="I13804">
            <v>0.25071225071225089</v>
          </cell>
          <cell r="L13804">
            <v>10.329113924050631</v>
          </cell>
          <cell r="M13804" t="str">
            <v>municipal solid waste</v>
          </cell>
        </row>
        <row r="13805">
          <cell r="F13805" t="str">
            <v>Vintage2014</v>
          </cell>
          <cell r="I13805">
            <v>0.13162393162393171</v>
          </cell>
          <cell r="L13805">
            <v>5.422784810126581</v>
          </cell>
          <cell r="M13805" t="str">
            <v>municipal solid waste</v>
          </cell>
        </row>
        <row r="13806">
          <cell r="F13806" t="str">
            <v>Vintage2014</v>
          </cell>
          <cell r="I13806">
            <v>0.13162393162393171</v>
          </cell>
          <cell r="L13806">
            <v>5.422784810126581</v>
          </cell>
          <cell r="M13806" t="str">
            <v>municipal solid waste</v>
          </cell>
        </row>
        <row r="13807">
          <cell r="F13807" t="str">
            <v>Vintage2014</v>
          </cell>
          <cell r="I13807">
            <v>0.13162393162393171</v>
          </cell>
          <cell r="L13807">
            <v>5.422784810126581</v>
          </cell>
          <cell r="M13807" t="str">
            <v>municipal solid waste</v>
          </cell>
        </row>
        <row r="13808">
          <cell r="F13808" t="str">
            <v>Vintage2014</v>
          </cell>
          <cell r="I13808">
            <v>0.13162393162393171</v>
          </cell>
          <cell r="L13808">
            <v>5.422784810126581</v>
          </cell>
          <cell r="M13808" t="str">
            <v>municipal solid waste</v>
          </cell>
        </row>
        <row r="13809">
          <cell r="F13809" t="str">
            <v>Vintage2014</v>
          </cell>
          <cell r="I13809">
            <v>0.13162393162393171</v>
          </cell>
          <cell r="L13809">
            <v>5.422784810126581</v>
          </cell>
          <cell r="M13809" t="str">
            <v>municipal solid waste</v>
          </cell>
        </row>
        <row r="13810">
          <cell r="F13810" t="str">
            <v>Vintage2014</v>
          </cell>
          <cell r="I13810">
            <v>0.13162393162393171</v>
          </cell>
          <cell r="L13810">
            <v>5.422784810126581</v>
          </cell>
          <cell r="M13810" t="str">
            <v>municipal solid waste</v>
          </cell>
        </row>
        <row r="13811">
          <cell r="F13811" t="str">
            <v>Vintage2013</v>
          </cell>
          <cell r="I13811">
            <v>0.10028490028490035</v>
          </cell>
          <cell r="L13811">
            <v>3.1412073490813679</v>
          </cell>
          <cell r="M13811" t="str">
            <v>municipal solid waste</v>
          </cell>
        </row>
        <row r="13812">
          <cell r="F13812" t="str">
            <v>Vintage2013</v>
          </cell>
          <cell r="I13812">
            <v>0.10028490028490035</v>
          </cell>
          <cell r="L13812">
            <v>3.1412073490813679</v>
          </cell>
          <cell r="M13812" t="str">
            <v>municipal solid waste</v>
          </cell>
        </row>
        <row r="13813">
          <cell r="F13813" t="str">
            <v>Vintage2014</v>
          </cell>
          <cell r="I13813">
            <v>0.10028490028490035</v>
          </cell>
          <cell r="L13813">
            <v>4.1316455696202521</v>
          </cell>
          <cell r="M13813" t="str">
            <v>municipal solid waste</v>
          </cell>
        </row>
        <row r="13814">
          <cell r="F13814" t="str">
            <v>Vintage2014</v>
          </cell>
          <cell r="I13814">
            <v>0.10028490028490035</v>
          </cell>
          <cell r="L13814">
            <v>4.1316455696202521</v>
          </cell>
          <cell r="M13814" t="str">
            <v>municipal solid waste</v>
          </cell>
        </row>
        <row r="13815">
          <cell r="F13815" t="str">
            <v>Vintage2014</v>
          </cell>
          <cell r="I13815">
            <v>0.10028490028490035</v>
          </cell>
          <cell r="L13815">
            <v>4.1316455696202521</v>
          </cell>
          <cell r="M13815" t="str">
            <v>municipal solid waste</v>
          </cell>
        </row>
        <row r="13816">
          <cell r="F13816" t="str">
            <v>Vintage2014</v>
          </cell>
          <cell r="I13816">
            <v>0.10028490028490035</v>
          </cell>
          <cell r="L13816">
            <v>4.1316455696202521</v>
          </cell>
          <cell r="M13816" t="str">
            <v>municipal solid waste</v>
          </cell>
        </row>
        <row r="13817">
          <cell r="F13817" t="str">
            <v>Vintage2014</v>
          </cell>
          <cell r="I13817">
            <v>0.10028490028490035</v>
          </cell>
          <cell r="L13817">
            <v>4.1316455696202521</v>
          </cell>
          <cell r="M13817" t="str">
            <v>municipal solid waste</v>
          </cell>
        </row>
        <row r="13818">
          <cell r="F13818" t="str">
            <v>Vintage2014</v>
          </cell>
          <cell r="I13818">
            <v>0.10028490028490035</v>
          </cell>
          <cell r="L13818">
            <v>4.1316455696202521</v>
          </cell>
          <cell r="M13818" t="str">
            <v>municipal solid waste</v>
          </cell>
        </row>
        <row r="13819">
          <cell r="F13819" t="str">
            <v>Vintage2013</v>
          </cell>
          <cell r="I13819">
            <v>0.10028490028490035</v>
          </cell>
          <cell r="L13819">
            <v>3.1412073490813679</v>
          </cell>
          <cell r="M13819" t="str">
            <v>municipal solid waste</v>
          </cell>
        </row>
        <row r="13820">
          <cell r="F13820" t="str">
            <v>Vintage2013</v>
          </cell>
          <cell r="I13820">
            <v>0.10028490028490035</v>
          </cell>
          <cell r="L13820">
            <v>3.1412073490813679</v>
          </cell>
          <cell r="M13820" t="str">
            <v>municipal solid waste</v>
          </cell>
        </row>
        <row r="13821">
          <cell r="F13821" t="str">
            <v>Vintage2013</v>
          </cell>
          <cell r="I13821">
            <v>0.11908831908831916</v>
          </cell>
          <cell r="L13821">
            <v>3.7301837270341238</v>
          </cell>
          <cell r="M13821" t="str">
            <v>municipal solid waste</v>
          </cell>
        </row>
        <row r="13822">
          <cell r="F13822" t="str">
            <v>Vintage2011</v>
          </cell>
          <cell r="I13822">
            <v>5.6410256410256446E-2</v>
          </cell>
          <cell r="L13822">
            <v>1.4508620689655187</v>
          </cell>
          <cell r="M13822" t="str">
            <v>municipal solid waste</v>
          </cell>
        </row>
        <row r="13823">
          <cell r="F13823" t="str">
            <v>Vintage2013</v>
          </cell>
          <cell r="I13823">
            <v>0.11908831908831916</v>
          </cell>
          <cell r="L13823">
            <v>3.7301837270341238</v>
          </cell>
          <cell r="M13823" t="str">
            <v>municipal solid waste</v>
          </cell>
        </row>
        <row r="13824">
          <cell r="F13824" t="str">
            <v>Vintage2009</v>
          </cell>
          <cell r="I13824">
            <v>6.8945868945868988E-2</v>
          </cell>
          <cell r="L13824">
            <v>2.0266009852216782</v>
          </cell>
          <cell r="M13824" t="str">
            <v>municipal solid waste</v>
          </cell>
        </row>
        <row r="13825">
          <cell r="F13825" t="str">
            <v>Vintage2009</v>
          </cell>
          <cell r="I13825">
            <v>6.8945868945868988E-2</v>
          </cell>
          <cell r="L13825">
            <v>2.0266009852216782</v>
          </cell>
          <cell r="M13825" t="str">
            <v>municipal solid waste</v>
          </cell>
        </row>
        <row r="13826">
          <cell r="F13826" t="str">
            <v>Vintage2007</v>
          </cell>
          <cell r="I13826">
            <v>0.10028490028490035</v>
          </cell>
          <cell r="L13826">
            <v>2.8405063291139312</v>
          </cell>
          <cell r="M13826" t="str">
            <v>municipal solid waste</v>
          </cell>
        </row>
        <row r="13827">
          <cell r="F13827" t="str">
            <v>Vintage2007</v>
          </cell>
          <cell r="I13827">
            <v>0.10028490028490035</v>
          </cell>
          <cell r="L13827">
            <v>2.8405063291139312</v>
          </cell>
          <cell r="M13827" t="str">
            <v>municipal solid waste</v>
          </cell>
        </row>
        <row r="13828">
          <cell r="F13828" t="str">
            <v>Vintage2007</v>
          </cell>
          <cell r="I13828">
            <v>0.10028490028490035</v>
          </cell>
          <cell r="L13828">
            <v>2.8405063291139312</v>
          </cell>
          <cell r="M13828" t="str">
            <v>municipal solid waste</v>
          </cell>
        </row>
        <row r="13829">
          <cell r="F13829" t="str">
            <v>Vintage2013</v>
          </cell>
          <cell r="I13829">
            <v>9.4017094017094072E-2</v>
          </cell>
          <cell r="L13829">
            <v>2.9448818897637823</v>
          </cell>
          <cell r="M13829" t="str">
            <v>municipal solid waste</v>
          </cell>
        </row>
        <row r="13830">
          <cell r="F13830" t="str">
            <v>Vintage2013</v>
          </cell>
          <cell r="I13830">
            <v>9.4017094017094072E-2</v>
          </cell>
          <cell r="L13830">
            <v>2.9448818897637823</v>
          </cell>
          <cell r="M13830" t="str">
            <v>municipal solid waste</v>
          </cell>
        </row>
        <row r="13831">
          <cell r="F13831" t="str">
            <v>Vintage2013</v>
          </cell>
          <cell r="I13831">
            <v>9.4017094017094072E-2</v>
          </cell>
          <cell r="L13831">
            <v>2.9448818897637823</v>
          </cell>
          <cell r="M13831" t="str">
            <v>municipal solid waste</v>
          </cell>
        </row>
        <row r="13832">
          <cell r="F13832" t="str">
            <v>Vintage2014</v>
          </cell>
          <cell r="I13832">
            <v>0.11908831908831916</v>
          </cell>
          <cell r="L13832">
            <v>4.9063291139240492</v>
          </cell>
          <cell r="M13832" t="str">
            <v>municipal solid waste</v>
          </cell>
        </row>
        <row r="13833">
          <cell r="F13833" t="str">
            <v>Vintage2015</v>
          </cell>
          <cell r="I13833">
            <v>0.10028490028490035</v>
          </cell>
          <cell r="L13833">
            <v>3.5975951903807637</v>
          </cell>
          <cell r="M13833" t="str">
            <v>municipal solid waste</v>
          </cell>
        </row>
        <row r="13834">
          <cell r="F13834" t="str">
            <v>Vintage2011</v>
          </cell>
          <cell r="I13834">
            <v>8.7749287749287794E-2</v>
          </cell>
          <cell r="L13834">
            <v>2.2568965517241399</v>
          </cell>
          <cell r="M13834" t="str">
            <v>municipal solid waste</v>
          </cell>
        </row>
        <row r="13835">
          <cell r="F13835" t="str">
            <v>Vintage2011</v>
          </cell>
          <cell r="I13835">
            <v>8.7749287749287794E-2</v>
          </cell>
          <cell r="L13835">
            <v>2.2568965517241399</v>
          </cell>
          <cell r="M13835" t="str">
            <v>municipal solid waste</v>
          </cell>
        </row>
        <row r="13836">
          <cell r="F13836" t="str">
            <v>Vintage2011</v>
          </cell>
          <cell r="I13836">
            <v>8.7749287749287794E-2</v>
          </cell>
          <cell r="L13836">
            <v>2.2568965517241399</v>
          </cell>
          <cell r="M13836" t="str">
            <v>municipal solid waste</v>
          </cell>
        </row>
        <row r="13837">
          <cell r="F13837" t="str">
            <v>Vintage2008</v>
          </cell>
          <cell r="I13837">
            <v>5.6410256410256446E-2</v>
          </cell>
          <cell r="L13837">
            <v>1.555932203389834</v>
          </cell>
          <cell r="M13837" t="str">
            <v>municipal solid waste</v>
          </cell>
        </row>
        <row r="13838">
          <cell r="F13838" t="str">
            <v>Vintage2008</v>
          </cell>
          <cell r="I13838">
            <v>5.6410256410256446E-2</v>
          </cell>
          <cell r="L13838">
            <v>1.555932203389834</v>
          </cell>
          <cell r="M13838" t="str">
            <v>municipal solid waste</v>
          </cell>
        </row>
        <row r="13839">
          <cell r="F13839" t="str">
            <v>Vintage2008</v>
          </cell>
          <cell r="I13839">
            <v>5.6410256410256446E-2</v>
          </cell>
          <cell r="L13839">
            <v>1.555932203389834</v>
          </cell>
          <cell r="M13839" t="str">
            <v>municipal solid waste</v>
          </cell>
        </row>
        <row r="13840">
          <cell r="F13840" t="str">
            <v>Vintage2011</v>
          </cell>
          <cell r="I13840">
            <v>9.4017094017094072E-2</v>
          </cell>
          <cell r="L13840">
            <v>2.4181034482758643</v>
          </cell>
          <cell r="M13840" t="str">
            <v>municipal solid waste</v>
          </cell>
        </row>
        <row r="13841">
          <cell r="F13841" t="str">
            <v>Vintage2013</v>
          </cell>
          <cell r="I13841">
            <v>0.10028490028490035</v>
          </cell>
          <cell r="L13841">
            <v>3.1412073490813679</v>
          </cell>
          <cell r="M13841" t="str">
            <v>municipal solid waste</v>
          </cell>
        </row>
        <row r="13842">
          <cell r="F13842" t="str">
            <v>Vintage2011</v>
          </cell>
          <cell r="I13842">
            <v>0.19430199430199441</v>
          </cell>
          <cell r="L13842">
            <v>4.997413793103453</v>
          </cell>
          <cell r="M13842" t="str">
            <v>municipal solid waste</v>
          </cell>
        </row>
        <row r="13843">
          <cell r="F13843" t="str">
            <v>Vintage2013</v>
          </cell>
          <cell r="I13843">
            <v>0.10028490028490035</v>
          </cell>
          <cell r="L13843">
            <v>3.1412073490813679</v>
          </cell>
          <cell r="M13843" t="str">
            <v>municipal solid waste</v>
          </cell>
        </row>
        <row r="13844">
          <cell r="F13844" t="str">
            <v>Vintage2013</v>
          </cell>
          <cell r="I13844">
            <v>0.10028490028490035</v>
          </cell>
          <cell r="L13844">
            <v>3.1412073490813679</v>
          </cell>
          <cell r="M13844" t="str">
            <v>municipal solid waste</v>
          </cell>
        </row>
        <row r="13845">
          <cell r="F13845" t="str">
            <v>Vintage2013</v>
          </cell>
          <cell r="I13845">
            <v>0.10028490028490035</v>
          </cell>
          <cell r="L13845">
            <v>3.1412073490813679</v>
          </cell>
          <cell r="M13845" t="str">
            <v>municipal solid waste</v>
          </cell>
        </row>
        <row r="13846">
          <cell r="F13846" t="str">
            <v>Vintage1977</v>
          </cell>
          <cell r="I13846">
            <v>0.10028490028490035</v>
          </cell>
          <cell r="L13846">
            <v>224.4</v>
          </cell>
          <cell r="M13846" t="str">
            <v>municipal solid waste</v>
          </cell>
        </row>
        <row r="13847">
          <cell r="F13847" t="str">
            <v>Vintage2011</v>
          </cell>
          <cell r="I13847">
            <v>8.7749287749287794E-2</v>
          </cell>
          <cell r="L13847">
            <v>2.2568965517241399</v>
          </cell>
          <cell r="M13847" t="str">
            <v>municipal solid waste</v>
          </cell>
        </row>
        <row r="13848">
          <cell r="F13848" t="str">
            <v>Vintage2011</v>
          </cell>
          <cell r="I13848">
            <v>8.7749287749287794E-2</v>
          </cell>
          <cell r="L13848">
            <v>2.2568965517241399</v>
          </cell>
          <cell r="M13848" t="str">
            <v>municipal solid waste</v>
          </cell>
        </row>
        <row r="13849">
          <cell r="F13849" t="str">
            <v>Vintage2013</v>
          </cell>
          <cell r="I13849">
            <v>0.55783475783475811</v>
          </cell>
          <cell r="L13849">
            <v>17.472965879265107</v>
          </cell>
          <cell r="M13849" t="str">
            <v>municipal solid waste</v>
          </cell>
        </row>
        <row r="13850">
          <cell r="F13850" t="str">
            <v>Vintage2013</v>
          </cell>
          <cell r="I13850">
            <v>0.34472934472934491</v>
          </cell>
          <cell r="L13850">
            <v>10.797900262467202</v>
          </cell>
          <cell r="M13850" t="str">
            <v>municipal solid waste</v>
          </cell>
        </row>
        <row r="13851">
          <cell r="F13851" t="str">
            <v>Vintage2013</v>
          </cell>
          <cell r="I13851">
            <v>0.34472934472934491</v>
          </cell>
          <cell r="L13851">
            <v>10.797900262467202</v>
          </cell>
          <cell r="M13851" t="str">
            <v>municipal solid waste</v>
          </cell>
        </row>
        <row r="13852">
          <cell r="F13852" t="str">
            <v>Vintage2013</v>
          </cell>
          <cell r="I13852">
            <v>0.34472934472934491</v>
          </cell>
          <cell r="L13852">
            <v>10.797900262467202</v>
          </cell>
          <cell r="M13852" t="str">
            <v>municipal solid waste</v>
          </cell>
        </row>
        <row r="13853">
          <cell r="F13853" t="str">
            <v>Vintage2013</v>
          </cell>
          <cell r="I13853">
            <v>0.34472934472934491</v>
          </cell>
          <cell r="L13853">
            <v>10.797900262467202</v>
          </cell>
          <cell r="M13853" t="str">
            <v>municipal solid waste</v>
          </cell>
        </row>
        <row r="13854">
          <cell r="F13854" t="str">
            <v>Vintage2017</v>
          </cell>
          <cell r="I13854">
            <v>0.12535612535612545</v>
          </cell>
          <cell r="L13854">
            <v>16.872180451127821</v>
          </cell>
          <cell r="M13854" t="str">
            <v>municipal solid waste</v>
          </cell>
        </row>
        <row r="13855">
          <cell r="F13855" t="str">
            <v>Vintage2017</v>
          </cell>
          <cell r="I13855">
            <v>0.12535612535612545</v>
          </cell>
          <cell r="L13855">
            <v>16.872180451127821</v>
          </cell>
          <cell r="M13855" t="str">
            <v>municipal solid waste</v>
          </cell>
        </row>
        <row r="13856">
          <cell r="F13856" t="str">
            <v>Vintage2014</v>
          </cell>
          <cell r="I13856">
            <v>0.11908831908831916</v>
          </cell>
          <cell r="L13856">
            <v>4.9063291139240492</v>
          </cell>
          <cell r="M13856" t="str">
            <v>municipal solid waste</v>
          </cell>
        </row>
        <row r="13857">
          <cell r="F13857" t="str">
            <v>Vintage2014</v>
          </cell>
          <cell r="I13857">
            <v>0.11908831908831916</v>
          </cell>
          <cell r="L13857">
            <v>4.9063291139240492</v>
          </cell>
          <cell r="M13857" t="str">
            <v>municipal solid waste</v>
          </cell>
        </row>
        <row r="13858">
          <cell r="F13858" t="str">
            <v>Vintage2013</v>
          </cell>
          <cell r="I13858">
            <v>7.5213675213675252E-2</v>
          </cell>
          <cell r="L13858">
            <v>2.3559055118110255</v>
          </cell>
          <cell r="M13858" t="str">
            <v>municipal solid waste</v>
          </cell>
        </row>
        <row r="13859">
          <cell r="F13859" t="str">
            <v>Vintage2014</v>
          </cell>
          <cell r="I13859">
            <v>0.11908831908831916</v>
          </cell>
          <cell r="L13859">
            <v>4.9063291139240492</v>
          </cell>
          <cell r="M13859" t="str">
            <v>municipal solid waste</v>
          </cell>
        </row>
        <row r="13860">
          <cell r="F13860" t="str">
            <v>Vintage2014</v>
          </cell>
          <cell r="I13860">
            <v>0.11908831908831916</v>
          </cell>
          <cell r="L13860">
            <v>4.9063291139240492</v>
          </cell>
          <cell r="M13860" t="str">
            <v>municipal solid waste</v>
          </cell>
        </row>
        <row r="13861">
          <cell r="F13861" t="str">
            <v>Vintage2014</v>
          </cell>
          <cell r="I13861">
            <v>0.11908831908831916</v>
          </cell>
          <cell r="L13861">
            <v>4.9063291139240492</v>
          </cell>
          <cell r="M13861" t="str">
            <v>municipal solid waste</v>
          </cell>
        </row>
        <row r="13862">
          <cell r="F13862" t="str">
            <v>Vintage2012</v>
          </cell>
          <cell r="I13862">
            <v>9.4017094017094072E-2</v>
          </cell>
          <cell r="L13862">
            <v>2.2276637988087362</v>
          </cell>
          <cell r="M13862" t="str">
            <v>municipal solid waste</v>
          </cell>
        </row>
        <row r="13863">
          <cell r="F13863" t="str">
            <v>Vintage2014</v>
          </cell>
          <cell r="I13863">
            <v>9.4017094017094072E-2</v>
          </cell>
          <cell r="L13863">
            <v>3.8734177215189862</v>
          </cell>
          <cell r="M13863" t="str">
            <v>municipal solid waste</v>
          </cell>
        </row>
        <row r="13864">
          <cell r="F13864" t="str">
            <v>Vintage2014</v>
          </cell>
          <cell r="I13864">
            <v>9.4017094017094072E-2</v>
          </cell>
          <cell r="L13864">
            <v>3.8734177215189862</v>
          </cell>
          <cell r="M13864" t="str">
            <v>municipal solid waste</v>
          </cell>
        </row>
        <row r="13865">
          <cell r="F13865" t="str">
            <v>Vintage2012</v>
          </cell>
          <cell r="I13865">
            <v>9.4017094017094072E-2</v>
          </cell>
          <cell r="L13865">
            <v>2.2276637988087362</v>
          </cell>
          <cell r="M13865" t="str">
            <v>municipal solid waste</v>
          </cell>
        </row>
        <row r="13866">
          <cell r="F13866" t="str">
            <v>Vintage2001</v>
          </cell>
          <cell r="I13866">
            <v>5.0142450142450175E-2</v>
          </cell>
          <cell r="L13866">
            <v>1.9705817782656454</v>
          </cell>
          <cell r="M13866" t="str">
            <v>municipal solid waste</v>
          </cell>
        </row>
        <row r="13867">
          <cell r="F13867" t="str">
            <v>Vintage2006</v>
          </cell>
          <cell r="I13867">
            <v>5.0142450142450175E-2</v>
          </cell>
          <cell r="L13867">
            <v>1.5719789842381797</v>
          </cell>
          <cell r="M13867" t="str">
            <v>municipal solid waste</v>
          </cell>
        </row>
        <row r="13868">
          <cell r="F13868" t="str">
            <v>Vintage2007</v>
          </cell>
          <cell r="I13868">
            <v>5.0142450142450175E-2</v>
          </cell>
          <cell r="L13868">
            <v>1.4202531645569656</v>
          </cell>
          <cell r="M13868" t="str">
            <v>municipal solid waste</v>
          </cell>
        </row>
        <row r="13869">
          <cell r="F13869" t="str">
            <v>Vintage2007</v>
          </cell>
          <cell r="I13869">
            <v>5.0142450142450175E-2</v>
          </cell>
          <cell r="L13869">
            <v>1.4202531645569656</v>
          </cell>
          <cell r="M13869" t="str">
            <v>municipal solid waste</v>
          </cell>
        </row>
        <row r="13870">
          <cell r="F13870" t="str">
            <v>Vintage2013</v>
          </cell>
          <cell r="I13870">
            <v>9.4017094017094072E-2</v>
          </cell>
          <cell r="L13870">
            <v>2.9448818897637823</v>
          </cell>
          <cell r="M13870" t="str">
            <v>municipal solid waste</v>
          </cell>
        </row>
        <row r="13871">
          <cell r="F13871" t="str">
            <v>Vintage2016</v>
          </cell>
          <cell r="I13871">
            <v>0.21310541310541323</v>
          </cell>
          <cell r="L13871">
            <v>9.4076448828606765</v>
          </cell>
          <cell r="M13871" t="str">
            <v>municipal solid waste</v>
          </cell>
        </row>
        <row r="13872">
          <cell r="F13872" t="str">
            <v>Vintage2016</v>
          </cell>
          <cell r="I13872">
            <v>0.21310541310541323</v>
          </cell>
          <cell r="L13872">
            <v>9.4076448828606765</v>
          </cell>
          <cell r="M13872" t="str">
            <v>municipal solid waste</v>
          </cell>
        </row>
        <row r="13873">
          <cell r="F13873" t="str">
            <v>Vintage2016</v>
          </cell>
          <cell r="I13873">
            <v>0.21310541310541323</v>
          </cell>
          <cell r="L13873">
            <v>9.4076448828606765</v>
          </cell>
          <cell r="M13873" t="str">
            <v>municipal solid waste</v>
          </cell>
        </row>
        <row r="13874">
          <cell r="F13874" t="str">
            <v>Vintage2016</v>
          </cell>
          <cell r="I13874">
            <v>0.21310541310541323</v>
          </cell>
          <cell r="L13874">
            <v>9.4076448828606765</v>
          </cell>
          <cell r="M13874" t="str">
            <v>municipal solid waste</v>
          </cell>
        </row>
        <row r="13875">
          <cell r="F13875" t="str">
            <v>Vintage2016</v>
          </cell>
          <cell r="I13875">
            <v>0.21310541310541323</v>
          </cell>
          <cell r="L13875">
            <v>9.4076448828606765</v>
          </cell>
          <cell r="M13875" t="str">
            <v>municipal solid waste</v>
          </cell>
        </row>
        <row r="13876">
          <cell r="F13876" t="str">
            <v>Vintage2016</v>
          </cell>
          <cell r="I13876">
            <v>0.21310541310541323</v>
          </cell>
          <cell r="L13876">
            <v>9.4076448828606765</v>
          </cell>
          <cell r="M13876" t="str">
            <v>municipal solid waste</v>
          </cell>
        </row>
        <row r="13877">
          <cell r="F13877" t="str">
            <v>Vintage2016</v>
          </cell>
          <cell r="I13877">
            <v>0.21310541310541323</v>
          </cell>
          <cell r="L13877">
            <v>9.4076448828606765</v>
          </cell>
          <cell r="M13877" t="str">
            <v>municipal solid waste</v>
          </cell>
        </row>
        <row r="13878">
          <cell r="F13878" t="str">
            <v>Vintage2009</v>
          </cell>
          <cell r="I13878">
            <v>0.28831908831908848</v>
          </cell>
          <cell r="L13878">
            <v>8.4748768472906537</v>
          </cell>
          <cell r="M13878" t="str">
            <v>municipal solid waste</v>
          </cell>
        </row>
        <row r="13879">
          <cell r="F13879" t="str">
            <v>Vintage2006</v>
          </cell>
          <cell r="I13879">
            <v>0.10028490028490035</v>
          </cell>
          <cell r="L13879">
            <v>3.1439579684763594</v>
          </cell>
          <cell r="M13879" t="str">
            <v>municipal solid waste</v>
          </cell>
        </row>
        <row r="13880">
          <cell r="F13880" t="str">
            <v>Vintage2006</v>
          </cell>
          <cell r="I13880">
            <v>0.10028490028490035</v>
          </cell>
          <cell r="L13880">
            <v>3.1439579684763594</v>
          </cell>
          <cell r="M13880" t="str">
            <v>municipal solid waste</v>
          </cell>
        </row>
        <row r="13881">
          <cell r="F13881" t="str">
            <v>Vintage2014</v>
          </cell>
          <cell r="I13881">
            <v>6.8945868945868988E-2</v>
          </cell>
          <cell r="L13881">
            <v>2.8405063291139236</v>
          </cell>
          <cell r="M13881" t="str">
            <v>municipal solid waste</v>
          </cell>
        </row>
        <row r="13882">
          <cell r="F13882" t="str">
            <v>Vintage2014</v>
          </cell>
          <cell r="I13882">
            <v>6.8945868945868988E-2</v>
          </cell>
          <cell r="L13882">
            <v>2.8405063291139236</v>
          </cell>
          <cell r="M13882" t="str">
            <v>municipal solid waste</v>
          </cell>
        </row>
        <row r="13883">
          <cell r="F13883" t="str">
            <v>Vintage2014</v>
          </cell>
          <cell r="I13883">
            <v>6.8945868945868988E-2</v>
          </cell>
          <cell r="L13883">
            <v>2.8405063291139236</v>
          </cell>
          <cell r="M13883" t="str">
            <v>municipal solid waste</v>
          </cell>
        </row>
        <row r="13884">
          <cell r="F13884" t="str">
            <v>Vintage2014</v>
          </cell>
          <cell r="I13884">
            <v>6.8945868945868988E-2</v>
          </cell>
          <cell r="L13884">
            <v>2.8405063291139236</v>
          </cell>
          <cell r="M13884" t="str">
            <v>municipal solid waste</v>
          </cell>
        </row>
        <row r="13885">
          <cell r="F13885" t="str">
            <v>Vintage2014</v>
          </cell>
          <cell r="I13885">
            <v>0.10028490028490035</v>
          </cell>
          <cell r="L13885">
            <v>4.1316455696202521</v>
          </cell>
          <cell r="M13885" t="str">
            <v>municipal solid waste</v>
          </cell>
        </row>
        <row r="13886">
          <cell r="F13886" t="str">
            <v>Vintage2014</v>
          </cell>
          <cell r="I13886">
            <v>9.4017094017094072E-2</v>
          </cell>
          <cell r="L13886">
            <v>3.8734177215189862</v>
          </cell>
          <cell r="M13886" t="str">
            <v>municipal solid waste</v>
          </cell>
        </row>
        <row r="13887">
          <cell r="F13887" t="str">
            <v>Vintage2015</v>
          </cell>
          <cell r="I13887">
            <v>0.10028490028490035</v>
          </cell>
          <cell r="L13887">
            <v>3.5975951903807637</v>
          </cell>
          <cell r="M13887" t="str">
            <v>municipal solid waste</v>
          </cell>
        </row>
        <row r="13888">
          <cell r="F13888" t="str">
            <v>Vintage2015</v>
          </cell>
          <cell r="I13888">
            <v>0.10028490028490035</v>
          </cell>
          <cell r="L13888">
            <v>3.5975951903807637</v>
          </cell>
          <cell r="M13888" t="str">
            <v>municipal solid waste</v>
          </cell>
        </row>
        <row r="13889">
          <cell r="F13889" t="str">
            <v>Vintage2015</v>
          </cell>
          <cell r="I13889">
            <v>0.10028490028490035</v>
          </cell>
          <cell r="L13889">
            <v>3.5975951903807637</v>
          </cell>
          <cell r="M13889" t="str">
            <v>municipal solid waste</v>
          </cell>
        </row>
        <row r="13890">
          <cell r="F13890" t="str">
            <v>Vintage2019</v>
          </cell>
          <cell r="I13890">
            <v>0.10028490028490035</v>
          </cell>
          <cell r="L13890">
            <v>224.4</v>
          </cell>
          <cell r="M13890" t="str">
            <v>municipal solid waste</v>
          </cell>
        </row>
        <row r="13891">
          <cell r="F13891" t="str">
            <v>Vintage2013</v>
          </cell>
          <cell r="I13891">
            <v>1.8803418803418813E-2</v>
          </cell>
          <cell r="L13891">
            <v>0.58897637795275637</v>
          </cell>
          <cell r="M13891" t="str">
            <v>municipal solid waste</v>
          </cell>
        </row>
        <row r="13892">
          <cell r="F13892" t="str">
            <v>Vintage2013</v>
          </cell>
          <cell r="I13892">
            <v>1.8803418803418813E-2</v>
          </cell>
          <cell r="L13892">
            <v>0.58897637795275637</v>
          </cell>
          <cell r="M13892" t="str">
            <v>municipal solid waste</v>
          </cell>
        </row>
        <row r="13893">
          <cell r="F13893" t="str">
            <v>Vintage2013</v>
          </cell>
          <cell r="I13893">
            <v>1.8803418803418813E-2</v>
          </cell>
          <cell r="L13893">
            <v>0.58897637795275637</v>
          </cell>
          <cell r="M13893" t="str">
            <v>municipal solid waste</v>
          </cell>
        </row>
        <row r="13894">
          <cell r="F13894" t="str">
            <v>Vintage2013</v>
          </cell>
          <cell r="I13894">
            <v>1.8803418803418813E-2</v>
          </cell>
          <cell r="L13894">
            <v>0.58897637795275637</v>
          </cell>
          <cell r="M13894" t="str">
            <v>municipal solid waste</v>
          </cell>
        </row>
        <row r="13895">
          <cell r="F13895" t="str">
            <v>Vintage2013</v>
          </cell>
          <cell r="I13895">
            <v>1.8803418803418813E-2</v>
          </cell>
          <cell r="L13895">
            <v>0.58897637795275637</v>
          </cell>
          <cell r="M13895" t="str">
            <v>municipal solid waste</v>
          </cell>
        </row>
        <row r="13896">
          <cell r="F13896" t="str">
            <v>Vintage2013</v>
          </cell>
          <cell r="I13896">
            <v>1.8803418803418813E-2</v>
          </cell>
          <cell r="L13896">
            <v>0.58897637795275637</v>
          </cell>
          <cell r="M13896" t="str">
            <v>municipal solid waste</v>
          </cell>
        </row>
        <row r="13897">
          <cell r="F13897" t="str">
            <v>Vintage2013</v>
          </cell>
          <cell r="I13897">
            <v>1.8803418803418813E-2</v>
          </cell>
          <cell r="L13897">
            <v>0.58897637795275637</v>
          </cell>
          <cell r="M13897" t="str">
            <v>municipal solid waste</v>
          </cell>
        </row>
        <row r="13898">
          <cell r="F13898" t="str">
            <v>Vintage2013</v>
          </cell>
          <cell r="I13898">
            <v>1.8803418803418813E-2</v>
          </cell>
          <cell r="L13898">
            <v>0.58897637795275637</v>
          </cell>
          <cell r="M13898" t="str">
            <v>municipal solid waste</v>
          </cell>
        </row>
        <row r="13899">
          <cell r="F13899" t="str">
            <v>Vintage2013</v>
          </cell>
          <cell r="I13899">
            <v>1.8803418803418813E-2</v>
          </cell>
          <cell r="L13899">
            <v>0.58897637795275637</v>
          </cell>
          <cell r="M13899" t="str">
            <v>municipal solid waste</v>
          </cell>
        </row>
        <row r="13900">
          <cell r="F13900" t="str">
            <v>Vintage2013</v>
          </cell>
          <cell r="I13900">
            <v>1.8803418803418813E-2</v>
          </cell>
          <cell r="L13900">
            <v>0.58897637795275637</v>
          </cell>
          <cell r="M13900" t="str">
            <v>municipal solid waste</v>
          </cell>
        </row>
        <row r="13901">
          <cell r="F13901" t="str">
            <v>Vintage2015</v>
          </cell>
          <cell r="I13901">
            <v>1.8803418803418813E-2</v>
          </cell>
          <cell r="L13901">
            <v>0.67454909819639308</v>
          </cell>
          <cell r="M13901" t="str">
            <v>municipal solid waste</v>
          </cell>
        </row>
        <row r="13902">
          <cell r="F13902" t="str">
            <v>Vintage2013</v>
          </cell>
          <cell r="I13902">
            <v>1.8803418803418813E-2</v>
          </cell>
          <cell r="L13902">
            <v>0.58897637795275637</v>
          </cell>
          <cell r="M13902" t="str">
            <v>municipal solid waste</v>
          </cell>
        </row>
        <row r="13903">
          <cell r="F13903" t="str">
            <v>Vintage2015</v>
          </cell>
          <cell r="I13903">
            <v>1.8803418803418813E-2</v>
          </cell>
          <cell r="L13903">
            <v>0.67454909819639308</v>
          </cell>
          <cell r="M13903" t="str">
            <v>municipal solid waste</v>
          </cell>
        </row>
        <row r="13904">
          <cell r="F13904" t="str">
            <v>Vintage2015</v>
          </cell>
          <cell r="I13904">
            <v>1.8803418803418813E-2</v>
          </cell>
          <cell r="L13904">
            <v>0.67454909819639308</v>
          </cell>
          <cell r="M13904" t="str">
            <v>municipal solid waste</v>
          </cell>
        </row>
        <row r="13905">
          <cell r="F13905" t="str">
            <v>Vintage2015</v>
          </cell>
          <cell r="I13905">
            <v>1.8803418803418813E-2</v>
          </cell>
          <cell r="L13905">
            <v>0.67454909819639308</v>
          </cell>
          <cell r="M13905" t="str">
            <v>municipal solid waste</v>
          </cell>
        </row>
        <row r="13906">
          <cell r="F13906" t="str">
            <v>Vintage2015</v>
          </cell>
          <cell r="I13906">
            <v>1.8803418803418813E-2</v>
          </cell>
          <cell r="L13906">
            <v>0.67454909819639308</v>
          </cell>
          <cell r="M13906" t="str">
            <v>municipal solid waste</v>
          </cell>
        </row>
        <row r="13907">
          <cell r="F13907" t="str">
            <v>Vintage2015</v>
          </cell>
          <cell r="I13907">
            <v>1.8803418803418813E-2</v>
          </cell>
          <cell r="L13907">
            <v>0.67454909819639308</v>
          </cell>
          <cell r="M13907" t="str">
            <v>municipal solid waste</v>
          </cell>
        </row>
        <row r="13908">
          <cell r="F13908" t="str">
            <v>Vintage2013</v>
          </cell>
          <cell r="I13908">
            <v>1.8803418803418813E-2</v>
          </cell>
          <cell r="L13908">
            <v>0.58897637795275637</v>
          </cell>
          <cell r="M13908" t="str">
            <v>municipal solid waste</v>
          </cell>
        </row>
        <row r="13909">
          <cell r="F13909" t="str">
            <v>Vintage2013</v>
          </cell>
          <cell r="I13909">
            <v>1.8803418803418813E-2</v>
          </cell>
          <cell r="L13909">
            <v>0.58897637795275637</v>
          </cell>
          <cell r="M13909" t="str">
            <v>municipal solid waste</v>
          </cell>
        </row>
        <row r="13910">
          <cell r="F13910" t="str">
            <v>Vintage2013</v>
          </cell>
          <cell r="I13910">
            <v>1.8803418803418813E-2</v>
          </cell>
          <cell r="L13910">
            <v>0.58897637795275637</v>
          </cell>
          <cell r="M13910" t="str">
            <v>municipal solid waste</v>
          </cell>
        </row>
        <row r="13911">
          <cell r="F13911" t="str">
            <v>Vintage2013</v>
          </cell>
          <cell r="I13911">
            <v>1.8803418803418813E-2</v>
          </cell>
          <cell r="L13911">
            <v>0.58897637795275637</v>
          </cell>
          <cell r="M13911" t="str">
            <v>municipal solid waste</v>
          </cell>
        </row>
        <row r="13912">
          <cell r="F13912" t="str">
            <v>Vintage2013</v>
          </cell>
          <cell r="I13912">
            <v>1.8803418803418813E-2</v>
          </cell>
          <cell r="L13912">
            <v>0.58897637795275637</v>
          </cell>
          <cell r="M13912" t="str">
            <v>municipal solid waste</v>
          </cell>
        </row>
        <row r="13913">
          <cell r="F13913" t="str">
            <v>Vintage2013</v>
          </cell>
          <cell r="I13913">
            <v>1.8803418803418813E-2</v>
          </cell>
          <cell r="L13913">
            <v>0.58897637795275637</v>
          </cell>
          <cell r="M13913" t="str">
            <v>municipal solid waste</v>
          </cell>
        </row>
        <row r="13914">
          <cell r="F13914" t="str">
            <v>Vintage2013</v>
          </cell>
          <cell r="I13914">
            <v>1.8803418803418813E-2</v>
          </cell>
          <cell r="L13914">
            <v>0.58897637795275637</v>
          </cell>
          <cell r="M13914" t="str">
            <v>municipal solid waste</v>
          </cell>
        </row>
        <row r="13915">
          <cell r="F13915" t="str">
            <v>Vintage2013</v>
          </cell>
          <cell r="I13915">
            <v>0.10028490028490035</v>
          </cell>
          <cell r="L13915">
            <v>3.1412073490813679</v>
          </cell>
          <cell r="M13915" t="str">
            <v>municipal solid waste</v>
          </cell>
        </row>
        <row r="13916">
          <cell r="F13916" t="str">
            <v>Vintage2013</v>
          </cell>
          <cell r="I13916">
            <v>0.10028490028490035</v>
          </cell>
          <cell r="L13916">
            <v>3.1412073490813679</v>
          </cell>
          <cell r="M13916" t="str">
            <v>municipal solid waste</v>
          </cell>
        </row>
        <row r="13917">
          <cell r="F13917" t="str">
            <v>Vintage2013</v>
          </cell>
          <cell r="I13917">
            <v>0.10028490028490035</v>
          </cell>
          <cell r="L13917">
            <v>3.1412073490813679</v>
          </cell>
          <cell r="M13917" t="str">
            <v>municipal solid waste</v>
          </cell>
        </row>
        <row r="13918">
          <cell r="F13918" t="str">
            <v>Vintage2016</v>
          </cell>
          <cell r="I13918">
            <v>0.14415954415954424</v>
          </cell>
          <cell r="L13918">
            <v>6.3639950678175161</v>
          </cell>
          <cell r="M13918" t="str">
            <v>municipal solid waste</v>
          </cell>
        </row>
        <row r="13919">
          <cell r="F13919" t="str">
            <v>Vintage2016</v>
          </cell>
          <cell r="I13919">
            <v>0.14415954415954424</v>
          </cell>
          <cell r="L13919">
            <v>6.3639950678175161</v>
          </cell>
          <cell r="M13919" t="str">
            <v>municipal solid waste</v>
          </cell>
        </row>
        <row r="13920">
          <cell r="F13920" t="str">
            <v>Vintage2016</v>
          </cell>
          <cell r="I13920">
            <v>0.14415954415954424</v>
          </cell>
          <cell r="L13920">
            <v>6.3639950678175161</v>
          </cell>
          <cell r="M13920" t="str">
            <v>municipal solid waste</v>
          </cell>
        </row>
        <row r="13921">
          <cell r="F13921" t="str">
            <v>Vintage2016</v>
          </cell>
          <cell r="I13921">
            <v>0.14415954415954424</v>
          </cell>
          <cell r="L13921">
            <v>6.3639950678175161</v>
          </cell>
          <cell r="M13921" t="str">
            <v>municipal solid waste</v>
          </cell>
        </row>
        <row r="13922">
          <cell r="F13922" t="str">
            <v>Vintage2016</v>
          </cell>
          <cell r="I13922">
            <v>0.14415954415954424</v>
          </cell>
          <cell r="L13922">
            <v>6.3639950678175161</v>
          </cell>
          <cell r="M13922" t="str">
            <v>municipal solid waste</v>
          </cell>
        </row>
        <row r="13923">
          <cell r="F13923" t="str">
            <v>Vintage2016</v>
          </cell>
          <cell r="I13923">
            <v>0.14415954415954424</v>
          </cell>
          <cell r="L13923">
            <v>6.3639950678175161</v>
          </cell>
          <cell r="M13923" t="str">
            <v>municipal solid waste</v>
          </cell>
        </row>
        <row r="13924">
          <cell r="F13924" t="str">
            <v>Vintage2012</v>
          </cell>
          <cell r="I13924">
            <v>6.8945868945868988E-2</v>
          </cell>
          <cell r="L13924">
            <v>1.6336201191264066</v>
          </cell>
          <cell r="M13924" t="str">
            <v>municipal solid waste</v>
          </cell>
        </row>
        <row r="13925">
          <cell r="F13925" t="str">
            <v>Vintage2001</v>
          </cell>
          <cell r="I13925">
            <v>0.17549857549857559</v>
          </cell>
          <cell r="L13925">
            <v>6.8970362239297582</v>
          </cell>
          <cell r="M13925" t="str">
            <v>municipal solid waste</v>
          </cell>
        </row>
        <row r="13926">
          <cell r="F13926" t="str">
            <v>Vintage2006</v>
          </cell>
          <cell r="I13926">
            <v>0.25071225071225089</v>
          </cell>
          <cell r="L13926">
            <v>7.8598949211908984</v>
          </cell>
          <cell r="M13926" t="str">
            <v>municipal solid waste</v>
          </cell>
        </row>
        <row r="13927">
          <cell r="F13927" t="str">
            <v>Vintage2013</v>
          </cell>
          <cell r="I13927">
            <v>1.8803418803418813E-2</v>
          </cell>
          <cell r="L13927">
            <v>0.58897637795275637</v>
          </cell>
          <cell r="M13927" t="str">
            <v>municipal solid waste</v>
          </cell>
        </row>
        <row r="13928">
          <cell r="F13928" t="str">
            <v>Vintage2013</v>
          </cell>
          <cell r="I13928">
            <v>1.8803418803418813E-2</v>
          </cell>
          <cell r="L13928">
            <v>0.58897637795275637</v>
          </cell>
          <cell r="M13928" t="str">
            <v>municipal solid waste</v>
          </cell>
        </row>
        <row r="13929">
          <cell r="F13929" t="str">
            <v>Vintage2013</v>
          </cell>
          <cell r="I13929">
            <v>1.8803418803418813E-2</v>
          </cell>
          <cell r="L13929">
            <v>0.58897637795275637</v>
          </cell>
          <cell r="M13929" t="str">
            <v>municipal solid waste</v>
          </cell>
        </row>
        <row r="13930">
          <cell r="F13930" t="str">
            <v>Vintage2013</v>
          </cell>
          <cell r="I13930">
            <v>1.8803418803418813E-2</v>
          </cell>
          <cell r="L13930">
            <v>0.58897637795275637</v>
          </cell>
          <cell r="M13930" t="str">
            <v>municipal solid waste</v>
          </cell>
        </row>
        <row r="13931">
          <cell r="F13931" t="str">
            <v>Vintage2013</v>
          </cell>
          <cell r="I13931">
            <v>1.8803418803418813E-2</v>
          </cell>
          <cell r="L13931">
            <v>0.58897637795275637</v>
          </cell>
          <cell r="M13931" t="str">
            <v>municipal solid waste</v>
          </cell>
        </row>
        <row r="13932">
          <cell r="F13932" t="str">
            <v>Vintage2013</v>
          </cell>
          <cell r="I13932">
            <v>1.8803418803418813E-2</v>
          </cell>
          <cell r="L13932">
            <v>0.58897637795275637</v>
          </cell>
          <cell r="M13932" t="str">
            <v>municipal solid waste</v>
          </cell>
        </row>
        <row r="13933">
          <cell r="F13933" t="str">
            <v>Vintage2013</v>
          </cell>
          <cell r="I13933">
            <v>1.8803418803418813E-2</v>
          </cell>
          <cell r="L13933">
            <v>0.58897637795275637</v>
          </cell>
          <cell r="M13933" t="str">
            <v>municipal solid waste</v>
          </cell>
        </row>
        <row r="13934">
          <cell r="F13934" t="str">
            <v>Vintage2013</v>
          </cell>
          <cell r="I13934">
            <v>1.8803418803418813E-2</v>
          </cell>
          <cell r="L13934">
            <v>0.58897637795275637</v>
          </cell>
          <cell r="M13934" t="str">
            <v>municipal solid waste</v>
          </cell>
        </row>
        <row r="13935">
          <cell r="F13935" t="str">
            <v>Vintage2013</v>
          </cell>
          <cell r="I13935">
            <v>1.8803418803418813E-2</v>
          </cell>
          <cell r="L13935">
            <v>0.58897637795275637</v>
          </cell>
          <cell r="M13935" t="str">
            <v>municipal solid waste</v>
          </cell>
        </row>
        <row r="13936">
          <cell r="F13936" t="str">
            <v>Vintage2013</v>
          </cell>
          <cell r="I13936">
            <v>1.8803418803418813E-2</v>
          </cell>
          <cell r="L13936">
            <v>0.58897637795275637</v>
          </cell>
          <cell r="M13936" t="str">
            <v>municipal solid waste</v>
          </cell>
        </row>
        <row r="13937">
          <cell r="F13937" t="str">
            <v>Vintage2013</v>
          </cell>
          <cell r="I13937">
            <v>1.8803418803418813E-2</v>
          </cell>
          <cell r="L13937">
            <v>0.58897637795275637</v>
          </cell>
          <cell r="M13937" t="str">
            <v>municipal solid waste</v>
          </cell>
        </row>
        <row r="13938">
          <cell r="F13938" t="str">
            <v>Vintage2013</v>
          </cell>
          <cell r="I13938">
            <v>1.8803418803418813E-2</v>
          </cell>
          <cell r="L13938">
            <v>0.58897637795275637</v>
          </cell>
          <cell r="M13938" t="str">
            <v>municipal solid waste</v>
          </cell>
        </row>
        <row r="13939">
          <cell r="F13939" t="str">
            <v>Vintage2013</v>
          </cell>
          <cell r="I13939">
            <v>1.8803418803418813E-2</v>
          </cell>
          <cell r="L13939">
            <v>0.58897637795275637</v>
          </cell>
          <cell r="M13939" t="str">
            <v>municipal solid waste</v>
          </cell>
        </row>
        <row r="13940">
          <cell r="F13940" t="str">
            <v>Vintage2013</v>
          </cell>
          <cell r="I13940">
            <v>1.8803418803418813E-2</v>
          </cell>
          <cell r="L13940">
            <v>0.58897637795275637</v>
          </cell>
          <cell r="M13940" t="str">
            <v>municipal solid waste</v>
          </cell>
        </row>
        <row r="13941">
          <cell r="F13941" t="str">
            <v>Vintage2013</v>
          </cell>
          <cell r="I13941">
            <v>1.8803418803418813E-2</v>
          </cell>
          <cell r="L13941">
            <v>0.58897637795275637</v>
          </cell>
          <cell r="M13941" t="str">
            <v>municipal solid waste</v>
          </cell>
        </row>
        <row r="13942">
          <cell r="F13942" t="str">
            <v>Vintage2013</v>
          </cell>
          <cell r="I13942">
            <v>1.8803418803418813E-2</v>
          </cell>
          <cell r="L13942">
            <v>0.58897637795275637</v>
          </cell>
          <cell r="M13942" t="str">
            <v>municipal solid waste</v>
          </cell>
        </row>
        <row r="13943">
          <cell r="F13943" t="str">
            <v>Vintage2013</v>
          </cell>
          <cell r="I13943">
            <v>1.8803418803418813E-2</v>
          </cell>
          <cell r="L13943">
            <v>0.58897637795275637</v>
          </cell>
          <cell r="M13943" t="str">
            <v>municipal solid waste</v>
          </cell>
        </row>
        <row r="13944">
          <cell r="F13944" t="str">
            <v>Vintage2013</v>
          </cell>
          <cell r="I13944">
            <v>1.8803418803418813E-2</v>
          </cell>
          <cell r="L13944">
            <v>0.58897637795275637</v>
          </cell>
          <cell r="M13944" t="str">
            <v>municipal solid waste</v>
          </cell>
        </row>
        <row r="13945">
          <cell r="F13945" t="str">
            <v>Vintage2016</v>
          </cell>
          <cell r="I13945">
            <v>0.10028490028490035</v>
          </cell>
          <cell r="L13945">
            <v>4.4271270036991428</v>
          </cell>
          <cell r="M13945" t="str">
            <v>municipal solid waste</v>
          </cell>
        </row>
        <row r="13946">
          <cell r="F13946" t="str">
            <v>Vintage2016</v>
          </cell>
          <cell r="I13946">
            <v>0.10028490028490035</v>
          </cell>
          <cell r="L13946">
            <v>4.4271270036991428</v>
          </cell>
          <cell r="M13946" t="str">
            <v>municipal solid waste</v>
          </cell>
        </row>
        <row r="13947">
          <cell r="F13947" t="str">
            <v>Vintage2016</v>
          </cell>
          <cell r="I13947">
            <v>0.10028490028490035</v>
          </cell>
          <cell r="L13947">
            <v>4.4271270036991428</v>
          </cell>
          <cell r="M13947" t="str">
            <v>municipal solid waste</v>
          </cell>
        </row>
        <row r="13948">
          <cell r="F13948" t="str">
            <v>Vintage2016</v>
          </cell>
          <cell r="I13948">
            <v>0.10028490028490035</v>
          </cell>
          <cell r="L13948">
            <v>4.4271270036991428</v>
          </cell>
          <cell r="M13948" t="str">
            <v>municipal solid waste</v>
          </cell>
        </row>
        <row r="13949">
          <cell r="F13949" t="str">
            <v>Vintage2016</v>
          </cell>
          <cell r="I13949">
            <v>0.10028490028490035</v>
          </cell>
          <cell r="L13949">
            <v>4.4271270036991428</v>
          </cell>
          <cell r="M13949" t="str">
            <v>municipal solid waste</v>
          </cell>
        </row>
        <row r="13950">
          <cell r="F13950" t="str">
            <v>Vintage2015</v>
          </cell>
          <cell r="I13950">
            <v>6.2678062678062724E-2</v>
          </cell>
          <cell r="L13950">
            <v>2.2484969939879771</v>
          </cell>
          <cell r="M13950" t="str">
            <v>municipal solid waste</v>
          </cell>
        </row>
        <row r="13951">
          <cell r="F13951" t="str">
            <v>Vintage2011</v>
          </cell>
          <cell r="I13951">
            <v>8.7749287749287794E-2</v>
          </cell>
          <cell r="L13951">
            <v>2.2568965517241399</v>
          </cell>
          <cell r="M13951" t="str">
            <v>municipal solid waste</v>
          </cell>
        </row>
        <row r="13952">
          <cell r="F13952" t="str">
            <v>Vintage2011</v>
          </cell>
          <cell r="I13952">
            <v>8.7749287749287794E-2</v>
          </cell>
          <cell r="L13952">
            <v>2.2568965517241399</v>
          </cell>
          <cell r="M13952" t="str">
            <v>municipal solid waste</v>
          </cell>
        </row>
        <row r="13953">
          <cell r="F13953" t="str">
            <v>Vintage2016</v>
          </cell>
          <cell r="I13953">
            <v>1.8803418803418813E-2</v>
          </cell>
          <cell r="L13953">
            <v>0.83008631319358905</v>
          </cell>
          <cell r="M13953" t="str">
            <v>municipal solid waste</v>
          </cell>
        </row>
        <row r="13954">
          <cell r="F13954" t="str">
            <v>Vintage2016</v>
          </cell>
          <cell r="I13954">
            <v>1.8803418803418813E-2</v>
          </cell>
          <cell r="L13954">
            <v>0.83008631319358905</v>
          </cell>
          <cell r="M13954" t="str">
            <v>municipal solid waste</v>
          </cell>
        </row>
        <row r="13955">
          <cell r="F13955" t="str">
            <v>Vintage2016</v>
          </cell>
          <cell r="I13955">
            <v>1.8803418803418813E-2</v>
          </cell>
          <cell r="L13955">
            <v>0.83008631319358905</v>
          </cell>
          <cell r="M13955" t="str">
            <v>municipal solid waste</v>
          </cell>
        </row>
        <row r="13956">
          <cell r="F13956" t="str">
            <v>Vintage2016</v>
          </cell>
          <cell r="I13956">
            <v>1.8803418803418813E-2</v>
          </cell>
          <cell r="L13956">
            <v>0.83008631319358905</v>
          </cell>
          <cell r="M13956" t="str">
            <v>municipal solid waste</v>
          </cell>
        </row>
        <row r="13957">
          <cell r="F13957" t="str">
            <v>Vintage2016</v>
          </cell>
          <cell r="I13957">
            <v>1.8803418803418813E-2</v>
          </cell>
          <cell r="L13957">
            <v>0.83008631319358905</v>
          </cell>
          <cell r="M13957" t="str">
            <v>municipal solid waste</v>
          </cell>
        </row>
        <row r="13958">
          <cell r="F13958" t="str">
            <v>Vintage2016</v>
          </cell>
          <cell r="I13958">
            <v>1.8803418803418813E-2</v>
          </cell>
          <cell r="L13958">
            <v>0.83008631319358905</v>
          </cell>
          <cell r="M13958" t="str">
            <v>municipal solid waste</v>
          </cell>
        </row>
        <row r="13959">
          <cell r="F13959" t="str">
            <v>Vintage2016</v>
          </cell>
          <cell r="I13959">
            <v>1.8803418803418813E-2</v>
          </cell>
          <cell r="L13959">
            <v>0.83008631319358905</v>
          </cell>
          <cell r="M13959" t="str">
            <v>municipal solid waste</v>
          </cell>
        </row>
        <row r="13960">
          <cell r="F13960" t="str">
            <v>Vintage2016</v>
          </cell>
          <cell r="I13960">
            <v>1.8803418803418813E-2</v>
          </cell>
          <cell r="L13960">
            <v>0.83008631319358905</v>
          </cell>
          <cell r="M13960" t="str">
            <v>municipal solid waste</v>
          </cell>
        </row>
        <row r="13961">
          <cell r="F13961" t="str">
            <v>Vintage2016</v>
          </cell>
          <cell r="I13961">
            <v>1.8803418803418813E-2</v>
          </cell>
          <cell r="L13961">
            <v>0.83008631319358905</v>
          </cell>
          <cell r="M13961" t="str">
            <v>municipal solid waste</v>
          </cell>
        </row>
        <row r="13962">
          <cell r="F13962" t="str">
            <v>Vintage2016</v>
          </cell>
          <cell r="I13962">
            <v>1.8803418803418813E-2</v>
          </cell>
          <cell r="L13962">
            <v>0.83008631319358905</v>
          </cell>
          <cell r="M13962" t="str">
            <v>municipal solid waste</v>
          </cell>
        </row>
        <row r="13963">
          <cell r="F13963" t="str">
            <v>Vintage2016</v>
          </cell>
          <cell r="I13963">
            <v>1.8803418803418813E-2</v>
          </cell>
          <cell r="L13963">
            <v>0.83008631319358905</v>
          </cell>
          <cell r="M13963" t="str">
            <v>municipal solid waste</v>
          </cell>
        </row>
        <row r="13964">
          <cell r="F13964" t="str">
            <v>Vintage2016</v>
          </cell>
          <cell r="I13964">
            <v>1.8803418803418813E-2</v>
          </cell>
          <cell r="L13964">
            <v>0.83008631319358905</v>
          </cell>
          <cell r="M13964" t="str">
            <v>municipal solid waste</v>
          </cell>
        </row>
        <row r="13965">
          <cell r="F13965" t="str">
            <v>Vintage2015</v>
          </cell>
          <cell r="I13965">
            <v>1.8803418803418813E-2</v>
          </cell>
          <cell r="L13965">
            <v>0.67454909819639308</v>
          </cell>
          <cell r="M13965" t="str">
            <v>municipal solid waste</v>
          </cell>
        </row>
        <row r="13966">
          <cell r="F13966" t="str">
            <v>Vintage2015</v>
          </cell>
          <cell r="I13966">
            <v>1.8803418803418813E-2</v>
          </cell>
          <cell r="L13966">
            <v>0.67454909819639308</v>
          </cell>
          <cell r="M13966" t="str">
            <v>municipal solid waste</v>
          </cell>
        </row>
        <row r="13967">
          <cell r="F13967" t="str">
            <v>Vintage2015</v>
          </cell>
          <cell r="I13967">
            <v>1.8803418803418813E-2</v>
          </cell>
          <cell r="L13967">
            <v>0.67454909819639308</v>
          </cell>
          <cell r="M13967" t="str">
            <v>municipal solid waste</v>
          </cell>
        </row>
        <row r="13968">
          <cell r="F13968" t="str">
            <v>Vintage2015</v>
          </cell>
          <cell r="I13968">
            <v>1.8803418803418813E-2</v>
          </cell>
          <cell r="L13968">
            <v>0.67454909819639308</v>
          </cell>
          <cell r="M13968" t="str">
            <v>municipal solid waste</v>
          </cell>
        </row>
        <row r="13969">
          <cell r="F13969" t="str">
            <v>Vintage2015</v>
          </cell>
          <cell r="I13969">
            <v>1.8803418803418813E-2</v>
          </cell>
          <cell r="L13969">
            <v>0.67454909819639308</v>
          </cell>
          <cell r="M13969" t="str">
            <v>municipal solid waste</v>
          </cell>
        </row>
        <row r="13970">
          <cell r="F13970" t="str">
            <v>Vintage2015</v>
          </cell>
          <cell r="I13970">
            <v>1.8803418803418813E-2</v>
          </cell>
          <cell r="L13970">
            <v>0.67454909819639308</v>
          </cell>
          <cell r="M13970" t="str">
            <v>municipal solid waste</v>
          </cell>
        </row>
        <row r="13971">
          <cell r="F13971" t="str">
            <v>Vintage2015</v>
          </cell>
          <cell r="I13971">
            <v>7.5213675213675252E-2</v>
          </cell>
          <cell r="L13971">
            <v>2.6981963927855723</v>
          </cell>
          <cell r="M13971" t="str">
            <v>municipal solid waste</v>
          </cell>
        </row>
        <row r="13972">
          <cell r="F13972" t="str">
            <v>Vintage2015</v>
          </cell>
          <cell r="I13972">
            <v>7.5213675213675252E-2</v>
          </cell>
          <cell r="L13972">
            <v>2.6981963927855723</v>
          </cell>
          <cell r="M13972" t="str">
            <v>municipal solid waste</v>
          </cell>
        </row>
        <row r="13973">
          <cell r="F13973" t="str">
            <v>Vintage2018</v>
          </cell>
          <cell r="I13973">
            <v>0.10028490028490035</v>
          </cell>
          <cell r="L13973">
            <v>138.09230769230771</v>
          </cell>
          <cell r="M13973" t="str">
            <v>municipal solid waste</v>
          </cell>
        </row>
        <row r="13974">
          <cell r="F13974" t="str">
            <v>Vintage2016</v>
          </cell>
          <cell r="I13974">
            <v>0.10028490028490035</v>
          </cell>
          <cell r="L13974">
            <v>4.4271270036991428</v>
          </cell>
          <cell r="M13974" t="str">
            <v>municipal solid waste</v>
          </cell>
        </row>
        <row r="13975">
          <cell r="F13975" t="str">
            <v>Vintage2008</v>
          </cell>
          <cell r="I13975">
            <v>0.10028490028490035</v>
          </cell>
          <cell r="L13975">
            <v>2.7661016949152604</v>
          </cell>
          <cell r="M13975" t="str">
            <v>municipal solid waste</v>
          </cell>
        </row>
        <row r="13976">
          <cell r="F13976" t="str">
            <v>Vintage2008</v>
          </cell>
          <cell r="I13976">
            <v>0.10028490028490035</v>
          </cell>
          <cell r="L13976">
            <v>2.7661016949152604</v>
          </cell>
          <cell r="M13976" t="str">
            <v>municipal solid waste</v>
          </cell>
        </row>
        <row r="13977">
          <cell r="F13977" t="str">
            <v>Vintage2017</v>
          </cell>
          <cell r="I13977">
            <v>8.7749287749287794E-2</v>
          </cell>
          <cell r="L13977">
            <v>11.810526315789476</v>
          </cell>
          <cell r="M13977" t="str">
            <v>municipal solid waste</v>
          </cell>
        </row>
        <row r="13978">
          <cell r="F13978" t="str">
            <v>Vintage2017</v>
          </cell>
          <cell r="I13978">
            <v>8.7749287749287794E-2</v>
          </cell>
          <cell r="L13978">
            <v>11.810526315789476</v>
          </cell>
          <cell r="M13978" t="str">
            <v>municipal solid waste</v>
          </cell>
        </row>
        <row r="13979">
          <cell r="F13979" t="str">
            <v>Vintage2017</v>
          </cell>
          <cell r="I13979">
            <v>8.7749287749287794E-2</v>
          </cell>
          <cell r="L13979">
            <v>11.810526315789476</v>
          </cell>
          <cell r="M13979" t="str">
            <v>municipal solid waste</v>
          </cell>
        </row>
        <row r="13980">
          <cell r="F13980" t="str">
            <v>Vintage2017</v>
          </cell>
          <cell r="I13980">
            <v>8.7749287749287794E-2</v>
          </cell>
          <cell r="L13980">
            <v>11.810526315789476</v>
          </cell>
          <cell r="M13980" t="str">
            <v>municipal solid waste</v>
          </cell>
        </row>
        <row r="13981">
          <cell r="F13981" t="str">
            <v>Vintage2017</v>
          </cell>
          <cell r="I13981">
            <v>8.7749287749287794E-2</v>
          </cell>
          <cell r="L13981">
            <v>11.810526315789476</v>
          </cell>
          <cell r="M13981" t="str">
            <v>municipal solid waste</v>
          </cell>
        </row>
        <row r="13982">
          <cell r="F13982" t="str">
            <v>Vintage2017</v>
          </cell>
          <cell r="I13982">
            <v>8.7749287749287794E-2</v>
          </cell>
          <cell r="L13982">
            <v>11.810526315789476</v>
          </cell>
          <cell r="M13982" t="str">
            <v>municipal solid waste</v>
          </cell>
        </row>
        <row r="13983">
          <cell r="F13983" t="str">
            <v>Vintage2016</v>
          </cell>
          <cell r="I13983">
            <v>6.2678062678062724E-2</v>
          </cell>
          <cell r="L13983">
            <v>2.7669543773119636</v>
          </cell>
          <cell r="M13983" t="str">
            <v>municipal solid waste</v>
          </cell>
        </row>
        <row r="13984">
          <cell r="F13984" t="str">
            <v>Vintage2018</v>
          </cell>
          <cell r="I13984">
            <v>6.2678062678062724E-2</v>
          </cell>
          <cell r="L13984">
            <v>86.307692307692307</v>
          </cell>
          <cell r="M13984" t="str">
            <v>municipal solid waste</v>
          </cell>
        </row>
        <row r="13985">
          <cell r="F13985" t="str">
            <v>Vintage2012</v>
          </cell>
          <cell r="I13985">
            <v>0.20683760683760694</v>
          </cell>
          <cell r="L13985">
            <v>4.9008603573792193</v>
          </cell>
          <cell r="M13985" t="str">
            <v>municipal solid waste</v>
          </cell>
        </row>
        <row r="13986">
          <cell r="F13986" t="str">
            <v>Vintage2012</v>
          </cell>
          <cell r="I13986">
            <v>0.20683760683760694</v>
          </cell>
          <cell r="L13986">
            <v>4.9008603573792193</v>
          </cell>
          <cell r="M13986" t="str">
            <v>municipal solid waste</v>
          </cell>
        </row>
        <row r="13987">
          <cell r="F13987" t="str">
            <v>Vintage2007</v>
          </cell>
          <cell r="I13987">
            <v>5.0142450142450175E-2</v>
          </cell>
          <cell r="L13987">
            <v>1.4202531645569656</v>
          </cell>
          <cell r="M13987" t="str">
            <v>municipal solid waste</v>
          </cell>
        </row>
        <row r="13988">
          <cell r="F13988" t="str">
            <v>Vintage2007</v>
          </cell>
          <cell r="I13988">
            <v>5.0142450142450175E-2</v>
          </cell>
          <cell r="L13988">
            <v>1.4202531645569656</v>
          </cell>
          <cell r="M13988" t="str">
            <v>municipal solid waste</v>
          </cell>
        </row>
        <row r="13989">
          <cell r="F13989" t="str">
            <v>Vintage2007</v>
          </cell>
          <cell r="I13989">
            <v>5.0142450142450175E-2</v>
          </cell>
          <cell r="L13989">
            <v>1.4202531645569656</v>
          </cell>
          <cell r="M13989" t="str">
            <v>municipal solid waste</v>
          </cell>
        </row>
        <row r="13990">
          <cell r="F13990" t="str">
            <v>Vintage2007</v>
          </cell>
          <cell r="I13990">
            <v>5.0142450142450175E-2</v>
          </cell>
          <cell r="L13990">
            <v>1.4202531645569656</v>
          </cell>
          <cell r="M13990" t="str">
            <v>municipal solid waste</v>
          </cell>
        </row>
        <row r="13991">
          <cell r="F13991" t="str">
            <v>Vintage2007</v>
          </cell>
          <cell r="I13991">
            <v>5.0142450142450175E-2</v>
          </cell>
          <cell r="L13991">
            <v>1.4202531645569656</v>
          </cell>
          <cell r="M13991" t="str">
            <v>municipal solid waste</v>
          </cell>
        </row>
        <row r="13992">
          <cell r="F13992" t="str">
            <v>Vintage2007</v>
          </cell>
          <cell r="I13992">
            <v>5.0142450142450175E-2</v>
          </cell>
          <cell r="L13992">
            <v>1.4202531645569656</v>
          </cell>
          <cell r="M13992" t="str">
            <v>municipal solid waste</v>
          </cell>
        </row>
        <row r="13993">
          <cell r="F13993" t="str">
            <v>Vintage2007</v>
          </cell>
          <cell r="I13993">
            <v>5.0142450142450175E-2</v>
          </cell>
          <cell r="L13993">
            <v>1.4202531645569656</v>
          </cell>
          <cell r="M13993" t="str">
            <v>municipal solid waste</v>
          </cell>
        </row>
        <row r="13994">
          <cell r="F13994" t="str">
            <v>Vintage2007</v>
          </cell>
          <cell r="I13994">
            <v>5.0142450142450175E-2</v>
          </cell>
          <cell r="L13994">
            <v>1.4202531645569656</v>
          </cell>
          <cell r="M13994" t="str">
            <v>municipal solid waste</v>
          </cell>
        </row>
        <row r="13995">
          <cell r="F13995" t="str">
            <v>Vintage2017</v>
          </cell>
          <cell r="I13995">
            <v>9.4017094017094072E-2</v>
          </cell>
          <cell r="L13995">
            <v>12.654135338345867</v>
          </cell>
          <cell r="M13995" t="str">
            <v>municipal solid waste</v>
          </cell>
        </row>
        <row r="13996">
          <cell r="F13996" t="str">
            <v>Vintage2017</v>
          </cell>
          <cell r="I13996">
            <v>9.4017094017094072E-2</v>
          </cell>
          <cell r="L13996">
            <v>12.654135338345867</v>
          </cell>
          <cell r="M13996" t="str">
            <v>municipal solid waste</v>
          </cell>
        </row>
        <row r="13997">
          <cell r="F13997" t="str">
            <v>Vintage2017</v>
          </cell>
          <cell r="I13997">
            <v>9.4017094017094072E-2</v>
          </cell>
          <cell r="L13997">
            <v>12.654135338345867</v>
          </cell>
          <cell r="M13997" t="str">
            <v>municipal solid waste</v>
          </cell>
        </row>
        <row r="13998">
          <cell r="F13998" t="str">
            <v>Vintage2016</v>
          </cell>
          <cell r="I13998">
            <v>0.13162393162393171</v>
          </cell>
          <cell r="L13998">
            <v>5.8106041923551244</v>
          </cell>
          <cell r="M13998" t="str">
            <v>municipal solid waste</v>
          </cell>
        </row>
        <row r="13999">
          <cell r="F13999" t="str">
            <v>Vintage2016</v>
          </cell>
          <cell r="I13999">
            <v>0.13162393162393171</v>
          </cell>
          <cell r="L13999">
            <v>5.8106041923551244</v>
          </cell>
          <cell r="M13999" t="str">
            <v>municipal solid waste</v>
          </cell>
        </row>
        <row r="14000">
          <cell r="F14000" t="str">
            <v>Vintage2016</v>
          </cell>
          <cell r="I14000">
            <v>0.13162393162393171</v>
          </cell>
          <cell r="L14000">
            <v>5.8106041923551244</v>
          </cell>
          <cell r="M14000" t="str">
            <v>municipal solid waste</v>
          </cell>
        </row>
        <row r="14001">
          <cell r="F14001" t="str">
            <v>Vintage2016</v>
          </cell>
          <cell r="I14001">
            <v>0.13162393162393171</v>
          </cell>
          <cell r="L14001">
            <v>5.8106041923551244</v>
          </cell>
          <cell r="M14001" t="str">
            <v>municipal solid waste</v>
          </cell>
        </row>
        <row r="14002">
          <cell r="F14002" t="str">
            <v>Vintage2016</v>
          </cell>
          <cell r="I14002">
            <v>0.13162393162393171</v>
          </cell>
          <cell r="L14002">
            <v>5.8106041923551244</v>
          </cell>
          <cell r="M14002" t="str">
            <v>municipal solid waste</v>
          </cell>
        </row>
        <row r="14003">
          <cell r="F14003" t="str">
            <v>Vintage2016</v>
          </cell>
          <cell r="I14003">
            <v>0.13162393162393171</v>
          </cell>
          <cell r="L14003">
            <v>5.8106041923551244</v>
          </cell>
          <cell r="M14003" t="str">
            <v>municipal solid waste</v>
          </cell>
        </row>
        <row r="14004">
          <cell r="F14004" t="str">
            <v>Vintage2016</v>
          </cell>
          <cell r="I14004">
            <v>0.13162393162393171</v>
          </cell>
          <cell r="L14004">
            <v>5.8106041923551244</v>
          </cell>
          <cell r="M14004" t="str">
            <v>municipal solid waste</v>
          </cell>
        </row>
        <row r="14005">
          <cell r="F14005" t="str">
            <v>Vintage2016</v>
          </cell>
          <cell r="I14005">
            <v>0.13162393162393171</v>
          </cell>
          <cell r="L14005">
            <v>5.8106041923551244</v>
          </cell>
          <cell r="M14005" t="str">
            <v>municipal solid waste</v>
          </cell>
        </row>
        <row r="14006">
          <cell r="F14006" t="str">
            <v>Vintage2016</v>
          </cell>
          <cell r="I14006">
            <v>0.13162393162393171</v>
          </cell>
          <cell r="L14006">
            <v>5.8106041923551244</v>
          </cell>
          <cell r="M14006" t="str">
            <v>municipal solid waste</v>
          </cell>
        </row>
        <row r="14007">
          <cell r="F14007" t="str">
            <v>Vintage2016</v>
          </cell>
          <cell r="I14007">
            <v>0.13162393162393171</v>
          </cell>
          <cell r="L14007">
            <v>5.8106041923551244</v>
          </cell>
          <cell r="M14007" t="str">
            <v>municipal solid waste</v>
          </cell>
        </row>
        <row r="14008">
          <cell r="F14008" t="str">
            <v>Vintage2016</v>
          </cell>
          <cell r="I14008">
            <v>0.13162393162393171</v>
          </cell>
          <cell r="L14008">
            <v>5.8106041923551244</v>
          </cell>
          <cell r="M14008" t="str">
            <v>municipal solid waste</v>
          </cell>
        </row>
        <row r="14009">
          <cell r="F14009" t="str">
            <v>Vintage2008</v>
          </cell>
          <cell r="I14009">
            <v>5.0142450142450175E-2</v>
          </cell>
          <cell r="L14009">
            <v>1.3830508474576302</v>
          </cell>
          <cell r="M14009" t="str">
            <v>municipal solid waste</v>
          </cell>
        </row>
        <row r="14010">
          <cell r="F14010" t="str">
            <v>Vintage2008</v>
          </cell>
          <cell r="I14010">
            <v>5.0142450142450175E-2</v>
          </cell>
          <cell r="L14010">
            <v>1.3830508474576302</v>
          </cell>
          <cell r="M14010" t="str">
            <v>municipal solid waste</v>
          </cell>
        </row>
        <row r="14011">
          <cell r="F14011" t="str">
            <v>Vintage2008</v>
          </cell>
          <cell r="I14011">
            <v>5.0142450142450175E-2</v>
          </cell>
          <cell r="L14011">
            <v>1.3830508474576302</v>
          </cell>
          <cell r="M14011" t="str">
            <v>municipal solid waste</v>
          </cell>
        </row>
        <row r="14012">
          <cell r="F14012" t="str">
            <v>Vintage2005</v>
          </cell>
          <cell r="I14012">
            <v>0.2005698005698007</v>
          </cell>
          <cell r="L14012">
            <v>16.738461538461536</v>
          </cell>
          <cell r="M14012" t="str">
            <v>municipal solid waste</v>
          </cell>
        </row>
        <row r="14013">
          <cell r="F14013" t="str">
            <v>Vintage2011</v>
          </cell>
          <cell r="I14013">
            <v>8.7749287749287794E-2</v>
          </cell>
          <cell r="L14013">
            <v>2.2568965517241399</v>
          </cell>
          <cell r="M14013" t="str">
            <v>municipal solid waste</v>
          </cell>
        </row>
        <row r="14014">
          <cell r="F14014" t="str">
            <v>Vintage2011</v>
          </cell>
          <cell r="I14014">
            <v>8.7749287749287794E-2</v>
          </cell>
          <cell r="L14014">
            <v>2.2568965517241399</v>
          </cell>
          <cell r="M14014" t="str">
            <v>municipal solid waste</v>
          </cell>
        </row>
        <row r="14015">
          <cell r="F14015" t="str">
            <v>Vintage2011</v>
          </cell>
          <cell r="I14015">
            <v>8.7749287749287794E-2</v>
          </cell>
          <cell r="L14015">
            <v>2.2568965517241399</v>
          </cell>
          <cell r="M14015" t="str">
            <v>municipal solid waste</v>
          </cell>
        </row>
        <row r="14016">
          <cell r="F14016" t="str">
            <v>Vintage2008</v>
          </cell>
          <cell r="I14016">
            <v>0.10028490028490035</v>
          </cell>
          <cell r="L14016">
            <v>2.7661016949152604</v>
          </cell>
          <cell r="M14016" t="str">
            <v>municipal solid waste</v>
          </cell>
        </row>
        <row r="14017">
          <cell r="F14017" t="str">
            <v>Vintage2008</v>
          </cell>
          <cell r="I14017">
            <v>0.10028490028490035</v>
          </cell>
          <cell r="L14017">
            <v>2.7661016949152604</v>
          </cell>
          <cell r="M14017" t="str">
            <v>municipal solid waste</v>
          </cell>
        </row>
        <row r="14018">
          <cell r="F14018" t="str">
            <v>Vintage2008</v>
          </cell>
          <cell r="I14018">
            <v>0.10028490028490035</v>
          </cell>
          <cell r="L14018">
            <v>2.7661016949152604</v>
          </cell>
          <cell r="M14018" t="str">
            <v>municipal solid waste</v>
          </cell>
        </row>
        <row r="14019">
          <cell r="F14019" t="str">
            <v>Vintage2008</v>
          </cell>
          <cell r="I14019">
            <v>0.10028490028490035</v>
          </cell>
          <cell r="L14019">
            <v>2.7661016949152604</v>
          </cell>
          <cell r="M14019" t="str">
            <v>municipal solid waste</v>
          </cell>
        </row>
        <row r="14020">
          <cell r="F14020" t="str">
            <v>Vintage2008</v>
          </cell>
          <cell r="I14020">
            <v>0.10028490028490035</v>
          </cell>
          <cell r="L14020">
            <v>2.7661016949152604</v>
          </cell>
          <cell r="M14020" t="str">
            <v>municipal solid waste</v>
          </cell>
        </row>
        <row r="14021">
          <cell r="F14021" t="str">
            <v>Vintage2008</v>
          </cell>
          <cell r="I14021">
            <v>0.10028490028490035</v>
          </cell>
          <cell r="L14021">
            <v>2.7661016949152604</v>
          </cell>
          <cell r="M14021" t="str">
            <v>municipal solid waste</v>
          </cell>
        </row>
        <row r="14022">
          <cell r="F14022" t="str">
            <v>Vintage2010</v>
          </cell>
          <cell r="I14022">
            <v>0.10028490028490035</v>
          </cell>
          <cell r="L14022">
            <v>2.8908212560386515</v>
          </cell>
          <cell r="M14022" t="str">
            <v>municipal solid waste</v>
          </cell>
        </row>
        <row r="14023">
          <cell r="F14023" t="str">
            <v>Vintage2007</v>
          </cell>
          <cell r="I14023">
            <v>0.10028490028490035</v>
          </cell>
          <cell r="L14023">
            <v>2.8405063291139312</v>
          </cell>
          <cell r="M14023" t="str">
            <v>municipal solid waste</v>
          </cell>
        </row>
        <row r="14024">
          <cell r="F14024" t="str">
            <v>Vintage2007</v>
          </cell>
          <cell r="I14024">
            <v>0.10028490028490035</v>
          </cell>
          <cell r="L14024">
            <v>2.8405063291139312</v>
          </cell>
          <cell r="M14024" t="str">
            <v>municipal solid waste</v>
          </cell>
        </row>
        <row r="14025">
          <cell r="F14025" t="str">
            <v>Vintage2007</v>
          </cell>
          <cell r="I14025">
            <v>0.10028490028490035</v>
          </cell>
          <cell r="L14025">
            <v>2.8405063291139312</v>
          </cell>
          <cell r="M14025" t="str">
            <v>municipal solid waste</v>
          </cell>
        </row>
        <row r="14026">
          <cell r="F14026" t="str">
            <v>Vintage2007</v>
          </cell>
          <cell r="I14026">
            <v>0.10028490028490035</v>
          </cell>
          <cell r="L14026">
            <v>2.8405063291139312</v>
          </cell>
          <cell r="M14026" t="str">
            <v>municipal solid waste</v>
          </cell>
        </row>
        <row r="14027">
          <cell r="F14027" t="str">
            <v>Vintage1963</v>
          </cell>
          <cell r="I14027">
            <v>4.6264962027145456E-3</v>
          </cell>
          <cell r="L14027">
            <v>0.1761718272560604</v>
          </cell>
          <cell r="M14027" t="str">
            <v>hydro</v>
          </cell>
        </row>
        <row r="14028">
          <cell r="F14028" t="str">
            <v>Vintage1967</v>
          </cell>
          <cell r="I14028">
            <v>6.5097514229413731E-3</v>
          </cell>
          <cell r="L14028">
            <v>0.19425517819371832</v>
          </cell>
          <cell r="M14028" t="str">
            <v>hydro</v>
          </cell>
        </row>
        <row r="14029">
          <cell r="F14029" t="str">
            <v>Vintage1967</v>
          </cell>
          <cell r="I14029">
            <v>6.5357264900065166E-3</v>
          </cell>
          <cell r="L14029">
            <v>0.19503029093666438</v>
          </cell>
          <cell r="M14029" t="str">
            <v>hydro</v>
          </cell>
        </row>
        <row r="14030">
          <cell r="F14030" t="str">
            <v>Vintage1967</v>
          </cell>
          <cell r="I14030">
            <v>6.5357264900065166E-3</v>
          </cell>
          <cell r="L14030">
            <v>0.19503029093666438</v>
          </cell>
          <cell r="M14030" t="str">
            <v>hydro</v>
          </cell>
        </row>
        <row r="14031">
          <cell r="F14031" t="str">
            <v>Vintage1966</v>
          </cell>
          <cell r="I14031">
            <v>2.3518790256790044E-3</v>
          </cell>
          <cell r="L14031">
            <v>0.11836440735007066</v>
          </cell>
          <cell r="M14031" t="str">
            <v>hydro</v>
          </cell>
        </row>
        <row r="14032">
          <cell r="F14032" t="str">
            <v>Vintage1966</v>
          </cell>
          <cell r="I14032">
            <v>2.40829876510904E-3</v>
          </cell>
          <cell r="L14032">
            <v>0.12120387696035537</v>
          </cell>
          <cell r="M14032" t="str">
            <v>hydro</v>
          </cell>
        </row>
        <row r="14033">
          <cell r="F14033" t="str">
            <v>Vintage1966</v>
          </cell>
          <cell r="I14033">
            <v>2.4105175189068503E-3</v>
          </cell>
          <cell r="L14033">
            <v>0.12131554149559129</v>
          </cell>
          <cell r="M14033" t="str">
            <v>hydro</v>
          </cell>
        </row>
        <row r="14034">
          <cell r="F14034" t="str">
            <v>Vintage1968</v>
          </cell>
          <cell r="I14034">
            <v>0</v>
          </cell>
          <cell r="L14034">
            <v>0</v>
          </cell>
          <cell r="M14034" t="str">
            <v>hydro</v>
          </cell>
        </row>
        <row r="14035">
          <cell r="F14035" t="str">
            <v>Vintage1929</v>
          </cell>
          <cell r="I14035">
            <v>3.1508738004803749E-3</v>
          </cell>
          <cell r="L14035">
            <v>0.84716361021215347</v>
          </cell>
          <cell r="M14035" t="str">
            <v>hydro</v>
          </cell>
        </row>
        <row r="14036">
          <cell r="F14036" t="str">
            <v>Vintage1929</v>
          </cell>
          <cell r="I14036">
            <v>3.1582174877038691E-3</v>
          </cell>
          <cell r="L14036">
            <v>0.84913807982739986</v>
          </cell>
          <cell r="M14036" t="str">
            <v>hydro</v>
          </cell>
        </row>
        <row r="14037">
          <cell r="F14037" t="str">
            <v>Vintage1929</v>
          </cell>
          <cell r="I14037">
            <v>3.1582174877038691E-3</v>
          </cell>
          <cell r="L14037">
            <v>0.84913807982739986</v>
          </cell>
          <cell r="M14037" t="str">
            <v>hydro</v>
          </cell>
        </row>
        <row r="14038">
          <cell r="F14038" t="str">
            <v>Vintage1929</v>
          </cell>
          <cell r="I14038">
            <v>3.1582174877038691E-3</v>
          </cell>
          <cell r="L14038">
            <v>0.84913807982739986</v>
          </cell>
          <cell r="M14038" t="str">
            <v>hydro</v>
          </cell>
        </row>
        <row r="14039">
          <cell r="F14039" t="str">
            <v>Vintage1964</v>
          </cell>
          <cell r="I14039">
            <v>3.8093555258464536E-3</v>
          </cell>
          <cell r="L14039">
            <v>0.12708905943244689</v>
          </cell>
          <cell r="M14039" t="str">
            <v>hydro</v>
          </cell>
        </row>
        <row r="14040">
          <cell r="F14040" t="str">
            <v>Vintage1964</v>
          </cell>
          <cell r="I14040">
            <v>3.9036692798076283E-3</v>
          </cell>
          <cell r="L14040">
            <v>0.13023558807781546</v>
          </cell>
          <cell r="M14040" t="str">
            <v>hydro</v>
          </cell>
        </row>
        <row r="14041">
          <cell r="F14041" t="str">
            <v>Vintage1964</v>
          </cell>
          <cell r="I14041">
            <v>3.9036692798076283E-3</v>
          </cell>
          <cell r="L14041">
            <v>0.13023558807781546</v>
          </cell>
          <cell r="M14041" t="str">
            <v>hydro</v>
          </cell>
        </row>
        <row r="14042">
          <cell r="F14042" t="str">
            <v>Vintage1968</v>
          </cell>
          <cell r="I14042">
            <v>3.0207951796951834E-3</v>
          </cell>
          <cell r="L14042">
            <v>0.11388594766298593</v>
          </cell>
          <cell r="M14042" t="str">
            <v>hydro</v>
          </cell>
        </row>
        <row r="14043">
          <cell r="F14043" t="str">
            <v>Vintage1968</v>
          </cell>
          <cell r="I14043">
            <v>3.0761637193150444E-3</v>
          </cell>
          <cell r="L14043">
            <v>0.11597337770382696</v>
          </cell>
          <cell r="M14043" t="str">
            <v>hydro</v>
          </cell>
        </row>
        <row r="14044">
          <cell r="F14044" t="str">
            <v>Vintage1967</v>
          </cell>
          <cell r="I14044">
            <v>3.0777686045214176E-3</v>
          </cell>
          <cell r="L14044">
            <v>9.1842598874565973E-2</v>
          </cell>
          <cell r="M14044" t="str">
            <v>hydro</v>
          </cell>
        </row>
        <row r="14045">
          <cell r="F14045" t="str">
            <v>Vintage1967</v>
          </cell>
          <cell r="I14045">
            <v>3.0777686045214176E-3</v>
          </cell>
          <cell r="L14045">
            <v>9.1842598874565973E-2</v>
          </cell>
          <cell r="M14045" t="str">
            <v>hydro</v>
          </cell>
        </row>
        <row r="14046">
          <cell r="F14046" t="str">
            <v>Vintage1967</v>
          </cell>
          <cell r="I14046">
            <v>3.0777686045214176E-3</v>
          </cell>
          <cell r="L14046">
            <v>9.1842598874565973E-2</v>
          </cell>
          <cell r="M14046" t="str">
            <v>hydro</v>
          </cell>
        </row>
        <row r="14047">
          <cell r="F14047" t="str">
            <v>Vintage1967</v>
          </cell>
          <cell r="I14047">
            <v>3.0777686045214176E-3</v>
          </cell>
          <cell r="L14047">
            <v>9.1842598874565973E-2</v>
          </cell>
          <cell r="M14047" t="str">
            <v>hydro</v>
          </cell>
        </row>
        <row r="14048">
          <cell r="F14048" t="str">
            <v>Vintage1927</v>
          </cell>
          <cell r="I14048">
            <v>3.9582353768243027E-3</v>
          </cell>
          <cell r="L14048">
            <v>0.70166903745851139</v>
          </cell>
          <cell r="M14048" t="str">
            <v>hydro</v>
          </cell>
        </row>
        <row r="14049">
          <cell r="F14049" t="str">
            <v>Vintage1927</v>
          </cell>
          <cell r="I14049">
            <v>3.5373141093228795E-3</v>
          </cell>
          <cell r="L14049">
            <v>0.62705310573731643</v>
          </cell>
          <cell r="M14049" t="str">
            <v>hydro</v>
          </cell>
        </row>
        <row r="14050">
          <cell r="F14050" t="str">
            <v>Vintage1927</v>
          </cell>
          <cell r="I14050">
            <v>3.451038155436955E-3</v>
          </cell>
          <cell r="L14050">
            <v>0.6117591275486014</v>
          </cell>
          <cell r="M14050" t="str">
            <v>hydro</v>
          </cell>
        </row>
        <row r="14051">
          <cell r="F14051" t="str">
            <v>Vintage1952</v>
          </cell>
          <cell r="I14051">
            <v>4.8099078337161824E-3</v>
          </cell>
          <cell r="L14051">
            <v>0.28984929078014182</v>
          </cell>
          <cell r="M14051" t="str">
            <v>hydro</v>
          </cell>
        </row>
        <row r="14052">
          <cell r="F14052" t="str">
            <v>Vintage1949</v>
          </cell>
          <cell r="I14052">
            <v>2.0005857028560646E-3</v>
          </cell>
          <cell r="L14052">
            <v>0.11565424462656565</v>
          </cell>
          <cell r="M14052" t="str">
            <v>hydro</v>
          </cell>
        </row>
        <row r="14053">
          <cell r="F14053" t="str">
            <v>Vintage1985</v>
          </cell>
          <cell r="I14053">
            <v>4.4996915477503539E-3</v>
          </cell>
          <cell r="L14053">
            <v>0.30010641324911841</v>
          </cell>
          <cell r="M14053" t="str">
            <v>hydro</v>
          </cell>
        </row>
        <row r="14054">
          <cell r="F14054" t="str">
            <v>Vintage1985</v>
          </cell>
          <cell r="I14054">
            <v>4.4996915477503539E-3</v>
          </cell>
          <cell r="L14054">
            <v>0.30010641324911841</v>
          </cell>
          <cell r="M14054" t="str">
            <v>hydro</v>
          </cell>
        </row>
        <row r="14055">
          <cell r="F14055" t="str">
            <v>Vintage1985</v>
          </cell>
          <cell r="I14055">
            <v>4.4996915477503539E-3</v>
          </cell>
          <cell r="L14055">
            <v>0.30010641324911841</v>
          </cell>
          <cell r="M14055" t="str">
            <v>hydro</v>
          </cell>
        </row>
        <row r="14056">
          <cell r="F14056" t="str">
            <v>Vintage1961</v>
          </cell>
          <cell r="I14056">
            <v>7.5654823590148761E-3</v>
          </cell>
          <cell r="L14056">
            <v>0.16251084489643475</v>
          </cell>
          <cell r="M14056" t="str">
            <v>hydro</v>
          </cell>
        </row>
        <row r="14057">
          <cell r="F14057" t="str">
            <v>Vintage1962</v>
          </cell>
          <cell r="I14057">
            <v>7.5654823590148761E-3</v>
          </cell>
          <cell r="L14057">
            <v>0.24210742563663598</v>
          </cell>
          <cell r="M14057" t="str">
            <v>hydro</v>
          </cell>
        </row>
        <row r="14058">
          <cell r="F14058" t="str">
            <v>Vintage1931</v>
          </cell>
          <cell r="I14058">
            <v>3.0197520043110412E-3</v>
          </cell>
          <cell r="L14058">
            <v>0.41536423841059605</v>
          </cell>
          <cell r="M14058" t="str">
            <v>hydro</v>
          </cell>
        </row>
        <row r="14059">
          <cell r="F14059" t="str">
            <v>Vintage1931</v>
          </cell>
          <cell r="I14059">
            <v>3.0309862007556507E-3</v>
          </cell>
          <cell r="L14059">
            <v>0.41690949227373075</v>
          </cell>
          <cell r="M14059" t="str">
            <v>hydro</v>
          </cell>
        </row>
        <row r="14060">
          <cell r="F14060" t="str">
            <v>Vintage1931</v>
          </cell>
          <cell r="I14060">
            <v>1.1909532139451199E-3</v>
          </cell>
          <cell r="L14060">
            <v>0.1638145695364239</v>
          </cell>
          <cell r="M14060" t="str">
            <v>hydro</v>
          </cell>
        </row>
        <row r="14061">
          <cell r="F14061" t="str">
            <v>Vintage1962</v>
          </cell>
          <cell r="I14061">
            <v>2.6641896868391498E-3</v>
          </cell>
          <cell r="L14061">
            <v>8.5258292317569012E-2</v>
          </cell>
          <cell r="M14061" t="str">
            <v>hydro</v>
          </cell>
        </row>
        <row r="14062">
          <cell r="F14062" t="str">
            <v>Vintage1961</v>
          </cell>
          <cell r="I14062">
            <v>2.6844112404394468E-3</v>
          </cell>
          <cell r="L14062">
            <v>5.7662673446522428E-2</v>
          </cell>
          <cell r="M14062" t="str">
            <v>hydro</v>
          </cell>
        </row>
        <row r="14063">
          <cell r="F14063" t="str">
            <v>Vintage1961</v>
          </cell>
          <cell r="I14063">
            <v>2.6844112404394468E-3</v>
          </cell>
          <cell r="L14063">
            <v>5.7662673446522428E-2</v>
          </cell>
          <cell r="M14063" t="str">
            <v>hydro</v>
          </cell>
        </row>
        <row r="14064">
          <cell r="F14064" t="str">
            <v>Vintage1928</v>
          </cell>
          <cell r="I14064">
            <v>2.1196253882300891E-3</v>
          </cell>
          <cell r="L14064">
            <v>0.15918842908798708</v>
          </cell>
          <cell r="M14064" t="str">
            <v>hydro</v>
          </cell>
        </row>
        <row r="14065">
          <cell r="F14065" t="str">
            <v>Vintage1928</v>
          </cell>
          <cell r="I14065">
            <v>2.1322772332736614E-3</v>
          </cell>
          <cell r="L14065">
            <v>0.16013860988348727</v>
          </cell>
          <cell r="M14065" t="str">
            <v>hydro</v>
          </cell>
        </row>
        <row r="14066">
          <cell r="F14066" t="str">
            <v>Vintage1980</v>
          </cell>
          <cell r="I14066">
            <v>1.806948278281156E-3</v>
          </cell>
          <cell r="L14066">
            <v>0.10886197727822096</v>
          </cell>
          <cell r="M14066" t="str">
            <v>hydro</v>
          </cell>
        </row>
        <row r="14067">
          <cell r="F14067" t="str">
            <v>Vintage1970</v>
          </cell>
          <cell r="I14067">
            <v>3.7558326042139213E-3</v>
          </cell>
          <cell r="L14067">
            <v>0.25957112487290884</v>
          </cell>
          <cell r="M14067" t="str">
            <v>hydro</v>
          </cell>
        </row>
        <row r="14068">
          <cell r="F14068" t="str">
            <v>Vintage1970</v>
          </cell>
          <cell r="I14068">
            <v>3.7405861947533798E-3</v>
          </cell>
          <cell r="L14068">
            <v>0.25851742305203812</v>
          </cell>
          <cell r="M14068" t="str">
            <v>hydro</v>
          </cell>
        </row>
        <row r="14069">
          <cell r="F14069" t="str">
            <v>Vintage1970</v>
          </cell>
          <cell r="I14069">
            <v>3.7405861947533798E-3</v>
          </cell>
          <cell r="L14069">
            <v>0.25851742305203812</v>
          </cell>
          <cell r="M14069" t="str">
            <v>hydro</v>
          </cell>
        </row>
        <row r="14070">
          <cell r="F14070" t="str">
            <v>Vintage1939</v>
          </cell>
          <cell r="I14070">
            <v>3.7408937977512673E-3</v>
          </cell>
          <cell r="L14070">
            <v>1.1933148464163825</v>
          </cell>
          <cell r="M14070" t="str">
            <v>hydro</v>
          </cell>
        </row>
        <row r="14071">
          <cell r="F14071" t="str">
            <v>Vintage1939</v>
          </cell>
          <cell r="I14071">
            <v>3.7212714012946836E-3</v>
          </cell>
          <cell r="L14071">
            <v>1.1870554607508534</v>
          </cell>
          <cell r="M14071" t="str">
            <v>hydro</v>
          </cell>
        </row>
        <row r="14072">
          <cell r="F14072" t="str">
            <v>Vintage1939</v>
          </cell>
          <cell r="I14072">
            <v>3.6467004101805719E-3</v>
          </cell>
          <cell r="L14072">
            <v>1.1632679180887373</v>
          </cell>
          <cell r="M14072" t="str">
            <v>hydro</v>
          </cell>
        </row>
        <row r="14073">
          <cell r="F14073" t="str">
            <v>Vintage1952</v>
          </cell>
          <cell r="I14073">
            <v>4.0462606555851733E-3</v>
          </cell>
          <cell r="L14073">
            <v>0.24383123791102518</v>
          </cell>
          <cell r="M14073" t="str">
            <v>hydro</v>
          </cell>
        </row>
        <row r="14074">
          <cell r="F14074" t="str">
            <v>Vintage1936</v>
          </cell>
          <cell r="I14074">
            <v>3.8477350181525204E-3</v>
          </cell>
          <cell r="L14074">
            <v>0.41271223640797583</v>
          </cell>
          <cell r="M14074" t="str">
            <v>hydro</v>
          </cell>
        </row>
        <row r="14075">
          <cell r="F14075" t="str">
            <v>Vintage1963</v>
          </cell>
          <cell r="I14075">
            <v>5.0747326164284337E-3</v>
          </cell>
          <cell r="L14075">
            <v>0.19324017111427996</v>
          </cell>
          <cell r="M14075" t="str">
            <v>hydro</v>
          </cell>
        </row>
        <row r="14076">
          <cell r="F14076" t="str">
            <v>Vintage1963</v>
          </cell>
          <cell r="I14076">
            <v>5.0915437889651896E-3</v>
          </cell>
          <cell r="L14076">
            <v>0.19388032185781229</v>
          </cell>
          <cell r="M14076" t="str">
            <v>hydro</v>
          </cell>
        </row>
        <row r="14077">
          <cell r="F14077" t="str">
            <v>Vintage1962</v>
          </cell>
          <cell r="I14077">
            <v>5.0865004372041625E-3</v>
          </cell>
          <cell r="L14077">
            <v>0.16277607532634283</v>
          </cell>
          <cell r="M14077" t="str">
            <v>hydro</v>
          </cell>
        </row>
        <row r="14078">
          <cell r="F14078" t="str">
            <v>Vintage1937</v>
          </cell>
          <cell r="I14078">
            <v>3.8145607035324561E-3</v>
          </cell>
          <cell r="L14078">
            <v>1.005716502115656</v>
          </cell>
          <cell r="M14078" t="str">
            <v>hydro</v>
          </cell>
        </row>
        <row r="14079">
          <cell r="F14079" t="str">
            <v>Vintage1941</v>
          </cell>
          <cell r="I14079">
            <v>3.8470382304920869E-3</v>
          </cell>
          <cell r="L14079">
            <v>0.4701693363844392</v>
          </cell>
          <cell r="M14079" t="str">
            <v>hydro</v>
          </cell>
        </row>
        <row r="14080">
          <cell r="F14080" t="str">
            <v>Vintage1941</v>
          </cell>
          <cell r="I14080">
            <v>3.8357532126826088E-3</v>
          </cell>
          <cell r="L14080">
            <v>0.46879012749264448</v>
          </cell>
          <cell r="M14080" t="str">
            <v>hydro</v>
          </cell>
        </row>
        <row r="14081">
          <cell r="F14081" t="str">
            <v>Vintage1948</v>
          </cell>
          <cell r="I14081">
            <v>3.9692703000224552E-3</v>
          </cell>
          <cell r="L14081">
            <v>0.38918056648308413</v>
          </cell>
          <cell r="M14081" t="str">
            <v>hydro</v>
          </cell>
        </row>
        <row r="14082">
          <cell r="F14082" t="str">
            <v>Vintage1949</v>
          </cell>
          <cell r="I14082">
            <v>4.2567627488703822E-3</v>
          </cell>
          <cell r="L14082">
            <v>0.24608427400649455</v>
          </cell>
          <cell r="M14082" t="str">
            <v>hydro</v>
          </cell>
        </row>
        <row r="14083">
          <cell r="F14083" t="str">
            <v>Vintage1949</v>
          </cell>
          <cell r="I14083">
            <v>4.2418185927903754E-3</v>
          </cell>
          <cell r="L14083">
            <v>0.24522034946652238</v>
          </cell>
          <cell r="M14083" t="str">
            <v>hydro</v>
          </cell>
        </row>
        <row r="14084">
          <cell r="F14084" t="str">
            <v>Vintage1950</v>
          </cell>
          <cell r="I14084">
            <v>4.1964738986886505E-3</v>
          </cell>
          <cell r="L14084">
            <v>0.26290532048596565</v>
          </cell>
          <cell r="M14084" t="str">
            <v>hydro</v>
          </cell>
        </row>
        <row r="14085">
          <cell r="F14085" t="str">
            <v>Vintage1926</v>
          </cell>
          <cell r="I14085">
            <v>1.9603672795843625E-4</v>
          </cell>
          <cell r="L14085">
            <v>4.957051065268854E-2</v>
          </cell>
          <cell r="M14085" t="str">
            <v>hydro</v>
          </cell>
        </row>
        <row r="14086">
          <cell r="F14086" t="str">
            <v>Vintage1985</v>
          </cell>
          <cell r="I14086">
            <v>3.4983287728514075E-4</v>
          </cell>
          <cell r="L14086">
            <v>2.3332063748047673E-2</v>
          </cell>
          <cell r="M14086" t="str">
            <v>hydro</v>
          </cell>
        </row>
        <row r="14087">
          <cell r="F14087" t="str">
            <v>Vintage1925</v>
          </cell>
          <cell r="I14087">
            <v>3.0161410125967026E-4</v>
          </cell>
          <cell r="L14087">
            <v>3.1497486033519553E-2</v>
          </cell>
          <cell r="M14087" t="str">
            <v>hydro</v>
          </cell>
        </row>
        <row r="14088">
          <cell r="F14088" t="str">
            <v>Vintage1925</v>
          </cell>
          <cell r="I14088">
            <v>3.0440660151875891E-4</v>
          </cell>
          <cell r="L14088">
            <v>3.1789106145251392E-2</v>
          </cell>
          <cell r="M14088" t="str">
            <v>hydro</v>
          </cell>
        </row>
        <row r="14089">
          <cell r="F14089" t="str">
            <v>Vintage1949</v>
          </cell>
          <cell r="I14089">
            <v>3.3262048344679258E-4</v>
          </cell>
          <cell r="L14089">
            <v>1.9228854182774088E-2</v>
          </cell>
          <cell r="M14089" t="str">
            <v>hydro</v>
          </cell>
        </row>
        <row r="14090">
          <cell r="F14090" t="str">
            <v>Vintage1982</v>
          </cell>
          <cell r="I14090">
            <v>1.2020576821688807E-3</v>
          </cell>
          <cell r="L14090">
            <v>0.14834114540353188</v>
          </cell>
          <cell r="M14090" t="str">
            <v>hydro</v>
          </cell>
        </row>
        <row r="14091">
          <cell r="F14091" t="str">
            <v>Vintage1982</v>
          </cell>
          <cell r="I14091">
            <v>4.2735284496596236E-4</v>
          </cell>
          <cell r="L14091">
            <v>5.2737910546294751E-2</v>
          </cell>
          <cell r="M14091" t="str">
            <v>hydro</v>
          </cell>
        </row>
        <row r="14092">
          <cell r="F14092" t="str">
            <v>Vintage1982</v>
          </cell>
          <cell r="I14092">
            <v>4.2455365768518044E-4</v>
          </cell>
          <cell r="L14092">
            <v>5.2392474005611464E-2</v>
          </cell>
          <cell r="M14092" t="str">
            <v>hydro</v>
          </cell>
        </row>
        <row r="14093">
          <cell r="F14093" t="str">
            <v>Vintage1981</v>
          </cell>
          <cell r="I14093">
            <v>2.3977519944944935E-4</v>
          </cell>
          <cell r="L14093">
            <v>6.7349361382419218E-2</v>
          </cell>
          <cell r="M14093" t="str">
            <v>hydro</v>
          </cell>
        </row>
        <row r="14094">
          <cell r="F14094" t="str">
            <v>Vintage1939</v>
          </cell>
          <cell r="I14094">
            <v>3.978510426598146E-4</v>
          </cell>
          <cell r="L14094">
            <v>0.12691126279863482</v>
          </cell>
          <cell r="M14094" t="str">
            <v>hydro</v>
          </cell>
        </row>
        <row r="14095">
          <cell r="F14095" t="str">
            <v>Vintage1927</v>
          </cell>
          <cell r="I14095">
            <v>1.0707259135183795E-3</v>
          </cell>
          <cell r="L14095">
            <v>0.18980559506875305</v>
          </cell>
          <cell r="M14095" t="str">
            <v>hydro</v>
          </cell>
        </row>
        <row r="14096">
          <cell r="F14096" t="str">
            <v>Vintage1927</v>
          </cell>
          <cell r="I14096">
            <v>1.0891820933916665E-3</v>
          </cell>
          <cell r="L14096">
            <v>0.19307728781413</v>
          </cell>
          <cell r="M14096" t="str">
            <v>hydro</v>
          </cell>
        </row>
        <row r="14097">
          <cell r="F14097" t="str">
            <v>Vintage1927</v>
          </cell>
          <cell r="I14097">
            <v>1.0891820933916665E-3</v>
          </cell>
          <cell r="L14097">
            <v>0.19307728781413</v>
          </cell>
          <cell r="M14097" t="str">
            <v>hydro</v>
          </cell>
        </row>
        <row r="14098">
          <cell r="F14098" t="str">
            <v>Vintage1926</v>
          </cell>
          <cell r="I14098">
            <v>1.2028815232414856E-3</v>
          </cell>
          <cell r="L14098">
            <v>0.30416469394656748</v>
          </cell>
          <cell r="M14098" t="str">
            <v>hydro</v>
          </cell>
        </row>
        <row r="14099">
          <cell r="F14099" t="str">
            <v>Vintage1973</v>
          </cell>
          <cell r="I14099">
            <v>4.1752693528994498E-3</v>
          </cell>
          <cell r="L14099">
            <v>0.24935463258785942</v>
          </cell>
          <cell r="M14099" t="str">
            <v>hydro</v>
          </cell>
        </row>
        <row r="14100">
          <cell r="F14100" t="str">
            <v>Vintage1930</v>
          </cell>
          <cell r="I14100">
            <v>1.5819754700518182E-3</v>
          </cell>
          <cell r="L14100">
            <v>0.14824790073944105</v>
          </cell>
          <cell r="M14100" t="str">
            <v>hydro</v>
          </cell>
        </row>
        <row r="14101">
          <cell r="F14101" t="str">
            <v>Vintage1951</v>
          </cell>
          <cell r="I14101">
            <v>5.3047126665016547E-3</v>
          </cell>
          <cell r="L14101">
            <v>0.32176717773992047</v>
          </cell>
          <cell r="M14101" t="str">
            <v>hydro</v>
          </cell>
        </row>
        <row r="14102">
          <cell r="F14102" t="str">
            <v>Vintage1951</v>
          </cell>
          <cell r="I14102">
            <v>4.9099015439035779E-3</v>
          </cell>
          <cell r="L14102">
            <v>0.29781917741542957</v>
          </cell>
          <cell r="M14102" t="str">
            <v>hydro</v>
          </cell>
        </row>
        <row r="14103">
          <cell r="F14103" t="str">
            <v>Vintage1951</v>
          </cell>
          <cell r="I14103">
            <v>4.9099015439035779E-3</v>
          </cell>
          <cell r="L14103">
            <v>0.29781917741542957</v>
          </cell>
          <cell r="M14103" t="str">
            <v>hydro</v>
          </cell>
        </row>
        <row r="14104">
          <cell r="F14104" t="str">
            <v>Vintage1951</v>
          </cell>
          <cell r="I14104">
            <v>4.9099015439035779E-3</v>
          </cell>
          <cell r="L14104">
            <v>0.29781917741542957</v>
          </cell>
          <cell r="M14104" t="str">
            <v>hydro</v>
          </cell>
        </row>
        <row r="14105">
          <cell r="F14105" t="str">
            <v>Vintage1951</v>
          </cell>
          <cell r="I14105">
            <v>4.5546642156859768E-3</v>
          </cell>
          <cell r="L14105">
            <v>0.27627159892917985</v>
          </cell>
          <cell r="M14105" t="str">
            <v>hydro</v>
          </cell>
        </row>
        <row r="14106">
          <cell r="F14106" t="str">
            <v>Vintage1964</v>
          </cell>
          <cell r="I14106">
            <v>1.5120425971841239E-2</v>
          </cell>
          <cell r="L14106">
            <v>0.50445297162234515</v>
          </cell>
          <cell r="M14106" t="str">
            <v>hydro</v>
          </cell>
        </row>
        <row r="14107">
          <cell r="F14107" t="str">
            <v>Vintage1964</v>
          </cell>
          <cell r="I14107">
            <v>1.5259449152843281E-2</v>
          </cell>
          <cell r="L14107">
            <v>0.50909111190433698</v>
          </cell>
          <cell r="M14107" t="str">
            <v>hydro</v>
          </cell>
        </row>
        <row r="14108">
          <cell r="F14108" t="str">
            <v>Vintage1964</v>
          </cell>
          <cell r="I14108">
            <v>1.5259449152843281E-2</v>
          </cell>
          <cell r="L14108">
            <v>0.50909111190433698</v>
          </cell>
          <cell r="M14108" t="str">
            <v>hydro</v>
          </cell>
        </row>
        <row r="14109">
          <cell r="F14109" t="str">
            <v>Vintage1965</v>
          </cell>
          <cell r="I14109">
            <v>1.5228555112620605E-2</v>
          </cell>
          <cell r="L14109">
            <v>0.69131503855260756</v>
          </cell>
          <cell r="M14109" t="str">
            <v>hydro</v>
          </cell>
        </row>
        <row r="14110">
          <cell r="F14110" t="str">
            <v>Vintage1965</v>
          </cell>
          <cell r="I14110">
            <v>1.5228555112620605E-2</v>
          </cell>
          <cell r="L14110">
            <v>0.69131503855260756</v>
          </cell>
          <cell r="M14110" t="str">
            <v>hydro</v>
          </cell>
        </row>
        <row r="14111">
          <cell r="F14111" t="str">
            <v>Vintage1965</v>
          </cell>
          <cell r="I14111">
            <v>1.5228555112620605E-2</v>
          </cell>
          <cell r="L14111">
            <v>0.69131503855260756</v>
          </cell>
          <cell r="M14111" t="str">
            <v>hydro</v>
          </cell>
        </row>
        <row r="14112">
          <cell r="F14112" t="str">
            <v>Vintage1966</v>
          </cell>
          <cell r="I14112">
            <v>1.518883420376288E-2</v>
          </cell>
          <cell r="L14112">
            <v>0.76441744632159903</v>
          </cell>
          <cell r="M14112" t="str">
            <v>hydro</v>
          </cell>
        </row>
        <row r="14113">
          <cell r="F14113" t="str">
            <v>Vintage1966</v>
          </cell>
          <cell r="I14113">
            <v>1.4435608080238582E-2</v>
          </cell>
          <cell r="L14113">
            <v>0.72650938951336064</v>
          </cell>
          <cell r="M14113" t="str">
            <v>hydro</v>
          </cell>
        </row>
        <row r="14114">
          <cell r="F14114" t="str">
            <v>Vintage1936</v>
          </cell>
          <cell r="I14114">
            <v>2.9963206802979987E-4</v>
          </cell>
          <cell r="L14114">
            <v>3.2138860995552999E-2</v>
          </cell>
          <cell r="M14114" t="str">
            <v>hydro</v>
          </cell>
        </row>
        <row r="14115">
          <cell r="F14115" t="str">
            <v>Vintage1936</v>
          </cell>
          <cell r="I14115">
            <v>1.0967250538616188E-2</v>
          </cell>
          <cell r="L14115">
            <v>1.176359202409984</v>
          </cell>
          <cell r="M14115" t="str">
            <v>hydro</v>
          </cell>
        </row>
        <row r="14116">
          <cell r="F14116" t="str">
            <v>Vintage1936</v>
          </cell>
          <cell r="I14116">
            <v>1.0967250538616188E-2</v>
          </cell>
          <cell r="L14116">
            <v>1.176359202409984</v>
          </cell>
          <cell r="M14116" t="str">
            <v>hydro</v>
          </cell>
        </row>
        <row r="14117">
          <cell r="F14117" t="str">
            <v>Vintage1937</v>
          </cell>
          <cell r="I14117">
            <v>1.0970727789896662E-2</v>
          </cell>
          <cell r="L14117">
            <v>2.8924541607898453</v>
          </cell>
          <cell r="M14117" t="str">
            <v>hydro</v>
          </cell>
        </row>
        <row r="14118">
          <cell r="F14118" t="str">
            <v>Vintage1936</v>
          </cell>
          <cell r="I14118">
            <v>1.0967250538616188E-2</v>
          </cell>
          <cell r="L14118">
            <v>1.176359202409984</v>
          </cell>
          <cell r="M14118" t="str">
            <v>hydro</v>
          </cell>
        </row>
        <row r="14119">
          <cell r="F14119" t="str">
            <v>Vintage1938</v>
          </cell>
          <cell r="I14119">
            <v>1.0970727789896662E-2</v>
          </cell>
          <cell r="L14119">
            <v>1.2276264591439687</v>
          </cell>
          <cell r="M14119" t="str">
            <v>hydro</v>
          </cell>
        </row>
        <row r="14120">
          <cell r="F14120" t="str">
            <v>Vintage1938</v>
          </cell>
          <cell r="I14120">
            <v>1.0970727789896662E-2</v>
          </cell>
          <cell r="L14120">
            <v>1.2276264591439687</v>
          </cell>
          <cell r="M14120" t="str">
            <v>hydro</v>
          </cell>
        </row>
        <row r="14121">
          <cell r="F14121" t="str">
            <v>Vintage1961</v>
          </cell>
          <cell r="I14121">
            <v>1.1021147933463541E-2</v>
          </cell>
          <cell r="L14121">
            <v>0.23674049814703085</v>
          </cell>
          <cell r="M14121" t="str">
            <v>hydro</v>
          </cell>
        </row>
        <row r="14122">
          <cell r="F14122" t="str">
            <v>Vintage1944</v>
          </cell>
          <cell r="I14122">
            <v>1.0710763134551042E-2</v>
          </cell>
          <cell r="L14122">
            <v>0.83553677621283251</v>
          </cell>
          <cell r="M14122" t="str">
            <v>hydro</v>
          </cell>
        </row>
        <row r="14123">
          <cell r="F14123" t="str">
            <v>Vintage1981</v>
          </cell>
          <cell r="I14123">
            <v>2.3971635365854901E-4</v>
          </cell>
          <cell r="L14123">
            <v>6.7332832456799385E-2</v>
          </cell>
          <cell r="M14123" t="str">
            <v>hydro</v>
          </cell>
        </row>
        <row r="14124">
          <cell r="F14124" t="str">
            <v>Vintage1980</v>
          </cell>
          <cell r="I14124">
            <v>2.3726622891015326E-4</v>
          </cell>
          <cell r="L14124">
            <v>1.4294416243654828E-2</v>
          </cell>
          <cell r="M14124" t="str">
            <v>hydro</v>
          </cell>
        </row>
        <row r="14125">
          <cell r="F14125" t="str">
            <v>Vintage1980</v>
          </cell>
          <cell r="I14125">
            <v>2.3404442185835989E-4</v>
          </cell>
          <cell r="L14125">
            <v>1.4100314237370081E-2</v>
          </cell>
          <cell r="M14125" t="str">
            <v>hydro</v>
          </cell>
        </row>
        <row r="14126">
          <cell r="F14126" t="str">
            <v>Vintage1980</v>
          </cell>
          <cell r="I14126">
            <v>2.3404442185835989E-4</v>
          </cell>
          <cell r="L14126">
            <v>1.4100314237370081E-2</v>
          </cell>
          <cell r="M14126" t="str">
            <v>hydro</v>
          </cell>
        </row>
        <row r="14127">
          <cell r="F14127" t="str">
            <v>Vintage1979</v>
          </cell>
          <cell r="I14127">
            <v>1.4984946912336602E-4</v>
          </cell>
          <cell r="L14127">
            <v>5.154812292970188E-3</v>
          </cell>
          <cell r="M14127" t="str">
            <v>hydro</v>
          </cell>
        </row>
        <row r="14128">
          <cell r="F14128" t="str">
            <v>Vintage1979</v>
          </cell>
          <cell r="I14128">
            <v>1.4678012616617806E-4</v>
          </cell>
          <cell r="L14128">
            <v>5.0492270887007732E-3</v>
          </cell>
          <cell r="M14128" t="str">
            <v>hydro</v>
          </cell>
        </row>
        <row r="14129">
          <cell r="F14129" t="str">
            <v>Vintage1932</v>
          </cell>
          <cell r="I14129">
            <v>2.6840207183725625E-3</v>
          </cell>
          <cell r="L14129">
            <v>0.97944753538311347</v>
          </cell>
          <cell r="M14129" t="str">
            <v>hydro</v>
          </cell>
        </row>
        <row r="14130">
          <cell r="F14130" t="str">
            <v>Vintage1932</v>
          </cell>
          <cell r="I14130">
            <v>2.6343923181741617E-3</v>
          </cell>
          <cell r="L14130">
            <v>0.96133723767691548</v>
          </cell>
          <cell r="M14130" t="str">
            <v>hydro</v>
          </cell>
        </row>
        <row r="14131">
          <cell r="F14131" t="str">
            <v>Vintage1925</v>
          </cell>
          <cell r="I14131">
            <v>4.1867844042551742E-4</v>
          </cell>
          <cell r="L14131">
            <v>4.3722486033519546E-2</v>
          </cell>
          <cell r="M14131" t="str">
            <v>hydro</v>
          </cell>
        </row>
        <row r="14132">
          <cell r="F14132" t="str">
            <v>Vintage1925</v>
          </cell>
          <cell r="I14132">
            <v>4.0798589273805875E-4</v>
          </cell>
          <cell r="L14132">
            <v>4.2605865921787708E-2</v>
          </cell>
          <cell r="M14132" t="str">
            <v>hydro</v>
          </cell>
        </row>
        <row r="14133">
          <cell r="F14133" t="str">
            <v>Vintage1925</v>
          </cell>
          <cell r="I14133">
            <v>4.0250253494961841E-4</v>
          </cell>
          <cell r="L14133">
            <v>4.2033240223463691E-2</v>
          </cell>
          <cell r="M14133" t="str">
            <v>hydro</v>
          </cell>
        </row>
        <row r="14134">
          <cell r="F14134" t="str">
            <v>Vintage1981</v>
          </cell>
          <cell r="I14134">
            <v>1.6596117919101021E-4</v>
          </cell>
          <cell r="L14134">
            <v>4.6616078136739285E-2</v>
          </cell>
          <cell r="M14134" t="str">
            <v>hydro</v>
          </cell>
        </row>
        <row r="14135">
          <cell r="F14135" t="str">
            <v>Vintage1965</v>
          </cell>
          <cell r="I14135">
            <v>6.2701795089513991E-3</v>
          </cell>
          <cell r="L14135">
            <v>0.28464088397790061</v>
          </cell>
          <cell r="M14135" t="str">
            <v>hydro</v>
          </cell>
        </row>
        <row r="14136">
          <cell r="F14136" t="str">
            <v>Vintage1965</v>
          </cell>
          <cell r="I14136">
            <v>6.2417569919465364E-3</v>
          </cell>
          <cell r="L14136">
            <v>0.28335061623459418</v>
          </cell>
          <cell r="M14136" t="str">
            <v>hydro</v>
          </cell>
        </row>
        <row r="14137">
          <cell r="F14137" t="str">
            <v>Vintage1972</v>
          </cell>
          <cell r="I14137">
            <v>4.320885937291007E-3</v>
          </cell>
          <cell r="L14137">
            <v>1.4985157699443412</v>
          </cell>
          <cell r="M14137" t="str">
            <v>hydro</v>
          </cell>
        </row>
        <row r="14138">
          <cell r="F14138" t="str">
            <v>Vintage1964</v>
          </cell>
          <cell r="I14138">
            <v>5.250649433516311E-3</v>
          </cell>
          <cell r="L14138">
            <v>0.17517401392111367</v>
          </cell>
          <cell r="M14138" t="str">
            <v>hydro</v>
          </cell>
        </row>
        <row r="14139">
          <cell r="F14139" t="str">
            <v>Vintage1964</v>
          </cell>
          <cell r="I14139">
            <v>4.1272297890553571E-3</v>
          </cell>
          <cell r="L14139">
            <v>0.13769409245047295</v>
          </cell>
          <cell r="M14139" t="str">
            <v>hydro</v>
          </cell>
        </row>
        <row r="14140">
          <cell r="F14140" t="str">
            <v>Vintage1950</v>
          </cell>
          <cell r="I14140">
            <v>1.1331760091113606E-3</v>
          </cell>
          <cell r="L14140">
            <v>7.0992459153749465E-2</v>
          </cell>
          <cell r="M14140" t="str">
            <v>hydro</v>
          </cell>
        </row>
        <row r="14141">
          <cell r="F14141" t="str">
            <v>Vintage1950</v>
          </cell>
          <cell r="I14141">
            <v>8.1041219564037439E-4</v>
          </cell>
          <cell r="L14141">
            <v>5.0771596145789688E-2</v>
          </cell>
          <cell r="M14141" t="str">
            <v>hydro</v>
          </cell>
        </row>
        <row r="14142">
          <cell r="F14142" t="str">
            <v>Vintage1969</v>
          </cell>
          <cell r="I14142">
            <v>1.1409597023622686E-3</v>
          </cell>
          <cell r="L14142">
            <v>4.6889908761130035E-2</v>
          </cell>
          <cell r="M14142" t="str">
            <v>hydro</v>
          </cell>
        </row>
        <row r="14143">
          <cell r="F14143" t="str">
            <v>Vintage1950</v>
          </cell>
          <cell r="I14143">
            <v>4.4043399680223924E-3</v>
          </cell>
          <cell r="L14143">
            <v>0.27592794302471724</v>
          </cell>
          <cell r="M14143" t="str">
            <v>hydro</v>
          </cell>
        </row>
        <row r="14144">
          <cell r="F14144" t="str">
            <v>Vintage1944</v>
          </cell>
          <cell r="I14144">
            <v>3.9897446230427553E-3</v>
          </cell>
          <cell r="L14144">
            <v>0.3112363067292645</v>
          </cell>
          <cell r="M14144" t="str">
            <v>hydro</v>
          </cell>
        </row>
        <row r="14145">
          <cell r="F14145" t="str">
            <v>Vintage1955</v>
          </cell>
          <cell r="I14145">
            <v>3.9369840218832497E-3</v>
          </cell>
          <cell r="L14145">
            <v>0.17002136998960377</v>
          </cell>
          <cell r="M14145" t="str">
            <v>hydro</v>
          </cell>
        </row>
        <row r="14146">
          <cell r="F14146" t="str">
            <v>Vintage1955</v>
          </cell>
          <cell r="I14146">
            <v>3.8948557852159639E-3</v>
          </cell>
          <cell r="L14146">
            <v>0.16820203303684877</v>
          </cell>
          <cell r="M14146" t="str">
            <v>hydro</v>
          </cell>
        </row>
        <row r="14147">
          <cell r="F14147" t="str">
            <v>Vintage1952</v>
          </cell>
          <cell r="I14147">
            <v>4.9350220095963279E-3</v>
          </cell>
          <cell r="L14147">
            <v>0.29738878143133463</v>
          </cell>
          <cell r="M14147" t="str">
            <v>hydro</v>
          </cell>
        </row>
        <row r="14148">
          <cell r="F14148" t="str">
            <v>Vintage1952</v>
          </cell>
          <cell r="I14148">
            <v>4.8284977540233335E-3</v>
          </cell>
          <cell r="L14148">
            <v>0.2909695357833656</v>
          </cell>
          <cell r="M14148" t="str">
            <v>hydro</v>
          </cell>
        </row>
        <row r="14149">
          <cell r="F14149" t="str">
            <v>Vintage1953</v>
          </cell>
          <cell r="I14149">
            <v>4.8778479741192976E-3</v>
          </cell>
          <cell r="L14149">
            <v>0.18253590911365805</v>
          </cell>
          <cell r="M14149" t="str">
            <v>hydro</v>
          </cell>
        </row>
        <row r="14150">
          <cell r="F14150" t="str">
            <v>Vintage1952</v>
          </cell>
          <cell r="I14150">
            <v>3.7554982531292601E-3</v>
          </cell>
          <cell r="L14150">
            <v>0.22630963894261766</v>
          </cell>
          <cell r="M14150" t="str">
            <v>hydro</v>
          </cell>
        </row>
        <row r="14151">
          <cell r="F14151" t="str">
            <v>Vintage1962</v>
          </cell>
          <cell r="I14151">
            <v>5.2901028615063078E-3</v>
          </cell>
          <cell r="L14151">
            <v>0.16929167558313715</v>
          </cell>
          <cell r="M14151" t="str">
            <v>hydro</v>
          </cell>
        </row>
        <row r="14152">
          <cell r="F14152" t="str">
            <v>Vintage1962</v>
          </cell>
          <cell r="I14152">
            <v>5.2901028615063078E-3</v>
          </cell>
          <cell r="L14152">
            <v>0.16929167558313715</v>
          </cell>
          <cell r="M14152" t="str">
            <v>hydro</v>
          </cell>
        </row>
        <row r="14153">
          <cell r="F14153" t="str">
            <v>Vintage1963</v>
          </cell>
          <cell r="I14153">
            <v>5.2927776701835964E-3</v>
          </cell>
          <cell r="L14153">
            <v>0.20154308413118774</v>
          </cell>
          <cell r="M14153" t="str">
            <v>hydro</v>
          </cell>
        </row>
        <row r="14154">
          <cell r="F14154" t="str">
            <v>Vintage1963</v>
          </cell>
          <cell r="I14154">
            <v>5.2927776701835964E-3</v>
          </cell>
          <cell r="L14154">
            <v>0.20154308413118774</v>
          </cell>
          <cell r="M14154" t="str">
            <v>hydro</v>
          </cell>
        </row>
        <row r="14155">
          <cell r="F14155" t="str">
            <v>Vintage1965</v>
          </cell>
          <cell r="I14155">
            <v>4.058353465615192E-3</v>
          </cell>
          <cell r="L14155">
            <v>0.18423289417764555</v>
          </cell>
          <cell r="M14155" t="str">
            <v>hydro</v>
          </cell>
        </row>
        <row r="14156">
          <cell r="F14156" t="str">
            <v>Vintage1965</v>
          </cell>
          <cell r="I14156">
            <v>3.9928206530216361E-3</v>
          </cell>
          <cell r="L14156">
            <v>0.18125796855078621</v>
          </cell>
          <cell r="M14156" t="str">
            <v>hydro</v>
          </cell>
        </row>
        <row r="14157">
          <cell r="F14157" t="str">
            <v>Vintage1965</v>
          </cell>
          <cell r="I14157">
            <v>3.9928206530216361E-3</v>
          </cell>
          <cell r="L14157">
            <v>0.18125796855078621</v>
          </cell>
          <cell r="M14157" t="str">
            <v>hydro</v>
          </cell>
        </row>
        <row r="14158">
          <cell r="F14158" t="str">
            <v>Vintage1966</v>
          </cell>
          <cell r="I14158">
            <v>3.9881397378363822E-3</v>
          </cell>
          <cell r="L14158">
            <v>0.20071346839873455</v>
          </cell>
          <cell r="M14158" t="str">
            <v>hydro</v>
          </cell>
        </row>
        <row r="14159">
          <cell r="F14159" t="str">
            <v>Vintage1902</v>
          </cell>
          <cell r="I14159">
            <v>0</v>
          </cell>
          <cell r="L14159">
            <v>0</v>
          </cell>
          <cell r="M14159" t="str">
            <v>hydro</v>
          </cell>
        </row>
        <row r="14160">
          <cell r="F14160" t="str">
            <v>Vintage1902</v>
          </cell>
          <cell r="I14160">
            <v>0</v>
          </cell>
          <cell r="L14160">
            <v>0</v>
          </cell>
          <cell r="M14160" t="str">
            <v>hydro</v>
          </cell>
        </row>
        <row r="14161">
          <cell r="F14161" t="str">
            <v>Vintage1940</v>
          </cell>
          <cell r="I14161">
            <v>1.6173498148089517E-4</v>
          </cell>
          <cell r="L14161">
            <v>3.0423144654088029E-2</v>
          </cell>
          <cell r="M14161" t="str">
            <v>hydro</v>
          </cell>
        </row>
        <row r="14162">
          <cell r="F14162" t="str">
            <v>Vintage1927</v>
          </cell>
          <cell r="I14162">
            <v>3.3576338364260591E-3</v>
          </cell>
          <cell r="L14162">
            <v>0.59520151730678073</v>
          </cell>
          <cell r="M14162" t="str">
            <v>hydro</v>
          </cell>
        </row>
        <row r="14163">
          <cell r="F14163" t="str">
            <v>Vintage1958</v>
          </cell>
          <cell r="I14163">
            <v>5.0027281042401804E-3</v>
          </cell>
          <cell r="L14163">
            <v>0.12999565595134668</v>
          </cell>
          <cell r="M14163" t="str">
            <v>hydro</v>
          </cell>
        </row>
        <row r="14164">
          <cell r="F14164" t="str">
            <v>Vintage1958</v>
          </cell>
          <cell r="I14164">
            <v>4.9648126912396236E-3</v>
          </cell>
          <cell r="L14164">
            <v>0.12901042571676805</v>
          </cell>
          <cell r="M14164" t="str">
            <v>hydro</v>
          </cell>
        </row>
        <row r="14165">
          <cell r="F14165" t="str">
            <v>Vintage1969</v>
          </cell>
          <cell r="I14165">
            <v>1.062567747052651E-2</v>
          </cell>
          <cell r="L14165">
            <v>0.43668242277673952</v>
          </cell>
          <cell r="M14165" t="str">
            <v>hydro</v>
          </cell>
        </row>
        <row r="14166">
          <cell r="F14166" t="str">
            <v>Vintage1928</v>
          </cell>
          <cell r="I14166">
            <v>2.9895667883878463E-3</v>
          </cell>
          <cell r="L14166">
            <v>0.22452290076335868</v>
          </cell>
          <cell r="M14166" t="str">
            <v>hydro</v>
          </cell>
        </row>
        <row r="14167">
          <cell r="F14167" t="str">
            <v>Vintage1928</v>
          </cell>
          <cell r="I14167">
            <v>2.905678101246402E-3</v>
          </cell>
          <cell r="L14167">
            <v>0.21822267979108065</v>
          </cell>
          <cell r="M14167" t="str">
            <v>hydro</v>
          </cell>
        </row>
        <row r="14168">
          <cell r="F14168" t="str">
            <v>Vintage1958</v>
          </cell>
          <cell r="I14168">
            <v>3.6217578192648614E-3</v>
          </cell>
          <cell r="L14168">
            <v>9.4111207645525663E-2</v>
          </cell>
          <cell r="M14168" t="str">
            <v>hydro</v>
          </cell>
        </row>
        <row r="14169">
          <cell r="F14169" t="str">
            <v>Vintage1921</v>
          </cell>
          <cell r="I14169">
            <v>2.1324912179678445E-3</v>
          </cell>
          <cell r="L14169">
            <v>0.56362672322375384</v>
          </cell>
          <cell r="M14169" t="str">
            <v>hydro</v>
          </cell>
        </row>
        <row r="14170">
          <cell r="F14170" t="str">
            <v>Vintage1921</v>
          </cell>
          <cell r="I14170">
            <v>2.1201202278353874E-3</v>
          </cell>
          <cell r="L14170">
            <v>0.56035701661364434</v>
          </cell>
          <cell r="M14170" t="str">
            <v>hydro</v>
          </cell>
        </row>
        <row r="14171">
          <cell r="F14171" t="str">
            <v>Vintage1924</v>
          </cell>
          <cell r="I14171">
            <v>2.1204545789200485E-3</v>
          </cell>
          <cell r="L14171">
            <v>0.31327800829875518</v>
          </cell>
          <cell r="M14171" t="str">
            <v>hydro</v>
          </cell>
        </row>
        <row r="14172">
          <cell r="F14172" t="str">
            <v>Vintage1958</v>
          </cell>
          <cell r="I14172">
            <v>5.2158769207115664E-3</v>
          </cell>
          <cell r="L14172">
            <v>0.13553431798436147</v>
          </cell>
          <cell r="M14172" t="str">
            <v>hydro</v>
          </cell>
        </row>
        <row r="14173">
          <cell r="F14173" t="str">
            <v>Vintage1958</v>
          </cell>
          <cell r="I14173">
            <v>5.1789645609649918E-3</v>
          </cell>
          <cell r="L14173">
            <v>0.13457515204170289</v>
          </cell>
          <cell r="M14173" t="str">
            <v>hydro</v>
          </cell>
        </row>
        <row r="14174">
          <cell r="F14174" t="str">
            <v>Vintage1900</v>
          </cell>
          <cell r="I14174">
            <v>0</v>
          </cell>
          <cell r="L14174">
            <v>0</v>
          </cell>
          <cell r="M14174" t="str">
            <v>hydro</v>
          </cell>
        </row>
        <row r="14175">
          <cell r="F14175" t="str">
            <v>Vintage1900</v>
          </cell>
          <cell r="I14175">
            <v>0</v>
          </cell>
          <cell r="L14175">
            <v>0</v>
          </cell>
          <cell r="M14175" t="str">
            <v>hydro</v>
          </cell>
        </row>
        <row r="14176">
          <cell r="F14176" t="str">
            <v>Vintage1965</v>
          </cell>
          <cell r="I14176">
            <v>7.9322788729313792E-4</v>
          </cell>
          <cell r="L14176">
            <v>3.6009349766255853E-2</v>
          </cell>
          <cell r="M14176" t="str">
            <v>hydro</v>
          </cell>
        </row>
        <row r="14177">
          <cell r="F14177" t="str">
            <v>Vintage1907</v>
          </cell>
          <cell r="I14177">
            <v>0</v>
          </cell>
          <cell r="L14177">
            <v>0</v>
          </cell>
          <cell r="M14177" t="str">
            <v>hydro</v>
          </cell>
        </row>
        <row r="14178">
          <cell r="F14178" t="str">
            <v>Vintage1979</v>
          </cell>
          <cell r="I14178">
            <v>1.3674290660465492E-3</v>
          </cell>
          <cell r="L14178">
            <v>4.7039473684210527E-2</v>
          </cell>
          <cell r="M14178" t="str">
            <v>hydro</v>
          </cell>
        </row>
        <row r="14179">
          <cell r="F14179" t="str">
            <v>Vintage1907</v>
          </cell>
          <cell r="I14179">
            <v>0</v>
          </cell>
          <cell r="L14179">
            <v>0</v>
          </cell>
          <cell r="M14179" t="str">
            <v>hydro</v>
          </cell>
        </row>
        <row r="14180">
          <cell r="F14180" t="str">
            <v>Vintage1907</v>
          </cell>
          <cell r="I14180">
            <v>0</v>
          </cell>
          <cell r="L14180">
            <v>0</v>
          </cell>
          <cell r="M14180" t="str">
            <v>hydro</v>
          </cell>
        </row>
        <row r="14181">
          <cell r="F14181" t="str">
            <v>Vintage1949</v>
          </cell>
          <cell r="I14181">
            <v>3.3089389444560316E-3</v>
          </cell>
          <cell r="L14181">
            <v>0.19129039740219581</v>
          </cell>
          <cell r="M14181" t="str">
            <v>hydro</v>
          </cell>
        </row>
        <row r="14182">
          <cell r="F14182" t="str">
            <v>Vintage1950</v>
          </cell>
          <cell r="I14182">
            <v>3.0982977611196025E-3</v>
          </cell>
          <cell r="L14182">
            <v>0.19410557184750735</v>
          </cell>
          <cell r="M14182" t="str">
            <v>hydro</v>
          </cell>
        </row>
        <row r="14183">
          <cell r="F14183" t="str">
            <v>Vintage1963</v>
          </cell>
          <cell r="I14183">
            <v>1.8853388961864348E-3</v>
          </cell>
          <cell r="L14183">
            <v>7.1791607251986189E-2</v>
          </cell>
          <cell r="M14183" t="str">
            <v>hydro</v>
          </cell>
        </row>
        <row r="14184">
          <cell r="F14184" t="str">
            <v>Vintage1908</v>
          </cell>
          <cell r="I14184">
            <v>0</v>
          </cell>
          <cell r="L14184">
            <v>0</v>
          </cell>
          <cell r="M14184" t="str">
            <v>hydro</v>
          </cell>
        </row>
        <row r="14185">
          <cell r="F14185" t="str">
            <v>Vintage1913</v>
          </cell>
          <cell r="I14185">
            <v>0</v>
          </cell>
          <cell r="L14185">
            <v>0</v>
          </cell>
          <cell r="M14185" t="str">
            <v>hydro</v>
          </cell>
        </row>
        <row r="14186">
          <cell r="F14186" t="str">
            <v>Vintage1913</v>
          </cell>
          <cell r="I14186">
            <v>0</v>
          </cell>
          <cell r="L14186">
            <v>0</v>
          </cell>
          <cell r="M14186" t="str">
            <v>hydro</v>
          </cell>
        </row>
        <row r="14187">
          <cell r="F14187" t="str">
            <v>Vintage1922</v>
          </cell>
          <cell r="I14187">
            <v>1.21157598884701E-3</v>
          </cell>
          <cell r="L14187">
            <v>0.56832873274780416</v>
          </cell>
          <cell r="M14187" t="str">
            <v>hydro</v>
          </cell>
        </row>
        <row r="14188">
          <cell r="F14188" t="str">
            <v>Vintage1928</v>
          </cell>
          <cell r="I14188">
            <v>1.2645211518052485E-3</v>
          </cell>
          <cell r="L14188">
            <v>9.496826034552025E-2</v>
          </cell>
          <cell r="M14188" t="str">
            <v>hydro</v>
          </cell>
        </row>
        <row r="14189">
          <cell r="F14189" t="str">
            <v>Vintage1965</v>
          </cell>
          <cell r="I14189">
            <v>4.9803399556112805E-3</v>
          </cell>
          <cell r="L14189">
            <v>0.22608736567300103</v>
          </cell>
          <cell r="M14189" t="str">
            <v>hydro</v>
          </cell>
        </row>
        <row r="14190">
          <cell r="F14190" t="str">
            <v>Vintage1943</v>
          </cell>
          <cell r="I14190">
            <v>2.3564796966039402E-3</v>
          </cell>
          <cell r="L14190">
            <v>0.17817575083426032</v>
          </cell>
          <cell r="M14190" t="str">
            <v>hydro</v>
          </cell>
        </row>
        <row r="14191">
          <cell r="F14191" t="str">
            <v>Vintage1924</v>
          </cell>
          <cell r="I14191">
            <v>1.5707934323764162E-3</v>
          </cell>
          <cell r="L14191">
            <v>0.2320705394190872</v>
          </cell>
          <cell r="M14191" t="str">
            <v>hydro</v>
          </cell>
        </row>
        <row r="14192">
          <cell r="F14192" t="str">
            <v>Vintage1924</v>
          </cell>
          <cell r="I14192">
            <v>1.5632170367979978E-3</v>
          </cell>
          <cell r="L14192">
            <v>0.23095119541592576</v>
          </cell>
          <cell r="M14192" t="str">
            <v>hydro</v>
          </cell>
        </row>
        <row r="14193">
          <cell r="F14193" t="str">
            <v>Vintage1948</v>
          </cell>
          <cell r="I14193">
            <v>2.9931510320154123E-3</v>
          </cell>
          <cell r="L14193">
            <v>0.29347364280094407</v>
          </cell>
          <cell r="M14193" t="str">
            <v>hydro</v>
          </cell>
        </row>
        <row r="14194">
          <cell r="F14194" t="str">
            <v>Vintage1948</v>
          </cell>
          <cell r="I14194">
            <v>2.9993097789948677E-3</v>
          </cell>
          <cell r="L14194">
            <v>0.29407749803304478</v>
          </cell>
          <cell r="M14194" t="str">
            <v>hydro</v>
          </cell>
        </row>
        <row r="14195">
          <cell r="F14195" t="str">
            <v>Vintage1948</v>
          </cell>
          <cell r="I14195">
            <v>3.4582467648222471E-3</v>
          </cell>
          <cell r="L14195">
            <v>0.3390755310778914</v>
          </cell>
          <cell r="M14195" t="str">
            <v>hydro</v>
          </cell>
        </row>
        <row r="14196">
          <cell r="F14196" t="str">
            <v>Vintage1958</v>
          </cell>
          <cell r="I14196">
            <v>6.3832704198271339E-3</v>
          </cell>
          <cell r="L14196">
            <v>0.16586898349261511</v>
          </cell>
          <cell r="M14196" t="str">
            <v>hydro</v>
          </cell>
        </row>
        <row r="14197">
          <cell r="F14197" t="str">
            <v>Vintage1958</v>
          </cell>
          <cell r="I14197">
            <v>6.3669005907221318E-3</v>
          </cell>
          <cell r="L14197">
            <v>0.16544361424847961</v>
          </cell>
          <cell r="M14197" t="str">
            <v>hydro</v>
          </cell>
        </row>
        <row r="14198">
          <cell r="F14198" t="str">
            <v>Vintage1916</v>
          </cell>
          <cell r="I14198">
            <v>0</v>
          </cell>
          <cell r="L14198">
            <v>0</v>
          </cell>
          <cell r="M14198" t="str">
            <v>hydro</v>
          </cell>
        </row>
        <row r="14199">
          <cell r="F14199" t="str">
            <v>Vintage1921</v>
          </cell>
          <cell r="I14199">
            <v>3.1006382187122295E-4</v>
          </cell>
          <cell r="L14199">
            <v>8.1951219512195111E-2</v>
          </cell>
          <cell r="M14199" t="str">
            <v>hydro</v>
          </cell>
        </row>
        <row r="14200">
          <cell r="F14200" t="str">
            <v>Vintage1921</v>
          </cell>
          <cell r="I14200">
            <v>2.969037631789661E-4</v>
          </cell>
          <cell r="L14200">
            <v>7.8472958642629903E-2</v>
          </cell>
          <cell r="M14200" t="str">
            <v>hydro</v>
          </cell>
        </row>
        <row r="14201">
          <cell r="F14201" t="str">
            <v>Vintage1921</v>
          </cell>
          <cell r="I14201">
            <v>8.4793441176537023E-4</v>
          </cell>
          <cell r="L14201">
            <v>0.22411276069282429</v>
          </cell>
          <cell r="M14201" t="str">
            <v>hydro</v>
          </cell>
        </row>
        <row r="14202">
          <cell r="F14202" t="str">
            <v>Vintage1921</v>
          </cell>
          <cell r="I14202">
            <v>9.012500357254129E-4</v>
          </cell>
          <cell r="L14202">
            <v>0.23820431247790735</v>
          </cell>
          <cell r="M14202" t="str">
            <v>hydro</v>
          </cell>
        </row>
        <row r="14203">
          <cell r="F14203" t="str">
            <v>Vintage1979</v>
          </cell>
          <cell r="I14203">
            <v>8.9424203699091842E-4</v>
          </cell>
          <cell r="L14203">
            <v>3.0761869709238134E-2</v>
          </cell>
          <cell r="M14203" t="str">
            <v>hydro</v>
          </cell>
        </row>
        <row r="14204">
          <cell r="F14204" t="str">
            <v>Vintage1966</v>
          </cell>
          <cell r="I14204">
            <v>7.4415852210828973E-3</v>
          </cell>
          <cell r="L14204">
            <v>0.37451706266406398</v>
          </cell>
          <cell r="M14204" t="str">
            <v>hydro</v>
          </cell>
        </row>
        <row r="14205">
          <cell r="F14205" t="str">
            <v>Vintage1965</v>
          </cell>
          <cell r="I14205">
            <v>7.3415206284655546E-3</v>
          </cell>
          <cell r="L14205">
            <v>0.33327545382794005</v>
          </cell>
          <cell r="M14205" t="str">
            <v>hydro</v>
          </cell>
        </row>
        <row r="14206">
          <cell r="F14206" t="str">
            <v>Vintage1920</v>
          </cell>
          <cell r="I14206">
            <v>1.1598746119237107E-3</v>
          </cell>
          <cell r="L14206">
            <v>0.6764882995319812</v>
          </cell>
          <cell r="M14206" t="str">
            <v>hydro</v>
          </cell>
        </row>
        <row r="14207">
          <cell r="F14207" t="str">
            <v>Vintage1920</v>
          </cell>
          <cell r="I14207">
            <v>1.0818531176158975E-3</v>
          </cell>
          <cell r="L14207">
            <v>0.63098283931357246</v>
          </cell>
          <cell r="M14207" t="str">
            <v>hydro</v>
          </cell>
        </row>
        <row r="14208">
          <cell r="F14208" t="str">
            <v>Vintage1920</v>
          </cell>
          <cell r="I14208">
            <v>0</v>
          </cell>
          <cell r="L14208">
            <v>0</v>
          </cell>
          <cell r="M14208" t="str">
            <v>hydro</v>
          </cell>
        </row>
        <row r="14209">
          <cell r="F14209" t="str">
            <v>Vintage1904</v>
          </cell>
          <cell r="I14209">
            <v>0</v>
          </cell>
          <cell r="L14209">
            <v>0</v>
          </cell>
          <cell r="M14209" t="str">
            <v>hydro</v>
          </cell>
        </row>
        <row r="14210">
          <cell r="F14210" t="str">
            <v>Vintage1904</v>
          </cell>
          <cell r="I14210">
            <v>0</v>
          </cell>
          <cell r="L14210">
            <v>0</v>
          </cell>
          <cell r="M14210" t="str">
            <v>hydro</v>
          </cell>
        </row>
        <row r="14211">
          <cell r="F14211" t="str">
            <v>Vintage1962</v>
          </cell>
          <cell r="I14211">
            <v>4.6970710296647894E-3</v>
          </cell>
          <cell r="L14211">
            <v>0.15031371709822383</v>
          </cell>
          <cell r="M14211" t="str">
            <v>hydro</v>
          </cell>
        </row>
        <row r="14212">
          <cell r="F14212" t="str">
            <v>Vintage1906</v>
          </cell>
          <cell r="I14212">
            <v>0</v>
          </cell>
          <cell r="L14212">
            <v>0</v>
          </cell>
          <cell r="M14212" t="str">
            <v>hydro</v>
          </cell>
        </row>
        <row r="14213">
          <cell r="F14213" t="str">
            <v>Vintage1906</v>
          </cell>
          <cell r="I14213">
            <v>0</v>
          </cell>
          <cell r="L14213">
            <v>0</v>
          </cell>
          <cell r="M14213" t="str">
            <v>hydro</v>
          </cell>
        </row>
        <row r="14214">
          <cell r="F14214" t="str">
            <v>Vintage1930</v>
          </cell>
          <cell r="I14214">
            <v>4.4829124729177275E-4</v>
          </cell>
          <cell r="L14214">
            <v>4.2009650332121819E-2</v>
          </cell>
          <cell r="M14214" t="str">
            <v>hydro</v>
          </cell>
        </row>
        <row r="14215">
          <cell r="F14215" t="str">
            <v>Vintage1954</v>
          </cell>
          <cell r="I14215">
            <v>2.8845003035439737E-4</v>
          </cell>
          <cell r="L14215">
            <v>1.658558904952322E-2</v>
          </cell>
          <cell r="M14215" t="str">
            <v>hydro</v>
          </cell>
        </row>
        <row r="14216">
          <cell r="F14216" t="str">
            <v>Vintage1942</v>
          </cell>
          <cell r="I14216">
            <v>1.3973735491887881E-3</v>
          </cell>
          <cell r="L14216">
            <v>0.10506184012066366</v>
          </cell>
          <cell r="M14216" t="str">
            <v>hydro</v>
          </cell>
        </row>
        <row r="14217">
          <cell r="F14217" t="str">
            <v>Vintage1940</v>
          </cell>
          <cell r="I14217">
            <v>3.0733551702038923E-4</v>
          </cell>
          <cell r="L14217">
            <v>5.7811320754716948E-2</v>
          </cell>
          <cell r="M14217" t="str">
            <v>hydro</v>
          </cell>
        </row>
        <row r="14218">
          <cell r="F14218" t="str">
            <v>Vintage1922</v>
          </cell>
          <cell r="I14218">
            <v>2.8610689795309317E-3</v>
          </cell>
          <cell r="L14218">
            <v>1.3420765370138015</v>
          </cell>
          <cell r="M14218" t="str">
            <v>hydro</v>
          </cell>
        </row>
        <row r="14219">
          <cell r="F14219" t="str">
            <v>Vintage1922</v>
          </cell>
          <cell r="I14219">
            <v>2.7374727575751471E-3</v>
          </cell>
          <cell r="L14219">
            <v>1.284099749058971</v>
          </cell>
          <cell r="M14219" t="str">
            <v>hydro</v>
          </cell>
        </row>
        <row r="14220">
          <cell r="F14220" t="str">
            <v>Vintage1925</v>
          </cell>
          <cell r="I14220">
            <v>2.3639129899181237E-3</v>
          </cell>
          <cell r="L14220">
            <v>0.24686284916201118</v>
          </cell>
          <cell r="M14220" t="str">
            <v>hydro</v>
          </cell>
        </row>
        <row r="14221">
          <cell r="F14221" t="str">
            <v>Vintage1925</v>
          </cell>
          <cell r="I14221">
            <v>2.2454992097745846E-3</v>
          </cell>
          <cell r="L14221">
            <v>0.23449692737430169</v>
          </cell>
          <cell r="M14221" t="str">
            <v>hydro</v>
          </cell>
        </row>
        <row r="14222">
          <cell r="F14222" t="str">
            <v>Vintage1925</v>
          </cell>
          <cell r="I14222">
            <v>2.2283603731748616E-3</v>
          </cell>
          <cell r="L14222">
            <v>0.23270712290502793</v>
          </cell>
          <cell r="M14222" t="str">
            <v>hydro</v>
          </cell>
        </row>
        <row r="14223">
          <cell r="F14223" t="str">
            <v>Vintage1955</v>
          </cell>
          <cell r="I14223">
            <v>4.3553909692280223E-3</v>
          </cell>
          <cell r="L14223">
            <v>0.18809056255053713</v>
          </cell>
          <cell r="M14223" t="str">
            <v>hydro</v>
          </cell>
        </row>
        <row r="14224">
          <cell r="F14224" t="str">
            <v>Vintage1955</v>
          </cell>
          <cell r="I14224">
            <v>4.2080090111094549E-3</v>
          </cell>
          <cell r="L14224">
            <v>0.18172577105232759</v>
          </cell>
          <cell r="M14224" t="str">
            <v>hydro</v>
          </cell>
        </row>
        <row r="14225">
          <cell r="F14225" t="str">
            <v>Vintage1944</v>
          </cell>
          <cell r="I14225">
            <v>3.5532158469093566E-3</v>
          </cell>
          <cell r="L14225">
            <v>0.27718309859154933</v>
          </cell>
          <cell r="M14225" t="str">
            <v>hydro</v>
          </cell>
        </row>
        <row r="14226">
          <cell r="F14226" t="str">
            <v>Vintage1944</v>
          </cell>
          <cell r="I14226">
            <v>3.4847407447707842E-3</v>
          </cell>
          <cell r="L14226">
            <v>0.27184141888367241</v>
          </cell>
          <cell r="M14226" t="str">
            <v>hydro</v>
          </cell>
        </row>
        <row r="14227">
          <cell r="F14227" t="str">
            <v>Vintage1944</v>
          </cell>
          <cell r="I14227">
            <v>3.4836708212998683E-3</v>
          </cell>
          <cell r="L14227">
            <v>0.27175795513823681</v>
          </cell>
          <cell r="M14227" t="str">
            <v>hydro</v>
          </cell>
        </row>
        <row r="14228">
          <cell r="F14228" t="str">
            <v>Vintage1944</v>
          </cell>
          <cell r="I14228">
            <v>3.482065936093496E-3</v>
          </cell>
          <cell r="L14228">
            <v>0.27163275952008348</v>
          </cell>
          <cell r="M14228" t="str">
            <v>hydro</v>
          </cell>
        </row>
        <row r="14229">
          <cell r="F14229" t="str">
            <v>Vintage1965</v>
          </cell>
          <cell r="I14229">
            <v>3.7506167272932096E-3</v>
          </cell>
          <cell r="L14229">
            <v>0.17026288628498573</v>
          </cell>
          <cell r="M14229" t="str">
            <v>hydro</v>
          </cell>
        </row>
        <row r="14230">
          <cell r="F14230" t="str">
            <v>Vintage1965</v>
          </cell>
          <cell r="I14230">
            <v>3.6136665230160647E-3</v>
          </cell>
          <cell r="L14230">
            <v>0.16404589885252868</v>
          </cell>
          <cell r="M14230" t="str">
            <v>hydro</v>
          </cell>
        </row>
        <row r="14231">
          <cell r="F14231" t="str">
            <v>Vintage1965</v>
          </cell>
          <cell r="I14231">
            <v>4.9572764177913649E-3</v>
          </cell>
          <cell r="L14231">
            <v>0.22504037399065024</v>
          </cell>
          <cell r="M14231" t="str">
            <v>hydro</v>
          </cell>
        </row>
        <row r="14232">
          <cell r="F14232" t="str">
            <v>Vintage1965</v>
          </cell>
          <cell r="I14232">
            <v>4.9573700360950696E-3</v>
          </cell>
          <cell r="L14232">
            <v>0.22504462388440291</v>
          </cell>
          <cell r="M14232" t="str">
            <v>hydro</v>
          </cell>
        </row>
        <row r="14233">
          <cell r="F14233" t="str">
            <v>Vintage1958</v>
          </cell>
          <cell r="I14233">
            <v>5.3266139999512884E-3</v>
          </cell>
          <cell r="L14233">
            <v>0.13841181581233714</v>
          </cell>
          <cell r="M14233" t="str">
            <v>hydro</v>
          </cell>
        </row>
        <row r="14234">
          <cell r="F14234" t="str">
            <v>Vintage1958</v>
          </cell>
          <cell r="I14234">
            <v>5.2150744781083794E-3</v>
          </cell>
          <cell r="L14234">
            <v>0.13551346655082538</v>
          </cell>
          <cell r="M14234" t="str">
            <v>hydro</v>
          </cell>
        </row>
        <row r="14235">
          <cell r="F14235" t="str">
            <v>Vintage1939</v>
          </cell>
          <cell r="I14235">
            <v>5.0746470225507614E-4</v>
          </cell>
          <cell r="L14235">
            <v>0.16187713310580207</v>
          </cell>
          <cell r="M14235" t="str">
            <v>hydro</v>
          </cell>
        </row>
        <row r="14236">
          <cell r="F14236" t="str">
            <v>Vintage1910</v>
          </cell>
          <cell r="I14236">
            <v>0</v>
          </cell>
          <cell r="L14236">
            <v>0</v>
          </cell>
          <cell r="M14236" t="str">
            <v>hydro</v>
          </cell>
        </row>
        <row r="14237">
          <cell r="F14237" t="str">
            <v>Vintage1917</v>
          </cell>
          <cell r="I14237">
            <v>0</v>
          </cell>
          <cell r="L14237">
            <v>0</v>
          </cell>
          <cell r="M14237" t="str">
            <v>hydro</v>
          </cell>
        </row>
        <row r="14238">
          <cell r="F14238" t="str">
            <v>Vintage1950</v>
          </cell>
          <cell r="I14238">
            <v>5.5238543918145052E-3</v>
          </cell>
          <cell r="L14238">
            <v>0.34606451612903227</v>
          </cell>
          <cell r="M14238" t="str">
            <v>hydro</v>
          </cell>
        </row>
        <row r="14239">
          <cell r="F14239" t="str">
            <v>Vintage1950</v>
          </cell>
          <cell r="I14239">
            <v>5.4286445769464392E-3</v>
          </cell>
          <cell r="L14239">
            <v>0.340099706744868</v>
          </cell>
          <cell r="M14239" t="str">
            <v>hydro</v>
          </cell>
        </row>
        <row r="14240">
          <cell r="F14240" t="str">
            <v>Vintage1917</v>
          </cell>
          <cell r="I14240">
            <v>0</v>
          </cell>
          <cell r="L14240">
            <v>0</v>
          </cell>
          <cell r="M14240" t="str">
            <v>hydro</v>
          </cell>
        </row>
        <row r="14241">
          <cell r="F14241" t="str">
            <v>Vintage1923</v>
          </cell>
          <cell r="I14241">
            <v>5.1407682930533201E-4</v>
          </cell>
          <cell r="L14241">
            <v>9.7757884028484301E-2</v>
          </cell>
          <cell r="M14241" t="str">
            <v>hydro</v>
          </cell>
        </row>
        <row r="14242">
          <cell r="F14242" t="str">
            <v>Vintage1931</v>
          </cell>
          <cell r="I14242">
            <v>1.2036906528663652E-3</v>
          </cell>
          <cell r="L14242">
            <v>0.16556659308314942</v>
          </cell>
          <cell r="M14242" t="str">
            <v>hydro</v>
          </cell>
        </row>
        <row r="14243">
          <cell r="F14243" t="str">
            <v>Vintage1953</v>
          </cell>
          <cell r="I14243">
            <v>3.2849191625339853E-3</v>
          </cell>
          <cell r="L14243">
            <v>0.12292627996596771</v>
          </cell>
          <cell r="M14243" t="str">
            <v>hydro</v>
          </cell>
        </row>
        <row r="14244">
          <cell r="F14244" t="str">
            <v>Vintage1979</v>
          </cell>
          <cell r="I14244">
            <v>8.492116329087753E-4</v>
          </cell>
          <cell r="L14244">
            <v>2.9212826647037175E-2</v>
          </cell>
          <cell r="M14244" t="str">
            <v>hydro</v>
          </cell>
        </row>
        <row r="14245">
          <cell r="F14245" t="str">
            <v>Vintage1928</v>
          </cell>
          <cell r="I14245">
            <v>8.0361951900440162E-4</v>
          </cell>
          <cell r="L14245">
            <v>6.0353555644837263E-2</v>
          </cell>
          <cell r="M14245" t="str">
            <v>hydro</v>
          </cell>
        </row>
        <row r="14246">
          <cell r="F14246" t="str">
            <v>Vintage1928</v>
          </cell>
          <cell r="I14246">
            <v>4.986003862985438E-4</v>
          </cell>
          <cell r="L14246">
            <v>3.7445962233828844E-2</v>
          </cell>
          <cell r="M14246" t="str">
            <v>hydro</v>
          </cell>
        </row>
        <row r="14247">
          <cell r="F14247" t="str">
            <v>Vintage1929</v>
          </cell>
          <cell r="I14247">
            <v>7.0626985719450552E-4</v>
          </cell>
          <cell r="L14247">
            <v>0.18989212513484352</v>
          </cell>
          <cell r="M14247" t="str">
            <v>hydro</v>
          </cell>
        </row>
        <row r="14248">
          <cell r="F14248" t="str">
            <v>Vintage1921</v>
          </cell>
          <cell r="I14248">
            <v>8.3872638289380632E-4</v>
          </cell>
          <cell r="L14248">
            <v>0.2216790385295157</v>
          </cell>
          <cell r="M14248" t="str">
            <v>hydro</v>
          </cell>
        </row>
        <row r="14249">
          <cell r="F14249" t="str">
            <v>Vintage1963</v>
          </cell>
          <cell r="I14249">
            <v>8.0750467860816241E-3</v>
          </cell>
          <cell r="L14249">
            <v>0.30748879608881663</v>
          </cell>
          <cell r="M14249" t="str">
            <v>hydro</v>
          </cell>
        </row>
        <row r="14250">
          <cell r="F14250" t="str">
            <v>Vintage1931</v>
          </cell>
          <cell r="I14250">
            <v>3.0321898646604299E-3</v>
          </cell>
          <cell r="L14250">
            <v>0.41707505518763799</v>
          </cell>
          <cell r="M14250" t="str">
            <v>hydro</v>
          </cell>
        </row>
        <row r="14251">
          <cell r="F14251" t="str">
            <v>Vintage1931</v>
          </cell>
          <cell r="I14251">
            <v>2.9530690239862514E-3</v>
          </cell>
          <cell r="L14251">
            <v>0.4061920529801325</v>
          </cell>
          <cell r="M14251" t="str">
            <v>hydro</v>
          </cell>
        </row>
        <row r="14252">
          <cell r="F14252" t="str">
            <v>Vintage1914</v>
          </cell>
          <cell r="I14252">
            <v>0</v>
          </cell>
          <cell r="L14252">
            <v>0</v>
          </cell>
          <cell r="M14252" t="str">
            <v>hydro</v>
          </cell>
        </row>
        <row r="14253">
          <cell r="F14253" t="str">
            <v>Vintage1914</v>
          </cell>
          <cell r="I14253">
            <v>0</v>
          </cell>
          <cell r="L14253">
            <v>0</v>
          </cell>
          <cell r="M14253" t="str">
            <v>hydro</v>
          </cell>
        </row>
        <row r="14254">
          <cell r="F14254" t="str">
            <v>Vintage1980</v>
          </cell>
          <cell r="I14254">
            <v>9.7231970228095455E-4</v>
          </cell>
          <cell r="L14254">
            <v>5.8578680203045699E-2</v>
          </cell>
          <cell r="M14254" t="str">
            <v>hydro</v>
          </cell>
        </row>
        <row r="14255">
          <cell r="F14255" t="str">
            <v>Vintage1948</v>
          </cell>
          <cell r="I14255">
            <v>1.6652222031107132E-3</v>
          </cell>
          <cell r="L14255">
            <v>0.16327235772357718</v>
          </cell>
          <cell r="M14255" t="str">
            <v>hydro</v>
          </cell>
        </row>
        <row r="14256">
          <cell r="F14256" t="str">
            <v>Vintage1917</v>
          </cell>
          <cell r="I14256">
            <v>0</v>
          </cell>
          <cell r="L14256">
            <v>0</v>
          </cell>
          <cell r="M14256" t="str">
            <v>hydro</v>
          </cell>
        </row>
        <row r="14257">
          <cell r="F14257" t="str">
            <v>Vintage1986</v>
          </cell>
          <cell r="I14257">
            <v>4.5647214963125804E-4</v>
          </cell>
          <cell r="L14257">
            <v>5.8725395732966285E-2</v>
          </cell>
          <cell r="M14257" t="str">
            <v>hydro</v>
          </cell>
        </row>
        <row r="14258">
          <cell r="F14258" t="str">
            <v>Vintage1910</v>
          </cell>
          <cell r="I14258">
            <v>0</v>
          </cell>
          <cell r="L14258">
            <v>0</v>
          </cell>
          <cell r="M14258" t="str">
            <v>hydro</v>
          </cell>
        </row>
        <row r="14259">
          <cell r="F14259" t="str">
            <v>Vintage1910</v>
          </cell>
          <cell r="I14259">
            <v>0</v>
          </cell>
          <cell r="L14259">
            <v>0</v>
          </cell>
          <cell r="M14259" t="str">
            <v>hydro</v>
          </cell>
        </row>
        <row r="14260">
          <cell r="F14260" t="str">
            <v>Vintage1910</v>
          </cell>
          <cell r="I14260">
            <v>0</v>
          </cell>
          <cell r="L14260">
            <v>0</v>
          </cell>
          <cell r="M14260" t="str">
            <v>hydro</v>
          </cell>
        </row>
        <row r="14261">
          <cell r="F14261" t="str">
            <v>Vintage1910</v>
          </cell>
          <cell r="I14261">
            <v>0</v>
          </cell>
          <cell r="L14261">
            <v>0</v>
          </cell>
          <cell r="M14261" t="str">
            <v>hydro</v>
          </cell>
        </row>
        <row r="14262">
          <cell r="F14262" t="str">
            <v>Vintage1918</v>
          </cell>
          <cell r="I14262">
            <v>0</v>
          </cell>
          <cell r="L14262">
            <v>0</v>
          </cell>
          <cell r="M14262" t="str">
            <v>hydro</v>
          </cell>
        </row>
        <row r="14263">
          <cell r="F14263" t="str">
            <v>Vintage1918</v>
          </cell>
          <cell r="I14263">
            <v>0</v>
          </cell>
          <cell r="L14263">
            <v>0</v>
          </cell>
          <cell r="M14263" t="str">
            <v>hydro</v>
          </cell>
        </row>
        <row r="14264">
          <cell r="F14264" t="str">
            <v>Vintage1925</v>
          </cell>
          <cell r="I14264">
            <v>1.5701394416548187E-3</v>
          </cell>
          <cell r="L14264">
            <v>0.16396927374301676</v>
          </cell>
          <cell r="M14264" t="str">
            <v>hydro</v>
          </cell>
        </row>
        <row r="14265">
          <cell r="F14265" t="str">
            <v>Vintage1925</v>
          </cell>
          <cell r="I14265">
            <v>1.5346714785939802E-3</v>
          </cell>
          <cell r="L14265">
            <v>0.16026536312849163</v>
          </cell>
          <cell r="M14265" t="str">
            <v>hydro</v>
          </cell>
        </row>
        <row r="14266">
          <cell r="F14266" t="str">
            <v>Vintage1903</v>
          </cell>
          <cell r="I14266">
            <v>0</v>
          </cell>
          <cell r="L14266">
            <v>0</v>
          </cell>
          <cell r="M14266" t="str">
            <v>hydro</v>
          </cell>
        </row>
        <row r="14267">
          <cell r="F14267" t="str">
            <v>Vintage1907</v>
          </cell>
          <cell r="I14267">
            <v>0</v>
          </cell>
          <cell r="L14267">
            <v>0</v>
          </cell>
          <cell r="M14267" t="str">
            <v>hydro</v>
          </cell>
        </row>
        <row r="14268">
          <cell r="F14268" t="str">
            <v>Vintage1910</v>
          </cell>
          <cell r="I14268">
            <v>0</v>
          </cell>
          <cell r="L14268">
            <v>0</v>
          </cell>
          <cell r="M14268" t="str">
            <v>hydro</v>
          </cell>
        </row>
        <row r="14269">
          <cell r="F14269" t="str">
            <v>Vintage1962</v>
          </cell>
          <cell r="I14269">
            <v>2.0421308312317016E-3</v>
          </cell>
          <cell r="L14269">
            <v>6.5351423068692488E-2</v>
          </cell>
          <cell r="M14269" t="str">
            <v>hydro</v>
          </cell>
        </row>
        <row r="14270">
          <cell r="F14270" t="str">
            <v>Vintage1982</v>
          </cell>
          <cell r="I14270">
            <v>3.6527855999214014E-4</v>
          </cell>
          <cell r="L14270">
            <v>4.5077570556197377E-2</v>
          </cell>
          <cell r="M14270" t="str">
            <v>hydro</v>
          </cell>
        </row>
        <row r="14271">
          <cell r="F14271" t="str">
            <v>Vintage1982</v>
          </cell>
          <cell r="I14271">
            <v>3.3686941703066445E-4</v>
          </cell>
          <cell r="L14271">
            <v>4.1571711503548422E-2</v>
          </cell>
          <cell r="M14271" t="str">
            <v>hydro</v>
          </cell>
        </row>
        <row r="14272">
          <cell r="F14272" t="str">
            <v>Vintage2017</v>
          </cell>
          <cell r="I14272">
            <v>2.5909266771682312E-4</v>
          </cell>
          <cell r="L14272">
            <v>9.3317919075144473E-2</v>
          </cell>
          <cell r="M14272" t="str">
            <v>hydro</v>
          </cell>
        </row>
        <row r="14273">
          <cell r="F14273" t="str">
            <v>Vintage1982</v>
          </cell>
          <cell r="I14273">
            <v>1.1208785762175291E-3</v>
          </cell>
          <cell r="L14273">
            <v>0.13832315563624356</v>
          </cell>
          <cell r="M14273" t="str">
            <v>hydro</v>
          </cell>
        </row>
        <row r="14274">
          <cell r="F14274" t="str">
            <v>Vintage1913</v>
          </cell>
          <cell r="I14274">
            <v>0</v>
          </cell>
          <cell r="L14274">
            <v>0</v>
          </cell>
          <cell r="M14274" t="str">
            <v>hydro</v>
          </cell>
        </row>
        <row r="14275">
          <cell r="F14275" t="str">
            <v>Vintage1913</v>
          </cell>
          <cell r="I14275">
            <v>0</v>
          </cell>
          <cell r="L14275">
            <v>0</v>
          </cell>
          <cell r="M14275" t="str">
            <v>hydro</v>
          </cell>
        </row>
        <row r="14276">
          <cell r="F14276" t="str">
            <v>Vintage1923</v>
          </cell>
          <cell r="I14276">
            <v>2.5490712709860292E-3</v>
          </cell>
          <cell r="L14276">
            <v>0.48473652085452734</v>
          </cell>
          <cell r="M14276" t="str">
            <v>hydro</v>
          </cell>
        </row>
        <row r="14277">
          <cell r="F14277" t="str">
            <v>Vintage1925</v>
          </cell>
          <cell r="I14277">
            <v>3.0973963505953567E-3</v>
          </cell>
          <cell r="L14277">
            <v>0.32346033519553069</v>
          </cell>
          <cell r="M14277" t="str">
            <v>hydro</v>
          </cell>
        </row>
        <row r="14278">
          <cell r="F14278" t="str">
            <v>Vintage1913</v>
          </cell>
          <cell r="I14278">
            <v>0</v>
          </cell>
          <cell r="L14278">
            <v>0</v>
          </cell>
          <cell r="M14278" t="str">
            <v>hydro</v>
          </cell>
        </row>
        <row r="14279">
          <cell r="F14279" t="str">
            <v>Vintage1914</v>
          </cell>
          <cell r="I14279">
            <v>0</v>
          </cell>
          <cell r="L14279">
            <v>0</v>
          </cell>
          <cell r="M14279" t="str">
            <v>hydro</v>
          </cell>
        </row>
        <row r="14280">
          <cell r="F14280" t="str">
            <v>Vintage1921</v>
          </cell>
          <cell r="I14280">
            <v>2.0193468109185628E-3</v>
          </cell>
          <cell r="L14280">
            <v>0.53372216330858957</v>
          </cell>
          <cell r="M14280" t="str">
            <v>hydro</v>
          </cell>
        </row>
        <row r="14281">
          <cell r="F14281" t="str">
            <v>Vintage1925</v>
          </cell>
          <cell r="I14281">
            <v>1.9655162862881421E-3</v>
          </cell>
          <cell r="L14281">
            <v>0.20525837988826814</v>
          </cell>
          <cell r="M14281" t="str">
            <v>hydro</v>
          </cell>
        </row>
        <row r="14282">
          <cell r="F14282" t="str">
            <v>Vintage1923</v>
          </cell>
          <cell r="I14282">
            <v>3.2766941258513252E-3</v>
          </cell>
          <cell r="L14282">
            <v>0.62310274669379495</v>
          </cell>
          <cell r="M14282" t="str">
            <v>hydro</v>
          </cell>
        </row>
        <row r="14283">
          <cell r="F14283" t="str">
            <v>Vintage1923</v>
          </cell>
          <cell r="I14283">
            <v>3.2516846647186819E-3</v>
          </cell>
          <cell r="L14283">
            <v>0.6183468972533066</v>
          </cell>
          <cell r="M14283" t="str">
            <v>hydro</v>
          </cell>
        </row>
        <row r="14284">
          <cell r="F14284" t="str">
            <v>Vintage1923</v>
          </cell>
          <cell r="I14284">
            <v>3.1785553954816288E-3</v>
          </cell>
          <cell r="L14284">
            <v>0.60444048830111952</v>
          </cell>
          <cell r="M14284" t="str">
            <v>hydro</v>
          </cell>
        </row>
        <row r="14285">
          <cell r="F14285" t="str">
            <v>Vintage1948</v>
          </cell>
          <cell r="I14285">
            <v>3.3120016003915262E-3</v>
          </cell>
          <cell r="L14285">
            <v>0.3247364280094413</v>
          </cell>
          <cell r="M14285" t="str">
            <v>hydro</v>
          </cell>
        </row>
        <row r="14286">
          <cell r="F14286" t="str">
            <v>Vintage1980</v>
          </cell>
          <cell r="I14286">
            <v>3.6235566281003369E-3</v>
          </cell>
          <cell r="L14286">
            <v>0.21830593828055764</v>
          </cell>
          <cell r="M14286" t="str">
            <v>hydro</v>
          </cell>
        </row>
        <row r="14287">
          <cell r="F14287" t="str">
            <v>Vintage1951</v>
          </cell>
          <cell r="I14287">
            <v>4.7531350195407452E-3</v>
          </cell>
          <cell r="L14287">
            <v>0.28831021335280277</v>
          </cell>
          <cell r="M14287" t="str">
            <v>hydro</v>
          </cell>
        </row>
        <row r="14288">
          <cell r="F14288" t="str">
            <v>Vintage1951</v>
          </cell>
          <cell r="I14288">
            <v>4.7297304436144764E-3</v>
          </cell>
          <cell r="L14288">
            <v>0.28689056542548874</v>
          </cell>
          <cell r="M14288" t="str">
            <v>hydro</v>
          </cell>
        </row>
        <row r="14289">
          <cell r="F14289" t="str">
            <v>Vintage1921</v>
          </cell>
          <cell r="I14289">
            <v>2.6182418233806968E-3</v>
          </cell>
          <cell r="L14289">
            <v>0.69201272534464475</v>
          </cell>
          <cell r="M14289" t="str">
            <v>hydro</v>
          </cell>
        </row>
        <row r="14290">
          <cell r="F14290" t="str">
            <v>Vintage1929</v>
          </cell>
          <cell r="I14290">
            <v>4.1424093282989667E-3</v>
          </cell>
          <cell r="L14290">
            <v>1.113754045307443</v>
          </cell>
          <cell r="M14290" t="str">
            <v>hydro</v>
          </cell>
        </row>
        <row r="14291">
          <cell r="F14291" t="str">
            <v>Vintage1928</v>
          </cell>
          <cell r="I14291">
            <v>4.3759869960431396E-3</v>
          </cell>
          <cell r="L14291">
            <v>0.32864604258738439</v>
          </cell>
          <cell r="M14291" t="str">
            <v>hydro</v>
          </cell>
        </row>
        <row r="14292">
          <cell r="F14292" t="str">
            <v>Vintage1928</v>
          </cell>
          <cell r="I14292">
            <v>4.3619442504873778E-3</v>
          </cell>
          <cell r="L14292">
            <v>0.32759140216954591</v>
          </cell>
          <cell r="M14292" t="str">
            <v>hydro</v>
          </cell>
        </row>
        <row r="14293">
          <cell r="F14293" t="str">
            <v>Vintage1908</v>
          </cell>
          <cell r="I14293">
            <v>0</v>
          </cell>
          <cell r="L14293">
            <v>0</v>
          </cell>
          <cell r="M14293" t="str">
            <v>hydro</v>
          </cell>
        </row>
        <row r="14294">
          <cell r="F14294" t="str">
            <v>Vintage1908</v>
          </cell>
          <cell r="I14294">
            <v>0</v>
          </cell>
          <cell r="L14294">
            <v>0</v>
          </cell>
          <cell r="M14294" t="str">
            <v>hydro</v>
          </cell>
        </row>
        <row r="14295">
          <cell r="F14295" t="str">
            <v>Vintage1911</v>
          </cell>
          <cell r="I14295">
            <v>0</v>
          </cell>
          <cell r="L14295">
            <v>0</v>
          </cell>
          <cell r="M14295" t="str">
            <v>hydro</v>
          </cell>
        </row>
        <row r="14296">
          <cell r="F14296" t="str">
            <v>Vintage1913</v>
          </cell>
          <cell r="I14296">
            <v>0</v>
          </cell>
          <cell r="L14296">
            <v>0</v>
          </cell>
          <cell r="M14296" t="str">
            <v>hydro</v>
          </cell>
        </row>
        <row r="14297">
          <cell r="F14297" t="str">
            <v>Vintage1913</v>
          </cell>
          <cell r="I14297">
            <v>0</v>
          </cell>
          <cell r="L14297">
            <v>0</v>
          </cell>
          <cell r="M14297" t="str">
            <v>hydro</v>
          </cell>
        </row>
        <row r="14298">
          <cell r="F14298" t="str">
            <v>Vintage1913</v>
          </cell>
          <cell r="I14298">
            <v>0</v>
          </cell>
          <cell r="L14298">
            <v>0</v>
          </cell>
          <cell r="M14298" t="str">
            <v>hydro</v>
          </cell>
        </row>
        <row r="14299">
          <cell r="F14299" t="str">
            <v>Vintage1905</v>
          </cell>
          <cell r="I14299">
            <v>0</v>
          </cell>
          <cell r="L14299">
            <v>0</v>
          </cell>
          <cell r="M14299" t="str">
            <v>hydro</v>
          </cell>
        </row>
        <row r="14300">
          <cell r="F14300" t="str">
            <v>Vintage1905</v>
          </cell>
          <cell r="I14300">
            <v>0</v>
          </cell>
          <cell r="L14300">
            <v>0</v>
          </cell>
          <cell r="M14300" t="str">
            <v>hydro</v>
          </cell>
        </row>
        <row r="14301">
          <cell r="F14301" t="str">
            <v>Vintage1906</v>
          </cell>
          <cell r="I14301">
            <v>0</v>
          </cell>
          <cell r="L14301">
            <v>0</v>
          </cell>
          <cell r="M14301" t="str">
            <v>hydro</v>
          </cell>
        </row>
        <row r="14302">
          <cell r="F14302" t="str">
            <v>Vintage1909</v>
          </cell>
          <cell r="I14302">
            <v>0</v>
          </cell>
          <cell r="L14302">
            <v>0</v>
          </cell>
          <cell r="M14302" t="str">
            <v>hydro</v>
          </cell>
        </row>
        <row r="14303">
          <cell r="F14303" t="str">
            <v>Vintage1907</v>
          </cell>
          <cell r="I14303">
            <v>0</v>
          </cell>
          <cell r="L14303">
            <v>0</v>
          </cell>
          <cell r="M14303" t="str">
            <v>hydro</v>
          </cell>
        </row>
        <row r="14304">
          <cell r="F14304" t="str">
            <v>Vintage1943</v>
          </cell>
          <cell r="I14304">
            <v>2.9722474022024064E-4</v>
          </cell>
          <cell r="L14304">
            <v>2.2473455354434221E-2</v>
          </cell>
          <cell r="M14304" t="str">
            <v>hydro</v>
          </cell>
        </row>
        <row r="14305">
          <cell r="F14305" t="str">
            <v>Vintage1919</v>
          </cell>
          <cell r="I14305">
            <v>0</v>
          </cell>
          <cell r="L14305">
            <v>0</v>
          </cell>
          <cell r="M14305" t="str">
            <v>hydro</v>
          </cell>
        </row>
        <row r="14306">
          <cell r="F14306" t="str">
            <v>Vintage1913</v>
          </cell>
          <cell r="I14306">
            <v>0</v>
          </cell>
          <cell r="L14306">
            <v>0</v>
          </cell>
          <cell r="M14306" t="str">
            <v>hydro</v>
          </cell>
        </row>
        <row r="14307">
          <cell r="F14307" t="str">
            <v>Vintage1904</v>
          </cell>
          <cell r="I14307">
            <v>0</v>
          </cell>
          <cell r="L14307">
            <v>0</v>
          </cell>
          <cell r="M14307" t="str">
            <v>hydro</v>
          </cell>
        </row>
        <row r="14308">
          <cell r="F14308" t="str">
            <v>Vintage1904</v>
          </cell>
          <cell r="I14308">
            <v>0</v>
          </cell>
          <cell r="L14308">
            <v>0</v>
          </cell>
          <cell r="M14308" t="str">
            <v>hydro</v>
          </cell>
        </row>
        <row r="14309">
          <cell r="F14309" t="str">
            <v>Vintage1932</v>
          </cell>
          <cell r="I14309">
            <v>5.8241284139268538E-4</v>
          </cell>
          <cell r="L14309">
            <v>0.21253294289897506</v>
          </cell>
          <cell r="M14309" t="str">
            <v>hydro</v>
          </cell>
        </row>
        <row r="14310">
          <cell r="F14310" t="str">
            <v>Vintage1917</v>
          </cell>
          <cell r="I14310">
            <v>0</v>
          </cell>
          <cell r="L14310">
            <v>0</v>
          </cell>
          <cell r="M14310" t="str">
            <v>hydro</v>
          </cell>
        </row>
        <row r="14311">
          <cell r="F14311" t="str">
            <v>Vintage1917</v>
          </cell>
          <cell r="I14311">
            <v>0</v>
          </cell>
          <cell r="L14311">
            <v>0</v>
          </cell>
          <cell r="M14311" t="str">
            <v>hydro</v>
          </cell>
        </row>
        <row r="14312">
          <cell r="F14312" t="str">
            <v>Vintage1929</v>
          </cell>
          <cell r="I14312">
            <v>2.3420892259201306E-4</v>
          </cell>
          <cell r="L14312">
            <v>6.2970873786407741E-2</v>
          </cell>
          <cell r="M14312" t="str">
            <v>hydro</v>
          </cell>
        </row>
        <row r="14313">
          <cell r="F14313" t="str">
            <v>Vintage1929</v>
          </cell>
          <cell r="I14313">
            <v>2.8810096782201129E-4</v>
          </cell>
          <cell r="L14313">
            <v>7.7460625674217867E-2</v>
          </cell>
          <cell r="M14313" t="str">
            <v>hydro</v>
          </cell>
        </row>
        <row r="14314">
          <cell r="F14314" t="str">
            <v>Vintage1913</v>
          </cell>
          <cell r="I14314">
            <v>0</v>
          </cell>
          <cell r="L14314">
            <v>0</v>
          </cell>
          <cell r="M14314" t="str">
            <v>hydro</v>
          </cell>
        </row>
        <row r="14315">
          <cell r="F14315" t="str">
            <v>Vintage1913</v>
          </cell>
          <cell r="I14315">
            <v>0</v>
          </cell>
          <cell r="L14315">
            <v>0</v>
          </cell>
          <cell r="M14315" t="str">
            <v>hydro</v>
          </cell>
        </row>
        <row r="14316">
          <cell r="F14316" t="str">
            <v>Vintage1921</v>
          </cell>
          <cell r="I14316">
            <v>1.8986126342474764E-3</v>
          </cell>
          <cell r="L14316">
            <v>0.50181159420289845</v>
          </cell>
          <cell r="M14316" t="str">
            <v>hydro</v>
          </cell>
        </row>
        <row r="14317">
          <cell r="F14317" t="str">
            <v>Vintage1921</v>
          </cell>
          <cell r="I14317">
            <v>1.7457433061274523E-3</v>
          </cell>
          <cell r="L14317">
            <v>0.46140756451042764</v>
          </cell>
          <cell r="M14317" t="str">
            <v>hydro</v>
          </cell>
        </row>
        <row r="14318">
          <cell r="F14318" t="str">
            <v>Vintage1907</v>
          </cell>
          <cell r="I14318">
            <v>0</v>
          </cell>
          <cell r="L14318">
            <v>0</v>
          </cell>
          <cell r="M14318" t="str">
            <v>hydro</v>
          </cell>
        </row>
        <row r="14319">
          <cell r="F14319" t="str">
            <v>Vintage1907</v>
          </cell>
          <cell r="I14319">
            <v>0</v>
          </cell>
          <cell r="L14319">
            <v>0</v>
          </cell>
          <cell r="M14319" t="str">
            <v>hydro</v>
          </cell>
        </row>
        <row r="14320">
          <cell r="F14320" t="str">
            <v>Vintage1907</v>
          </cell>
          <cell r="I14320">
            <v>0</v>
          </cell>
          <cell r="L14320">
            <v>0</v>
          </cell>
          <cell r="M14320" t="str">
            <v>hydro</v>
          </cell>
        </row>
        <row r="14321">
          <cell r="F14321" t="str">
            <v>Vintage1907</v>
          </cell>
          <cell r="I14321">
            <v>0</v>
          </cell>
          <cell r="L14321">
            <v>0</v>
          </cell>
          <cell r="M14321" t="str">
            <v>hydro</v>
          </cell>
        </row>
        <row r="14322">
          <cell r="F14322" t="str">
            <v>Vintage1911</v>
          </cell>
          <cell r="I14322">
            <v>0</v>
          </cell>
          <cell r="L14322">
            <v>0</v>
          </cell>
          <cell r="M14322" t="str">
            <v>hydro</v>
          </cell>
        </row>
        <row r="14323">
          <cell r="F14323" t="str">
            <v>Vintage1912</v>
          </cell>
          <cell r="I14323">
            <v>0</v>
          </cell>
          <cell r="L14323">
            <v>0</v>
          </cell>
          <cell r="M14323" t="str">
            <v>hydro</v>
          </cell>
        </row>
        <row r="14324">
          <cell r="F14324" t="str">
            <v>Vintage1960</v>
          </cell>
          <cell r="I14324">
            <v>7.0326069743255649E-3</v>
          </cell>
          <cell r="L14324">
            <v>0.33308418318869959</v>
          </cell>
          <cell r="M14324" t="str">
            <v>hydro</v>
          </cell>
        </row>
        <row r="14325">
          <cell r="F14325" t="str">
            <v>Vintage1960</v>
          </cell>
          <cell r="I14325">
            <v>7.0229776630873278E-3</v>
          </cell>
          <cell r="L14325">
            <v>0.33262811173750556</v>
          </cell>
          <cell r="M14325" t="str">
            <v>hydro</v>
          </cell>
        </row>
        <row r="14326">
          <cell r="F14326" t="str">
            <v>Vintage1924</v>
          </cell>
          <cell r="I14326">
            <v>1.1216622951599746E-3</v>
          </cell>
          <cell r="L14326">
            <v>0.16571547125074099</v>
          </cell>
          <cell r="M14326" t="str">
            <v>hydro</v>
          </cell>
        </row>
        <row r="14327">
          <cell r="F14327" t="str">
            <v>Vintage1956</v>
          </cell>
          <cell r="I14327">
            <v>1.1329847602909347E-3</v>
          </cell>
          <cell r="L14327">
            <v>7.3903166710285254E-2</v>
          </cell>
          <cell r="M14327" t="str">
            <v>hydro</v>
          </cell>
        </row>
        <row r="14328">
          <cell r="F14328" t="str">
            <v>Vintage1916</v>
          </cell>
          <cell r="I14328">
            <v>0</v>
          </cell>
          <cell r="L14328">
            <v>0</v>
          </cell>
          <cell r="M14328" t="str">
            <v>hydro</v>
          </cell>
        </row>
        <row r="14329">
          <cell r="F14329" t="str">
            <v>Vintage1917</v>
          </cell>
          <cell r="I14329">
            <v>0</v>
          </cell>
          <cell r="L14329">
            <v>0</v>
          </cell>
          <cell r="M14329" t="str">
            <v>hydro</v>
          </cell>
        </row>
        <row r="14330">
          <cell r="F14330" t="str">
            <v>Vintage1899</v>
          </cell>
          <cell r="I14330">
            <v>0</v>
          </cell>
          <cell r="L14330">
            <v>0</v>
          </cell>
          <cell r="M14330" t="str">
            <v>hydro</v>
          </cell>
        </row>
        <row r="14331">
          <cell r="F14331" t="str">
            <v>Vintage1899</v>
          </cell>
          <cell r="I14331">
            <v>0</v>
          </cell>
          <cell r="L14331">
            <v>0</v>
          </cell>
          <cell r="M14331" t="str">
            <v>hydro</v>
          </cell>
        </row>
        <row r="14332">
          <cell r="F14332" t="str">
            <v>Vintage1899</v>
          </cell>
          <cell r="I14332">
            <v>0</v>
          </cell>
          <cell r="L14332">
            <v>0</v>
          </cell>
          <cell r="M14332" t="str">
            <v>hydro</v>
          </cell>
        </row>
        <row r="14333">
          <cell r="F14333" t="str">
            <v>Vintage1899</v>
          </cell>
          <cell r="I14333">
            <v>0</v>
          </cell>
          <cell r="L14333">
            <v>0</v>
          </cell>
          <cell r="M14333" t="str">
            <v>hydro</v>
          </cell>
        </row>
        <row r="14334">
          <cell r="F14334" t="str">
            <v>Vintage1999</v>
          </cell>
          <cell r="I14334">
            <v>4.529868739247518E-4</v>
          </cell>
          <cell r="L14334">
            <v>0.28534625105307498</v>
          </cell>
          <cell r="M14334" t="str">
            <v>hydro</v>
          </cell>
        </row>
        <row r="14335">
          <cell r="F14335" t="str">
            <v>Vintage1909</v>
          </cell>
          <cell r="I14335">
            <v>0</v>
          </cell>
          <cell r="L14335">
            <v>0</v>
          </cell>
          <cell r="M14335" t="str">
            <v>hydro</v>
          </cell>
        </row>
        <row r="14336">
          <cell r="F14336" t="str">
            <v>Vintage1909</v>
          </cell>
          <cell r="I14336">
            <v>0</v>
          </cell>
          <cell r="L14336">
            <v>0</v>
          </cell>
          <cell r="M14336" t="str">
            <v>hydro</v>
          </cell>
        </row>
        <row r="14337">
          <cell r="F14337" t="str">
            <v>Vintage1930</v>
          </cell>
          <cell r="I14337">
            <v>1.1520815568424323E-3</v>
          </cell>
          <cell r="L14337">
            <v>0.10796227597443291</v>
          </cell>
          <cell r="M14337" t="str">
            <v>hydro</v>
          </cell>
        </row>
        <row r="14338">
          <cell r="F14338" t="str">
            <v>Vintage1930</v>
          </cell>
          <cell r="I14338">
            <v>1.1493438901612281E-3</v>
          </cell>
          <cell r="L14338">
            <v>0.10770572753477881</v>
          </cell>
          <cell r="M14338" t="str">
            <v>hydro</v>
          </cell>
        </row>
        <row r="14339">
          <cell r="F14339" t="str">
            <v>Vintage1983</v>
          </cell>
          <cell r="I14339">
            <v>1.3906290191090063E-3</v>
          </cell>
          <cell r="L14339">
            <v>0.14901096160928864</v>
          </cell>
          <cell r="M14339" t="str">
            <v>hydro</v>
          </cell>
        </row>
        <row r="14340">
          <cell r="F14340" t="str">
            <v>Vintage1920</v>
          </cell>
          <cell r="I14340">
            <v>7.3376689039702597E-5</v>
          </cell>
          <cell r="L14340">
            <v>4.2796411856474252E-2</v>
          </cell>
          <cell r="M14340" t="str">
            <v>hydro</v>
          </cell>
        </row>
        <row r="14341">
          <cell r="F14341" t="str">
            <v>Vintage1920</v>
          </cell>
          <cell r="I14341">
            <v>2.982144194308372E-5</v>
          </cell>
          <cell r="L14341">
            <v>1.7393135725429013E-2</v>
          </cell>
          <cell r="M14341" t="str">
            <v>hydro</v>
          </cell>
        </row>
        <row r="14342">
          <cell r="F14342" t="str">
            <v>Vintage1960</v>
          </cell>
          <cell r="I14342">
            <v>8.2644740617984821E-3</v>
          </cell>
          <cell r="L14342">
            <v>0.39142889719389373</v>
          </cell>
          <cell r="M14342" t="str">
            <v>hydro</v>
          </cell>
        </row>
        <row r="14343">
          <cell r="F14343" t="str">
            <v>Vintage1960</v>
          </cell>
          <cell r="I14343">
            <v>8.2193874867341164E-3</v>
          </cell>
          <cell r="L14343">
            <v>0.38929346931019199</v>
          </cell>
          <cell r="M14343" t="str">
            <v>hydro</v>
          </cell>
        </row>
        <row r="14344">
          <cell r="F14344" t="str">
            <v>Vintage1969</v>
          </cell>
          <cell r="I14344">
            <v>5.6739379066971336E-3</v>
          </cell>
          <cell r="L14344">
            <v>0.23318126855007143</v>
          </cell>
          <cell r="M14344" t="str">
            <v>hydro</v>
          </cell>
        </row>
        <row r="14345">
          <cell r="F14345" t="str">
            <v>Vintage1969</v>
          </cell>
          <cell r="I14345">
            <v>5.6679195871732367E-3</v>
          </cell>
          <cell r="L14345">
            <v>0.2329339342640431</v>
          </cell>
          <cell r="M14345" t="str">
            <v>hydro</v>
          </cell>
        </row>
        <row r="14346">
          <cell r="F14346" t="str">
            <v>Vintage1967</v>
          </cell>
          <cell r="I14346">
            <v>4.8279026090926377E-3</v>
          </cell>
          <cell r="L14346">
            <v>0.14406772558566466</v>
          </cell>
          <cell r="M14346" t="str">
            <v>hydro</v>
          </cell>
        </row>
        <row r="14347">
          <cell r="F14347" t="str">
            <v>Vintage1967</v>
          </cell>
          <cell r="I14347">
            <v>4.8199784883861726E-3</v>
          </cell>
          <cell r="L14347">
            <v>0.1438312647164465</v>
          </cell>
          <cell r="M14347" t="str">
            <v>hydro</v>
          </cell>
        </row>
        <row r="14348">
          <cell r="F14348" t="str">
            <v>Vintage1987</v>
          </cell>
          <cell r="I14348">
            <v>4.4870985484976823E-3</v>
          </cell>
          <cell r="L14348">
            <v>1.3436497543041828</v>
          </cell>
          <cell r="M14348" t="str">
            <v>hydro</v>
          </cell>
        </row>
        <row r="14349">
          <cell r="F14349" t="str">
            <v>Vintage1953</v>
          </cell>
          <cell r="I14349">
            <v>7.1686343696090462E-4</v>
          </cell>
          <cell r="L14349">
            <v>2.682603473299636E-2</v>
          </cell>
          <cell r="M14349" t="str">
            <v>hydro</v>
          </cell>
        </row>
        <row r="14350">
          <cell r="F14350" t="str">
            <v>Vintage1953</v>
          </cell>
          <cell r="I14350">
            <v>6.5218255093106527E-4</v>
          </cell>
          <cell r="L14350">
            <v>2.4405585306040749E-2</v>
          </cell>
          <cell r="M14350" t="str">
            <v>hydro</v>
          </cell>
        </row>
        <row r="14351">
          <cell r="F14351" t="str">
            <v>Vintage1941</v>
          </cell>
          <cell r="I14351">
            <v>3.6554069124251437E-4</v>
          </cell>
          <cell r="L14351">
            <v>4.4674893756129437E-2</v>
          </cell>
          <cell r="M14351" t="str">
            <v>hydro</v>
          </cell>
        </row>
        <row r="14352">
          <cell r="F14352" t="str">
            <v>Vintage1966</v>
          </cell>
          <cell r="I14352">
            <v>6.3304696965374679E-4</v>
          </cell>
          <cell r="L14352">
            <v>3.1859729420475186E-2</v>
          </cell>
          <cell r="M14352" t="str">
            <v>hydro</v>
          </cell>
        </row>
        <row r="14353">
          <cell r="F14353" t="str">
            <v>Vintage1950</v>
          </cell>
          <cell r="I14353">
            <v>1.1532785337255186E-3</v>
          </cell>
          <cell r="L14353">
            <v>7.2251864264767499E-2</v>
          </cell>
          <cell r="M14353" t="str">
            <v>hydro</v>
          </cell>
        </row>
        <row r="14354">
          <cell r="F14354" t="str">
            <v>Vintage1941</v>
          </cell>
          <cell r="I14354">
            <v>1.3563954802527363E-3</v>
          </cell>
          <cell r="L14354">
            <v>0.16577312847335729</v>
          </cell>
          <cell r="M14354" t="str">
            <v>hydro</v>
          </cell>
        </row>
        <row r="14355">
          <cell r="F14355" t="str">
            <v>Vintage1957</v>
          </cell>
          <cell r="I14355">
            <v>2.380827142588954E-3</v>
          </cell>
          <cell r="L14355">
            <v>0.11731037891268532</v>
          </cell>
          <cell r="M14355" t="str">
            <v>hydro</v>
          </cell>
        </row>
        <row r="14356">
          <cell r="F14356" t="str">
            <v>Vintage1957</v>
          </cell>
          <cell r="I14356">
            <v>2.4117211828116303E-3</v>
          </cell>
          <cell r="L14356">
            <v>0.1188326194398682</v>
          </cell>
          <cell r="M14356" t="str">
            <v>hydro</v>
          </cell>
        </row>
        <row r="14357">
          <cell r="F14357" t="str">
            <v>Vintage1925</v>
          </cell>
          <cell r="I14357">
            <v>4.007398360312856E-4</v>
          </cell>
          <cell r="L14357">
            <v>4.1849162011173183E-2</v>
          </cell>
          <cell r="M14357" t="str">
            <v>hydro</v>
          </cell>
        </row>
        <row r="14358">
          <cell r="F14358" t="str">
            <v>Vintage1972</v>
          </cell>
          <cell r="I14358">
            <v>4.7532981828700598E-3</v>
          </cell>
          <cell r="L14358">
            <v>1.6484795918367343</v>
          </cell>
          <cell r="M14358" t="str">
            <v>hydro</v>
          </cell>
        </row>
        <row r="14359">
          <cell r="F14359" t="str">
            <v>Vintage1952</v>
          </cell>
          <cell r="I14359">
            <v>3.9364824952562586E-3</v>
          </cell>
          <cell r="L14359">
            <v>0.23721590909090912</v>
          </cell>
          <cell r="M14359" t="str">
            <v>hydro</v>
          </cell>
        </row>
        <row r="14360">
          <cell r="F14360" t="str">
            <v>Vintage1908</v>
          </cell>
          <cell r="I14360">
            <v>0</v>
          </cell>
          <cell r="L14360">
            <v>0</v>
          </cell>
          <cell r="M14360" t="str">
            <v>hydro</v>
          </cell>
        </row>
        <row r="14361">
          <cell r="F14361" t="str">
            <v>Vintage1909</v>
          </cell>
          <cell r="I14361">
            <v>0</v>
          </cell>
          <cell r="L14361">
            <v>0</v>
          </cell>
          <cell r="M14361" t="str">
            <v>hydro</v>
          </cell>
        </row>
        <row r="14362">
          <cell r="F14362" t="str">
            <v>Vintage1971</v>
          </cell>
          <cell r="I14362">
            <v>1.3859949130756049E-3</v>
          </cell>
          <cell r="L14362">
            <v>8.5611895910780667E-2</v>
          </cell>
          <cell r="M14362" t="str">
            <v>hydro</v>
          </cell>
        </row>
        <row r="14363">
          <cell r="F14363" t="str">
            <v>Vintage1921</v>
          </cell>
          <cell r="I14363">
            <v>3.9228744061105557E-4</v>
          </cell>
          <cell r="L14363">
            <v>0.10368328031106397</v>
          </cell>
          <cell r="M14363" t="str">
            <v>hydro</v>
          </cell>
        </row>
        <row r="14364">
          <cell r="F14364" t="str">
            <v>Vintage1927</v>
          </cell>
          <cell r="I14364">
            <v>3.2281597224019341E-4</v>
          </cell>
          <cell r="L14364">
            <v>5.7224988146040795E-2</v>
          </cell>
          <cell r="M14364" t="str">
            <v>hydro</v>
          </cell>
        </row>
        <row r="14365">
          <cell r="F14365" t="str">
            <v>Vintage1927</v>
          </cell>
          <cell r="I14365">
            <v>3.0135063260495733E-4</v>
          </cell>
          <cell r="L14365">
            <v>5.3419867235656733E-2</v>
          </cell>
          <cell r="M14365" t="str">
            <v>hydro</v>
          </cell>
        </row>
        <row r="14366">
          <cell r="F14366" t="str">
            <v>Vintage1952</v>
          </cell>
          <cell r="I14366">
            <v>3.9916504242253226E-3</v>
          </cell>
          <cell r="L14366">
            <v>0.24054037717601548</v>
          </cell>
          <cell r="M14366" t="str">
            <v>hydro</v>
          </cell>
        </row>
        <row r="14367">
          <cell r="F14367" t="str">
            <v>Vintage1958</v>
          </cell>
          <cell r="I14367">
            <v>4.5148229404377724E-4</v>
          </cell>
          <cell r="L14367">
            <v>1.1731746307558648E-2</v>
          </cell>
          <cell r="M14367" t="str">
            <v>hydro</v>
          </cell>
        </row>
        <row r="14368">
          <cell r="F14368" t="str">
            <v>Vintage1922</v>
          </cell>
          <cell r="I14368">
            <v>4.6704299352390012E-4</v>
          </cell>
          <cell r="L14368">
            <v>0.21908155583437891</v>
          </cell>
          <cell r="M14368" t="str">
            <v>hydro</v>
          </cell>
        </row>
        <row r="14369">
          <cell r="F14369" t="str">
            <v>Vintage1922</v>
          </cell>
          <cell r="I14369">
            <v>4.2709740073728139E-4</v>
          </cell>
          <cell r="L14369">
            <v>0.20034378920953574</v>
          </cell>
          <cell r="M14369" t="str">
            <v>hydro</v>
          </cell>
        </row>
        <row r="14370">
          <cell r="F14370" t="str">
            <v>Vintage1953</v>
          </cell>
          <cell r="I14370">
            <v>3.8700736828208909E-3</v>
          </cell>
          <cell r="L14370">
            <v>0.14482358240328316</v>
          </cell>
          <cell r="M14370" t="str">
            <v>hydro</v>
          </cell>
        </row>
        <row r="14371">
          <cell r="F14371" t="str">
            <v>Vintage1967</v>
          </cell>
          <cell r="I14371">
            <v>8.9594120920316583E-3</v>
          </cell>
          <cell r="L14371">
            <v>0.26735463144031607</v>
          </cell>
          <cell r="M14371" t="str">
            <v>hydro</v>
          </cell>
        </row>
        <row r="14372">
          <cell r="F14372" t="str">
            <v>Vintage1967</v>
          </cell>
          <cell r="I14372">
            <v>1.1431196103691788E-3</v>
          </cell>
          <cell r="L14372">
            <v>3.4111425948836649E-2</v>
          </cell>
          <cell r="M14372" t="str">
            <v>hydro</v>
          </cell>
        </row>
        <row r="14373">
          <cell r="F14373" t="str">
            <v>Vintage1965</v>
          </cell>
          <cell r="I14373">
            <v>4.8129972377384507E-3</v>
          </cell>
          <cell r="L14373">
            <v>0.21849068059012813</v>
          </cell>
          <cell r="M14373" t="str">
            <v>hydro</v>
          </cell>
        </row>
        <row r="14374">
          <cell r="F14374" t="str">
            <v>Vintage1965</v>
          </cell>
          <cell r="I14374">
            <v>3.3294507147978141E-3</v>
          </cell>
          <cell r="L14374">
            <v>0.15114364640883979</v>
          </cell>
          <cell r="M14374" t="str">
            <v>hydro</v>
          </cell>
        </row>
        <row r="14375">
          <cell r="F14375" t="str">
            <v>Vintage1957</v>
          </cell>
          <cell r="I14375">
            <v>1.5780969974697506E-3</v>
          </cell>
          <cell r="L14375">
            <v>7.7757495881383837E-2</v>
          </cell>
          <cell r="M14375" t="str">
            <v>hydro</v>
          </cell>
        </row>
        <row r="14376">
          <cell r="F14376" t="str">
            <v>Vintage1957</v>
          </cell>
          <cell r="I14376">
            <v>7.2826480894784447E-3</v>
          </cell>
          <cell r="L14376">
            <v>0.35883756177924209</v>
          </cell>
          <cell r="M14376" t="str">
            <v>hydro</v>
          </cell>
        </row>
        <row r="14377">
          <cell r="F14377" t="str">
            <v>Vintage1958</v>
          </cell>
          <cell r="I14377">
            <v>1.2924943009523261E-3</v>
          </cell>
          <cell r="L14377">
            <v>3.3585403996524765E-2</v>
          </cell>
          <cell r="M14377" t="str">
            <v>hydro</v>
          </cell>
        </row>
        <row r="14378">
          <cell r="F14378" t="str">
            <v>Vintage1958</v>
          </cell>
          <cell r="I14378">
            <v>1.4385121066454773E-3</v>
          </cell>
          <cell r="L14378">
            <v>3.7379669852302351E-2</v>
          </cell>
          <cell r="M14378" t="str">
            <v>hydro</v>
          </cell>
        </row>
        <row r="14379">
          <cell r="F14379" t="str">
            <v>Vintage2012</v>
          </cell>
          <cell r="I14379">
            <v>5.7003382683419655E-4</v>
          </cell>
          <cell r="L14379">
            <v>0.1219874069834001</v>
          </cell>
          <cell r="M14379" t="str">
            <v>hydro</v>
          </cell>
        </row>
        <row r="14380">
          <cell r="F14380" t="str">
            <v>Vintage1963</v>
          </cell>
          <cell r="I14380">
            <v>4.0765689127075233E-3</v>
          </cell>
          <cell r="L14380">
            <v>0.15523120798533316</v>
          </cell>
          <cell r="M14380" t="str">
            <v>hydro</v>
          </cell>
        </row>
        <row r="14381">
          <cell r="F14381" t="str">
            <v>Vintage1963</v>
          </cell>
          <cell r="I14381">
            <v>1.3778340718011992E-3</v>
          </cell>
          <cell r="L14381">
            <v>5.2466388266449407E-2</v>
          </cell>
          <cell r="M14381" t="str">
            <v>hydro</v>
          </cell>
        </row>
        <row r="14382">
          <cell r="F14382" t="str">
            <v>Vintage1963</v>
          </cell>
          <cell r="I14382">
            <v>6.6905123185438172E-3</v>
          </cell>
          <cell r="L14382">
            <v>0.25476726420859658</v>
          </cell>
          <cell r="M14382" t="str">
            <v>hydro</v>
          </cell>
        </row>
        <row r="14383">
          <cell r="F14383" t="str">
            <v>Vintage1966</v>
          </cell>
          <cell r="I14383">
            <v>1.9643794926002944E-3</v>
          </cell>
          <cell r="L14383">
            <v>9.8862489062394809E-2</v>
          </cell>
          <cell r="M14383" t="str">
            <v>hydro</v>
          </cell>
        </row>
        <row r="14384">
          <cell r="F14384" t="str">
            <v>Vintage1966</v>
          </cell>
          <cell r="I14384">
            <v>7.4410502593474388E-3</v>
          </cell>
          <cell r="L14384">
            <v>0.37449013932826269</v>
          </cell>
          <cell r="M14384" t="str">
            <v>hydro</v>
          </cell>
        </row>
        <row r="14385">
          <cell r="F14385" t="str">
            <v>Vintage1966</v>
          </cell>
          <cell r="I14385">
            <v>7.3227702196377639E-3</v>
          </cell>
          <cell r="L14385">
            <v>0.36853738978259398</v>
          </cell>
          <cell r="M14385" t="str">
            <v>hydro</v>
          </cell>
        </row>
        <row r="14386">
          <cell r="F14386" t="str">
            <v>Vintage1966</v>
          </cell>
          <cell r="I14386">
            <v>8.5403966257128008E-4</v>
          </cell>
          <cell r="L14386">
            <v>4.2981759439994612E-2</v>
          </cell>
          <cell r="M14386" t="str">
            <v>hydro</v>
          </cell>
        </row>
        <row r="14387">
          <cell r="F14387" t="str">
            <v>Vintage1966</v>
          </cell>
          <cell r="I14387">
            <v>8.6975683835902439E-3</v>
          </cell>
          <cell r="L14387">
            <v>0.43772767045836969</v>
          </cell>
          <cell r="M14387" t="str">
            <v>hydro</v>
          </cell>
        </row>
        <row r="14388">
          <cell r="F14388" t="str">
            <v>Vintage1982</v>
          </cell>
          <cell r="I14388">
            <v>4.5570715434955361E-4</v>
          </cell>
          <cell r="L14388">
            <v>5.6237002805743501E-2</v>
          </cell>
          <cell r="M14388" t="str">
            <v>hydro</v>
          </cell>
        </row>
        <row r="14389">
          <cell r="F14389" t="str">
            <v>Vintage1963</v>
          </cell>
          <cell r="I14389">
            <v>7.887709873346067E-3</v>
          </cell>
          <cell r="L14389">
            <v>0.30035521491138739</v>
          </cell>
          <cell r="M14389" t="str">
            <v>hydro</v>
          </cell>
        </row>
        <row r="14390">
          <cell r="F14390" t="str">
            <v>Vintage1968</v>
          </cell>
          <cell r="I14390">
            <v>7.7060034328762014E-3</v>
          </cell>
          <cell r="L14390">
            <v>0.29052135330005546</v>
          </cell>
          <cell r="M14390" t="str">
            <v>hydro</v>
          </cell>
        </row>
        <row r="14391">
          <cell r="F14391" t="str">
            <v>Vintage1961</v>
          </cell>
          <cell r="I14391">
            <v>8.0615497014960274E-3</v>
          </cell>
          <cell r="L14391">
            <v>0.17316665230256534</v>
          </cell>
          <cell r="M14391" t="str">
            <v>hydro</v>
          </cell>
        </row>
        <row r="14392">
          <cell r="F14392" t="str">
            <v>Vintage1962</v>
          </cell>
          <cell r="I14392">
            <v>8.039614932937927E-3</v>
          </cell>
          <cell r="L14392">
            <v>0.25728041943077251</v>
          </cell>
          <cell r="M14392" t="str">
            <v>hydro</v>
          </cell>
        </row>
        <row r="14393">
          <cell r="F14393" t="str">
            <v>Vintage1971</v>
          </cell>
          <cell r="I14393">
            <v>6.8221583772138999E-3</v>
          </cell>
          <cell r="L14393">
            <v>0.42139975216852538</v>
          </cell>
          <cell r="M14393" t="str">
            <v>hydro</v>
          </cell>
        </row>
        <row r="14394">
          <cell r="F14394" t="str">
            <v>Vintage1965</v>
          </cell>
          <cell r="I14394">
            <v>2.6686231822217544E-3</v>
          </cell>
          <cell r="L14394">
            <v>0.1211447392386619</v>
          </cell>
          <cell r="M14394" t="str">
            <v>hydro</v>
          </cell>
        </row>
        <row r="14395">
          <cell r="F14395" t="str">
            <v>Vintage1968</v>
          </cell>
          <cell r="I14395">
            <v>1.0260994055465069E-2</v>
          </cell>
          <cell r="L14395">
            <v>0.38684616548177281</v>
          </cell>
          <cell r="M14395" t="str">
            <v>hydro</v>
          </cell>
        </row>
        <row r="14396">
          <cell r="F14396" t="str">
            <v>Vintage1968</v>
          </cell>
          <cell r="I14396">
            <v>1.2198652209379254E-2</v>
          </cell>
          <cell r="L14396">
            <v>0.45989714112842228</v>
          </cell>
          <cell r="M14396" t="str">
            <v>hydro</v>
          </cell>
        </row>
        <row r="14397">
          <cell r="F14397" t="str">
            <v>Vintage2019</v>
          </cell>
          <cell r="I14397">
            <v>2.9147925118142606E-4</v>
          </cell>
          <cell r="L14397">
            <v>0.20330597014925375</v>
          </cell>
          <cell r="M14397" t="str">
            <v>hydro</v>
          </cell>
        </row>
        <row r="14398">
          <cell r="F14398" t="str">
            <v>Vintage1983</v>
          </cell>
          <cell r="I14398">
            <v>5.3977639107671491E-5</v>
          </cell>
          <cell r="L14398">
            <v>5.7839005214968776E-3</v>
          </cell>
          <cell r="M14398" t="str">
            <v>hydro</v>
          </cell>
        </row>
        <row r="14399">
          <cell r="F14399" t="str">
            <v>Vintage1972</v>
          </cell>
          <cell r="I14399">
            <v>6.7373883406132888E-3</v>
          </cell>
          <cell r="L14399">
            <v>2.3365769944341368</v>
          </cell>
          <cell r="M14399" t="str">
            <v>hydro</v>
          </cell>
        </row>
        <row r="14400">
          <cell r="F14400" t="str">
            <v>Vintage1976</v>
          </cell>
          <cell r="I14400">
            <v>6.7541593910198849E-3</v>
          </cell>
          <cell r="L14400">
            <v>0.2841181434599156</v>
          </cell>
          <cell r="M14400" t="str">
            <v>hydro</v>
          </cell>
        </row>
        <row r="14401">
          <cell r="F14401" t="str">
            <v>Vintage1994</v>
          </cell>
          <cell r="I14401">
            <v>8.5646838885025754E-3</v>
          </cell>
          <cell r="L14401">
            <v>2.3762198425243599</v>
          </cell>
          <cell r="M14401" t="str">
            <v>hydro</v>
          </cell>
        </row>
        <row r="14402">
          <cell r="F14402" t="str">
            <v>Vintage1992</v>
          </cell>
          <cell r="I14402">
            <v>8.3617996503302823E-3</v>
          </cell>
          <cell r="L14402">
            <v>3.1997236438075736</v>
          </cell>
          <cell r="M14402" t="str">
            <v>hydro</v>
          </cell>
        </row>
        <row r="14403">
          <cell r="F14403" t="str">
            <v>Vintage1968</v>
          </cell>
          <cell r="I14403">
            <v>1.2371606675857036E-2</v>
          </cell>
          <cell r="L14403">
            <v>0.46641763727121466</v>
          </cell>
          <cell r="M14403" t="str">
            <v>hydro</v>
          </cell>
        </row>
        <row r="14404">
          <cell r="F14404" t="str">
            <v>Vintage1968</v>
          </cell>
          <cell r="I14404">
            <v>1.1926467690591448E-2</v>
          </cell>
          <cell r="L14404">
            <v>0.4496356073211315</v>
          </cell>
          <cell r="M14404" t="str">
            <v>hydro</v>
          </cell>
        </row>
        <row r="14405">
          <cell r="F14405" t="str">
            <v>Vintage1968</v>
          </cell>
          <cell r="I14405">
            <v>1.1926467690591448E-2</v>
          </cell>
          <cell r="L14405">
            <v>0.4496356073211315</v>
          </cell>
          <cell r="M14405" t="str">
            <v>hydro</v>
          </cell>
        </row>
        <row r="14406">
          <cell r="F14406" t="str">
            <v>Vintage1968</v>
          </cell>
          <cell r="I14406">
            <v>4.2396038512055806E-3</v>
          </cell>
          <cell r="L14406">
            <v>0.15983582917359959</v>
          </cell>
          <cell r="M14406" t="str">
            <v>hydro</v>
          </cell>
        </row>
        <row r="14407">
          <cell r="F14407" t="str">
            <v>Vintage1971</v>
          </cell>
          <cell r="I14407">
            <v>1.7738684111554867E-3</v>
          </cell>
          <cell r="L14407">
            <v>0.10957055927302768</v>
          </cell>
          <cell r="M14407" t="str">
            <v>hydro</v>
          </cell>
        </row>
        <row r="14408">
          <cell r="F14408" t="str">
            <v>Vintage1971</v>
          </cell>
          <cell r="I14408">
            <v>1.7708524172573674E-3</v>
          </cell>
          <cell r="L14408">
            <v>0.109384263527468</v>
          </cell>
          <cell r="M14408" t="str">
            <v>hydro</v>
          </cell>
        </row>
        <row r="14409">
          <cell r="F14409" t="str">
            <v>Vintage1971</v>
          </cell>
          <cell r="I14409">
            <v>1.7708524172573674E-3</v>
          </cell>
          <cell r="L14409">
            <v>0.109384263527468</v>
          </cell>
          <cell r="M14409" t="str">
            <v>hydro</v>
          </cell>
        </row>
        <row r="14410">
          <cell r="F14410" t="str">
            <v>Vintage1971</v>
          </cell>
          <cell r="I14410">
            <v>3.85031805414409E-3</v>
          </cell>
          <cell r="L14410">
            <v>0.23783134076827755</v>
          </cell>
          <cell r="M14410" t="str">
            <v>hydro</v>
          </cell>
        </row>
        <row r="14411">
          <cell r="F14411" t="str">
            <v>Vintage1971</v>
          </cell>
          <cell r="I14411">
            <v>3.8437716070209051E-3</v>
          </cell>
          <cell r="L14411">
            <v>0.23742697149938041</v>
          </cell>
          <cell r="M14411" t="str">
            <v>hydro</v>
          </cell>
        </row>
        <row r="14412">
          <cell r="F14412" t="str">
            <v>Vintage1971</v>
          </cell>
          <cell r="I14412">
            <v>3.8437716070209051E-3</v>
          </cell>
          <cell r="L14412">
            <v>0.23742697149938041</v>
          </cell>
          <cell r="M14412" t="str">
            <v>hydro</v>
          </cell>
        </row>
        <row r="14413">
          <cell r="F14413" t="str">
            <v>Vintage1989</v>
          </cell>
          <cell r="I14413">
            <v>1.296294669121017E-3</v>
          </cell>
          <cell r="L14413">
            <v>0.17823861713865388</v>
          </cell>
          <cell r="M14413" t="str">
            <v>hydro</v>
          </cell>
        </row>
        <row r="14414">
          <cell r="F14414" t="str">
            <v>Vintage1989</v>
          </cell>
          <cell r="I14414">
            <v>2.8138029703563112E-3</v>
          </cell>
          <cell r="L14414">
            <v>0.38689378447958805</v>
          </cell>
          <cell r="M14414" t="str">
            <v>hydro</v>
          </cell>
        </row>
        <row r="14415">
          <cell r="F14415" t="str">
            <v>Vintage1924</v>
          </cell>
          <cell r="I14415">
            <v>2.0329883351727314E-4</v>
          </cell>
          <cell r="L14415">
            <v>3.003556609365738E-2</v>
          </cell>
          <cell r="M14415" t="str">
            <v>hydro</v>
          </cell>
        </row>
        <row r="14416">
          <cell r="F14416" t="str">
            <v>Vintage1924</v>
          </cell>
          <cell r="I14416">
            <v>4.971292415260353E-4</v>
          </cell>
          <cell r="L14416">
            <v>7.3446354475400114E-2</v>
          </cell>
          <cell r="M14416" t="str">
            <v>hydro</v>
          </cell>
        </row>
        <row r="14417">
          <cell r="F14417" t="str">
            <v>Vintage1955</v>
          </cell>
          <cell r="I14417">
            <v>7.4057307481681899E-3</v>
          </cell>
          <cell r="L14417">
            <v>0.3198215894651727</v>
          </cell>
          <cell r="M14417" t="str">
            <v>hydro</v>
          </cell>
        </row>
        <row r="14418">
          <cell r="F14418" t="str">
            <v>Vintage1955</v>
          </cell>
          <cell r="I14418">
            <v>7.3865523699520354E-3</v>
          </cell>
          <cell r="L14418">
            <v>0.31899335797620426</v>
          </cell>
          <cell r="M14418" t="str">
            <v>hydro</v>
          </cell>
        </row>
        <row r="14419">
          <cell r="F14419" t="str">
            <v>Vintage1955</v>
          </cell>
          <cell r="I14419">
            <v>7.3865523699520354E-3</v>
          </cell>
          <cell r="L14419">
            <v>0.31899335797620426</v>
          </cell>
          <cell r="M14419" t="str">
            <v>hydro</v>
          </cell>
        </row>
        <row r="14420">
          <cell r="F14420" t="str">
            <v>Vintage1963</v>
          </cell>
          <cell r="I14420">
            <v>8.0987175054712847E-3</v>
          </cell>
          <cell r="L14420">
            <v>0.30839015074353243</v>
          </cell>
          <cell r="M14420" t="str">
            <v>hydro</v>
          </cell>
        </row>
        <row r="14421">
          <cell r="F14421" t="str">
            <v>Vintage1963</v>
          </cell>
          <cell r="I14421">
            <v>7.7962167051350935E-3</v>
          </cell>
          <cell r="L14421">
            <v>0.2968712568751275</v>
          </cell>
          <cell r="M14421" t="str">
            <v>hydro</v>
          </cell>
        </row>
        <row r="14422">
          <cell r="F14422" t="str">
            <v>Vintage1950</v>
          </cell>
          <cell r="I14422">
            <v>4.4637474687449592E-3</v>
          </cell>
          <cell r="L14422">
            <v>0.27964976958525345</v>
          </cell>
          <cell r="M14422" t="str">
            <v>hydro</v>
          </cell>
        </row>
        <row r="14423">
          <cell r="F14423" t="str">
            <v>Vintage1949</v>
          </cell>
          <cell r="I14423">
            <v>4.2530260411482116E-3</v>
          </cell>
          <cell r="L14423">
            <v>0.24586825421370034</v>
          </cell>
          <cell r="M14423" t="str">
            <v>hydro</v>
          </cell>
        </row>
        <row r="14424">
          <cell r="F14424" t="str">
            <v>Vintage1949</v>
          </cell>
          <cell r="I14424">
            <v>4.2530260411482116E-3</v>
          </cell>
          <cell r="L14424">
            <v>0.24586825421370034</v>
          </cell>
          <cell r="M14424" t="str">
            <v>hydro</v>
          </cell>
        </row>
        <row r="14425">
          <cell r="F14425" t="str">
            <v>Vintage1955</v>
          </cell>
          <cell r="I14425">
            <v>1.1066044597111821E-3</v>
          </cell>
          <cell r="L14425">
            <v>4.7789476724038354E-2</v>
          </cell>
          <cell r="M14425" t="str">
            <v>hydro</v>
          </cell>
        </row>
        <row r="14426">
          <cell r="F14426" t="str">
            <v>Vintage1955</v>
          </cell>
          <cell r="I14426">
            <v>1.1064934551510747E-3</v>
          </cell>
          <cell r="L14426">
            <v>4.7784682915559665E-2</v>
          </cell>
          <cell r="M14426" t="str">
            <v>hydro</v>
          </cell>
        </row>
        <row r="14427">
          <cell r="F14427" t="str">
            <v>Vintage1949</v>
          </cell>
          <cell r="I14427">
            <v>1.2965252376289991E-2</v>
          </cell>
          <cell r="L14427">
            <v>0.74952373588990262</v>
          </cell>
          <cell r="M14427" t="str">
            <v>hydro</v>
          </cell>
        </row>
        <row r="14428">
          <cell r="F14428" t="str">
            <v>Vintage1948</v>
          </cell>
          <cell r="I14428">
            <v>1.2262580136766439E-2</v>
          </cell>
          <cell r="L14428">
            <v>1.2023262522947806</v>
          </cell>
          <cell r="M14428" t="str">
            <v>hydro</v>
          </cell>
        </row>
        <row r="14429">
          <cell r="F14429" t="str">
            <v>Vintage1944</v>
          </cell>
          <cell r="I14429">
            <v>1.2205606711940204E-2</v>
          </cell>
          <cell r="L14429">
            <v>0.95214814814814808</v>
          </cell>
          <cell r="M14429" t="str">
            <v>hydro</v>
          </cell>
        </row>
        <row r="14430">
          <cell r="F14430" t="str">
            <v>Vintage1944</v>
          </cell>
          <cell r="I14430">
            <v>1.2205606711940204E-2</v>
          </cell>
          <cell r="L14430">
            <v>0.95214814814814808</v>
          </cell>
          <cell r="M14430" t="str">
            <v>hydro</v>
          </cell>
        </row>
        <row r="14431">
          <cell r="F14431" t="str">
            <v>Vintage1948</v>
          </cell>
          <cell r="I14431">
            <v>1.2226496967709824E-2</v>
          </cell>
          <cell r="L14431">
            <v>1.1987883556254915</v>
          </cell>
          <cell r="M14431" t="str">
            <v>hydro</v>
          </cell>
        </row>
        <row r="14432">
          <cell r="F14432" t="str">
            <v>Vintage1944</v>
          </cell>
          <cell r="I14432">
            <v>3.1188269177177878E-4</v>
          </cell>
          <cell r="L14432">
            <v>2.4329681794470526E-2</v>
          </cell>
          <cell r="M14432" t="str">
            <v>hydro</v>
          </cell>
        </row>
        <row r="14433">
          <cell r="F14433" t="str">
            <v>Vintage1944</v>
          </cell>
          <cell r="I14433">
            <v>3.1188269177177878E-4</v>
          </cell>
          <cell r="L14433">
            <v>2.4329681794470526E-2</v>
          </cell>
          <cell r="M14433" t="str">
            <v>hydro</v>
          </cell>
        </row>
        <row r="14434">
          <cell r="F14434" t="str">
            <v>Vintage1942</v>
          </cell>
          <cell r="I14434">
            <v>3.3863077854465861E-3</v>
          </cell>
          <cell r="L14434">
            <v>0.25460030165912517</v>
          </cell>
          <cell r="M14434" t="str">
            <v>hydro</v>
          </cell>
        </row>
        <row r="14435">
          <cell r="F14435" t="str">
            <v>Vintage1943</v>
          </cell>
          <cell r="I14435">
            <v>3.1311310376333128E-3</v>
          </cell>
          <cell r="L14435">
            <v>0.23674790170896959</v>
          </cell>
          <cell r="M14435" t="str">
            <v>hydro</v>
          </cell>
        </row>
        <row r="14436">
          <cell r="F14436" t="str">
            <v>Vintage1942</v>
          </cell>
          <cell r="I14436">
            <v>3.1327359228396855E-3</v>
          </cell>
          <cell r="L14436">
            <v>0.23553544494720965</v>
          </cell>
          <cell r="M14436" t="str">
            <v>hydro</v>
          </cell>
        </row>
        <row r="14437">
          <cell r="F14437" t="str">
            <v>Vintage1943</v>
          </cell>
          <cell r="I14437">
            <v>3.1311310376333128E-3</v>
          </cell>
          <cell r="L14437">
            <v>0.23674790170896959</v>
          </cell>
          <cell r="M14437" t="str">
            <v>hydro</v>
          </cell>
        </row>
        <row r="14438">
          <cell r="F14438" t="str">
            <v>Vintage1964</v>
          </cell>
          <cell r="I14438">
            <v>8.2438940838354263E-3</v>
          </cell>
          <cell r="L14438">
            <v>0.27503569516330534</v>
          </cell>
          <cell r="M14438" t="str">
            <v>hydro</v>
          </cell>
        </row>
        <row r="14439">
          <cell r="F14439" t="str">
            <v>Vintage1964</v>
          </cell>
          <cell r="I14439">
            <v>7.9285341407831725E-3</v>
          </cell>
          <cell r="L14439">
            <v>0.26451454577904687</v>
          </cell>
          <cell r="M14439" t="str">
            <v>hydro</v>
          </cell>
        </row>
        <row r="14440">
          <cell r="F14440" t="str">
            <v>Vintage1964</v>
          </cell>
          <cell r="I14440">
            <v>7.0400964386219704E-3</v>
          </cell>
          <cell r="L14440">
            <v>0.23487417454934853</v>
          </cell>
          <cell r="M14440" t="str">
            <v>hydro</v>
          </cell>
        </row>
        <row r="14441">
          <cell r="F14441" t="str">
            <v>Vintage1964</v>
          </cell>
          <cell r="I14441">
            <v>6.6946448979502277E-3</v>
          </cell>
          <cell r="L14441">
            <v>0.22334909869712652</v>
          </cell>
          <cell r="M14441" t="str">
            <v>hydro</v>
          </cell>
        </row>
        <row r="14442">
          <cell r="F14442" t="str">
            <v>Vintage1969</v>
          </cell>
          <cell r="I14442">
            <v>1.3982361749872132E-2</v>
          </cell>
          <cell r="L14442">
            <v>0.57463174672969108</v>
          </cell>
          <cell r="M14442" t="str">
            <v>hydro</v>
          </cell>
        </row>
        <row r="14443">
          <cell r="F14443" t="str">
            <v>Vintage1969</v>
          </cell>
          <cell r="I14443">
            <v>1.3706421799701411E-2</v>
          </cell>
          <cell r="L14443">
            <v>0.56329146971529076</v>
          </cell>
          <cell r="M14443" t="str">
            <v>hydro</v>
          </cell>
        </row>
        <row r="14444">
          <cell r="F14444" t="str">
            <v>Vintage1969</v>
          </cell>
          <cell r="I14444">
            <v>5.1670496257120134E-3</v>
          </cell>
          <cell r="L14444">
            <v>0.21234973068044408</v>
          </cell>
          <cell r="M14444" t="str">
            <v>hydro</v>
          </cell>
        </row>
        <row r="14445">
          <cell r="F14445" t="str">
            <v>Vintage1986</v>
          </cell>
          <cell r="I14445">
            <v>1.6265244085720494E-4</v>
          </cell>
          <cell r="L14445">
            <v>2.0925326909841706E-2</v>
          </cell>
          <cell r="M14445" t="str">
            <v>hydro</v>
          </cell>
        </row>
        <row r="14446">
          <cell r="F14446" t="str">
            <v>Vintage1986</v>
          </cell>
          <cell r="I14446">
            <v>1.6168817232904264E-4</v>
          </cell>
          <cell r="L14446">
            <v>2.0801273227804545E-2</v>
          </cell>
          <cell r="M14446" t="str">
            <v>hydro</v>
          </cell>
        </row>
        <row r="14447">
          <cell r="F14447" t="str">
            <v>Vintage1911</v>
          </cell>
          <cell r="I14447">
            <v>0</v>
          </cell>
          <cell r="L14447">
            <v>0</v>
          </cell>
          <cell r="M14447" t="str">
            <v>hydro</v>
          </cell>
        </row>
        <row r="14448">
          <cell r="F14448" t="str">
            <v>Vintage2013</v>
          </cell>
          <cell r="I14448">
            <v>5.3977639107671491E-4</v>
          </cell>
          <cell r="L14448">
            <v>9.4853113983548717E-2</v>
          </cell>
          <cell r="M14448" t="str">
            <v>hydro</v>
          </cell>
        </row>
        <row r="14449">
          <cell r="F14449" t="str">
            <v>Vintage1906</v>
          </cell>
          <cell r="I14449">
            <v>0</v>
          </cell>
          <cell r="L14449">
            <v>0</v>
          </cell>
          <cell r="M14449" t="str">
            <v>hydro</v>
          </cell>
        </row>
        <row r="14450">
          <cell r="F14450" t="str">
            <v>Vintage1908</v>
          </cell>
          <cell r="I14450">
            <v>0</v>
          </cell>
          <cell r="L14450">
            <v>0</v>
          </cell>
          <cell r="M14450" t="str">
            <v>hydro</v>
          </cell>
        </row>
        <row r="14451">
          <cell r="F14451" t="str">
            <v>Vintage1932</v>
          </cell>
          <cell r="I14451">
            <v>2.2701101244143113E-4</v>
          </cell>
          <cell r="L14451">
            <v>8.2840409956076125E-2</v>
          </cell>
          <cell r="M14451" t="str">
            <v>hydro</v>
          </cell>
        </row>
        <row r="14452">
          <cell r="F14452" t="str">
            <v>Vintage1932</v>
          </cell>
          <cell r="I14452">
            <v>2.4518366259492565E-4</v>
          </cell>
          <cell r="L14452">
            <v>8.9471937530502685E-2</v>
          </cell>
          <cell r="M14452" t="str">
            <v>hydro</v>
          </cell>
        </row>
        <row r="14453">
          <cell r="F14453" t="str">
            <v>Vintage1929</v>
          </cell>
          <cell r="I14453">
            <v>1.2919325911300958E-4</v>
          </cell>
          <cell r="L14453">
            <v>3.4735706580366767E-2</v>
          </cell>
          <cell r="M14453" t="str">
            <v>hydro</v>
          </cell>
        </row>
        <row r="14454">
          <cell r="F14454" t="str">
            <v>Vintage1908</v>
          </cell>
          <cell r="I14454">
            <v>0</v>
          </cell>
          <cell r="L14454">
            <v>0</v>
          </cell>
          <cell r="M14454" t="str">
            <v>hydro</v>
          </cell>
        </row>
        <row r="14455">
          <cell r="F14455" t="str">
            <v>Vintage1909</v>
          </cell>
          <cell r="I14455">
            <v>0</v>
          </cell>
          <cell r="L14455">
            <v>0</v>
          </cell>
          <cell r="M14455" t="str">
            <v>hydro</v>
          </cell>
        </row>
        <row r="14456">
          <cell r="F14456" t="str">
            <v>Vintage1909</v>
          </cell>
          <cell r="I14456">
            <v>0</v>
          </cell>
          <cell r="L14456">
            <v>0</v>
          </cell>
          <cell r="M14456" t="str">
            <v>hydro</v>
          </cell>
        </row>
        <row r="14457">
          <cell r="F14457" t="str">
            <v>Vintage1983</v>
          </cell>
          <cell r="I14457">
            <v>5.5624251329409969E-4</v>
          </cell>
          <cell r="L14457">
            <v>5.960341015106068E-2</v>
          </cell>
          <cell r="M14457" t="str">
            <v>hydro</v>
          </cell>
        </row>
        <row r="14458">
          <cell r="F14458" t="str">
            <v>Vintage1983</v>
          </cell>
          <cell r="I14458">
            <v>5.5676677579484816E-4</v>
          </cell>
          <cell r="L14458">
            <v>5.9659586786452827E-2</v>
          </cell>
          <cell r="M14458" t="str">
            <v>hydro</v>
          </cell>
        </row>
        <row r="14459">
          <cell r="F14459" t="str">
            <v>Vintage1983</v>
          </cell>
          <cell r="I14459">
            <v>1.1226894216920533E-3</v>
          </cell>
          <cell r="L14459">
            <v>0.12030025838386126</v>
          </cell>
          <cell r="M14459" t="str">
            <v>hydro</v>
          </cell>
        </row>
        <row r="14460">
          <cell r="F14460" t="str">
            <v>Vintage1984</v>
          </cell>
          <cell r="I14460">
            <v>3.836250727096584E-4</v>
          </cell>
          <cell r="L14460">
            <v>5.5151297245540312E-2</v>
          </cell>
          <cell r="M14460" t="str">
            <v>hydro</v>
          </cell>
        </row>
        <row r="14461">
          <cell r="F14461" t="str">
            <v>Vintage1984</v>
          </cell>
          <cell r="I14461">
            <v>5.9092274519947712E-4</v>
          </cell>
          <cell r="L14461">
            <v>8.4953143806407228E-2</v>
          </cell>
          <cell r="M14461" t="str">
            <v>hydro</v>
          </cell>
        </row>
        <row r="14462">
          <cell r="F14462" t="str">
            <v>Vintage1985</v>
          </cell>
          <cell r="I14462">
            <v>9.3670328733852655E-4</v>
          </cell>
          <cell r="L14462">
            <v>6.2473318639444608E-2</v>
          </cell>
          <cell r="M14462" t="str">
            <v>hydro</v>
          </cell>
        </row>
        <row r="14463">
          <cell r="F14463" t="str">
            <v>Vintage1985</v>
          </cell>
          <cell r="I14463">
            <v>6.1616491468704376E-4</v>
          </cell>
          <cell r="L14463">
            <v>4.1095048528187898E-2</v>
          </cell>
          <cell r="M14463" t="str">
            <v>hydro</v>
          </cell>
        </row>
        <row r="14464">
          <cell r="F14464" t="str">
            <v>Vintage1983</v>
          </cell>
          <cell r="I14464">
            <v>8.0398061817583543E-4</v>
          </cell>
          <cell r="L14464">
            <v>8.614944991322715E-2</v>
          </cell>
          <cell r="M14464" t="str">
            <v>hydro</v>
          </cell>
        </row>
        <row r="14465">
          <cell r="F14465" t="str">
            <v>Vintage1939</v>
          </cell>
          <cell r="I14465">
            <v>4.2459244241100117E-4</v>
          </cell>
          <cell r="L14465">
            <v>0.13544155290102389</v>
          </cell>
          <cell r="M14465" t="str">
            <v>hydro</v>
          </cell>
        </row>
        <row r="14466">
          <cell r="F14466" t="str">
            <v>Vintage1927</v>
          </cell>
          <cell r="I14466">
            <v>4.4362771836292106E-4</v>
          </cell>
          <cell r="L14466">
            <v>7.8641062114746349E-2</v>
          </cell>
          <cell r="M14466" t="str">
            <v>hydro</v>
          </cell>
        </row>
        <row r="14467">
          <cell r="F14467" t="str">
            <v>Vintage2006</v>
          </cell>
          <cell r="I14467">
            <v>1.7828268536293729E-4</v>
          </cell>
          <cell r="L14467">
            <v>0.67325757575757583</v>
          </cell>
          <cell r="M14467" t="str">
            <v>hydro</v>
          </cell>
        </row>
        <row r="14468">
          <cell r="F14468" t="str">
            <v>Vintage1925</v>
          </cell>
          <cell r="I14468">
            <v>1.6012742146584509E-4</v>
          </cell>
          <cell r="L14468">
            <v>1.6722067039106146E-2</v>
          </cell>
          <cell r="M14468" t="str">
            <v>hydro</v>
          </cell>
        </row>
        <row r="14469">
          <cell r="F14469" t="str">
            <v>Vintage1952</v>
          </cell>
          <cell r="I14469">
            <v>1.1326851817190784E-3</v>
          </cell>
          <cell r="L14469">
            <v>6.8256608639587366E-2</v>
          </cell>
          <cell r="M14469" t="str">
            <v>hydro</v>
          </cell>
        </row>
        <row r="14470">
          <cell r="F14470" t="str">
            <v>Vintage1952</v>
          </cell>
          <cell r="I14470">
            <v>1.1112920619181291E-3</v>
          </cell>
          <cell r="L14470">
            <v>6.6967440361057382E-2</v>
          </cell>
          <cell r="M14470" t="str">
            <v>hydro</v>
          </cell>
        </row>
        <row r="14471">
          <cell r="F14471" t="str">
            <v>Vintage1967</v>
          </cell>
          <cell r="I14471">
            <v>5.1443632359155951E-3</v>
          </cell>
          <cell r="L14471">
            <v>0.15351111465857842</v>
          </cell>
          <cell r="M14471" t="str">
            <v>hydro</v>
          </cell>
        </row>
        <row r="14472">
          <cell r="F14472" t="str">
            <v>Vintage1967</v>
          </cell>
          <cell r="I14472">
            <v>5.1021868526921182E-3</v>
          </cell>
          <cell r="L14472">
            <v>0.15225254419922574</v>
          </cell>
          <cell r="M14472" t="str">
            <v>hydro</v>
          </cell>
        </row>
        <row r="14473">
          <cell r="F14473" t="str">
            <v>Vintage1950</v>
          </cell>
          <cell r="I14473">
            <v>2.1018165120567059E-3</v>
          </cell>
          <cell r="L14473">
            <v>0.13167691663175535</v>
          </cell>
          <cell r="M14473" t="str">
            <v>hydro</v>
          </cell>
        </row>
        <row r="14474">
          <cell r="F14474" t="str">
            <v>Vintage1950</v>
          </cell>
          <cell r="I14474">
            <v>2.0999762436867313E-3</v>
          </cell>
          <cell r="L14474">
            <v>0.13156162547130287</v>
          </cell>
          <cell r="M14474" t="str">
            <v>hydro</v>
          </cell>
        </row>
        <row r="14475">
          <cell r="F14475" t="str">
            <v>Vintage1950</v>
          </cell>
          <cell r="I14475">
            <v>2.0999762436867313E-3</v>
          </cell>
          <cell r="L14475">
            <v>0.13156162547130287</v>
          </cell>
          <cell r="M14475" t="str">
            <v>hydro</v>
          </cell>
        </row>
        <row r="14476">
          <cell r="F14476" t="str">
            <v>Vintage1970</v>
          </cell>
          <cell r="I14476">
            <v>8.5451417363063085E-3</v>
          </cell>
          <cell r="L14476">
            <v>0.59056733524355309</v>
          </cell>
          <cell r="M14476" t="str">
            <v>hydro</v>
          </cell>
        </row>
        <row r="14477">
          <cell r="F14477" t="str">
            <v>Vintage1971</v>
          </cell>
          <cell r="I14477">
            <v>8.4293225205797385E-3</v>
          </cell>
          <cell r="L14477">
            <v>0.52067311028500618</v>
          </cell>
          <cell r="M14477" t="str">
            <v>hydro</v>
          </cell>
        </row>
        <row r="14478">
          <cell r="F14478" t="str">
            <v>Vintage1959</v>
          </cell>
          <cell r="I14478">
            <v>6.814717059473685E-4</v>
          </cell>
          <cell r="L14478">
            <v>2.8514157806379409E-2</v>
          </cell>
          <cell r="M14478" t="str">
            <v>hydro</v>
          </cell>
        </row>
        <row r="14479">
          <cell r="F14479" t="str">
            <v>Vintage1943</v>
          </cell>
          <cell r="I14479">
            <v>1.5831925079999843E-3</v>
          </cell>
          <cell r="L14479">
            <v>0.11970674486803522</v>
          </cell>
          <cell r="M14479" t="str">
            <v>hydro</v>
          </cell>
        </row>
        <row r="14480">
          <cell r="F14480" t="str">
            <v>Vintage1943</v>
          </cell>
          <cell r="I14480">
            <v>1.5844095459481501E-3</v>
          </cell>
          <cell r="L14480">
            <v>0.11979876630599658</v>
          </cell>
          <cell r="M14480" t="str">
            <v>hydro</v>
          </cell>
        </row>
        <row r="14481">
          <cell r="F14481" t="str">
            <v>Vintage1951</v>
          </cell>
          <cell r="I14481">
            <v>1.3570949427218471E-3</v>
          </cell>
          <cell r="L14481">
            <v>8.2317108785592605E-2</v>
          </cell>
          <cell r="M14481" t="str">
            <v>hydro</v>
          </cell>
        </row>
        <row r="14482">
          <cell r="F14482" t="str">
            <v>Vintage1954</v>
          </cell>
          <cell r="I14482">
            <v>4.9589481732146695E-3</v>
          </cell>
          <cell r="L14482">
            <v>0.28513457397723774</v>
          </cell>
          <cell r="M14482" t="str">
            <v>hydro</v>
          </cell>
        </row>
        <row r="14483">
          <cell r="F14483" t="str">
            <v>Vintage1954</v>
          </cell>
          <cell r="I14483">
            <v>4.847381903284988E-3</v>
          </cell>
          <cell r="L14483">
            <v>0.27871962473085204</v>
          </cell>
          <cell r="M14483" t="str">
            <v>hydro</v>
          </cell>
        </row>
        <row r="14484">
          <cell r="F14484" t="str">
            <v>Vintage1954</v>
          </cell>
          <cell r="I14484">
            <v>4.6327365313586586E-3</v>
          </cell>
          <cell r="L14484">
            <v>0.26637772992925252</v>
          </cell>
          <cell r="M14484" t="str">
            <v>hydro</v>
          </cell>
        </row>
        <row r="14485">
          <cell r="F14485" t="str">
            <v>Vintage1962</v>
          </cell>
          <cell r="I14485">
            <v>8.3529995297820043E-4</v>
          </cell>
          <cell r="L14485">
            <v>2.6730922319708968E-2</v>
          </cell>
          <cell r="M14485" t="str">
            <v>hydro</v>
          </cell>
        </row>
        <row r="14486">
          <cell r="F14486" t="str">
            <v>Vintage1962</v>
          </cell>
          <cell r="I14486">
            <v>1.3303856406747876E-3</v>
          </cell>
          <cell r="L14486">
            <v>4.2574448962122834E-2</v>
          </cell>
          <cell r="M14486" t="str">
            <v>hydro</v>
          </cell>
        </row>
        <row r="14487">
          <cell r="F14487" t="str">
            <v>Vintage1985</v>
          </cell>
          <cell r="I14487">
            <v>9.5811646820455549E-4</v>
          </cell>
          <cell r="L14487">
            <v>6.3901468288762545E-2</v>
          </cell>
          <cell r="M14487" t="str">
            <v>hydro</v>
          </cell>
        </row>
        <row r="14488">
          <cell r="F14488" t="str">
            <v>Vintage1985</v>
          </cell>
          <cell r="I14488">
            <v>1.1813292523242375E-3</v>
          </cell>
          <cell r="L14488">
            <v>7.8788619401820165E-2</v>
          </cell>
          <cell r="M14488" t="str">
            <v>hydro</v>
          </cell>
        </row>
        <row r="14489">
          <cell r="F14489" t="str">
            <v>Vintage1983</v>
          </cell>
          <cell r="I14489">
            <v>5.567012429822547E-4</v>
          </cell>
          <cell r="L14489">
            <v>5.9652564707028823E-2</v>
          </cell>
          <cell r="M14489" t="str">
            <v>hydro</v>
          </cell>
        </row>
        <row r="14490">
          <cell r="F14490" t="str">
            <v>Vintage1983</v>
          </cell>
          <cell r="I14490">
            <v>5.5136499967106515E-4</v>
          </cell>
          <cell r="L14490">
            <v>5.9080766811073111E-2</v>
          </cell>
          <cell r="M14490" t="str">
            <v>hydro</v>
          </cell>
        </row>
        <row r="14491">
          <cell r="F14491" t="str">
            <v>Vintage1983</v>
          </cell>
          <cell r="I14491">
            <v>5.5136499967106515E-4</v>
          </cell>
          <cell r="L14491">
            <v>5.9080766811073111E-2</v>
          </cell>
          <cell r="M14491" t="str">
            <v>hydro</v>
          </cell>
        </row>
        <row r="14492">
          <cell r="F14492" t="str">
            <v>Vintage1903</v>
          </cell>
          <cell r="I14492">
            <v>0</v>
          </cell>
          <cell r="L14492">
            <v>0</v>
          </cell>
          <cell r="M14492" t="str">
            <v>hydro</v>
          </cell>
        </row>
        <row r="14493">
          <cell r="F14493" t="str">
            <v>Vintage1903</v>
          </cell>
          <cell r="I14493">
            <v>0</v>
          </cell>
          <cell r="L14493">
            <v>0</v>
          </cell>
          <cell r="M14493" t="str">
            <v>hydro</v>
          </cell>
        </row>
        <row r="14494">
          <cell r="F14494" t="str">
            <v>Vintage1903</v>
          </cell>
          <cell r="I14494">
            <v>0</v>
          </cell>
          <cell r="L14494">
            <v>0</v>
          </cell>
          <cell r="M14494" t="str">
            <v>hydro</v>
          </cell>
        </row>
        <row r="14495">
          <cell r="F14495" t="str">
            <v>Vintage1903</v>
          </cell>
          <cell r="I14495">
            <v>0</v>
          </cell>
          <cell r="L14495">
            <v>0</v>
          </cell>
          <cell r="M14495" t="str">
            <v>hydro</v>
          </cell>
        </row>
        <row r="14496">
          <cell r="F14496" t="str">
            <v>Vintage1903</v>
          </cell>
          <cell r="I14496">
            <v>0</v>
          </cell>
          <cell r="L14496">
            <v>0</v>
          </cell>
          <cell r="M14496" t="str">
            <v>hydro</v>
          </cell>
        </row>
        <row r="14497">
          <cell r="F14497" t="str">
            <v>Vintage1903</v>
          </cell>
          <cell r="I14497">
            <v>0</v>
          </cell>
          <cell r="L14497">
            <v>0</v>
          </cell>
          <cell r="M14497" t="str">
            <v>hydro</v>
          </cell>
        </row>
        <row r="14498">
          <cell r="F14498" t="str">
            <v>Vintage1937</v>
          </cell>
          <cell r="I14498">
            <v>2.8867738909196686E-4</v>
          </cell>
          <cell r="L14498">
            <v>7.6110366713681238E-2</v>
          </cell>
          <cell r="M14498" t="str">
            <v>hydro</v>
          </cell>
        </row>
        <row r="14499">
          <cell r="F14499" t="str">
            <v>Vintage1955</v>
          </cell>
          <cell r="I14499">
            <v>4.2775607237406357E-3</v>
          </cell>
          <cell r="L14499">
            <v>0.18472940972623308</v>
          </cell>
          <cell r="M14499" t="str">
            <v>hydro</v>
          </cell>
        </row>
        <row r="14500">
          <cell r="F14500" t="str">
            <v>Vintage1919</v>
          </cell>
          <cell r="I14500">
            <v>0</v>
          </cell>
          <cell r="L14500">
            <v>0</v>
          </cell>
          <cell r="M14500" t="str">
            <v>hydro</v>
          </cell>
        </row>
        <row r="14501">
          <cell r="F14501" t="str">
            <v>Vintage1919</v>
          </cell>
          <cell r="I14501">
            <v>0</v>
          </cell>
          <cell r="L14501">
            <v>0</v>
          </cell>
          <cell r="M14501" t="str">
            <v>hydro</v>
          </cell>
        </row>
        <row r="14502">
          <cell r="F14502" t="str">
            <v>Vintage1919</v>
          </cell>
          <cell r="I14502">
            <v>0</v>
          </cell>
          <cell r="L14502">
            <v>0</v>
          </cell>
          <cell r="M14502" t="str">
            <v>hydro</v>
          </cell>
        </row>
        <row r="14503">
          <cell r="F14503" t="str">
            <v>Vintage1936</v>
          </cell>
          <cell r="I14503">
            <v>8.8114082408956187E-4</v>
          </cell>
          <cell r="L14503">
            <v>9.4512121646822531E-2</v>
          </cell>
          <cell r="M14503" t="str">
            <v>hydro</v>
          </cell>
        </row>
        <row r="14504">
          <cell r="F14504" t="str">
            <v>Vintage1926</v>
          </cell>
          <cell r="I14504">
            <v>9.9551029351304166E-5</v>
          </cell>
          <cell r="L14504">
            <v>2.5172810280689895E-2</v>
          </cell>
          <cell r="M14504" t="str">
            <v>hydro</v>
          </cell>
        </row>
        <row r="14505">
          <cell r="F14505" t="str">
            <v>Vintage1906</v>
          </cell>
          <cell r="I14505">
            <v>0</v>
          </cell>
          <cell r="L14505">
            <v>0</v>
          </cell>
          <cell r="M14505" t="str">
            <v>hydro</v>
          </cell>
        </row>
        <row r="14506">
          <cell r="F14506" t="str">
            <v>Vintage1906</v>
          </cell>
          <cell r="I14506">
            <v>0</v>
          </cell>
          <cell r="L14506">
            <v>0</v>
          </cell>
          <cell r="M14506" t="str">
            <v>hydro</v>
          </cell>
        </row>
        <row r="14507">
          <cell r="F14507" t="str">
            <v>Vintage1949</v>
          </cell>
          <cell r="I14507">
            <v>1.0990788854976323E-4</v>
          </cell>
          <cell r="L14507">
            <v>6.3537961960723685E-3</v>
          </cell>
          <cell r="M14507" t="str">
            <v>hydro</v>
          </cell>
        </row>
        <row r="14508">
          <cell r="F14508" t="str">
            <v>Vintage1949</v>
          </cell>
          <cell r="I14508">
            <v>1.0990788854976323E-4</v>
          </cell>
          <cell r="L14508">
            <v>6.3537961960723685E-3</v>
          </cell>
          <cell r="M14508" t="str">
            <v>hydro</v>
          </cell>
        </row>
        <row r="14509">
          <cell r="F14509" t="str">
            <v>Vintage1919</v>
          </cell>
          <cell r="I14509">
            <v>0</v>
          </cell>
          <cell r="L14509">
            <v>0</v>
          </cell>
          <cell r="M14509" t="str">
            <v>hydro</v>
          </cell>
        </row>
        <row r="14510">
          <cell r="F14510" t="str">
            <v>Vintage1949</v>
          </cell>
          <cell r="I14510">
            <v>2.1341763474345358E-4</v>
          </cell>
          <cell r="L14510">
            <v>1.2337714550796351E-2</v>
          </cell>
          <cell r="M14510" t="str">
            <v>hydro</v>
          </cell>
        </row>
        <row r="14511">
          <cell r="F14511" t="str">
            <v>Vintage1925</v>
          </cell>
          <cell r="I14511">
            <v>4.3888260776941225E-4</v>
          </cell>
          <cell r="L14511">
            <v>4.5832402234636874E-2</v>
          </cell>
          <cell r="M14511" t="str">
            <v>hydro</v>
          </cell>
        </row>
        <row r="14512">
          <cell r="F14512" t="str">
            <v>Vintage1925</v>
          </cell>
          <cell r="I14512">
            <v>4.3620779909212421E-4</v>
          </cell>
          <cell r="L14512">
            <v>4.5553072625698326E-2</v>
          </cell>
          <cell r="M14512" t="str">
            <v>hydro</v>
          </cell>
        </row>
        <row r="14513">
          <cell r="F14513" t="str">
            <v>Vintage1914</v>
          </cell>
          <cell r="I14513">
            <v>0</v>
          </cell>
          <cell r="L14513">
            <v>0</v>
          </cell>
          <cell r="M14513" t="str">
            <v>hydro</v>
          </cell>
        </row>
        <row r="14514">
          <cell r="F14514" t="str">
            <v>Vintage1914</v>
          </cell>
          <cell r="I14514">
            <v>0</v>
          </cell>
          <cell r="L14514">
            <v>0</v>
          </cell>
          <cell r="M14514" t="str">
            <v>hydro</v>
          </cell>
        </row>
        <row r="14515">
          <cell r="F14515" t="str">
            <v>Vintage1914</v>
          </cell>
          <cell r="I14515">
            <v>0</v>
          </cell>
          <cell r="L14515">
            <v>0</v>
          </cell>
          <cell r="M14515" t="str">
            <v>hydro</v>
          </cell>
        </row>
        <row r="14516">
          <cell r="F14516" t="str">
            <v>Vintage1986</v>
          </cell>
          <cell r="I14516">
            <v>4.0019417506111891E-4</v>
          </cell>
          <cell r="L14516">
            <v>5.1485203028217491E-2</v>
          </cell>
          <cell r="M14516" t="str">
            <v>hydro</v>
          </cell>
        </row>
        <row r="14517">
          <cell r="F14517" t="str">
            <v>Vintage1967</v>
          </cell>
          <cell r="I14517">
            <v>2.2667666135677011E-4</v>
          </cell>
          <cell r="L14517">
            <v>6.7641776749012249E-3</v>
          </cell>
          <cell r="M14517" t="str">
            <v>hydro</v>
          </cell>
        </row>
        <row r="14518">
          <cell r="F14518" t="str">
            <v>Vintage1989</v>
          </cell>
          <cell r="I14518">
            <v>1.9569568985208204E-3</v>
          </cell>
          <cell r="L14518">
            <v>0.26907870540639939</v>
          </cell>
          <cell r="M14518" t="str">
            <v>hydro</v>
          </cell>
        </row>
        <row r="14519">
          <cell r="F14519" t="str">
            <v>Vintage1989</v>
          </cell>
          <cell r="I14519">
            <v>1.9276677435045169E-3</v>
          </cell>
          <cell r="L14519">
            <v>0.26505148951820517</v>
          </cell>
          <cell r="M14519" t="str">
            <v>hydro</v>
          </cell>
        </row>
        <row r="14520">
          <cell r="F14520" t="str">
            <v>Vintage1984</v>
          </cell>
          <cell r="I14520">
            <v>2.1042586123790695E-4</v>
          </cell>
          <cell r="L14520">
            <v>3.025156603896929E-2</v>
          </cell>
          <cell r="M14520" t="str">
            <v>hydro</v>
          </cell>
        </row>
        <row r="14521">
          <cell r="F14521" t="str">
            <v>Vintage1984</v>
          </cell>
          <cell r="I14521">
            <v>2.0009842493489807E-4</v>
          </cell>
          <cell r="L14521">
            <v>2.8766857270304681E-2</v>
          </cell>
          <cell r="M14521" t="str">
            <v>hydro</v>
          </cell>
        </row>
        <row r="14522">
          <cell r="F14522" t="str">
            <v>Vintage1984</v>
          </cell>
          <cell r="I14522">
            <v>1.8180139617790959E-4</v>
          </cell>
          <cell r="L14522">
            <v>2.6136411703858092E-2</v>
          </cell>
          <cell r="M14522" t="str">
            <v>hydro</v>
          </cell>
        </row>
        <row r="14523">
          <cell r="F14523" t="str">
            <v>Vintage1984</v>
          </cell>
          <cell r="I14523">
            <v>1.7608265522586791E-4</v>
          </cell>
          <cell r="L14523">
            <v>2.5314265278733792E-2</v>
          </cell>
          <cell r="M14523" t="str">
            <v>hydro</v>
          </cell>
        </row>
        <row r="14524">
          <cell r="F14524" t="str">
            <v>Vintage1995</v>
          </cell>
          <cell r="I14524">
            <v>2.2569500657220543E-3</v>
          </cell>
          <cell r="L14524">
            <v>1.4473070325900512</v>
          </cell>
          <cell r="M14524" t="str">
            <v>hydro</v>
          </cell>
        </row>
        <row r="14525">
          <cell r="F14525" t="str">
            <v>Vintage1983</v>
          </cell>
          <cell r="I14525">
            <v>1.0577851891376601E-3</v>
          </cell>
          <cell r="L14525">
            <v>0.11334553359921697</v>
          </cell>
          <cell r="M14525" t="str">
            <v>hydro</v>
          </cell>
        </row>
        <row r="14526">
          <cell r="F14526" t="str">
            <v>Vintage1983</v>
          </cell>
          <cell r="I14526">
            <v>1.0515100879807426E-3</v>
          </cell>
          <cell r="L14526">
            <v>0.11267313366743144</v>
          </cell>
          <cell r="M14526" t="str">
            <v>hydro</v>
          </cell>
        </row>
        <row r="14527">
          <cell r="F14527" t="str">
            <v>Vintage1985</v>
          </cell>
          <cell r="I14527">
            <v>2.2019693733603995E-4</v>
          </cell>
          <cell r="L14527">
            <v>1.4686009556676869E-2</v>
          </cell>
          <cell r="M14527" t="str">
            <v>hydro</v>
          </cell>
        </row>
        <row r="14528">
          <cell r="F14528" t="str">
            <v>Vintage1986</v>
          </cell>
          <cell r="I14528">
            <v>1.0809169345788467E-3</v>
          </cell>
          <cell r="L14528">
            <v>0.13906056434962147</v>
          </cell>
          <cell r="M14528" t="str">
            <v>hydro</v>
          </cell>
        </row>
        <row r="14529">
          <cell r="F14529" t="str">
            <v>Vintage1983</v>
          </cell>
          <cell r="I14529">
            <v>0</v>
          </cell>
          <cell r="L14529">
            <v>0</v>
          </cell>
          <cell r="M14529" t="str">
            <v>hydro</v>
          </cell>
        </row>
        <row r="14530">
          <cell r="F14530" t="str">
            <v>Vintage1983</v>
          </cell>
          <cell r="I14530">
            <v>0</v>
          </cell>
          <cell r="L14530">
            <v>0</v>
          </cell>
          <cell r="M14530" t="str">
            <v>hydro</v>
          </cell>
        </row>
        <row r="14531">
          <cell r="F14531" t="str">
            <v>Vintage1983</v>
          </cell>
          <cell r="I14531">
            <v>0</v>
          </cell>
          <cell r="L14531">
            <v>0</v>
          </cell>
          <cell r="M14531" t="str">
            <v>hydro</v>
          </cell>
        </row>
        <row r="14532">
          <cell r="F14532" t="str">
            <v>Vintage1925</v>
          </cell>
          <cell r="I14532">
            <v>1.4397960148105756E-4</v>
          </cell>
          <cell r="L14532">
            <v>1.5035754189944137E-2</v>
          </cell>
          <cell r="M14532" t="str">
            <v>hydro</v>
          </cell>
        </row>
        <row r="14533">
          <cell r="F14533" t="str">
            <v>Vintage1929</v>
          </cell>
          <cell r="I14533">
            <v>1.4395820301163926E-4</v>
          </cell>
          <cell r="L14533">
            <v>3.8705501618122973E-2</v>
          </cell>
          <cell r="M14533" t="str">
            <v>hydro</v>
          </cell>
        </row>
        <row r="14534">
          <cell r="F14534" t="str">
            <v>Vintage1983</v>
          </cell>
          <cell r="I14534">
            <v>1.3480099550494383E-4</v>
          </cell>
          <cell r="L14534">
            <v>1.4444417375204032E-2</v>
          </cell>
          <cell r="M14534" t="str">
            <v>hydro</v>
          </cell>
        </row>
        <row r="14535">
          <cell r="F14535" t="str">
            <v>Vintage1983</v>
          </cell>
          <cell r="I14535">
            <v>1.3447333144197605E-4</v>
          </cell>
          <cell r="L14535">
            <v>1.4409306978083946E-2</v>
          </cell>
          <cell r="M14535" t="str">
            <v>hydro</v>
          </cell>
        </row>
        <row r="14536">
          <cell r="F14536" t="str">
            <v>Vintage1983</v>
          </cell>
          <cell r="I14536">
            <v>1.3378991782492897E-2</v>
          </cell>
          <cell r="L14536">
            <v>1.4336076721233477</v>
          </cell>
          <cell r="M14536" t="str">
            <v>hydro</v>
          </cell>
        </row>
        <row r="14537">
          <cell r="F14537" t="str">
            <v>Vintage2003</v>
          </cell>
          <cell r="I14537">
            <v>2.0263080005012046E-3</v>
          </cell>
          <cell r="L14537">
            <v>1.87512995049505</v>
          </cell>
          <cell r="M14537" t="str">
            <v>hydro</v>
          </cell>
        </row>
        <row r="14538">
          <cell r="F14538" t="str">
            <v>Vintage2002</v>
          </cell>
          <cell r="I14538">
            <v>2.0115698046893477E-3</v>
          </cell>
          <cell r="L14538">
            <v>9.3421428571428553</v>
          </cell>
          <cell r="M14538" t="str">
            <v>hydro</v>
          </cell>
        </row>
        <row r="14539">
          <cell r="F14539" t="str">
            <v>Vintage2001</v>
          </cell>
          <cell r="I14539">
            <v>2.0111819574311412E-3</v>
          </cell>
          <cell r="L14539">
            <v>1.154988479262673</v>
          </cell>
          <cell r="M14539" t="str">
            <v>hydro</v>
          </cell>
        </row>
        <row r="14540">
          <cell r="F14540" t="str">
            <v>Vintage1910</v>
          </cell>
          <cell r="I14540">
            <v>0</v>
          </cell>
          <cell r="L14540">
            <v>0</v>
          </cell>
          <cell r="M14540" t="str">
            <v>hydro</v>
          </cell>
        </row>
        <row r="14541">
          <cell r="F14541" t="str">
            <v>Vintage1910</v>
          </cell>
          <cell r="I14541">
            <v>0</v>
          </cell>
          <cell r="L14541">
            <v>0</v>
          </cell>
          <cell r="M14541" t="str">
            <v>hydro</v>
          </cell>
        </row>
        <row r="14542">
          <cell r="F14542" t="str">
            <v>Vintage1910</v>
          </cell>
          <cell r="I14542">
            <v>0</v>
          </cell>
          <cell r="L14542">
            <v>0</v>
          </cell>
          <cell r="M14542" t="str">
            <v>hydro</v>
          </cell>
        </row>
        <row r="14543">
          <cell r="F14543" t="str">
            <v>Vintage1910</v>
          </cell>
          <cell r="I14543">
            <v>0</v>
          </cell>
          <cell r="L14543">
            <v>0</v>
          </cell>
          <cell r="M14543" t="str">
            <v>hydro</v>
          </cell>
        </row>
        <row r="14544">
          <cell r="F14544" t="str">
            <v>Vintage1926</v>
          </cell>
          <cell r="I14544">
            <v>1.4430004356059661E-3</v>
          </cell>
          <cell r="L14544">
            <v>0.36488197497463642</v>
          </cell>
          <cell r="M14544" t="str">
            <v>hydro</v>
          </cell>
        </row>
        <row r="14545">
          <cell r="F14545" t="str">
            <v>Vintage1926</v>
          </cell>
          <cell r="I14545">
            <v>1.4462904502790305E-3</v>
          </cell>
          <cell r="L14545">
            <v>0.36571389922218467</v>
          </cell>
          <cell r="M14545" t="str">
            <v>hydro</v>
          </cell>
        </row>
        <row r="14546">
          <cell r="F14546" t="str">
            <v>Vintage1928</v>
          </cell>
          <cell r="I14546">
            <v>1.4458517816559552E-3</v>
          </cell>
          <cell r="L14546">
            <v>0.10858658095620727</v>
          </cell>
          <cell r="M14546" t="str">
            <v>hydro</v>
          </cell>
        </row>
        <row r="14547">
          <cell r="F14547" t="str">
            <v>Vintage1951</v>
          </cell>
          <cell r="I14547">
            <v>2.0408683215360217E-3</v>
          </cell>
          <cell r="L14547">
            <v>0.12379265027987345</v>
          </cell>
          <cell r="M14547" t="str">
            <v>hydro</v>
          </cell>
        </row>
        <row r="14548">
          <cell r="F14548" t="str">
            <v>Vintage1985</v>
          </cell>
          <cell r="I14548">
            <v>5.2449387169903007E-3</v>
          </cell>
          <cell r="L14548">
            <v>0.34981058798449016</v>
          </cell>
          <cell r="M14548" t="str">
            <v>hydro</v>
          </cell>
        </row>
        <row r="14549">
          <cell r="F14549" t="str">
            <v>Vintage1985</v>
          </cell>
          <cell r="I14549">
            <v>5.2449387169903007E-3</v>
          </cell>
          <cell r="L14549">
            <v>0.34981058798449016</v>
          </cell>
          <cell r="M14549" t="str">
            <v>hydro</v>
          </cell>
        </row>
        <row r="14550">
          <cell r="F14550" t="str">
            <v>Vintage1927</v>
          </cell>
          <cell r="I14550">
            <v>5.6382827070288843E-4</v>
          </cell>
          <cell r="L14550">
            <v>9.9948790896159351E-2</v>
          </cell>
          <cell r="M14550" t="str">
            <v>hydro</v>
          </cell>
        </row>
        <row r="14551">
          <cell r="F14551" t="str">
            <v>Vintage1927</v>
          </cell>
          <cell r="I14551">
            <v>5.6074689110665265E-4</v>
          </cell>
          <cell r="L14551">
            <v>9.9402560455192066E-2</v>
          </cell>
          <cell r="M14551" t="str">
            <v>hydro</v>
          </cell>
        </row>
        <row r="14552">
          <cell r="F14552" t="str">
            <v>Vintage1921</v>
          </cell>
          <cell r="I14552">
            <v>3.2152270224472469E-4</v>
          </cell>
          <cell r="L14552">
            <v>8.4979851537645812E-2</v>
          </cell>
          <cell r="M14552" t="str">
            <v>hydro</v>
          </cell>
        </row>
        <row r="14553">
          <cell r="F14553" t="str">
            <v>Vintage1921</v>
          </cell>
          <cell r="I14553">
            <v>3.2171930068250536E-4</v>
          </cell>
          <cell r="L14553">
            <v>8.5031813361611863E-2</v>
          </cell>
          <cell r="M14553" t="str">
            <v>hydro</v>
          </cell>
        </row>
        <row r="14554">
          <cell r="F14554" t="str">
            <v>Vintage1925</v>
          </cell>
          <cell r="I14554">
            <v>3.1877032411579536E-4</v>
          </cell>
          <cell r="L14554">
            <v>3.3289106145251393E-2</v>
          </cell>
          <cell r="M14554" t="str">
            <v>hydro</v>
          </cell>
        </row>
        <row r="14555">
          <cell r="F14555" t="str">
            <v>Vintage1915</v>
          </cell>
          <cell r="I14555">
            <v>0</v>
          </cell>
          <cell r="L14555">
            <v>0</v>
          </cell>
          <cell r="M14555" t="str">
            <v>hydro</v>
          </cell>
        </row>
        <row r="14556">
          <cell r="F14556" t="str">
            <v>Vintage1920</v>
          </cell>
          <cell r="I14556">
            <v>5.5997119659023924E-4</v>
          </cell>
          <cell r="L14556">
            <v>0.3265990639625585</v>
          </cell>
          <cell r="M14556" t="str">
            <v>hydro</v>
          </cell>
        </row>
        <row r="14557">
          <cell r="F14557" t="str">
            <v>Vintage1955</v>
          </cell>
          <cell r="I14557">
            <v>6.0163134173899955E-4</v>
          </cell>
          <cell r="L14557">
            <v>2.5981864387201108E-2</v>
          </cell>
          <cell r="M14557" t="str">
            <v>hydro</v>
          </cell>
        </row>
        <row r="14558">
          <cell r="F14558" t="str">
            <v>Vintage1956</v>
          </cell>
          <cell r="I14558">
            <v>6.0149760130513502E-4</v>
          </cell>
          <cell r="L14558">
            <v>3.9234929774055648E-2</v>
          </cell>
          <cell r="M14558" t="str">
            <v>hydro</v>
          </cell>
        </row>
        <row r="14559">
          <cell r="F14559" t="str">
            <v>Vintage2005</v>
          </cell>
          <cell r="I14559">
            <v>1.0501285492989236E-3</v>
          </cell>
          <cell r="L14559">
            <v>3.0671835937499998</v>
          </cell>
          <cell r="M14559" t="str">
            <v>hydro</v>
          </cell>
        </row>
        <row r="14560">
          <cell r="F14560" t="str">
            <v>Vintage2005</v>
          </cell>
          <cell r="I14560">
            <v>1.0501285492989236E-3</v>
          </cell>
          <cell r="L14560">
            <v>3.0671835937499998</v>
          </cell>
          <cell r="M14560" t="str">
            <v>hydro</v>
          </cell>
        </row>
        <row r="14561">
          <cell r="F14561" t="str">
            <v>Vintage1924</v>
          </cell>
          <cell r="I14561">
            <v>1.6946250374958017E-5</v>
          </cell>
          <cell r="L14561">
            <v>2.5036554040703419E-3</v>
          </cell>
          <cell r="M14561" t="str">
            <v>hydro</v>
          </cell>
        </row>
        <row r="14562">
          <cell r="F14562" t="str">
            <v>Vintage1926</v>
          </cell>
          <cell r="I14562">
            <v>1.7774103660578645E-5</v>
          </cell>
          <cell r="L14562">
            <v>4.4944200202908357E-3</v>
          </cell>
          <cell r="M14562" t="str">
            <v>hydro</v>
          </cell>
        </row>
        <row r="14563">
          <cell r="F14563" t="str">
            <v>Vintage1911</v>
          </cell>
          <cell r="I14563">
            <v>0</v>
          </cell>
          <cell r="L14563">
            <v>0</v>
          </cell>
          <cell r="M14563" t="str">
            <v>hydro</v>
          </cell>
        </row>
        <row r="14564">
          <cell r="F14564" t="str">
            <v>Vintage1911</v>
          </cell>
          <cell r="I14564">
            <v>0</v>
          </cell>
          <cell r="L14564">
            <v>0</v>
          </cell>
          <cell r="M14564" t="str">
            <v>hydro</v>
          </cell>
        </row>
        <row r="14565">
          <cell r="F14565" t="str">
            <v>Vintage1911</v>
          </cell>
          <cell r="I14565">
            <v>0</v>
          </cell>
          <cell r="L14565">
            <v>0</v>
          </cell>
          <cell r="M14565" t="str">
            <v>hydro</v>
          </cell>
        </row>
        <row r="14566">
          <cell r="F14566" t="str">
            <v>Vintage1911</v>
          </cell>
          <cell r="I14566">
            <v>0</v>
          </cell>
          <cell r="L14566">
            <v>0</v>
          </cell>
          <cell r="M14566" t="str">
            <v>hydro</v>
          </cell>
        </row>
        <row r="14567">
          <cell r="F14567" t="str">
            <v>Vintage1916</v>
          </cell>
          <cell r="I14567">
            <v>0</v>
          </cell>
          <cell r="L14567">
            <v>0</v>
          </cell>
          <cell r="M14567" t="str">
            <v>hydro</v>
          </cell>
        </row>
        <row r="14568">
          <cell r="F14568" t="str">
            <v>Vintage1917</v>
          </cell>
          <cell r="I14568">
            <v>0</v>
          </cell>
          <cell r="L14568">
            <v>0</v>
          </cell>
          <cell r="M14568" t="str">
            <v>hydro</v>
          </cell>
        </row>
        <row r="14569">
          <cell r="F14569" t="str">
            <v>Vintage1986</v>
          </cell>
          <cell r="I14569">
            <v>2.3872667444795249E-4</v>
          </cell>
          <cell r="L14569">
            <v>3.0712319339298008E-2</v>
          </cell>
          <cell r="M14569" t="str">
            <v>hydro</v>
          </cell>
        </row>
        <row r="14570">
          <cell r="F14570" t="str">
            <v>Vintage1903</v>
          </cell>
          <cell r="I14570">
            <v>0</v>
          </cell>
          <cell r="L14570">
            <v>0</v>
          </cell>
          <cell r="M14570" t="str">
            <v>hydro</v>
          </cell>
        </row>
        <row r="14571">
          <cell r="F14571" t="str">
            <v>Vintage1903</v>
          </cell>
          <cell r="I14571">
            <v>0</v>
          </cell>
          <cell r="L14571">
            <v>0</v>
          </cell>
          <cell r="M14571" t="str">
            <v>hydro</v>
          </cell>
        </row>
        <row r="14572">
          <cell r="F14572" t="str">
            <v>Vintage1903</v>
          </cell>
          <cell r="I14572">
            <v>0</v>
          </cell>
          <cell r="L14572">
            <v>0</v>
          </cell>
          <cell r="M14572" t="str">
            <v>hydro</v>
          </cell>
        </row>
        <row r="14573">
          <cell r="F14573" t="str">
            <v>Vintage1903</v>
          </cell>
          <cell r="I14573">
            <v>0</v>
          </cell>
          <cell r="L14573">
            <v>0</v>
          </cell>
          <cell r="M14573" t="str">
            <v>hydro</v>
          </cell>
        </row>
        <row r="14574">
          <cell r="F14574" t="str">
            <v>Vintage1903</v>
          </cell>
          <cell r="I14574">
            <v>0</v>
          </cell>
          <cell r="L14574">
            <v>0</v>
          </cell>
          <cell r="M14574" t="str">
            <v>hydro</v>
          </cell>
        </row>
        <row r="14575">
          <cell r="F14575" t="str">
            <v>Vintage1903</v>
          </cell>
          <cell r="I14575">
            <v>0</v>
          </cell>
          <cell r="L14575">
            <v>0</v>
          </cell>
          <cell r="M14575" t="str">
            <v>hydro</v>
          </cell>
        </row>
        <row r="14576">
          <cell r="F14576" t="str">
            <v>Vintage1903</v>
          </cell>
          <cell r="I14576">
            <v>0</v>
          </cell>
          <cell r="L14576">
            <v>0</v>
          </cell>
          <cell r="M14576" t="str">
            <v>hydro</v>
          </cell>
        </row>
        <row r="14577">
          <cell r="F14577" t="str">
            <v>Vintage1926</v>
          </cell>
          <cell r="I14577">
            <v>3.9239443295814705E-4</v>
          </cell>
          <cell r="L14577">
            <v>9.9222184646601277E-2</v>
          </cell>
          <cell r="M14577" t="str">
            <v>hydro</v>
          </cell>
        </row>
        <row r="14578">
          <cell r="F14578" t="str">
            <v>Vintage1926</v>
          </cell>
          <cell r="I14578">
            <v>3.9022783792954388E-4</v>
          </cell>
          <cell r="L14578">
            <v>9.8674332093337855E-2</v>
          </cell>
          <cell r="M14578" t="str">
            <v>hydro</v>
          </cell>
        </row>
        <row r="14579">
          <cell r="F14579" t="str">
            <v>Vintage1963</v>
          </cell>
          <cell r="I14579">
            <v>1.2509999939415578E-3</v>
          </cell>
          <cell r="L14579">
            <v>4.7636687716439217E-2</v>
          </cell>
          <cell r="M14579" t="str">
            <v>hydro</v>
          </cell>
        </row>
        <row r="14580">
          <cell r="F14580" t="str">
            <v>Vintage1963</v>
          </cell>
          <cell r="I14580">
            <v>1.2718929245198541E-3</v>
          </cell>
          <cell r="L14580">
            <v>4.8432267264208614E-2</v>
          </cell>
          <cell r="M14580" t="str">
            <v>hydro</v>
          </cell>
        </row>
        <row r="14581">
          <cell r="F14581" t="str">
            <v>Vintage1963</v>
          </cell>
          <cell r="I14581">
            <v>1.2718929245198541E-3</v>
          </cell>
          <cell r="L14581">
            <v>4.8432267264208614E-2</v>
          </cell>
          <cell r="M14581" t="str">
            <v>hydro</v>
          </cell>
        </row>
        <row r="14582">
          <cell r="F14582" t="str">
            <v>Vintage1963</v>
          </cell>
          <cell r="I14582">
            <v>3.7410676603152914E-4</v>
          </cell>
          <cell r="L14582">
            <v>1.4245569362395606E-2</v>
          </cell>
          <cell r="M14582" t="str">
            <v>hydro</v>
          </cell>
        </row>
        <row r="14583">
          <cell r="F14583" t="str">
            <v>Vintage1959</v>
          </cell>
          <cell r="I14583">
            <v>2.1053927312582395E-3</v>
          </cell>
          <cell r="L14583">
            <v>8.809390039171798E-2</v>
          </cell>
          <cell r="M14583" t="str">
            <v>hydro</v>
          </cell>
        </row>
        <row r="14584">
          <cell r="F14584" t="str">
            <v>Vintage1959</v>
          </cell>
          <cell r="I14584">
            <v>2.1328523171392781E-3</v>
          </cell>
          <cell r="L14584">
            <v>8.9242865137101293E-2</v>
          </cell>
          <cell r="M14584" t="str">
            <v>hydro</v>
          </cell>
        </row>
        <row r="14585">
          <cell r="F14585" t="str">
            <v>Vintage1959</v>
          </cell>
          <cell r="I14585">
            <v>2.1328523171392781E-3</v>
          </cell>
          <cell r="L14585">
            <v>8.9242865137101293E-2</v>
          </cell>
          <cell r="M14585" t="str">
            <v>hydro</v>
          </cell>
        </row>
        <row r="14586">
          <cell r="F14586" t="str">
            <v>Vintage1959</v>
          </cell>
          <cell r="I14586">
            <v>7.569534694160968E-4</v>
          </cell>
          <cell r="L14586">
            <v>3.1672467823167329E-2</v>
          </cell>
          <cell r="M14586" t="str">
            <v>hydro</v>
          </cell>
        </row>
        <row r="14587">
          <cell r="F14587" t="str">
            <v>Vintage1953</v>
          </cell>
          <cell r="I14587">
            <v>2.3897021577801952E-3</v>
          </cell>
          <cell r="L14587">
            <v>8.9426004704469278E-2</v>
          </cell>
          <cell r="M14587" t="str">
            <v>hydro</v>
          </cell>
        </row>
        <row r="14588">
          <cell r="F14588" t="str">
            <v>Vintage1953</v>
          </cell>
          <cell r="I14588">
            <v>2.3873590253788908E-3</v>
          </cell>
          <cell r="L14588">
            <v>8.9338321405335097E-2</v>
          </cell>
          <cell r="M14588" t="str">
            <v>hydro</v>
          </cell>
        </row>
        <row r="14589">
          <cell r="F14589" t="str">
            <v>Vintage1913</v>
          </cell>
          <cell r="I14589">
            <v>0</v>
          </cell>
          <cell r="L14589">
            <v>0</v>
          </cell>
          <cell r="M14589" t="str">
            <v>hydro</v>
          </cell>
        </row>
        <row r="14590">
          <cell r="F14590" t="str">
            <v>Vintage1913</v>
          </cell>
          <cell r="I14590">
            <v>0</v>
          </cell>
          <cell r="L14590">
            <v>0</v>
          </cell>
          <cell r="M14590" t="str">
            <v>hydro</v>
          </cell>
        </row>
        <row r="14591">
          <cell r="F14591" t="str">
            <v>Vintage1914</v>
          </cell>
          <cell r="I14591">
            <v>0</v>
          </cell>
          <cell r="L14591">
            <v>0</v>
          </cell>
          <cell r="M14591" t="str">
            <v>hydro</v>
          </cell>
        </row>
        <row r="14592">
          <cell r="F14592" t="str">
            <v>Vintage1913</v>
          </cell>
          <cell r="I14592">
            <v>0</v>
          </cell>
          <cell r="L14592">
            <v>0</v>
          </cell>
          <cell r="M14592" t="str">
            <v>hydro</v>
          </cell>
        </row>
        <row r="14593">
          <cell r="F14593" t="str">
            <v>Vintage1913</v>
          </cell>
          <cell r="I14593">
            <v>0</v>
          </cell>
          <cell r="L14593">
            <v>0</v>
          </cell>
          <cell r="M14593" t="str">
            <v>hydro</v>
          </cell>
        </row>
        <row r="14594">
          <cell r="F14594" t="str">
            <v>Vintage1920</v>
          </cell>
          <cell r="I14594">
            <v>1.181465667566779E-3</v>
          </cell>
          <cell r="L14594">
            <v>0.68908112324492965</v>
          </cell>
          <cell r="M14594" t="str">
            <v>hydro</v>
          </cell>
        </row>
        <row r="14595">
          <cell r="F14595" t="str">
            <v>Vintage1925</v>
          </cell>
          <cell r="I14595">
            <v>8.5628917666887938E-4</v>
          </cell>
          <cell r="L14595">
            <v>8.9422067039106157E-2</v>
          </cell>
          <cell r="M14595" t="str">
            <v>hydro</v>
          </cell>
        </row>
        <row r="14596">
          <cell r="F14596" t="str">
            <v>Vintage1925</v>
          </cell>
          <cell r="I14596">
            <v>8.52515021625226E-4</v>
          </cell>
          <cell r="L14596">
            <v>8.9027932960893869E-2</v>
          </cell>
          <cell r="M14596" t="str">
            <v>hydro</v>
          </cell>
        </row>
        <row r="14597">
          <cell r="F14597" t="str">
            <v>Vintage1923</v>
          </cell>
          <cell r="I14597">
            <v>1.1966960281752572E-3</v>
          </cell>
          <cell r="L14597">
            <v>0.22756612410986793</v>
          </cell>
          <cell r="M14597" t="str">
            <v>hydro</v>
          </cell>
        </row>
        <row r="14598">
          <cell r="F14598" t="str">
            <v>Vintage1923</v>
          </cell>
          <cell r="I14598">
            <v>1.194261952278925E-3</v>
          </cell>
          <cell r="L14598">
            <v>0.22710325534079365</v>
          </cell>
          <cell r="M14598" t="str">
            <v>hydro</v>
          </cell>
        </row>
        <row r="14599">
          <cell r="F14599" t="str">
            <v>Vintage1924</v>
          </cell>
          <cell r="I14599">
            <v>1.1933926394588064E-3</v>
          </cell>
          <cell r="L14599">
            <v>0.17631298162418496</v>
          </cell>
          <cell r="M14599" t="str">
            <v>hydro</v>
          </cell>
        </row>
        <row r="14600">
          <cell r="F14600" t="str">
            <v>Vintage1924</v>
          </cell>
          <cell r="I14600">
            <v>1.1933926394588064E-3</v>
          </cell>
          <cell r="L14600">
            <v>0.17631298162418496</v>
          </cell>
          <cell r="M14600" t="str">
            <v>hydro</v>
          </cell>
        </row>
        <row r="14601">
          <cell r="F14601" t="str">
            <v>Vintage1925</v>
          </cell>
          <cell r="I14601">
            <v>8.830212145896953E-4</v>
          </cell>
          <cell r="L14601">
            <v>9.2213687150837984E-2</v>
          </cell>
          <cell r="M14601" t="str">
            <v>hydro</v>
          </cell>
        </row>
        <row r="14602">
          <cell r="F14602" t="str">
            <v>Vintage1925</v>
          </cell>
          <cell r="I14602">
            <v>8.8098835999495645E-4</v>
          </cell>
          <cell r="L14602">
            <v>9.20013966480447E-2</v>
          </cell>
          <cell r="M14602" t="str">
            <v>hydro</v>
          </cell>
        </row>
        <row r="14603">
          <cell r="F14603" t="str">
            <v>Vintage1925</v>
          </cell>
          <cell r="I14603">
            <v>8.8098835999495645E-4</v>
          </cell>
          <cell r="L14603">
            <v>9.20013966480447E-2</v>
          </cell>
          <cell r="M14603" t="str">
            <v>hydro</v>
          </cell>
        </row>
        <row r="14604">
          <cell r="F14604" t="str">
            <v>Vintage1914</v>
          </cell>
          <cell r="I14604">
            <v>0</v>
          </cell>
          <cell r="L14604">
            <v>0</v>
          </cell>
          <cell r="M14604" t="str">
            <v>hydro</v>
          </cell>
        </row>
        <row r="14605">
          <cell r="F14605" t="str">
            <v>Vintage1914</v>
          </cell>
          <cell r="I14605">
            <v>0</v>
          </cell>
          <cell r="L14605">
            <v>0</v>
          </cell>
          <cell r="M14605" t="str">
            <v>hydro</v>
          </cell>
        </row>
        <row r="14606">
          <cell r="F14606" t="str">
            <v>Vintage1914</v>
          </cell>
          <cell r="I14606">
            <v>0</v>
          </cell>
          <cell r="L14606">
            <v>0</v>
          </cell>
          <cell r="M14606" t="str">
            <v>hydro</v>
          </cell>
        </row>
        <row r="14607">
          <cell r="F14607" t="str">
            <v>Vintage1914</v>
          </cell>
          <cell r="I14607">
            <v>0</v>
          </cell>
          <cell r="L14607">
            <v>0</v>
          </cell>
          <cell r="M14607" t="str">
            <v>hydro</v>
          </cell>
        </row>
        <row r="14608">
          <cell r="F14608" t="str">
            <v>Vintage1914</v>
          </cell>
          <cell r="I14608">
            <v>0</v>
          </cell>
          <cell r="L14608">
            <v>0</v>
          </cell>
          <cell r="M14608" t="str">
            <v>hydro</v>
          </cell>
        </row>
        <row r="14609">
          <cell r="F14609" t="str">
            <v>Vintage1925</v>
          </cell>
          <cell r="I14609">
            <v>2.3160499634467322E-4</v>
          </cell>
          <cell r="L14609">
            <v>2.4186452513966481E-2</v>
          </cell>
          <cell r="M14609" t="str">
            <v>hydro</v>
          </cell>
        </row>
        <row r="14610">
          <cell r="F14610" t="str">
            <v>Vintage1926</v>
          </cell>
          <cell r="I14610">
            <v>2.3148462995419526E-4</v>
          </cell>
          <cell r="L14610">
            <v>5.8533987149137635E-2</v>
          </cell>
          <cell r="M14610" t="str">
            <v>hydro</v>
          </cell>
        </row>
        <row r="14611">
          <cell r="F14611" t="str">
            <v>Vintage1926</v>
          </cell>
          <cell r="I14611">
            <v>2.3148462995419526E-4</v>
          </cell>
          <cell r="L14611">
            <v>5.8533987149137635E-2</v>
          </cell>
          <cell r="M14611" t="str">
            <v>hydro</v>
          </cell>
        </row>
        <row r="14612">
          <cell r="F14612" t="str">
            <v>Vintage1994</v>
          </cell>
          <cell r="I14612">
            <v>3.2871740262489391E-3</v>
          </cell>
          <cell r="L14612">
            <v>0.91200658993254247</v>
          </cell>
          <cell r="M14612" t="str">
            <v>hydro</v>
          </cell>
        </row>
        <row r="14613">
          <cell r="F14613" t="str">
            <v>Vintage1987</v>
          </cell>
          <cell r="I14613">
            <v>4.6712323778421875E-4</v>
          </cell>
          <cell r="L14613">
            <v>0.13987881409216704</v>
          </cell>
          <cell r="M14613" t="str">
            <v>hydro</v>
          </cell>
        </row>
        <row r="14614">
          <cell r="F14614" t="str">
            <v>Vintage1930</v>
          </cell>
          <cell r="I14614">
            <v>4.3113636183998624E-4</v>
          </cell>
          <cell r="L14614">
            <v>4.0402055395412959E-2</v>
          </cell>
          <cell r="M14614" t="str">
            <v>hydro</v>
          </cell>
        </row>
        <row r="14615">
          <cell r="F14615" t="str">
            <v>Vintage1930</v>
          </cell>
          <cell r="I14615">
            <v>6.2125106338690691E-4</v>
          </cell>
          <cell r="L14615">
            <v>5.8217821782178221E-2</v>
          </cell>
          <cell r="M14615" t="str">
            <v>hydro</v>
          </cell>
        </row>
        <row r="14616">
          <cell r="F14616" t="str">
            <v>Vintage1930</v>
          </cell>
          <cell r="I14616">
            <v>6.2125106338690691E-4</v>
          </cell>
          <cell r="L14616">
            <v>5.8217821782178221E-2</v>
          </cell>
          <cell r="M14616" t="str">
            <v>hydro</v>
          </cell>
        </row>
        <row r="14617">
          <cell r="F14617" t="str">
            <v>Vintage1930</v>
          </cell>
          <cell r="I14617">
            <v>7.1423811224414623E-4</v>
          </cell>
          <cell r="L14617">
            <v>6.6931695701215682E-2</v>
          </cell>
          <cell r="M14617" t="str">
            <v>hydro</v>
          </cell>
        </row>
        <row r="14618">
          <cell r="F14618" t="str">
            <v>Vintage1962</v>
          </cell>
          <cell r="I14618">
            <v>8.1371692176116367E-3</v>
          </cell>
          <cell r="L14618">
            <v>0.26040231114915474</v>
          </cell>
          <cell r="M14618" t="str">
            <v>hydro</v>
          </cell>
        </row>
        <row r="14619">
          <cell r="F14619" t="str">
            <v>Vintage1962</v>
          </cell>
          <cell r="I14619">
            <v>8.1439899797387198E-3</v>
          </cell>
          <cell r="L14619">
            <v>0.26062058634710034</v>
          </cell>
          <cell r="M14619" t="str">
            <v>hydro</v>
          </cell>
        </row>
        <row r="14620">
          <cell r="F14620" t="str">
            <v>Vintage1962</v>
          </cell>
          <cell r="I14620">
            <v>8.1428531860508729E-3</v>
          </cell>
          <cell r="L14620">
            <v>0.26058420714744274</v>
          </cell>
          <cell r="M14620" t="str">
            <v>hydro</v>
          </cell>
        </row>
        <row r="14621">
          <cell r="F14621" t="str">
            <v>Vintage1962</v>
          </cell>
          <cell r="I14621">
            <v>8.1439899797387198E-3</v>
          </cell>
          <cell r="L14621">
            <v>0.26062058634710034</v>
          </cell>
          <cell r="M14621" t="str">
            <v>hydro</v>
          </cell>
        </row>
        <row r="14622">
          <cell r="F14622" t="str">
            <v>Vintage1983</v>
          </cell>
          <cell r="I14622">
            <v>7.8190007254482306E-3</v>
          </cell>
          <cell r="L14622">
            <v>0.83783439070563304</v>
          </cell>
          <cell r="M14622" t="str">
            <v>hydro</v>
          </cell>
        </row>
        <row r="14623">
          <cell r="F14623" t="str">
            <v>Vintage1931</v>
          </cell>
          <cell r="I14623">
            <v>1.9401992221576112E-3</v>
          </cell>
          <cell r="L14623">
            <v>0.26687270051508466</v>
          </cell>
          <cell r="M14623" t="str">
            <v>hydro</v>
          </cell>
        </row>
        <row r="14624">
          <cell r="F14624" t="str">
            <v>Vintage1994</v>
          </cell>
          <cell r="I14624">
            <v>2.8628209792145551E-4</v>
          </cell>
          <cell r="L14624">
            <v>7.9427239872060337E-2</v>
          </cell>
          <cell r="M14624" t="str">
            <v>hydro</v>
          </cell>
        </row>
        <row r="14625">
          <cell r="F14625" t="str">
            <v>Vintage1956</v>
          </cell>
          <cell r="I14625">
            <v>2.2643004399672414E-3</v>
          </cell>
          <cell r="L14625">
            <v>0.14769746139753986</v>
          </cell>
          <cell r="M14625" t="str">
            <v>hydro</v>
          </cell>
        </row>
        <row r="14626">
          <cell r="F14626" t="str">
            <v>Vintage1993</v>
          </cell>
          <cell r="I14626">
            <v>1.9091313193709116E-4</v>
          </cell>
          <cell r="L14626">
            <v>0.10930245022970905</v>
          </cell>
          <cell r="M14626" t="str">
            <v>hydro</v>
          </cell>
        </row>
        <row r="14627">
          <cell r="F14627" t="str">
            <v>Vintage2003</v>
          </cell>
          <cell r="I14627">
            <v>6.7308885555274799E-3</v>
          </cell>
          <cell r="L14627">
            <v>6.2287128712871294</v>
          </cell>
          <cell r="M14627" t="str">
            <v>hydro</v>
          </cell>
        </row>
        <row r="14628">
          <cell r="F14628" t="str">
            <v>Vintage2004</v>
          </cell>
          <cell r="I14628">
            <v>6.7332958833370392E-3</v>
          </cell>
          <cell r="L14628">
            <v>6.5897905759162301</v>
          </cell>
          <cell r="M14628" t="str">
            <v>hydro</v>
          </cell>
        </row>
        <row r="14629">
          <cell r="F14629" t="str">
            <v>Vintage2005</v>
          </cell>
          <cell r="I14629">
            <v>9.6636557816531148E-4</v>
          </cell>
          <cell r="L14629">
            <v>2.8225312499999999</v>
          </cell>
          <cell r="M14629" t="str">
            <v>hydro</v>
          </cell>
        </row>
        <row r="14630">
          <cell r="F14630" t="str">
            <v>Vintage1950</v>
          </cell>
          <cell r="I14630">
            <v>2.993913352488439E-3</v>
          </cell>
          <cell r="L14630">
            <v>0.18756598240469208</v>
          </cell>
          <cell r="M14630" t="str">
            <v>hydro</v>
          </cell>
        </row>
        <row r="14631">
          <cell r="F14631" t="str">
            <v>Vintage1950</v>
          </cell>
          <cell r="I14631">
            <v>4.5231683435109117E-3</v>
          </cell>
          <cell r="L14631">
            <v>0.28337243401759532</v>
          </cell>
          <cell r="M14631" t="str">
            <v>hydro</v>
          </cell>
        </row>
        <row r="14632">
          <cell r="F14632" t="str">
            <v>Vintage1950</v>
          </cell>
          <cell r="I14632">
            <v>3.9734282901112984E-4</v>
          </cell>
          <cell r="L14632">
            <v>2.4893171344784248E-2</v>
          </cell>
          <cell r="M14632" t="str">
            <v>hydro</v>
          </cell>
        </row>
        <row r="14633">
          <cell r="F14633" t="str">
            <v>Vintage1963</v>
          </cell>
          <cell r="I14633">
            <v>5.5025094185697466E-3</v>
          </cell>
          <cell r="L14633">
            <v>0.20952943573029142</v>
          </cell>
          <cell r="M14633" t="str">
            <v>hydro</v>
          </cell>
        </row>
        <row r="14634">
          <cell r="F14634" t="str">
            <v>Vintage1963</v>
          </cell>
          <cell r="I14634">
            <v>5.505317967680899E-3</v>
          </cell>
          <cell r="L14634">
            <v>0.20963638215522523</v>
          </cell>
          <cell r="M14634" t="str">
            <v>hydro</v>
          </cell>
        </row>
        <row r="14635">
          <cell r="F14635" t="str">
            <v>Vintage1963</v>
          </cell>
          <cell r="I14635">
            <v>5.5272246507478877E-3</v>
          </cell>
          <cell r="L14635">
            <v>0.21047056426970881</v>
          </cell>
          <cell r="M14635" t="str">
            <v>hydro</v>
          </cell>
        </row>
        <row r="14636">
          <cell r="F14636" t="str">
            <v>Vintage1963</v>
          </cell>
          <cell r="I14636">
            <v>3.915679170768651E-3</v>
          </cell>
          <cell r="L14636">
            <v>0.14910470564269718</v>
          </cell>
          <cell r="M14636" t="str">
            <v>hydro</v>
          </cell>
        </row>
        <row r="14637">
          <cell r="F14637" t="str">
            <v>Vintage1983</v>
          </cell>
          <cell r="I14637">
            <v>1.1910254337794066E-3</v>
          </cell>
          <cell r="L14637">
            <v>0.12762271083793472</v>
          </cell>
          <cell r="M14637" t="str">
            <v>hydro</v>
          </cell>
        </row>
        <row r="14638">
          <cell r="F14638" t="str">
            <v>Vintage1984</v>
          </cell>
          <cell r="I14638">
            <v>3.4782142115982015E-3</v>
          </cell>
          <cell r="L14638">
            <v>0.50004037669534063</v>
          </cell>
          <cell r="M14638" t="str">
            <v>hydro</v>
          </cell>
        </row>
        <row r="14639">
          <cell r="F14639" t="str">
            <v>Vintage1984</v>
          </cell>
          <cell r="I14639">
            <v>2.9372207825733199E-4</v>
          </cell>
          <cell r="L14639">
            <v>4.2226524797059045E-2</v>
          </cell>
          <cell r="M14639" t="str">
            <v>hydro</v>
          </cell>
        </row>
        <row r="14640">
          <cell r="F14640" t="str">
            <v>Vintage1988</v>
          </cell>
          <cell r="I14640">
            <v>3.1191987161239311E-3</v>
          </cell>
          <cell r="L14640">
            <v>0.57290051584377311</v>
          </cell>
          <cell r="M14640" t="str">
            <v>hydro</v>
          </cell>
        </row>
        <row r="14641">
          <cell r="F14641" t="str">
            <v>Vintage1989</v>
          </cell>
          <cell r="I14641">
            <v>4.5125359790186917E-4</v>
          </cell>
          <cell r="L14641">
            <v>6.2046708348657588E-2</v>
          </cell>
          <cell r="M14641" t="str">
            <v>hydro</v>
          </cell>
        </row>
        <row r="14642">
          <cell r="F14642" t="str">
            <v>Vintage1989</v>
          </cell>
          <cell r="I14642">
            <v>4.3949781376518849E-4</v>
          </cell>
          <cell r="L14642">
            <v>6.0430305259286499E-2</v>
          </cell>
          <cell r="M14642" t="str">
            <v>hydro</v>
          </cell>
        </row>
        <row r="14643">
          <cell r="F14643" t="str">
            <v>Vintage1992</v>
          </cell>
          <cell r="I14643">
            <v>3.5756842397985757E-4</v>
          </cell>
          <cell r="L14643">
            <v>0.13682702149437051</v>
          </cell>
          <cell r="M14643" t="str">
            <v>hydro</v>
          </cell>
        </row>
        <row r="14644">
          <cell r="F14644" t="str">
            <v>Vintage1990</v>
          </cell>
          <cell r="I14644">
            <v>2.1051011771124157E-3</v>
          </cell>
          <cell r="L14644">
            <v>0.39047878938228731</v>
          </cell>
          <cell r="M14644" t="str">
            <v>hydro</v>
          </cell>
        </row>
        <row r="14645">
          <cell r="F14645" t="str">
            <v>Vintage1990</v>
          </cell>
          <cell r="I14645">
            <v>2.0861902797639892E-3</v>
          </cell>
          <cell r="L14645">
            <v>0.38697097494418259</v>
          </cell>
          <cell r="M14645" t="str">
            <v>hydro</v>
          </cell>
        </row>
        <row r="14646">
          <cell r="F14646" t="str">
            <v>Vintage1991</v>
          </cell>
          <cell r="I14646">
            <v>9.1189577426101904E-4</v>
          </cell>
          <cell r="L14646">
            <v>1.8783471074380163</v>
          </cell>
          <cell r="M14646" t="str">
            <v>hydro</v>
          </cell>
        </row>
        <row r="14647">
          <cell r="F14647" t="str">
            <v>Vintage1991</v>
          </cell>
          <cell r="I14647">
            <v>9.1237723982293096E-4</v>
          </cell>
          <cell r="L14647">
            <v>1.8793388429752065</v>
          </cell>
          <cell r="M14647" t="str">
            <v>hydro</v>
          </cell>
        </row>
        <row r="14648">
          <cell r="F14648" t="str">
            <v>Vintage1978</v>
          </cell>
          <cell r="I14648">
            <v>3.7148598848952235E-3</v>
          </cell>
          <cell r="L14648">
            <v>0.12032853924796395</v>
          </cell>
          <cell r="M14648" t="str">
            <v>hydro</v>
          </cell>
        </row>
        <row r="14649">
          <cell r="F14649" t="str">
            <v>Vintage1978</v>
          </cell>
          <cell r="I14649">
            <v>3.6572766036905677E-3</v>
          </cell>
          <cell r="L14649">
            <v>0.11846335123895338</v>
          </cell>
          <cell r="M14649" t="str">
            <v>hydro</v>
          </cell>
        </row>
        <row r="14650">
          <cell r="F14650" t="str">
            <v>Vintage1978</v>
          </cell>
          <cell r="I14650">
            <v>3.6572766036905677E-3</v>
          </cell>
          <cell r="L14650">
            <v>0.11846335123895338</v>
          </cell>
          <cell r="M14650" t="str">
            <v>hydro</v>
          </cell>
        </row>
        <row r="14651">
          <cell r="F14651" t="str">
            <v>Vintage1949</v>
          </cell>
          <cell r="I14651">
            <v>2.9036372222256308E-3</v>
          </cell>
          <cell r="L14651">
            <v>0.16785982681305087</v>
          </cell>
          <cell r="M14651" t="str">
            <v>hydro</v>
          </cell>
        </row>
        <row r="14652">
          <cell r="F14652" t="str">
            <v>Vintage1950</v>
          </cell>
          <cell r="I14652">
            <v>2.6819918759908397E-3</v>
          </cell>
          <cell r="L14652">
            <v>0.16802438206954334</v>
          </cell>
          <cell r="M14652" t="str">
            <v>hydro</v>
          </cell>
        </row>
        <row r="14653">
          <cell r="F14653" t="str">
            <v>Vintage1950</v>
          </cell>
          <cell r="I14653">
            <v>2.9130592357913781E-3</v>
          </cell>
          <cell r="L14653">
            <v>0.18250054461667364</v>
          </cell>
          <cell r="M14653" t="str">
            <v>hydro</v>
          </cell>
        </row>
        <row r="14654">
          <cell r="F14654" t="str">
            <v>Vintage1959</v>
          </cell>
          <cell r="I14654">
            <v>1.0593301586296618E-2</v>
          </cell>
          <cell r="L14654">
            <v>0.44324521544487971</v>
          </cell>
          <cell r="M14654" t="str">
            <v>hydro</v>
          </cell>
        </row>
        <row r="14655">
          <cell r="F14655" t="str">
            <v>Vintage1958</v>
          </cell>
          <cell r="I14655">
            <v>1.1157975096541529E-2</v>
          </cell>
          <cell r="L14655">
            <v>0.289939461337967</v>
          </cell>
          <cell r="M14655" t="str">
            <v>hydro</v>
          </cell>
        </row>
        <row r="14656">
          <cell r="F14656" t="str">
            <v>Vintage1958</v>
          </cell>
          <cell r="I14656">
            <v>1.0293206776365648E-2</v>
          </cell>
          <cell r="L14656">
            <v>0.26746849695916597</v>
          </cell>
          <cell r="M14656" t="str">
            <v>hydro</v>
          </cell>
        </row>
        <row r="14657">
          <cell r="F14657" t="str">
            <v>Vintage1958</v>
          </cell>
          <cell r="I14657">
            <v>1.0525081928386726E-2</v>
          </cell>
          <cell r="L14657">
            <v>0.27349376194613384</v>
          </cell>
          <cell r="M14657" t="str">
            <v>hydro</v>
          </cell>
        </row>
        <row r="14658">
          <cell r="F14658" t="str">
            <v>Vintage1980</v>
          </cell>
          <cell r="I14658">
            <v>2.0908578209058566E-2</v>
          </cell>
          <cell r="L14658">
            <v>1.2596648134719204</v>
          </cell>
          <cell r="M14658" t="str">
            <v>hydro</v>
          </cell>
        </row>
        <row r="14659">
          <cell r="F14659" t="str">
            <v>Vintage1952</v>
          </cell>
          <cell r="I14659">
            <v>3.155625598095577E-3</v>
          </cell>
          <cell r="L14659">
            <v>0.1901607833655706</v>
          </cell>
          <cell r="M14659" t="str">
            <v>hydro</v>
          </cell>
        </row>
        <row r="14660">
          <cell r="F14660" t="str">
            <v>Vintage1952</v>
          </cell>
          <cell r="I14660">
            <v>2.9622008208105128E-3</v>
          </cell>
          <cell r="L14660">
            <v>0.17850483558994198</v>
          </cell>
          <cell r="M14660" t="str">
            <v>hydro</v>
          </cell>
        </row>
        <row r="14661">
          <cell r="F14661" t="str">
            <v>Vintage1952</v>
          </cell>
          <cell r="I14661">
            <v>2.9192460682619455E-3</v>
          </cell>
          <cell r="L14661">
            <v>0.17591634429400388</v>
          </cell>
          <cell r="M14661" t="str">
            <v>hydro</v>
          </cell>
        </row>
        <row r="14662">
          <cell r="F14662" t="str">
            <v>Vintage1984</v>
          </cell>
          <cell r="I14662">
            <v>7.8642584882679444E-4</v>
          </cell>
          <cell r="L14662">
            <v>0.11305936143294971</v>
          </cell>
          <cell r="M14662" t="str">
            <v>hydro</v>
          </cell>
        </row>
        <row r="14663">
          <cell r="F14663" t="str">
            <v>Vintage1983</v>
          </cell>
          <cell r="I14663">
            <v>7.7631507202664579E-4</v>
          </cell>
          <cell r="L14663">
            <v>8.3184985934344979E-2</v>
          </cell>
          <cell r="M14663" t="str">
            <v>hydro</v>
          </cell>
        </row>
        <row r="14664">
          <cell r="F14664" t="str">
            <v>Vintage1986</v>
          </cell>
          <cell r="I14664">
            <v>2.8145406825895073E-4</v>
          </cell>
          <cell r="L14664">
            <v>3.6209222298692369E-2</v>
          </cell>
          <cell r="M14664" t="str">
            <v>hydro</v>
          </cell>
        </row>
        <row r="14665">
          <cell r="F14665" t="str">
            <v>Vintage1937</v>
          </cell>
          <cell r="I14665">
            <v>3.079012390556356E-4</v>
          </cell>
          <cell r="L14665">
            <v>8.1178772919605083E-2</v>
          </cell>
          <cell r="M14665" t="str">
            <v>hydro</v>
          </cell>
        </row>
        <row r="14666">
          <cell r="F14666" t="str">
            <v>Vintage1948</v>
          </cell>
          <cell r="I14666">
            <v>1.6715641744845635E-3</v>
          </cell>
          <cell r="L14666">
            <v>0.16389417781274587</v>
          </cell>
          <cell r="M14666" t="str">
            <v>hydro</v>
          </cell>
        </row>
        <row r="14667">
          <cell r="F14667" t="str">
            <v>Vintage1949</v>
          </cell>
          <cell r="I14667">
            <v>1.8881474452975872E-3</v>
          </cell>
          <cell r="L14667">
            <v>0.10915416731096338</v>
          </cell>
          <cell r="M14667" t="str">
            <v>hydro</v>
          </cell>
        </row>
        <row r="14668">
          <cell r="F14668" t="str">
            <v>Vintage1949</v>
          </cell>
          <cell r="I14668">
            <v>1.8428803206475041E-3</v>
          </cell>
          <cell r="L14668">
            <v>0.10653726612030311</v>
          </cell>
          <cell r="M14668" t="str">
            <v>hydro</v>
          </cell>
        </row>
        <row r="14669">
          <cell r="F14669" t="str">
            <v>Vintage1949</v>
          </cell>
          <cell r="I14669">
            <v>1.8136807717218895E-3</v>
          </cell>
          <cell r="L14669">
            <v>0.10484923457553735</v>
          </cell>
          <cell r="M14669" t="str">
            <v>hydro</v>
          </cell>
        </row>
        <row r="14670">
          <cell r="F14670" t="str">
            <v>Vintage1949</v>
          </cell>
          <cell r="I14670">
            <v>1.8057044922462167E-3</v>
          </cell>
          <cell r="L14670">
            <v>0.10438812432348848</v>
          </cell>
          <cell r="M14670" t="str">
            <v>hydro</v>
          </cell>
        </row>
        <row r="14671">
          <cell r="F14671" t="str">
            <v>Vintage1909</v>
          </cell>
          <cell r="I14671">
            <v>0</v>
          </cell>
          <cell r="L14671">
            <v>0</v>
          </cell>
          <cell r="M14671" t="str">
            <v>hydro</v>
          </cell>
        </row>
        <row r="14672">
          <cell r="F14672" t="str">
            <v>Vintage1907</v>
          </cell>
          <cell r="I14672">
            <v>0</v>
          </cell>
          <cell r="L14672">
            <v>0</v>
          </cell>
          <cell r="M14672" t="str">
            <v>hydro</v>
          </cell>
        </row>
        <row r="14673">
          <cell r="F14673" t="str">
            <v>Vintage1921</v>
          </cell>
          <cell r="I14673">
            <v>1.4336974510263589E-3</v>
          </cell>
          <cell r="L14673">
            <v>0.37893248497702364</v>
          </cell>
          <cell r="M14673" t="str">
            <v>hydro</v>
          </cell>
        </row>
        <row r="14674">
          <cell r="F14674" t="str">
            <v>Vintage1994</v>
          </cell>
          <cell r="I14674">
            <v>1.7105615475950834E-3</v>
          </cell>
          <cell r="L14674">
            <v>0.47458497525064758</v>
          </cell>
          <cell r="M14674" t="str">
            <v>hydro</v>
          </cell>
        </row>
        <row r="14675">
          <cell r="F14675" t="str">
            <v>Vintage1994</v>
          </cell>
          <cell r="I14675">
            <v>1.6462176874585824E-3</v>
          </cell>
          <cell r="L14675">
            <v>0.45673315967970568</v>
          </cell>
          <cell r="M14675" t="str">
            <v>hydro</v>
          </cell>
        </row>
        <row r="14676">
          <cell r="F14676" t="str">
            <v>Vintage1912</v>
          </cell>
          <cell r="I14676">
            <v>0</v>
          </cell>
          <cell r="L14676">
            <v>0</v>
          </cell>
          <cell r="M14676" t="str">
            <v>hydro</v>
          </cell>
        </row>
        <row r="14677">
          <cell r="F14677" t="str">
            <v>Vintage1912</v>
          </cell>
          <cell r="I14677">
            <v>0</v>
          </cell>
          <cell r="L14677">
            <v>0</v>
          </cell>
          <cell r="M14677" t="str">
            <v>hydro</v>
          </cell>
        </row>
        <row r="14678">
          <cell r="F14678" t="str">
            <v>Vintage1920</v>
          </cell>
          <cell r="I14678">
            <v>7.7573731335235175E-4</v>
          </cell>
          <cell r="L14678">
            <v>0.45244305772230886</v>
          </cell>
          <cell r="M14678" t="str">
            <v>hydro</v>
          </cell>
        </row>
        <row r="14679">
          <cell r="F14679" t="str">
            <v>Vintage1935</v>
          </cell>
          <cell r="I14679">
            <v>9.5837726205059092E-4</v>
          </cell>
          <cell r="L14679">
            <v>1.0266404011461323</v>
          </cell>
          <cell r="M14679" t="str">
            <v>hydro</v>
          </cell>
        </row>
        <row r="14680">
          <cell r="F14680" t="str">
            <v>Vintage1995</v>
          </cell>
          <cell r="I14680">
            <v>3.9801888690431438E-3</v>
          </cell>
          <cell r="L14680">
            <v>2.5523627787307035</v>
          </cell>
          <cell r="M14680" t="str">
            <v>hydro</v>
          </cell>
        </row>
        <row r="14681">
          <cell r="F14681" t="str">
            <v>Vintage1937</v>
          </cell>
          <cell r="I14681">
            <v>1.1068893268353129E-3</v>
          </cell>
          <cell r="L14681">
            <v>0.29183356840620595</v>
          </cell>
          <cell r="M14681" t="str">
            <v>hydro</v>
          </cell>
        </row>
        <row r="14682">
          <cell r="F14682" t="str">
            <v>Vintage1937</v>
          </cell>
          <cell r="I14682">
            <v>1.0048346765620672E-3</v>
          </cell>
          <cell r="L14682">
            <v>0.26492665726375175</v>
          </cell>
          <cell r="M14682" t="str">
            <v>hydro</v>
          </cell>
        </row>
        <row r="14683">
          <cell r="F14683" t="str">
            <v>Vintage1948</v>
          </cell>
          <cell r="I14683">
            <v>9.7540108187719034E-4</v>
          </cell>
          <cell r="L14683">
            <v>9.5636506687647491E-2</v>
          </cell>
          <cell r="M14683" t="str">
            <v>hydro</v>
          </cell>
        </row>
        <row r="14684">
          <cell r="F14684" t="str">
            <v>Vintage1917</v>
          </cell>
          <cell r="I14684">
            <v>0</v>
          </cell>
          <cell r="L14684">
            <v>0</v>
          </cell>
          <cell r="M14684" t="str">
            <v>hydro</v>
          </cell>
        </row>
        <row r="14685">
          <cell r="F14685" t="str">
            <v>Vintage1925</v>
          </cell>
          <cell r="I14685">
            <v>2.9911315514640602E-4</v>
          </cell>
          <cell r="L14685">
            <v>3.1236312849162014E-2</v>
          </cell>
          <cell r="M14685" t="str">
            <v>hydro</v>
          </cell>
        </row>
        <row r="14686">
          <cell r="F14686" t="str">
            <v>Vintage1925</v>
          </cell>
          <cell r="I14686">
            <v>2.9911315514640602E-4</v>
          </cell>
          <cell r="L14686">
            <v>3.1236312849162014E-2</v>
          </cell>
          <cell r="M14686" t="str">
            <v>hydro</v>
          </cell>
        </row>
        <row r="14687">
          <cell r="F14687" t="str">
            <v>Vintage1923</v>
          </cell>
          <cell r="I14687">
            <v>1.0056745664867358E-3</v>
          </cell>
          <cell r="L14687">
            <v>0.19124109867751796</v>
          </cell>
          <cell r="M14687" t="str">
            <v>hydro</v>
          </cell>
        </row>
        <row r="14688">
          <cell r="F14688" t="str">
            <v>Vintage1923</v>
          </cell>
          <cell r="I14688">
            <v>1.0025851624644682E-3</v>
          </cell>
          <cell r="L14688">
            <v>0.19065361139369294</v>
          </cell>
          <cell r="M14688" t="str">
            <v>hydro</v>
          </cell>
        </row>
        <row r="14689">
          <cell r="F14689" t="str">
            <v>Vintage1923</v>
          </cell>
          <cell r="I14689">
            <v>1.0025851624644682E-3</v>
          </cell>
          <cell r="L14689">
            <v>0.19065361139369294</v>
          </cell>
          <cell r="M14689" t="str">
            <v>hydro</v>
          </cell>
        </row>
        <row r="14690">
          <cell r="F14690" t="str">
            <v>Vintage1915</v>
          </cell>
          <cell r="I14690">
            <v>0</v>
          </cell>
          <cell r="L14690">
            <v>0</v>
          </cell>
          <cell r="M14690" t="str">
            <v>hydro</v>
          </cell>
        </row>
        <row r="14691">
          <cell r="F14691" t="str">
            <v>Vintage1916</v>
          </cell>
          <cell r="I14691">
            <v>0</v>
          </cell>
          <cell r="L14691">
            <v>0</v>
          </cell>
          <cell r="M14691" t="str">
            <v>hydro</v>
          </cell>
        </row>
        <row r="14692">
          <cell r="F14692" t="str">
            <v>Vintage1920</v>
          </cell>
          <cell r="I14692">
            <v>8.2052564724920043E-4</v>
          </cell>
          <cell r="L14692">
            <v>0.47856552262090485</v>
          </cell>
          <cell r="M14692" t="str">
            <v>hydro</v>
          </cell>
        </row>
        <row r="14693">
          <cell r="F14693" t="str">
            <v>Vintage1924</v>
          </cell>
          <cell r="I14693">
            <v>6.7348472723698669E-4</v>
          </cell>
          <cell r="L14693">
            <v>9.9501284331159859E-2</v>
          </cell>
          <cell r="M14693" t="str">
            <v>hydro</v>
          </cell>
        </row>
        <row r="14694">
          <cell r="F14694" t="str">
            <v>Vintage1924</v>
          </cell>
          <cell r="I14694">
            <v>6.7145187264224773E-4</v>
          </cell>
          <cell r="L14694">
            <v>9.9200948429164201E-2</v>
          </cell>
          <cell r="M14694" t="str">
            <v>hydro</v>
          </cell>
        </row>
        <row r="14695">
          <cell r="F14695" t="str">
            <v>Vintage1953</v>
          </cell>
          <cell r="I14695">
            <v>4.0607902163202012E-3</v>
          </cell>
          <cell r="L14695">
            <v>0.15196046243931741</v>
          </cell>
          <cell r="M14695" t="str">
            <v>hydro</v>
          </cell>
        </row>
        <row r="14696">
          <cell r="F14696" t="str">
            <v>Vintage1953</v>
          </cell>
          <cell r="I14696">
            <v>6.4677087801517617E-3</v>
          </cell>
          <cell r="L14696">
            <v>0.24203072919273319</v>
          </cell>
          <cell r="M14696" t="str">
            <v>hydro</v>
          </cell>
        </row>
        <row r="14697">
          <cell r="F14697" t="str">
            <v>Vintage1952</v>
          </cell>
          <cell r="I14697">
            <v>6.4249305649758939E-3</v>
          </cell>
          <cell r="L14697">
            <v>0.38717198581560286</v>
          </cell>
          <cell r="M14697" t="str">
            <v>hydro</v>
          </cell>
        </row>
        <row r="14698">
          <cell r="F14698" t="str">
            <v>Vintage1952</v>
          </cell>
          <cell r="I14698">
            <v>5.5348077333479996E-3</v>
          </cell>
          <cell r="L14698">
            <v>0.33353239845261123</v>
          </cell>
          <cell r="M14698" t="str">
            <v>hydro</v>
          </cell>
        </row>
        <row r="14699">
          <cell r="F14699" t="str">
            <v>Vintage1907</v>
          </cell>
          <cell r="I14699">
            <v>0</v>
          </cell>
          <cell r="L14699">
            <v>0</v>
          </cell>
          <cell r="M14699" t="str">
            <v>hydro</v>
          </cell>
        </row>
        <row r="14700">
          <cell r="F14700" t="str">
            <v>Vintage1906</v>
          </cell>
          <cell r="I14700">
            <v>0</v>
          </cell>
          <cell r="L14700">
            <v>0</v>
          </cell>
          <cell r="M14700" t="str">
            <v>hydro</v>
          </cell>
        </row>
        <row r="14701">
          <cell r="F14701" t="str">
            <v>Vintage1906</v>
          </cell>
          <cell r="I14701">
            <v>0</v>
          </cell>
          <cell r="L14701">
            <v>0</v>
          </cell>
          <cell r="M14701" t="str">
            <v>hydro</v>
          </cell>
        </row>
        <row r="14702">
          <cell r="F14702" t="str">
            <v>Vintage1906</v>
          </cell>
          <cell r="I14702">
            <v>0</v>
          </cell>
          <cell r="L14702">
            <v>0</v>
          </cell>
          <cell r="M14702" t="str">
            <v>hydro</v>
          </cell>
        </row>
        <row r="14703">
          <cell r="F14703" t="str">
            <v>Vintage1908</v>
          </cell>
          <cell r="I14703">
            <v>0</v>
          </cell>
          <cell r="L14703">
            <v>0</v>
          </cell>
          <cell r="M14703" t="str">
            <v>hydro</v>
          </cell>
        </row>
        <row r="14704">
          <cell r="F14704" t="str">
            <v>Vintage1980</v>
          </cell>
          <cell r="I14704">
            <v>4.5250407095850128E-4</v>
          </cell>
          <cell r="L14704">
            <v>2.7261703327693183E-2</v>
          </cell>
          <cell r="M14704" t="str">
            <v>hydro</v>
          </cell>
        </row>
        <row r="14705">
          <cell r="F14705" t="str">
            <v>Vintage1985</v>
          </cell>
          <cell r="I14705">
            <v>2.5424992660659333E-4</v>
          </cell>
          <cell r="L14705">
            <v>1.695716978220517E-2</v>
          </cell>
          <cell r="M14705" t="str">
            <v>hydro</v>
          </cell>
        </row>
        <row r="14706">
          <cell r="F14706" t="str">
            <v>Vintage1975</v>
          </cell>
          <cell r="I14706">
            <v>9.1406236928962235E-3</v>
          </cell>
          <cell r="L14706">
            <v>0.31970249789503224</v>
          </cell>
          <cell r="M14706" t="str">
            <v>hydro</v>
          </cell>
        </row>
        <row r="14707">
          <cell r="F14707" t="str">
            <v>Vintage1975</v>
          </cell>
          <cell r="I14707">
            <v>9.0623855390855497E-3</v>
          </cell>
          <cell r="L14707">
            <v>0.31696603985405553</v>
          </cell>
          <cell r="M14707" t="str">
            <v>hydro</v>
          </cell>
        </row>
        <row r="14708">
          <cell r="F14708" t="str">
            <v>Vintage1974</v>
          </cell>
          <cell r="I14708">
            <v>1.9625071265261931E-2</v>
          </cell>
          <cell r="L14708">
            <v>2.5875506965261859</v>
          </cell>
          <cell r="M14708" t="str">
            <v>hydro</v>
          </cell>
        </row>
        <row r="14709">
          <cell r="F14709" t="str">
            <v>Vintage1982</v>
          </cell>
          <cell r="I14709">
            <v>1.187722045062956E-3</v>
          </cell>
          <cell r="L14709">
            <v>0.14657204159102158</v>
          </cell>
          <cell r="M14709" t="str">
            <v>hydro</v>
          </cell>
        </row>
        <row r="14710">
          <cell r="F14710" t="str">
            <v>Vintage1940</v>
          </cell>
          <cell r="I14710">
            <v>5.0228894746452387E-4</v>
          </cell>
          <cell r="L14710">
            <v>9.448301886792447E-2</v>
          </cell>
          <cell r="M14710" t="str">
            <v>hydro</v>
          </cell>
        </row>
        <row r="14711">
          <cell r="F14711" t="str">
            <v>Vintage1982</v>
          </cell>
          <cell r="I14711">
            <v>1.0721703102041151E-3</v>
          </cell>
          <cell r="L14711">
            <v>0.13231226274962862</v>
          </cell>
          <cell r="M14711" t="str">
            <v>hydro</v>
          </cell>
        </row>
        <row r="14712">
          <cell r="F14712" t="str">
            <v>Vintage1984</v>
          </cell>
          <cell r="I14712">
            <v>1.5758635322242151E-4</v>
          </cell>
          <cell r="L14712">
            <v>2.2655171485593213E-2</v>
          </cell>
          <cell r="M14712" t="str">
            <v>hydro</v>
          </cell>
        </row>
        <row r="14713">
          <cell r="F14713" t="str">
            <v>Vintage1984</v>
          </cell>
          <cell r="I14713">
            <v>1.5715838383405543E-4</v>
          </cell>
          <cell r="L14713">
            <v>2.2593645092693359E-2</v>
          </cell>
          <cell r="M14713" t="str">
            <v>hydro</v>
          </cell>
        </row>
        <row r="14714">
          <cell r="F14714" t="str">
            <v>Vintage1984</v>
          </cell>
          <cell r="I14714">
            <v>1.5715838383405543E-4</v>
          </cell>
          <cell r="L14714">
            <v>2.2593645092693359E-2</v>
          </cell>
          <cell r="M14714" t="str">
            <v>hydro</v>
          </cell>
        </row>
        <row r="14715">
          <cell r="F14715" t="str">
            <v>Vintage1957</v>
          </cell>
          <cell r="I14715">
            <v>5.0120805727803175E-3</v>
          </cell>
          <cell r="L14715">
            <v>0.24695999999999996</v>
          </cell>
          <cell r="M14715" t="str">
            <v>hydro</v>
          </cell>
        </row>
        <row r="14716">
          <cell r="F14716" t="str">
            <v>Vintage1957</v>
          </cell>
          <cell r="I14716">
            <v>4.9595887898928803E-3</v>
          </cell>
          <cell r="L14716">
            <v>0.24437357495881384</v>
          </cell>
          <cell r="M14716" t="str">
            <v>hydro</v>
          </cell>
        </row>
        <row r="14717">
          <cell r="F14717" t="str">
            <v>Vintage1957</v>
          </cell>
          <cell r="I14717">
            <v>4.9595887898928803E-3</v>
          </cell>
          <cell r="L14717">
            <v>0.24437357495881384</v>
          </cell>
          <cell r="M14717" t="str">
            <v>hydro</v>
          </cell>
        </row>
        <row r="14718">
          <cell r="F14718" t="str">
            <v>Vintage1958</v>
          </cell>
          <cell r="I14718">
            <v>4.958409199266196E-3</v>
          </cell>
          <cell r="L14718">
            <v>0.12884403127715033</v>
          </cell>
          <cell r="M14718" t="str">
            <v>hydro</v>
          </cell>
        </row>
        <row r="14719">
          <cell r="F14719" t="str">
            <v>Vintage1955</v>
          </cell>
          <cell r="I14719">
            <v>2.0566068957931843E-3</v>
          </cell>
          <cell r="L14719">
            <v>8.8815987062492774E-2</v>
          </cell>
          <cell r="M14719" t="str">
            <v>hydro</v>
          </cell>
        </row>
        <row r="14720">
          <cell r="F14720" t="str">
            <v>Vintage1955</v>
          </cell>
          <cell r="I14720">
            <v>2.0380704716595785E-3</v>
          </cell>
          <cell r="L14720">
            <v>8.8015478803280575E-2</v>
          </cell>
          <cell r="M14720" t="str">
            <v>hydro</v>
          </cell>
        </row>
        <row r="14721">
          <cell r="F14721" t="str">
            <v>Vintage1955</v>
          </cell>
          <cell r="I14721">
            <v>2.0380704716595785E-3</v>
          </cell>
          <cell r="L14721">
            <v>8.8015478803280575E-2</v>
          </cell>
          <cell r="M14721" t="str">
            <v>hydro</v>
          </cell>
        </row>
        <row r="14722">
          <cell r="F14722" t="str">
            <v>Vintage1942</v>
          </cell>
          <cell r="I14722">
            <v>1.2840151574453233E-4</v>
          </cell>
          <cell r="L14722">
            <v>9.6538964303670184E-3</v>
          </cell>
          <cell r="M14722" t="str">
            <v>hydro</v>
          </cell>
        </row>
        <row r="14723">
          <cell r="F14723" t="str">
            <v>Vintage1942</v>
          </cell>
          <cell r="I14723">
            <v>1.2835871880569573E-4</v>
          </cell>
          <cell r="L14723">
            <v>9.6506787330316746E-3</v>
          </cell>
          <cell r="M14723" t="str">
            <v>hydro</v>
          </cell>
        </row>
        <row r="14724">
          <cell r="F14724" t="str">
            <v>Vintage1942</v>
          </cell>
          <cell r="I14724">
            <v>1.2835871880569573E-4</v>
          </cell>
          <cell r="L14724">
            <v>9.6506787330316746E-3</v>
          </cell>
          <cell r="M14724" t="str">
            <v>hydro</v>
          </cell>
        </row>
        <row r="14725">
          <cell r="F14725" t="str">
            <v>Vintage1942</v>
          </cell>
          <cell r="I14725">
            <v>1.2835871880569573E-4</v>
          </cell>
          <cell r="L14725">
            <v>9.6506787330316746E-3</v>
          </cell>
          <cell r="M14725" t="str">
            <v>hydro</v>
          </cell>
        </row>
        <row r="14726">
          <cell r="F14726" t="str">
            <v>Vintage1929</v>
          </cell>
          <cell r="I14726">
            <v>1.4568345460848998E-4</v>
          </cell>
          <cell r="L14726">
            <v>3.9169363538295567E-2</v>
          </cell>
          <cell r="M14726" t="str">
            <v>hydro</v>
          </cell>
        </row>
        <row r="14727">
          <cell r="F14727" t="str">
            <v>Vintage1929</v>
          </cell>
          <cell r="I14727">
            <v>1.3506446415965671E-4</v>
          </cell>
          <cell r="L14727">
            <v>3.6314275440489027E-2</v>
          </cell>
          <cell r="M14727" t="str">
            <v>hydro</v>
          </cell>
        </row>
        <row r="14728">
          <cell r="F14728" t="str">
            <v>Vintage1986</v>
          </cell>
          <cell r="I14728">
            <v>2.4909423288112069E-3</v>
          </cell>
          <cell r="L14728">
            <v>0.32046111493461804</v>
          </cell>
          <cell r="M14728" t="str">
            <v>hydro</v>
          </cell>
        </row>
        <row r="14729">
          <cell r="F14729" t="str">
            <v>Vintage1985</v>
          </cell>
          <cell r="I14729">
            <v>4.0279313953836234E-4</v>
          </cell>
          <cell r="L14729">
            <v>2.6864242383157259E-2</v>
          </cell>
          <cell r="M14729" t="str">
            <v>hydro</v>
          </cell>
        </row>
        <row r="14730">
          <cell r="F14730" t="str">
            <v>Vintage1985</v>
          </cell>
          <cell r="I14730">
            <v>4.0279313953836234E-4</v>
          </cell>
          <cell r="L14730">
            <v>2.6864242383157259E-2</v>
          </cell>
          <cell r="M14730" t="str">
            <v>hydro</v>
          </cell>
        </row>
        <row r="14731">
          <cell r="F14731" t="str">
            <v>Vintage1985</v>
          </cell>
          <cell r="I14731">
            <v>4.0292170421743609E-4</v>
          </cell>
          <cell r="L14731">
            <v>2.6872816989727055E-2</v>
          </cell>
          <cell r="M14731" t="str">
            <v>hydro</v>
          </cell>
        </row>
        <row r="14732">
          <cell r="F14732" t="str">
            <v>Vintage1984</v>
          </cell>
          <cell r="I14732">
            <v>1.2590324443994535E-4</v>
          </cell>
          <cell r="L14732">
            <v>1.8100295711225879E-2</v>
          </cell>
          <cell r="M14732" t="str">
            <v>hydro</v>
          </cell>
        </row>
        <row r="14733">
          <cell r="F14733" t="str">
            <v>Vintage1984</v>
          </cell>
          <cell r="I14733">
            <v>3.264069028894525E-4</v>
          </cell>
          <cell r="L14733">
            <v>4.6925410784807602E-2</v>
          </cell>
          <cell r="M14733" t="str">
            <v>hydro</v>
          </cell>
        </row>
        <row r="14734">
          <cell r="F14734" t="str">
            <v>Vintage1996</v>
          </cell>
          <cell r="I14734">
            <v>3.1859779895611025E-4</v>
          </cell>
          <cell r="L14734">
            <v>0.4107258620689655</v>
          </cell>
          <cell r="M14734" t="str">
            <v>hydro</v>
          </cell>
        </row>
        <row r="14735">
          <cell r="F14735" t="str">
            <v>Vintage1996</v>
          </cell>
          <cell r="I14735">
            <v>3.1859779895611025E-4</v>
          </cell>
          <cell r="L14735">
            <v>0.4107258620689655</v>
          </cell>
          <cell r="M14735" t="str">
            <v>hydro</v>
          </cell>
        </row>
        <row r="14736">
          <cell r="F14736" t="str">
            <v>Vintage1996</v>
          </cell>
          <cell r="I14736">
            <v>3.1859779895611025E-4</v>
          </cell>
          <cell r="L14736">
            <v>0.4107258620689655</v>
          </cell>
          <cell r="M14736" t="str">
            <v>hydro</v>
          </cell>
        </row>
        <row r="14737">
          <cell r="F14737" t="str">
            <v>Vintage1996</v>
          </cell>
          <cell r="I14737">
            <v>3.1859779895611025E-4</v>
          </cell>
          <cell r="L14737">
            <v>0.4107258620689655</v>
          </cell>
          <cell r="M14737" t="str">
            <v>hydro</v>
          </cell>
        </row>
        <row r="14738">
          <cell r="F14738" t="str">
            <v>Vintage1985</v>
          </cell>
          <cell r="I14738">
            <v>5.7797265898838735E-4</v>
          </cell>
          <cell r="L14738">
            <v>3.8547820401551677E-2</v>
          </cell>
          <cell r="M14738" t="str">
            <v>hydro</v>
          </cell>
        </row>
        <row r="14739">
          <cell r="F14739" t="str">
            <v>Vintage1985</v>
          </cell>
          <cell r="I14739">
            <v>5.7000172913006914E-4</v>
          </cell>
          <cell r="L14739">
            <v>3.8016200146106356E-2</v>
          </cell>
          <cell r="M14739" t="str">
            <v>hydro</v>
          </cell>
        </row>
        <row r="14740">
          <cell r="F14740" t="str">
            <v>Vintage1986</v>
          </cell>
          <cell r="I14740">
            <v>4.6357109186078035E-4</v>
          </cell>
          <cell r="L14740">
            <v>5.9638678596008271E-2</v>
          </cell>
          <cell r="M14740" t="str">
            <v>hydro</v>
          </cell>
        </row>
        <row r="14741">
          <cell r="F14741" t="str">
            <v>Vintage1913</v>
          </cell>
          <cell r="I14741">
            <v>0</v>
          </cell>
          <cell r="L14741">
            <v>0</v>
          </cell>
          <cell r="M14741" t="str">
            <v>hydro</v>
          </cell>
        </row>
        <row r="14742">
          <cell r="F14742" t="str">
            <v>Vintage1921</v>
          </cell>
          <cell r="I14742">
            <v>8.6519361475557091E-5</v>
          </cell>
          <cell r="L14742">
            <v>2.2867444326617175E-2</v>
          </cell>
          <cell r="M14742" t="str">
            <v>hydro</v>
          </cell>
        </row>
        <row r="14743">
          <cell r="F14743" t="str">
            <v>Vintage1921</v>
          </cell>
          <cell r="I14743">
            <v>8.6519361475557091E-5</v>
          </cell>
          <cell r="L14743">
            <v>2.2867444326617175E-2</v>
          </cell>
          <cell r="M14743" t="str">
            <v>hydro</v>
          </cell>
        </row>
        <row r="14744">
          <cell r="F14744" t="str">
            <v>Vintage1984</v>
          </cell>
          <cell r="I14744">
            <v>5.605329064124697E-5</v>
          </cell>
          <cell r="L14744">
            <v>8.0584193100584137E-3</v>
          </cell>
          <cell r="M14744" t="str">
            <v>hydro</v>
          </cell>
        </row>
        <row r="14745">
          <cell r="F14745" t="str">
            <v>Vintage1984</v>
          </cell>
          <cell r="I14745">
            <v>8.0789921288806246E-5</v>
          </cell>
          <cell r="L14745">
            <v>1.1614644819669992E-2</v>
          </cell>
          <cell r="M14745" t="str">
            <v>hydro</v>
          </cell>
        </row>
        <row r="14746">
          <cell r="F14746" t="str">
            <v>Vintage1984</v>
          </cell>
          <cell r="I14746">
            <v>1.3861928489177243E-4</v>
          </cell>
          <cell r="L14746">
            <v>1.9928398660262799E-2</v>
          </cell>
          <cell r="M14746" t="str">
            <v>hydro</v>
          </cell>
        </row>
        <row r="14747">
          <cell r="F14747" t="str">
            <v>Vintage1989</v>
          </cell>
          <cell r="I14747">
            <v>1.4120983709572585E-4</v>
          </cell>
          <cell r="L14747">
            <v>1.9416145641780066E-2</v>
          </cell>
          <cell r="M14747" t="str">
            <v>hydro</v>
          </cell>
        </row>
        <row r="14748">
          <cell r="F14748" t="str">
            <v>Vintage1989</v>
          </cell>
          <cell r="I14748">
            <v>1.3791982242266162E-4</v>
          </cell>
          <cell r="L14748">
            <v>1.8963773446119894E-2</v>
          </cell>
          <cell r="M14748" t="str">
            <v>hydro</v>
          </cell>
        </row>
        <row r="14749">
          <cell r="F14749" t="str">
            <v>Vintage1989</v>
          </cell>
          <cell r="I14749">
            <v>1.3791982242266162E-4</v>
          </cell>
          <cell r="L14749">
            <v>1.8963773446119894E-2</v>
          </cell>
          <cell r="M14749" t="str">
            <v>hydro</v>
          </cell>
        </row>
        <row r="14750">
          <cell r="F14750" t="str">
            <v>Vintage1989</v>
          </cell>
          <cell r="I14750">
            <v>1.3791982242266162E-4</v>
          </cell>
          <cell r="L14750">
            <v>1.8963773446119894E-2</v>
          </cell>
          <cell r="M14750" t="str">
            <v>hydro</v>
          </cell>
        </row>
        <row r="14751">
          <cell r="F14751" t="str">
            <v>Vintage1989</v>
          </cell>
          <cell r="I14751">
            <v>1.3791982242266162E-4</v>
          </cell>
          <cell r="L14751">
            <v>1.8963773446119894E-2</v>
          </cell>
          <cell r="M14751" t="str">
            <v>hydro</v>
          </cell>
        </row>
        <row r="14752">
          <cell r="F14752" t="str">
            <v>Vintage1989</v>
          </cell>
          <cell r="I14752">
            <v>1.3791982242266162E-4</v>
          </cell>
          <cell r="L14752">
            <v>1.8963773446119894E-2</v>
          </cell>
          <cell r="M14752" t="str">
            <v>hydro</v>
          </cell>
        </row>
        <row r="14753">
          <cell r="F14753" t="str">
            <v>Vintage1989</v>
          </cell>
          <cell r="I14753">
            <v>1.3791982242266162E-4</v>
          </cell>
          <cell r="L14753">
            <v>1.8963773446119894E-2</v>
          </cell>
          <cell r="M14753" t="str">
            <v>hydro</v>
          </cell>
        </row>
        <row r="14754">
          <cell r="F14754" t="str">
            <v>Vintage1989</v>
          </cell>
          <cell r="I14754">
            <v>1.3791982242266162E-4</v>
          </cell>
          <cell r="L14754">
            <v>1.8963773446119894E-2</v>
          </cell>
          <cell r="M14754" t="str">
            <v>hydro</v>
          </cell>
        </row>
        <row r="14755">
          <cell r="F14755" t="str">
            <v>Vintage1923</v>
          </cell>
          <cell r="I14755">
            <v>1.7057923637234793E-4</v>
          </cell>
          <cell r="L14755">
            <v>3.2437690742624647E-2</v>
          </cell>
          <cell r="M14755" t="str">
            <v>hydro</v>
          </cell>
        </row>
        <row r="14756">
          <cell r="F14756" t="str">
            <v>Vintage1923</v>
          </cell>
          <cell r="I14756">
            <v>1.6610695626392242E-4</v>
          </cell>
          <cell r="L14756">
            <v>3.1587232960325562E-2</v>
          </cell>
          <cell r="M14756" t="str">
            <v>hydro</v>
          </cell>
        </row>
        <row r="14757">
          <cell r="F14757" t="str">
            <v>Vintage1923</v>
          </cell>
          <cell r="I14757">
            <v>1.6610695626392242E-4</v>
          </cell>
          <cell r="L14757">
            <v>3.1587232960325562E-2</v>
          </cell>
          <cell r="M14757" t="str">
            <v>hydro</v>
          </cell>
        </row>
        <row r="14758">
          <cell r="F14758" t="str">
            <v>Vintage1923</v>
          </cell>
          <cell r="I14758">
            <v>1.2076761177955242E-4</v>
          </cell>
          <cell r="L14758">
            <v>2.296541200406919E-2</v>
          </cell>
          <cell r="M14758" t="str">
            <v>hydro</v>
          </cell>
        </row>
        <row r="14759">
          <cell r="F14759" t="str">
            <v>Vintage1925</v>
          </cell>
          <cell r="I14759">
            <v>3.4153829557687066E-4</v>
          </cell>
          <cell r="L14759">
            <v>3.5666759776536307E-2</v>
          </cell>
          <cell r="M14759" t="str">
            <v>hydro</v>
          </cell>
        </row>
        <row r="14760">
          <cell r="F14760" t="str">
            <v>Vintage1925</v>
          </cell>
          <cell r="I14760">
            <v>2.7019044891889106E-4</v>
          </cell>
          <cell r="L14760">
            <v>2.82159217877095E-2</v>
          </cell>
          <cell r="M14760" t="str">
            <v>hydro</v>
          </cell>
        </row>
        <row r="14761">
          <cell r="F14761" t="str">
            <v>Vintage1925</v>
          </cell>
          <cell r="I14761">
            <v>1.43500810727823E-4</v>
          </cell>
          <cell r="L14761">
            <v>1.4985754189944134E-2</v>
          </cell>
          <cell r="M14761" t="str">
            <v>hydro</v>
          </cell>
        </row>
        <row r="14762">
          <cell r="F14762" t="str">
            <v>Vintage1967</v>
          </cell>
          <cell r="I14762">
            <v>1.8325782950269292E-3</v>
          </cell>
          <cell r="L14762">
            <v>5.4685317476154356E-2</v>
          </cell>
          <cell r="M14762" t="str">
            <v>hydro</v>
          </cell>
        </row>
        <row r="14763">
          <cell r="F14763" t="str">
            <v>Vintage1967</v>
          </cell>
          <cell r="I14763">
            <v>1.8363898973920644E-3</v>
          </cell>
          <cell r="L14763">
            <v>5.4799058147423862E-2</v>
          </cell>
          <cell r="M14763" t="str">
            <v>hydro</v>
          </cell>
        </row>
        <row r="14764">
          <cell r="F14764" t="str">
            <v>Vintage1967</v>
          </cell>
          <cell r="I14764">
            <v>1.8363898973920644E-3</v>
          </cell>
          <cell r="L14764">
            <v>5.4799058147423862E-2</v>
          </cell>
          <cell r="M14764" t="str">
            <v>hydro</v>
          </cell>
        </row>
        <row r="14765">
          <cell r="F14765" t="str">
            <v>Vintage1989</v>
          </cell>
          <cell r="I14765">
            <v>1.0604279001108208E-4</v>
          </cell>
          <cell r="L14765">
            <v>1.458072820890033E-2</v>
          </cell>
          <cell r="M14765" t="str">
            <v>hydro</v>
          </cell>
        </row>
        <row r="14766">
          <cell r="F14766" t="str">
            <v>Vintage1989</v>
          </cell>
          <cell r="I14766">
            <v>1.0225124871102636E-4</v>
          </cell>
          <cell r="L14766">
            <v>1.4059396837072451E-2</v>
          </cell>
          <cell r="M14766" t="str">
            <v>hydro</v>
          </cell>
        </row>
        <row r="14767">
          <cell r="F14767" t="str">
            <v>Vintage1924</v>
          </cell>
          <cell r="I14767">
            <v>1.4135026455128343E-4</v>
          </cell>
          <cell r="L14767">
            <v>2.0883224659158268E-2</v>
          </cell>
          <cell r="M14767" t="str">
            <v>hydro</v>
          </cell>
        </row>
        <row r="14768">
          <cell r="F14768" t="str">
            <v>Vintage1924</v>
          </cell>
          <cell r="I14768">
            <v>1.3773124841091281E-4</v>
          </cell>
          <cell r="L14768">
            <v>2.0348547717842329E-2</v>
          </cell>
          <cell r="M14768" t="str">
            <v>hydro</v>
          </cell>
        </row>
        <row r="14769">
          <cell r="F14769" t="str">
            <v>Vintage1913</v>
          </cell>
          <cell r="I14769">
            <v>0</v>
          </cell>
          <cell r="L14769">
            <v>0</v>
          </cell>
          <cell r="M14769" t="str">
            <v>hydro</v>
          </cell>
        </row>
        <row r="14770">
          <cell r="F14770" t="str">
            <v>Vintage1913</v>
          </cell>
          <cell r="I14770">
            <v>0</v>
          </cell>
          <cell r="L14770">
            <v>0</v>
          </cell>
          <cell r="M14770" t="str">
            <v>hydro</v>
          </cell>
        </row>
        <row r="14771">
          <cell r="F14771" t="str">
            <v>Vintage1913</v>
          </cell>
          <cell r="I14771">
            <v>0</v>
          </cell>
          <cell r="L14771">
            <v>0</v>
          </cell>
          <cell r="M14771" t="str">
            <v>hydro</v>
          </cell>
        </row>
        <row r="14772">
          <cell r="F14772" t="str">
            <v>Vintage1913</v>
          </cell>
          <cell r="I14772">
            <v>0</v>
          </cell>
          <cell r="L14772">
            <v>0</v>
          </cell>
          <cell r="M14772" t="str">
            <v>hydro</v>
          </cell>
        </row>
        <row r="14773">
          <cell r="F14773" t="str">
            <v>Vintage1913</v>
          </cell>
          <cell r="I14773">
            <v>0</v>
          </cell>
          <cell r="L14773">
            <v>0</v>
          </cell>
          <cell r="M14773" t="str">
            <v>hydro</v>
          </cell>
        </row>
        <row r="14774">
          <cell r="F14774" t="str">
            <v>Vintage1913</v>
          </cell>
          <cell r="I14774">
            <v>0</v>
          </cell>
          <cell r="L14774">
            <v>0</v>
          </cell>
          <cell r="M14774" t="str">
            <v>hydro</v>
          </cell>
        </row>
        <row r="14775">
          <cell r="F14775" t="str">
            <v>Vintage1913</v>
          </cell>
          <cell r="I14775">
            <v>0</v>
          </cell>
          <cell r="L14775">
            <v>0</v>
          </cell>
          <cell r="M14775" t="str">
            <v>hydro</v>
          </cell>
        </row>
        <row r="14776">
          <cell r="F14776" t="str">
            <v>Vintage1913</v>
          </cell>
          <cell r="I14776">
            <v>0</v>
          </cell>
          <cell r="L14776">
            <v>0</v>
          </cell>
          <cell r="M14776" t="str">
            <v>hydro</v>
          </cell>
        </row>
        <row r="14777">
          <cell r="F14777" t="str">
            <v>Vintage1913</v>
          </cell>
          <cell r="I14777">
            <v>0</v>
          </cell>
          <cell r="L14777">
            <v>0</v>
          </cell>
          <cell r="M14777" t="str">
            <v>hydro</v>
          </cell>
        </row>
        <row r="14778">
          <cell r="F14778" t="str">
            <v>Vintage1913</v>
          </cell>
          <cell r="I14778">
            <v>0</v>
          </cell>
          <cell r="L14778">
            <v>0</v>
          </cell>
          <cell r="M14778" t="str">
            <v>hydro</v>
          </cell>
        </row>
        <row r="14779">
          <cell r="F14779" t="str">
            <v>Vintage1913</v>
          </cell>
          <cell r="I14779">
            <v>0</v>
          </cell>
          <cell r="L14779">
            <v>0</v>
          </cell>
          <cell r="M14779" t="str">
            <v>hydro</v>
          </cell>
        </row>
        <row r="14780">
          <cell r="F14780" t="str">
            <v>Vintage1913</v>
          </cell>
          <cell r="I14780">
            <v>0</v>
          </cell>
          <cell r="L14780">
            <v>0</v>
          </cell>
          <cell r="M14780" t="str">
            <v>hydro</v>
          </cell>
        </row>
        <row r="14781">
          <cell r="F14781" t="str">
            <v>Vintage1913</v>
          </cell>
          <cell r="I14781">
            <v>0</v>
          </cell>
          <cell r="L14781">
            <v>0</v>
          </cell>
          <cell r="M14781" t="str">
            <v>hydro</v>
          </cell>
        </row>
        <row r="14782">
          <cell r="F14782" t="str">
            <v>Vintage1913</v>
          </cell>
          <cell r="I14782">
            <v>0</v>
          </cell>
          <cell r="L14782">
            <v>0</v>
          </cell>
          <cell r="M14782" t="str">
            <v>hydro</v>
          </cell>
        </row>
        <row r="14783">
          <cell r="F14783" t="str">
            <v>Vintage1913</v>
          </cell>
          <cell r="I14783">
            <v>0</v>
          </cell>
          <cell r="L14783">
            <v>0</v>
          </cell>
          <cell r="M14783" t="str">
            <v>hydro</v>
          </cell>
        </row>
        <row r="14784">
          <cell r="F14784" t="str">
            <v>Vintage1931</v>
          </cell>
          <cell r="I14784">
            <v>1.9913950602409034E-4</v>
          </cell>
          <cell r="L14784">
            <v>2.7391464311994119E-2</v>
          </cell>
          <cell r="M14784" t="str">
            <v>hydro</v>
          </cell>
        </row>
        <row r="14785">
          <cell r="F14785" t="str">
            <v>Vintage1931</v>
          </cell>
          <cell r="I14785">
            <v>1.9712002547273792E-4</v>
          </cell>
          <cell r="L14785">
            <v>2.7113686534216339E-2</v>
          </cell>
          <cell r="M14785" t="str">
            <v>hydro</v>
          </cell>
        </row>
        <row r="14786">
          <cell r="F14786" t="str">
            <v>Vintage1931</v>
          </cell>
          <cell r="I14786">
            <v>2.3083063923259832E-4</v>
          </cell>
          <cell r="L14786">
            <v>3.1750551876379693E-2</v>
          </cell>
          <cell r="M14786" t="str">
            <v>hydro</v>
          </cell>
        </row>
        <row r="14787">
          <cell r="F14787" t="str">
            <v>Vintage1925</v>
          </cell>
          <cell r="I14787">
            <v>9.226083830135575E-4</v>
          </cell>
          <cell r="L14787">
            <v>9.6347765363128501E-2</v>
          </cell>
          <cell r="M14787" t="str">
            <v>hydro</v>
          </cell>
        </row>
        <row r="14788">
          <cell r="F14788" t="str">
            <v>Vintage1925</v>
          </cell>
          <cell r="I14788">
            <v>9.2162539082465413E-4</v>
          </cell>
          <cell r="L14788">
            <v>9.6245111731843566E-2</v>
          </cell>
          <cell r="M14788" t="str">
            <v>hydro</v>
          </cell>
        </row>
        <row r="14789">
          <cell r="F14789" t="str">
            <v>Vintage1925</v>
          </cell>
          <cell r="I14789">
            <v>9.2162539082465413E-4</v>
          </cell>
          <cell r="L14789">
            <v>9.6245111731843566E-2</v>
          </cell>
          <cell r="M14789" t="str">
            <v>hydro</v>
          </cell>
        </row>
        <row r="14790">
          <cell r="F14790" t="str">
            <v>Vintage2008</v>
          </cell>
          <cell r="I14790">
            <v>1.4295514975765623E-4</v>
          </cell>
          <cell r="L14790">
            <v>0.32688073394495415</v>
          </cell>
          <cell r="M14790" t="str">
            <v>hydro</v>
          </cell>
        </row>
        <row r="14791">
          <cell r="F14791" t="str">
            <v>Vintage2007</v>
          </cell>
          <cell r="I14791">
            <v>1.4270238033765254E-4</v>
          </cell>
          <cell r="L14791">
            <v>0.49398611111111107</v>
          </cell>
          <cell r="M14791" t="str">
            <v>hydro</v>
          </cell>
        </row>
        <row r="14792">
          <cell r="F14792" t="str">
            <v>Vintage2007</v>
          </cell>
          <cell r="I14792">
            <v>1.8347448900555327E-4</v>
          </cell>
          <cell r="L14792">
            <v>0.63512499999999994</v>
          </cell>
          <cell r="M14792" t="str">
            <v>hydro</v>
          </cell>
        </row>
        <row r="14793">
          <cell r="F14793" t="str">
            <v>Vintage1928</v>
          </cell>
          <cell r="I14793">
            <v>1.2370535414981782E-3</v>
          </cell>
          <cell r="L14793">
            <v>9.2905383688228177E-2</v>
          </cell>
          <cell r="M14793" t="str">
            <v>hydro</v>
          </cell>
        </row>
        <row r="14794">
          <cell r="F14794" t="str">
            <v>Vintage1928</v>
          </cell>
          <cell r="I14794">
            <v>1.2326722048847806E-3</v>
          </cell>
          <cell r="L14794">
            <v>9.257633587786257E-2</v>
          </cell>
          <cell r="M14794" t="str">
            <v>hydro</v>
          </cell>
        </row>
        <row r="14795">
          <cell r="F14795" t="str">
            <v>Vintage1928</v>
          </cell>
          <cell r="I14795">
            <v>1.2326722048847806E-3</v>
          </cell>
          <cell r="L14795">
            <v>9.257633587786257E-2</v>
          </cell>
          <cell r="M14795" t="str">
            <v>hydro</v>
          </cell>
        </row>
        <row r="14796">
          <cell r="F14796" t="str">
            <v>Vintage1928</v>
          </cell>
          <cell r="I14796">
            <v>1.2326722048847806E-3</v>
          </cell>
          <cell r="L14796">
            <v>9.257633587786257E-2</v>
          </cell>
          <cell r="M14796" t="str">
            <v>hydro</v>
          </cell>
        </row>
        <row r="14797">
          <cell r="F14797" t="str">
            <v>Vintage1928</v>
          </cell>
          <cell r="I14797">
            <v>1.2326722048847806E-3</v>
          </cell>
          <cell r="L14797">
            <v>9.257633587786257E-2</v>
          </cell>
          <cell r="M14797" t="str">
            <v>hydro</v>
          </cell>
        </row>
        <row r="14798">
          <cell r="F14798" t="str">
            <v>Vintage1928</v>
          </cell>
          <cell r="I14798">
            <v>1.2196967079912565E-3</v>
          </cell>
          <cell r="L14798">
            <v>9.1601848131779809E-2</v>
          </cell>
          <cell r="M14798" t="str">
            <v>hydro</v>
          </cell>
        </row>
        <row r="14799">
          <cell r="F14799" t="str">
            <v>Vintage1928</v>
          </cell>
          <cell r="I14799">
            <v>1.2196967079912565E-3</v>
          </cell>
          <cell r="L14799">
            <v>9.1601848131779809E-2</v>
          </cell>
          <cell r="M14799" t="str">
            <v>hydro</v>
          </cell>
        </row>
        <row r="14800">
          <cell r="F14800" t="str">
            <v>Vintage1928</v>
          </cell>
          <cell r="I14800">
            <v>1.2326722048847806E-3</v>
          </cell>
          <cell r="L14800">
            <v>9.257633587786257E-2</v>
          </cell>
          <cell r="M14800" t="str">
            <v>hydro</v>
          </cell>
        </row>
        <row r="14801">
          <cell r="F14801" t="str">
            <v>Vintage1966</v>
          </cell>
          <cell r="I14801">
            <v>4.2006934093770723E-3</v>
          </cell>
          <cell r="L14801">
            <v>0.21141078279598841</v>
          </cell>
          <cell r="M14801" t="str">
            <v>hydro</v>
          </cell>
        </row>
        <row r="14802">
          <cell r="F14802" t="str">
            <v>Vintage1966</v>
          </cell>
          <cell r="I14802">
            <v>4.1645701181902981E-3</v>
          </cell>
          <cell r="L14802">
            <v>0.20959278454600522</v>
          </cell>
          <cell r="M14802" t="str">
            <v>hydro</v>
          </cell>
        </row>
        <row r="14803">
          <cell r="F14803" t="str">
            <v>Vintage1966</v>
          </cell>
          <cell r="I14803">
            <v>4.1645701181902981E-3</v>
          </cell>
          <cell r="L14803">
            <v>0.20959278454600522</v>
          </cell>
          <cell r="M14803" t="str">
            <v>hydro</v>
          </cell>
        </row>
        <row r="14804">
          <cell r="F14804" t="str">
            <v>Vintage1966</v>
          </cell>
          <cell r="I14804">
            <v>4.1645701181902981E-3</v>
          </cell>
          <cell r="L14804">
            <v>0.20959278454600522</v>
          </cell>
          <cell r="M14804" t="str">
            <v>hydro</v>
          </cell>
        </row>
        <row r="14805">
          <cell r="F14805" t="str">
            <v>Vintage1924</v>
          </cell>
          <cell r="I14805">
            <v>4.0596908699538361E-4</v>
          </cell>
          <cell r="L14805">
            <v>5.9978265164987173E-2</v>
          </cell>
          <cell r="M14805" t="str">
            <v>hydro</v>
          </cell>
        </row>
        <row r="14806">
          <cell r="F14806" t="str">
            <v>Vintage1938</v>
          </cell>
          <cell r="I14806">
            <v>3.4283958999837129E-4</v>
          </cell>
          <cell r="L14806">
            <v>3.836381322957199E-2</v>
          </cell>
          <cell r="M14806" t="str">
            <v>hydro</v>
          </cell>
        </row>
        <row r="14807">
          <cell r="F14807" t="str">
            <v>Vintage1938</v>
          </cell>
          <cell r="I14807">
            <v>3.4283958999837129E-4</v>
          </cell>
          <cell r="L14807">
            <v>3.836381322957199E-2</v>
          </cell>
          <cell r="M14807" t="str">
            <v>hydro</v>
          </cell>
        </row>
        <row r="14808">
          <cell r="F14808" t="str">
            <v>Vintage1924</v>
          </cell>
          <cell r="I14808">
            <v>3.9236099784968094E-4</v>
          </cell>
          <cell r="L14808">
            <v>5.7967792926299153E-2</v>
          </cell>
          <cell r="M14808" t="str">
            <v>hydro</v>
          </cell>
        </row>
        <row r="14809">
          <cell r="F14809" t="str">
            <v>Vintage1921</v>
          </cell>
          <cell r="I14809">
            <v>0</v>
          </cell>
          <cell r="L14809">
            <v>0</v>
          </cell>
          <cell r="M14809" t="str">
            <v>hydro</v>
          </cell>
        </row>
        <row r="14810">
          <cell r="F14810" t="str">
            <v>Vintage1916</v>
          </cell>
          <cell r="I14810">
            <v>0</v>
          </cell>
          <cell r="L14810">
            <v>0</v>
          </cell>
          <cell r="M14810" t="str">
            <v>hydro</v>
          </cell>
        </row>
        <row r="14811">
          <cell r="F14811" t="str">
            <v>Vintage1916</v>
          </cell>
          <cell r="I14811">
            <v>0</v>
          </cell>
          <cell r="L14811">
            <v>0</v>
          </cell>
          <cell r="M14811" t="str">
            <v>hydro</v>
          </cell>
        </row>
        <row r="14812">
          <cell r="F14812" t="str">
            <v>Vintage2011</v>
          </cell>
          <cell r="I14812">
            <v>1.2305189838995637E-4</v>
          </cell>
          <cell r="L14812">
            <v>5.721890547263684E-2</v>
          </cell>
          <cell r="M14812" t="str">
            <v>hydro</v>
          </cell>
        </row>
        <row r="14813">
          <cell r="F14813" t="str">
            <v>Vintage2011</v>
          </cell>
          <cell r="I14813">
            <v>1.2305189838995637E-4</v>
          </cell>
          <cell r="L14813">
            <v>5.721890547263684E-2</v>
          </cell>
          <cell r="M14813" t="str">
            <v>hydro</v>
          </cell>
        </row>
        <row r="14814">
          <cell r="F14814" t="str">
            <v>Vintage1956</v>
          </cell>
          <cell r="I14814">
            <v>2.9609062134107055E-4</v>
          </cell>
          <cell r="L14814">
            <v>1.931361772659862E-2</v>
          </cell>
          <cell r="M14814" t="str">
            <v>hydro</v>
          </cell>
        </row>
        <row r="14815">
          <cell r="F14815" t="str">
            <v>Vintage1946</v>
          </cell>
          <cell r="I14815">
            <v>2.7313006365523051E-4</v>
          </cell>
          <cell r="L14815">
            <v>0.46204524886877824</v>
          </cell>
          <cell r="M14815" t="str">
            <v>hydro</v>
          </cell>
        </row>
        <row r="14816">
          <cell r="F14816" t="str">
            <v>Vintage1941</v>
          </cell>
          <cell r="I14816">
            <v>2.7390040855428946E-4</v>
          </cell>
          <cell r="L14816">
            <v>3.3474991827394572E-2</v>
          </cell>
          <cell r="M14816" t="str">
            <v>hydro</v>
          </cell>
        </row>
        <row r="14817">
          <cell r="F14817" t="str">
            <v>Vintage1942</v>
          </cell>
          <cell r="I14817">
            <v>2.7385761161545285E-4</v>
          </cell>
          <cell r="L14817">
            <v>2.0590045248868781E-2</v>
          </cell>
          <cell r="M14817" t="str">
            <v>hydro</v>
          </cell>
        </row>
        <row r="14818">
          <cell r="F14818" t="str">
            <v>Vintage1913</v>
          </cell>
          <cell r="I14818">
            <v>0</v>
          </cell>
          <cell r="L14818">
            <v>0</v>
          </cell>
          <cell r="M14818" t="str">
            <v>hydro</v>
          </cell>
        </row>
        <row r="14819">
          <cell r="F14819" t="str">
            <v>Vintage1913</v>
          </cell>
          <cell r="I14819">
            <v>0</v>
          </cell>
          <cell r="L14819">
            <v>0</v>
          </cell>
          <cell r="M14819" t="str">
            <v>hydro</v>
          </cell>
        </row>
        <row r="14820">
          <cell r="F14820" t="str">
            <v>Vintage1916</v>
          </cell>
          <cell r="I14820">
            <v>0</v>
          </cell>
          <cell r="L14820">
            <v>0</v>
          </cell>
          <cell r="M14820" t="str">
            <v>hydro</v>
          </cell>
        </row>
        <row r="14821">
          <cell r="F14821" t="str">
            <v>Vintage1929</v>
          </cell>
          <cell r="I14821">
            <v>1.6946785336693473E-4</v>
          </cell>
          <cell r="L14821">
            <v>4.5564185544768057E-2</v>
          </cell>
          <cell r="M14821" t="str">
            <v>hydro</v>
          </cell>
        </row>
        <row r="14822">
          <cell r="F14822" t="str">
            <v>Vintage1933</v>
          </cell>
          <cell r="I14822">
            <v>0</v>
          </cell>
          <cell r="L14822">
            <v>0</v>
          </cell>
          <cell r="M14822" t="str">
            <v>hydro</v>
          </cell>
        </row>
        <row r="14823">
          <cell r="F14823" t="str">
            <v>Vintage1920</v>
          </cell>
          <cell r="I14823">
            <v>0</v>
          </cell>
          <cell r="L14823">
            <v>0</v>
          </cell>
          <cell r="M14823" t="str">
            <v>hydro</v>
          </cell>
        </row>
        <row r="14824">
          <cell r="F14824" t="str">
            <v>Vintage1920</v>
          </cell>
          <cell r="I14824">
            <v>0</v>
          </cell>
          <cell r="L14824">
            <v>0</v>
          </cell>
          <cell r="M14824" t="str">
            <v>hydro</v>
          </cell>
        </row>
        <row r="14825">
          <cell r="F14825" t="str">
            <v>Vintage1920</v>
          </cell>
          <cell r="I14825">
            <v>0</v>
          </cell>
          <cell r="L14825">
            <v>0</v>
          </cell>
          <cell r="M14825" t="str">
            <v>hydro</v>
          </cell>
        </row>
        <row r="14826">
          <cell r="F14826" t="str">
            <v>Vintage1920</v>
          </cell>
          <cell r="I14826">
            <v>0</v>
          </cell>
          <cell r="L14826">
            <v>0</v>
          </cell>
          <cell r="M14826" t="str">
            <v>hydro</v>
          </cell>
        </row>
        <row r="14827">
          <cell r="F14827" t="str">
            <v>Vintage1920</v>
          </cell>
          <cell r="I14827">
            <v>0</v>
          </cell>
          <cell r="L14827">
            <v>0</v>
          </cell>
          <cell r="M14827" t="str">
            <v>hydro</v>
          </cell>
        </row>
        <row r="14828">
          <cell r="F14828" t="str">
            <v>Vintage1920</v>
          </cell>
          <cell r="I14828">
            <v>0</v>
          </cell>
          <cell r="L14828">
            <v>0</v>
          </cell>
          <cell r="M14828" t="str">
            <v>hydro</v>
          </cell>
        </row>
        <row r="14829">
          <cell r="F14829" t="str">
            <v>Vintage1920</v>
          </cell>
          <cell r="I14829">
            <v>0</v>
          </cell>
          <cell r="L14829">
            <v>0</v>
          </cell>
          <cell r="M14829" t="str">
            <v>hydro</v>
          </cell>
        </row>
        <row r="14830">
          <cell r="F14830" t="str">
            <v>Vintage1920</v>
          </cell>
          <cell r="I14830">
            <v>0</v>
          </cell>
          <cell r="L14830">
            <v>0</v>
          </cell>
          <cell r="M14830" t="str">
            <v>hydro</v>
          </cell>
        </row>
        <row r="14831">
          <cell r="F14831" t="str">
            <v>Vintage1920</v>
          </cell>
          <cell r="I14831">
            <v>0</v>
          </cell>
          <cell r="L14831">
            <v>0</v>
          </cell>
          <cell r="M14831" t="str">
            <v>hydro</v>
          </cell>
        </row>
        <row r="14832">
          <cell r="F14832" t="str">
            <v>Vintage1920</v>
          </cell>
          <cell r="I14832">
            <v>0</v>
          </cell>
          <cell r="L14832">
            <v>0</v>
          </cell>
          <cell r="M14832" t="str">
            <v>hydro</v>
          </cell>
        </row>
        <row r="14833">
          <cell r="F14833" t="str">
            <v>Vintage1920</v>
          </cell>
          <cell r="I14833">
            <v>0</v>
          </cell>
          <cell r="L14833">
            <v>0</v>
          </cell>
          <cell r="M14833" t="str">
            <v>hydro</v>
          </cell>
        </row>
        <row r="14834">
          <cell r="F14834" t="str">
            <v>Vintage1920</v>
          </cell>
          <cell r="I14834">
            <v>0</v>
          </cell>
          <cell r="L14834">
            <v>0</v>
          </cell>
          <cell r="M14834" t="str">
            <v>hydro</v>
          </cell>
        </row>
        <row r="14835">
          <cell r="F14835" t="str">
            <v>Vintage1920</v>
          </cell>
          <cell r="I14835">
            <v>0</v>
          </cell>
          <cell r="L14835">
            <v>0</v>
          </cell>
          <cell r="M14835" t="str">
            <v>hydro</v>
          </cell>
        </row>
        <row r="14836">
          <cell r="F14836" t="str">
            <v>Vintage1914</v>
          </cell>
          <cell r="I14836">
            <v>0</v>
          </cell>
          <cell r="L14836">
            <v>0</v>
          </cell>
          <cell r="M14836" t="str">
            <v>hydro</v>
          </cell>
        </row>
        <row r="14837">
          <cell r="F14837" t="str">
            <v>Vintage1938</v>
          </cell>
          <cell r="I14837">
            <v>0</v>
          </cell>
          <cell r="L14837">
            <v>0</v>
          </cell>
          <cell r="M14837" t="str">
            <v>hydro</v>
          </cell>
        </row>
        <row r="14838">
          <cell r="F14838" t="str">
            <v>Vintage1938</v>
          </cell>
          <cell r="I14838">
            <v>0</v>
          </cell>
          <cell r="L14838">
            <v>0</v>
          </cell>
          <cell r="M14838" t="str">
            <v>hydro</v>
          </cell>
        </row>
        <row r="14839">
          <cell r="F14839" t="str">
            <v>Vintage1928</v>
          </cell>
          <cell r="I14839">
            <v>5.267901949484818E-4</v>
          </cell>
          <cell r="L14839">
            <v>3.9563077541181185E-2</v>
          </cell>
          <cell r="M14839" t="str">
            <v>hydro</v>
          </cell>
        </row>
        <row r="14840">
          <cell r="F14840" t="str">
            <v>Vintage1956</v>
          </cell>
          <cell r="I14840">
            <v>3.5847785893013541E-4</v>
          </cell>
          <cell r="L14840">
            <v>2.3383058536159813E-2</v>
          </cell>
          <cell r="M14840" t="str">
            <v>hydro</v>
          </cell>
        </row>
        <row r="14841">
          <cell r="F14841" t="str">
            <v>Vintage1956</v>
          </cell>
          <cell r="I14841">
            <v>3.5612402729412202E-4</v>
          </cell>
          <cell r="L14841">
            <v>2.3229521067783299E-2</v>
          </cell>
          <cell r="M14841" t="str">
            <v>hydro</v>
          </cell>
        </row>
        <row r="14842">
          <cell r="F14842" t="str">
            <v>Vintage1910</v>
          </cell>
          <cell r="I14842">
            <v>0</v>
          </cell>
          <cell r="L14842">
            <v>0</v>
          </cell>
          <cell r="M14842" t="str">
            <v>hydro</v>
          </cell>
        </row>
        <row r="14843">
          <cell r="F14843" t="str">
            <v>Vintage1910</v>
          </cell>
          <cell r="I14843">
            <v>0</v>
          </cell>
          <cell r="L14843">
            <v>0</v>
          </cell>
          <cell r="M14843" t="str">
            <v>hydro</v>
          </cell>
        </row>
        <row r="14844">
          <cell r="F14844" t="str">
            <v>Vintage1910</v>
          </cell>
          <cell r="I14844">
            <v>0</v>
          </cell>
          <cell r="L14844">
            <v>0</v>
          </cell>
          <cell r="M14844" t="str">
            <v>hydro</v>
          </cell>
        </row>
        <row r="14845">
          <cell r="F14845" t="str">
            <v>Vintage1910</v>
          </cell>
          <cell r="I14845">
            <v>0</v>
          </cell>
          <cell r="L14845">
            <v>0</v>
          </cell>
          <cell r="M14845" t="str">
            <v>hydro</v>
          </cell>
        </row>
        <row r="14846">
          <cell r="F14846" t="str">
            <v>Vintage1910</v>
          </cell>
          <cell r="I14846">
            <v>0</v>
          </cell>
          <cell r="L14846">
            <v>0</v>
          </cell>
          <cell r="M14846" t="str">
            <v>hydro</v>
          </cell>
        </row>
        <row r="14847">
          <cell r="F14847" t="str">
            <v>Vintage1910</v>
          </cell>
          <cell r="I14847">
            <v>0</v>
          </cell>
          <cell r="L14847">
            <v>0</v>
          </cell>
          <cell r="M14847" t="str">
            <v>hydro</v>
          </cell>
        </row>
        <row r="14848">
          <cell r="F14848" t="str">
            <v>Vintage1982</v>
          </cell>
          <cell r="I14848">
            <v>1.9893354575593915E-3</v>
          </cell>
          <cell r="L14848">
            <v>0.24549595642845345</v>
          </cell>
          <cell r="M14848" t="str">
            <v>hydro</v>
          </cell>
        </row>
        <row r="14849">
          <cell r="F14849" t="str">
            <v>Vintage1983</v>
          </cell>
          <cell r="I14849">
            <v>5.625991961156747E-4</v>
          </cell>
          <cell r="L14849">
            <v>6.0284551855190396E-2</v>
          </cell>
          <cell r="M14849" t="str">
            <v>hydro</v>
          </cell>
        </row>
        <row r="14850">
          <cell r="F14850" t="str">
            <v>Vintage1983</v>
          </cell>
          <cell r="I14850">
            <v>5.625991961156747E-4</v>
          </cell>
          <cell r="L14850">
            <v>6.0284551855190396E-2</v>
          </cell>
          <cell r="M14850" t="str">
            <v>hydro</v>
          </cell>
        </row>
        <row r="14851">
          <cell r="F14851" t="str">
            <v>Vintage1937</v>
          </cell>
          <cell r="I14851">
            <v>1.0845814224667313E-3</v>
          </cell>
          <cell r="L14851">
            <v>0.28595204513399158</v>
          </cell>
          <cell r="M14851" t="str">
            <v>hydro</v>
          </cell>
        </row>
        <row r="14852">
          <cell r="F14852" t="str">
            <v>Vintage1903</v>
          </cell>
          <cell r="I14852">
            <v>0</v>
          </cell>
          <cell r="L14852">
            <v>0</v>
          </cell>
          <cell r="M14852" t="str">
            <v>hydro</v>
          </cell>
        </row>
        <row r="14853">
          <cell r="F14853" t="str">
            <v>Vintage1903</v>
          </cell>
          <cell r="I14853">
            <v>0</v>
          </cell>
          <cell r="L14853">
            <v>0</v>
          </cell>
          <cell r="M14853" t="str">
            <v>hydro</v>
          </cell>
        </row>
        <row r="14854">
          <cell r="F14854" t="str">
            <v>Vintage1911</v>
          </cell>
          <cell r="I14854">
            <v>0</v>
          </cell>
          <cell r="L14854">
            <v>0</v>
          </cell>
          <cell r="M14854" t="str">
            <v>hydro</v>
          </cell>
        </row>
        <row r="14855">
          <cell r="F14855" t="str">
            <v>Vintage1913</v>
          </cell>
          <cell r="I14855">
            <v>0</v>
          </cell>
          <cell r="L14855">
            <v>0</v>
          </cell>
          <cell r="M14855" t="str">
            <v>hydro</v>
          </cell>
        </row>
        <row r="14856">
          <cell r="F14856" t="str">
            <v>Vintage1906</v>
          </cell>
          <cell r="I14856">
            <v>0</v>
          </cell>
          <cell r="L14856">
            <v>0</v>
          </cell>
          <cell r="M14856" t="str">
            <v>hydro</v>
          </cell>
        </row>
        <row r="14857">
          <cell r="F14857" t="str">
            <v>Vintage1919</v>
          </cell>
          <cell r="I14857">
            <v>0</v>
          </cell>
          <cell r="L14857">
            <v>0</v>
          </cell>
          <cell r="M14857" t="str">
            <v>hydro</v>
          </cell>
        </row>
        <row r="14858">
          <cell r="F14858" t="str">
            <v>Vintage1924</v>
          </cell>
          <cell r="I14858">
            <v>1.9754532005242668E-4</v>
          </cell>
          <cell r="L14858">
            <v>2.9185536455245999E-2</v>
          </cell>
          <cell r="M14858" t="str">
            <v>hydro</v>
          </cell>
        </row>
        <row r="14859">
          <cell r="F14859" t="str">
            <v>Vintage1926</v>
          </cell>
          <cell r="I14859">
            <v>9.922042299879137E-4</v>
          </cell>
          <cell r="L14859">
            <v>0.25089212039228947</v>
          </cell>
          <cell r="M14859" t="str">
            <v>hydro</v>
          </cell>
        </row>
        <row r="14860">
          <cell r="F14860" t="str">
            <v>Vintage1926</v>
          </cell>
          <cell r="I14860">
            <v>1.1359457734966924E-3</v>
          </cell>
          <cell r="L14860">
            <v>0.28723909367602302</v>
          </cell>
          <cell r="M14860" t="str">
            <v>hydro</v>
          </cell>
        </row>
        <row r="14861">
          <cell r="F14861" t="str">
            <v>Vintage1926</v>
          </cell>
          <cell r="I14861">
            <v>1.0732429084837076E-3</v>
          </cell>
          <cell r="L14861">
            <v>0.27138383496787283</v>
          </cell>
          <cell r="M14861" t="str">
            <v>hydro</v>
          </cell>
        </row>
        <row r="14862">
          <cell r="F14862" t="str">
            <v>Vintage1954</v>
          </cell>
          <cell r="I14862">
            <v>2.1394403709114385E-3</v>
          </cell>
          <cell r="L14862">
            <v>0.12301568748077514</v>
          </cell>
          <cell r="M14862" t="str">
            <v>hydro</v>
          </cell>
        </row>
        <row r="14863">
          <cell r="F14863" t="str">
            <v>Vintage1954</v>
          </cell>
          <cell r="I14863">
            <v>4.1215458206161201E-3</v>
          </cell>
          <cell r="L14863">
            <v>0.23698477391571821</v>
          </cell>
          <cell r="M14863" t="str">
            <v>hydro</v>
          </cell>
        </row>
        <row r="14864">
          <cell r="F14864" t="str">
            <v>Vintage1955</v>
          </cell>
          <cell r="I14864">
            <v>4.0483791040575859E-3</v>
          </cell>
          <cell r="L14864">
            <v>0.17483204343305997</v>
          </cell>
          <cell r="M14864" t="str">
            <v>hydro</v>
          </cell>
        </row>
        <row r="14865">
          <cell r="F14865" t="str">
            <v>Vintage1955</v>
          </cell>
          <cell r="I14865">
            <v>2.7321565753290371E-4</v>
          </cell>
          <cell r="L14865">
            <v>1.1799006584267066E-2</v>
          </cell>
          <cell r="M14865" t="str">
            <v>hydro</v>
          </cell>
        </row>
        <row r="14866">
          <cell r="F14866" t="str">
            <v>Vintage1917</v>
          </cell>
          <cell r="I14866">
            <v>0</v>
          </cell>
          <cell r="L14866">
            <v>0</v>
          </cell>
          <cell r="M14866" t="str">
            <v>hydro</v>
          </cell>
        </row>
        <row r="14867">
          <cell r="F14867" t="str">
            <v>Vintage1985</v>
          </cell>
          <cell r="I14867">
            <v>1.2464942787246661E-3</v>
          </cell>
          <cell r="L14867">
            <v>8.313479338614449E-2</v>
          </cell>
          <cell r="M14867" t="str">
            <v>hydro</v>
          </cell>
        </row>
        <row r="14868">
          <cell r="F14868" t="str">
            <v>Vintage1924</v>
          </cell>
          <cell r="I14868">
            <v>4.2877183096926361E-4</v>
          </cell>
          <cell r="L14868">
            <v>6.3347164591977867E-2</v>
          </cell>
          <cell r="M14868" t="str">
            <v>hydro</v>
          </cell>
        </row>
        <row r="14869">
          <cell r="F14869" t="str">
            <v>Vintage1918</v>
          </cell>
          <cell r="I14869">
            <v>0</v>
          </cell>
          <cell r="L14869">
            <v>0</v>
          </cell>
          <cell r="M14869" t="str">
            <v>hydro</v>
          </cell>
        </row>
        <row r="14870">
          <cell r="F14870" t="str">
            <v>Vintage1935</v>
          </cell>
          <cell r="I14870">
            <v>2.4354935449310275E-4</v>
          </cell>
          <cell r="L14870">
            <v>0.26089684813753594</v>
          </cell>
          <cell r="M14870" t="str">
            <v>hydro</v>
          </cell>
        </row>
        <row r="14871">
          <cell r="F14871" t="str">
            <v>Vintage1925</v>
          </cell>
          <cell r="I14871">
            <v>2.1207220597877771E-4</v>
          </cell>
          <cell r="L14871">
            <v>2.2146648044692737E-2</v>
          </cell>
          <cell r="M14871" t="str">
            <v>hydro</v>
          </cell>
        </row>
        <row r="14872">
          <cell r="F14872" t="str">
            <v>Vintage1925</v>
          </cell>
          <cell r="I14872">
            <v>2.1021321394806256E-4</v>
          </cell>
          <cell r="L14872">
            <v>2.1952513966480448E-2</v>
          </cell>
          <cell r="M14872" t="str">
            <v>hydro</v>
          </cell>
        </row>
        <row r="14873">
          <cell r="F14873" t="str">
            <v>Vintage1913</v>
          </cell>
          <cell r="I14873">
            <v>0</v>
          </cell>
          <cell r="L14873">
            <v>0</v>
          </cell>
          <cell r="M14873" t="str">
            <v>hydro</v>
          </cell>
        </row>
        <row r="14874">
          <cell r="F14874" t="str">
            <v>Vintage1913</v>
          </cell>
          <cell r="I14874">
            <v>0</v>
          </cell>
          <cell r="L14874">
            <v>0</v>
          </cell>
          <cell r="M14874" t="str">
            <v>hydro</v>
          </cell>
        </row>
        <row r="14875">
          <cell r="F14875" t="str">
            <v>Vintage1913</v>
          </cell>
          <cell r="I14875">
            <v>0</v>
          </cell>
          <cell r="L14875">
            <v>0</v>
          </cell>
          <cell r="M14875" t="str">
            <v>hydro</v>
          </cell>
        </row>
        <row r="14876">
          <cell r="F14876" t="str">
            <v>Vintage1913</v>
          </cell>
          <cell r="I14876">
            <v>0</v>
          </cell>
          <cell r="L14876">
            <v>0</v>
          </cell>
          <cell r="M14876" t="str">
            <v>hydro</v>
          </cell>
        </row>
        <row r="14877">
          <cell r="F14877" t="str">
            <v>Vintage1913</v>
          </cell>
          <cell r="I14877">
            <v>0</v>
          </cell>
          <cell r="L14877">
            <v>0</v>
          </cell>
          <cell r="M14877" t="str">
            <v>hydro</v>
          </cell>
        </row>
        <row r="14878">
          <cell r="F14878" t="str">
            <v>Vintage1921</v>
          </cell>
          <cell r="I14878">
            <v>2.043821310315748E-4</v>
          </cell>
          <cell r="L14878">
            <v>5.4019088016967122E-2</v>
          </cell>
          <cell r="M14878" t="str">
            <v>hydro</v>
          </cell>
        </row>
        <row r="14879">
          <cell r="F14879" t="str">
            <v>Vintage1982</v>
          </cell>
          <cell r="I14879">
            <v>3.6733682526931324E-4</v>
          </cell>
          <cell r="L14879">
            <v>4.5331572866809687E-2</v>
          </cell>
          <cell r="M14879" t="str">
            <v>hydro</v>
          </cell>
        </row>
        <row r="14880">
          <cell r="F14880" t="str">
            <v>Vintage1982</v>
          </cell>
          <cell r="I14880">
            <v>3.6733682526931324E-4</v>
          </cell>
          <cell r="L14880">
            <v>4.5331572866809687E-2</v>
          </cell>
          <cell r="M14880" t="str">
            <v>hydro</v>
          </cell>
        </row>
        <row r="14881">
          <cell r="F14881" t="str">
            <v>Vintage1948</v>
          </cell>
          <cell r="I14881">
            <v>1.5512820404799386E-3</v>
          </cell>
          <cell r="L14881">
            <v>0.1521007081038552</v>
          </cell>
          <cell r="M14881" t="str">
            <v>hydro</v>
          </cell>
        </row>
        <row r="14882">
          <cell r="F14882" t="str">
            <v>Vintage1948</v>
          </cell>
          <cell r="I14882">
            <v>1.5319271248910827E-3</v>
          </cell>
          <cell r="L14882">
            <v>0.15020298977183319</v>
          </cell>
          <cell r="M14882" t="str">
            <v>hydro</v>
          </cell>
        </row>
        <row r="14883">
          <cell r="F14883" t="str">
            <v>Vintage1982</v>
          </cell>
          <cell r="I14883">
            <v>1.8170510306552722E-4</v>
          </cell>
          <cell r="L14883">
            <v>2.2423502228090433E-2</v>
          </cell>
          <cell r="M14883" t="str">
            <v>hydro</v>
          </cell>
        </row>
        <row r="14884">
          <cell r="F14884" t="str">
            <v>Vintage1982</v>
          </cell>
          <cell r="I14884">
            <v>1.8069402538551239E-4</v>
          </cell>
          <cell r="L14884">
            <v>2.2298729163228247E-2</v>
          </cell>
          <cell r="M14884" t="str">
            <v>hydro</v>
          </cell>
        </row>
        <row r="14885">
          <cell r="F14885" t="str">
            <v>Vintage1920</v>
          </cell>
          <cell r="I14885">
            <v>2.2479092123928209E-4</v>
          </cell>
          <cell r="L14885">
            <v>0.13110764430577224</v>
          </cell>
          <cell r="M14885" t="str">
            <v>hydro</v>
          </cell>
        </row>
        <row r="14886">
          <cell r="F14886" t="str">
            <v>Vintage1907</v>
          </cell>
          <cell r="I14886">
            <v>0</v>
          </cell>
          <cell r="L14886">
            <v>0</v>
          </cell>
          <cell r="M14886" t="str">
            <v>hydro</v>
          </cell>
        </row>
        <row r="14887">
          <cell r="F14887" t="str">
            <v>Vintage1904</v>
          </cell>
          <cell r="I14887">
            <v>0</v>
          </cell>
          <cell r="L14887">
            <v>0</v>
          </cell>
          <cell r="M14887" t="str">
            <v>hydro</v>
          </cell>
        </row>
        <row r="14888">
          <cell r="F14888" t="str">
            <v>Vintage1927</v>
          </cell>
          <cell r="I14888">
            <v>5.581790747764562E-4</v>
          </cell>
          <cell r="L14888">
            <v>9.8947368421052673E-2</v>
          </cell>
          <cell r="M14888" t="str">
            <v>hydro</v>
          </cell>
        </row>
        <row r="14889">
          <cell r="F14889" t="str">
            <v>Vintage1921</v>
          </cell>
          <cell r="I14889">
            <v>5.0405833340454978E-4</v>
          </cell>
          <cell r="L14889">
            <v>0.13322481442205725</v>
          </cell>
          <cell r="M14889" t="str">
            <v>hydro</v>
          </cell>
        </row>
        <row r="14890">
          <cell r="F14890" t="str">
            <v>Vintage1920</v>
          </cell>
          <cell r="I14890">
            <v>5.0193988493213773E-4</v>
          </cell>
          <cell r="L14890">
            <v>0.29275273010920427</v>
          </cell>
          <cell r="M14890" t="str">
            <v>hydro</v>
          </cell>
        </row>
        <row r="14891">
          <cell r="F14891" t="str">
            <v>Vintage1921</v>
          </cell>
          <cell r="I14891">
            <v>5.0171921321626146E-4</v>
          </cell>
          <cell r="L14891">
            <v>0.13260657476139978</v>
          </cell>
          <cell r="M14891" t="str">
            <v>hydro</v>
          </cell>
        </row>
        <row r="14892">
          <cell r="F14892" t="str">
            <v>Vintage1923</v>
          </cell>
          <cell r="I14892">
            <v>4.9783539101683932E-4</v>
          </cell>
          <cell r="L14892">
            <v>9.4669379450661298E-2</v>
          </cell>
          <cell r="M14892" t="str">
            <v>hydro</v>
          </cell>
        </row>
        <row r="14893">
          <cell r="F14893" t="str">
            <v>Vintage1939</v>
          </cell>
          <cell r="I14893">
            <v>1.1631298540839699E-3</v>
          </cell>
          <cell r="L14893">
            <v>0.37102901023890783</v>
          </cell>
          <cell r="M14893" t="str">
            <v>hydro</v>
          </cell>
        </row>
        <row r="14894">
          <cell r="F14894" t="str">
            <v>Vintage1950</v>
          </cell>
          <cell r="I14894">
            <v>1.0053803375322343E-3</v>
          </cell>
          <cell r="L14894">
            <v>6.2986175115207377E-2</v>
          </cell>
          <cell r="M14894" t="str">
            <v>hydro</v>
          </cell>
        </row>
        <row r="14895">
          <cell r="F14895" t="str">
            <v>Vintage1930</v>
          </cell>
          <cell r="I14895">
            <v>3.5875282926216066E-3</v>
          </cell>
          <cell r="L14895">
            <v>0.33618949743075571</v>
          </cell>
          <cell r="M14895" t="str">
            <v>hydro</v>
          </cell>
        </row>
        <row r="14896">
          <cell r="F14896" t="str">
            <v>Vintage1931</v>
          </cell>
          <cell r="I14896">
            <v>3.5441709813671066E-3</v>
          </cell>
          <cell r="L14896">
            <v>0.48749760853568808</v>
          </cell>
          <cell r="M14896" t="str">
            <v>hydro</v>
          </cell>
        </row>
        <row r="14897">
          <cell r="F14897" t="str">
            <v>Vintage1940</v>
          </cell>
          <cell r="I14897">
            <v>3.5982703242695953E-3</v>
          </cell>
          <cell r="L14897">
            <v>0.67685232704402476</v>
          </cell>
          <cell r="M14897" t="str">
            <v>hydro</v>
          </cell>
        </row>
        <row r="14898">
          <cell r="F14898" t="str">
            <v>Vintage1926</v>
          </cell>
          <cell r="I14898">
            <v>1.110687555157062E-4</v>
          </cell>
          <cell r="L14898">
            <v>2.8085221508285428E-2</v>
          </cell>
          <cell r="M14898" t="str">
            <v>hydro</v>
          </cell>
        </row>
        <row r="14899">
          <cell r="F14899" t="str">
            <v>Vintage1926</v>
          </cell>
          <cell r="I14899">
            <v>1.1099386087274215E-4</v>
          </cell>
          <cell r="L14899">
            <v>2.8066283395333114E-2</v>
          </cell>
          <cell r="M14899" t="str">
            <v>hydro</v>
          </cell>
        </row>
        <row r="14900">
          <cell r="F14900" t="str">
            <v>Vintage1941</v>
          </cell>
          <cell r="I14900">
            <v>1.8871577660869906E-4</v>
          </cell>
          <cell r="L14900">
            <v>2.3064073226544614E-2</v>
          </cell>
          <cell r="M14900" t="str">
            <v>hydro</v>
          </cell>
        </row>
        <row r="14901">
          <cell r="F14901" t="str">
            <v>Vintage1925</v>
          </cell>
          <cell r="I14901">
            <v>1.0043371621480917E-3</v>
          </cell>
          <cell r="L14901">
            <v>0.10488268156424581</v>
          </cell>
          <cell r="M14901" t="str">
            <v>hydro</v>
          </cell>
        </row>
        <row r="14902">
          <cell r="F14902" t="str">
            <v>Vintage1925</v>
          </cell>
          <cell r="I14902">
            <v>1.0096332833291221E-3</v>
          </cell>
          <cell r="L14902">
            <v>0.10543575418994414</v>
          </cell>
          <cell r="M14902" t="str">
            <v>hydro</v>
          </cell>
        </row>
        <row r="14903">
          <cell r="F14903" t="str">
            <v>Vintage1928</v>
          </cell>
          <cell r="I14903">
            <v>4.8223590681089586E-3</v>
          </cell>
          <cell r="L14903">
            <v>0.36216954600241047</v>
          </cell>
          <cell r="M14903" t="str">
            <v>hydro</v>
          </cell>
        </row>
        <row r="14904">
          <cell r="F14904" t="str">
            <v>Vintage1928</v>
          </cell>
          <cell r="I14904">
            <v>4.7061653791675689E-3</v>
          </cell>
          <cell r="L14904">
            <v>0.35344314985938119</v>
          </cell>
          <cell r="M14904" t="str">
            <v>hydro</v>
          </cell>
        </row>
        <row r="14905">
          <cell r="F14905" t="str">
            <v>Vintage1928</v>
          </cell>
          <cell r="I14905">
            <v>4.7190044608185506E-3</v>
          </cell>
          <cell r="L14905">
            <v>0.35440739252711922</v>
          </cell>
          <cell r="M14905" t="str">
            <v>hydro</v>
          </cell>
        </row>
        <row r="14906">
          <cell r="F14906" t="str">
            <v>Vintage1928</v>
          </cell>
          <cell r="I14906">
            <v>4.7190044608185506E-3</v>
          </cell>
          <cell r="L14906">
            <v>0.35440739252711922</v>
          </cell>
          <cell r="M14906" t="str">
            <v>hydro</v>
          </cell>
        </row>
        <row r="14907">
          <cell r="F14907" t="str">
            <v>Vintage1928</v>
          </cell>
          <cell r="I14907">
            <v>4.7061653791675689E-3</v>
          </cell>
          <cell r="L14907">
            <v>0.35344314985938119</v>
          </cell>
          <cell r="M14907" t="str">
            <v>hydro</v>
          </cell>
        </row>
        <row r="14908">
          <cell r="F14908" t="str">
            <v>Vintage1964</v>
          </cell>
          <cell r="I14908">
            <v>6.4459545611793784E-3</v>
          </cell>
          <cell r="L14908">
            <v>0.21505220417633408</v>
          </cell>
          <cell r="M14908" t="str">
            <v>hydro</v>
          </cell>
        </row>
        <row r="14909">
          <cell r="F14909" t="str">
            <v>Vintage1964</v>
          </cell>
          <cell r="I14909">
            <v>6.4459545611793784E-3</v>
          </cell>
          <cell r="L14909">
            <v>0.21505220417633408</v>
          </cell>
          <cell r="M14909" t="str">
            <v>hydro</v>
          </cell>
        </row>
        <row r="14910">
          <cell r="F14910" t="str">
            <v>Vintage1964</v>
          </cell>
          <cell r="I14910">
            <v>6.4459545611793784E-3</v>
          </cell>
          <cell r="L14910">
            <v>0.21505220417633408</v>
          </cell>
          <cell r="M14910" t="str">
            <v>hydro</v>
          </cell>
        </row>
        <row r="14911">
          <cell r="F14911" t="str">
            <v>Vintage1964</v>
          </cell>
          <cell r="I14911">
            <v>6.4459545611793784E-3</v>
          </cell>
          <cell r="L14911">
            <v>0.21505220417633408</v>
          </cell>
          <cell r="M14911" t="str">
            <v>hydro</v>
          </cell>
        </row>
        <row r="14912">
          <cell r="F14912" t="str">
            <v>Vintage1928</v>
          </cell>
          <cell r="I14912">
            <v>3.7698753497696831E-3</v>
          </cell>
          <cell r="L14912">
            <v>0.28312575331458406</v>
          </cell>
          <cell r="M14912" t="str">
            <v>hydro</v>
          </cell>
        </row>
        <row r="14913">
          <cell r="F14913" t="str">
            <v>Vintage1928</v>
          </cell>
          <cell r="I14913">
            <v>3.7698753497696831E-3</v>
          </cell>
          <cell r="L14913">
            <v>0.28312575331458406</v>
          </cell>
          <cell r="M14913" t="str">
            <v>hydro</v>
          </cell>
        </row>
        <row r="14914">
          <cell r="F14914" t="str">
            <v>Vintage1921</v>
          </cell>
          <cell r="I14914">
            <v>1.5581830468673413E-4</v>
          </cell>
          <cell r="L14914">
            <v>4.1183457051961816E-2</v>
          </cell>
          <cell r="M14914" t="str">
            <v>hydro</v>
          </cell>
        </row>
        <row r="14915">
          <cell r="F14915" t="str">
            <v>Vintage1924</v>
          </cell>
          <cell r="I14915">
            <v>2.8721426874549037E-4</v>
          </cell>
          <cell r="L14915">
            <v>4.2433313574392416E-2</v>
          </cell>
          <cell r="M14915" t="str">
            <v>hydro</v>
          </cell>
        </row>
        <row r="14916">
          <cell r="F14916" t="str">
            <v>Vintage1924</v>
          </cell>
          <cell r="I14916">
            <v>2.3238737788277994E-4</v>
          </cell>
          <cell r="L14916">
            <v>3.4333135743924131E-2</v>
          </cell>
          <cell r="M14916" t="str">
            <v>hydro</v>
          </cell>
        </row>
        <row r="14917">
          <cell r="F14917" t="str">
            <v>Vintage1935</v>
          </cell>
          <cell r="I14917">
            <v>1.5074151781724159E-4</v>
          </cell>
          <cell r="L14917">
            <v>0.1614785100286534</v>
          </cell>
          <cell r="M14917" t="str">
            <v>hydro</v>
          </cell>
        </row>
        <row r="14918">
          <cell r="F14918" t="str">
            <v>Vintage1935</v>
          </cell>
          <cell r="I14918">
            <v>1.492864218967969E-4</v>
          </cell>
          <cell r="L14918">
            <v>0.15991977077363906</v>
          </cell>
          <cell r="M14918" t="str">
            <v>hydro</v>
          </cell>
        </row>
        <row r="14919">
          <cell r="F14919" t="str">
            <v>Vintage1952</v>
          </cell>
          <cell r="I14919">
            <v>2.5654598237517729E-3</v>
          </cell>
          <cell r="L14919">
            <v>0.15459687298517089</v>
          </cell>
          <cell r="M14919" t="str">
            <v>hydro</v>
          </cell>
        </row>
        <row r="14920">
          <cell r="F14920" t="str">
            <v>Vintage1983</v>
          </cell>
          <cell r="I14920">
            <v>2.214540974143653E-3</v>
          </cell>
          <cell r="L14920">
            <v>0.23729612682162055</v>
          </cell>
          <cell r="M14920" t="str">
            <v>hydro</v>
          </cell>
        </row>
        <row r="14921">
          <cell r="F14921" t="str">
            <v>Vintage1906</v>
          </cell>
          <cell r="I14921">
            <v>0</v>
          </cell>
          <cell r="L14921">
            <v>0</v>
          </cell>
          <cell r="M14921" t="str">
            <v>hydro</v>
          </cell>
        </row>
        <row r="14922">
          <cell r="F14922" t="str">
            <v>Vintage1906</v>
          </cell>
          <cell r="I14922">
            <v>0</v>
          </cell>
          <cell r="L14922">
            <v>0</v>
          </cell>
          <cell r="M14922" t="str">
            <v>hydro</v>
          </cell>
        </row>
        <row r="14923">
          <cell r="F14923" t="str">
            <v>Vintage1922</v>
          </cell>
          <cell r="I14923">
            <v>2.584667624863378E-4</v>
          </cell>
          <cell r="L14923">
            <v>0.12124215809284815</v>
          </cell>
          <cell r="M14923" t="str">
            <v>hydro</v>
          </cell>
        </row>
        <row r="14924">
          <cell r="F14924" t="str">
            <v>Vintage1931</v>
          </cell>
          <cell r="I14924">
            <v>5.3266139999512895E-4</v>
          </cell>
          <cell r="L14924">
            <v>7.3267108167770434E-2</v>
          </cell>
          <cell r="M14924" t="str">
            <v>hydro</v>
          </cell>
        </row>
        <row r="14925">
          <cell r="F14925" t="str">
            <v>Vintage1974</v>
          </cell>
          <cell r="I14925">
            <v>1.7890939303602587E-3</v>
          </cell>
          <cell r="L14925">
            <v>0.2358906718391818</v>
          </cell>
          <cell r="M14925" t="str">
            <v>hydro</v>
          </cell>
        </row>
        <row r="14926">
          <cell r="F14926" t="str">
            <v>Vintage1915</v>
          </cell>
          <cell r="I14926">
            <v>0</v>
          </cell>
          <cell r="L14926">
            <v>0</v>
          </cell>
          <cell r="M14926" t="str">
            <v>hydro</v>
          </cell>
        </row>
        <row r="14927">
          <cell r="F14927" t="str">
            <v>Vintage1915</v>
          </cell>
          <cell r="I14927">
            <v>0</v>
          </cell>
          <cell r="L14927">
            <v>0</v>
          </cell>
          <cell r="M14927" t="str">
            <v>hydro</v>
          </cell>
        </row>
        <row r="14928">
          <cell r="F14928" t="str">
            <v>Vintage1916</v>
          </cell>
          <cell r="I14928">
            <v>0</v>
          </cell>
          <cell r="L14928">
            <v>0</v>
          </cell>
          <cell r="M14928" t="str">
            <v>hydro</v>
          </cell>
        </row>
        <row r="14929">
          <cell r="F14929" t="str">
            <v>Vintage1916</v>
          </cell>
          <cell r="I14929">
            <v>0</v>
          </cell>
          <cell r="L14929">
            <v>0</v>
          </cell>
          <cell r="M14929" t="str">
            <v>hydro</v>
          </cell>
        </row>
        <row r="14930">
          <cell r="F14930" t="str">
            <v>Vintage1917</v>
          </cell>
          <cell r="I14930">
            <v>0</v>
          </cell>
          <cell r="L14930">
            <v>0</v>
          </cell>
          <cell r="M14930" t="str">
            <v>hydro</v>
          </cell>
        </row>
        <row r="14931">
          <cell r="F14931" t="str">
            <v>Vintage1917</v>
          </cell>
          <cell r="I14931">
            <v>0</v>
          </cell>
          <cell r="L14931">
            <v>0</v>
          </cell>
          <cell r="M14931" t="str">
            <v>hydro</v>
          </cell>
        </row>
        <row r="14932">
          <cell r="F14932" t="str">
            <v>Vintage1930</v>
          </cell>
          <cell r="I14932">
            <v>1.1788644161281169E-3</v>
          </cell>
          <cell r="L14932">
            <v>0.11047211430003762</v>
          </cell>
          <cell r="M14932" t="str">
            <v>hydro</v>
          </cell>
        </row>
        <row r="14933">
          <cell r="F14933" t="str">
            <v>Vintage1930</v>
          </cell>
          <cell r="I14933">
            <v>1.1695480575051227E-3</v>
          </cell>
          <cell r="L14933">
            <v>0.1095990725654844</v>
          </cell>
          <cell r="M14933" t="str">
            <v>hydro</v>
          </cell>
        </row>
        <row r="14934">
          <cell r="F14934" t="str">
            <v>Vintage1930</v>
          </cell>
          <cell r="I14934">
            <v>6.7789281193715719E-4</v>
          </cell>
          <cell r="L14934">
            <v>6.3525755107156287E-2</v>
          </cell>
          <cell r="M14934" t="str">
            <v>hydro</v>
          </cell>
        </row>
        <row r="14935">
          <cell r="F14935" t="str">
            <v>Vintage1964</v>
          </cell>
          <cell r="I14935">
            <v>6.1360111056986329E-5</v>
          </cell>
          <cell r="L14935">
            <v>2.0471176155630912E-3</v>
          </cell>
          <cell r="M14935" t="str">
            <v>hydro</v>
          </cell>
        </row>
        <row r="14936">
          <cell r="F14936" t="str">
            <v>Vintage1914</v>
          </cell>
          <cell r="I14936">
            <v>0</v>
          </cell>
          <cell r="L14936">
            <v>0</v>
          </cell>
          <cell r="M14936" t="str">
            <v>hydro</v>
          </cell>
        </row>
        <row r="14937">
          <cell r="F14937" t="str">
            <v>Vintage1914</v>
          </cell>
          <cell r="I14937">
            <v>0</v>
          </cell>
          <cell r="L14937">
            <v>0</v>
          </cell>
          <cell r="M14937" t="str">
            <v>hydro</v>
          </cell>
        </row>
        <row r="14938">
          <cell r="F14938" t="str">
            <v>Vintage1925</v>
          </cell>
          <cell r="I14938">
            <v>2.5064027229659315E-4</v>
          </cell>
          <cell r="L14938">
            <v>2.6174301675977656E-2</v>
          </cell>
          <cell r="M14938" t="str">
            <v>hydro</v>
          </cell>
        </row>
        <row r="14939">
          <cell r="F14939" t="str">
            <v>Vintage1918</v>
          </cell>
          <cell r="I14939">
            <v>0</v>
          </cell>
          <cell r="L14939">
            <v>0</v>
          </cell>
          <cell r="M14939" t="str">
            <v>hydro</v>
          </cell>
        </row>
        <row r="14940">
          <cell r="F14940" t="str">
            <v>Vintage1918</v>
          </cell>
          <cell r="I14940">
            <v>0</v>
          </cell>
          <cell r="L14940">
            <v>0</v>
          </cell>
          <cell r="M14940" t="str">
            <v>hydro</v>
          </cell>
        </row>
        <row r="14941">
          <cell r="F14941" t="str">
            <v>Vintage1934</v>
          </cell>
          <cell r="I14941">
            <v>1.8929888490034784E-4</v>
          </cell>
          <cell r="L14941">
            <v>3.145377777777778</v>
          </cell>
          <cell r="M14941" t="str">
            <v>hydro</v>
          </cell>
        </row>
        <row r="14942">
          <cell r="F14942" t="str">
            <v>Vintage1926</v>
          </cell>
          <cell r="I14942">
            <v>8.8103650655114757E-4</v>
          </cell>
          <cell r="L14942">
            <v>0.22278187352045992</v>
          </cell>
          <cell r="M14942" t="str">
            <v>hydro</v>
          </cell>
        </row>
        <row r="14943">
          <cell r="F14943" t="str">
            <v>Vintage1924</v>
          </cell>
          <cell r="I14943">
            <v>2.0131680028740275E-4</v>
          </cell>
          <cell r="L14943">
            <v>2.9742738589211622E-2</v>
          </cell>
          <cell r="M14943" t="str">
            <v>hydro</v>
          </cell>
        </row>
        <row r="14944">
          <cell r="F14944" t="str">
            <v>Vintage1924</v>
          </cell>
          <cell r="I14944">
            <v>2.0150403689481292E-4</v>
          </cell>
          <cell r="L14944">
            <v>2.9770401106500696E-2</v>
          </cell>
          <cell r="M14944" t="str">
            <v>hydro</v>
          </cell>
        </row>
        <row r="14945">
          <cell r="F14945" t="str">
            <v>Vintage1935</v>
          </cell>
          <cell r="I14945">
            <v>3.4743089909293616E-5</v>
          </cell>
          <cell r="L14945">
            <v>3.7217765042979967E-2</v>
          </cell>
          <cell r="M14945" t="str">
            <v>hydro</v>
          </cell>
        </row>
        <row r="14946">
          <cell r="F14946" t="str">
            <v>Vintage1935</v>
          </cell>
          <cell r="I14946">
            <v>8.3594458186942678E-5</v>
          </cell>
          <cell r="L14946">
            <v>8.9548710601719234E-2</v>
          </cell>
          <cell r="M14946" t="str">
            <v>hydro</v>
          </cell>
        </row>
        <row r="14947">
          <cell r="F14947" t="str">
            <v>Vintage1945</v>
          </cell>
          <cell r="I14947">
            <v>9.2096337567702531E-5</v>
          </cell>
          <cell r="L14947">
            <v>2.2256625727213965E-2</v>
          </cell>
          <cell r="M14947" t="str">
            <v>hydro</v>
          </cell>
        </row>
        <row r="14948">
          <cell r="F14948" t="str">
            <v>Vintage1918</v>
          </cell>
          <cell r="I14948">
            <v>0</v>
          </cell>
          <cell r="L14948">
            <v>0</v>
          </cell>
          <cell r="M14948" t="str">
            <v>hydro</v>
          </cell>
        </row>
        <row r="14949">
          <cell r="F14949" t="str">
            <v>Vintage1918</v>
          </cell>
          <cell r="I14949">
            <v>0</v>
          </cell>
          <cell r="L14949">
            <v>0</v>
          </cell>
          <cell r="M14949" t="str">
            <v>hydro</v>
          </cell>
        </row>
        <row r="14950">
          <cell r="F14950" t="str">
            <v>Vintage1918</v>
          </cell>
          <cell r="I14950">
            <v>0</v>
          </cell>
          <cell r="L14950">
            <v>0</v>
          </cell>
          <cell r="M14950" t="str">
            <v>hydro</v>
          </cell>
        </row>
        <row r="14951">
          <cell r="F14951" t="str">
            <v>Vintage1911</v>
          </cell>
          <cell r="I14951">
            <v>0</v>
          </cell>
          <cell r="L14951">
            <v>0</v>
          </cell>
          <cell r="M14951" t="str">
            <v>hydro</v>
          </cell>
        </row>
        <row r="14952">
          <cell r="F14952" t="str">
            <v>Vintage1911</v>
          </cell>
          <cell r="I14952">
            <v>0</v>
          </cell>
          <cell r="L14952">
            <v>0</v>
          </cell>
          <cell r="M14952" t="str">
            <v>hydro</v>
          </cell>
        </row>
        <row r="14953">
          <cell r="F14953" t="str">
            <v>Vintage1911</v>
          </cell>
          <cell r="I14953">
            <v>0</v>
          </cell>
          <cell r="L14953">
            <v>0</v>
          </cell>
          <cell r="M14953" t="str">
            <v>hydro</v>
          </cell>
        </row>
        <row r="14954">
          <cell r="F14954" t="str">
            <v>Vintage1907</v>
          </cell>
          <cell r="I14954">
            <v>0</v>
          </cell>
          <cell r="L14954">
            <v>0</v>
          </cell>
          <cell r="M14954" t="str">
            <v>hydro</v>
          </cell>
        </row>
        <row r="14955">
          <cell r="F14955" t="str">
            <v>Vintage1907</v>
          </cell>
          <cell r="I14955">
            <v>0</v>
          </cell>
          <cell r="L14955">
            <v>0</v>
          </cell>
          <cell r="M14955" t="str">
            <v>hydro</v>
          </cell>
        </row>
        <row r="14956">
          <cell r="F14956" t="str">
            <v>Vintage1915</v>
          </cell>
          <cell r="I14956">
            <v>0</v>
          </cell>
          <cell r="L14956">
            <v>0</v>
          </cell>
          <cell r="M14956" t="str">
            <v>hydro</v>
          </cell>
        </row>
        <row r="14957">
          <cell r="F14957" t="str">
            <v>Vintage1912</v>
          </cell>
          <cell r="I14957">
            <v>0</v>
          </cell>
          <cell r="L14957">
            <v>0</v>
          </cell>
          <cell r="M14957" t="str">
            <v>hydro</v>
          </cell>
        </row>
        <row r="14958">
          <cell r="F14958" t="str">
            <v>Vintage1912</v>
          </cell>
          <cell r="I14958">
            <v>0</v>
          </cell>
          <cell r="L14958">
            <v>0</v>
          </cell>
          <cell r="M14958" t="str">
            <v>hydro</v>
          </cell>
        </row>
        <row r="14959">
          <cell r="F14959" t="str">
            <v>Vintage1912</v>
          </cell>
          <cell r="I14959">
            <v>0</v>
          </cell>
          <cell r="L14959">
            <v>0</v>
          </cell>
          <cell r="M14959" t="str">
            <v>hydro</v>
          </cell>
        </row>
        <row r="14960">
          <cell r="F14960" t="str">
            <v>Vintage1918</v>
          </cell>
          <cell r="I14960">
            <v>0</v>
          </cell>
          <cell r="L14960">
            <v>0</v>
          </cell>
          <cell r="M14960" t="str">
            <v>hydro</v>
          </cell>
        </row>
        <row r="14961">
          <cell r="F14961" t="str">
            <v>Vintage1918</v>
          </cell>
          <cell r="I14961">
            <v>0</v>
          </cell>
          <cell r="L14961">
            <v>0</v>
          </cell>
          <cell r="M14961" t="str">
            <v>hydro</v>
          </cell>
        </row>
        <row r="14962">
          <cell r="F14962" t="str">
            <v>Vintage1918</v>
          </cell>
          <cell r="I14962">
            <v>0</v>
          </cell>
          <cell r="L14962">
            <v>0</v>
          </cell>
          <cell r="M14962" t="str">
            <v>hydro</v>
          </cell>
        </row>
        <row r="14963">
          <cell r="F14963" t="str">
            <v>Vintage1931</v>
          </cell>
          <cell r="I14963">
            <v>9.0649266073289728E-4</v>
          </cell>
          <cell r="L14963">
            <v>0.12468727005150847</v>
          </cell>
          <cell r="M14963" t="str">
            <v>hydro</v>
          </cell>
        </row>
        <row r="14964">
          <cell r="F14964" t="str">
            <v>Vintage1931</v>
          </cell>
          <cell r="I14964">
            <v>9.1117357591815132E-4</v>
          </cell>
          <cell r="L14964">
            <v>0.12533112582781458</v>
          </cell>
          <cell r="M14964" t="str">
            <v>hydro</v>
          </cell>
        </row>
        <row r="14965">
          <cell r="F14965" t="str">
            <v>Vintage1931</v>
          </cell>
          <cell r="I14965">
            <v>9.0368411162174492E-4</v>
          </cell>
          <cell r="L14965">
            <v>0.12430095658572481</v>
          </cell>
          <cell r="M14965" t="str">
            <v>hydro</v>
          </cell>
        </row>
        <row r="14966">
          <cell r="F14966" t="str">
            <v>Vintage1925</v>
          </cell>
          <cell r="I14966">
            <v>2.74221385595564E-4</v>
          </cell>
          <cell r="L14966">
            <v>2.8636871508379892E-2</v>
          </cell>
          <cell r="M14966" t="str">
            <v>hydro</v>
          </cell>
        </row>
        <row r="14967">
          <cell r="F14967" t="str">
            <v>Vintage1925</v>
          </cell>
          <cell r="I14967">
            <v>2.7614724784321136E-4</v>
          </cell>
          <cell r="L14967">
            <v>2.8837988826815642E-2</v>
          </cell>
          <cell r="M14967" t="str">
            <v>hydro</v>
          </cell>
        </row>
        <row r="14968">
          <cell r="F14968" t="str">
            <v>Vintage1913</v>
          </cell>
          <cell r="I14968">
            <v>0</v>
          </cell>
          <cell r="L14968">
            <v>0</v>
          </cell>
          <cell r="M14968" t="str">
            <v>hydro</v>
          </cell>
        </row>
        <row r="14969">
          <cell r="F14969" t="str">
            <v>Vintage1913</v>
          </cell>
          <cell r="I14969">
            <v>0</v>
          </cell>
          <cell r="L14969">
            <v>0</v>
          </cell>
          <cell r="M14969" t="str">
            <v>hydro</v>
          </cell>
        </row>
        <row r="14970">
          <cell r="F14970" t="str">
            <v>Vintage1916</v>
          </cell>
          <cell r="I14970">
            <v>0</v>
          </cell>
          <cell r="L14970">
            <v>0</v>
          </cell>
          <cell r="M14970" t="str">
            <v>hydro</v>
          </cell>
        </row>
        <row r="14971">
          <cell r="F14971" t="str">
            <v>Vintage1916</v>
          </cell>
          <cell r="I14971">
            <v>0</v>
          </cell>
          <cell r="L14971">
            <v>0</v>
          </cell>
          <cell r="M14971" t="str">
            <v>hydro</v>
          </cell>
        </row>
        <row r="14972">
          <cell r="F14972" t="str">
            <v>Vintage1922</v>
          </cell>
          <cell r="I14972">
            <v>1.2692769616334666E-4</v>
          </cell>
          <cell r="L14972">
            <v>5.9539523212045156E-2</v>
          </cell>
          <cell r="M14972" t="str">
            <v>hydro</v>
          </cell>
        </row>
        <row r="14973">
          <cell r="F14973" t="str">
            <v>Vintage1922</v>
          </cell>
          <cell r="I14973">
            <v>1.2775153723595137E-4</v>
          </cell>
          <cell r="L14973">
            <v>5.9925972396486817E-2</v>
          </cell>
          <cell r="M14973" t="str">
            <v>hydro</v>
          </cell>
        </row>
        <row r="14974">
          <cell r="F14974" t="str">
            <v>Vintage1922</v>
          </cell>
          <cell r="I14974">
            <v>1.2775153723595137E-4</v>
          </cell>
          <cell r="L14974">
            <v>5.9925972396486817E-2</v>
          </cell>
          <cell r="M14974" t="str">
            <v>hydro</v>
          </cell>
        </row>
        <row r="14975">
          <cell r="F14975" t="str">
            <v>Vintage1922</v>
          </cell>
          <cell r="I14975">
            <v>1.2775153723595137E-4</v>
          </cell>
          <cell r="L14975">
            <v>5.9925972396486817E-2</v>
          </cell>
          <cell r="M14975" t="str">
            <v>hydro</v>
          </cell>
        </row>
        <row r="14976">
          <cell r="F14976" t="str">
            <v>Vintage1907</v>
          </cell>
          <cell r="I14976">
            <v>0</v>
          </cell>
          <cell r="L14976">
            <v>0</v>
          </cell>
          <cell r="M14976" t="str">
            <v>hydro</v>
          </cell>
        </row>
        <row r="14977">
          <cell r="F14977" t="str">
            <v>Vintage1949</v>
          </cell>
          <cell r="I14977">
            <v>8.0557212933882178E-5</v>
          </cell>
          <cell r="L14977">
            <v>4.6570279882480288E-3</v>
          </cell>
          <cell r="M14977" t="str">
            <v>hydro</v>
          </cell>
        </row>
        <row r="14978">
          <cell r="F14978" t="str">
            <v>Vintage1963</v>
          </cell>
          <cell r="I14978">
            <v>9.9363792743893998E-5</v>
          </cell>
          <cell r="L14978">
            <v>3.7836626604196397E-3</v>
          </cell>
          <cell r="M14978" t="str">
            <v>hydro</v>
          </cell>
        </row>
        <row r="14979">
          <cell r="F14979" t="str">
            <v>Vintage1963</v>
          </cell>
          <cell r="I14979">
            <v>1.0153038777249726E-4</v>
          </cell>
          <cell r="L14979">
            <v>3.8661641882257098E-3</v>
          </cell>
          <cell r="M14979" t="str">
            <v>hydro</v>
          </cell>
        </row>
        <row r="14980">
          <cell r="F14980" t="str">
            <v>Vintage1963</v>
          </cell>
          <cell r="I14980">
            <v>1.0153038777249726E-4</v>
          </cell>
          <cell r="L14980">
            <v>3.8661641882257098E-3</v>
          </cell>
          <cell r="M14980" t="str">
            <v>hydro</v>
          </cell>
        </row>
        <row r="14981">
          <cell r="F14981" t="str">
            <v>Vintage1963</v>
          </cell>
          <cell r="I14981">
            <v>1.0153038777249726E-4</v>
          </cell>
          <cell r="L14981">
            <v>3.8661641882257098E-3</v>
          </cell>
          <cell r="M14981" t="str">
            <v>hydro</v>
          </cell>
        </row>
        <row r="14982">
          <cell r="F14982" t="str">
            <v>Vintage1963</v>
          </cell>
          <cell r="I14982">
            <v>1.0153038777249726E-4</v>
          </cell>
          <cell r="L14982">
            <v>3.8661641882257098E-3</v>
          </cell>
          <cell r="M14982" t="str">
            <v>hydro</v>
          </cell>
        </row>
        <row r="14983">
          <cell r="F14983" t="str">
            <v>Vintage1963</v>
          </cell>
          <cell r="I14983">
            <v>1.0153038777249726E-4</v>
          </cell>
          <cell r="L14983">
            <v>3.8661641882257098E-3</v>
          </cell>
          <cell r="M14983" t="str">
            <v>hydro</v>
          </cell>
        </row>
        <row r="14984">
          <cell r="F14984" t="str">
            <v>Vintage1963</v>
          </cell>
          <cell r="I14984">
            <v>1.0153038777249726E-4</v>
          </cell>
          <cell r="L14984">
            <v>3.8661641882257098E-3</v>
          </cell>
          <cell r="M14984" t="str">
            <v>hydro</v>
          </cell>
        </row>
        <row r="14985">
          <cell r="F14985" t="str">
            <v>Vintage1963</v>
          </cell>
          <cell r="I14985">
            <v>1.0153038777249726E-4</v>
          </cell>
          <cell r="L14985">
            <v>3.8661641882257098E-3</v>
          </cell>
          <cell r="M14985" t="str">
            <v>hydro</v>
          </cell>
        </row>
        <row r="14986">
          <cell r="F14986" t="str">
            <v>Vintage1963</v>
          </cell>
          <cell r="I14986">
            <v>1.0153038777249726E-4</v>
          </cell>
          <cell r="L14986">
            <v>3.8661641882257098E-3</v>
          </cell>
          <cell r="M14986" t="str">
            <v>hydro</v>
          </cell>
        </row>
        <row r="14987">
          <cell r="F14987" t="str">
            <v>Vintage1963</v>
          </cell>
          <cell r="I14987">
            <v>1.0153038777249726E-4</v>
          </cell>
          <cell r="L14987">
            <v>3.8661641882257098E-3</v>
          </cell>
          <cell r="M14987" t="str">
            <v>hydro</v>
          </cell>
        </row>
        <row r="14988">
          <cell r="F14988" t="str">
            <v>Vintage1963</v>
          </cell>
          <cell r="I14988">
            <v>1.0153038777249726E-4</v>
          </cell>
          <cell r="L14988">
            <v>3.8661641882257098E-3</v>
          </cell>
          <cell r="M14988" t="str">
            <v>hydro</v>
          </cell>
        </row>
        <row r="14989">
          <cell r="F14989" t="str">
            <v>Vintage1963</v>
          </cell>
          <cell r="I14989">
            <v>1.0153038777249726E-4</v>
          </cell>
          <cell r="L14989">
            <v>3.8661641882257098E-3</v>
          </cell>
          <cell r="M14989" t="str">
            <v>hydro</v>
          </cell>
        </row>
        <row r="14990">
          <cell r="F14990" t="str">
            <v>Vintage1963</v>
          </cell>
          <cell r="I14990">
            <v>1.0153038777249726E-4</v>
          </cell>
          <cell r="L14990">
            <v>3.8661641882257098E-3</v>
          </cell>
          <cell r="M14990" t="str">
            <v>hydro</v>
          </cell>
        </row>
        <row r="14991">
          <cell r="F14991" t="str">
            <v>Vintage1963</v>
          </cell>
          <cell r="I14991">
            <v>1.0153038777249726E-4</v>
          </cell>
          <cell r="L14991">
            <v>3.8661641882257098E-3</v>
          </cell>
          <cell r="M14991" t="str">
            <v>hydro</v>
          </cell>
        </row>
        <row r="14992">
          <cell r="F14992" t="str">
            <v>Vintage1963</v>
          </cell>
          <cell r="I14992">
            <v>1.0153038777249726E-4</v>
          </cell>
          <cell r="L14992">
            <v>3.8661641882257098E-3</v>
          </cell>
          <cell r="M14992" t="str">
            <v>hydro</v>
          </cell>
        </row>
        <row r="14993">
          <cell r="F14993" t="str">
            <v>Vintage1963</v>
          </cell>
          <cell r="I14993">
            <v>1.0153038777249726E-4</v>
          </cell>
          <cell r="L14993">
            <v>3.8661641882257098E-3</v>
          </cell>
          <cell r="M14993" t="str">
            <v>hydro</v>
          </cell>
        </row>
        <row r="14994">
          <cell r="F14994" t="str">
            <v>Vintage1963</v>
          </cell>
          <cell r="I14994">
            <v>1.0153038777249726E-4</v>
          </cell>
          <cell r="L14994">
            <v>3.8661641882257098E-3</v>
          </cell>
          <cell r="M14994" t="str">
            <v>hydro</v>
          </cell>
        </row>
        <row r="14995">
          <cell r="F14995" t="str">
            <v>Vintage1963</v>
          </cell>
          <cell r="I14995">
            <v>1.0153038777249726E-4</v>
          </cell>
          <cell r="L14995">
            <v>3.8661641882257098E-3</v>
          </cell>
          <cell r="M14995" t="str">
            <v>hydro</v>
          </cell>
        </row>
        <row r="14996">
          <cell r="F14996" t="str">
            <v>Vintage1963</v>
          </cell>
          <cell r="I14996">
            <v>1.0153038777249726E-4</v>
          </cell>
          <cell r="L14996">
            <v>3.8661641882257098E-3</v>
          </cell>
          <cell r="M14996" t="str">
            <v>hydro</v>
          </cell>
        </row>
        <row r="14997">
          <cell r="F14997" t="str">
            <v>Vintage1963</v>
          </cell>
          <cell r="I14997">
            <v>1.0153038777249726E-4</v>
          </cell>
          <cell r="L14997">
            <v>3.8661641882257098E-3</v>
          </cell>
          <cell r="M14997" t="str">
            <v>hydro</v>
          </cell>
        </row>
        <row r="14998">
          <cell r="F14998" t="str">
            <v>Vintage1963</v>
          </cell>
          <cell r="I14998">
            <v>1.0153038777249726E-4</v>
          </cell>
          <cell r="L14998">
            <v>3.8661641882257098E-3</v>
          </cell>
          <cell r="M14998" t="str">
            <v>hydro</v>
          </cell>
        </row>
        <row r="14999">
          <cell r="F14999" t="str">
            <v>Vintage1963</v>
          </cell>
          <cell r="I14999">
            <v>1.0153038777249726E-4</v>
          </cell>
          <cell r="L14999">
            <v>3.8661641882257098E-3</v>
          </cell>
          <cell r="M14999" t="str">
            <v>hydro</v>
          </cell>
        </row>
        <row r="15000">
          <cell r="F15000" t="str">
            <v>Vintage1963</v>
          </cell>
          <cell r="I15000">
            <v>1.0153038777249726E-4</v>
          </cell>
          <cell r="L15000">
            <v>3.8661641882257098E-3</v>
          </cell>
          <cell r="M15000" t="str">
            <v>hydro</v>
          </cell>
        </row>
        <row r="15001">
          <cell r="F15001" t="str">
            <v>Vintage1963</v>
          </cell>
          <cell r="I15001">
            <v>1.0153038777249726E-4</v>
          </cell>
          <cell r="L15001">
            <v>3.8661641882257098E-3</v>
          </cell>
          <cell r="M15001" t="str">
            <v>hydro</v>
          </cell>
        </row>
        <row r="15002">
          <cell r="F15002" t="str">
            <v>Vintage1963</v>
          </cell>
          <cell r="I15002">
            <v>1.0153038777249726E-4</v>
          </cell>
          <cell r="L15002">
            <v>3.8661641882257098E-3</v>
          </cell>
          <cell r="M15002" t="str">
            <v>hydro</v>
          </cell>
        </row>
        <row r="15003">
          <cell r="F15003" t="str">
            <v>Vintage1963</v>
          </cell>
          <cell r="I15003">
            <v>1.0153038777249726E-4</v>
          </cell>
          <cell r="L15003">
            <v>3.8661641882257098E-3</v>
          </cell>
          <cell r="M15003" t="str">
            <v>hydro</v>
          </cell>
        </row>
        <row r="15004">
          <cell r="F15004" t="str">
            <v>Vintage1963</v>
          </cell>
          <cell r="I15004">
            <v>1.0153038777249726E-4</v>
          </cell>
          <cell r="L15004">
            <v>3.8661641882257098E-3</v>
          </cell>
          <cell r="M15004" t="str">
            <v>hydro</v>
          </cell>
        </row>
        <row r="15005">
          <cell r="F15005" t="str">
            <v>Vintage1963</v>
          </cell>
          <cell r="I15005">
            <v>1.0153038777249726E-4</v>
          </cell>
          <cell r="L15005">
            <v>3.8661641882257098E-3</v>
          </cell>
          <cell r="M15005" t="str">
            <v>hydro</v>
          </cell>
        </row>
        <row r="15006">
          <cell r="F15006" t="str">
            <v>Vintage1963</v>
          </cell>
          <cell r="I15006">
            <v>1.0153038777249726E-4</v>
          </cell>
          <cell r="L15006">
            <v>3.8661641882257098E-3</v>
          </cell>
          <cell r="M15006" t="str">
            <v>hydro</v>
          </cell>
        </row>
        <row r="15007">
          <cell r="F15007" t="str">
            <v>Vintage1963</v>
          </cell>
          <cell r="I15007">
            <v>1.0153038777249726E-4</v>
          </cell>
          <cell r="L15007">
            <v>3.8661641882257098E-3</v>
          </cell>
          <cell r="M15007" t="str">
            <v>hydro</v>
          </cell>
        </row>
        <row r="15008">
          <cell r="F15008" t="str">
            <v>Vintage1963</v>
          </cell>
          <cell r="I15008">
            <v>1.0153038777249726E-4</v>
          </cell>
          <cell r="L15008">
            <v>3.8661641882257098E-3</v>
          </cell>
          <cell r="M15008" t="str">
            <v>hydro</v>
          </cell>
        </row>
        <row r="15009">
          <cell r="F15009" t="str">
            <v>Vintage1901</v>
          </cell>
          <cell r="I15009">
            <v>0</v>
          </cell>
          <cell r="L15009">
            <v>0</v>
          </cell>
          <cell r="M15009" t="str">
            <v>hydro</v>
          </cell>
        </row>
        <row r="15010">
          <cell r="F15010" t="str">
            <v>Vintage1901</v>
          </cell>
          <cell r="I15010">
            <v>0</v>
          </cell>
          <cell r="L15010">
            <v>0</v>
          </cell>
          <cell r="M15010" t="str">
            <v>hydro</v>
          </cell>
        </row>
        <row r="15011">
          <cell r="F15011" t="str">
            <v>Vintage1916</v>
          </cell>
          <cell r="I15011">
            <v>0</v>
          </cell>
          <cell r="L15011">
            <v>0</v>
          </cell>
          <cell r="M15011" t="str">
            <v>hydro</v>
          </cell>
        </row>
        <row r="15012">
          <cell r="F15012" t="str">
            <v>Vintage1963</v>
          </cell>
          <cell r="I15012">
            <v>1.0367023471432765E-4</v>
          </cell>
          <cell r="L15012">
            <v>3.9476471786514585E-3</v>
          </cell>
          <cell r="M15012" t="str">
            <v>hydro</v>
          </cell>
        </row>
        <row r="15013">
          <cell r="F15013" t="str">
            <v>Vintage1963</v>
          </cell>
          <cell r="I15013">
            <v>1.0367023471432765E-4</v>
          </cell>
          <cell r="L15013">
            <v>3.9476471786514585E-3</v>
          </cell>
          <cell r="M15013" t="str">
            <v>hydro</v>
          </cell>
        </row>
        <row r="15014">
          <cell r="F15014" t="str">
            <v>Vintage1963</v>
          </cell>
          <cell r="I15014">
            <v>1.0367023471432765E-4</v>
          </cell>
          <cell r="L15014">
            <v>3.9476471786514585E-3</v>
          </cell>
          <cell r="M15014" t="str">
            <v>hydro</v>
          </cell>
        </row>
        <row r="15015">
          <cell r="F15015" t="str">
            <v>Vintage1963</v>
          </cell>
          <cell r="I15015">
            <v>1.0367023471432765E-4</v>
          </cell>
          <cell r="L15015">
            <v>3.9476471786514585E-3</v>
          </cell>
          <cell r="M15015" t="str">
            <v>hydro</v>
          </cell>
        </row>
        <row r="15016">
          <cell r="F15016" t="str">
            <v>Vintage1963</v>
          </cell>
          <cell r="I15016">
            <v>1.0367023471432765E-4</v>
          </cell>
          <cell r="L15016">
            <v>3.9476471786514585E-3</v>
          </cell>
          <cell r="M15016" t="str">
            <v>hydro</v>
          </cell>
        </row>
        <row r="15017">
          <cell r="F15017" t="str">
            <v>Vintage1963</v>
          </cell>
          <cell r="I15017">
            <v>1.0367023471432765E-4</v>
          </cell>
          <cell r="L15017">
            <v>3.9476471786514585E-3</v>
          </cell>
          <cell r="M15017" t="str">
            <v>hydro</v>
          </cell>
        </row>
        <row r="15018">
          <cell r="F15018" t="str">
            <v>Vintage1963</v>
          </cell>
          <cell r="I15018">
            <v>1.0153038777249726E-4</v>
          </cell>
          <cell r="L15018">
            <v>3.8661641882257098E-3</v>
          </cell>
          <cell r="M15018" t="str">
            <v>hydro</v>
          </cell>
        </row>
        <row r="15019">
          <cell r="F15019" t="str">
            <v>Vintage1963</v>
          </cell>
          <cell r="I15019">
            <v>1.0153038777249726E-4</v>
          </cell>
          <cell r="L15019">
            <v>3.8661641882257098E-3</v>
          </cell>
          <cell r="M15019" t="str">
            <v>hydro</v>
          </cell>
        </row>
        <row r="15020">
          <cell r="F15020" t="str">
            <v>Vintage1963</v>
          </cell>
          <cell r="I15020">
            <v>1.0153038777249726E-4</v>
          </cell>
          <cell r="L15020">
            <v>3.8661641882257098E-3</v>
          </cell>
          <cell r="M15020" t="str">
            <v>hydro</v>
          </cell>
        </row>
        <row r="15021">
          <cell r="F15021" t="str">
            <v>Vintage1963</v>
          </cell>
          <cell r="I15021">
            <v>1.0153038777249726E-4</v>
          </cell>
          <cell r="L15021">
            <v>3.8661641882257098E-3</v>
          </cell>
          <cell r="M15021" t="str">
            <v>hydro</v>
          </cell>
        </row>
        <row r="15022">
          <cell r="F15022" t="str">
            <v>Vintage1963</v>
          </cell>
          <cell r="I15022">
            <v>1.0153038777249726E-4</v>
          </cell>
          <cell r="L15022">
            <v>3.8661641882257098E-3</v>
          </cell>
          <cell r="M15022" t="str">
            <v>hydro</v>
          </cell>
        </row>
        <row r="15023">
          <cell r="F15023" t="str">
            <v>Vintage1963</v>
          </cell>
          <cell r="I15023">
            <v>1.0153038777249726E-4</v>
          </cell>
          <cell r="L15023">
            <v>3.8661641882257098E-3</v>
          </cell>
          <cell r="M15023" t="str">
            <v>hydro</v>
          </cell>
        </row>
        <row r="15024">
          <cell r="F15024" t="str">
            <v>Vintage1963</v>
          </cell>
          <cell r="I15024">
            <v>1.0153038777249726E-4</v>
          </cell>
          <cell r="L15024">
            <v>3.8661641882257098E-3</v>
          </cell>
          <cell r="M15024" t="str">
            <v>hydro</v>
          </cell>
        </row>
        <row r="15025">
          <cell r="F15025" t="str">
            <v>Vintage1963</v>
          </cell>
          <cell r="I15025">
            <v>1.0153038777249726E-4</v>
          </cell>
          <cell r="L15025">
            <v>3.8661641882257098E-3</v>
          </cell>
          <cell r="M15025" t="str">
            <v>hydro</v>
          </cell>
        </row>
        <row r="15026">
          <cell r="F15026" t="str">
            <v>Vintage1963</v>
          </cell>
          <cell r="I15026">
            <v>1.0153038777249726E-4</v>
          </cell>
          <cell r="L15026">
            <v>3.8661641882257098E-3</v>
          </cell>
          <cell r="M15026" t="str">
            <v>hydro</v>
          </cell>
        </row>
        <row r="15027">
          <cell r="F15027" t="str">
            <v>Vintage1963</v>
          </cell>
          <cell r="I15027">
            <v>1.0153038777249726E-4</v>
          </cell>
          <cell r="L15027">
            <v>3.8661641882257098E-3</v>
          </cell>
          <cell r="M15027" t="str">
            <v>hydro</v>
          </cell>
        </row>
        <row r="15028">
          <cell r="F15028" t="str">
            <v>Vintage1963</v>
          </cell>
          <cell r="I15028">
            <v>1.0153038777249726E-4</v>
          </cell>
          <cell r="L15028">
            <v>3.8661641882257098E-3</v>
          </cell>
          <cell r="M15028" t="str">
            <v>hydro</v>
          </cell>
        </row>
        <row r="15029">
          <cell r="F15029" t="str">
            <v>Vintage1916</v>
          </cell>
          <cell r="I15029">
            <v>0</v>
          </cell>
          <cell r="L15029">
            <v>0</v>
          </cell>
          <cell r="M15029" t="str">
            <v>hydro</v>
          </cell>
        </row>
        <row r="15030">
          <cell r="F15030" t="str">
            <v>Vintage1916</v>
          </cell>
          <cell r="I15030">
            <v>0</v>
          </cell>
          <cell r="L15030">
            <v>0</v>
          </cell>
          <cell r="M15030" t="str">
            <v>hydro</v>
          </cell>
        </row>
        <row r="15031">
          <cell r="F15031" t="str">
            <v>Vintage1916</v>
          </cell>
          <cell r="I15031">
            <v>0</v>
          </cell>
          <cell r="L15031">
            <v>0</v>
          </cell>
          <cell r="M15031" t="str">
            <v>hydro</v>
          </cell>
        </row>
        <row r="15032">
          <cell r="F15032" t="str">
            <v>Vintage1916</v>
          </cell>
          <cell r="I15032">
            <v>0</v>
          </cell>
          <cell r="L15032">
            <v>0</v>
          </cell>
          <cell r="M15032" t="str">
            <v>hydro</v>
          </cell>
        </row>
        <row r="15033">
          <cell r="F15033" t="str">
            <v>Vintage1916</v>
          </cell>
          <cell r="I15033">
            <v>0</v>
          </cell>
          <cell r="L15033">
            <v>0</v>
          </cell>
          <cell r="M15033" t="str">
            <v>hydro</v>
          </cell>
        </row>
        <row r="15034">
          <cell r="F15034" t="str">
            <v>Vintage1916</v>
          </cell>
          <cell r="I15034">
            <v>0</v>
          </cell>
          <cell r="L15034">
            <v>0</v>
          </cell>
          <cell r="M15034" t="str">
            <v>hydro</v>
          </cell>
        </row>
        <row r="15035">
          <cell r="F15035" t="str">
            <v>Vintage1916</v>
          </cell>
          <cell r="I15035">
            <v>0</v>
          </cell>
          <cell r="L15035">
            <v>0</v>
          </cell>
          <cell r="M15035" t="str">
            <v>hydro</v>
          </cell>
        </row>
        <row r="15036">
          <cell r="F15036" t="str">
            <v>Vintage1916</v>
          </cell>
          <cell r="I15036">
            <v>0</v>
          </cell>
          <cell r="L15036">
            <v>0</v>
          </cell>
          <cell r="M15036" t="str">
            <v>hydro</v>
          </cell>
        </row>
        <row r="15037">
          <cell r="F15037" t="str">
            <v>Vintage1963</v>
          </cell>
          <cell r="I15037">
            <v>1.0153038777249726E-4</v>
          </cell>
          <cell r="L15037">
            <v>3.8661641882257098E-3</v>
          </cell>
          <cell r="M15037" t="str">
            <v>hydro</v>
          </cell>
        </row>
        <row r="15038">
          <cell r="F15038" t="str">
            <v>Vintage1916</v>
          </cell>
          <cell r="I15038">
            <v>0</v>
          </cell>
          <cell r="L15038">
            <v>0</v>
          </cell>
          <cell r="M15038" t="str">
            <v>hydro</v>
          </cell>
        </row>
        <row r="15039">
          <cell r="F15039" t="str">
            <v>Vintage1916</v>
          </cell>
          <cell r="I15039">
            <v>0</v>
          </cell>
          <cell r="L15039">
            <v>0</v>
          </cell>
          <cell r="M15039" t="str">
            <v>hydro</v>
          </cell>
        </row>
        <row r="15040">
          <cell r="F15040" t="str">
            <v>Vintage1916</v>
          </cell>
          <cell r="I15040">
            <v>0</v>
          </cell>
          <cell r="L15040">
            <v>0</v>
          </cell>
          <cell r="M15040" t="str">
            <v>hydro</v>
          </cell>
        </row>
        <row r="15041">
          <cell r="F15041" t="str">
            <v>Vintage1916</v>
          </cell>
          <cell r="I15041">
            <v>0</v>
          </cell>
          <cell r="L15041">
            <v>0</v>
          </cell>
          <cell r="M15041" t="str">
            <v>hydro</v>
          </cell>
        </row>
        <row r="15042">
          <cell r="F15042" t="str">
            <v>Vintage1916</v>
          </cell>
          <cell r="I15042">
            <v>0</v>
          </cell>
          <cell r="L15042">
            <v>0</v>
          </cell>
          <cell r="M15042" t="str">
            <v>hydro</v>
          </cell>
        </row>
        <row r="15043">
          <cell r="F15043" t="str">
            <v>Vintage1916</v>
          </cell>
          <cell r="I15043">
            <v>0</v>
          </cell>
          <cell r="L15043">
            <v>0</v>
          </cell>
          <cell r="M15043" t="str">
            <v>hydro</v>
          </cell>
        </row>
        <row r="15044">
          <cell r="F15044" t="str">
            <v>Vintage1916</v>
          </cell>
          <cell r="I15044">
            <v>0</v>
          </cell>
          <cell r="L15044">
            <v>0</v>
          </cell>
          <cell r="M15044" t="str">
            <v>hydro</v>
          </cell>
        </row>
        <row r="15045">
          <cell r="F15045" t="str">
            <v>Vintage1916</v>
          </cell>
          <cell r="I15045">
            <v>0</v>
          </cell>
          <cell r="L15045">
            <v>0</v>
          </cell>
          <cell r="M15045" t="str">
            <v>hydro</v>
          </cell>
        </row>
        <row r="15046">
          <cell r="F15046" t="str">
            <v>Vintage1916</v>
          </cell>
          <cell r="I15046">
            <v>0</v>
          </cell>
          <cell r="L15046">
            <v>0</v>
          </cell>
          <cell r="M15046" t="str">
            <v>hydro</v>
          </cell>
        </row>
        <row r="15047">
          <cell r="F15047" t="str">
            <v>Vintage1916</v>
          </cell>
          <cell r="I15047">
            <v>0</v>
          </cell>
          <cell r="L15047">
            <v>0</v>
          </cell>
          <cell r="M15047" t="str">
            <v>hydro</v>
          </cell>
        </row>
        <row r="15048">
          <cell r="F15048" t="str">
            <v>Vintage1963</v>
          </cell>
          <cell r="I15048">
            <v>1.0153038777249726E-4</v>
          </cell>
          <cell r="L15048">
            <v>3.8661641882257098E-3</v>
          </cell>
          <cell r="M15048" t="str">
            <v>hydro</v>
          </cell>
        </row>
        <row r="15049">
          <cell r="F15049" t="str">
            <v>Vintage1916</v>
          </cell>
          <cell r="I15049">
            <v>0</v>
          </cell>
          <cell r="L15049">
            <v>0</v>
          </cell>
          <cell r="M15049" t="str">
            <v>hydro</v>
          </cell>
        </row>
        <row r="15050">
          <cell r="F15050" t="str">
            <v>Vintage1963</v>
          </cell>
          <cell r="I15050">
            <v>1.0153038777249726E-4</v>
          </cell>
          <cell r="L15050">
            <v>3.8661641882257098E-3</v>
          </cell>
          <cell r="M15050" t="str">
            <v>hydro</v>
          </cell>
        </row>
        <row r="15051">
          <cell r="F15051" t="str">
            <v>Vintage1996</v>
          </cell>
          <cell r="I15051">
            <v>1.3111912136065695E-4</v>
          </cell>
          <cell r="L15051">
            <v>0.16903448275862071</v>
          </cell>
          <cell r="M15051" t="str">
            <v>hydro</v>
          </cell>
        </row>
        <row r="15052">
          <cell r="F15052" t="str">
            <v>Vintage1996</v>
          </cell>
          <cell r="I15052">
            <v>1.2783980592230186E-4</v>
          </cell>
          <cell r="L15052">
            <v>0.16480689655172415</v>
          </cell>
          <cell r="M15052" t="str">
            <v>hydro</v>
          </cell>
        </row>
        <row r="15053">
          <cell r="F15053" t="str">
            <v>Vintage1996</v>
          </cell>
          <cell r="I15053">
            <v>1.2783980592230186E-4</v>
          </cell>
          <cell r="L15053">
            <v>0.16480689655172415</v>
          </cell>
          <cell r="M15053" t="str">
            <v>hydro</v>
          </cell>
        </row>
        <row r="15054">
          <cell r="F15054" t="str">
            <v>Vintage1996</v>
          </cell>
          <cell r="I15054">
            <v>1.2783980592230186E-4</v>
          </cell>
          <cell r="L15054">
            <v>0.16480689655172415</v>
          </cell>
          <cell r="M15054" t="str">
            <v>hydro</v>
          </cell>
        </row>
        <row r="15055">
          <cell r="F15055" t="str">
            <v>Vintage1996</v>
          </cell>
          <cell r="I15055">
            <v>1.2783980592230186E-4</v>
          </cell>
          <cell r="L15055">
            <v>0.16480689655172415</v>
          </cell>
          <cell r="M15055" t="str">
            <v>hydro</v>
          </cell>
        </row>
        <row r="15056">
          <cell r="F15056" t="str">
            <v>Vintage1996</v>
          </cell>
          <cell r="I15056">
            <v>1.2783980592230186E-4</v>
          </cell>
          <cell r="L15056">
            <v>0.16480689655172415</v>
          </cell>
          <cell r="M15056" t="str">
            <v>hydro</v>
          </cell>
        </row>
        <row r="15057">
          <cell r="F15057" t="str">
            <v>Vintage1996</v>
          </cell>
          <cell r="I15057">
            <v>1.2783980592230186E-4</v>
          </cell>
          <cell r="L15057">
            <v>0.16480689655172415</v>
          </cell>
          <cell r="M15057" t="str">
            <v>hydro</v>
          </cell>
        </row>
        <row r="15058">
          <cell r="F15058" t="str">
            <v>Vintage1996</v>
          </cell>
          <cell r="I15058">
            <v>1.2783980592230186E-4</v>
          </cell>
          <cell r="L15058">
            <v>0.16480689655172415</v>
          </cell>
          <cell r="M15058" t="str">
            <v>hydro</v>
          </cell>
        </row>
        <row r="15059">
          <cell r="F15059" t="str">
            <v>Vintage1996</v>
          </cell>
          <cell r="I15059">
            <v>1.2783980592230186E-4</v>
          </cell>
          <cell r="L15059">
            <v>0.16480689655172415</v>
          </cell>
          <cell r="M15059" t="str">
            <v>hydro</v>
          </cell>
        </row>
        <row r="15060">
          <cell r="F15060" t="str">
            <v>Vintage1996</v>
          </cell>
          <cell r="I15060">
            <v>1.2783980592230186E-4</v>
          </cell>
          <cell r="L15060">
            <v>0.16480689655172415</v>
          </cell>
          <cell r="M15060" t="str">
            <v>hydro</v>
          </cell>
        </row>
        <row r="15061">
          <cell r="F15061" t="str">
            <v>Vintage1996</v>
          </cell>
          <cell r="I15061">
            <v>1.2783980592230186E-4</v>
          </cell>
          <cell r="L15061">
            <v>0.16480689655172415</v>
          </cell>
          <cell r="M15061" t="str">
            <v>hydro</v>
          </cell>
        </row>
        <row r="15062">
          <cell r="F15062" t="str">
            <v>Vintage1996</v>
          </cell>
          <cell r="I15062">
            <v>1.2783980592230186E-4</v>
          </cell>
          <cell r="L15062">
            <v>0.16480689655172415</v>
          </cell>
          <cell r="M15062" t="str">
            <v>hydro</v>
          </cell>
        </row>
        <row r="15063">
          <cell r="F15063" t="str">
            <v>Vintage1919</v>
          </cell>
          <cell r="I15063">
            <v>0</v>
          </cell>
          <cell r="L15063">
            <v>0</v>
          </cell>
          <cell r="M15063" t="str">
            <v>hydro</v>
          </cell>
        </row>
        <row r="15064">
          <cell r="F15064" t="str">
            <v>Vintage1927</v>
          </cell>
          <cell r="I15064">
            <v>4.191157716442541E-5</v>
          </cell>
          <cell r="L15064">
            <v>7.4295874822190647E-3</v>
          </cell>
          <cell r="M15064" t="str">
            <v>hydro</v>
          </cell>
        </row>
        <row r="15065">
          <cell r="F15065" t="str">
            <v>Vintage1919</v>
          </cell>
          <cell r="I15065">
            <v>0</v>
          </cell>
          <cell r="L15065">
            <v>0</v>
          </cell>
          <cell r="M15065" t="str">
            <v>hydro</v>
          </cell>
        </row>
        <row r="15066">
          <cell r="F15066" t="str">
            <v>Vintage1919</v>
          </cell>
          <cell r="I15066">
            <v>0</v>
          </cell>
          <cell r="L15066">
            <v>0</v>
          </cell>
          <cell r="M15066" t="str">
            <v>hydro</v>
          </cell>
        </row>
        <row r="15067">
          <cell r="F15067" t="str">
            <v>Vintage1919</v>
          </cell>
          <cell r="I15067">
            <v>0</v>
          </cell>
          <cell r="L15067">
            <v>0</v>
          </cell>
          <cell r="M15067" t="str">
            <v>hydro</v>
          </cell>
        </row>
        <row r="15068">
          <cell r="F15068" t="str">
            <v>Vintage1919</v>
          </cell>
          <cell r="I15068">
            <v>0</v>
          </cell>
          <cell r="L15068">
            <v>0</v>
          </cell>
          <cell r="M15068" t="str">
            <v>hydro</v>
          </cell>
        </row>
        <row r="15069">
          <cell r="F15069" t="str">
            <v>Vintage1919</v>
          </cell>
          <cell r="I15069">
            <v>0</v>
          </cell>
          <cell r="L15069">
            <v>0</v>
          </cell>
          <cell r="M15069" t="str">
            <v>hydro</v>
          </cell>
        </row>
        <row r="15070">
          <cell r="F15070" t="str">
            <v>Vintage1927</v>
          </cell>
          <cell r="I15070">
            <v>4.1855406182202359E-5</v>
          </cell>
          <cell r="L15070">
            <v>7.4196301564722648E-3</v>
          </cell>
          <cell r="M15070" t="str">
            <v>hydro</v>
          </cell>
        </row>
        <row r="15071">
          <cell r="F15071" t="str">
            <v>Vintage1927</v>
          </cell>
          <cell r="I15071">
            <v>4.1855406182202359E-5</v>
          </cell>
          <cell r="L15071">
            <v>7.4196301564722648E-3</v>
          </cell>
          <cell r="M15071" t="str">
            <v>hydro</v>
          </cell>
        </row>
        <row r="15072">
          <cell r="F15072" t="str">
            <v>Vintage1927</v>
          </cell>
          <cell r="I15072">
            <v>4.1855406182202359E-5</v>
          </cell>
          <cell r="L15072">
            <v>7.4196301564722648E-3</v>
          </cell>
          <cell r="M15072" t="str">
            <v>hydro</v>
          </cell>
        </row>
        <row r="15073">
          <cell r="F15073" t="str">
            <v>Vintage1913</v>
          </cell>
          <cell r="I15073">
            <v>1.0311387450945174E-4</v>
          </cell>
          <cell r="L15073">
            <v>7.71</v>
          </cell>
          <cell r="M15073" t="str">
            <v>hydro</v>
          </cell>
        </row>
        <row r="15074">
          <cell r="F15074" t="str">
            <v>Vintage1913</v>
          </cell>
          <cell r="I15074">
            <v>9.9308959166009589E-5</v>
          </cell>
          <cell r="L15074">
            <v>7.4255000000000004</v>
          </cell>
          <cell r="M15074" t="str">
            <v>hydro</v>
          </cell>
        </row>
        <row r="15075">
          <cell r="F15075" t="str">
            <v>Vintage1917</v>
          </cell>
          <cell r="I15075">
            <v>9.3665112856931935E-5</v>
          </cell>
          <cell r="L15075">
            <v>7.0034999999999998</v>
          </cell>
          <cell r="M15075" t="str">
            <v>hydro</v>
          </cell>
        </row>
        <row r="15076">
          <cell r="F15076" t="str">
            <v>Vintage1917</v>
          </cell>
          <cell r="I15076">
            <v>9.6767890922585994E-5</v>
          </cell>
          <cell r="L15076">
            <v>7.2355</v>
          </cell>
          <cell r="M15076" t="str">
            <v>hydro</v>
          </cell>
        </row>
        <row r="15077">
          <cell r="F15077" t="str">
            <v>Vintage1923</v>
          </cell>
          <cell r="I15077">
            <v>3.6438918610694191E-5</v>
          </cell>
          <cell r="L15077">
            <v>6.9292980671414092E-3</v>
          </cell>
          <cell r="M15077" t="str">
            <v>hydro</v>
          </cell>
        </row>
        <row r="15078">
          <cell r="F15078" t="str">
            <v>Vintage1923</v>
          </cell>
          <cell r="I15078">
            <v>3.5441214974065772E-5</v>
          </cell>
          <cell r="L15078">
            <v>6.73957273652086E-3</v>
          </cell>
          <cell r="M15078" t="str">
            <v>hydro</v>
          </cell>
        </row>
        <row r="15079">
          <cell r="F15079" t="str">
            <v>Vintage1929</v>
          </cell>
          <cell r="I15079">
            <v>3.522455547120545E-5</v>
          </cell>
          <cell r="L15079">
            <v>9.4706939949658377E-3</v>
          </cell>
          <cell r="M15079" t="str">
            <v>hydro</v>
          </cell>
        </row>
        <row r="15080">
          <cell r="F15080" t="str">
            <v>Vintage1923</v>
          </cell>
          <cell r="I15080">
            <v>3.5441214974065772E-5</v>
          </cell>
          <cell r="L15080">
            <v>6.73957273652086E-3</v>
          </cell>
          <cell r="M15080" t="str">
            <v>hydro</v>
          </cell>
        </row>
        <row r="15081">
          <cell r="F15081" t="str">
            <v>Vintage1923</v>
          </cell>
          <cell r="I15081">
            <v>2.7101161518281843E-5</v>
          </cell>
          <cell r="L15081">
            <v>5.1536113936927813E-3</v>
          </cell>
          <cell r="M15081" t="str">
            <v>hydro</v>
          </cell>
        </row>
        <row r="15082">
          <cell r="F15082" t="str">
            <v>Vintage1923</v>
          </cell>
          <cell r="I15082">
            <v>2.6086071625251053E-5</v>
          </cell>
          <cell r="L15082">
            <v>4.9605798575788444E-3</v>
          </cell>
          <cell r="M15082" t="str">
            <v>hydro</v>
          </cell>
        </row>
        <row r="15083">
          <cell r="F15083" t="str">
            <v>Vintage1923</v>
          </cell>
          <cell r="I15083">
            <v>2.6086071625251053E-5</v>
          </cell>
          <cell r="L15083">
            <v>4.9605798575788444E-3</v>
          </cell>
          <cell r="M15083" t="str">
            <v>hydro</v>
          </cell>
        </row>
        <row r="15084">
          <cell r="F15084" t="str">
            <v>Vintage1923</v>
          </cell>
          <cell r="I15084">
            <v>2.6086071625251053E-5</v>
          </cell>
          <cell r="L15084">
            <v>4.9605798575788444E-3</v>
          </cell>
          <cell r="M15084" t="str">
            <v>hydro</v>
          </cell>
        </row>
        <row r="15085">
          <cell r="F15085" t="str">
            <v>Vintage1931</v>
          </cell>
          <cell r="I15085">
            <v>8.3154452159528823E-5</v>
          </cell>
          <cell r="L15085">
            <v>1.1437821927888156E-2</v>
          </cell>
          <cell r="M15085" t="str">
            <v>hydro</v>
          </cell>
        </row>
        <row r="15086">
          <cell r="F15086" t="str">
            <v>Vintage1931</v>
          </cell>
          <cell r="I15086">
            <v>8.422972524779858E-5</v>
          </cell>
          <cell r="L15086">
            <v>1.158572479764533E-2</v>
          </cell>
          <cell r="M15086" t="str">
            <v>hydro</v>
          </cell>
        </row>
        <row r="15087">
          <cell r="F15087" t="str">
            <v>Vintage1931</v>
          </cell>
          <cell r="I15087">
            <v>6.4040804313364344E-4</v>
          </cell>
          <cell r="L15087">
            <v>8.8087564385577646E-2</v>
          </cell>
          <cell r="M15087" t="str">
            <v>hydro</v>
          </cell>
        </row>
        <row r="15088">
          <cell r="F15088" t="str">
            <v>Vintage1931</v>
          </cell>
          <cell r="I15088">
            <v>6.4380103794078327E-4</v>
          </cell>
          <cell r="L15088">
            <v>8.8554267844002971E-2</v>
          </cell>
          <cell r="M15088" t="str">
            <v>hydro</v>
          </cell>
        </row>
        <row r="15089">
          <cell r="F15089" t="str">
            <v>Vintage1919</v>
          </cell>
          <cell r="I15089">
            <v>0</v>
          </cell>
          <cell r="L15089">
            <v>0</v>
          </cell>
          <cell r="M15089" t="str">
            <v>hydro</v>
          </cell>
        </row>
        <row r="15090">
          <cell r="F15090" t="str">
            <v>Vintage1919</v>
          </cell>
          <cell r="I15090">
            <v>0</v>
          </cell>
          <cell r="L15090">
            <v>0</v>
          </cell>
          <cell r="M15090" t="str">
            <v>hydro</v>
          </cell>
        </row>
        <row r="15091">
          <cell r="F15091" t="str">
            <v>Vintage1921</v>
          </cell>
          <cell r="I15091">
            <v>4.1368591002935939E-4</v>
          </cell>
          <cell r="L15091">
            <v>0.10933898904206432</v>
          </cell>
          <cell r="M15091" t="str">
            <v>hydro</v>
          </cell>
        </row>
        <row r="15092">
          <cell r="F15092" t="str">
            <v>Vintage1927</v>
          </cell>
          <cell r="I15092">
            <v>4.8688472429202239E-4</v>
          </cell>
          <cell r="L15092">
            <v>8.6309151256519723E-2</v>
          </cell>
          <cell r="M15092" t="str">
            <v>hydro</v>
          </cell>
        </row>
        <row r="15093">
          <cell r="F15093" t="str">
            <v>Vintage1927</v>
          </cell>
          <cell r="I15093">
            <v>4.191826418611862E-4</v>
          </cell>
          <cell r="L15093">
            <v>7.4307728781413021E-2</v>
          </cell>
          <cell r="M15093" t="str">
            <v>hydro</v>
          </cell>
        </row>
        <row r="15094">
          <cell r="F15094" t="str">
            <v>Vintage1927</v>
          </cell>
          <cell r="I15094">
            <v>4.601098894323696E-4</v>
          </cell>
          <cell r="L15094">
            <v>8.1562825983878651E-2</v>
          </cell>
          <cell r="M15094" t="str">
            <v>hydro</v>
          </cell>
        </row>
        <row r="15095">
          <cell r="F15095" t="str">
            <v>Vintage1953</v>
          </cell>
          <cell r="I15095">
            <v>5.6268345258900926E-4</v>
          </cell>
          <cell r="L15095">
            <v>2.1056403583404243E-2</v>
          </cell>
          <cell r="M15095" t="str">
            <v>hydro</v>
          </cell>
        </row>
        <row r="15096">
          <cell r="F15096" t="str">
            <v>Vintage1924</v>
          </cell>
          <cell r="I15096">
            <v>4.1136417609747346E-4</v>
          </cell>
          <cell r="L15096">
            <v>6.077534084173089E-2</v>
          </cell>
          <cell r="M15096" t="str">
            <v>hydro</v>
          </cell>
        </row>
        <row r="15097">
          <cell r="F15097" t="str">
            <v>Vintage1924</v>
          </cell>
          <cell r="I15097">
            <v>3.9778684725155967E-4</v>
          </cell>
          <cell r="L15097">
            <v>5.8769413159454664E-2</v>
          </cell>
          <cell r="M15097" t="str">
            <v>hydro</v>
          </cell>
        </row>
        <row r="15098">
          <cell r="F15098" t="str">
            <v>Vintage1924</v>
          </cell>
          <cell r="I15098">
            <v>3.9631035286169665E-4</v>
          </cell>
          <cell r="L15098">
            <v>5.8551274451689395E-2</v>
          </cell>
          <cell r="M15098" t="str">
            <v>hydro</v>
          </cell>
        </row>
        <row r="15099">
          <cell r="F15099" t="str">
            <v>Vintage1953</v>
          </cell>
          <cell r="I15099">
            <v>7.9223553327386384E-4</v>
          </cell>
          <cell r="L15099">
            <v>2.9646564236024235E-2</v>
          </cell>
          <cell r="M15099" t="str">
            <v>hydro</v>
          </cell>
        </row>
        <row r="15100">
          <cell r="F15100" t="str">
            <v>Vintage1953</v>
          </cell>
          <cell r="I15100">
            <v>7.2316127399157904E-4</v>
          </cell>
          <cell r="L15100">
            <v>2.7061708623192047E-2</v>
          </cell>
          <cell r="M15100" t="str">
            <v>hydro</v>
          </cell>
        </row>
        <row r="15101">
          <cell r="F15101" t="str">
            <v>Vintage1943</v>
          </cell>
          <cell r="I15101">
            <v>6.0688734078987046E-4</v>
          </cell>
          <cell r="L15101">
            <v>4.5887349580341796E-2</v>
          </cell>
          <cell r="M15101" t="str">
            <v>hydro</v>
          </cell>
        </row>
        <row r="15102">
          <cell r="F15102" t="str">
            <v>Vintage1943</v>
          </cell>
          <cell r="I15102">
            <v>6.0881320303751772E-4</v>
          </cell>
          <cell r="L15102">
            <v>4.6032965921731221E-2</v>
          </cell>
          <cell r="M15102" t="str">
            <v>hydro</v>
          </cell>
        </row>
        <row r="15103">
          <cell r="F15103" t="str">
            <v>Vintage1912</v>
          </cell>
          <cell r="I15103">
            <v>0</v>
          </cell>
          <cell r="L15103">
            <v>0</v>
          </cell>
          <cell r="M15103" t="str">
            <v>hydro</v>
          </cell>
        </row>
        <row r="15104">
          <cell r="F15104" t="str">
            <v>Vintage1912</v>
          </cell>
          <cell r="I15104">
            <v>0</v>
          </cell>
          <cell r="L15104">
            <v>0</v>
          </cell>
          <cell r="M15104" t="str">
            <v>hydro</v>
          </cell>
        </row>
        <row r="15105">
          <cell r="F15105" t="str">
            <v>Vintage1912</v>
          </cell>
          <cell r="I15105">
            <v>0</v>
          </cell>
          <cell r="L15105">
            <v>0</v>
          </cell>
          <cell r="M15105" t="str">
            <v>hydro</v>
          </cell>
        </row>
        <row r="15106">
          <cell r="F15106" t="str">
            <v>Vintage1916</v>
          </cell>
          <cell r="I15106">
            <v>0</v>
          </cell>
          <cell r="L15106">
            <v>0</v>
          </cell>
          <cell r="M15106" t="str">
            <v>hydro</v>
          </cell>
        </row>
        <row r="15107">
          <cell r="F15107" t="str">
            <v>Vintage1916</v>
          </cell>
          <cell r="I15107">
            <v>0</v>
          </cell>
          <cell r="L15107">
            <v>0</v>
          </cell>
          <cell r="M15107" t="str">
            <v>hydro</v>
          </cell>
        </row>
        <row r="15108">
          <cell r="F15108" t="str">
            <v>Vintage1949</v>
          </cell>
          <cell r="I15108">
            <v>3.853650357542343E-4</v>
          </cell>
          <cell r="L15108">
            <v>2.2278026905829598E-2</v>
          </cell>
          <cell r="M15108" t="str">
            <v>hydro</v>
          </cell>
        </row>
        <row r="15109">
          <cell r="F15109" t="str">
            <v>Vintage1927</v>
          </cell>
          <cell r="I15109">
            <v>4.2648486955018243E-4</v>
          </cell>
          <cell r="L15109">
            <v>7.5602181128496954E-2</v>
          </cell>
          <cell r="M15109" t="str">
            <v>hydro</v>
          </cell>
        </row>
        <row r="15110">
          <cell r="F15110" t="str">
            <v>Vintage1927</v>
          </cell>
          <cell r="I15110">
            <v>4.4557497907998675E-4</v>
          </cell>
          <cell r="L15110">
            <v>7.8986249407302075E-2</v>
          </cell>
          <cell r="M15110" t="str">
            <v>hydro</v>
          </cell>
        </row>
        <row r="15111">
          <cell r="F15111" t="str">
            <v>Vintage1927</v>
          </cell>
          <cell r="I15111">
            <v>3.7471394760127353E-4</v>
          </cell>
          <cell r="L15111">
            <v>6.6424845898530135E-2</v>
          </cell>
          <cell r="M15111" t="str">
            <v>hydro</v>
          </cell>
        </row>
        <row r="15112">
          <cell r="F15112" t="str">
            <v>Vintage1940</v>
          </cell>
          <cell r="I15112">
            <v>1.1480546323787751E-4</v>
          </cell>
          <cell r="L15112">
            <v>2.1595471698113194E-2</v>
          </cell>
          <cell r="M15112" t="str">
            <v>hydro</v>
          </cell>
        </row>
        <row r="15113">
          <cell r="F15113" t="str">
            <v>Vintage1941</v>
          </cell>
          <cell r="I15113">
            <v>1.1555975928487271E-4</v>
          </cell>
          <cell r="L15113">
            <v>1.4123242889833272E-2</v>
          </cell>
          <cell r="M15113" t="str">
            <v>hydro</v>
          </cell>
        </row>
        <row r="15114">
          <cell r="F15114" t="str">
            <v>Vintage1945</v>
          </cell>
          <cell r="I15114">
            <v>1.3675761805237999E-4</v>
          </cell>
          <cell r="L15114">
            <v>3.3049773755656112E-2</v>
          </cell>
          <cell r="M15114" t="str">
            <v>hydro</v>
          </cell>
        </row>
        <row r="15115">
          <cell r="F15115" t="str">
            <v>Vintage1918</v>
          </cell>
          <cell r="I15115">
            <v>0</v>
          </cell>
          <cell r="L15115">
            <v>0</v>
          </cell>
          <cell r="M15115" t="str">
            <v>hydro</v>
          </cell>
        </row>
        <row r="15116">
          <cell r="F15116" t="str">
            <v>Vintage1923</v>
          </cell>
          <cell r="I15116">
            <v>1.5512552923931656E-4</v>
          </cell>
          <cell r="L15116">
            <v>2.9498982706002055E-2</v>
          </cell>
          <cell r="M15116" t="str">
            <v>hydro</v>
          </cell>
        </row>
        <row r="15117">
          <cell r="F15117" t="str">
            <v>Vintage1919</v>
          </cell>
          <cell r="I15117">
            <v>0</v>
          </cell>
          <cell r="L15117">
            <v>0</v>
          </cell>
          <cell r="M15117" t="str">
            <v>hydro</v>
          </cell>
        </row>
        <row r="15118">
          <cell r="F15118" t="str">
            <v>Vintage1922</v>
          </cell>
          <cell r="I15118">
            <v>2.6347935394757546E-4</v>
          </cell>
          <cell r="L15118">
            <v>0.12359347553324969</v>
          </cell>
          <cell r="M15118" t="str">
            <v>hydro</v>
          </cell>
        </row>
        <row r="15119">
          <cell r="F15119" t="str">
            <v>Vintage1928</v>
          </cell>
          <cell r="I15119">
            <v>3.2353148356136797E-5</v>
          </cell>
          <cell r="L15119">
            <v>2.4297910807553227E-3</v>
          </cell>
          <cell r="M15119" t="str">
            <v>hydro</v>
          </cell>
        </row>
        <row r="15120">
          <cell r="F15120" t="str">
            <v>Vintage1929</v>
          </cell>
          <cell r="I15120">
            <v>3.2410656742698489E-5</v>
          </cell>
          <cell r="L15120">
            <v>8.7141316073354892E-3</v>
          </cell>
          <cell r="M15120" t="str">
            <v>hydro</v>
          </cell>
        </row>
        <row r="15121">
          <cell r="F15121" t="str">
            <v>Vintage1905</v>
          </cell>
          <cell r="I15121">
            <v>0</v>
          </cell>
          <cell r="L15121">
            <v>0</v>
          </cell>
          <cell r="M15121" t="str">
            <v>hydro</v>
          </cell>
        </row>
        <row r="15122">
          <cell r="F15122" t="str">
            <v>Vintage1905</v>
          </cell>
          <cell r="I15122">
            <v>0</v>
          </cell>
          <cell r="L15122">
            <v>0</v>
          </cell>
          <cell r="M15122" t="str">
            <v>hydro</v>
          </cell>
        </row>
        <row r="15123">
          <cell r="F15123" t="str">
            <v>Vintage1988</v>
          </cell>
          <cell r="I15123">
            <v>2.9347867066769891E-4</v>
          </cell>
          <cell r="L15123">
            <v>5.3902972242692235E-2</v>
          </cell>
          <cell r="M15123" t="str">
            <v>hydro</v>
          </cell>
        </row>
        <row r="15124">
          <cell r="F15124" t="str">
            <v>Vintage1986</v>
          </cell>
          <cell r="I15124">
            <v>2.5664521777710468E-4</v>
          </cell>
          <cell r="L15124">
            <v>3.3017549896765322E-2</v>
          </cell>
          <cell r="M15124" t="str">
            <v>hydro</v>
          </cell>
        </row>
        <row r="15125">
          <cell r="F15125" t="str">
            <v>Vintage1919</v>
          </cell>
          <cell r="I15125">
            <v>0</v>
          </cell>
          <cell r="L15125">
            <v>0</v>
          </cell>
          <cell r="M15125" t="str">
            <v>hydro</v>
          </cell>
        </row>
        <row r="15126">
          <cell r="F15126" t="str">
            <v>Vintage1919</v>
          </cell>
          <cell r="I15126">
            <v>0</v>
          </cell>
          <cell r="L15126">
            <v>0</v>
          </cell>
          <cell r="M15126" t="str">
            <v>hydro</v>
          </cell>
        </row>
        <row r="15127">
          <cell r="F15127" t="str">
            <v>Vintage1911</v>
          </cell>
          <cell r="I15127">
            <v>0</v>
          </cell>
          <cell r="L15127">
            <v>0</v>
          </cell>
          <cell r="M15127" t="str">
            <v>hydro</v>
          </cell>
        </row>
        <row r="15128">
          <cell r="F15128" t="str">
            <v>Vintage1911</v>
          </cell>
          <cell r="I15128">
            <v>0</v>
          </cell>
          <cell r="L15128">
            <v>0</v>
          </cell>
          <cell r="M15128" t="str">
            <v>hydro</v>
          </cell>
        </row>
        <row r="15129">
          <cell r="F15129" t="str">
            <v>Vintage1983</v>
          </cell>
          <cell r="I15129">
            <v>1.8331400048491597E-4</v>
          </cell>
          <cell r="L15129">
            <v>1.9642762457383858E-2</v>
          </cell>
          <cell r="M15129" t="str">
            <v>hydro</v>
          </cell>
        </row>
        <row r="15130">
          <cell r="F15130" t="str">
            <v>Vintage1983</v>
          </cell>
          <cell r="I15130">
            <v>1.8331400048491597E-4</v>
          </cell>
          <cell r="L15130">
            <v>1.9642762457383858E-2</v>
          </cell>
          <cell r="M15130" t="str">
            <v>hydro</v>
          </cell>
        </row>
        <row r="15131">
          <cell r="F15131" t="str">
            <v>Vintage1951</v>
          </cell>
          <cell r="I15131">
            <v>8.3480778818157938E-4</v>
          </cell>
          <cell r="L15131">
            <v>5.0636813498823714E-2</v>
          </cell>
          <cell r="M15131" t="str">
            <v>hydro</v>
          </cell>
        </row>
        <row r="15132">
          <cell r="F15132" t="str">
            <v>Vintage1951</v>
          </cell>
          <cell r="I15132">
            <v>8.3614519252022334E-4</v>
          </cell>
          <cell r="L15132">
            <v>5.0717936237527371E-2</v>
          </cell>
          <cell r="M15132" t="str">
            <v>hydro</v>
          </cell>
        </row>
        <row r="15133">
          <cell r="F15133" t="str">
            <v>Vintage1952</v>
          </cell>
          <cell r="I15133">
            <v>8.3106305603337634E-4</v>
          </cell>
          <cell r="L15133">
            <v>5.0080593165699558E-2</v>
          </cell>
          <cell r="M15133" t="str">
            <v>hydro</v>
          </cell>
        </row>
        <row r="15134">
          <cell r="F15134" t="str">
            <v>Vintage1932</v>
          </cell>
          <cell r="I15134">
            <v>4.8411897211970663E-4</v>
          </cell>
          <cell r="L15134">
            <v>0.17666373840897995</v>
          </cell>
          <cell r="M15134" t="str">
            <v>hydro</v>
          </cell>
        </row>
        <row r="15135">
          <cell r="F15135" t="str">
            <v>Vintage1954</v>
          </cell>
          <cell r="I15135">
            <v>4.6936205264710876E-4</v>
          </cell>
          <cell r="L15135">
            <v>2.6987849892340817E-2</v>
          </cell>
          <cell r="M15135" t="str">
            <v>hydro</v>
          </cell>
        </row>
        <row r="15136">
          <cell r="F15136" t="str">
            <v>Vintage1949</v>
          </cell>
          <cell r="I15136">
            <v>1.0871492387969276E-4</v>
          </cell>
          <cell r="L15136">
            <v>6.2848306788309887E-3</v>
          </cell>
          <cell r="M15136" t="str">
            <v>hydro</v>
          </cell>
        </row>
        <row r="15137">
          <cell r="F15137" t="str">
            <v>Vintage1949</v>
          </cell>
          <cell r="I15137">
            <v>1.0921243829366832E-4</v>
          </cell>
          <cell r="L15137">
            <v>6.3135920828823258E-3</v>
          </cell>
          <cell r="M15137" t="str">
            <v>hydro</v>
          </cell>
        </row>
        <row r="15138">
          <cell r="F15138" t="str">
            <v>Vintage1925</v>
          </cell>
          <cell r="I15138">
            <v>5.7486988092273324E-5</v>
          </cell>
          <cell r="L15138">
            <v>6.0033519553072618E-3</v>
          </cell>
          <cell r="M15138" t="str">
            <v>hydro</v>
          </cell>
        </row>
        <row r="15139">
          <cell r="F15139" t="str">
            <v>Vintage1925</v>
          </cell>
          <cell r="I15139">
            <v>5.7486988092273324E-5</v>
          </cell>
          <cell r="L15139">
            <v>6.0033519553072618E-3</v>
          </cell>
          <cell r="M15139" t="str">
            <v>hydro</v>
          </cell>
        </row>
        <row r="15140">
          <cell r="F15140" t="str">
            <v>Vintage1925</v>
          </cell>
          <cell r="I15140">
            <v>6.2600152359777034E-4</v>
          </cell>
          <cell r="L15140">
            <v>6.53731843575419E-2</v>
          </cell>
          <cell r="M15140" t="str">
            <v>hydro</v>
          </cell>
        </row>
        <row r="15141">
          <cell r="F15141" t="str">
            <v>Vintage1925</v>
          </cell>
          <cell r="I15141">
            <v>6.1776846248907794E-4</v>
          </cell>
          <cell r="L15141">
            <v>6.4513407821229052E-2</v>
          </cell>
          <cell r="M15141" t="str">
            <v>hydro</v>
          </cell>
        </row>
        <row r="15142">
          <cell r="F15142" t="str">
            <v>Vintage1988</v>
          </cell>
          <cell r="I15142">
            <v>6.6983896300984317E-4</v>
          </cell>
          <cell r="L15142">
            <v>0.12302873986735451</v>
          </cell>
          <cell r="M15142" t="str">
            <v>hydro</v>
          </cell>
        </row>
        <row r="15143">
          <cell r="F15143" t="str">
            <v>Vintage1924</v>
          </cell>
          <cell r="I15143">
            <v>1.3250373607245503E-3</v>
          </cell>
          <cell r="L15143">
            <v>0.19576229994072319</v>
          </cell>
          <cell r="M15143" t="str">
            <v>hydro</v>
          </cell>
        </row>
        <row r="15144">
          <cell r="F15144" t="str">
            <v>Vintage1922</v>
          </cell>
          <cell r="I15144">
            <v>1.6708994845282573E-4</v>
          </cell>
          <cell r="L15144">
            <v>7.8378920953575903E-2</v>
          </cell>
          <cell r="M15144" t="str">
            <v>hydro</v>
          </cell>
        </row>
        <row r="15145">
          <cell r="F15145" t="str">
            <v>Vintage1922</v>
          </cell>
          <cell r="I15145">
            <v>1.6604142345132884E-4</v>
          </cell>
          <cell r="L15145">
            <v>7.7887076537013794E-2</v>
          </cell>
          <cell r="M15145" t="str">
            <v>hydro</v>
          </cell>
        </row>
        <row r="15146">
          <cell r="F15146" t="str">
            <v>Vintage1922</v>
          </cell>
          <cell r="I15146">
            <v>1.4528624551991273E-4</v>
          </cell>
          <cell r="L15146">
            <v>6.8151191969887059E-2</v>
          </cell>
          <cell r="M15146" t="str">
            <v>hydro</v>
          </cell>
        </row>
        <row r="15147">
          <cell r="F15147" t="str">
            <v>Vintage1919</v>
          </cell>
          <cell r="I15147">
            <v>0</v>
          </cell>
          <cell r="L15147">
            <v>0</v>
          </cell>
          <cell r="M15147" t="str">
            <v>hydro</v>
          </cell>
        </row>
        <row r="15148">
          <cell r="F15148" t="str">
            <v>Vintage1919</v>
          </cell>
          <cell r="I15148">
            <v>0</v>
          </cell>
          <cell r="L15148">
            <v>0</v>
          </cell>
          <cell r="M15148" t="str">
            <v>hydro</v>
          </cell>
        </row>
        <row r="15149">
          <cell r="F15149" t="str">
            <v>Vintage1920</v>
          </cell>
          <cell r="I15149">
            <v>1.7985413546084397E-4</v>
          </cell>
          <cell r="L15149">
            <v>0.10489859594383774</v>
          </cell>
          <cell r="M15149" t="str">
            <v>hydro</v>
          </cell>
        </row>
        <row r="15150">
          <cell r="F15150" t="str">
            <v>Vintage1979</v>
          </cell>
          <cell r="I15150">
            <v>2.2193556297627715E-4</v>
          </cell>
          <cell r="L15150">
            <v>7.6345693779904323E-3</v>
          </cell>
          <cell r="M15150" t="str">
            <v>hydro</v>
          </cell>
        </row>
        <row r="15151">
          <cell r="F15151" t="str">
            <v>Vintage1906</v>
          </cell>
          <cell r="I15151">
            <v>0</v>
          </cell>
          <cell r="L15151">
            <v>0</v>
          </cell>
          <cell r="M15151" t="str">
            <v>hydro</v>
          </cell>
        </row>
        <row r="15152">
          <cell r="F15152" t="str">
            <v>Vintage1906</v>
          </cell>
          <cell r="I15152">
            <v>0</v>
          </cell>
          <cell r="L15152">
            <v>0</v>
          </cell>
          <cell r="M15152" t="str">
            <v>hydro</v>
          </cell>
        </row>
        <row r="15153">
          <cell r="F15153" t="str">
            <v>Vintage1917</v>
          </cell>
          <cell r="I15153">
            <v>0</v>
          </cell>
          <cell r="L15153">
            <v>0</v>
          </cell>
          <cell r="M15153" t="str">
            <v>hydro</v>
          </cell>
        </row>
        <row r="15154">
          <cell r="F15154" t="str">
            <v>Vintage1917</v>
          </cell>
          <cell r="I15154">
            <v>0</v>
          </cell>
          <cell r="L15154">
            <v>0</v>
          </cell>
          <cell r="M15154" t="str">
            <v>hydro</v>
          </cell>
        </row>
        <row r="15155">
          <cell r="F15155" t="str">
            <v>Vintage1923</v>
          </cell>
          <cell r="I15155">
            <v>8.2603441572007497E-5</v>
          </cell>
          <cell r="L15155">
            <v>1.5708036622583941E-2</v>
          </cell>
          <cell r="M15155" t="str">
            <v>hydro</v>
          </cell>
        </row>
        <row r="15156">
          <cell r="F15156" t="str">
            <v>Vintage1923</v>
          </cell>
          <cell r="I15156">
            <v>8.2373408025760727E-5</v>
          </cell>
          <cell r="L15156">
            <v>1.5664292980671426E-2</v>
          </cell>
          <cell r="M15156" t="str">
            <v>hydro</v>
          </cell>
        </row>
        <row r="15157">
          <cell r="F15157" t="str">
            <v>Vintage1923</v>
          </cell>
          <cell r="I15157">
            <v>8.2373408025760727E-5</v>
          </cell>
          <cell r="L15157">
            <v>1.5664292980671426E-2</v>
          </cell>
          <cell r="M15157" t="str">
            <v>hydro</v>
          </cell>
        </row>
        <row r="15158">
          <cell r="F15158" t="str">
            <v>Vintage1923</v>
          </cell>
          <cell r="I15158">
            <v>8.2373408025760727E-5</v>
          </cell>
          <cell r="L15158">
            <v>1.5664292980671426E-2</v>
          </cell>
          <cell r="M15158" t="str">
            <v>hydro</v>
          </cell>
        </row>
        <row r="15159">
          <cell r="F15159" t="str">
            <v>Vintage1913</v>
          </cell>
          <cell r="I15159">
            <v>0</v>
          </cell>
          <cell r="L15159">
            <v>0</v>
          </cell>
          <cell r="M15159" t="str">
            <v>hydro</v>
          </cell>
        </row>
        <row r="15160">
          <cell r="F15160" t="str">
            <v>Vintage1913</v>
          </cell>
          <cell r="I15160">
            <v>0</v>
          </cell>
          <cell r="L15160">
            <v>0</v>
          </cell>
          <cell r="M15160" t="str">
            <v>hydro</v>
          </cell>
        </row>
        <row r="15161">
          <cell r="F15161" t="str">
            <v>Vintage1915</v>
          </cell>
          <cell r="I15161">
            <v>0</v>
          </cell>
          <cell r="L15161">
            <v>0</v>
          </cell>
          <cell r="M15161" t="str">
            <v>hydro</v>
          </cell>
        </row>
        <row r="15162">
          <cell r="F15162" t="str">
            <v>Vintage1907</v>
          </cell>
          <cell r="I15162">
            <v>0</v>
          </cell>
          <cell r="L15162">
            <v>0</v>
          </cell>
          <cell r="M15162" t="str">
            <v>hydro</v>
          </cell>
        </row>
        <row r="15163">
          <cell r="F15163" t="str">
            <v>Vintage1907</v>
          </cell>
          <cell r="I15163">
            <v>0</v>
          </cell>
          <cell r="L15163">
            <v>0</v>
          </cell>
          <cell r="M15163" t="str">
            <v>hydro</v>
          </cell>
        </row>
        <row r="15164">
          <cell r="F15164" t="str">
            <v>Vintage1907</v>
          </cell>
          <cell r="I15164">
            <v>0</v>
          </cell>
          <cell r="L15164">
            <v>0</v>
          </cell>
          <cell r="M15164" t="str">
            <v>hydro</v>
          </cell>
        </row>
        <row r="15165">
          <cell r="F15165" t="str">
            <v>Vintage1914</v>
          </cell>
          <cell r="I15165">
            <v>0</v>
          </cell>
          <cell r="L15165">
            <v>0</v>
          </cell>
          <cell r="M15165" t="str">
            <v>hydro</v>
          </cell>
        </row>
        <row r="15166">
          <cell r="F15166" t="str">
            <v>Vintage1919</v>
          </cell>
          <cell r="I15166">
            <v>0</v>
          </cell>
          <cell r="L15166">
            <v>0</v>
          </cell>
          <cell r="M15166" t="str">
            <v>hydro</v>
          </cell>
        </row>
        <row r="15167">
          <cell r="F15167" t="str">
            <v>Vintage1949</v>
          </cell>
          <cell r="I15167">
            <v>1.4603331958347925E-3</v>
          </cell>
          <cell r="L15167">
            <v>8.4422143188495447E-2</v>
          </cell>
          <cell r="M15167" t="str">
            <v>hydro</v>
          </cell>
        </row>
        <row r="15168">
          <cell r="F15168" t="str">
            <v>Vintage1923</v>
          </cell>
          <cell r="I15168">
            <v>2.9298784327541649E-4</v>
          </cell>
          <cell r="L15168">
            <v>5.5715157680569734E-2</v>
          </cell>
          <cell r="M15168" t="str">
            <v>hydro</v>
          </cell>
        </row>
        <row r="15169">
          <cell r="F15169" t="str">
            <v>Vintage1923</v>
          </cell>
          <cell r="I15169">
            <v>2.7266999656273697E-4</v>
          </cell>
          <cell r="L15169">
            <v>5.1851475076297095E-2</v>
          </cell>
          <cell r="M15169" t="str">
            <v>hydro</v>
          </cell>
        </row>
        <row r="15170">
          <cell r="F15170" t="str">
            <v>Vintage1954</v>
          </cell>
          <cell r="I15170">
            <v>1.7648922614481568E-4</v>
          </cell>
          <cell r="L15170">
            <v>1.0147954475545985E-2</v>
          </cell>
          <cell r="M15170" t="str">
            <v>hydro</v>
          </cell>
        </row>
        <row r="15171">
          <cell r="F15171" t="str">
            <v>Vintage1955</v>
          </cell>
          <cell r="I15171">
            <v>1.7684230089021769E-4</v>
          </cell>
          <cell r="L15171">
            <v>7.6370567171075432E-3</v>
          </cell>
          <cell r="M15171" t="str">
            <v>hydro</v>
          </cell>
        </row>
        <row r="15172">
          <cell r="F15172" t="str">
            <v>Vintage1955</v>
          </cell>
          <cell r="I15172">
            <v>1.7684230089021769E-4</v>
          </cell>
          <cell r="L15172">
            <v>7.6370567171075432E-3</v>
          </cell>
          <cell r="M15172" t="str">
            <v>hydro</v>
          </cell>
        </row>
        <row r="15173">
          <cell r="F15173" t="str">
            <v>Vintage1954</v>
          </cell>
          <cell r="I15173">
            <v>1.7679415433402652E-4</v>
          </cell>
          <cell r="L15173">
            <v>1.0165487542294677E-2</v>
          </cell>
          <cell r="M15173" t="str">
            <v>hydro</v>
          </cell>
        </row>
        <row r="15174">
          <cell r="F15174" t="str">
            <v>Vintage1955</v>
          </cell>
          <cell r="I15174">
            <v>1.8279909981453802E-4</v>
          </cell>
          <cell r="L15174">
            <v>7.8943051865542329E-3</v>
          </cell>
          <cell r="M15174" t="str">
            <v>hydro</v>
          </cell>
        </row>
        <row r="15175">
          <cell r="F15175" t="str">
            <v>Vintage1914</v>
          </cell>
          <cell r="I15175">
            <v>0</v>
          </cell>
          <cell r="L15175">
            <v>0</v>
          </cell>
          <cell r="M15175" t="str">
            <v>hydro</v>
          </cell>
        </row>
        <row r="15176">
          <cell r="F15176" t="str">
            <v>Vintage1940</v>
          </cell>
          <cell r="I15176">
            <v>6.8333337278676096E-5</v>
          </cell>
          <cell r="L15176">
            <v>1.2853836477987416E-2</v>
          </cell>
          <cell r="M15176" t="str">
            <v>hydro</v>
          </cell>
        </row>
        <row r="15177">
          <cell r="F15177" t="str">
            <v>Vintage1932</v>
          </cell>
          <cell r="I15177">
            <v>6.5736098053029477E-5</v>
          </cell>
          <cell r="L15177">
            <v>2.3988286969253293E-2</v>
          </cell>
          <cell r="M15177" t="str">
            <v>hydro</v>
          </cell>
        </row>
        <row r="15178">
          <cell r="F15178" t="str">
            <v>Vintage1986</v>
          </cell>
          <cell r="I15178">
            <v>1.9162730585392702E-4</v>
          </cell>
          <cell r="L15178">
            <v>2.4652959394356504E-2</v>
          </cell>
          <cell r="M15178" t="str">
            <v>hydro</v>
          </cell>
        </row>
        <row r="15179">
          <cell r="F15179" t="str">
            <v>Vintage1923</v>
          </cell>
          <cell r="I15179">
            <v>7.0687168914689523E-5</v>
          </cell>
          <cell r="L15179">
            <v>1.3442014242115982E-2</v>
          </cell>
          <cell r="M15179" t="str">
            <v>hydro</v>
          </cell>
        </row>
        <row r="15180">
          <cell r="F15180" t="str">
            <v>Vintage1984</v>
          </cell>
          <cell r="I15180">
            <v>2.882641311513259E-4</v>
          </cell>
          <cell r="L15180">
            <v>4.1441871017608094E-2</v>
          </cell>
          <cell r="M15180" t="str">
            <v>hydro</v>
          </cell>
        </row>
        <row r="15181">
          <cell r="F15181" t="str">
            <v>Vintage1984</v>
          </cell>
          <cell r="I15181">
            <v>2.9075036581686507E-4</v>
          </cell>
          <cell r="L15181">
            <v>4.1799300906360685E-2</v>
          </cell>
          <cell r="M15181" t="str">
            <v>hydro</v>
          </cell>
        </row>
        <row r="15182">
          <cell r="F15182" t="str">
            <v>Vintage1930</v>
          </cell>
          <cell r="I15182">
            <v>0</v>
          </cell>
          <cell r="L15182">
            <v>0</v>
          </cell>
          <cell r="M15182" t="str">
            <v>hydro</v>
          </cell>
        </row>
        <row r="15183">
          <cell r="F15183" t="str">
            <v>Vintage2013</v>
          </cell>
          <cell r="I15183">
            <v>4.1914251973102687E-5</v>
          </cell>
          <cell r="L15183">
            <v>7.3654524089306669E-3</v>
          </cell>
          <cell r="M15183" t="str">
            <v>hydro</v>
          </cell>
        </row>
        <row r="15184">
          <cell r="F15184" t="str">
            <v>Vintage1927</v>
          </cell>
          <cell r="I15184">
            <v>8.7217486540329254E-5</v>
          </cell>
          <cell r="L15184">
            <v>1.5460881934566149E-2</v>
          </cell>
          <cell r="M15184" t="str">
            <v>hydro</v>
          </cell>
        </row>
        <row r="15185">
          <cell r="F15185" t="str">
            <v>Vintage1927</v>
          </cell>
          <cell r="I15185">
            <v>6.4818638676719694E-5</v>
          </cell>
          <cell r="L15185">
            <v>1.1490279753437653E-2</v>
          </cell>
          <cell r="M15185" t="str">
            <v>hydro</v>
          </cell>
        </row>
        <row r="15186">
          <cell r="F15186" t="str">
            <v>Vintage1930</v>
          </cell>
          <cell r="I15186">
            <v>2.1571663280158261E-4</v>
          </cell>
          <cell r="L15186">
            <v>2.0214939215440535E-2</v>
          </cell>
          <cell r="M15186" t="str">
            <v>hydro</v>
          </cell>
        </row>
        <row r="15187">
          <cell r="F15187" t="str">
            <v>Vintage1930</v>
          </cell>
          <cell r="I15187">
            <v>2.0985880179832193E-4</v>
          </cell>
          <cell r="L15187">
            <v>1.966599824539416E-2</v>
          </cell>
          <cell r="M15187" t="str">
            <v>hydro</v>
          </cell>
        </row>
        <row r="15188">
          <cell r="F15188" t="str">
            <v>Vintage1931</v>
          </cell>
          <cell r="I15188">
            <v>2.8466116386301897E-3</v>
          </cell>
          <cell r="L15188">
            <v>0.39154893303899929</v>
          </cell>
          <cell r="M15188" t="str">
            <v>hydro</v>
          </cell>
        </row>
        <row r="15189">
          <cell r="F15189" t="str">
            <v>Vintage1931</v>
          </cell>
          <cell r="I15189">
            <v>2.7827639555033255E-3</v>
          </cell>
          <cell r="L15189">
            <v>0.38276674025018398</v>
          </cell>
          <cell r="M15189" t="str">
            <v>hydro</v>
          </cell>
        </row>
        <row r="15190">
          <cell r="F15190" t="str">
            <v>Vintage1931</v>
          </cell>
          <cell r="I15190">
            <v>2.7827639555033255E-3</v>
          </cell>
          <cell r="L15190">
            <v>0.38276674025018398</v>
          </cell>
          <cell r="M15190" t="str">
            <v>hydro</v>
          </cell>
        </row>
        <row r="15191">
          <cell r="F15191" t="str">
            <v>Vintage1931</v>
          </cell>
          <cell r="I15191">
            <v>2.8839252196783574E-3</v>
          </cell>
          <cell r="L15191">
            <v>0.39668138337012515</v>
          </cell>
          <cell r="M15191" t="str">
            <v>hydro</v>
          </cell>
        </row>
        <row r="15192">
          <cell r="F15192" t="str">
            <v>Vintage1953</v>
          </cell>
          <cell r="I15192">
            <v>2.9477729028052216E-3</v>
          </cell>
          <cell r="L15192">
            <v>0.11030979430458941</v>
          </cell>
          <cell r="M15192" t="str">
            <v>hydro</v>
          </cell>
        </row>
        <row r="15193">
          <cell r="F15193" t="str">
            <v>Vintage1953</v>
          </cell>
          <cell r="I15193">
            <v>3.0033286790324925E-3</v>
          </cell>
          <cell r="L15193">
            <v>0.11238876933086436</v>
          </cell>
          <cell r="M15193" t="str">
            <v>hydro</v>
          </cell>
        </row>
        <row r="15194">
          <cell r="F15194" t="str">
            <v>Vintage1931</v>
          </cell>
          <cell r="I15194">
            <v>2.2805418782557343E-3</v>
          </cell>
          <cell r="L15194">
            <v>0.31368653421633563</v>
          </cell>
          <cell r="M15194" t="str">
            <v>hydro</v>
          </cell>
        </row>
        <row r="15195">
          <cell r="F15195" t="str">
            <v>Vintage1931</v>
          </cell>
          <cell r="I15195">
            <v>2.2805418782557343E-3</v>
          </cell>
          <cell r="L15195">
            <v>0.31368653421633563</v>
          </cell>
          <cell r="M15195" t="str">
            <v>hydro</v>
          </cell>
        </row>
        <row r="15196">
          <cell r="F15196" t="str">
            <v>Vintage1973</v>
          </cell>
          <cell r="I15196">
            <v>4.7763523588596054E-3</v>
          </cell>
          <cell r="L15196">
            <v>0.28525239616613418</v>
          </cell>
          <cell r="M15196" t="str">
            <v>hydro</v>
          </cell>
        </row>
        <row r="15197">
          <cell r="F15197" t="str">
            <v>Vintage1959</v>
          </cell>
          <cell r="I15197">
            <v>5.4742500648941993E-3</v>
          </cell>
          <cell r="L15197">
            <v>0.22905372132064916</v>
          </cell>
          <cell r="M15197" t="str">
            <v>hydro</v>
          </cell>
        </row>
        <row r="15198">
          <cell r="F15198" t="str">
            <v>Vintage1959</v>
          </cell>
          <cell r="I15198">
            <v>5.4458970929149465E-3</v>
          </cell>
          <cell r="L15198">
            <v>0.22786737548964747</v>
          </cell>
          <cell r="M15198" t="str">
            <v>hydro</v>
          </cell>
        </row>
        <row r="15199">
          <cell r="F15199" t="str">
            <v>Vintage1961</v>
          </cell>
          <cell r="I15199">
            <v>5.4473147415139093E-3</v>
          </cell>
          <cell r="L15199">
            <v>0.11701140509638307</v>
          </cell>
          <cell r="M15199" t="str">
            <v>hydro</v>
          </cell>
        </row>
        <row r="15200">
          <cell r="F15200" t="str">
            <v>Vintage1961</v>
          </cell>
          <cell r="I15200">
            <v>5.9098225969254669E-3</v>
          </cell>
          <cell r="L15200">
            <v>0.12694633571777408</v>
          </cell>
          <cell r="M15200" t="str">
            <v>hydro</v>
          </cell>
        </row>
        <row r="15201">
          <cell r="F15201" t="str">
            <v>Vintage1927</v>
          </cell>
          <cell r="I15201">
            <v>9.5247262189547782E-4</v>
          </cell>
          <cell r="L15201">
            <v>0.16884305357989576</v>
          </cell>
          <cell r="M15201" t="str">
            <v>hydro</v>
          </cell>
        </row>
        <row r="15202">
          <cell r="F15202" t="str">
            <v>Vintage1927</v>
          </cell>
          <cell r="I15202">
            <v>9.452640125101867E-4</v>
          </cell>
          <cell r="L15202">
            <v>0.16756519677572315</v>
          </cell>
          <cell r="M15202" t="str">
            <v>hydro</v>
          </cell>
        </row>
        <row r="15203">
          <cell r="F15203" t="str">
            <v>Vintage1927</v>
          </cell>
          <cell r="I15203">
            <v>9.452640125101867E-4</v>
          </cell>
          <cell r="L15203">
            <v>0.16756519677572315</v>
          </cell>
          <cell r="M15203" t="str">
            <v>hydro</v>
          </cell>
        </row>
        <row r="15204">
          <cell r="F15204" t="str">
            <v>Vintage1958</v>
          </cell>
          <cell r="I15204">
            <v>3.7836773625444888E-3</v>
          </cell>
          <cell r="L15204">
            <v>9.8318679409209395E-2</v>
          </cell>
          <cell r="M15204" t="str">
            <v>hydro</v>
          </cell>
        </row>
        <row r="15205">
          <cell r="F15205" t="str">
            <v>Vintage1958</v>
          </cell>
          <cell r="I15205">
            <v>3.7280413420568989E-3</v>
          </cell>
          <cell r="L15205">
            <v>9.6872980017376209E-2</v>
          </cell>
          <cell r="M15205" t="str">
            <v>hydro</v>
          </cell>
        </row>
        <row r="15206">
          <cell r="F15206" t="str">
            <v>Vintage1911</v>
          </cell>
          <cell r="I15206">
            <v>0</v>
          </cell>
          <cell r="L15206">
            <v>0</v>
          </cell>
          <cell r="M15206" t="str">
            <v>hydro</v>
          </cell>
        </row>
        <row r="15207">
          <cell r="F15207" t="str">
            <v>Vintage1911</v>
          </cell>
          <cell r="I15207">
            <v>0</v>
          </cell>
          <cell r="L15207">
            <v>0</v>
          </cell>
          <cell r="M15207" t="str">
            <v>hydro</v>
          </cell>
        </row>
        <row r="15208">
          <cell r="F15208" t="str">
            <v>Vintage1911</v>
          </cell>
          <cell r="I15208">
            <v>0</v>
          </cell>
          <cell r="L15208">
            <v>0</v>
          </cell>
          <cell r="M15208" t="str">
            <v>hydro</v>
          </cell>
        </row>
        <row r="15209">
          <cell r="F15209" t="str">
            <v>Vintage1911</v>
          </cell>
          <cell r="I15209">
            <v>0</v>
          </cell>
          <cell r="L15209">
            <v>0</v>
          </cell>
          <cell r="M15209" t="str">
            <v>hydro</v>
          </cell>
        </row>
        <row r="15210">
          <cell r="F15210" t="str">
            <v>Vintage1911</v>
          </cell>
          <cell r="I15210">
            <v>0</v>
          </cell>
          <cell r="L15210">
            <v>0</v>
          </cell>
          <cell r="M15210" t="str">
            <v>hydro</v>
          </cell>
        </row>
        <row r="15211">
          <cell r="F15211" t="str">
            <v>Vintage1915</v>
          </cell>
          <cell r="I15211">
            <v>0</v>
          </cell>
          <cell r="L15211">
            <v>0</v>
          </cell>
          <cell r="M15211" t="str">
            <v>hydro</v>
          </cell>
        </row>
        <row r="15212">
          <cell r="F15212" t="str">
            <v>Vintage2018</v>
          </cell>
          <cell r="I15212">
            <v>3.670479459321661E-4</v>
          </cell>
          <cell r="L15212">
            <v>0.19801443001443</v>
          </cell>
          <cell r="M15212" t="str">
            <v>hydro</v>
          </cell>
        </row>
        <row r="15213">
          <cell r="F15213" t="str">
            <v>Vintage1918</v>
          </cell>
          <cell r="I15213">
            <v>0</v>
          </cell>
          <cell r="L15213">
            <v>0</v>
          </cell>
          <cell r="M15213" t="str">
            <v>hydro</v>
          </cell>
        </row>
        <row r="15214">
          <cell r="F15214" t="str">
            <v>Vintage1918</v>
          </cell>
          <cell r="I15214">
            <v>0</v>
          </cell>
          <cell r="L15214">
            <v>0</v>
          </cell>
          <cell r="M15214" t="str">
            <v>hydro</v>
          </cell>
        </row>
        <row r="15215">
          <cell r="F15215" t="str">
            <v>Vintage1918</v>
          </cell>
          <cell r="I15215">
            <v>0</v>
          </cell>
          <cell r="L15215">
            <v>0</v>
          </cell>
          <cell r="M15215" t="str">
            <v>hydro</v>
          </cell>
        </row>
        <row r="15216">
          <cell r="F15216" t="str">
            <v>Vintage1918</v>
          </cell>
          <cell r="I15216">
            <v>0</v>
          </cell>
          <cell r="L15216">
            <v>0</v>
          </cell>
          <cell r="M15216" t="str">
            <v>hydro</v>
          </cell>
        </row>
        <row r="15217">
          <cell r="F15217" t="str">
            <v>Vintage1938</v>
          </cell>
          <cell r="I15217">
            <v>6.4668581909923832E-3</v>
          </cell>
          <cell r="L15217">
            <v>0.72364262196947016</v>
          </cell>
          <cell r="M15217" t="str">
            <v>hydro</v>
          </cell>
        </row>
        <row r="15218">
          <cell r="F15218" t="str">
            <v>Vintage1949</v>
          </cell>
          <cell r="I15218">
            <v>6.723907304879758E-3</v>
          </cell>
          <cell r="L15218">
            <v>0.38871037575382716</v>
          </cell>
          <cell r="M15218" t="str">
            <v>hydro</v>
          </cell>
        </row>
        <row r="15219">
          <cell r="F15219" t="str">
            <v>Vintage1954</v>
          </cell>
          <cell r="I15219">
            <v>8.1362062864878126E-3</v>
          </cell>
          <cell r="L15219">
            <v>0.46782374653952624</v>
          </cell>
          <cell r="M15219" t="str">
            <v>hydro</v>
          </cell>
        </row>
        <row r="15220">
          <cell r="F15220" t="str">
            <v>Vintage1930</v>
          </cell>
          <cell r="I15220">
            <v>2.9488160781893638E-3</v>
          </cell>
          <cell r="L15220">
            <v>0.27633538037348038</v>
          </cell>
          <cell r="M15220" t="str">
            <v>hydro</v>
          </cell>
        </row>
        <row r="15221">
          <cell r="F15221" t="str">
            <v>Vintage1930</v>
          </cell>
          <cell r="I15221">
            <v>2.9260267082588704E-3</v>
          </cell>
          <cell r="L15221">
            <v>0.27419977440782056</v>
          </cell>
          <cell r="M15221" t="str">
            <v>hydro</v>
          </cell>
        </row>
        <row r="15222">
          <cell r="F15222" t="str">
            <v>Vintage1925</v>
          </cell>
          <cell r="I15222">
            <v>7.7106709740180684E-4</v>
          </cell>
          <cell r="L15222">
            <v>8.0522346368715081E-2</v>
          </cell>
          <cell r="M15222" t="str">
            <v>hydro</v>
          </cell>
        </row>
        <row r="15223">
          <cell r="F15223" t="str">
            <v>Vintage1925</v>
          </cell>
          <cell r="I15223">
            <v>7.6809805977001711E-4</v>
          </cell>
          <cell r="L15223">
            <v>8.0212290502793285E-2</v>
          </cell>
          <cell r="M15223" t="str">
            <v>hydro</v>
          </cell>
        </row>
        <row r="15224">
          <cell r="F15224" t="str">
            <v>Vintage1910</v>
          </cell>
          <cell r="I15224">
            <v>0</v>
          </cell>
          <cell r="L15224">
            <v>0</v>
          </cell>
          <cell r="M15224" t="str">
            <v>hydro</v>
          </cell>
        </row>
        <row r="15225">
          <cell r="F15225" t="str">
            <v>Vintage1910</v>
          </cell>
          <cell r="I15225">
            <v>0</v>
          </cell>
          <cell r="L15225">
            <v>0</v>
          </cell>
          <cell r="M15225" t="str">
            <v>hydro</v>
          </cell>
        </row>
        <row r="15226">
          <cell r="F15226" t="str">
            <v>Vintage1910</v>
          </cell>
          <cell r="I15226">
            <v>0</v>
          </cell>
          <cell r="L15226">
            <v>0</v>
          </cell>
          <cell r="M15226" t="str">
            <v>hydro</v>
          </cell>
        </row>
        <row r="15227">
          <cell r="F15227" t="str">
            <v>Vintage1910</v>
          </cell>
          <cell r="I15227">
            <v>0</v>
          </cell>
          <cell r="L15227">
            <v>0</v>
          </cell>
          <cell r="M15227" t="str">
            <v>hydro</v>
          </cell>
        </row>
        <row r="15228">
          <cell r="F15228" t="str">
            <v>Vintage1910</v>
          </cell>
          <cell r="I15228">
            <v>0</v>
          </cell>
          <cell r="L15228">
            <v>0</v>
          </cell>
          <cell r="M15228" t="str">
            <v>hydro</v>
          </cell>
        </row>
        <row r="15229">
          <cell r="F15229" t="str">
            <v>Vintage1910</v>
          </cell>
          <cell r="I15229">
            <v>0</v>
          </cell>
          <cell r="L15229">
            <v>0</v>
          </cell>
          <cell r="M15229" t="str">
            <v>hydro</v>
          </cell>
        </row>
        <row r="15230">
          <cell r="F15230" t="str">
            <v>Vintage1917</v>
          </cell>
          <cell r="I15230">
            <v>0</v>
          </cell>
          <cell r="L15230">
            <v>0</v>
          </cell>
          <cell r="M15230" t="str">
            <v>hydro</v>
          </cell>
        </row>
        <row r="15231">
          <cell r="F15231" t="str">
            <v>Vintage1917</v>
          </cell>
          <cell r="I15231">
            <v>0</v>
          </cell>
          <cell r="L15231">
            <v>0</v>
          </cell>
          <cell r="M15231" t="str">
            <v>hydro</v>
          </cell>
        </row>
        <row r="15232">
          <cell r="F15232" t="str">
            <v>Vintage2013</v>
          </cell>
          <cell r="I15232">
            <v>5.0716244887454255E-3</v>
          </cell>
          <cell r="L15232">
            <v>0.89121974148061078</v>
          </cell>
          <cell r="M15232" t="str">
            <v>hydro</v>
          </cell>
        </row>
        <row r="15233">
          <cell r="F15233" t="str">
            <v>Vintage1915</v>
          </cell>
          <cell r="I15233">
            <v>0</v>
          </cell>
          <cell r="L15233">
            <v>0</v>
          </cell>
          <cell r="M15233" t="str">
            <v>hydro</v>
          </cell>
        </row>
        <row r="15234">
          <cell r="F15234" t="str">
            <v>Vintage1915</v>
          </cell>
          <cell r="I15234">
            <v>0</v>
          </cell>
          <cell r="L15234">
            <v>0</v>
          </cell>
          <cell r="M15234" t="str">
            <v>hydro</v>
          </cell>
        </row>
        <row r="15235">
          <cell r="F15235" t="str">
            <v>Vintage1916</v>
          </cell>
          <cell r="I15235">
            <v>0</v>
          </cell>
          <cell r="L15235">
            <v>0</v>
          </cell>
          <cell r="M15235" t="str">
            <v>hydro</v>
          </cell>
        </row>
        <row r="15236">
          <cell r="F15236" t="str">
            <v>Vintage1916</v>
          </cell>
          <cell r="I15236">
            <v>0</v>
          </cell>
          <cell r="L15236">
            <v>0</v>
          </cell>
          <cell r="M15236" t="str">
            <v>hydro</v>
          </cell>
        </row>
        <row r="15237">
          <cell r="F15237" t="str">
            <v>Vintage1915</v>
          </cell>
          <cell r="I15237">
            <v>0</v>
          </cell>
          <cell r="L15237">
            <v>0</v>
          </cell>
          <cell r="M15237" t="str">
            <v>hydro</v>
          </cell>
        </row>
        <row r="15238">
          <cell r="F15238" t="str">
            <v>Vintage1915</v>
          </cell>
          <cell r="I15238">
            <v>0</v>
          </cell>
          <cell r="L15238">
            <v>0</v>
          </cell>
          <cell r="M15238" t="str">
            <v>hydro</v>
          </cell>
        </row>
        <row r="15239">
          <cell r="F15239" t="str">
            <v>Vintage1917</v>
          </cell>
          <cell r="I15239">
            <v>0</v>
          </cell>
          <cell r="L15239">
            <v>0</v>
          </cell>
          <cell r="M15239" t="str">
            <v>hydro</v>
          </cell>
        </row>
        <row r="15240">
          <cell r="F15240" t="str">
            <v>Vintage1916</v>
          </cell>
          <cell r="I15240">
            <v>0</v>
          </cell>
          <cell r="L15240">
            <v>0</v>
          </cell>
          <cell r="M15240" t="str">
            <v>hydro</v>
          </cell>
        </row>
        <row r="15241">
          <cell r="F15241" t="str">
            <v>Vintage1917</v>
          </cell>
          <cell r="I15241">
            <v>0</v>
          </cell>
          <cell r="L15241">
            <v>0</v>
          </cell>
          <cell r="M15241" t="str">
            <v>hydro</v>
          </cell>
        </row>
        <row r="15242">
          <cell r="F15242" t="str">
            <v>Vintage1916</v>
          </cell>
          <cell r="I15242">
            <v>0</v>
          </cell>
          <cell r="L15242">
            <v>0</v>
          </cell>
          <cell r="M15242" t="str">
            <v>hydro</v>
          </cell>
        </row>
        <row r="15243">
          <cell r="F15243" t="str">
            <v>Vintage1915</v>
          </cell>
          <cell r="I15243">
            <v>0</v>
          </cell>
          <cell r="L15243">
            <v>0</v>
          </cell>
          <cell r="M15243" t="str">
            <v>hydro</v>
          </cell>
        </row>
        <row r="15244">
          <cell r="F15244" t="str">
            <v>Vintage1915</v>
          </cell>
          <cell r="I15244">
            <v>0</v>
          </cell>
          <cell r="L15244">
            <v>0</v>
          </cell>
          <cell r="M15244" t="str">
            <v>hydro</v>
          </cell>
        </row>
        <row r="15245">
          <cell r="F15245" t="str">
            <v>Vintage1915</v>
          </cell>
          <cell r="I15245">
            <v>0</v>
          </cell>
          <cell r="L15245">
            <v>0</v>
          </cell>
          <cell r="M15245" t="str">
            <v>hydro</v>
          </cell>
        </row>
        <row r="15246">
          <cell r="F15246" t="str">
            <v>Vintage1959</v>
          </cell>
          <cell r="I15246">
            <v>9.887763289275351E-3</v>
          </cell>
          <cell r="L15246">
            <v>0.41372406267487416</v>
          </cell>
          <cell r="M15246" t="str">
            <v>hydro</v>
          </cell>
        </row>
        <row r="15247">
          <cell r="F15247" t="str">
            <v>Vintage1959</v>
          </cell>
          <cell r="I15247">
            <v>9.7778968602600849E-3</v>
          </cell>
          <cell r="L15247">
            <v>0.40912702853945165</v>
          </cell>
          <cell r="M15247" t="str">
            <v>hydro</v>
          </cell>
        </row>
        <row r="15248">
          <cell r="F15248" t="str">
            <v>Vintage1959</v>
          </cell>
          <cell r="I15248">
            <v>9.7930095292867638E-3</v>
          </cell>
          <cell r="L15248">
            <v>0.40975937325125922</v>
          </cell>
          <cell r="M15248" t="str">
            <v>hydro</v>
          </cell>
        </row>
        <row r="15249">
          <cell r="F15249" t="str">
            <v>Vintage1960</v>
          </cell>
          <cell r="I15249">
            <v>9.7597616574280743E-3</v>
          </cell>
          <cell r="L15249">
            <v>0.46224995249255713</v>
          </cell>
          <cell r="M15249" t="str">
            <v>hydro</v>
          </cell>
        </row>
        <row r="15250">
          <cell r="F15250" t="str">
            <v>Vintage1977</v>
          </cell>
          <cell r="I15250">
            <v>1.0974681157121692E-2</v>
          </cell>
          <cell r="L15250">
            <v>1.5690164435946461</v>
          </cell>
          <cell r="M15250" t="str">
            <v>hydro</v>
          </cell>
        </row>
        <row r="15251">
          <cell r="F15251" t="str">
            <v>Vintage1952</v>
          </cell>
          <cell r="I15251">
            <v>1.0234673938080554E-2</v>
          </cell>
          <cell r="L15251">
            <v>0.6167504835589942</v>
          </cell>
          <cell r="M15251" t="str">
            <v>hydro</v>
          </cell>
        </row>
        <row r="15252">
          <cell r="F15252" t="str">
            <v>Vintage1952</v>
          </cell>
          <cell r="I15252">
            <v>1.0168846896532496E-2</v>
          </cell>
          <cell r="L15252">
            <v>0.61278368794326243</v>
          </cell>
          <cell r="M15252" t="str">
            <v>hydro</v>
          </cell>
        </row>
        <row r="15253">
          <cell r="F15253" t="str">
            <v>Vintage1953</v>
          </cell>
          <cell r="I15253">
            <v>1.0178864055028941E-2</v>
          </cell>
          <cell r="L15253">
            <v>0.38090736199389436</v>
          </cell>
          <cell r="M15253" t="str">
            <v>hydro</v>
          </cell>
        </row>
        <row r="15254">
          <cell r="F15254" t="str">
            <v>Vintage1953</v>
          </cell>
          <cell r="I15254">
            <v>1.0178864055028941E-2</v>
          </cell>
          <cell r="L15254">
            <v>0.38090736199389436</v>
          </cell>
          <cell r="M15254" t="str">
            <v>hydro</v>
          </cell>
        </row>
        <row r="15255">
          <cell r="F15255" t="str">
            <v>Vintage1966</v>
          </cell>
          <cell r="I15255">
            <v>6.4412736459941236E-3</v>
          </cell>
          <cell r="L15255">
            <v>0.32417379013259739</v>
          </cell>
          <cell r="M15255" t="str">
            <v>hydro</v>
          </cell>
        </row>
        <row r="15256">
          <cell r="F15256" t="str">
            <v>Vintage1966</v>
          </cell>
          <cell r="I15256">
            <v>6.3702240405036619E-3</v>
          </cell>
          <cell r="L15256">
            <v>0.3205980345964865</v>
          </cell>
          <cell r="M15256" t="str">
            <v>hydro</v>
          </cell>
        </row>
        <row r="15257">
          <cell r="F15257" t="str">
            <v>Vintage1966</v>
          </cell>
          <cell r="I15257">
            <v>6.3702240405036619E-3</v>
          </cell>
          <cell r="L15257">
            <v>0.3205980345964865</v>
          </cell>
          <cell r="M15257" t="str">
            <v>hydro</v>
          </cell>
        </row>
        <row r="15258">
          <cell r="F15258" t="str">
            <v>Vintage1966</v>
          </cell>
          <cell r="I15258">
            <v>7.328305736195413E-3</v>
          </cell>
          <cell r="L15258">
            <v>0.36881597899979801</v>
          </cell>
          <cell r="M15258" t="str">
            <v>hydro</v>
          </cell>
        </row>
        <row r="15259">
          <cell r="F15259" t="str">
            <v>Vintage1941</v>
          </cell>
          <cell r="I15259">
            <v>1.3600399070755409E-3</v>
          </cell>
          <cell r="L15259">
            <v>0.1662185354691075</v>
          </cell>
          <cell r="M15259" t="str">
            <v>hydro</v>
          </cell>
        </row>
        <row r="15260">
          <cell r="F15260" t="str">
            <v>Vintage1941</v>
          </cell>
          <cell r="I15260">
            <v>1.3420651927641657E-3</v>
          </cell>
          <cell r="L15260">
            <v>0.16402173913043472</v>
          </cell>
          <cell r="M15260" t="str">
            <v>hydro</v>
          </cell>
        </row>
        <row r="15261">
          <cell r="F15261" t="str">
            <v>Vintage1941</v>
          </cell>
          <cell r="I15261">
            <v>1.2150318416580663E-3</v>
          </cell>
          <cell r="L15261">
            <v>0.14849624060150371</v>
          </cell>
          <cell r="M15261" t="str">
            <v>hydro</v>
          </cell>
        </row>
        <row r="15262">
          <cell r="F15262" t="str">
            <v>Vintage1941</v>
          </cell>
          <cell r="I15262">
            <v>1.193900853107491E-3</v>
          </cell>
          <cell r="L15262">
            <v>0.14591369728669493</v>
          </cell>
          <cell r="M15262" t="str">
            <v>hydro</v>
          </cell>
        </row>
        <row r="15263">
          <cell r="F15263" t="str">
            <v>Vintage1941</v>
          </cell>
          <cell r="I15263">
            <v>2.4250818521546831E-3</v>
          </cell>
          <cell r="L15263">
            <v>0.29638362209872499</v>
          </cell>
          <cell r="M15263" t="str">
            <v>hydro</v>
          </cell>
        </row>
        <row r="15264">
          <cell r="F15264" t="str">
            <v>Vintage1936</v>
          </cell>
          <cell r="I15264">
            <v>1.7384918998033245E-3</v>
          </cell>
          <cell r="L15264">
            <v>0.1864725290489169</v>
          </cell>
          <cell r="M15264" t="str">
            <v>hydro</v>
          </cell>
        </row>
        <row r="15265">
          <cell r="F15265" t="str">
            <v>Vintage1936</v>
          </cell>
          <cell r="I15265">
            <v>1.7156222856125121E-3</v>
          </cell>
          <cell r="L15265">
            <v>0.18401950939606937</v>
          </cell>
          <cell r="M15265" t="str">
            <v>hydro</v>
          </cell>
        </row>
        <row r="15266">
          <cell r="F15266" t="str">
            <v>Vintage1936</v>
          </cell>
          <cell r="I15266">
            <v>1.7156222856125121E-3</v>
          </cell>
          <cell r="L15266">
            <v>0.18401950939606937</v>
          </cell>
          <cell r="M15266" t="str">
            <v>hydro</v>
          </cell>
        </row>
        <row r="15267">
          <cell r="F15267" t="str">
            <v>Vintage1921</v>
          </cell>
          <cell r="I15267">
            <v>1.5019050722972025E-4</v>
          </cell>
          <cell r="L15267">
            <v>3.969600565570873E-2</v>
          </cell>
          <cell r="M15267" t="str">
            <v>hydro</v>
          </cell>
        </row>
        <row r="15268">
          <cell r="F15268" t="str">
            <v>Vintage1936</v>
          </cell>
          <cell r="I15268">
            <v>2.2639580644565489E-4</v>
          </cell>
          <cell r="L15268">
            <v>2.4283460048773488E-2</v>
          </cell>
          <cell r="M15268" t="str">
            <v>hydro</v>
          </cell>
        </row>
        <row r="15269">
          <cell r="F15269" t="str">
            <v>Vintage1936</v>
          </cell>
          <cell r="I15269">
            <v>2.1728808289948927E-4</v>
          </cell>
          <cell r="L15269">
            <v>2.3306555730885092E-2</v>
          </cell>
          <cell r="M15269" t="str">
            <v>hydro</v>
          </cell>
        </row>
        <row r="15270">
          <cell r="F15270" t="str">
            <v>Vintage1936</v>
          </cell>
          <cell r="I15270">
            <v>2.134363584041946E-4</v>
          </cell>
          <cell r="L15270">
            <v>2.2893415578826563E-2</v>
          </cell>
          <cell r="M15270" t="str">
            <v>hydro</v>
          </cell>
        </row>
        <row r="15271">
          <cell r="F15271" t="str">
            <v>Vintage1935</v>
          </cell>
          <cell r="I15271">
            <v>1.141608343466511E-3</v>
          </cell>
          <cell r="L15271">
            <v>1.2229226361031524</v>
          </cell>
          <cell r="M15271" t="str">
            <v>hydro</v>
          </cell>
        </row>
        <row r="15272">
          <cell r="F15272" t="str">
            <v>Vintage1935</v>
          </cell>
          <cell r="I15272">
            <v>1.3439308718165741E-3</v>
          </cell>
          <cell r="L15272">
            <v>1.4396561604584535</v>
          </cell>
          <cell r="M15272" t="str">
            <v>hydro</v>
          </cell>
        </row>
        <row r="15273">
          <cell r="F15273" t="str">
            <v>Vintage1927</v>
          </cell>
          <cell r="I15273">
            <v>1.7342389540064365E-4</v>
          </cell>
          <cell r="L15273">
            <v>3.0742532005689913E-2</v>
          </cell>
          <cell r="M15273" t="str">
            <v>hydro</v>
          </cell>
        </row>
        <row r="15274">
          <cell r="F15274" t="str">
            <v>Vintage1952</v>
          </cell>
          <cell r="I15274">
            <v>9.9524281264531269E-5</v>
          </cell>
          <cell r="L15274">
            <v>5.9974210186976148E-3</v>
          </cell>
          <cell r="M15274" t="str">
            <v>hydro</v>
          </cell>
        </row>
        <row r="15275">
          <cell r="F15275" t="str">
            <v>Vintage1919</v>
          </cell>
          <cell r="I15275">
            <v>0</v>
          </cell>
          <cell r="L15275">
            <v>0</v>
          </cell>
          <cell r="M15275" t="str">
            <v>hydro</v>
          </cell>
        </row>
        <row r="15276">
          <cell r="F15276" t="str">
            <v>Vintage1956</v>
          </cell>
          <cell r="I15276">
            <v>3.7606472598330396E-5</v>
          </cell>
          <cell r="L15276">
            <v>2.4530227689086625E-3</v>
          </cell>
          <cell r="M15276" t="str">
            <v>hydro</v>
          </cell>
        </row>
        <row r="15277">
          <cell r="F15277" t="str">
            <v>Vintage1930</v>
          </cell>
          <cell r="I15277">
            <v>2.6962071467062868E-3</v>
          </cell>
          <cell r="L15277">
            <v>0.25266324100764509</v>
          </cell>
          <cell r="M15277" t="str">
            <v>hydro</v>
          </cell>
        </row>
        <row r="15278">
          <cell r="F15278" t="str">
            <v>Vintage1930</v>
          </cell>
          <cell r="I15278">
            <v>5.1756050012663184E-3</v>
          </cell>
          <cell r="L15278">
            <v>0.48500914901616743</v>
          </cell>
          <cell r="M15278" t="str">
            <v>hydro</v>
          </cell>
        </row>
        <row r="15279">
          <cell r="F15279" t="str">
            <v>Vintage1930</v>
          </cell>
          <cell r="I15279">
            <v>5.1756050012663184E-3</v>
          </cell>
          <cell r="L15279">
            <v>0.48500914901616743</v>
          </cell>
          <cell r="M15279" t="str">
            <v>hydro</v>
          </cell>
        </row>
        <row r="15280">
          <cell r="F15280" t="str">
            <v>Vintage1930</v>
          </cell>
          <cell r="I15280">
            <v>5.1756050012663184E-3</v>
          </cell>
          <cell r="L15280">
            <v>0.48500914901616743</v>
          </cell>
          <cell r="M15280" t="str">
            <v>hydro</v>
          </cell>
        </row>
        <row r="15281">
          <cell r="F15281" t="str">
            <v>Vintage1957</v>
          </cell>
          <cell r="I15281">
            <v>5.0241573339582729E-3</v>
          </cell>
          <cell r="L15281">
            <v>0.24755505766062599</v>
          </cell>
          <cell r="M15281" t="str">
            <v>hydro</v>
          </cell>
        </row>
        <row r="15282">
          <cell r="F15282" t="str">
            <v>Vintage1957</v>
          </cell>
          <cell r="I15282">
            <v>4.9572443200872366E-3</v>
          </cell>
          <cell r="L15282">
            <v>0.24425805601317954</v>
          </cell>
          <cell r="M15282" t="str">
            <v>hydro</v>
          </cell>
        </row>
        <row r="15283">
          <cell r="F15283" t="str">
            <v>Vintage1957</v>
          </cell>
          <cell r="I15283">
            <v>4.9572443200872366E-3</v>
          </cell>
          <cell r="L15283">
            <v>0.24425805601317954</v>
          </cell>
          <cell r="M15283" t="str">
            <v>hydro</v>
          </cell>
        </row>
        <row r="15284">
          <cell r="F15284" t="str">
            <v>Vintage1957</v>
          </cell>
          <cell r="I15284">
            <v>4.9572443200872366E-3</v>
          </cell>
          <cell r="L15284">
            <v>0.24425805601317954</v>
          </cell>
          <cell r="M15284" t="str">
            <v>hydro</v>
          </cell>
        </row>
        <row r="15285">
          <cell r="F15285" t="str">
            <v>Vintage1909</v>
          </cell>
          <cell r="I15285">
            <v>0</v>
          </cell>
          <cell r="L15285">
            <v>0</v>
          </cell>
          <cell r="M15285" t="str">
            <v>hydro</v>
          </cell>
        </row>
        <row r="15286">
          <cell r="F15286" t="str">
            <v>Vintage1909</v>
          </cell>
          <cell r="I15286">
            <v>0</v>
          </cell>
          <cell r="L15286">
            <v>0</v>
          </cell>
          <cell r="M15286" t="str">
            <v>hydro</v>
          </cell>
        </row>
        <row r="15287">
          <cell r="F15287" t="str">
            <v>Vintage1909</v>
          </cell>
          <cell r="I15287">
            <v>0</v>
          </cell>
          <cell r="L15287">
            <v>0</v>
          </cell>
          <cell r="M15287" t="str">
            <v>hydro</v>
          </cell>
        </row>
        <row r="15288">
          <cell r="F15288" t="str">
            <v>Vintage1909</v>
          </cell>
          <cell r="I15288">
            <v>0</v>
          </cell>
          <cell r="L15288">
            <v>0</v>
          </cell>
          <cell r="M15288" t="str">
            <v>hydro</v>
          </cell>
        </row>
        <row r="15289">
          <cell r="F15289" t="str">
            <v>Vintage1921</v>
          </cell>
          <cell r="I15289">
            <v>5.846061845080616E-4</v>
          </cell>
          <cell r="L15289">
            <v>0.15451396253092964</v>
          </cell>
          <cell r="M15289" t="str">
            <v>hydro</v>
          </cell>
        </row>
        <row r="15290">
          <cell r="F15290" t="str">
            <v>Vintage1921</v>
          </cell>
          <cell r="I15290">
            <v>5.846061845080616E-4</v>
          </cell>
          <cell r="L15290">
            <v>0.15451396253092964</v>
          </cell>
          <cell r="M15290" t="str">
            <v>hydro</v>
          </cell>
        </row>
        <row r="15291">
          <cell r="F15291" t="str">
            <v>Vintage2008</v>
          </cell>
          <cell r="I15291">
            <v>5.4429681774133167E-4</v>
          </cell>
          <cell r="L15291">
            <v>1.244587155963303</v>
          </cell>
          <cell r="M15291" t="str">
            <v>hydro</v>
          </cell>
        </row>
        <row r="15292">
          <cell r="F15292" t="str">
            <v>Vintage2008</v>
          </cell>
          <cell r="I15292">
            <v>5.4429681774133167E-4</v>
          </cell>
          <cell r="L15292">
            <v>1.244587155963303</v>
          </cell>
          <cell r="M15292" t="str">
            <v>hydro</v>
          </cell>
        </row>
        <row r="15293">
          <cell r="F15293" t="str">
            <v>Vintage2008</v>
          </cell>
          <cell r="I15293">
            <v>4.8579875196904342E-4</v>
          </cell>
          <cell r="L15293">
            <v>1.1108256880733944</v>
          </cell>
          <cell r="M15293" t="str">
            <v>hydro</v>
          </cell>
        </row>
        <row r="15294">
          <cell r="F15294" t="str">
            <v>Vintage2008</v>
          </cell>
          <cell r="I15294">
            <v>4.8579875196904342E-4</v>
          </cell>
          <cell r="L15294">
            <v>1.1108256880733944</v>
          </cell>
          <cell r="M15294" t="str">
            <v>hydro</v>
          </cell>
        </row>
        <row r="15295">
          <cell r="F15295" t="str">
            <v>Vintage1950</v>
          </cell>
          <cell r="I15295">
            <v>2.4541075385162742E-3</v>
          </cell>
          <cell r="L15295">
            <v>0.15374763301214914</v>
          </cell>
          <cell r="M15295" t="str">
            <v>hydro</v>
          </cell>
        </row>
        <row r="15296">
          <cell r="F15296" t="str">
            <v>Vintage1950</v>
          </cell>
          <cell r="I15296">
            <v>2.4344998535074146E-3</v>
          </cell>
          <cell r="L15296">
            <v>0.15251922915793886</v>
          </cell>
          <cell r="M15296" t="str">
            <v>hydro</v>
          </cell>
        </row>
        <row r="15297">
          <cell r="F15297" t="str">
            <v>Vintage1987</v>
          </cell>
          <cell r="I15297">
            <v>4.9741277124582786E-4</v>
          </cell>
          <cell r="L15297">
            <v>0.14894893451715871</v>
          </cell>
          <cell r="M15297" t="str">
            <v>hydro</v>
          </cell>
        </row>
        <row r="15298">
          <cell r="F15298" t="str">
            <v>Vintage1924</v>
          </cell>
          <cell r="I15298">
            <v>7.0298786694747309E-4</v>
          </cell>
          <cell r="L15298">
            <v>0.10386010669828098</v>
          </cell>
          <cell r="M15298" t="str">
            <v>hydro</v>
          </cell>
        </row>
        <row r="15299">
          <cell r="F15299" t="str">
            <v>Vintage1922</v>
          </cell>
          <cell r="I15299">
            <v>6.3702039794385817E-4</v>
          </cell>
          <cell r="L15299">
            <v>0.29881493099121698</v>
          </cell>
          <cell r="M15299" t="str">
            <v>hydro</v>
          </cell>
        </row>
        <row r="15300">
          <cell r="F15300" t="str">
            <v>Vintage1922</v>
          </cell>
          <cell r="I15300">
            <v>6.3702039794385817E-4</v>
          </cell>
          <cell r="L15300">
            <v>0.29881493099121698</v>
          </cell>
          <cell r="M15300" t="str">
            <v>hydro</v>
          </cell>
        </row>
        <row r="15301">
          <cell r="F15301" t="str">
            <v>Vintage1925</v>
          </cell>
          <cell r="I15301">
            <v>3.5646105318746032E-4</v>
          </cell>
          <cell r="L15301">
            <v>3.7225139664804466E-2</v>
          </cell>
          <cell r="M15301" t="str">
            <v>hydro</v>
          </cell>
        </row>
        <row r="15302">
          <cell r="F15302" t="str">
            <v>Vintage1925</v>
          </cell>
          <cell r="I15302">
            <v>3.552627389000353E-4</v>
          </cell>
          <cell r="L15302">
            <v>3.7099999999999994E-2</v>
          </cell>
          <cell r="M15302" t="str">
            <v>hydro</v>
          </cell>
        </row>
        <row r="15303">
          <cell r="F15303" t="str">
            <v>Vintage1925</v>
          </cell>
          <cell r="I15303">
            <v>3.552627389000353E-4</v>
          </cell>
          <cell r="L15303">
            <v>3.7099999999999994E-2</v>
          </cell>
          <cell r="M15303" t="str">
            <v>hydro</v>
          </cell>
        </row>
        <row r="15304">
          <cell r="F15304" t="str">
            <v>Vintage1937</v>
          </cell>
          <cell r="I15304">
            <v>2.4217717764165399E-4</v>
          </cell>
          <cell r="L15304">
            <v>6.3850493653032442E-2</v>
          </cell>
          <cell r="M15304" t="str">
            <v>hydro</v>
          </cell>
        </row>
        <row r="15305">
          <cell r="F15305" t="str">
            <v>Vintage1983</v>
          </cell>
          <cell r="I15305">
            <v>4.8397185764245573E-4</v>
          </cell>
          <cell r="L15305">
            <v>5.1859346316059492E-2</v>
          </cell>
          <cell r="M15305" t="str">
            <v>hydro</v>
          </cell>
        </row>
        <row r="15306">
          <cell r="F15306" t="str">
            <v>Vintage1981</v>
          </cell>
          <cell r="I15306">
            <v>4.4994294164999799E-4</v>
          </cell>
          <cell r="L15306">
            <v>0.12638241923365889</v>
          </cell>
          <cell r="M15306" t="str">
            <v>hydro</v>
          </cell>
        </row>
        <row r="15307">
          <cell r="F15307" t="str">
            <v>Vintage1981</v>
          </cell>
          <cell r="I15307">
            <v>4.4107862569346559E-4</v>
          </cell>
          <cell r="L15307">
            <v>0.12389256198347104</v>
          </cell>
          <cell r="M15307" t="str">
            <v>hydro</v>
          </cell>
        </row>
        <row r="15308">
          <cell r="F15308" t="str">
            <v>Vintage1925</v>
          </cell>
          <cell r="I15308">
            <v>3.2274241500156799E-4</v>
          </cell>
          <cell r="L15308">
            <v>3.3703910614525136E-2</v>
          </cell>
          <cell r="M15308" t="str">
            <v>hydro</v>
          </cell>
        </row>
        <row r="15309">
          <cell r="F15309" t="str">
            <v>Vintage1925</v>
          </cell>
          <cell r="I15309">
            <v>3.9959501791740637E-4</v>
          </cell>
          <cell r="L15309">
            <v>4.1729608938547491E-2</v>
          </cell>
          <cell r="M15309" t="str">
            <v>hydro</v>
          </cell>
        </row>
        <row r="15310">
          <cell r="F15310" t="str">
            <v>Vintage1917</v>
          </cell>
          <cell r="I15310">
            <v>0</v>
          </cell>
          <cell r="L15310">
            <v>0</v>
          </cell>
          <cell r="M15310" t="str">
            <v>hydro</v>
          </cell>
        </row>
        <row r="15311">
          <cell r="F15311" t="str">
            <v>Vintage1917</v>
          </cell>
          <cell r="I15311">
            <v>0</v>
          </cell>
          <cell r="L15311">
            <v>0</v>
          </cell>
          <cell r="M15311" t="str">
            <v>hydro</v>
          </cell>
        </row>
        <row r="15312">
          <cell r="F15312" t="str">
            <v>Vintage1923</v>
          </cell>
          <cell r="I15312">
            <v>1.2140956586210154E-4</v>
          </cell>
          <cell r="L15312">
            <v>2.3087487283825044E-2</v>
          </cell>
          <cell r="M15312" t="str">
            <v>hydro</v>
          </cell>
        </row>
        <row r="15313">
          <cell r="F15313" t="str">
            <v>Vintage1923</v>
          </cell>
          <cell r="I15313">
            <v>1.2120895521130493E-4</v>
          </cell>
          <cell r="L15313">
            <v>2.304933875890134E-2</v>
          </cell>
          <cell r="M15313" t="str">
            <v>hydro</v>
          </cell>
        </row>
        <row r="15314">
          <cell r="F15314" t="str">
            <v>Vintage1927</v>
          </cell>
          <cell r="I15314">
            <v>2.3559714829552553E-4</v>
          </cell>
          <cell r="L15314">
            <v>4.1763869132290202E-2</v>
          </cell>
          <cell r="M15314" t="str">
            <v>hydro</v>
          </cell>
        </row>
        <row r="15315">
          <cell r="F15315" t="str">
            <v>Vintage1926</v>
          </cell>
          <cell r="I15315">
            <v>4.6784008650973202E-4</v>
          </cell>
          <cell r="L15315">
            <v>0.11829962800135273</v>
          </cell>
          <cell r="M15315" t="str">
            <v>hydro</v>
          </cell>
        </row>
        <row r="15316">
          <cell r="F15316" t="str">
            <v>Vintage1948</v>
          </cell>
          <cell r="I15316">
            <v>1.404687813516832E-3</v>
          </cell>
          <cell r="L15316">
            <v>0.13772738001573562</v>
          </cell>
          <cell r="M15316" t="str">
            <v>hydro</v>
          </cell>
        </row>
        <row r="15317">
          <cell r="F15317" t="str">
            <v>Vintage1927</v>
          </cell>
          <cell r="I15317">
            <v>4.0518001843558367E-5</v>
          </cell>
          <cell r="L15317">
            <v>7.1825509720246598E-3</v>
          </cell>
          <cell r="M15317" t="str">
            <v>hydro</v>
          </cell>
        </row>
        <row r="15318">
          <cell r="F15318" t="str">
            <v>Vintage1920</v>
          </cell>
          <cell r="I15318">
            <v>2.9401496980749505E-4</v>
          </cell>
          <cell r="L15318">
            <v>0.17148205928237129</v>
          </cell>
          <cell r="M15318" t="str">
            <v>hydro</v>
          </cell>
        </row>
        <row r="15319">
          <cell r="F15319" t="str">
            <v>Vintage1920</v>
          </cell>
          <cell r="I15319">
            <v>2.9276315934652429E-4</v>
          </cell>
          <cell r="L15319">
            <v>0.17075195007800309</v>
          </cell>
          <cell r="M15319" t="str">
            <v>hydro</v>
          </cell>
        </row>
        <row r="15320">
          <cell r="F15320" t="str">
            <v>Vintage1953</v>
          </cell>
          <cell r="I15320">
            <v>2.6534102078696791E-3</v>
          </cell>
          <cell r="L15320">
            <v>9.9294329613132518E-2</v>
          </cell>
          <cell r="M15320" t="str">
            <v>hydro</v>
          </cell>
        </row>
        <row r="15321">
          <cell r="F15321" t="str">
            <v>Vintage1924</v>
          </cell>
          <cell r="I15321">
            <v>4.9661567825999597E-4</v>
          </cell>
          <cell r="L15321">
            <v>7.3370480142264383E-2</v>
          </cell>
          <cell r="M15321" t="str">
            <v>hydro</v>
          </cell>
        </row>
        <row r="15322">
          <cell r="F15322" t="str">
            <v>Vintage1924</v>
          </cell>
          <cell r="I15322">
            <v>4.9269975835644641E-4</v>
          </cell>
          <cell r="L15322">
            <v>7.2791938352104332E-2</v>
          </cell>
          <cell r="M15322" t="str">
            <v>hydro</v>
          </cell>
        </row>
        <row r="15323">
          <cell r="F15323" t="str">
            <v>Vintage1924</v>
          </cell>
          <cell r="I15323">
            <v>4.9456142519583885E-4</v>
          </cell>
          <cell r="L15323">
            <v>7.3066982809721404E-2</v>
          </cell>
          <cell r="M15323" t="str">
            <v>hydro</v>
          </cell>
        </row>
        <row r="15324">
          <cell r="F15324" t="str">
            <v>Vintage1921</v>
          </cell>
          <cell r="I15324">
            <v>2.0215134059471657E-4</v>
          </cell>
          <cell r="L15324">
            <v>5.3429480381760333E-2</v>
          </cell>
          <cell r="M15324" t="str">
            <v>hydro</v>
          </cell>
        </row>
        <row r="15325">
          <cell r="F15325" t="str">
            <v>Vintage1921</v>
          </cell>
          <cell r="I15325">
            <v>2.0118840947089289E-4</v>
          </cell>
          <cell r="L15325">
            <v>5.3174973488865317E-2</v>
          </cell>
          <cell r="M15325" t="str">
            <v>hydro</v>
          </cell>
        </row>
        <row r="15326">
          <cell r="F15326" t="str">
            <v>Vintage1986</v>
          </cell>
          <cell r="I15326">
            <v>4.2247265653425043E-4</v>
          </cell>
          <cell r="L15326">
            <v>5.4351342050929119E-2</v>
          </cell>
          <cell r="M15326" t="str">
            <v>hydro</v>
          </cell>
        </row>
        <row r="15327">
          <cell r="F15327" t="str">
            <v>Vintage1948</v>
          </cell>
          <cell r="I15327">
            <v>5.0034971117349008E-4</v>
          </cell>
          <cell r="L15327">
            <v>4.9058484133228421E-2</v>
          </cell>
          <cell r="M15327" t="str">
            <v>hydro</v>
          </cell>
        </row>
        <row r="15328">
          <cell r="F15328" t="str">
            <v>Vintage1949</v>
          </cell>
          <cell r="I15328">
            <v>5.2875617932628843E-4</v>
          </cell>
          <cell r="L15328">
            <v>3.0567496520797901E-2</v>
          </cell>
          <cell r="M15328" t="str">
            <v>hydro</v>
          </cell>
        </row>
        <row r="15329">
          <cell r="F15329" t="str">
            <v>Vintage1956</v>
          </cell>
          <cell r="I15329">
            <v>8.6437779810899821E-4</v>
          </cell>
          <cell r="L15329">
            <v>5.6382273401378337E-2</v>
          </cell>
          <cell r="M15329" t="str">
            <v>hydro</v>
          </cell>
        </row>
        <row r="15330">
          <cell r="F15330" t="str">
            <v>Vintage1928</v>
          </cell>
          <cell r="I15330">
            <v>4.5779885473519276E-4</v>
          </cell>
          <cell r="L15330">
            <v>3.4381679389312962E-2</v>
          </cell>
          <cell r="M15330" t="str">
            <v>hydro</v>
          </cell>
        </row>
        <row r="15331">
          <cell r="F15331" t="str">
            <v>Vintage1928</v>
          </cell>
          <cell r="I15331">
            <v>4.5525778649176926E-4</v>
          </cell>
          <cell r="L15331">
            <v>3.4190839694656479E-2</v>
          </cell>
          <cell r="M15331" t="str">
            <v>hydro</v>
          </cell>
        </row>
        <row r="15332">
          <cell r="F15332" t="str">
            <v>Vintage1985</v>
          </cell>
          <cell r="I15332">
            <v>7.2669202144559912E-4</v>
          </cell>
          <cell r="L15332">
            <v>4.8466641274960934E-2</v>
          </cell>
          <cell r="M15332" t="str">
            <v>hydro</v>
          </cell>
        </row>
        <row r="15333">
          <cell r="F15333" t="str">
            <v>Vintage1927</v>
          </cell>
          <cell r="I15333">
            <v>5.0258986344071878E-4</v>
          </cell>
          <cell r="L15333">
            <v>8.9093172119487946E-2</v>
          </cell>
          <cell r="M15333" t="str">
            <v>hydro</v>
          </cell>
        </row>
        <row r="15334">
          <cell r="F15334" t="str">
            <v>Vintage1924</v>
          </cell>
          <cell r="I15334">
            <v>1.0577865265419988E-3</v>
          </cell>
          <cell r="L15334">
            <v>0.15627840347757363</v>
          </cell>
          <cell r="M15334" t="str">
            <v>hydro</v>
          </cell>
        </row>
        <row r="15335">
          <cell r="F15335" t="str">
            <v>Vintage1924</v>
          </cell>
          <cell r="I15335">
            <v>9.9490043713461969E-4</v>
          </cell>
          <cell r="L15335">
            <v>0.1469875518672199</v>
          </cell>
          <cell r="M15335" t="str">
            <v>hydro</v>
          </cell>
        </row>
        <row r="15336">
          <cell r="F15336" t="str">
            <v>Vintage1903</v>
          </cell>
          <cell r="I15336">
            <v>0</v>
          </cell>
          <cell r="L15336">
            <v>0</v>
          </cell>
          <cell r="M15336" t="str">
            <v>hydro</v>
          </cell>
        </row>
        <row r="15337">
          <cell r="F15337" t="str">
            <v>Vintage1915</v>
          </cell>
          <cell r="I15337">
            <v>0</v>
          </cell>
          <cell r="L15337">
            <v>0</v>
          </cell>
          <cell r="M15337" t="str">
            <v>hydro</v>
          </cell>
        </row>
        <row r="15338">
          <cell r="F15338" t="str">
            <v>Vintage1918</v>
          </cell>
          <cell r="I15338">
            <v>0</v>
          </cell>
          <cell r="L15338">
            <v>0</v>
          </cell>
          <cell r="M15338" t="str">
            <v>hydro</v>
          </cell>
        </row>
        <row r="15339">
          <cell r="F15339" t="str">
            <v>Vintage1932</v>
          </cell>
          <cell r="I15339">
            <v>1.0419717202375337E-3</v>
          </cell>
          <cell r="L15339">
            <v>0.38023426061493409</v>
          </cell>
          <cell r="M15339" t="str">
            <v>hydro</v>
          </cell>
        </row>
        <row r="15340">
          <cell r="F15340" t="str">
            <v>Vintage1932</v>
          </cell>
          <cell r="I15340">
            <v>1.0425334300597641E-3</v>
          </cell>
          <cell r="L15340">
            <v>0.38043923865300139</v>
          </cell>
          <cell r="M15340" t="str">
            <v>hydro</v>
          </cell>
        </row>
        <row r="15341">
          <cell r="F15341" t="str">
            <v>Vintage1966</v>
          </cell>
          <cell r="I15341">
            <v>8.4391283691906773E-4</v>
          </cell>
          <cell r="L15341">
            <v>4.2472100693275887E-2</v>
          </cell>
          <cell r="M15341" t="str">
            <v>hydro</v>
          </cell>
        </row>
        <row r="15342">
          <cell r="F15342" t="str">
            <v>Vintage1966</v>
          </cell>
          <cell r="I15342">
            <v>9.5378327814734894E-4</v>
          </cell>
          <cell r="L15342">
            <v>4.8001615400148065E-2</v>
          </cell>
          <cell r="M15342" t="str">
            <v>hydro</v>
          </cell>
        </row>
        <row r="15343">
          <cell r="F15343" t="str">
            <v>Vintage1920</v>
          </cell>
          <cell r="I15343">
            <v>2.4783439799411802E-4</v>
          </cell>
          <cell r="L15343">
            <v>0.1445475819032761</v>
          </cell>
          <cell r="M15343" t="str">
            <v>hydro</v>
          </cell>
        </row>
        <row r="15344">
          <cell r="F15344" t="str">
            <v>Vintage1920</v>
          </cell>
          <cell r="I15344">
            <v>2.4859671846714512E-4</v>
          </cell>
          <cell r="L15344">
            <v>0.14499219968798749</v>
          </cell>
          <cell r="M15344" t="str">
            <v>hydro</v>
          </cell>
        </row>
        <row r="15345">
          <cell r="F15345" t="str">
            <v>Vintage1920</v>
          </cell>
          <cell r="I15345">
            <v>2.5908865550380725E-4</v>
          </cell>
          <cell r="L15345">
            <v>0.15111154446177844</v>
          </cell>
          <cell r="M15345" t="str">
            <v>hydro</v>
          </cell>
        </row>
        <row r="15346">
          <cell r="F15346" t="str">
            <v>Vintage1957</v>
          </cell>
          <cell r="I15346">
            <v>2.0785804490771049E-3</v>
          </cell>
          <cell r="L15346">
            <v>0.10241779242174628</v>
          </cell>
          <cell r="M15346" t="str">
            <v>hydro</v>
          </cell>
        </row>
        <row r="15347">
          <cell r="F15347" t="str">
            <v>Vintage1923</v>
          </cell>
          <cell r="I15347">
            <v>1.0206267469927758E-3</v>
          </cell>
          <cell r="L15347">
            <v>0.19408443540183129</v>
          </cell>
          <cell r="M15347" t="str">
            <v>hydro</v>
          </cell>
        </row>
        <row r="15348">
          <cell r="F15348" t="str">
            <v>Vintage1923</v>
          </cell>
          <cell r="I15348">
            <v>1.0058350550073731E-3</v>
          </cell>
          <cell r="L15348">
            <v>0.19127161749745691</v>
          </cell>
          <cell r="M15348" t="str">
            <v>hydro</v>
          </cell>
        </row>
        <row r="15349">
          <cell r="F15349" t="str">
            <v>Vintage1913</v>
          </cell>
          <cell r="I15349">
            <v>0</v>
          </cell>
          <cell r="L15349">
            <v>0</v>
          </cell>
          <cell r="M15349" t="str">
            <v>hydro</v>
          </cell>
        </row>
        <row r="15350">
          <cell r="F15350" t="str">
            <v>Vintage1913</v>
          </cell>
          <cell r="I15350">
            <v>0</v>
          </cell>
          <cell r="L15350">
            <v>0</v>
          </cell>
          <cell r="M15350" t="str">
            <v>hydro</v>
          </cell>
        </row>
        <row r="15351">
          <cell r="F15351" t="str">
            <v>Vintage1926</v>
          </cell>
          <cell r="I15351">
            <v>1.3192958838987516E-4</v>
          </cell>
          <cell r="L15351">
            <v>3.3360162326682444E-2</v>
          </cell>
          <cell r="M15351" t="str">
            <v>hydro</v>
          </cell>
        </row>
        <row r="15352">
          <cell r="F15352" t="str">
            <v>Vintage1918</v>
          </cell>
          <cell r="I15352">
            <v>0</v>
          </cell>
          <cell r="L15352">
            <v>0</v>
          </cell>
          <cell r="M15352" t="str">
            <v>hydro</v>
          </cell>
        </row>
        <row r="15353">
          <cell r="F15353" t="str">
            <v>Vintage1918</v>
          </cell>
          <cell r="I15353">
            <v>0</v>
          </cell>
          <cell r="L15353">
            <v>0</v>
          </cell>
          <cell r="M15353" t="str">
            <v>hydro</v>
          </cell>
        </row>
        <row r="15354">
          <cell r="F15354" t="str">
            <v>Vintage1928</v>
          </cell>
          <cell r="I15354">
            <v>1.4579379046642811E-3</v>
          </cell>
          <cell r="L15354">
            <v>0.10949427480916027</v>
          </cell>
          <cell r="M15354" t="str">
            <v>hydro</v>
          </cell>
        </row>
        <row r="15355">
          <cell r="F15355" t="str">
            <v>Vintage1925</v>
          </cell>
          <cell r="I15355">
            <v>5.4285242105559623E-4</v>
          </cell>
          <cell r="L15355">
            <v>5.6689944134078213E-2</v>
          </cell>
          <cell r="M15355" t="str">
            <v>hydro</v>
          </cell>
        </row>
        <row r="15356">
          <cell r="F15356" t="str">
            <v>Vintage1925</v>
          </cell>
          <cell r="I15356">
            <v>5.4294871416797846E-4</v>
          </cell>
          <cell r="L15356">
            <v>5.6699999999999993E-2</v>
          </cell>
          <cell r="M15356" t="str">
            <v>hydro</v>
          </cell>
        </row>
        <row r="15357">
          <cell r="F15357" t="str">
            <v>Vintage1925</v>
          </cell>
          <cell r="I15357">
            <v>5.6081108651490769E-4</v>
          </cell>
          <cell r="L15357">
            <v>5.8565363128491615E-2</v>
          </cell>
          <cell r="M15357" t="str">
            <v>hydro</v>
          </cell>
        </row>
        <row r="15358">
          <cell r="F15358" t="str">
            <v>Vintage1914</v>
          </cell>
          <cell r="I15358">
            <v>0</v>
          </cell>
          <cell r="L15358">
            <v>0</v>
          </cell>
          <cell r="M15358" t="str">
            <v>hydro</v>
          </cell>
        </row>
        <row r="15359">
          <cell r="F15359" t="str">
            <v>Vintage1915</v>
          </cell>
          <cell r="I15359">
            <v>0</v>
          </cell>
          <cell r="L15359">
            <v>0</v>
          </cell>
          <cell r="M15359" t="str">
            <v>hydro</v>
          </cell>
        </row>
        <row r="15360">
          <cell r="F15360" t="str">
            <v>Vintage1919</v>
          </cell>
          <cell r="I15360">
            <v>0</v>
          </cell>
          <cell r="L15360">
            <v>0</v>
          </cell>
          <cell r="M15360" t="str">
            <v>hydro</v>
          </cell>
        </row>
        <row r="15361">
          <cell r="F15361" t="str">
            <v>Vintage1925</v>
          </cell>
          <cell r="I15361">
            <v>3.4898228812576312E-4</v>
          </cell>
          <cell r="L15361">
            <v>3.6444134078212294E-2</v>
          </cell>
          <cell r="M15361" t="str">
            <v>hydro</v>
          </cell>
        </row>
        <row r="15362">
          <cell r="F15362" t="str">
            <v>Vintage1928</v>
          </cell>
          <cell r="I15362">
            <v>1.0943712222256054E-4</v>
          </cell>
          <cell r="L15362">
            <v>8.2189634391321795E-3</v>
          </cell>
          <cell r="M15362" t="str">
            <v>hydro</v>
          </cell>
        </row>
        <row r="15363">
          <cell r="F15363" t="str">
            <v>Vintage1928</v>
          </cell>
          <cell r="I15363">
            <v>1.7624849336385977E-4</v>
          </cell>
          <cell r="L15363">
            <v>1.3236641221374041E-2</v>
          </cell>
          <cell r="M15363" t="str">
            <v>hydro</v>
          </cell>
        </row>
        <row r="15364">
          <cell r="F15364" t="str">
            <v>Vintage1928</v>
          </cell>
          <cell r="I15364">
            <v>1.760452079043859E-4</v>
          </cell>
          <cell r="L15364">
            <v>1.3221374045801523E-2</v>
          </cell>
          <cell r="M15364" t="str">
            <v>hydro</v>
          </cell>
        </row>
        <row r="15365">
          <cell r="F15365" t="str">
            <v>Vintage1902</v>
          </cell>
          <cell r="I15365">
            <v>0</v>
          </cell>
          <cell r="L15365">
            <v>0</v>
          </cell>
          <cell r="M15365" t="str">
            <v>hydro</v>
          </cell>
        </row>
        <row r="15366">
          <cell r="F15366" t="str">
            <v>Vintage1907</v>
          </cell>
          <cell r="I15366">
            <v>0</v>
          </cell>
          <cell r="L15366">
            <v>0</v>
          </cell>
          <cell r="M15366" t="str">
            <v>hydro</v>
          </cell>
        </row>
        <row r="15367">
          <cell r="F15367" t="str">
            <v>Vintage1910</v>
          </cell>
          <cell r="I15367">
            <v>0</v>
          </cell>
          <cell r="L15367">
            <v>0</v>
          </cell>
          <cell r="M15367" t="str">
            <v>hydro</v>
          </cell>
        </row>
        <row r="15368">
          <cell r="F15368" t="str">
            <v>Vintage1923</v>
          </cell>
          <cell r="I15368">
            <v>3.2735111035253519E-4</v>
          </cell>
          <cell r="L15368">
            <v>6.2249745676500552E-2</v>
          </cell>
          <cell r="M15368" t="str">
            <v>hydro</v>
          </cell>
        </row>
        <row r="15369">
          <cell r="F15369" t="str">
            <v>Vintage1916</v>
          </cell>
          <cell r="I15369">
            <v>0</v>
          </cell>
          <cell r="L15369">
            <v>0</v>
          </cell>
          <cell r="M15369" t="str">
            <v>hydro</v>
          </cell>
        </row>
        <row r="15370">
          <cell r="F15370" t="str">
            <v>Vintage1916</v>
          </cell>
          <cell r="I15370">
            <v>0</v>
          </cell>
          <cell r="L15370">
            <v>0</v>
          </cell>
          <cell r="M15370" t="str">
            <v>hydro</v>
          </cell>
        </row>
        <row r="15371">
          <cell r="F15371" t="str">
            <v>Vintage1920</v>
          </cell>
          <cell r="I15371">
            <v>1.8714566391513101E-4</v>
          </cell>
          <cell r="L15371">
            <v>0.10915132605304212</v>
          </cell>
          <cell r="M15371" t="str">
            <v>hydro</v>
          </cell>
        </row>
        <row r="15372">
          <cell r="F15372" t="str">
            <v>Vintage1911</v>
          </cell>
          <cell r="I15372">
            <v>0</v>
          </cell>
          <cell r="L15372">
            <v>0</v>
          </cell>
          <cell r="M15372" t="str">
            <v>hydro</v>
          </cell>
        </row>
        <row r="15373">
          <cell r="F15373" t="str">
            <v>Vintage1911</v>
          </cell>
          <cell r="I15373">
            <v>0</v>
          </cell>
          <cell r="L15373">
            <v>0</v>
          </cell>
          <cell r="M15373" t="str">
            <v>hydro</v>
          </cell>
        </row>
        <row r="15374">
          <cell r="F15374" t="str">
            <v>Vintage1911</v>
          </cell>
          <cell r="I15374">
            <v>0</v>
          </cell>
          <cell r="L15374">
            <v>0</v>
          </cell>
          <cell r="M15374" t="str">
            <v>hydro</v>
          </cell>
        </row>
        <row r="15375">
          <cell r="F15375" t="str">
            <v>Vintage1928</v>
          </cell>
          <cell r="I15375">
            <v>6.1885176000337947E-4</v>
          </cell>
          <cell r="L15375">
            <v>4.6477099236641201E-2</v>
          </cell>
          <cell r="M15375" t="str">
            <v>hydro</v>
          </cell>
        </row>
        <row r="15376">
          <cell r="F15376" t="str">
            <v>Vintage1955</v>
          </cell>
          <cell r="I15376">
            <v>3.0625917400864855E-3</v>
          </cell>
          <cell r="L15376">
            <v>0.13226013630587963</v>
          </cell>
          <cell r="M15376" t="str">
            <v>hydro</v>
          </cell>
        </row>
        <row r="15377">
          <cell r="F15377" t="str">
            <v>Vintage1924</v>
          </cell>
          <cell r="I15377">
            <v>4.5597998483463698E-4</v>
          </cell>
          <cell r="L15377">
            <v>6.7366923532898637E-2</v>
          </cell>
          <cell r="M15377" t="str">
            <v>hydro</v>
          </cell>
        </row>
        <row r="15378">
          <cell r="F15378" t="str">
            <v>Vintage1924</v>
          </cell>
          <cell r="I15378">
            <v>4.535994051118507E-4</v>
          </cell>
          <cell r="L15378">
            <v>6.7015214384508998E-2</v>
          </cell>
          <cell r="M15378" t="str">
            <v>hydro</v>
          </cell>
        </row>
        <row r="15379">
          <cell r="F15379" t="str">
            <v>Vintage1911</v>
          </cell>
          <cell r="I15379">
            <v>0</v>
          </cell>
          <cell r="L15379">
            <v>0</v>
          </cell>
          <cell r="M15379" t="str">
            <v>hydro</v>
          </cell>
        </row>
        <row r="15380">
          <cell r="F15380" t="str">
            <v>Vintage1926</v>
          </cell>
          <cell r="I15380">
            <v>2.2423188622572893E-4</v>
          </cell>
          <cell r="L15380">
            <v>5.6700033818058854E-2</v>
          </cell>
          <cell r="M15380" t="str">
            <v>hydro</v>
          </cell>
        </row>
        <row r="15381">
          <cell r="F15381" t="str">
            <v>Vintage1924</v>
          </cell>
          <cell r="I15381">
            <v>2.4799488651475533E-5</v>
          </cell>
          <cell r="L15381">
            <v>3.6639004149377598E-3</v>
          </cell>
          <cell r="M15381" t="str">
            <v>hydro</v>
          </cell>
        </row>
        <row r="15382">
          <cell r="F15382" t="str">
            <v>Vintage1928</v>
          </cell>
          <cell r="I15382">
            <v>3.1091976064795514E-5</v>
          </cell>
          <cell r="L15382">
            <v>2.3350743270389709E-3</v>
          </cell>
          <cell r="M15382" t="str">
            <v>hydro</v>
          </cell>
        </row>
        <row r="15383">
          <cell r="F15383" t="str">
            <v>Vintage1950</v>
          </cell>
          <cell r="I15383">
            <v>1.4774974431169493E-4</v>
          </cell>
          <cell r="L15383">
            <v>9.256388772517804E-3</v>
          </cell>
          <cell r="M15383" t="str">
            <v>hydro</v>
          </cell>
        </row>
        <row r="15384">
          <cell r="F15384" t="str">
            <v>Vintage1950</v>
          </cell>
          <cell r="I15384">
            <v>1.461515461270154E-4</v>
          </cell>
          <cell r="L15384">
            <v>9.1562630917469637E-3</v>
          </cell>
          <cell r="M15384" t="str">
            <v>hydro</v>
          </cell>
        </row>
        <row r="15385">
          <cell r="F15385" t="str">
            <v>Vintage1950</v>
          </cell>
          <cell r="I15385">
            <v>1.6212015393042464E-4</v>
          </cell>
          <cell r="L15385">
            <v>1.015668202764977E-2</v>
          </cell>
          <cell r="M15385" t="str">
            <v>hydro</v>
          </cell>
        </row>
        <row r="15386">
          <cell r="F15386" t="str">
            <v>Vintage1983</v>
          </cell>
          <cell r="I15386">
            <v>7.5526299033205077E-4</v>
          </cell>
          <cell r="L15386">
            <v>8.0929178746315195E-2</v>
          </cell>
          <cell r="M15386" t="str">
            <v>hydro</v>
          </cell>
        </row>
        <row r="15387">
          <cell r="F15387" t="str">
            <v>Vintage1983</v>
          </cell>
          <cell r="I15387">
            <v>7.5662714275746758E-4</v>
          </cell>
          <cell r="L15387">
            <v>8.1075352644529433E-2</v>
          </cell>
          <cell r="M15387" t="str">
            <v>hydro</v>
          </cell>
        </row>
        <row r="15388">
          <cell r="F15388" t="str">
            <v>Vintage1914</v>
          </cell>
          <cell r="I15388">
            <v>0</v>
          </cell>
          <cell r="L15388">
            <v>0</v>
          </cell>
          <cell r="M15388" t="str">
            <v>hydro</v>
          </cell>
        </row>
        <row r="15389">
          <cell r="F15389" t="str">
            <v>Vintage1920</v>
          </cell>
          <cell r="I15389">
            <v>5.9727006619068152E-4</v>
          </cell>
          <cell r="L15389">
            <v>0.34835335413416529</v>
          </cell>
          <cell r="M15389" t="str">
            <v>hydro</v>
          </cell>
        </row>
        <row r="15390">
          <cell r="F15390" t="str">
            <v>Vintage1924</v>
          </cell>
          <cell r="I15390">
            <v>2.8663249785818024E-4</v>
          </cell>
          <cell r="L15390">
            <v>4.2347362181387085E-2</v>
          </cell>
          <cell r="M15390" t="str">
            <v>hydro</v>
          </cell>
        </row>
        <row r="15391">
          <cell r="F15391" t="str">
            <v>Vintage1924</v>
          </cell>
          <cell r="I15391">
            <v>2.8729451300580901E-4</v>
          </cell>
          <cell r="L15391">
            <v>4.2445168938944879E-2</v>
          </cell>
          <cell r="M15391" t="str">
            <v>hydro</v>
          </cell>
        </row>
        <row r="15392">
          <cell r="F15392" t="str">
            <v>Vintage1924</v>
          </cell>
          <cell r="I15392">
            <v>2.5884792272285134E-4</v>
          </cell>
          <cell r="L15392">
            <v>3.8242442205097815E-2</v>
          </cell>
          <cell r="M15392" t="str">
            <v>hydro</v>
          </cell>
        </row>
        <row r="15393">
          <cell r="F15393" t="str">
            <v>Vintage1924</v>
          </cell>
          <cell r="I15393">
            <v>1.234049731353584E-4</v>
          </cell>
          <cell r="L15393">
            <v>1.8231969966409804E-2</v>
          </cell>
          <cell r="M15393" t="str">
            <v>hydro</v>
          </cell>
        </row>
        <row r="15394">
          <cell r="F15394" t="str">
            <v>Vintage1924</v>
          </cell>
          <cell r="I15394">
            <v>1.2376874711546955E-4</v>
          </cell>
          <cell r="L15394">
            <v>1.8285714285714287E-2</v>
          </cell>
          <cell r="M15394" t="str">
            <v>hydro</v>
          </cell>
        </row>
        <row r="15395">
          <cell r="F15395" t="str">
            <v>Vintage1928</v>
          </cell>
          <cell r="I15395">
            <v>3.8237994927038096E-4</v>
          </cell>
          <cell r="L15395">
            <v>2.8717557251908391E-2</v>
          </cell>
          <cell r="M15395" t="str">
            <v>hydro</v>
          </cell>
        </row>
        <row r="15396">
          <cell r="F15396" t="str">
            <v>Vintage1928</v>
          </cell>
          <cell r="I15396">
            <v>3.8270360112033279E-4</v>
          </cell>
          <cell r="L15396">
            <v>2.8741864202490953E-2</v>
          </cell>
          <cell r="M15396" t="str">
            <v>hydro</v>
          </cell>
        </row>
        <row r="15397">
          <cell r="F15397" t="str">
            <v>Vintage1928</v>
          </cell>
          <cell r="I15397">
            <v>3.8270360112033279E-4</v>
          </cell>
          <cell r="L15397">
            <v>2.8741864202490953E-2</v>
          </cell>
          <cell r="M15397" t="str">
            <v>hydro</v>
          </cell>
        </row>
        <row r="15398">
          <cell r="F15398" t="str">
            <v>Vintage1949</v>
          </cell>
          <cell r="I15398">
            <v>4.2236566418715901E-4</v>
          </cell>
          <cell r="L15398">
            <v>2.44170403587444E-2</v>
          </cell>
          <cell r="M15398" t="str">
            <v>hydro</v>
          </cell>
        </row>
        <row r="15399">
          <cell r="F15399" t="str">
            <v>Vintage1925</v>
          </cell>
          <cell r="I15399">
            <v>3.2498925429048995E-4</v>
          </cell>
          <cell r="L15399">
            <v>3.3938547486033518E-2</v>
          </cell>
          <cell r="M15399" t="str">
            <v>hydro</v>
          </cell>
        </row>
        <row r="15400">
          <cell r="F15400" t="str">
            <v>Vintage1925</v>
          </cell>
          <cell r="I15400">
            <v>3.4456082938220614E-4</v>
          </cell>
          <cell r="L15400">
            <v>3.5982402234636869E-2</v>
          </cell>
          <cell r="M15400" t="str">
            <v>hydro</v>
          </cell>
        </row>
        <row r="15401">
          <cell r="F15401" t="str">
            <v>Vintage1925</v>
          </cell>
          <cell r="I15401">
            <v>7.1825032526007834E-4</v>
          </cell>
          <cell r="L15401">
            <v>7.5006703910614522E-2</v>
          </cell>
          <cell r="M15401" t="str">
            <v>hydro</v>
          </cell>
        </row>
        <row r="15402">
          <cell r="F15402" t="str">
            <v>Vintage2003</v>
          </cell>
          <cell r="I15402">
            <v>3.1529975985701423E-4</v>
          </cell>
          <cell r="L15402">
            <v>0.29177599009900995</v>
          </cell>
          <cell r="M15402" t="str">
            <v>hydro</v>
          </cell>
        </row>
        <row r="15403">
          <cell r="F15403" t="str">
            <v>Vintage2003</v>
          </cell>
          <cell r="I15403">
            <v>3.1656895657438739E-4</v>
          </cell>
          <cell r="L15403">
            <v>0.29295049504950499</v>
          </cell>
          <cell r="M15403" t="str">
            <v>hydro</v>
          </cell>
        </row>
        <row r="15404">
          <cell r="F15404" t="str">
            <v>Vintage2003</v>
          </cell>
          <cell r="I15404">
            <v>3.1656895657438739E-4</v>
          </cell>
          <cell r="L15404">
            <v>0.29295049504950499</v>
          </cell>
          <cell r="M15404" t="str">
            <v>hydro</v>
          </cell>
        </row>
        <row r="15405">
          <cell r="F15405" t="str">
            <v>Vintage2003</v>
          </cell>
          <cell r="I15405">
            <v>3.1656895657438739E-4</v>
          </cell>
          <cell r="L15405">
            <v>0.29295049504950499</v>
          </cell>
          <cell r="M15405" t="str">
            <v>hydro</v>
          </cell>
        </row>
        <row r="15406">
          <cell r="F15406" t="str">
            <v>Vintage1942</v>
          </cell>
          <cell r="I15406">
            <v>4.133809818401486E-4</v>
          </cell>
          <cell r="L15406">
            <v>3.108014077425842E-2</v>
          </cell>
          <cell r="M15406" t="str">
            <v>hydro</v>
          </cell>
        </row>
        <row r="15407">
          <cell r="F15407" t="str">
            <v>Vintage1912</v>
          </cell>
          <cell r="I15407">
            <v>0</v>
          </cell>
          <cell r="L15407">
            <v>0</v>
          </cell>
          <cell r="M15407" t="str">
            <v>hydro</v>
          </cell>
        </row>
        <row r="15408">
          <cell r="F15408" t="str">
            <v>Vintage1912</v>
          </cell>
          <cell r="I15408">
            <v>0</v>
          </cell>
          <cell r="L15408">
            <v>0</v>
          </cell>
          <cell r="M15408" t="str">
            <v>hydro</v>
          </cell>
        </row>
        <row r="15409">
          <cell r="F15409" t="str">
            <v>Vintage1909</v>
          </cell>
          <cell r="I15409">
            <v>0</v>
          </cell>
          <cell r="L15409">
            <v>0</v>
          </cell>
          <cell r="M15409" t="str">
            <v>hydro</v>
          </cell>
        </row>
        <row r="15410">
          <cell r="F15410" t="str">
            <v>Vintage1909</v>
          </cell>
          <cell r="I15410">
            <v>0</v>
          </cell>
          <cell r="L15410">
            <v>0</v>
          </cell>
          <cell r="M15410" t="str">
            <v>hydro</v>
          </cell>
        </row>
        <row r="15411">
          <cell r="F15411" t="str">
            <v>Vintage1921</v>
          </cell>
          <cell r="I15411">
            <v>2.2699496358936734E-4</v>
          </cell>
          <cell r="L15411">
            <v>5.9995758218451739E-2</v>
          </cell>
          <cell r="M15411" t="str">
            <v>hydro</v>
          </cell>
        </row>
        <row r="15412">
          <cell r="F15412" t="str">
            <v>Vintage1921</v>
          </cell>
          <cell r="I15412">
            <v>2.2647337589729621E-4</v>
          </cell>
          <cell r="L15412">
            <v>5.9857900318133608E-2</v>
          </cell>
          <cell r="M15412" t="str">
            <v>hydro</v>
          </cell>
        </row>
        <row r="15413">
          <cell r="F15413" t="str">
            <v>Vintage1921</v>
          </cell>
          <cell r="I15413">
            <v>2.2647337589729621E-4</v>
          </cell>
          <cell r="L15413">
            <v>5.9857900318133608E-2</v>
          </cell>
          <cell r="M15413" t="str">
            <v>hydro</v>
          </cell>
        </row>
        <row r="15414">
          <cell r="F15414" t="str">
            <v>Vintage1930</v>
          </cell>
          <cell r="I15414">
            <v>5.593024944209172E-4</v>
          </cell>
          <cell r="L15414">
            <v>5.241258303045495E-2</v>
          </cell>
          <cell r="M15414" t="str">
            <v>hydro</v>
          </cell>
        </row>
        <row r="15415">
          <cell r="F15415" t="str">
            <v>Vintage1930</v>
          </cell>
          <cell r="I15415">
            <v>5.2725293684965262E-4</v>
          </cell>
          <cell r="L15415">
            <v>4.9409199147762886E-2</v>
          </cell>
          <cell r="M15415" t="str">
            <v>hydro</v>
          </cell>
        </row>
        <row r="15416">
          <cell r="F15416" t="str">
            <v>Vintage1940</v>
          </cell>
          <cell r="I15416">
            <v>1.8745059210434185E-4</v>
          </cell>
          <cell r="L15416">
            <v>3.5260377358490545E-2</v>
          </cell>
          <cell r="M15416" t="str">
            <v>hydro</v>
          </cell>
        </row>
        <row r="15417">
          <cell r="F15417" t="str">
            <v>Vintage1915</v>
          </cell>
          <cell r="I15417">
            <v>0</v>
          </cell>
          <cell r="L15417">
            <v>0</v>
          </cell>
          <cell r="M15417" t="str">
            <v>hydro</v>
          </cell>
        </row>
        <row r="15418">
          <cell r="F15418" t="str">
            <v>Vintage1915</v>
          </cell>
          <cell r="I15418">
            <v>0</v>
          </cell>
          <cell r="L15418">
            <v>0</v>
          </cell>
          <cell r="M15418" t="str">
            <v>hydro</v>
          </cell>
        </row>
        <row r="15419">
          <cell r="F15419" t="str">
            <v>Vintage1915</v>
          </cell>
          <cell r="I15419">
            <v>0</v>
          </cell>
          <cell r="L15419">
            <v>0</v>
          </cell>
          <cell r="M15419" t="str">
            <v>hydro</v>
          </cell>
        </row>
        <row r="15420">
          <cell r="F15420" t="str">
            <v>Vintage1915</v>
          </cell>
          <cell r="I15420">
            <v>0</v>
          </cell>
          <cell r="L15420">
            <v>0</v>
          </cell>
          <cell r="M15420" t="str">
            <v>hydro</v>
          </cell>
        </row>
        <row r="15421">
          <cell r="F15421" t="str">
            <v>Vintage1915</v>
          </cell>
          <cell r="I15421">
            <v>0</v>
          </cell>
          <cell r="L15421">
            <v>0</v>
          </cell>
          <cell r="M15421" t="str">
            <v>hydro</v>
          </cell>
        </row>
        <row r="15422">
          <cell r="F15422" t="str">
            <v>Vintage1929</v>
          </cell>
          <cell r="I15422">
            <v>6.1060532485130066E-4</v>
          </cell>
          <cell r="L15422">
            <v>0.16417116145271479</v>
          </cell>
          <cell r="M15422" t="str">
            <v>hydro</v>
          </cell>
        </row>
        <row r="15423">
          <cell r="F15423" t="str">
            <v>Vintage1929</v>
          </cell>
          <cell r="I15423">
            <v>5.9038377125100359E-4</v>
          </cell>
          <cell r="L15423">
            <v>0.1587342682488313</v>
          </cell>
          <cell r="M15423" t="str">
            <v>hydro</v>
          </cell>
        </row>
        <row r="15424">
          <cell r="F15424" t="str">
            <v>Vintage1928</v>
          </cell>
          <cell r="I15424">
            <v>7.3855212312069405E-4</v>
          </cell>
          <cell r="L15424">
            <v>5.5466854158296476E-2</v>
          </cell>
          <cell r="M15424" t="str">
            <v>hydro</v>
          </cell>
        </row>
        <row r="15425">
          <cell r="F15425" t="str">
            <v>Vintage1928</v>
          </cell>
          <cell r="I15425">
            <v>3.6443198304577854E-4</v>
          </cell>
          <cell r="L15425">
            <v>2.7369626355966244E-2</v>
          </cell>
          <cell r="M15425" t="str">
            <v>hydro</v>
          </cell>
        </row>
        <row r="15426">
          <cell r="F15426" t="str">
            <v>Vintage1914</v>
          </cell>
          <cell r="I15426">
            <v>0</v>
          </cell>
          <cell r="L15426">
            <v>0</v>
          </cell>
          <cell r="M15426" t="str">
            <v>hydro</v>
          </cell>
        </row>
        <row r="15427">
          <cell r="F15427" t="str">
            <v>Vintage1914</v>
          </cell>
          <cell r="I15427">
            <v>0</v>
          </cell>
          <cell r="L15427">
            <v>0</v>
          </cell>
          <cell r="M15427" t="str">
            <v>hydro</v>
          </cell>
        </row>
        <row r="15428">
          <cell r="F15428" t="str">
            <v>Vintage1914</v>
          </cell>
          <cell r="I15428">
            <v>0</v>
          </cell>
          <cell r="L15428">
            <v>0</v>
          </cell>
          <cell r="M15428" t="str">
            <v>hydro</v>
          </cell>
        </row>
        <row r="15429">
          <cell r="F15429" t="str">
            <v>Vintage1914</v>
          </cell>
          <cell r="I15429">
            <v>0</v>
          </cell>
          <cell r="L15429">
            <v>0</v>
          </cell>
          <cell r="M15429" t="str">
            <v>hydro</v>
          </cell>
        </row>
        <row r="15430">
          <cell r="F15430" t="str">
            <v>Vintage1914</v>
          </cell>
          <cell r="I15430">
            <v>0</v>
          </cell>
          <cell r="L15430">
            <v>0</v>
          </cell>
          <cell r="M15430" t="str">
            <v>hydro</v>
          </cell>
        </row>
        <row r="15431">
          <cell r="F15431" t="str">
            <v>Vintage2008</v>
          </cell>
          <cell r="I15431">
            <v>4.3182111286137194E-5</v>
          </cell>
          <cell r="L15431">
            <v>9.874006116207952E-2</v>
          </cell>
          <cell r="M15431" t="str">
            <v>hydro</v>
          </cell>
        </row>
        <row r="15432">
          <cell r="F15432" t="str">
            <v>Vintage2008</v>
          </cell>
          <cell r="I15432">
            <v>4.3182111286137194E-5</v>
          </cell>
          <cell r="L15432">
            <v>9.874006116207952E-2</v>
          </cell>
          <cell r="M15432" t="str">
            <v>hydro</v>
          </cell>
        </row>
        <row r="15433">
          <cell r="F15433" t="str">
            <v>Vintage1925</v>
          </cell>
          <cell r="I15433">
            <v>3.8130467618211112E-4</v>
          </cell>
          <cell r="L15433">
            <v>3.9819553072625698E-2</v>
          </cell>
          <cell r="M15433" t="str">
            <v>hydro</v>
          </cell>
        </row>
        <row r="15434">
          <cell r="F15434" t="str">
            <v>Vintage1957</v>
          </cell>
          <cell r="I15434">
            <v>3.0445742288362737E-4</v>
          </cell>
          <cell r="L15434">
            <v>1.500151565074135E-2</v>
          </cell>
          <cell r="M15434" t="str">
            <v>hydro</v>
          </cell>
        </row>
        <row r="15435">
          <cell r="F15435" t="str">
            <v>Vintage1924</v>
          </cell>
          <cell r="I15435">
            <v>1.7377697014604566E-4</v>
          </cell>
          <cell r="L15435">
            <v>2.567397747480735E-2</v>
          </cell>
          <cell r="M15435" t="str">
            <v>hydro</v>
          </cell>
        </row>
        <row r="15436">
          <cell r="F15436" t="str">
            <v>Vintage1924</v>
          </cell>
          <cell r="I15436">
            <v>1.7377697014604566E-4</v>
          </cell>
          <cell r="L15436">
            <v>2.567397747480735E-2</v>
          </cell>
          <cell r="M15436" t="str">
            <v>hydro</v>
          </cell>
        </row>
        <row r="15437">
          <cell r="F15437" t="str">
            <v>Vintage1959</v>
          </cell>
          <cell r="I15437">
            <v>2.5847518813367125E-3</v>
          </cell>
          <cell r="L15437">
            <v>0.10815125909345273</v>
          </cell>
          <cell r="M15437" t="str">
            <v>hydro</v>
          </cell>
        </row>
        <row r="15438">
          <cell r="F15438" t="str">
            <v>Vintage1956</v>
          </cell>
          <cell r="I15438">
            <v>3.196289377012048E-3</v>
          </cell>
          <cell r="L15438">
            <v>0.20848992410363779</v>
          </cell>
          <cell r="M15438" t="str">
            <v>hydro</v>
          </cell>
        </row>
        <row r="15439">
          <cell r="F15439" t="str">
            <v>Vintage1928</v>
          </cell>
          <cell r="I15439">
            <v>3.9188621930946234E-4</v>
          </cell>
          <cell r="L15439">
            <v>2.9431498593812763E-2</v>
          </cell>
          <cell r="M15439" t="str">
            <v>hydro</v>
          </cell>
        </row>
        <row r="15440">
          <cell r="F15440" t="str">
            <v>Vintage1912</v>
          </cell>
          <cell r="I15440">
            <v>0</v>
          </cell>
          <cell r="L15440">
            <v>0</v>
          </cell>
          <cell r="M15440" t="str">
            <v>hydro</v>
          </cell>
        </row>
        <row r="15441">
          <cell r="F15441" t="str">
            <v>Vintage1912</v>
          </cell>
          <cell r="I15441">
            <v>0</v>
          </cell>
          <cell r="L15441">
            <v>0</v>
          </cell>
          <cell r="M15441" t="str">
            <v>hydro</v>
          </cell>
        </row>
        <row r="15442">
          <cell r="F15442" t="str">
            <v>Vintage1921</v>
          </cell>
          <cell r="I15442">
            <v>2.0994038346297921E-4</v>
          </cell>
          <cell r="L15442">
            <v>5.5488158359844462E-2</v>
          </cell>
          <cell r="M15442" t="str">
            <v>hydro</v>
          </cell>
        </row>
        <row r="15443">
          <cell r="F15443" t="str">
            <v>Vintage1994</v>
          </cell>
          <cell r="I15443">
            <v>8.1501420396964844E-5</v>
          </cell>
          <cell r="L15443">
            <v>2.2612077090336996E-2</v>
          </cell>
          <cell r="M15443" t="str">
            <v>hydro</v>
          </cell>
        </row>
        <row r="15444">
          <cell r="F15444" t="str">
            <v>Vintage1915</v>
          </cell>
          <cell r="I15444">
            <v>0</v>
          </cell>
          <cell r="L15444">
            <v>0</v>
          </cell>
          <cell r="M15444" t="str">
            <v>hydro</v>
          </cell>
        </row>
        <row r="15445">
          <cell r="F15445" t="str">
            <v>Vintage1915</v>
          </cell>
          <cell r="I15445">
            <v>0</v>
          </cell>
          <cell r="L15445">
            <v>0</v>
          </cell>
          <cell r="M15445" t="str">
            <v>hydro</v>
          </cell>
        </row>
        <row r="15446">
          <cell r="F15446" t="str">
            <v>Vintage1915</v>
          </cell>
          <cell r="I15446">
            <v>0</v>
          </cell>
          <cell r="L15446">
            <v>0</v>
          </cell>
          <cell r="M15446" t="str">
            <v>hydro</v>
          </cell>
        </row>
        <row r="15447">
          <cell r="F15447" t="str">
            <v>Vintage1922</v>
          </cell>
          <cell r="I15447">
            <v>8.1675015480120819E-4</v>
          </cell>
          <cell r="L15447">
            <v>0.3831229611041404</v>
          </cell>
          <cell r="M15447" t="str">
            <v>hydro</v>
          </cell>
        </row>
        <row r="15448">
          <cell r="F15448" t="str">
            <v>Vintage1924</v>
          </cell>
          <cell r="I15448">
            <v>1.3210452087736983E-3</v>
          </cell>
          <cell r="L15448">
            <v>0.19517249555423835</v>
          </cell>
          <cell r="M15448" t="str">
            <v>hydro</v>
          </cell>
        </row>
        <row r="15449">
          <cell r="F15449" t="str">
            <v>Vintage1908</v>
          </cell>
          <cell r="I15449">
            <v>0</v>
          </cell>
          <cell r="L15449">
            <v>0</v>
          </cell>
          <cell r="M15449" t="str">
            <v>hydro</v>
          </cell>
        </row>
        <row r="15450">
          <cell r="F15450" t="str">
            <v>Vintage1908</v>
          </cell>
          <cell r="I15450">
            <v>0</v>
          </cell>
          <cell r="L15450">
            <v>0</v>
          </cell>
          <cell r="M15450" t="str">
            <v>hydro</v>
          </cell>
        </row>
        <row r="15451">
          <cell r="F15451" t="str">
            <v>Vintage1908</v>
          </cell>
          <cell r="I15451">
            <v>0</v>
          </cell>
          <cell r="L15451">
            <v>0</v>
          </cell>
          <cell r="M15451" t="str">
            <v>hydro</v>
          </cell>
        </row>
        <row r="15452">
          <cell r="F15452" t="str">
            <v>Vintage1908</v>
          </cell>
          <cell r="I15452">
            <v>0</v>
          </cell>
          <cell r="L15452">
            <v>0</v>
          </cell>
          <cell r="M15452" t="str">
            <v>hydro</v>
          </cell>
        </row>
        <row r="15453">
          <cell r="F15453" t="str">
            <v>Vintage1919</v>
          </cell>
          <cell r="I15453">
            <v>0</v>
          </cell>
          <cell r="L15453">
            <v>0</v>
          </cell>
          <cell r="M15453" t="str">
            <v>hydro</v>
          </cell>
        </row>
        <row r="15454">
          <cell r="F15454" t="str">
            <v>Vintage1925</v>
          </cell>
          <cell r="I15454">
            <v>2.4159139454132795E-4</v>
          </cell>
          <cell r="L15454">
            <v>2.5229329608938551E-2</v>
          </cell>
          <cell r="M15454" t="str">
            <v>hydro</v>
          </cell>
        </row>
        <row r="15455">
          <cell r="F15455" t="str">
            <v>Vintage1925</v>
          </cell>
          <cell r="I15455">
            <v>2.3320586933803011E-4</v>
          </cell>
          <cell r="L15455">
            <v>2.4353631284916202E-2</v>
          </cell>
          <cell r="M15455" t="str">
            <v>hydro</v>
          </cell>
        </row>
        <row r="15456">
          <cell r="F15456" t="str">
            <v>Vintage2009</v>
          </cell>
          <cell r="I15456">
            <v>8.7097120149851309E-4</v>
          </cell>
          <cell r="L15456">
            <v>5.6629565217391304</v>
          </cell>
          <cell r="M15456" t="str">
            <v>hydro</v>
          </cell>
        </row>
        <row r="15457">
          <cell r="F15457" t="str">
            <v>Vintage1923</v>
          </cell>
          <cell r="I15457">
            <v>9.0135702807250459E-4</v>
          </cell>
          <cell r="L15457">
            <v>0.17140386571719241</v>
          </cell>
          <cell r="M15457" t="str">
            <v>hydro</v>
          </cell>
        </row>
        <row r="15458">
          <cell r="F15458" t="str">
            <v>Vintage1923</v>
          </cell>
          <cell r="I15458">
            <v>9.0182511959102987E-4</v>
          </cell>
          <cell r="L15458">
            <v>0.17149287894201434</v>
          </cell>
          <cell r="M15458" t="str">
            <v>hydro</v>
          </cell>
        </row>
        <row r="15459">
          <cell r="F15459" t="str">
            <v>Vintage1923</v>
          </cell>
          <cell r="I15459">
            <v>9.2441387887072686E-4</v>
          </cell>
          <cell r="L15459">
            <v>0.17578840284842331</v>
          </cell>
          <cell r="M15459" t="str">
            <v>hydro</v>
          </cell>
        </row>
        <row r="15460">
          <cell r="F15460" t="str">
            <v>Vintage1923</v>
          </cell>
          <cell r="I15460">
            <v>9.9118379047752813E-4</v>
          </cell>
          <cell r="L15460">
            <v>0.18848550356052915</v>
          </cell>
          <cell r="M15460" t="str">
            <v>hydro</v>
          </cell>
        </row>
        <row r="15461">
          <cell r="F15461" t="str">
            <v>Vintage2009</v>
          </cell>
          <cell r="I15461">
            <v>2.4175589527498109E-4</v>
          </cell>
          <cell r="L15461">
            <v>1.5718695652173911</v>
          </cell>
          <cell r="M15461" t="str">
            <v>hydro</v>
          </cell>
        </row>
        <row r="15462">
          <cell r="F15462" t="str">
            <v>Vintage1925</v>
          </cell>
          <cell r="I15462">
            <v>8.6808240812704209E-4</v>
          </cell>
          <cell r="L15462">
            <v>9.06536312849162E-2</v>
          </cell>
          <cell r="M15462" t="str">
            <v>hydro</v>
          </cell>
        </row>
        <row r="15463">
          <cell r="F15463" t="str">
            <v>Vintage1925</v>
          </cell>
          <cell r="I15463">
            <v>8.7626732267954326E-4</v>
          </cell>
          <cell r="L15463">
            <v>9.1508379888268154E-2</v>
          </cell>
          <cell r="M15463" t="str">
            <v>hydro</v>
          </cell>
        </row>
        <row r="15464">
          <cell r="F15464" t="str">
            <v>Vintage1954</v>
          </cell>
          <cell r="I15464">
            <v>2.805885001709803E-3</v>
          </cell>
          <cell r="L15464">
            <v>0.16133558904952322</v>
          </cell>
          <cell r="M15464" t="str">
            <v>hydro</v>
          </cell>
        </row>
        <row r="15465">
          <cell r="F15465" t="str">
            <v>Vintage1924</v>
          </cell>
          <cell r="I15465">
            <v>1.0718827682713067E-3</v>
          </cell>
          <cell r="L15465">
            <v>0.15836099585062244</v>
          </cell>
          <cell r="M15465" t="str">
            <v>hydro</v>
          </cell>
        </row>
        <row r="15466">
          <cell r="F15466" t="str">
            <v>Vintage1930</v>
          </cell>
          <cell r="I15466">
            <v>4.7912242951053266E-3</v>
          </cell>
          <cell r="L15466">
            <v>0.44898859506203787</v>
          </cell>
          <cell r="M15466" t="str">
            <v>hydro</v>
          </cell>
        </row>
        <row r="15467">
          <cell r="F15467" t="str">
            <v>Vintage1957</v>
          </cell>
          <cell r="I15467">
            <v>3.1301747935311825E-3</v>
          </cell>
          <cell r="L15467">
            <v>0.15423294892915979</v>
          </cell>
          <cell r="M15467" t="str">
            <v>hydro</v>
          </cell>
        </row>
        <row r="15468">
          <cell r="F15468" t="str">
            <v>Vintage1952</v>
          </cell>
          <cell r="I15468">
            <v>4.0779130040678605E-3</v>
          </cell>
          <cell r="L15468">
            <v>0.24573863636363638</v>
          </cell>
          <cell r="M15468" t="str">
            <v>hydro</v>
          </cell>
        </row>
        <row r="15469">
          <cell r="F15469" t="str">
            <v>Vintage2013</v>
          </cell>
          <cell r="I15469">
            <v>2.6988819553835745E-4</v>
          </cell>
          <cell r="L15469">
            <v>4.7426556991774359E-2</v>
          </cell>
          <cell r="M15469" t="str">
            <v>hydro</v>
          </cell>
        </row>
        <row r="15470">
          <cell r="F15470" t="str">
            <v>Vintage1924</v>
          </cell>
          <cell r="I15470">
            <v>3.6179729649864982E-4</v>
          </cell>
          <cell r="L15470">
            <v>5.3452282157676362E-2</v>
          </cell>
          <cell r="M15470" t="str">
            <v>hydro</v>
          </cell>
        </row>
        <row r="15471">
          <cell r="F15471" t="str">
            <v>Vintage1924</v>
          </cell>
          <cell r="I15471">
            <v>3.4946375368767493E-4</v>
          </cell>
          <cell r="L15471">
            <v>5.1630112625963245E-2</v>
          </cell>
          <cell r="M15471" t="str">
            <v>hydro</v>
          </cell>
        </row>
        <row r="15472">
          <cell r="F15472" t="str">
            <v>Vintage1913</v>
          </cell>
          <cell r="I15472">
            <v>0</v>
          </cell>
          <cell r="L15472">
            <v>0</v>
          </cell>
          <cell r="M15472" t="str">
            <v>hydro</v>
          </cell>
        </row>
        <row r="15473">
          <cell r="F15473" t="str">
            <v>Vintage1913</v>
          </cell>
          <cell r="I15473">
            <v>0</v>
          </cell>
          <cell r="L15473">
            <v>0</v>
          </cell>
          <cell r="M15473" t="str">
            <v>hydro</v>
          </cell>
        </row>
        <row r="15474">
          <cell r="F15474" t="str">
            <v>Vintage1913</v>
          </cell>
          <cell r="I15474">
            <v>0</v>
          </cell>
          <cell r="L15474">
            <v>0</v>
          </cell>
          <cell r="M15474" t="str">
            <v>hydro</v>
          </cell>
        </row>
        <row r="15475">
          <cell r="F15475" t="str">
            <v>Vintage1927</v>
          </cell>
          <cell r="I15475">
            <v>2.7376399331174774E-4</v>
          </cell>
          <cell r="L15475">
            <v>4.8529634898055972E-2</v>
          </cell>
          <cell r="M15475" t="str">
            <v>hydro</v>
          </cell>
        </row>
        <row r="15476">
          <cell r="F15476" t="str">
            <v>Vintage1919</v>
          </cell>
          <cell r="I15476">
            <v>0</v>
          </cell>
          <cell r="L15476">
            <v>0</v>
          </cell>
          <cell r="M15476" t="str">
            <v>hydro</v>
          </cell>
        </row>
        <row r="15477">
          <cell r="F15477" t="str">
            <v>Vintage1919</v>
          </cell>
          <cell r="I15477">
            <v>0</v>
          </cell>
          <cell r="L15477">
            <v>0</v>
          </cell>
          <cell r="M15477" t="str">
            <v>hydro</v>
          </cell>
        </row>
        <row r="15478">
          <cell r="F15478" t="str">
            <v>Vintage1919</v>
          </cell>
          <cell r="I15478">
            <v>0</v>
          </cell>
          <cell r="L15478">
            <v>0</v>
          </cell>
          <cell r="M15478" t="str">
            <v>hydro</v>
          </cell>
        </row>
        <row r="15479">
          <cell r="F15479" t="str">
            <v>Vintage1926</v>
          </cell>
          <cell r="I15479">
            <v>2.3773432042867862E-4</v>
          </cell>
          <cell r="L15479">
            <v>6.0114305038890765E-2</v>
          </cell>
          <cell r="M15479" t="str">
            <v>hydro</v>
          </cell>
        </row>
        <row r="15480">
          <cell r="F15480" t="str">
            <v>Vintage1926</v>
          </cell>
          <cell r="I15480">
            <v>2.5535328518597455E-4</v>
          </cell>
          <cell r="L15480">
            <v>6.4569496110923233E-2</v>
          </cell>
          <cell r="M15480" t="str">
            <v>hydro</v>
          </cell>
        </row>
        <row r="15481">
          <cell r="F15481" t="str">
            <v>Vintage1926</v>
          </cell>
          <cell r="I15481">
            <v>2.8154768656265579E-4</v>
          </cell>
          <cell r="L15481">
            <v>7.1193101115995944E-2</v>
          </cell>
          <cell r="M15481" t="str">
            <v>hydro</v>
          </cell>
        </row>
        <row r="15482">
          <cell r="F15482" t="str">
            <v>Vintage1926</v>
          </cell>
          <cell r="I15482">
            <v>2.5578392938301791E-4</v>
          </cell>
          <cell r="L15482">
            <v>6.4678390260399052E-2</v>
          </cell>
          <cell r="M15482" t="str">
            <v>hydro</v>
          </cell>
        </row>
        <row r="15483">
          <cell r="F15483" t="str">
            <v>Vintage1921</v>
          </cell>
          <cell r="I15483">
            <v>2.8984226827092583E-4</v>
          </cell>
          <cell r="L15483">
            <v>7.6606574761399773E-2</v>
          </cell>
          <cell r="M15483" t="str">
            <v>hydro</v>
          </cell>
        </row>
        <row r="15484">
          <cell r="F15484" t="str">
            <v>Vintage1921</v>
          </cell>
          <cell r="I15484">
            <v>3.3023187929797433E-4</v>
          </cell>
          <cell r="L15484">
            <v>8.7281724991162948E-2</v>
          </cell>
          <cell r="M15484" t="str">
            <v>hydro</v>
          </cell>
        </row>
        <row r="15485">
          <cell r="F15485" t="str">
            <v>Vintage1940</v>
          </cell>
          <cell r="I15485">
            <v>1.1412338702516908E-4</v>
          </cell>
          <cell r="L15485">
            <v>2.1467169811320744E-2</v>
          </cell>
          <cell r="M15485" t="str">
            <v>hydro</v>
          </cell>
        </row>
        <row r="15486">
          <cell r="F15486" t="str">
            <v>Vintage1940</v>
          </cell>
          <cell r="I15486">
            <v>7.4220591177386955E-5</v>
          </cell>
          <cell r="L15486">
            <v>1.3961257861635214E-2</v>
          </cell>
          <cell r="M15486" t="str">
            <v>hydro</v>
          </cell>
        </row>
        <row r="15487">
          <cell r="F15487" t="str">
            <v>Vintage1956</v>
          </cell>
          <cell r="I15487">
            <v>2.3676069007014583E-3</v>
          </cell>
          <cell r="L15487">
            <v>0.15443601151531011</v>
          </cell>
          <cell r="M15487" t="str">
            <v>hydro</v>
          </cell>
        </row>
        <row r="15488">
          <cell r="F15488" t="str">
            <v>Vintage1923</v>
          </cell>
          <cell r="I15488">
            <v>5.8060467072683873E-4</v>
          </cell>
          <cell r="L15488">
            <v>0.11040895218718218</v>
          </cell>
          <cell r="M15488" t="str">
            <v>hydro</v>
          </cell>
        </row>
        <row r="15489">
          <cell r="F15489" t="str">
            <v>Vintage1927</v>
          </cell>
          <cell r="I15489">
            <v>1.109394285161593E-3</v>
          </cell>
          <cell r="L15489">
            <v>0.19666026552868662</v>
          </cell>
          <cell r="M15489" t="str">
            <v>hydro</v>
          </cell>
        </row>
        <row r="15490">
          <cell r="F15490" t="str">
            <v>Vintage2013</v>
          </cell>
          <cell r="I15490">
            <v>8.6364222572274388E-5</v>
          </cell>
          <cell r="L15490">
            <v>1.5176498237367796E-2</v>
          </cell>
          <cell r="M15490" t="str">
            <v>hydro</v>
          </cell>
        </row>
        <row r="15491">
          <cell r="F15491" t="str">
            <v>Vintage1939</v>
          </cell>
          <cell r="I15491">
            <v>8.028277756359244E-4</v>
          </cell>
          <cell r="L15491">
            <v>0.25609556313993176</v>
          </cell>
          <cell r="M15491" t="str">
            <v>hydro</v>
          </cell>
        </row>
        <row r="15492">
          <cell r="F15492" t="str">
            <v>Vintage1952</v>
          </cell>
          <cell r="I15492">
            <v>4.1105122348223072E-4</v>
          </cell>
          <cell r="L15492">
            <v>2.4770309477756287E-2</v>
          </cell>
          <cell r="M15492" t="str">
            <v>hydro</v>
          </cell>
        </row>
        <row r="15493">
          <cell r="F15493" t="str">
            <v>Vintage1960</v>
          </cell>
          <cell r="I15493">
            <v>1.0926860927589139E-3</v>
          </cell>
          <cell r="L15493">
            <v>5.175270792424147E-2</v>
          </cell>
          <cell r="M15493" t="str">
            <v>hydro</v>
          </cell>
        </row>
        <row r="15494">
          <cell r="F15494" t="str">
            <v>Vintage1918</v>
          </cell>
          <cell r="I15494">
            <v>0</v>
          </cell>
          <cell r="L15494">
            <v>0</v>
          </cell>
          <cell r="M15494" t="str">
            <v>hydro</v>
          </cell>
        </row>
        <row r="15495">
          <cell r="F15495" t="str">
            <v>Vintage1918</v>
          </cell>
          <cell r="I15495">
            <v>0</v>
          </cell>
          <cell r="L15495">
            <v>0</v>
          </cell>
          <cell r="M15495" t="str">
            <v>hydro</v>
          </cell>
        </row>
        <row r="15496">
          <cell r="F15496" t="str">
            <v>Vintage1927</v>
          </cell>
          <cell r="I15496">
            <v>1.5163757872413304E-3</v>
          </cell>
          <cell r="L15496">
            <v>0.26880512091038422</v>
          </cell>
          <cell r="M15496" t="str">
            <v>hydro</v>
          </cell>
        </row>
        <row r="15497">
          <cell r="F15497" t="str">
            <v>Vintage1922</v>
          </cell>
          <cell r="I15497">
            <v>6.864896470259607E-5</v>
          </cell>
          <cell r="L15497">
            <v>3.220200752823086E-2</v>
          </cell>
          <cell r="M15497" t="str">
            <v>hydro</v>
          </cell>
        </row>
        <row r="15498">
          <cell r="F15498" t="str">
            <v>Vintage1922</v>
          </cell>
          <cell r="I15498">
            <v>5.3036106453266122E-5</v>
          </cell>
          <cell r="L15498">
            <v>2.487829360100376E-2</v>
          </cell>
          <cell r="M15498" t="str">
            <v>hydro</v>
          </cell>
        </row>
        <row r="15499">
          <cell r="F15499" t="str">
            <v>Vintage1924</v>
          </cell>
          <cell r="I15499">
            <v>4.768167444307104E-4</v>
          </cell>
          <cell r="L15499">
            <v>7.0445366528354092E-2</v>
          </cell>
          <cell r="M15499" t="str">
            <v>hydro</v>
          </cell>
        </row>
        <row r="15500">
          <cell r="F15500" t="str">
            <v>Vintage1924</v>
          </cell>
          <cell r="I15500">
            <v>4.6988898995653451E-4</v>
          </cell>
          <cell r="L15500">
            <v>6.9421853388658375E-2</v>
          </cell>
          <cell r="M15500" t="str">
            <v>hydro</v>
          </cell>
        </row>
        <row r="15501">
          <cell r="F15501" t="str">
            <v>Vintage1991</v>
          </cell>
          <cell r="I15501">
            <v>4.9635087220094461E-4</v>
          </cell>
          <cell r="L15501">
            <v>1.0223966942148759</v>
          </cell>
          <cell r="M15501" t="str">
            <v>hydro</v>
          </cell>
        </row>
        <row r="15502">
          <cell r="F15502" t="str">
            <v>Vintage1991</v>
          </cell>
          <cell r="I15502">
            <v>4.9635087220094461E-4</v>
          </cell>
          <cell r="L15502">
            <v>1.0223966942148759</v>
          </cell>
          <cell r="M15502" t="str">
            <v>hydro</v>
          </cell>
        </row>
        <row r="15503">
          <cell r="F15503" t="str">
            <v>Vintage1924</v>
          </cell>
          <cell r="I15503">
            <v>4.7449501049882443E-4</v>
          </cell>
          <cell r="L15503">
            <v>7.0102351313969566E-2</v>
          </cell>
          <cell r="M15503" t="str">
            <v>hydro</v>
          </cell>
        </row>
        <row r="15504">
          <cell r="F15504" t="str">
            <v>Vintage1924</v>
          </cell>
          <cell r="I15504">
            <v>4.6932728013430401E-4</v>
          </cell>
          <cell r="L15504">
            <v>6.933886583679115E-2</v>
          </cell>
          <cell r="M15504" t="str">
            <v>hydro</v>
          </cell>
        </row>
        <row r="15505">
          <cell r="F15505" t="str">
            <v>Vintage1991</v>
          </cell>
          <cell r="I15505">
            <v>4.9446513208345651E-4</v>
          </cell>
          <cell r="L15505">
            <v>1.0185123966942147</v>
          </cell>
          <cell r="M15505" t="str">
            <v>hydro</v>
          </cell>
        </row>
        <row r="15506">
          <cell r="F15506" t="str">
            <v>Vintage1991</v>
          </cell>
          <cell r="I15506">
            <v>4.9446513208345651E-4</v>
          </cell>
          <cell r="L15506">
            <v>1.0185123966942147</v>
          </cell>
          <cell r="M15506" t="str">
            <v>hydro</v>
          </cell>
        </row>
        <row r="15507">
          <cell r="F15507" t="str">
            <v>Vintage1961</v>
          </cell>
          <cell r="I15507">
            <v>1.8160947865531425E-2</v>
          </cell>
          <cell r="L15507">
            <v>0.39010744347726145</v>
          </cell>
          <cell r="M15507" t="str">
            <v>hydro</v>
          </cell>
        </row>
        <row r="15508">
          <cell r="F15508" t="str">
            <v>Vintage1961</v>
          </cell>
          <cell r="I15508">
            <v>1.7983095824365528E-2</v>
          </cell>
          <cell r="L15508">
            <v>0.3862870809273462</v>
          </cell>
          <cell r="M15508" t="str">
            <v>hydro</v>
          </cell>
        </row>
        <row r="15509">
          <cell r="F15509" t="str">
            <v>Vintage1962</v>
          </cell>
          <cell r="I15509">
            <v>1.8033194990891132E-2</v>
          </cell>
          <cell r="L15509">
            <v>0.57709081960196884</v>
          </cell>
          <cell r="M15509" t="str">
            <v>hydro</v>
          </cell>
        </row>
        <row r="15510">
          <cell r="F15510" t="str">
            <v>Vintage1962</v>
          </cell>
          <cell r="I15510">
            <v>1.8033194990891132E-2</v>
          </cell>
          <cell r="L15510">
            <v>0.57709081960196884</v>
          </cell>
          <cell r="M15510" t="str">
            <v>hydro</v>
          </cell>
        </row>
        <row r="15511">
          <cell r="F15511" t="str">
            <v>Vintage1962</v>
          </cell>
          <cell r="I15511">
            <v>1.8018165240933449E-2</v>
          </cell>
          <cell r="L15511">
            <v>0.57660984378343683</v>
          </cell>
          <cell r="M15511" t="str">
            <v>hydro</v>
          </cell>
        </row>
        <row r="15512">
          <cell r="F15512" t="str">
            <v>Vintage1962</v>
          </cell>
          <cell r="I15512">
            <v>1.8033194990891132E-2</v>
          </cell>
          <cell r="L15512">
            <v>0.57709081960196884</v>
          </cell>
          <cell r="M15512" t="str">
            <v>hydro</v>
          </cell>
        </row>
        <row r="15513">
          <cell r="F15513" t="str">
            <v>Vintage1961</v>
          </cell>
          <cell r="I15513">
            <v>1.7983095824365528E-2</v>
          </cell>
          <cell r="L15513">
            <v>0.3862870809273462</v>
          </cell>
          <cell r="M15513" t="str">
            <v>hydro</v>
          </cell>
        </row>
        <row r="15514">
          <cell r="F15514" t="str">
            <v>Vintage1961</v>
          </cell>
          <cell r="I15514">
            <v>1.7983095824365528E-2</v>
          </cell>
          <cell r="L15514">
            <v>0.3862870809273462</v>
          </cell>
          <cell r="M15514" t="str">
            <v>hydro</v>
          </cell>
        </row>
        <row r="15515">
          <cell r="F15515" t="str">
            <v>Vintage1961</v>
          </cell>
          <cell r="I15515">
            <v>1.7983095824365528E-2</v>
          </cell>
          <cell r="L15515">
            <v>0.3862870809273462</v>
          </cell>
          <cell r="M15515" t="str">
            <v>hydro</v>
          </cell>
        </row>
        <row r="15516">
          <cell r="F15516" t="str">
            <v>Vintage1961</v>
          </cell>
          <cell r="I15516">
            <v>1.7983095824365528E-2</v>
          </cell>
          <cell r="L15516">
            <v>0.3862870809273462</v>
          </cell>
          <cell r="M15516" t="str">
            <v>hydro</v>
          </cell>
        </row>
        <row r="15517">
          <cell r="F15517" t="str">
            <v>Vintage1961</v>
          </cell>
          <cell r="I15517">
            <v>1.7983095824365528E-2</v>
          </cell>
          <cell r="L15517">
            <v>0.3862870809273462</v>
          </cell>
          <cell r="M15517" t="str">
            <v>hydro</v>
          </cell>
        </row>
        <row r="15518">
          <cell r="F15518" t="str">
            <v>Vintage1961</v>
          </cell>
          <cell r="I15518">
            <v>1.7439519867562727E-2</v>
          </cell>
          <cell r="L15518">
            <v>0.37461076158464746</v>
          </cell>
          <cell r="M15518" t="str">
            <v>hydro</v>
          </cell>
        </row>
        <row r="15519">
          <cell r="F15519" t="str">
            <v>Vintage1961</v>
          </cell>
          <cell r="I15519">
            <v>1.7467452894579641E-2</v>
          </cell>
          <cell r="L15519">
            <v>0.37521077882156895</v>
          </cell>
          <cell r="M15519" t="str">
            <v>hydro</v>
          </cell>
        </row>
        <row r="15520">
          <cell r="F15520" t="str">
            <v>Vintage1959</v>
          </cell>
          <cell r="I15520">
            <v>6.8009351077639594E-3</v>
          </cell>
          <cell r="L15520">
            <v>0.28456491326245109</v>
          </cell>
          <cell r="M15520" t="str">
            <v>hydro</v>
          </cell>
        </row>
        <row r="15521">
          <cell r="F15521" t="str">
            <v>Vintage1959</v>
          </cell>
          <cell r="I15521">
            <v>6.773030166238151E-3</v>
          </cell>
          <cell r="L15521">
            <v>0.28339731393396755</v>
          </cell>
          <cell r="M15521" t="str">
            <v>hydro</v>
          </cell>
        </row>
        <row r="15522">
          <cell r="F15522" t="str">
            <v>Vintage1959</v>
          </cell>
          <cell r="I15522">
            <v>6.773030166238151E-3</v>
          </cell>
          <cell r="L15522">
            <v>0.28339731393396755</v>
          </cell>
          <cell r="M15522" t="str">
            <v>hydro</v>
          </cell>
        </row>
        <row r="15523">
          <cell r="F15523" t="str">
            <v>Vintage1959</v>
          </cell>
          <cell r="I15523">
            <v>6.773030166238151E-3</v>
          </cell>
          <cell r="L15523">
            <v>0.28339731393396755</v>
          </cell>
          <cell r="M15523" t="str">
            <v>hydro</v>
          </cell>
        </row>
        <row r="15524">
          <cell r="F15524" t="str">
            <v>Vintage1959</v>
          </cell>
          <cell r="I15524">
            <v>6.773030166238151E-3</v>
          </cell>
          <cell r="L15524">
            <v>0.28339731393396755</v>
          </cell>
          <cell r="M15524" t="str">
            <v>hydro</v>
          </cell>
        </row>
        <row r="15525">
          <cell r="F15525" t="str">
            <v>Vintage1959</v>
          </cell>
          <cell r="I15525">
            <v>6.773030166238151E-3</v>
          </cell>
          <cell r="L15525">
            <v>0.28339731393396755</v>
          </cell>
          <cell r="M15525" t="str">
            <v>hydro</v>
          </cell>
        </row>
        <row r="15526">
          <cell r="F15526" t="str">
            <v>Vintage1959</v>
          </cell>
          <cell r="I15526">
            <v>6.773030166238151E-3</v>
          </cell>
          <cell r="L15526">
            <v>0.28339731393396755</v>
          </cell>
          <cell r="M15526" t="str">
            <v>hydro</v>
          </cell>
        </row>
        <row r="15527">
          <cell r="F15527" t="str">
            <v>Vintage1958</v>
          </cell>
          <cell r="I15527">
            <v>6.7537113605664395E-3</v>
          </cell>
          <cell r="L15527">
            <v>0.17549487402258906</v>
          </cell>
          <cell r="M15527" t="str">
            <v>hydro</v>
          </cell>
        </row>
        <row r="15528">
          <cell r="F15528" t="str">
            <v>Vintage1958</v>
          </cell>
          <cell r="I15528">
            <v>6.7537113605664395E-3</v>
          </cell>
          <cell r="L15528">
            <v>0.17549487402258906</v>
          </cell>
          <cell r="M15528" t="str">
            <v>hydro</v>
          </cell>
        </row>
        <row r="15529">
          <cell r="F15529" t="str">
            <v>Vintage1958</v>
          </cell>
          <cell r="I15529">
            <v>6.7537113605664395E-3</v>
          </cell>
          <cell r="L15529">
            <v>0.17549487402258906</v>
          </cell>
          <cell r="M15529" t="str">
            <v>hydro</v>
          </cell>
        </row>
        <row r="15530">
          <cell r="F15530" t="str">
            <v>Vintage1958</v>
          </cell>
          <cell r="I15530">
            <v>6.7537113605664395E-3</v>
          </cell>
          <cell r="L15530">
            <v>0.17549487402258906</v>
          </cell>
          <cell r="M15530" t="str">
            <v>hydro</v>
          </cell>
        </row>
        <row r="15531">
          <cell r="F15531" t="str">
            <v>Vintage1958</v>
          </cell>
          <cell r="I15531">
            <v>6.7537113605664395E-3</v>
          </cell>
          <cell r="L15531">
            <v>0.17549487402258906</v>
          </cell>
          <cell r="M15531" t="str">
            <v>hydro</v>
          </cell>
        </row>
        <row r="15532">
          <cell r="F15532" t="str">
            <v>Vintage1958</v>
          </cell>
          <cell r="I15532">
            <v>6.7537113605664395E-3</v>
          </cell>
          <cell r="L15532">
            <v>0.17549487402258906</v>
          </cell>
          <cell r="M15532" t="str">
            <v>hydro</v>
          </cell>
        </row>
        <row r="15533">
          <cell r="F15533" t="str">
            <v>Vintage1958</v>
          </cell>
          <cell r="I15533">
            <v>6.7537113605664395E-3</v>
          </cell>
          <cell r="L15533">
            <v>0.17549487402258906</v>
          </cell>
          <cell r="M15533" t="str">
            <v>hydro</v>
          </cell>
        </row>
        <row r="15534">
          <cell r="F15534" t="str">
            <v>Vintage1958</v>
          </cell>
          <cell r="I15534">
            <v>6.7537113605664395E-3</v>
          </cell>
          <cell r="L15534">
            <v>0.17549487402258906</v>
          </cell>
          <cell r="M15534" t="str">
            <v>hydro</v>
          </cell>
        </row>
        <row r="15535">
          <cell r="F15535" t="str">
            <v>Vintage1958</v>
          </cell>
          <cell r="I15535">
            <v>6.7537113605664395E-3</v>
          </cell>
          <cell r="L15535">
            <v>0.17549487402258906</v>
          </cell>
          <cell r="M15535" t="str">
            <v>hydro</v>
          </cell>
        </row>
        <row r="15536">
          <cell r="F15536" t="str">
            <v>Vintage1924</v>
          </cell>
          <cell r="I15536">
            <v>3.6244326279421488E-4</v>
          </cell>
          <cell r="L15536">
            <v>5.3547717842323657E-2</v>
          </cell>
          <cell r="M15536" t="str">
            <v>hydro</v>
          </cell>
        </row>
        <row r="15537">
          <cell r="F15537" t="str">
            <v>Vintage1924</v>
          </cell>
          <cell r="I15537">
            <v>3.6255560475866104E-4</v>
          </cell>
          <cell r="L15537">
            <v>5.3564315352697109E-2</v>
          </cell>
          <cell r="M15537" t="str">
            <v>hydro</v>
          </cell>
        </row>
        <row r="15538">
          <cell r="F15538" t="str">
            <v>Vintage1924</v>
          </cell>
          <cell r="I15538">
            <v>3.6255560475866104E-4</v>
          </cell>
          <cell r="L15538">
            <v>5.3564315352697109E-2</v>
          </cell>
          <cell r="M15538" t="str">
            <v>hydro</v>
          </cell>
        </row>
        <row r="15539">
          <cell r="F15539" t="str">
            <v>Vintage1912</v>
          </cell>
          <cell r="I15539">
            <v>0</v>
          </cell>
          <cell r="L15539">
            <v>0</v>
          </cell>
          <cell r="M15539" t="str">
            <v>hydro</v>
          </cell>
        </row>
        <row r="15540">
          <cell r="F15540" t="str">
            <v>Vintage1912</v>
          </cell>
          <cell r="I15540">
            <v>0</v>
          </cell>
          <cell r="L15540">
            <v>0</v>
          </cell>
          <cell r="M15540" t="str">
            <v>hydro</v>
          </cell>
        </row>
        <row r="15541">
          <cell r="F15541" t="str">
            <v>Vintage1912</v>
          </cell>
          <cell r="I15541">
            <v>0</v>
          </cell>
          <cell r="L15541">
            <v>0</v>
          </cell>
          <cell r="M15541" t="str">
            <v>hydro</v>
          </cell>
        </row>
        <row r="15542">
          <cell r="F15542" t="str">
            <v>Vintage1912</v>
          </cell>
          <cell r="I15542">
            <v>0</v>
          </cell>
          <cell r="L15542">
            <v>0</v>
          </cell>
          <cell r="M15542" t="str">
            <v>hydro</v>
          </cell>
        </row>
        <row r="15543">
          <cell r="F15543" t="str">
            <v>Vintage1912</v>
          </cell>
          <cell r="I15543">
            <v>0</v>
          </cell>
          <cell r="L15543">
            <v>0</v>
          </cell>
          <cell r="M15543" t="str">
            <v>hydro</v>
          </cell>
        </row>
        <row r="15544">
          <cell r="F15544" t="str">
            <v>Vintage1912</v>
          </cell>
          <cell r="I15544">
            <v>0</v>
          </cell>
          <cell r="L15544">
            <v>0</v>
          </cell>
          <cell r="M15544" t="str">
            <v>hydro</v>
          </cell>
        </row>
        <row r="15545">
          <cell r="F15545" t="str">
            <v>Vintage1985</v>
          </cell>
          <cell r="I15545">
            <v>2.8195158267292625E-4</v>
          </cell>
          <cell r="L15545">
            <v>1.8804728565936516E-2</v>
          </cell>
          <cell r="M15545" t="str">
            <v>hydro</v>
          </cell>
        </row>
        <row r="15546">
          <cell r="F15546" t="str">
            <v>Vintage1985</v>
          </cell>
          <cell r="I15546">
            <v>2.6895201250130667E-4</v>
          </cell>
          <cell r="L15546">
            <v>1.7937723719807574E-2</v>
          </cell>
          <cell r="M15546" t="str">
            <v>hydro</v>
          </cell>
        </row>
        <row r="15547">
          <cell r="F15547" t="str">
            <v>Vintage1928</v>
          </cell>
          <cell r="I15547">
            <v>1.8645957548940665E-3</v>
          </cell>
          <cell r="L15547">
            <v>0.14003515468059455</v>
          </cell>
          <cell r="M15547" t="str">
            <v>hydro</v>
          </cell>
        </row>
        <row r="15548">
          <cell r="F15548" t="str">
            <v>Vintage1928</v>
          </cell>
          <cell r="I15548">
            <v>1.8429699267381932E-3</v>
          </cell>
          <cell r="L15548">
            <v>0.13841100843712328</v>
          </cell>
          <cell r="M15548" t="str">
            <v>hydro</v>
          </cell>
        </row>
        <row r="15549">
          <cell r="F15549" t="str">
            <v>Vintage1928</v>
          </cell>
          <cell r="I15549">
            <v>1.5594669550324397E-3</v>
          </cell>
          <cell r="L15549">
            <v>0.11711932503013253</v>
          </cell>
          <cell r="M15549" t="str">
            <v>hydro</v>
          </cell>
        </row>
        <row r="15550">
          <cell r="F15550" t="str">
            <v>Vintage1960</v>
          </cell>
          <cell r="I15550">
            <v>2.1948410082354274E-3</v>
          </cell>
          <cell r="L15550">
            <v>0.10395388610882371</v>
          </cell>
          <cell r="M15550" t="str">
            <v>hydro</v>
          </cell>
        </row>
        <row r="15551">
          <cell r="F15551" t="str">
            <v>Vintage1930</v>
          </cell>
          <cell r="I15551">
            <v>3.2884097878578462E-3</v>
          </cell>
          <cell r="L15551">
            <v>0.30815891715753851</v>
          </cell>
          <cell r="M15551" t="str">
            <v>hydro</v>
          </cell>
        </row>
        <row r="15552">
          <cell r="F15552" t="str">
            <v>Vintage1930</v>
          </cell>
          <cell r="I15552">
            <v>3.2768546143719622E-3</v>
          </cell>
          <cell r="L15552">
            <v>0.30707607469607723</v>
          </cell>
          <cell r="M15552" t="str">
            <v>hydro</v>
          </cell>
        </row>
        <row r="15553">
          <cell r="F15553" t="str">
            <v>Vintage1930</v>
          </cell>
          <cell r="I15553">
            <v>3.5901282066559304E-3</v>
          </cell>
          <cell r="L15553">
            <v>0.33643313698458455</v>
          </cell>
          <cell r="M15553" t="str">
            <v>hydro</v>
          </cell>
        </row>
        <row r="15554">
          <cell r="F15554" t="str">
            <v>Vintage1919</v>
          </cell>
          <cell r="I15554">
            <v>0</v>
          </cell>
          <cell r="L15554">
            <v>0</v>
          </cell>
          <cell r="M15554" t="str">
            <v>hydro</v>
          </cell>
        </row>
        <row r="15555">
          <cell r="F15555" t="str">
            <v>Vintage1919</v>
          </cell>
          <cell r="I15555">
            <v>0</v>
          </cell>
          <cell r="L15555">
            <v>0</v>
          </cell>
          <cell r="M15555" t="str">
            <v>hydro</v>
          </cell>
        </row>
        <row r="15556">
          <cell r="F15556" t="str">
            <v>Vintage2011</v>
          </cell>
          <cell r="I15556">
            <v>1.5739911661501136E-4</v>
          </cell>
          <cell r="L15556">
            <v>7.3190298507462725E-2</v>
          </cell>
          <cell r="M15556" t="str">
            <v>hydro</v>
          </cell>
        </row>
        <row r="15557">
          <cell r="F15557" t="str">
            <v>Vintage1963</v>
          </cell>
          <cell r="I15557">
            <v>6.7586931917278876E-3</v>
          </cell>
          <cell r="L15557">
            <v>0.25736351599103696</v>
          </cell>
          <cell r="M15557" t="str">
            <v>hydro</v>
          </cell>
        </row>
        <row r="15558">
          <cell r="F15558" t="str">
            <v>Vintage1963</v>
          </cell>
          <cell r="I15558">
            <v>6.763026381785095E-3</v>
          </cell>
          <cell r="L15558">
            <v>0.25752851904664914</v>
          </cell>
          <cell r="M15558" t="str">
            <v>hydro</v>
          </cell>
        </row>
        <row r="15559">
          <cell r="F15559" t="str">
            <v>Vintage1963</v>
          </cell>
          <cell r="I15559">
            <v>6.763026381785095E-3</v>
          </cell>
          <cell r="L15559">
            <v>0.25752851904664914</v>
          </cell>
          <cell r="M15559" t="str">
            <v>hydro</v>
          </cell>
        </row>
        <row r="15560">
          <cell r="F15560" t="str">
            <v>Vintage1967</v>
          </cell>
          <cell r="I15560">
            <v>6.7565265966992851E-3</v>
          </cell>
          <cell r="L15560">
            <v>0.20161910843277325</v>
          </cell>
          <cell r="M15560" t="str">
            <v>hydro</v>
          </cell>
        </row>
        <row r="15561">
          <cell r="F15561" t="str">
            <v>Vintage1915</v>
          </cell>
          <cell r="I15561">
            <v>0</v>
          </cell>
          <cell r="L15561">
            <v>0</v>
          </cell>
          <cell r="M15561" t="str">
            <v>hydro</v>
          </cell>
        </row>
        <row r="15562">
          <cell r="F15562" t="str">
            <v>Vintage1915</v>
          </cell>
          <cell r="I15562">
            <v>0</v>
          </cell>
          <cell r="L15562">
            <v>0</v>
          </cell>
          <cell r="M15562" t="str">
            <v>hydro</v>
          </cell>
        </row>
        <row r="15563">
          <cell r="F15563" t="str">
            <v>Vintage1915</v>
          </cell>
          <cell r="I15563">
            <v>0</v>
          </cell>
          <cell r="L15563">
            <v>0</v>
          </cell>
          <cell r="M15563" t="str">
            <v>hydro</v>
          </cell>
        </row>
        <row r="15564">
          <cell r="F15564" t="str">
            <v>Vintage1923</v>
          </cell>
          <cell r="I15564">
            <v>1.2209699169216455E-3</v>
          </cell>
          <cell r="L15564">
            <v>0.23218209562563596</v>
          </cell>
          <cell r="M15564" t="str">
            <v>hydro</v>
          </cell>
        </row>
        <row r="15565">
          <cell r="F15565" t="str">
            <v>Vintage1923</v>
          </cell>
          <cell r="I15565">
            <v>1.2134804526252392E-3</v>
          </cell>
          <cell r="L15565">
            <v>0.23075788402848441</v>
          </cell>
          <cell r="M15565" t="str">
            <v>hydro</v>
          </cell>
        </row>
        <row r="15566">
          <cell r="F15566" t="str">
            <v>Vintage1923</v>
          </cell>
          <cell r="I15566">
            <v>1.472375184499943E-3</v>
          </cell>
          <cell r="L15566">
            <v>0.27998982706002057</v>
          </cell>
          <cell r="M15566" t="str">
            <v>hydro</v>
          </cell>
        </row>
        <row r="15567">
          <cell r="F15567" t="str">
            <v>Vintage1923</v>
          </cell>
          <cell r="I15567">
            <v>1.4746487718756377E-3</v>
          </cell>
          <cell r="L15567">
            <v>0.28042217700915584</v>
          </cell>
          <cell r="M15567" t="str">
            <v>hydro</v>
          </cell>
        </row>
        <row r="15568">
          <cell r="F15568" t="str">
            <v>Vintage1928</v>
          </cell>
          <cell r="I15568">
            <v>1.7974714311375243E-3</v>
          </cell>
          <cell r="L15568">
            <v>0.13499397348332659</v>
          </cell>
          <cell r="M15568" t="str">
            <v>hydro</v>
          </cell>
        </row>
        <row r="15569">
          <cell r="F15569" t="str">
            <v>Vintage1928</v>
          </cell>
          <cell r="I15569">
            <v>1.7865047155606437E-3</v>
          </cell>
          <cell r="L15569">
            <v>0.13417034953796703</v>
          </cell>
          <cell r="M15569" t="str">
            <v>hydro</v>
          </cell>
        </row>
        <row r="15570">
          <cell r="F15570" t="str">
            <v>Vintage1925</v>
          </cell>
          <cell r="I15570">
            <v>8.3283511678207943E-4</v>
          </cell>
          <cell r="L15570">
            <v>8.6972765363128493E-2</v>
          </cell>
          <cell r="M15570" t="str">
            <v>hydro</v>
          </cell>
        </row>
        <row r="15571">
          <cell r="F15571" t="str">
            <v>Vintage1925</v>
          </cell>
          <cell r="I15571">
            <v>1.0044775896036495E-3</v>
          </cell>
          <cell r="L15571">
            <v>0.10489734636871507</v>
          </cell>
          <cell r="M15571" t="str">
            <v>hydro</v>
          </cell>
        </row>
        <row r="15572">
          <cell r="F15572" t="str">
            <v>Vintage1925</v>
          </cell>
          <cell r="I15572">
            <v>1.0990093404720227E-3</v>
          </cell>
          <cell r="L15572">
            <v>0.11476927374301675</v>
          </cell>
          <cell r="M15572" t="str">
            <v>hydro</v>
          </cell>
        </row>
        <row r="15573">
          <cell r="F15573" t="str">
            <v>Vintage1996</v>
          </cell>
          <cell r="I15573">
            <v>4.4454918995224683E-4</v>
          </cell>
          <cell r="L15573">
            <v>0.57309827586206896</v>
          </cell>
          <cell r="M15573" t="str">
            <v>hydro</v>
          </cell>
        </row>
        <row r="15574">
          <cell r="F15574" t="str">
            <v>Vintage1996</v>
          </cell>
          <cell r="I15574">
            <v>4.4545193788083151E-4</v>
          </cell>
          <cell r="L15574">
            <v>0.57426206896551724</v>
          </cell>
          <cell r="M15574" t="str">
            <v>hydro</v>
          </cell>
        </row>
        <row r="15575">
          <cell r="F15575" t="str">
            <v>Vintage1954</v>
          </cell>
          <cell r="I15575">
            <v>9.2799812249829273E-4</v>
          </cell>
          <cell r="L15575">
            <v>5.3358966471854813E-2</v>
          </cell>
          <cell r="M15575" t="str">
            <v>hydro</v>
          </cell>
        </row>
        <row r="15576">
          <cell r="F15576" t="str">
            <v>Vintage1952</v>
          </cell>
          <cell r="I15576">
            <v>6.7430856830959132E-4</v>
          </cell>
          <cell r="L15576">
            <v>4.0634429400386855E-2</v>
          </cell>
          <cell r="M15576" t="str">
            <v>hydro</v>
          </cell>
        </row>
        <row r="15577">
          <cell r="F15577" t="str">
            <v>Vintage1925</v>
          </cell>
          <cell r="I15577">
            <v>6.6268384979809773E-5</v>
          </cell>
          <cell r="L15577">
            <v>6.9203910614525146E-3</v>
          </cell>
          <cell r="M15577" t="str">
            <v>hydro</v>
          </cell>
        </row>
        <row r="15578">
          <cell r="F15578" t="str">
            <v>Vintage1925</v>
          </cell>
          <cell r="I15578">
            <v>6.673647649833518E-5</v>
          </cell>
          <cell r="L15578">
            <v>6.9692737430167599E-3</v>
          </cell>
          <cell r="M15578" t="str">
            <v>hydro</v>
          </cell>
        </row>
        <row r="15579">
          <cell r="F15579" t="str">
            <v>Vintage1924</v>
          </cell>
          <cell r="I15579">
            <v>9.2208679532148618E-5</v>
          </cell>
          <cell r="L15579">
            <v>1.3622999407231773E-2</v>
          </cell>
          <cell r="M15579" t="str">
            <v>hydro</v>
          </cell>
        </row>
        <row r="15580">
          <cell r="F15580" t="str">
            <v>Vintage1924</v>
          </cell>
          <cell r="I15580">
            <v>9.199202002928831E-5</v>
          </cell>
          <cell r="L15580">
            <v>1.3590989922940132E-2</v>
          </cell>
          <cell r="M15580" t="str">
            <v>hydro</v>
          </cell>
        </row>
        <row r="15581">
          <cell r="F15581" t="str">
            <v>Vintage1943</v>
          </cell>
          <cell r="I15581">
            <v>9.198399560325643E-5</v>
          </cell>
          <cell r="L15581">
            <v>6.9550005056122971E-3</v>
          </cell>
          <cell r="M15581" t="str">
            <v>hydro</v>
          </cell>
        </row>
        <row r="15582">
          <cell r="F15582" t="str">
            <v>Vintage1942</v>
          </cell>
          <cell r="I15582">
            <v>4.3746495917044957E-3</v>
          </cell>
          <cell r="L15582">
            <v>0.32890899949723479</v>
          </cell>
          <cell r="M15582" t="str">
            <v>hydro</v>
          </cell>
        </row>
        <row r="15583">
          <cell r="F15583" t="str">
            <v>Vintage1955</v>
          </cell>
          <cell r="I15583">
            <v>1.0178556452031054E-3</v>
          </cell>
          <cell r="L15583">
            <v>4.3956797966963154E-2</v>
          </cell>
          <cell r="M15583" t="str">
            <v>hydro</v>
          </cell>
        </row>
        <row r="15584">
          <cell r="F15584" t="str">
            <v>Vintage1941</v>
          </cell>
          <cell r="I15584">
            <v>2.0771868737562383E-3</v>
          </cell>
          <cell r="L15584">
            <v>0.25386531546256941</v>
          </cell>
          <cell r="M15584" t="str">
            <v>hydro</v>
          </cell>
        </row>
        <row r="15585">
          <cell r="F15585" t="str">
            <v>Vintage1950</v>
          </cell>
          <cell r="I15585">
            <v>3.3110787913978617E-4</v>
          </cell>
          <cell r="L15585">
            <v>2.0743611227482195E-2</v>
          </cell>
          <cell r="M15585" t="str">
            <v>hydro</v>
          </cell>
        </row>
        <row r="15586">
          <cell r="F15586" t="str">
            <v>Vintage1963</v>
          </cell>
          <cell r="I15586">
            <v>4.7186968578206631E-3</v>
          </cell>
          <cell r="L15586">
            <v>0.17968272560602985</v>
          </cell>
          <cell r="M15586" t="str">
            <v>hydro</v>
          </cell>
        </row>
        <row r="15587">
          <cell r="F15587" t="str">
            <v>Vintage1963</v>
          </cell>
          <cell r="I15587">
            <v>4.706927699640596E-3</v>
          </cell>
          <cell r="L15587">
            <v>0.17923456915868824</v>
          </cell>
          <cell r="M15587" t="str">
            <v>hydro</v>
          </cell>
        </row>
        <row r="15588">
          <cell r="F15588" t="str">
            <v>Vintage1963</v>
          </cell>
          <cell r="I15588">
            <v>4.706927699640596E-3</v>
          </cell>
          <cell r="L15588">
            <v>0.17923456915868824</v>
          </cell>
          <cell r="M15588" t="str">
            <v>hydro</v>
          </cell>
        </row>
        <row r="15589">
          <cell r="F15589" t="str">
            <v>Vintage1963</v>
          </cell>
          <cell r="I15589">
            <v>4.706927699640596E-3</v>
          </cell>
          <cell r="L15589">
            <v>0.17923456915868824</v>
          </cell>
          <cell r="M15589" t="str">
            <v>hydro</v>
          </cell>
        </row>
        <row r="15590">
          <cell r="F15590" t="str">
            <v>Vintage1955</v>
          </cell>
          <cell r="I15590">
            <v>2.4763378734332145E-3</v>
          </cell>
          <cell r="L15590">
            <v>0.10694235878479842</v>
          </cell>
          <cell r="M15590" t="str">
            <v>hydro</v>
          </cell>
        </row>
        <row r="15591">
          <cell r="F15591" t="str">
            <v>Vintage1955</v>
          </cell>
          <cell r="I15591">
            <v>2.4429562611406603E-3</v>
          </cell>
          <cell r="L15591">
            <v>0.10550075083747255</v>
          </cell>
          <cell r="M15591" t="str">
            <v>hydro</v>
          </cell>
        </row>
        <row r="15592">
          <cell r="F15592" t="str">
            <v>Vintage1955</v>
          </cell>
          <cell r="I15592">
            <v>2.4429562611406603E-3</v>
          </cell>
          <cell r="L15592">
            <v>0.10550075083747255</v>
          </cell>
          <cell r="M15592" t="str">
            <v>hydro</v>
          </cell>
        </row>
        <row r="15593">
          <cell r="F15593" t="str">
            <v>Vintage1955</v>
          </cell>
          <cell r="I15593">
            <v>2.361468214787082E-3</v>
          </cell>
          <cell r="L15593">
            <v>0.10198163336028647</v>
          </cell>
          <cell r="M15593" t="str">
            <v>hydro</v>
          </cell>
        </row>
        <row r="15594">
          <cell r="F15594" t="str">
            <v>Vintage1927</v>
          </cell>
          <cell r="I15594">
            <v>2.1027205973896289E-4</v>
          </cell>
          <cell r="L15594">
            <v>3.7274537695590339E-2</v>
          </cell>
          <cell r="M15594" t="str">
            <v>hydro</v>
          </cell>
        </row>
        <row r="15595">
          <cell r="F15595" t="str">
            <v>Vintage1927</v>
          </cell>
          <cell r="I15595">
            <v>3.5285006147312155E-4</v>
          </cell>
          <cell r="L15595">
            <v>6.2549075391180681E-2</v>
          </cell>
          <cell r="M15595" t="str">
            <v>hydro</v>
          </cell>
        </row>
        <row r="15596">
          <cell r="F15596" t="str">
            <v>Vintage1954</v>
          </cell>
          <cell r="I15596">
            <v>1.5981754488058129E-3</v>
          </cell>
          <cell r="L15596">
            <v>9.1893494309443241E-2</v>
          </cell>
          <cell r="M15596" t="str">
            <v>hydro</v>
          </cell>
        </row>
        <row r="15597">
          <cell r="F15597" t="str">
            <v>Vintage1945</v>
          </cell>
          <cell r="I15597">
            <v>9.5810443156550771E-3</v>
          </cell>
          <cell r="L15597">
            <v>2.3154201680672273</v>
          </cell>
          <cell r="M15597" t="str">
            <v>hydro</v>
          </cell>
        </row>
        <row r="15598">
          <cell r="F15598" t="str">
            <v>Vintage1945</v>
          </cell>
          <cell r="I15598">
            <v>9.4684856917061216E-3</v>
          </cell>
          <cell r="L15598">
            <v>2.2882184873949583</v>
          </cell>
          <cell r="M15598" t="str">
            <v>hydro</v>
          </cell>
        </row>
        <row r="15599">
          <cell r="F15599" t="str">
            <v>Vintage1954</v>
          </cell>
          <cell r="I15599">
            <v>1.0274025723340815E-2</v>
          </cell>
          <cell r="L15599">
            <v>0.59074623192863729</v>
          </cell>
          <cell r="M15599" t="str">
            <v>hydro</v>
          </cell>
        </row>
        <row r="15600">
          <cell r="F15600" t="str">
            <v>Vintage1940</v>
          </cell>
          <cell r="I15600">
            <v>8.3264426918295501E-3</v>
          </cell>
          <cell r="L15600">
            <v>1.5662447798742132</v>
          </cell>
          <cell r="M15600" t="str">
            <v>hydro</v>
          </cell>
        </row>
        <row r="15601">
          <cell r="F15601" t="str">
            <v>Vintage1956</v>
          </cell>
          <cell r="I15601">
            <v>1.0297986659471962E-2</v>
          </cell>
          <cell r="L15601">
            <v>0.6717246794032975</v>
          </cell>
          <cell r="M15601" t="str">
            <v>hydro</v>
          </cell>
        </row>
        <row r="15602">
          <cell r="F15602" t="str">
            <v>Vintage1956</v>
          </cell>
          <cell r="I15602">
            <v>1.0177941246035277E-2</v>
          </cell>
          <cell r="L15602">
            <v>0.66389426851609523</v>
          </cell>
          <cell r="M15602" t="str">
            <v>hydro</v>
          </cell>
        </row>
        <row r="15603">
          <cell r="F15603" t="str">
            <v>Vintage1956</v>
          </cell>
          <cell r="I15603">
            <v>1.0177941246035277E-2</v>
          </cell>
          <cell r="L15603">
            <v>0.66389426851609523</v>
          </cell>
          <cell r="M15603" t="str">
            <v>hydro</v>
          </cell>
        </row>
        <row r="15604">
          <cell r="F15604" t="str">
            <v>Vintage1960</v>
          </cell>
          <cell r="I15604">
            <v>1.0126103453869434E-2</v>
          </cell>
          <cell r="L15604">
            <v>0.47960093748020521</v>
          </cell>
          <cell r="M15604" t="str">
            <v>hydro</v>
          </cell>
        </row>
        <row r="15605">
          <cell r="F15605" t="str">
            <v>Vintage1960</v>
          </cell>
          <cell r="I15605">
            <v>1.0175212941184442E-2</v>
          </cell>
          <cell r="L15605">
            <v>0.48192690188129467</v>
          </cell>
          <cell r="M15605" t="str">
            <v>hydro</v>
          </cell>
        </row>
        <row r="15606">
          <cell r="F15606" t="str">
            <v>Vintage1964</v>
          </cell>
          <cell r="I15606">
            <v>3.8333218115949542E-3</v>
          </cell>
          <cell r="L15606">
            <v>0.12788863109048723</v>
          </cell>
          <cell r="M15606" t="str">
            <v>hydro</v>
          </cell>
        </row>
        <row r="15607">
          <cell r="F15607" t="str">
            <v>Vintage1964</v>
          </cell>
          <cell r="I15607">
            <v>3.8709831177711688E-3</v>
          </cell>
          <cell r="L15607">
            <v>0.12914510083883632</v>
          </cell>
          <cell r="M15607" t="str">
            <v>hydro</v>
          </cell>
        </row>
        <row r="15608">
          <cell r="F15608" t="str">
            <v>Vintage1964</v>
          </cell>
          <cell r="I15608">
            <v>3.8444490156924723E-3</v>
          </cell>
          <cell r="L15608">
            <v>0.12825986078886309</v>
          </cell>
          <cell r="M15608" t="str">
            <v>hydro</v>
          </cell>
        </row>
        <row r="15609">
          <cell r="F15609" t="str">
            <v>Vintage1964</v>
          </cell>
          <cell r="I15609">
            <v>3.786673148263052E-3</v>
          </cell>
          <cell r="L15609">
            <v>0.126332321970373</v>
          </cell>
          <cell r="M15609" t="str">
            <v>hydro</v>
          </cell>
        </row>
        <row r="15610">
          <cell r="F15610" t="str">
            <v>Vintage1940</v>
          </cell>
          <cell r="I15610">
            <v>2.717552119951045E-3</v>
          </cell>
          <cell r="L15610">
            <v>0.511184905660377</v>
          </cell>
          <cell r="M15610" t="str">
            <v>hydro</v>
          </cell>
        </row>
        <row r="15611">
          <cell r="F15611" t="str">
            <v>Vintage1940</v>
          </cell>
          <cell r="I15611">
            <v>2.6630662671946882E-3</v>
          </cell>
          <cell r="L15611">
            <v>0.50093584905660338</v>
          </cell>
          <cell r="M15611" t="str">
            <v>hydro</v>
          </cell>
        </row>
        <row r="15612">
          <cell r="F15612" t="str">
            <v>Vintage1940</v>
          </cell>
          <cell r="I15612">
            <v>2.6630662671946882E-3</v>
          </cell>
          <cell r="L15612">
            <v>0.50093584905660338</v>
          </cell>
          <cell r="M15612" t="str">
            <v>hydro</v>
          </cell>
        </row>
        <row r="15613">
          <cell r="F15613" t="str">
            <v>Vintage1940</v>
          </cell>
          <cell r="I15613">
            <v>2.6630662671946882E-3</v>
          </cell>
          <cell r="L15613">
            <v>0.50093584905660338</v>
          </cell>
          <cell r="M15613" t="str">
            <v>hydro</v>
          </cell>
        </row>
        <row r="15614">
          <cell r="F15614" t="str">
            <v>Vintage1946</v>
          </cell>
          <cell r="I15614">
            <v>2.6363850506387412E-3</v>
          </cell>
          <cell r="L15614">
            <v>4.4598868778280547</v>
          </cell>
          <cell r="M15614" t="str">
            <v>hydro</v>
          </cell>
        </row>
        <row r="15615">
          <cell r="F15615" t="str">
            <v>Vintage1946</v>
          </cell>
          <cell r="I15615">
            <v>2.6363850506387412E-3</v>
          </cell>
          <cell r="L15615">
            <v>4.4598868778280547</v>
          </cell>
          <cell r="M15615" t="str">
            <v>hydro</v>
          </cell>
        </row>
        <row r="15616">
          <cell r="F15616" t="str">
            <v>Vintage1940</v>
          </cell>
          <cell r="I15616">
            <v>1.3432220475170927E-4</v>
          </cell>
          <cell r="L15616">
            <v>2.5266666666666653E-2</v>
          </cell>
          <cell r="M15616" t="str">
            <v>hydro</v>
          </cell>
        </row>
        <row r="15617">
          <cell r="F15617" t="str">
            <v>Vintage1968</v>
          </cell>
          <cell r="I15617">
            <v>4.4380425573562208E-3</v>
          </cell>
          <cell r="L15617">
            <v>0.16731709776634901</v>
          </cell>
          <cell r="M15617" t="str">
            <v>hydro</v>
          </cell>
        </row>
        <row r="15618">
          <cell r="F15618" t="str">
            <v>Vintage1968</v>
          </cell>
          <cell r="I15618">
            <v>4.3492389092702607E-3</v>
          </cell>
          <cell r="L15618">
            <v>0.16396914233852672</v>
          </cell>
          <cell r="M15618" t="str">
            <v>hydro</v>
          </cell>
        </row>
        <row r="15619">
          <cell r="F15619" t="str">
            <v>Vintage1971</v>
          </cell>
          <cell r="I15619">
            <v>3.7617385817733731E-3</v>
          </cell>
          <cell r="L15619">
            <v>0.23235985130111525</v>
          </cell>
          <cell r="M15619" t="str">
            <v>hydro</v>
          </cell>
        </row>
        <row r="15620">
          <cell r="F15620" t="str">
            <v>Vintage1971</v>
          </cell>
          <cell r="I15620">
            <v>3.7076432510839011E-3</v>
          </cell>
          <cell r="L15620">
            <v>0.22901842213961174</v>
          </cell>
          <cell r="M15620" t="str">
            <v>hydro</v>
          </cell>
        </row>
        <row r="15621">
          <cell r="F15621" t="str">
            <v>Vintage1971</v>
          </cell>
          <cell r="I15621">
            <v>3.7076432510839011E-3</v>
          </cell>
          <cell r="L15621">
            <v>0.22901842213961174</v>
          </cell>
          <cell r="M15621" t="str">
            <v>hydro</v>
          </cell>
        </row>
        <row r="15622">
          <cell r="F15622" t="str">
            <v>Vintage1971</v>
          </cell>
          <cell r="I15622">
            <v>2.346609652584747E-3</v>
          </cell>
          <cell r="L15622">
            <v>0.14494836844279221</v>
          </cell>
          <cell r="M15622" t="str">
            <v>hydro</v>
          </cell>
        </row>
        <row r="15623">
          <cell r="F15623" t="str">
            <v>Vintage1973</v>
          </cell>
          <cell r="I15623">
            <v>3.2167917855234606E-3</v>
          </cell>
          <cell r="L15623">
            <v>0.19211261980830671</v>
          </cell>
          <cell r="M15623" t="str">
            <v>hydro</v>
          </cell>
        </row>
        <row r="15624">
          <cell r="F15624" t="str">
            <v>Vintage1973</v>
          </cell>
          <cell r="I15624">
            <v>2.9286881428927719E-3</v>
          </cell>
          <cell r="L15624">
            <v>0.17490654952076679</v>
          </cell>
          <cell r="M15624" t="str">
            <v>hydro</v>
          </cell>
        </row>
        <row r="15625">
          <cell r="F15625" t="str">
            <v>Vintage1973</v>
          </cell>
          <cell r="I15625">
            <v>1.922826339798626E-3</v>
          </cell>
          <cell r="L15625">
            <v>0.11483466453674121</v>
          </cell>
          <cell r="M15625" t="str">
            <v>hydro</v>
          </cell>
        </row>
        <row r="15626">
          <cell r="F15626" t="str">
            <v>Vintage1953</v>
          </cell>
          <cell r="I15626">
            <v>1.8601662717244777E-3</v>
          </cell>
          <cell r="L15626">
            <v>6.9610029528051676E-2</v>
          </cell>
          <cell r="M15626" t="str">
            <v>hydro</v>
          </cell>
        </row>
        <row r="15627">
          <cell r="F15627" t="str">
            <v>Vintage1953</v>
          </cell>
          <cell r="I15627">
            <v>1.8158273056854135E-3</v>
          </cell>
          <cell r="L15627">
            <v>6.7950803263099976E-2</v>
          </cell>
          <cell r="M15627" t="str">
            <v>hydro</v>
          </cell>
        </row>
        <row r="15628">
          <cell r="F15628" t="str">
            <v>Vintage1953</v>
          </cell>
          <cell r="I15628">
            <v>1.8158273056854135E-3</v>
          </cell>
          <cell r="L15628">
            <v>6.7950803263099976E-2</v>
          </cell>
          <cell r="M15628" t="str">
            <v>hydro</v>
          </cell>
        </row>
        <row r="15629">
          <cell r="F15629" t="str">
            <v>Vintage1953</v>
          </cell>
          <cell r="I15629">
            <v>1.7735653285842633E-3</v>
          </cell>
          <cell r="L15629">
            <v>6.6369300835794023E-2</v>
          </cell>
          <cell r="M15629" t="str">
            <v>hydro</v>
          </cell>
        </row>
        <row r="15630">
          <cell r="F15630" t="str">
            <v>Vintage1953</v>
          </cell>
          <cell r="I15630">
            <v>2.6872197895505988E-3</v>
          </cell>
          <cell r="L15630">
            <v>0.10055953155497725</v>
          </cell>
          <cell r="M15630" t="str">
            <v>hydro</v>
          </cell>
        </row>
        <row r="15631">
          <cell r="F15631" t="str">
            <v>Vintage1953</v>
          </cell>
          <cell r="I15631">
            <v>2.6203763207051723E-3</v>
          </cell>
          <cell r="L15631">
            <v>9.8058155247485151E-2</v>
          </cell>
          <cell r="M15631" t="str">
            <v>hydro</v>
          </cell>
        </row>
        <row r="15632">
          <cell r="F15632" t="str">
            <v>Vintage1967</v>
          </cell>
          <cell r="I15632">
            <v>1.253613549500136E-2</v>
          </cell>
          <cell r="L15632">
            <v>0.37408636309214993</v>
          </cell>
          <cell r="M15632" t="str">
            <v>hydro</v>
          </cell>
        </row>
        <row r="15633">
          <cell r="F15633" t="str">
            <v>Vintage1967</v>
          </cell>
          <cell r="I15633">
            <v>1.2810996159870794E-2</v>
          </cell>
          <cell r="L15633">
            <v>0.38228838248792751</v>
          </cell>
          <cell r="M15633" t="str">
            <v>hydro</v>
          </cell>
        </row>
        <row r="15634">
          <cell r="F15634" t="str">
            <v>Vintage1967</v>
          </cell>
          <cell r="I15634">
            <v>1.2750652476111174E-2</v>
          </cell>
          <cell r="L15634">
            <v>0.38048768807119759</v>
          </cell>
          <cell r="M15634" t="str">
            <v>hydro</v>
          </cell>
        </row>
        <row r="15635">
          <cell r="F15635" t="str">
            <v>Vintage1961</v>
          </cell>
          <cell r="I15635">
            <v>5.0358315364302962E-3</v>
          </cell>
          <cell r="L15635">
            <v>0.10817251285587057</v>
          </cell>
          <cell r="M15635" t="str">
            <v>hydro</v>
          </cell>
        </row>
        <row r="15636">
          <cell r="F15636" t="str">
            <v>Vintage1961</v>
          </cell>
          <cell r="I15636">
            <v>4.8810978666622021E-3</v>
          </cell>
          <cell r="L15636">
            <v>0.10484874601396187</v>
          </cell>
          <cell r="M15636" t="str">
            <v>hydro</v>
          </cell>
        </row>
        <row r="15637">
          <cell r="F15637" t="str">
            <v>Vintage1961</v>
          </cell>
          <cell r="I15637">
            <v>4.8715701981537022E-3</v>
          </cell>
          <cell r="L15637">
            <v>0.1046440862995202</v>
          </cell>
          <cell r="M15637" t="str">
            <v>hydro</v>
          </cell>
        </row>
        <row r="15638">
          <cell r="F15638" t="str">
            <v>Vintage1961</v>
          </cell>
          <cell r="I15638">
            <v>4.8775229848650068E-3</v>
          </cell>
          <cell r="L15638">
            <v>0.10477195552874252</v>
          </cell>
          <cell r="M15638" t="str">
            <v>hydro</v>
          </cell>
        </row>
        <row r="15639">
          <cell r="F15639" t="str">
            <v>Vintage1953</v>
          </cell>
          <cell r="I15639">
            <v>1.6475189818800826E-3</v>
          </cell>
          <cell r="L15639">
            <v>6.1652469846354051E-2</v>
          </cell>
          <cell r="M15639" t="str">
            <v>hydro</v>
          </cell>
        </row>
        <row r="15640">
          <cell r="F15640" t="str">
            <v>Vintage1953</v>
          </cell>
          <cell r="I15640">
            <v>2.6932113609877241E-3</v>
          </cell>
          <cell r="L15640">
            <v>0.10078374455732951</v>
          </cell>
          <cell r="M15640" t="str">
            <v>hydro</v>
          </cell>
        </row>
        <row r="15641">
          <cell r="F15641" t="str">
            <v>Vintage1957</v>
          </cell>
          <cell r="I15641">
            <v>3.8585720055085525E-4</v>
          </cell>
          <cell r="L15641">
            <v>1.9012322899505763E-2</v>
          </cell>
          <cell r="M15641" t="str">
            <v>hydro</v>
          </cell>
        </row>
        <row r="15642">
          <cell r="F15642" t="str">
            <v>Vintage1924</v>
          </cell>
          <cell r="I15642">
            <v>3.2984403203976763E-4</v>
          </cell>
          <cell r="L15642">
            <v>4.873147599288679E-2</v>
          </cell>
          <cell r="M15642" t="str">
            <v>hydro</v>
          </cell>
        </row>
        <row r="15643">
          <cell r="F15643" t="str">
            <v>Vintage1952</v>
          </cell>
          <cell r="I15643">
            <v>1.0771133566397431E-3</v>
          </cell>
          <cell r="L15643">
            <v>6.4907801418439715E-2</v>
          </cell>
          <cell r="M15643" t="str">
            <v>hydro</v>
          </cell>
        </row>
        <row r="15644">
          <cell r="F15644" t="str">
            <v>Vintage1958</v>
          </cell>
          <cell r="I15644">
            <v>4.5599603368670074E-3</v>
          </cell>
          <cell r="L15644">
            <v>0.11849035621198957</v>
          </cell>
          <cell r="M15644" t="str">
            <v>hydro</v>
          </cell>
        </row>
        <row r="15645">
          <cell r="F15645" t="str">
            <v>Vintage1958</v>
          </cell>
          <cell r="I15645">
            <v>4.1875841720496838E-3</v>
          </cell>
          <cell r="L15645">
            <v>0.10881417897480455</v>
          </cell>
          <cell r="M15645" t="str">
            <v>hydro</v>
          </cell>
        </row>
        <row r="15646">
          <cell r="F15646" t="str">
            <v>Vintage1955</v>
          </cell>
          <cell r="I15646">
            <v>3.2393003005428385E-3</v>
          </cell>
          <cell r="L15646">
            <v>0.13989141735012128</v>
          </cell>
          <cell r="M15646" t="str">
            <v>hydro</v>
          </cell>
        </row>
        <row r="15647">
          <cell r="F15647" t="str">
            <v>Vintage1912</v>
          </cell>
          <cell r="I15647">
            <v>0</v>
          </cell>
          <cell r="L15647">
            <v>0</v>
          </cell>
          <cell r="M15647" t="str">
            <v>hydro</v>
          </cell>
        </row>
        <row r="15648">
          <cell r="F15648" t="str">
            <v>Vintage1928</v>
          </cell>
          <cell r="I15648">
            <v>2.0320254040489079E-3</v>
          </cell>
          <cell r="L15648">
            <v>0.15260948171956604</v>
          </cell>
          <cell r="M15648" t="str">
            <v>hydro</v>
          </cell>
        </row>
        <row r="15649">
          <cell r="F15649" t="str">
            <v>Vintage1928</v>
          </cell>
          <cell r="I15649">
            <v>2.0235997567154508E-3</v>
          </cell>
          <cell r="L15649">
            <v>0.15197669746886294</v>
          </cell>
          <cell r="M15649" t="str">
            <v>hydro</v>
          </cell>
        </row>
        <row r="15650">
          <cell r="F15650" t="str">
            <v>Vintage1932</v>
          </cell>
          <cell r="I15650">
            <v>8.376404105708274E-4</v>
          </cell>
          <cell r="L15650">
            <v>0.30567008296730108</v>
          </cell>
          <cell r="M15650" t="str">
            <v>hydro</v>
          </cell>
        </row>
        <row r="15651">
          <cell r="F15651" t="str">
            <v>Vintage1944</v>
          </cell>
          <cell r="I15651">
            <v>1.5902807509947975E-4</v>
          </cell>
          <cell r="L15651">
            <v>1.2405633802816901E-2</v>
          </cell>
          <cell r="M15651" t="str">
            <v>hydro</v>
          </cell>
        </row>
        <row r="15652">
          <cell r="F15652" t="str">
            <v>Vintage1951</v>
          </cell>
          <cell r="I15652">
            <v>2.0510432937444253E-3</v>
          </cell>
          <cell r="L15652">
            <v>0.12440983207593087</v>
          </cell>
          <cell r="M15652" t="str">
            <v>hydro</v>
          </cell>
        </row>
        <row r="15653">
          <cell r="F15653" t="str">
            <v>Vintage1952</v>
          </cell>
          <cell r="I15653">
            <v>1.2845501191807809E-3</v>
          </cell>
          <cell r="L15653">
            <v>7.7408123791102498E-2</v>
          </cell>
          <cell r="M15653" t="str">
            <v>hydro</v>
          </cell>
        </row>
        <row r="15654">
          <cell r="F15654" t="str">
            <v>Vintage1950</v>
          </cell>
          <cell r="I15654">
            <v>1.7266558714063248E-3</v>
          </cell>
          <cell r="L15654">
            <v>0.10817343946376204</v>
          </cell>
          <cell r="M15654" t="str">
            <v>hydro</v>
          </cell>
        </row>
        <row r="15655">
          <cell r="F15655" t="str">
            <v>Vintage1949</v>
          </cell>
          <cell r="I15655">
            <v>1.7481212110415612E-3</v>
          </cell>
          <cell r="L15655">
            <v>0.10105922375135304</v>
          </cell>
          <cell r="M15655" t="str">
            <v>hydro</v>
          </cell>
        </row>
        <row r="15656">
          <cell r="F15656" t="str">
            <v>Vintage1950</v>
          </cell>
          <cell r="I15656">
            <v>1.7186314453744612E-3</v>
          </cell>
          <cell r="L15656">
            <v>0.1076707163803938</v>
          </cell>
          <cell r="M15656" t="str">
            <v>hydro</v>
          </cell>
        </row>
        <row r="15657">
          <cell r="F15657" t="str">
            <v>Vintage1921</v>
          </cell>
          <cell r="I15657">
            <v>1.9741291702290097E-4</v>
          </cell>
          <cell r="L15657">
            <v>5.2177094379639452E-2</v>
          </cell>
          <cell r="M15657" t="str">
            <v>hydro</v>
          </cell>
        </row>
        <row r="15658">
          <cell r="F15658" t="str">
            <v>Vintage1907</v>
          </cell>
          <cell r="I15658">
            <v>0</v>
          </cell>
          <cell r="L15658">
            <v>0</v>
          </cell>
          <cell r="M15658" t="str">
            <v>hydro</v>
          </cell>
        </row>
        <row r="15659">
          <cell r="F15659" t="str">
            <v>Vintage1907</v>
          </cell>
          <cell r="I15659">
            <v>0</v>
          </cell>
          <cell r="L15659">
            <v>0</v>
          </cell>
          <cell r="M15659" t="str">
            <v>hydro</v>
          </cell>
        </row>
        <row r="15660">
          <cell r="F15660" t="str">
            <v>Vintage1908</v>
          </cell>
          <cell r="I15660">
            <v>0</v>
          </cell>
          <cell r="L15660">
            <v>0</v>
          </cell>
          <cell r="M15660" t="str">
            <v>hydro</v>
          </cell>
        </row>
        <row r="15661">
          <cell r="F15661" t="str">
            <v>Vintage1909</v>
          </cell>
          <cell r="I15661">
            <v>0</v>
          </cell>
          <cell r="L15661">
            <v>0</v>
          </cell>
          <cell r="M15661" t="str">
            <v>hydro</v>
          </cell>
        </row>
        <row r="15662">
          <cell r="F15662" t="str">
            <v>Vintage1910</v>
          </cell>
          <cell r="I15662">
            <v>0</v>
          </cell>
          <cell r="L15662">
            <v>0</v>
          </cell>
          <cell r="M15662" t="str">
            <v>hydro</v>
          </cell>
        </row>
        <row r="15663">
          <cell r="F15663" t="str">
            <v>Vintage1958</v>
          </cell>
          <cell r="I15663">
            <v>2.5925970951871983E-3</v>
          </cell>
          <cell r="L15663">
            <v>6.7368514335360563E-2</v>
          </cell>
          <cell r="M15663" t="str">
            <v>hydro</v>
          </cell>
        </row>
        <row r="15664">
          <cell r="F15664" t="str">
            <v>Vintage1958</v>
          </cell>
          <cell r="I15664">
            <v>2.8122403471270395E-3</v>
          </cell>
          <cell r="L15664">
            <v>7.3075933970460485E-2</v>
          </cell>
          <cell r="M15664" t="str">
            <v>hydro</v>
          </cell>
        </row>
        <row r="15665">
          <cell r="F15665" t="str">
            <v>Vintage1958</v>
          </cell>
          <cell r="I15665">
            <v>3.1476078590854063E-3</v>
          </cell>
          <cell r="L15665">
            <v>8.1790443092962642E-2</v>
          </cell>
          <cell r="M15665" t="str">
            <v>hydro</v>
          </cell>
        </row>
        <row r="15666">
          <cell r="F15666" t="str">
            <v>Vintage1957</v>
          </cell>
          <cell r="I15666">
            <v>2.3504733468488735E-3</v>
          </cell>
          <cell r="L15666">
            <v>0.11581475782537066</v>
          </cell>
          <cell r="M15666" t="str">
            <v>hydro</v>
          </cell>
        </row>
        <row r="15667">
          <cell r="F15667" t="str">
            <v>Vintage1957</v>
          </cell>
          <cell r="I15667">
            <v>1.175004734077007E-3</v>
          </cell>
          <cell r="L15667">
            <v>5.789595057660625E-2</v>
          </cell>
          <cell r="M15667" t="str">
            <v>hydro</v>
          </cell>
        </row>
        <row r="15668">
          <cell r="F15668" t="str">
            <v>Vintage1958</v>
          </cell>
          <cell r="I15668">
            <v>2.339057156421861E-3</v>
          </cell>
          <cell r="L15668">
            <v>6.0780290877497839E-2</v>
          </cell>
          <cell r="M15668" t="str">
            <v>hydro</v>
          </cell>
        </row>
        <row r="15669">
          <cell r="F15669" t="str">
            <v>Vintage1958</v>
          </cell>
          <cell r="I15669">
            <v>2.339057156421861E-3</v>
          </cell>
          <cell r="L15669">
            <v>6.0780290877497839E-2</v>
          </cell>
          <cell r="M15669" t="str">
            <v>hydro</v>
          </cell>
        </row>
        <row r="15670">
          <cell r="F15670" t="str">
            <v>Vintage1958</v>
          </cell>
          <cell r="I15670">
            <v>1.1693823932296947E-3</v>
          </cell>
          <cell r="L15670">
            <v>3.0386346828844491E-2</v>
          </cell>
          <cell r="M15670" t="str">
            <v>hydro</v>
          </cell>
        </row>
        <row r="15671">
          <cell r="F15671" t="str">
            <v>Vintage1958</v>
          </cell>
          <cell r="I15671">
            <v>1.1693823932296947E-3</v>
          </cell>
          <cell r="L15671">
            <v>3.0386346828844491E-2</v>
          </cell>
          <cell r="M15671" t="str">
            <v>hydro</v>
          </cell>
        </row>
        <row r="15672">
          <cell r="F15672" t="str">
            <v>Vintage1911</v>
          </cell>
          <cell r="I15672">
            <v>0</v>
          </cell>
          <cell r="L15672">
            <v>0</v>
          </cell>
          <cell r="M15672" t="str">
            <v>hydro</v>
          </cell>
        </row>
        <row r="15673">
          <cell r="F15673" t="str">
            <v>Vintage1911</v>
          </cell>
          <cell r="I15673">
            <v>0</v>
          </cell>
          <cell r="L15673">
            <v>0</v>
          </cell>
          <cell r="M15673" t="str">
            <v>hydro</v>
          </cell>
        </row>
        <row r="15674">
          <cell r="F15674" t="str">
            <v>Vintage1912</v>
          </cell>
          <cell r="I15674">
            <v>0</v>
          </cell>
          <cell r="L15674">
            <v>0</v>
          </cell>
          <cell r="M15674" t="str">
            <v>hydro</v>
          </cell>
        </row>
        <row r="15675">
          <cell r="F15675" t="str">
            <v>Vintage1927</v>
          </cell>
          <cell r="I15675">
            <v>5.9460996896111866E-4</v>
          </cell>
          <cell r="L15675">
            <v>0.10540540540540547</v>
          </cell>
          <cell r="M15675" t="str">
            <v>hydro</v>
          </cell>
        </row>
        <row r="15676">
          <cell r="F15676" t="str">
            <v>Vintage1952</v>
          </cell>
          <cell r="I15676">
            <v>7.4587039966175393E-4</v>
          </cell>
          <cell r="L15676">
            <v>4.4946808510638293E-2</v>
          </cell>
          <cell r="M15676" t="str">
            <v>hydro</v>
          </cell>
        </row>
        <row r="15677">
          <cell r="F15677" t="str">
            <v>Vintage1964</v>
          </cell>
          <cell r="I15677">
            <v>6.4870920219645099E-3</v>
          </cell>
          <cell r="L15677">
            <v>0.21642464661788324</v>
          </cell>
          <cell r="M15677" t="str">
            <v>hydro</v>
          </cell>
        </row>
        <row r="15678">
          <cell r="F15678" t="str">
            <v>Vintage1964</v>
          </cell>
          <cell r="I15678">
            <v>3.2430595034059853E-3</v>
          </cell>
          <cell r="L15678">
            <v>0.10819609227199711</v>
          </cell>
          <cell r="M15678" t="str">
            <v>hydro</v>
          </cell>
        </row>
        <row r="15679">
          <cell r="F15679" t="str">
            <v>Vintage1964</v>
          </cell>
          <cell r="I15679">
            <v>7.0016975807010813E-3</v>
          </cell>
          <cell r="L15679">
            <v>0.23359309834017489</v>
          </cell>
          <cell r="M15679" t="str">
            <v>hydro</v>
          </cell>
        </row>
        <row r="15680">
          <cell r="F15680" t="str">
            <v>Vintage1964</v>
          </cell>
          <cell r="I15680">
            <v>7.0016975807010813E-3</v>
          </cell>
          <cell r="L15680">
            <v>0.23359309834017489</v>
          </cell>
          <cell r="M15680" t="str">
            <v>hydro</v>
          </cell>
        </row>
        <row r="15681">
          <cell r="F15681" t="str">
            <v>Vintage1964</v>
          </cell>
          <cell r="I15681">
            <v>3.5003301716961012E-3</v>
          </cell>
          <cell r="L15681">
            <v>0.11677924683205425</v>
          </cell>
          <cell r="M15681" t="str">
            <v>hydro</v>
          </cell>
        </row>
        <row r="15682">
          <cell r="F15682" t="str">
            <v>Vintage1964</v>
          </cell>
          <cell r="I15682">
            <v>3.5003301716961012E-3</v>
          </cell>
          <cell r="L15682">
            <v>0.11677924683205425</v>
          </cell>
          <cell r="M15682" t="str">
            <v>hydro</v>
          </cell>
        </row>
        <row r="15683">
          <cell r="F15683" t="str">
            <v>Vintage1952</v>
          </cell>
          <cell r="I15683">
            <v>2.3378362801232429E-4</v>
          </cell>
          <cell r="L15683">
            <v>1.4088007736943907E-2</v>
          </cell>
          <cell r="M15683" t="str">
            <v>hydro</v>
          </cell>
        </row>
        <row r="15684">
          <cell r="F15684" t="str">
            <v>Vintage1952</v>
          </cell>
          <cell r="I15684">
            <v>2.3301595792194263E-4</v>
          </cell>
          <cell r="L15684">
            <v>1.4041747259832366E-2</v>
          </cell>
          <cell r="M15684" t="str">
            <v>hydro</v>
          </cell>
        </row>
        <row r="15685">
          <cell r="F15685" t="str">
            <v>Vintage1952</v>
          </cell>
          <cell r="I15685">
            <v>2.3301595792194263E-4</v>
          </cell>
          <cell r="L15685">
            <v>1.4041747259832366E-2</v>
          </cell>
          <cell r="M15685" t="str">
            <v>hydro</v>
          </cell>
        </row>
        <row r="15686">
          <cell r="F15686" t="str">
            <v>Vintage1952</v>
          </cell>
          <cell r="I15686">
            <v>2.3301595792194263E-4</v>
          </cell>
          <cell r="L15686">
            <v>1.4041747259832366E-2</v>
          </cell>
          <cell r="M15686" t="str">
            <v>hydro</v>
          </cell>
        </row>
        <row r="15687">
          <cell r="F15687" t="str">
            <v>Vintage1952</v>
          </cell>
          <cell r="I15687">
            <v>2.4352126900199116E-4</v>
          </cell>
          <cell r="L15687">
            <v>1.4674806576402322E-2</v>
          </cell>
          <cell r="M15687" t="str">
            <v>hydro</v>
          </cell>
        </row>
        <row r="15688">
          <cell r="F15688" t="str">
            <v>Vintage1952</v>
          </cell>
          <cell r="I15688">
            <v>2.4334071941627426E-4</v>
          </cell>
          <cell r="L15688">
            <v>1.4663926499032883E-2</v>
          </cell>
          <cell r="M15688" t="str">
            <v>hydro</v>
          </cell>
        </row>
        <row r="15689">
          <cell r="F15689" t="str">
            <v>Vintage1952</v>
          </cell>
          <cell r="I15689">
            <v>2.4334071941627426E-4</v>
          </cell>
          <cell r="L15689">
            <v>1.4663926499032883E-2</v>
          </cell>
          <cell r="M15689" t="str">
            <v>hydro</v>
          </cell>
        </row>
        <row r="15690">
          <cell r="F15690" t="str">
            <v>Vintage1952</v>
          </cell>
          <cell r="I15690">
            <v>2.4334071941627426E-4</v>
          </cell>
          <cell r="L15690">
            <v>1.4663926499032883E-2</v>
          </cell>
          <cell r="M15690" t="str">
            <v>hydro</v>
          </cell>
        </row>
        <row r="15691">
          <cell r="F15691" t="str">
            <v>Vintage1952</v>
          </cell>
          <cell r="I15691">
            <v>2.4334071941627426E-4</v>
          </cell>
          <cell r="L15691">
            <v>1.4663926499032883E-2</v>
          </cell>
          <cell r="M15691" t="str">
            <v>hydro</v>
          </cell>
        </row>
        <row r="15692">
          <cell r="F15692" t="str">
            <v>Vintage1952</v>
          </cell>
          <cell r="I15692">
            <v>2.4334071941627426E-4</v>
          </cell>
          <cell r="L15692">
            <v>1.4663926499032883E-2</v>
          </cell>
          <cell r="M15692" t="str">
            <v>hydro</v>
          </cell>
        </row>
        <row r="15693">
          <cell r="F15693" t="str">
            <v>Vintage1952</v>
          </cell>
          <cell r="I15693">
            <v>2.4334071941627426E-4</v>
          </cell>
          <cell r="L15693">
            <v>1.4663926499032883E-2</v>
          </cell>
          <cell r="M15693" t="str">
            <v>hydro</v>
          </cell>
        </row>
        <row r="15694">
          <cell r="F15694" t="str">
            <v>Vintage1952</v>
          </cell>
          <cell r="I15694">
            <v>2.0974244762085988E-4</v>
          </cell>
          <cell r="L15694">
            <v>1.2639264990328821E-2</v>
          </cell>
          <cell r="M15694" t="str">
            <v>hydro</v>
          </cell>
        </row>
        <row r="15695">
          <cell r="F15695" t="str">
            <v>Vintage1924</v>
          </cell>
          <cell r="I15695">
            <v>1.779951434301288E-4</v>
          </cell>
          <cell r="L15695">
            <v>2.6297174471448328E-2</v>
          </cell>
          <cell r="M15695" t="str">
            <v>hydro</v>
          </cell>
        </row>
        <row r="15696">
          <cell r="F15696" t="str">
            <v>Vintage1930</v>
          </cell>
          <cell r="I15696">
            <v>7.1481587091844049E-4</v>
          </cell>
          <cell r="L15696">
            <v>6.6985837824288769E-2</v>
          </cell>
          <cell r="M15696" t="str">
            <v>hydro</v>
          </cell>
        </row>
        <row r="15697">
          <cell r="F15697" t="str">
            <v>Vintage1950</v>
          </cell>
          <cell r="I15697">
            <v>7.8216755341255196E-4</v>
          </cell>
          <cell r="L15697">
            <v>4.9002094679514038E-2</v>
          </cell>
          <cell r="M15697" t="str">
            <v>hydro</v>
          </cell>
        </row>
        <row r="15698">
          <cell r="F15698" t="str">
            <v>Vintage1949</v>
          </cell>
          <cell r="I15698">
            <v>1.2309469532879296E-3</v>
          </cell>
          <cell r="L15698">
            <v>7.1161280346373909E-2</v>
          </cell>
          <cell r="M15698" t="str">
            <v>hydro</v>
          </cell>
        </row>
        <row r="15699">
          <cell r="F15699" t="str">
            <v>Vintage1954</v>
          </cell>
          <cell r="I15699">
            <v>2.491744771414393E-3</v>
          </cell>
          <cell r="L15699">
            <v>0.14327283912642264</v>
          </cell>
          <cell r="M15699" t="str">
            <v>hydro</v>
          </cell>
        </row>
        <row r="15700">
          <cell r="F15700" t="str">
            <v>Vintage1938</v>
          </cell>
          <cell r="I15700">
            <v>5.9866832242673378E-3</v>
          </cell>
          <cell r="L15700">
            <v>0.66991095480395091</v>
          </cell>
          <cell r="M15700" t="str">
            <v>hydro</v>
          </cell>
        </row>
        <row r="15701">
          <cell r="F15701" t="str">
            <v>Vintage1938</v>
          </cell>
          <cell r="I15701">
            <v>5.6396602334976877E-3</v>
          </cell>
          <cell r="L15701">
            <v>0.6310790182580065</v>
          </cell>
          <cell r="M15701" t="str">
            <v>hydro</v>
          </cell>
        </row>
        <row r="15702">
          <cell r="F15702" t="str">
            <v>Vintage1944</v>
          </cell>
          <cell r="I15702">
            <v>5.7920307097993982E-3</v>
          </cell>
          <cell r="L15702">
            <v>0.45183098591549292</v>
          </cell>
          <cell r="M15702" t="str">
            <v>hydro</v>
          </cell>
        </row>
        <row r="15703">
          <cell r="F15703" t="str">
            <v>Vintage1982</v>
          </cell>
          <cell r="I15703">
            <v>7.7331059317988209E-3</v>
          </cell>
          <cell r="L15703">
            <v>0.95431176761841863</v>
          </cell>
          <cell r="M15703" t="str">
            <v>hydro</v>
          </cell>
        </row>
        <row r="15704">
          <cell r="F15704" t="str">
            <v>Vintage1982</v>
          </cell>
          <cell r="I15704">
            <v>7.7331059317988209E-3</v>
          </cell>
          <cell r="L15704">
            <v>0.95431176761841863</v>
          </cell>
          <cell r="M15704" t="str">
            <v>hydro</v>
          </cell>
        </row>
        <row r="15705">
          <cell r="F15705" t="str">
            <v>Vintage1982</v>
          </cell>
          <cell r="I15705">
            <v>7.7331059317988209E-3</v>
          </cell>
          <cell r="L15705">
            <v>0.95431176761841863</v>
          </cell>
          <cell r="M15705" t="str">
            <v>hydro</v>
          </cell>
        </row>
        <row r="15706">
          <cell r="F15706" t="str">
            <v>Vintage1982</v>
          </cell>
          <cell r="I15706">
            <v>7.7331059317988209E-3</v>
          </cell>
          <cell r="L15706">
            <v>0.95431176761841863</v>
          </cell>
          <cell r="M15706" t="str">
            <v>hydro</v>
          </cell>
        </row>
        <row r="15707">
          <cell r="F15707" t="str">
            <v>Vintage1982</v>
          </cell>
          <cell r="I15707">
            <v>7.7331059317988209E-3</v>
          </cell>
          <cell r="L15707">
            <v>0.95431176761841863</v>
          </cell>
          <cell r="M15707" t="str">
            <v>hydro</v>
          </cell>
        </row>
        <row r="15708">
          <cell r="F15708" t="str">
            <v>Vintage1981</v>
          </cell>
          <cell r="I15708">
            <v>7.7206546974060448E-3</v>
          </cell>
          <cell r="L15708">
            <v>2.168619459053343</v>
          </cell>
          <cell r="M15708" t="str">
            <v>hydro</v>
          </cell>
        </row>
        <row r="15709">
          <cell r="F15709" t="str">
            <v>Vintage1981</v>
          </cell>
          <cell r="I15709">
            <v>7.7206546974060448E-3</v>
          </cell>
          <cell r="L15709">
            <v>2.168619459053343</v>
          </cell>
          <cell r="M15709" t="str">
            <v>hydro</v>
          </cell>
        </row>
        <row r="15710">
          <cell r="F15710" t="str">
            <v>Vintage1981</v>
          </cell>
          <cell r="I15710">
            <v>7.7206546974060448E-3</v>
          </cell>
          <cell r="L15710">
            <v>2.168619459053343</v>
          </cell>
          <cell r="M15710" t="str">
            <v>hydro</v>
          </cell>
        </row>
        <row r="15711">
          <cell r="F15711" t="str">
            <v>Vintage1941</v>
          </cell>
          <cell r="I15711">
            <v>6.6791069343438625E-3</v>
          </cell>
          <cell r="L15711">
            <v>0.81629323308270652</v>
          </cell>
          <cell r="M15711" t="str">
            <v>hydro</v>
          </cell>
        </row>
        <row r="15712">
          <cell r="F15712" t="str">
            <v>Vintage1941</v>
          </cell>
          <cell r="I15712">
            <v>6.6791069343438625E-3</v>
          </cell>
          <cell r="L15712">
            <v>0.81629323308270652</v>
          </cell>
          <cell r="M15712" t="str">
            <v>hydro</v>
          </cell>
        </row>
        <row r="15713">
          <cell r="F15713" t="str">
            <v>Vintage1941</v>
          </cell>
          <cell r="I15713">
            <v>6.6791069343438625E-3</v>
          </cell>
          <cell r="L15713">
            <v>0.81629323308270652</v>
          </cell>
          <cell r="M15713" t="str">
            <v>hydro</v>
          </cell>
        </row>
        <row r="15714">
          <cell r="F15714" t="str">
            <v>Vintage1942</v>
          </cell>
          <cell r="I15714">
            <v>6.6674795410236916E-3</v>
          </cell>
          <cell r="L15714">
            <v>0.50129592760180997</v>
          </cell>
          <cell r="M15714" t="str">
            <v>hydro</v>
          </cell>
        </row>
        <row r="15715">
          <cell r="F15715" t="str">
            <v>Vintage1943</v>
          </cell>
          <cell r="I15715">
            <v>6.6658184848350953E-3</v>
          </cell>
          <cell r="L15715">
            <v>0.50400910102133689</v>
          </cell>
          <cell r="M15715" t="str">
            <v>hydro</v>
          </cell>
        </row>
        <row r="15716">
          <cell r="F15716" t="str">
            <v>Vintage1943</v>
          </cell>
          <cell r="I15716">
            <v>6.6658184848350953E-3</v>
          </cell>
          <cell r="L15716">
            <v>0.50400910102133689</v>
          </cell>
          <cell r="M15716" t="str">
            <v>hydro</v>
          </cell>
        </row>
        <row r="15717">
          <cell r="F15717" t="str">
            <v>Vintage1943</v>
          </cell>
          <cell r="I15717">
            <v>6.6658184848350953E-3</v>
          </cell>
          <cell r="L15717">
            <v>0.50400910102133689</v>
          </cell>
          <cell r="M15717" t="str">
            <v>hydro</v>
          </cell>
        </row>
        <row r="15718">
          <cell r="F15718" t="str">
            <v>Vintage1982</v>
          </cell>
          <cell r="I15718">
            <v>1.8968900574593028E-3</v>
          </cell>
          <cell r="L15718">
            <v>0.23408763822412929</v>
          </cell>
          <cell r="M15718" t="str">
            <v>hydro</v>
          </cell>
        </row>
        <row r="15719">
          <cell r="F15719" t="str">
            <v>Vintage1981</v>
          </cell>
          <cell r="I15719">
            <v>1.8967148574909403E-3</v>
          </cell>
          <cell r="L15719">
            <v>0.53275957926371142</v>
          </cell>
          <cell r="M15719" t="str">
            <v>hydro</v>
          </cell>
        </row>
        <row r="15720">
          <cell r="F15720" t="str">
            <v>Vintage1964</v>
          </cell>
          <cell r="I15720">
            <v>1.9535197693705056E-3</v>
          </cell>
          <cell r="L15720">
            <v>6.5174013921113674E-2</v>
          </cell>
          <cell r="M15720" t="str">
            <v>hydro</v>
          </cell>
        </row>
        <row r="15721">
          <cell r="F15721" t="str">
            <v>Vintage1964</v>
          </cell>
          <cell r="I15721">
            <v>1.9469129919376042E-3</v>
          </cell>
          <cell r="L15721">
            <v>6.4953596287703003E-2</v>
          </cell>
          <cell r="M15721" t="str">
            <v>hydro</v>
          </cell>
        </row>
        <row r="15722">
          <cell r="F15722" t="str">
            <v>Vintage1953</v>
          </cell>
          <cell r="I15722">
            <v>5.5154554925678206E-3</v>
          </cell>
          <cell r="L15722">
            <v>0.2063960762724589</v>
          </cell>
          <cell r="M15722" t="str">
            <v>hydro</v>
          </cell>
        </row>
        <row r="15723">
          <cell r="F15723" t="str">
            <v>Vintage1953</v>
          </cell>
          <cell r="I15723">
            <v>5.4786768732551106E-3</v>
          </cell>
          <cell r="L15723">
            <v>0.20501976878034139</v>
          </cell>
          <cell r="M15723" t="str">
            <v>hydro</v>
          </cell>
        </row>
        <row r="15724">
          <cell r="F15724" t="str">
            <v>Vintage1955</v>
          </cell>
          <cell r="I15724">
            <v>2.5161791486814191E-3</v>
          </cell>
          <cell r="L15724">
            <v>0.10866293173154672</v>
          </cell>
          <cell r="M15724" t="str">
            <v>hydro</v>
          </cell>
        </row>
        <row r="15725">
          <cell r="F15725" t="str">
            <v>Vintage1967</v>
          </cell>
          <cell r="I15725">
            <v>4.7632992925144392E-3</v>
          </cell>
          <cell r="L15725">
            <v>0.1421399209801652</v>
          </cell>
          <cell r="M15725" t="str">
            <v>hydro</v>
          </cell>
        </row>
        <row r="15726">
          <cell r="F15726" t="str">
            <v>Vintage1967</v>
          </cell>
          <cell r="I15726">
            <v>4.7600895221016938E-3</v>
          </cell>
          <cell r="L15726">
            <v>0.14204413936225405</v>
          </cell>
          <cell r="M15726" t="str">
            <v>hydro</v>
          </cell>
        </row>
        <row r="15727">
          <cell r="F15727" t="str">
            <v>Vintage1962</v>
          </cell>
          <cell r="I15727">
            <v>2.2751253906842257E-3</v>
          </cell>
          <cell r="L15727">
            <v>7.2807618232398882E-2</v>
          </cell>
          <cell r="M15727" t="str">
            <v>hydro</v>
          </cell>
        </row>
        <row r="15728">
          <cell r="F15728" t="str">
            <v>Vintage1962</v>
          </cell>
          <cell r="I15728">
            <v>2.2695082924619214E-3</v>
          </cell>
          <cell r="L15728">
            <v>7.2627862187031891E-2</v>
          </cell>
          <cell r="M15728" t="str">
            <v>hydro</v>
          </cell>
        </row>
        <row r="15729">
          <cell r="F15729" t="str">
            <v>Vintage1968</v>
          </cell>
          <cell r="I15729">
            <v>1.236945211746748E-2</v>
          </cell>
          <cell r="L15729">
            <v>0.46633640901527751</v>
          </cell>
          <cell r="M15729" t="str">
            <v>hydro</v>
          </cell>
        </row>
        <row r="15730">
          <cell r="F15730" t="str">
            <v>Vintage1969</v>
          </cell>
          <cell r="I15730">
            <v>1.2145570631178477E-2</v>
          </cell>
          <cell r="L15730">
            <v>0.49914532263383532</v>
          </cell>
          <cell r="M15730" t="str">
            <v>hydro</v>
          </cell>
        </row>
        <row r="15731">
          <cell r="F15731" t="str">
            <v>Vintage1970</v>
          </cell>
          <cell r="I15731">
            <v>1.2208762986179404E-2</v>
          </cell>
          <cell r="L15731">
            <v>0.84376559755984848</v>
          </cell>
          <cell r="M15731" t="str">
            <v>hydro</v>
          </cell>
        </row>
        <row r="15732">
          <cell r="F15732" t="str">
            <v>Vintage1971</v>
          </cell>
          <cell r="I15732">
            <v>1.2225012448893929E-2</v>
          </cell>
          <cell r="L15732">
            <v>0.75513011152416354</v>
          </cell>
          <cell r="M15732" t="str">
            <v>hydro</v>
          </cell>
        </row>
        <row r="15733">
          <cell r="F15733" t="str">
            <v>Vintage1971</v>
          </cell>
          <cell r="I15733">
            <v>1.2225012448893929E-2</v>
          </cell>
          <cell r="L15733">
            <v>0.75513011152416354</v>
          </cell>
          <cell r="M15733" t="str">
            <v>hydro</v>
          </cell>
        </row>
        <row r="15734">
          <cell r="F15734" t="str">
            <v>Vintage1971</v>
          </cell>
          <cell r="I15734">
            <v>1.2225012448893929E-2</v>
          </cell>
          <cell r="L15734">
            <v>0.75513011152416354</v>
          </cell>
          <cell r="M15734" t="str">
            <v>hydro</v>
          </cell>
        </row>
        <row r="15735">
          <cell r="F15735" t="str">
            <v>Vintage1968</v>
          </cell>
          <cell r="I15735">
            <v>1.216362558975017E-2</v>
          </cell>
          <cell r="L15735">
            <v>0.45857661473302069</v>
          </cell>
          <cell r="M15735" t="str">
            <v>hydro</v>
          </cell>
        </row>
        <row r="15736">
          <cell r="F15736" t="str">
            <v>Vintage1968</v>
          </cell>
          <cell r="I15736">
            <v>1.216362558975017E-2</v>
          </cell>
          <cell r="L15736">
            <v>0.45857661473302069</v>
          </cell>
          <cell r="M15736" t="str">
            <v>hydro</v>
          </cell>
        </row>
        <row r="15737">
          <cell r="F15737" t="str">
            <v>Vintage1969</v>
          </cell>
          <cell r="I15737">
            <v>1.2145570631178477E-2</v>
          </cell>
          <cell r="L15737">
            <v>0.49914532263383532</v>
          </cell>
          <cell r="M15737" t="str">
            <v>hydro</v>
          </cell>
        </row>
        <row r="15738">
          <cell r="F15738" t="str">
            <v>Vintage1969</v>
          </cell>
          <cell r="I15738">
            <v>1.2145570631178477E-2</v>
          </cell>
          <cell r="L15738">
            <v>0.49914532263383532</v>
          </cell>
          <cell r="M15738" t="str">
            <v>hydro</v>
          </cell>
        </row>
        <row r="15739">
          <cell r="F15739" t="str">
            <v>Vintage1970</v>
          </cell>
          <cell r="I15739">
            <v>1.0671363202734591E-2</v>
          </cell>
          <cell r="L15739">
            <v>0.73751363342268239</v>
          </cell>
          <cell r="M15739" t="str">
            <v>hydro</v>
          </cell>
        </row>
        <row r="15740">
          <cell r="F15740" t="str">
            <v>Vintage1970</v>
          </cell>
          <cell r="I15740">
            <v>1.0671363202734591E-2</v>
          </cell>
          <cell r="L15740">
            <v>0.73751363342268239</v>
          </cell>
          <cell r="M15740" t="str">
            <v>hydro</v>
          </cell>
        </row>
        <row r="15741">
          <cell r="F15741" t="str">
            <v>Vintage1968</v>
          </cell>
          <cell r="I15741">
            <v>1.0631909774744593E-2</v>
          </cell>
          <cell r="L15741">
            <v>0.4008299299147885</v>
          </cell>
          <cell r="M15741" t="str">
            <v>hydro</v>
          </cell>
        </row>
        <row r="15742">
          <cell r="F15742" t="str">
            <v>Vintage1969</v>
          </cell>
          <cell r="I15742">
            <v>1.0616128403548595E-2</v>
          </cell>
          <cell r="L15742">
            <v>0.43628998570957456</v>
          </cell>
          <cell r="M15742" t="str">
            <v>hydro</v>
          </cell>
        </row>
        <row r="15743">
          <cell r="F15743" t="str">
            <v>Vintage1969</v>
          </cell>
          <cell r="I15743">
            <v>1.0616128403548595E-2</v>
          </cell>
          <cell r="L15743">
            <v>0.43628998570957456</v>
          </cell>
          <cell r="M15743" t="str">
            <v>hydro</v>
          </cell>
        </row>
        <row r="15744">
          <cell r="F15744" t="str">
            <v>Vintage1969</v>
          </cell>
          <cell r="I15744">
            <v>1.0616128403548595E-2</v>
          </cell>
          <cell r="L15744">
            <v>0.43628998570957456</v>
          </cell>
          <cell r="M15744" t="str">
            <v>hydro</v>
          </cell>
        </row>
        <row r="15745">
          <cell r="F15745" t="str">
            <v>Vintage1955</v>
          </cell>
          <cell r="I15745">
            <v>4.7900473792873198E-3</v>
          </cell>
          <cell r="L15745">
            <v>0.20686149936467602</v>
          </cell>
          <cell r="M15745" t="str">
            <v>hydro</v>
          </cell>
        </row>
        <row r="15746">
          <cell r="F15746" t="str">
            <v>Vintage1955</v>
          </cell>
          <cell r="I15746">
            <v>4.7756034124299641E-3</v>
          </cell>
          <cell r="L15746">
            <v>0.20623772669515997</v>
          </cell>
          <cell r="M15746" t="str">
            <v>hydro</v>
          </cell>
        </row>
        <row r="15747">
          <cell r="F15747" t="str">
            <v>Vintage1955</v>
          </cell>
          <cell r="I15747">
            <v>4.7756034124299641E-3</v>
          </cell>
          <cell r="L15747">
            <v>0.20623772669515997</v>
          </cell>
          <cell r="M15747" t="str">
            <v>hydro</v>
          </cell>
        </row>
        <row r="15748">
          <cell r="F15748" t="str">
            <v>Vintage1953</v>
          </cell>
          <cell r="I15748">
            <v>7.3724414167750029E-3</v>
          </cell>
          <cell r="L15748">
            <v>0.2758870927381013</v>
          </cell>
          <cell r="M15748" t="str">
            <v>hydro</v>
          </cell>
        </row>
        <row r="15749">
          <cell r="F15749" t="str">
            <v>Vintage1955</v>
          </cell>
          <cell r="I15749">
            <v>7.2760145639587711E-3</v>
          </cell>
          <cell r="L15749">
            <v>0.31421970659581844</v>
          </cell>
          <cell r="M15749" t="str">
            <v>hydro</v>
          </cell>
        </row>
        <row r="15750">
          <cell r="F15750" t="str">
            <v>Vintage1956</v>
          </cell>
          <cell r="I15750">
            <v>7.2629080014400601E-3</v>
          </cell>
          <cell r="L15750">
            <v>0.47375032713949222</v>
          </cell>
          <cell r="M15750" t="str">
            <v>hydro</v>
          </cell>
        </row>
        <row r="15751">
          <cell r="F15751" t="str">
            <v>Vintage1956</v>
          </cell>
          <cell r="I15751">
            <v>7.2629080014400601E-3</v>
          </cell>
          <cell r="L15751">
            <v>0.47375032713949222</v>
          </cell>
          <cell r="M15751" t="str">
            <v>hydro</v>
          </cell>
        </row>
        <row r="15752">
          <cell r="F15752" t="str">
            <v>Vintage1957</v>
          </cell>
          <cell r="I15752">
            <v>7.237631059439688E-3</v>
          </cell>
          <cell r="L15752">
            <v>0.35661943986820427</v>
          </cell>
          <cell r="M15752" t="str">
            <v>hydro</v>
          </cell>
        </row>
        <row r="15753">
          <cell r="F15753" t="str">
            <v>Vintage1954</v>
          </cell>
          <cell r="I15753">
            <v>7.2872487604033805E-3</v>
          </cell>
          <cell r="L15753">
            <v>0.41900953552752995</v>
          </cell>
          <cell r="M15753" t="str">
            <v>hydro</v>
          </cell>
        </row>
        <row r="15754">
          <cell r="F15754" t="str">
            <v>Vintage1954</v>
          </cell>
          <cell r="I15754">
            <v>7.2872487604033805E-3</v>
          </cell>
          <cell r="L15754">
            <v>0.41900953552752995</v>
          </cell>
          <cell r="M15754" t="str">
            <v>hydro</v>
          </cell>
        </row>
        <row r="15755">
          <cell r="F15755" t="str">
            <v>Vintage1954</v>
          </cell>
          <cell r="I15755">
            <v>7.2872487604033805E-3</v>
          </cell>
          <cell r="L15755">
            <v>0.41900953552752995</v>
          </cell>
          <cell r="M15755" t="str">
            <v>hydro</v>
          </cell>
        </row>
        <row r="15756">
          <cell r="F15756" t="str">
            <v>Vintage1954</v>
          </cell>
          <cell r="I15756">
            <v>7.2872487604033805E-3</v>
          </cell>
          <cell r="L15756">
            <v>0.41900953552752995</v>
          </cell>
          <cell r="M15756" t="str">
            <v>hydro</v>
          </cell>
        </row>
        <row r="15757">
          <cell r="F15757" t="str">
            <v>Vintage1955</v>
          </cell>
          <cell r="I15757">
            <v>7.2760145639587711E-3</v>
          </cell>
          <cell r="L15757">
            <v>0.31421970659581844</v>
          </cell>
          <cell r="M15757" t="str">
            <v>hydro</v>
          </cell>
        </row>
        <row r="15758">
          <cell r="F15758" t="str">
            <v>Vintage1955</v>
          </cell>
          <cell r="I15758">
            <v>7.2760145639587711E-3</v>
          </cell>
          <cell r="L15758">
            <v>0.31421970659581844</v>
          </cell>
          <cell r="M15758" t="str">
            <v>hydro</v>
          </cell>
        </row>
        <row r="15759">
          <cell r="F15759" t="str">
            <v>Vintage1955</v>
          </cell>
          <cell r="I15759">
            <v>7.2760145639587711E-3</v>
          </cell>
          <cell r="L15759">
            <v>0.31421970659581844</v>
          </cell>
          <cell r="M15759" t="str">
            <v>hydro</v>
          </cell>
        </row>
        <row r="15760">
          <cell r="F15760" t="str">
            <v>Vintage1956</v>
          </cell>
          <cell r="I15760">
            <v>7.2629080014400601E-3</v>
          </cell>
          <cell r="L15760">
            <v>0.47375032713949222</v>
          </cell>
          <cell r="M15760" t="str">
            <v>hydro</v>
          </cell>
        </row>
        <row r="15761">
          <cell r="F15761" t="str">
            <v>Vintage1957</v>
          </cell>
          <cell r="I15761">
            <v>7.974453918750516E-3</v>
          </cell>
          <cell r="L15761">
            <v>0.39292487644151558</v>
          </cell>
          <cell r="M15761" t="str">
            <v>hydro</v>
          </cell>
        </row>
        <row r="15762">
          <cell r="F15762" t="str">
            <v>Vintage1905</v>
          </cell>
          <cell r="I15762">
            <v>0</v>
          </cell>
          <cell r="L15762">
            <v>0</v>
          </cell>
          <cell r="M15762" t="str">
            <v>hydro</v>
          </cell>
        </row>
        <row r="15763">
          <cell r="F15763" t="str">
            <v>Vintage1924</v>
          </cell>
          <cell r="I15763">
            <v>1.2632987642397281E-3</v>
          </cell>
          <cell r="L15763">
            <v>0.18664098004346971</v>
          </cell>
          <cell r="M15763" t="str">
            <v>hydro</v>
          </cell>
        </row>
        <row r="15764">
          <cell r="F15764" t="str">
            <v>Vintage1924</v>
          </cell>
          <cell r="I15764">
            <v>1.243414236532769E-3</v>
          </cell>
          <cell r="L15764">
            <v>0.18370322070737011</v>
          </cell>
          <cell r="M15764" t="str">
            <v>hydro</v>
          </cell>
        </row>
        <row r="15765">
          <cell r="F15765" t="str">
            <v>Vintage1928</v>
          </cell>
          <cell r="I15765">
            <v>1.0239167616658397E-3</v>
          </cell>
          <cell r="L15765">
            <v>7.6898352752109253E-2</v>
          </cell>
          <cell r="M15765" t="str">
            <v>hydro</v>
          </cell>
        </row>
        <row r="15766">
          <cell r="F15766" t="str">
            <v>Vintage1910</v>
          </cell>
          <cell r="I15766">
            <v>0</v>
          </cell>
          <cell r="L15766">
            <v>0</v>
          </cell>
          <cell r="M15766" t="str">
            <v>hydro</v>
          </cell>
        </row>
        <row r="15767">
          <cell r="F15767" t="str">
            <v>Vintage1924</v>
          </cell>
          <cell r="I15767">
            <v>1.7079990808822414E-3</v>
          </cell>
          <cell r="L15767">
            <v>0.25234143449911089</v>
          </cell>
          <cell r="M15767" t="str">
            <v>hydro</v>
          </cell>
        </row>
        <row r="15768">
          <cell r="F15768" t="str">
            <v>Vintage1914</v>
          </cell>
          <cell r="I15768">
            <v>0</v>
          </cell>
          <cell r="L15768">
            <v>0</v>
          </cell>
          <cell r="M15768" t="str">
            <v>hydro</v>
          </cell>
        </row>
        <row r="15769">
          <cell r="F15769" t="str">
            <v>Vintage2011</v>
          </cell>
          <cell r="I15769">
            <v>2.0207109633439793E-4</v>
          </cell>
          <cell r="L15769">
            <v>9.3962686567164222E-2</v>
          </cell>
          <cell r="M15769" t="str">
            <v>hydro</v>
          </cell>
        </row>
        <row r="15770">
          <cell r="F15770" t="str">
            <v>Vintage2011</v>
          </cell>
          <cell r="I15770">
            <v>2.0207109633439793E-4</v>
          </cell>
          <cell r="L15770">
            <v>9.3962686567164222E-2</v>
          </cell>
          <cell r="M15770" t="str">
            <v>hydro</v>
          </cell>
        </row>
        <row r="15771">
          <cell r="F15771" t="str">
            <v>Vintage2013</v>
          </cell>
          <cell r="I15771">
            <v>6.9739109727111554E-3</v>
          </cell>
          <cell r="L15771">
            <v>1.2255022326674492</v>
          </cell>
          <cell r="M15771" t="str">
            <v>hydro</v>
          </cell>
        </row>
        <row r="15772">
          <cell r="F15772" t="str">
            <v>Vintage2013</v>
          </cell>
          <cell r="I15772">
            <v>6.9739109727111554E-3</v>
          </cell>
          <cell r="L15772">
            <v>1.2255022326674492</v>
          </cell>
          <cell r="M15772" t="str">
            <v>hydro</v>
          </cell>
        </row>
        <row r="15773">
          <cell r="F15773" t="str">
            <v>Vintage1911</v>
          </cell>
          <cell r="I15773">
            <v>0</v>
          </cell>
          <cell r="L15773">
            <v>0</v>
          </cell>
          <cell r="M15773" t="str">
            <v>hydro</v>
          </cell>
        </row>
        <row r="15774">
          <cell r="F15774" t="str">
            <v>Vintage1911</v>
          </cell>
          <cell r="I15774">
            <v>0</v>
          </cell>
          <cell r="L15774">
            <v>0</v>
          </cell>
          <cell r="M15774" t="str">
            <v>hydro</v>
          </cell>
        </row>
        <row r="15775">
          <cell r="F15775" t="str">
            <v>Vintage1911</v>
          </cell>
          <cell r="I15775">
            <v>0</v>
          </cell>
          <cell r="L15775">
            <v>0</v>
          </cell>
          <cell r="M15775" t="str">
            <v>hydro</v>
          </cell>
        </row>
        <row r="15776">
          <cell r="F15776" t="str">
            <v>Vintage1911</v>
          </cell>
          <cell r="I15776">
            <v>0</v>
          </cell>
          <cell r="L15776">
            <v>0</v>
          </cell>
          <cell r="M15776" t="str">
            <v>hydro</v>
          </cell>
        </row>
        <row r="15777">
          <cell r="F15777" t="str">
            <v>Vintage1911</v>
          </cell>
          <cell r="I15777">
            <v>0</v>
          </cell>
          <cell r="L15777">
            <v>0</v>
          </cell>
          <cell r="M15777" t="str">
            <v>hydro</v>
          </cell>
        </row>
        <row r="15778">
          <cell r="F15778" t="str">
            <v>Vintage1913</v>
          </cell>
          <cell r="I15778">
            <v>0</v>
          </cell>
          <cell r="L15778">
            <v>0</v>
          </cell>
          <cell r="M15778" t="str">
            <v>hydro</v>
          </cell>
        </row>
        <row r="15779">
          <cell r="F15779" t="str">
            <v>Vintage1914</v>
          </cell>
          <cell r="I15779">
            <v>0</v>
          </cell>
          <cell r="L15779">
            <v>0</v>
          </cell>
          <cell r="M15779" t="str">
            <v>hydro</v>
          </cell>
        </row>
        <row r="15780">
          <cell r="F15780" t="str">
            <v>Vintage1926</v>
          </cell>
          <cell r="I15780">
            <v>2.1678789367683645E-3</v>
          </cell>
          <cell r="L15780">
            <v>0.54817720662833958</v>
          </cell>
          <cell r="M15780" t="str">
            <v>hydro</v>
          </cell>
        </row>
        <row r="15781">
          <cell r="F15781" t="str">
            <v>Vintage1926</v>
          </cell>
          <cell r="I15781">
            <v>2.1363964386366847E-3</v>
          </cell>
          <cell r="L15781">
            <v>0.54021643557659793</v>
          </cell>
          <cell r="M15781" t="str">
            <v>hydro</v>
          </cell>
        </row>
        <row r="15782">
          <cell r="F15782" t="str">
            <v>Vintage1996</v>
          </cell>
          <cell r="I15782">
            <v>1.4705563145993872E-4</v>
          </cell>
          <cell r="L15782">
            <v>0.18957931034482758</v>
          </cell>
          <cell r="M15782" t="str">
            <v>hydro</v>
          </cell>
        </row>
        <row r="15783">
          <cell r="F15783" t="str">
            <v>Vintage1996</v>
          </cell>
          <cell r="I15783">
            <v>1.4793564351476646E-4</v>
          </cell>
          <cell r="L15783">
            <v>0.19071379310344827</v>
          </cell>
          <cell r="M15783" t="str">
            <v>hydro</v>
          </cell>
        </row>
        <row r="15784">
          <cell r="F15784" t="str">
            <v>Vintage1940</v>
          </cell>
          <cell r="I15784">
            <v>1.972658025456501E-4</v>
          </cell>
          <cell r="L15784">
            <v>3.7106666666666642E-2</v>
          </cell>
          <cell r="M15784" t="str">
            <v>hydro</v>
          </cell>
        </row>
        <row r="15785">
          <cell r="F15785" t="str">
            <v>Vintage1940</v>
          </cell>
          <cell r="I15785">
            <v>1.972658025456501E-4</v>
          </cell>
          <cell r="L15785">
            <v>3.7106666666666642E-2</v>
          </cell>
          <cell r="M15785" t="str">
            <v>hydro</v>
          </cell>
        </row>
        <row r="15786">
          <cell r="F15786" t="str">
            <v>Vintage1940</v>
          </cell>
          <cell r="I15786">
            <v>1.972658025456501E-4</v>
          </cell>
          <cell r="L15786">
            <v>3.7106666666666642E-2</v>
          </cell>
          <cell r="M15786" t="str">
            <v>hydro</v>
          </cell>
        </row>
        <row r="15787">
          <cell r="F15787" t="str">
            <v>Vintage1926</v>
          </cell>
          <cell r="I15787">
            <v>1.3593377697977528E-3</v>
          </cell>
          <cell r="L15787">
            <v>0.34372675008454517</v>
          </cell>
          <cell r="M15787" t="str">
            <v>hydro</v>
          </cell>
        </row>
        <row r="15788">
          <cell r="F15788" t="str">
            <v>Vintage1926</v>
          </cell>
          <cell r="I15788">
            <v>1.3182125863844501E-3</v>
          </cell>
          <cell r="L15788">
            <v>0.33332769699019277</v>
          </cell>
          <cell r="M15788" t="str">
            <v>hydro</v>
          </cell>
        </row>
        <row r="15789">
          <cell r="F15789" t="str">
            <v>Vintage1926</v>
          </cell>
          <cell r="I15789">
            <v>1.3182125863844501E-3</v>
          </cell>
          <cell r="L15789">
            <v>0.33332769699019277</v>
          </cell>
          <cell r="M15789" t="str">
            <v>hydro</v>
          </cell>
        </row>
        <row r="15790">
          <cell r="F15790" t="str">
            <v>Vintage1923</v>
          </cell>
          <cell r="I15790">
            <v>1.2846303634410996E-3</v>
          </cell>
          <cell r="L15790">
            <v>0.24428789420142438</v>
          </cell>
          <cell r="M15790" t="str">
            <v>hydro</v>
          </cell>
        </row>
        <row r="15791">
          <cell r="F15791" t="str">
            <v>Vintage1923</v>
          </cell>
          <cell r="I15791">
            <v>1.2584172384036774E-3</v>
          </cell>
          <cell r="L15791">
            <v>0.23930315361139387</v>
          </cell>
          <cell r="M15791" t="str">
            <v>hydro</v>
          </cell>
        </row>
        <row r="15792">
          <cell r="F15792" t="str">
            <v>Vintage1923</v>
          </cell>
          <cell r="I15792">
            <v>1.2584172384036774E-3</v>
          </cell>
          <cell r="L15792">
            <v>0.23930315361139387</v>
          </cell>
          <cell r="M15792" t="str">
            <v>hydro</v>
          </cell>
        </row>
        <row r="15793">
          <cell r="F15793" t="str">
            <v>Vintage1916</v>
          </cell>
          <cell r="I15793">
            <v>0</v>
          </cell>
          <cell r="L15793">
            <v>0</v>
          </cell>
          <cell r="M15793" t="str">
            <v>hydro</v>
          </cell>
        </row>
        <row r="15794">
          <cell r="F15794" t="str">
            <v>Vintage1916</v>
          </cell>
          <cell r="I15794">
            <v>0</v>
          </cell>
          <cell r="L15794">
            <v>0</v>
          </cell>
          <cell r="M15794" t="str">
            <v>hydro</v>
          </cell>
        </row>
        <row r="15795">
          <cell r="F15795" t="str">
            <v>Vintage1916</v>
          </cell>
          <cell r="I15795">
            <v>0</v>
          </cell>
          <cell r="L15795">
            <v>0</v>
          </cell>
          <cell r="M15795" t="str">
            <v>hydro</v>
          </cell>
        </row>
        <row r="15796">
          <cell r="F15796" t="str">
            <v>Vintage1916</v>
          </cell>
          <cell r="I15796">
            <v>0</v>
          </cell>
          <cell r="L15796">
            <v>0</v>
          </cell>
          <cell r="M15796" t="str">
            <v>hydro</v>
          </cell>
        </row>
        <row r="15797">
          <cell r="F15797" t="str">
            <v>Vintage1916</v>
          </cell>
          <cell r="I15797">
            <v>0</v>
          </cell>
          <cell r="L15797">
            <v>0</v>
          </cell>
          <cell r="M15797" t="str">
            <v>hydro</v>
          </cell>
        </row>
        <row r="15798">
          <cell r="F15798" t="str">
            <v>Vintage1908</v>
          </cell>
          <cell r="I15798">
            <v>0</v>
          </cell>
          <cell r="L15798">
            <v>0</v>
          </cell>
          <cell r="M15798" t="str">
            <v>hydro</v>
          </cell>
        </row>
        <row r="15799">
          <cell r="F15799" t="str">
            <v>Vintage1908</v>
          </cell>
          <cell r="I15799">
            <v>0</v>
          </cell>
          <cell r="L15799">
            <v>0</v>
          </cell>
          <cell r="M15799" t="str">
            <v>hydro</v>
          </cell>
        </row>
        <row r="15800">
          <cell r="F15800" t="str">
            <v>Vintage1908</v>
          </cell>
          <cell r="I15800">
            <v>0</v>
          </cell>
          <cell r="L15800">
            <v>0</v>
          </cell>
          <cell r="M15800" t="str">
            <v>hydro</v>
          </cell>
        </row>
        <row r="15801">
          <cell r="F15801" t="str">
            <v>Vintage1927</v>
          </cell>
          <cell r="I15801">
            <v>3.3090726848898958E-4</v>
          </cell>
          <cell r="L15801">
            <v>5.8659317211948815E-2</v>
          </cell>
          <cell r="M15801" t="str">
            <v>hydro</v>
          </cell>
        </row>
        <row r="15802">
          <cell r="F15802" t="str">
            <v>Vintage1907</v>
          </cell>
          <cell r="I15802">
            <v>0</v>
          </cell>
          <cell r="L15802">
            <v>0</v>
          </cell>
          <cell r="M15802" t="str">
            <v>hydro</v>
          </cell>
        </row>
        <row r="15803">
          <cell r="F15803" t="str">
            <v>Vintage1907</v>
          </cell>
          <cell r="I15803">
            <v>0</v>
          </cell>
          <cell r="L15803">
            <v>0</v>
          </cell>
          <cell r="M15803" t="str">
            <v>hydro</v>
          </cell>
        </row>
        <row r="15804">
          <cell r="F15804" t="str">
            <v>Vintage1907</v>
          </cell>
          <cell r="I15804">
            <v>0</v>
          </cell>
          <cell r="L15804">
            <v>0</v>
          </cell>
          <cell r="M15804" t="str">
            <v>hydro</v>
          </cell>
        </row>
        <row r="15805">
          <cell r="F15805" t="str">
            <v>Vintage1907</v>
          </cell>
          <cell r="I15805">
            <v>0</v>
          </cell>
          <cell r="L15805">
            <v>0</v>
          </cell>
          <cell r="M15805" t="str">
            <v>hydro</v>
          </cell>
        </row>
        <row r="15806">
          <cell r="F15806" t="str">
            <v>Vintage1907</v>
          </cell>
          <cell r="I15806">
            <v>0</v>
          </cell>
          <cell r="L15806">
            <v>0</v>
          </cell>
          <cell r="M15806" t="str">
            <v>hydro</v>
          </cell>
        </row>
        <row r="15807">
          <cell r="F15807" t="str">
            <v>Vintage1907</v>
          </cell>
          <cell r="I15807">
            <v>0</v>
          </cell>
          <cell r="L15807">
            <v>0</v>
          </cell>
          <cell r="M15807" t="str">
            <v>hydro</v>
          </cell>
        </row>
        <row r="15808">
          <cell r="F15808" t="str">
            <v>Vintage1907</v>
          </cell>
          <cell r="I15808">
            <v>0</v>
          </cell>
          <cell r="L15808">
            <v>0</v>
          </cell>
          <cell r="M15808" t="str">
            <v>hydro</v>
          </cell>
        </row>
        <row r="15809">
          <cell r="F15809" t="str">
            <v>Vintage1907</v>
          </cell>
          <cell r="I15809">
            <v>0</v>
          </cell>
          <cell r="L15809">
            <v>0</v>
          </cell>
          <cell r="M15809" t="str">
            <v>hydro</v>
          </cell>
        </row>
        <row r="15810">
          <cell r="F15810" t="str">
            <v>Vintage1996</v>
          </cell>
          <cell r="I15810">
            <v>2.1552003436380192E-4</v>
          </cell>
          <cell r="L15810">
            <v>0.2778413793103448</v>
          </cell>
          <cell r="M15810" t="str">
            <v>hydro</v>
          </cell>
        </row>
        <row r="15811">
          <cell r="F15811" t="str">
            <v>Vintage1996</v>
          </cell>
          <cell r="I15811">
            <v>2.1606569533396867E-4</v>
          </cell>
          <cell r="L15811">
            <v>0.27854482758620686</v>
          </cell>
          <cell r="M15811" t="str">
            <v>hydro</v>
          </cell>
        </row>
        <row r="15812">
          <cell r="F15812" t="str">
            <v>Vintage1996</v>
          </cell>
          <cell r="I15812">
            <v>2.1606569533396867E-4</v>
          </cell>
          <cell r="L15812">
            <v>0.27854482758620686</v>
          </cell>
          <cell r="M15812" t="str">
            <v>hydro</v>
          </cell>
        </row>
        <row r="15813">
          <cell r="F15813" t="str">
            <v>Vintage1996</v>
          </cell>
          <cell r="I15813">
            <v>2.1606569533396867E-4</v>
          </cell>
          <cell r="L15813">
            <v>0.27854482758620686</v>
          </cell>
          <cell r="M15813" t="str">
            <v>hydro</v>
          </cell>
        </row>
        <row r="15814">
          <cell r="F15814" t="str">
            <v>Vintage1909</v>
          </cell>
          <cell r="I15814">
            <v>0</v>
          </cell>
          <cell r="L15814">
            <v>0</v>
          </cell>
          <cell r="M15814" t="str">
            <v>hydro</v>
          </cell>
        </row>
        <row r="15815">
          <cell r="F15815" t="str">
            <v>Vintage1909</v>
          </cell>
          <cell r="I15815">
            <v>0</v>
          </cell>
          <cell r="L15815">
            <v>0</v>
          </cell>
          <cell r="M15815" t="str">
            <v>hydro</v>
          </cell>
        </row>
        <row r="15816">
          <cell r="F15816" t="str">
            <v>Vintage1909</v>
          </cell>
          <cell r="I15816">
            <v>0</v>
          </cell>
          <cell r="L15816">
            <v>0</v>
          </cell>
          <cell r="M15816" t="str">
            <v>hydro</v>
          </cell>
        </row>
        <row r="15817">
          <cell r="F15817" t="str">
            <v>Vintage1909</v>
          </cell>
          <cell r="I15817">
            <v>0</v>
          </cell>
          <cell r="L15817">
            <v>0</v>
          </cell>
          <cell r="M15817" t="str">
            <v>hydro</v>
          </cell>
        </row>
        <row r="15818">
          <cell r="F15818" t="str">
            <v>Vintage1909</v>
          </cell>
          <cell r="I15818">
            <v>0</v>
          </cell>
          <cell r="L15818">
            <v>0</v>
          </cell>
          <cell r="M15818" t="str">
            <v>hydro</v>
          </cell>
        </row>
        <row r="15819">
          <cell r="F15819" t="str">
            <v>Vintage1909</v>
          </cell>
          <cell r="I15819">
            <v>0</v>
          </cell>
          <cell r="L15819">
            <v>0</v>
          </cell>
          <cell r="M15819" t="str">
            <v>hydro</v>
          </cell>
        </row>
        <row r="15820">
          <cell r="F15820" t="str">
            <v>Vintage1909</v>
          </cell>
          <cell r="I15820">
            <v>0</v>
          </cell>
          <cell r="L15820">
            <v>0</v>
          </cell>
          <cell r="M15820" t="str">
            <v>hydro</v>
          </cell>
        </row>
        <row r="15821">
          <cell r="F15821" t="str">
            <v>Vintage1909</v>
          </cell>
          <cell r="I15821">
            <v>0</v>
          </cell>
          <cell r="L15821">
            <v>0</v>
          </cell>
          <cell r="M15821" t="str">
            <v>hydro</v>
          </cell>
        </row>
        <row r="15822">
          <cell r="F15822" t="str">
            <v>Vintage1996</v>
          </cell>
          <cell r="I15822">
            <v>1.3587760599755223E-4</v>
          </cell>
          <cell r="L15822">
            <v>0.17516896551724137</v>
          </cell>
          <cell r="M15822" t="str">
            <v>hydro</v>
          </cell>
        </row>
        <row r="15823">
          <cell r="F15823" t="str">
            <v>Vintage1996</v>
          </cell>
          <cell r="I15823">
            <v>1.3655968221026069E-4</v>
          </cell>
          <cell r="L15823">
            <v>0.17604827586206898</v>
          </cell>
          <cell r="M15823" t="str">
            <v>hydro</v>
          </cell>
        </row>
        <row r="15824">
          <cell r="F15824" t="str">
            <v>Vintage1996</v>
          </cell>
          <cell r="I15824">
            <v>1.3655968221026069E-4</v>
          </cell>
          <cell r="L15824">
            <v>0.17604827586206898</v>
          </cell>
          <cell r="M15824" t="str">
            <v>hydro</v>
          </cell>
        </row>
        <row r="15825">
          <cell r="F15825" t="str">
            <v>Vintage1996</v>
          </cell>
          <cell r="I15825">
            <v>1.3655968221026069E-4</v>
          </cell>
          <cell r="L15825">
            <v>0.17604827586206898</v>
          </cell>
          <cell r="M15825" t="str">
            <v>hydro</v>
          </cell>
        </row>
        <row r="15826">
          <cell r="F15826" t="str">
            <v>Vintage1919</v>
          </cell>
          <cell r="I15826">
            <v>0</v>
          </cell>
          <cell r="L15826">
            <v>0</v>
          </cell>
          <cell r="M15826" t="str">
            <v>hydro</v>
          </cell>
        </row>
        <row r="15827">
          <cell r="F15827" t="str">
            <v>Vintage1919</v>
          </cell>
          <cell r="I15827">
            <v>0</v>
          </cell>
          <cell r="L15827">
            <v>0</v>
          </cell>
          <cell r="M15827" t="str">
            <v>hydro</v>
          </cell>
        </row>
        <row r="15828">
          <cell r="F15828" t="str">
            <v>Vintage1919</v>
          </cell>
          <cell r="I15828">
            <v>0</v>
          </cell>
          <cell r="L15828">
            <v>0</v>
          </cell>
          <cell r="M15828" t="str">
            <v>hydro</v>
          </cell>
        </row>
        <row r="15829">
          <cell r="F15829" t="str">
            <v>Vintage1919</v>
          </cell>
          <cell r="I15829">
            <v>0</v>
          </cell>
          <cell r="L15829">
            <v>0</v>
          </cell>
          <cell r="M15829" t="str">
            <v>hydro</v>
          </cell>
        </row>
        <row r="15830">
          <cell r="F15830" t="str">
            <v>Vintage1919</v>
          </cell>
          <cell r="I15830">
            <v>0</v>
          </cell>
          <cell r="L15830">
            <v>0</v>
          </cell>
          <cell r="M15830" t="str">
            <v>hydro</v>
          </cell>
        </row>
        <row r="15831">
          <cell r="F15831" t="str">
            <v>Vintage1925</v>
          </cell>
          <cell r="I15831">
            <v>1.564522343432514E-3</v>
          </cell>
          <cell r="L15831">
            <v>0.16338268156424582</v>
          </cell>
          <cell r="M15831" t="str">
            <v>hydro</v>
          </cell>
        </row>
        <row r="15832">
          <cell r="F15832" t="str">
            <v>Vintage1925</v>
          </cell>
          <cell r="I15832">
            <v>1.5609113517181753E-3</v>
          </cell>
          <cell r="L15832">
            <v>0.16300558659217879</v>
          </cell>
          <cell r="M15832" t="str">
            <v>hydro</v>
          </cell>
        </row>
        <row r="15833">
          <cell r="F15833" t="str">
            <v>Vintage1925</v>
          </cell>
          <cell r="I15833">
            <v>1.5609113517181753E-3</v>
          </cell>
          <cell r="L15833">
            <v>0.16300558659217879</v>
          </cell>
          <cell r="M15833" t="str">
            <v>hydro</v>
          </cell>
        </row>
        <row r="15834">
          <cell r="F15834" t="str">
            <v>Vintage1925</v>
          </cell>
          <cell r="I15834">
            <v>1.5609113517181753E-3</v>
          </cell>
          <cell r="L15834">
            <v>0.16300558659217879</v>
          </cell>
          <cell r="M15834" t="str">
            <v>hydro</v>
          </cell>
        </row>
        <row r="15835">
          <cell r="F15835" t="str">
            <v>Vintage1910</v>
          </cell>
          <cell r="I15835">
            <v>0</v>
          </cell>
          <cell r="L15835">
            <v>0</v>
          </cell>
          <cell r="M15835" t="str">
            <v>hydro</v>
          </cell>
        </row>
        <row r="15836">
          <cell r="F15836" t="str">
            <v>Vintage1910</v>
          </cell>
          <cell r="I15836">
            <v>0</v>
          </cell>
          <cell r="L15836">
            <v>0</v>
          </cell>
          <cell r="M15836" t="str">
            <v>hydro</v>
          </cell>
        </row>
        <row r="15837">
          <cell r="F15837" t="str">
            <v>Vintage1910</v>
          </cell>
          <cell r="I15837">
            <v>0</v>
          </cell>
          <cell r="L15837">
            <v>0</v>
          </cell>
          <cell r="M15837" t="str">
            <v>hydro</v>
          </cell>
        </row>
        <row r="15838">
          <cell r="F15838" t="str">
            <v>Vintage1910</v>
          </cell>
          <cell r="I15838">
            <v>0</v>
          </cell>
          <cell r="L15838">
            <v>0</v>
          </cell>
          <cell r="M15838" t="str">
            <v>hydro</v>
          </cell>
        </row>
        <row r="15839">
          <cell r="F15839" t="str">
            <v>Vintage1910</v>
          </cell>
          <cell r="I15839">
            <v>0</v>
          </cell>
          <cell r="L15839">
            <v>0</v>
          </cell>
          <cell r="M15839" t="str">
            <v>hydro</v>
          </cell>
        </row>
        <row r="15840">
          <cell r="F15840" t="str">
            <v>Vintage1910</v>
          </cell>
          <cell r="I15840">
            <v>0</v>
          </cell>
          <cell r="L15840">
            <v>0</v>
          </cell>
          <cell r="M15840" t="str">
            <v>hydro</v>
          </cell>
        </row>
        <row r="15841">
          <cell r="F15841" t="str">
            <v>Vintage1921</v>
          </cell>
          <cell r="I15841">
            <v>4.650395618246114E-4</v>
          </cell>
          <cell r="L15841">
            <v>0.12291198303287379</v>
          </cell>
          <cell r="M15841" t="str">
            <v>hydro</v>
          </cell>
        </row>
        <row r="15842">
          <cell r="F15842" t="str">
            <v>Vintage1921</v>
          </cell>
          <cell r="I15842">
            <v>4.6093908012232891E-4</v>
          </cell>
          <cell r="L15842">
            <v>0.12182820784729584</v>
          </cell>
          <cell r="M15842" t="str">
            <v>hydro</v>
          </cell>
        </row>
        <row r="15843">
          <cell r="F15843" t="str">
            <v>Vintage1921</v>
          </cell>
          <cell r="I15843">
            <v>4.6093908012232891E-4</v>
          </cell>
          <cell r="L15843">
            <v>0.12182820784729584</v>
          </cell>
          <cell r="M15843" t="str">
            <v>hydro</v>
          </cell>
        </row>
        <row r="15844">
          <cell r="F15844" t="str">
            <v>Vintage1921</v>
          </cell>
          <cell r="I15844">
            <v>4.6093908012232891E-4</v>
          </cell>
          <cell r="L15844">
            <v>0.12182820784729584</v>
          </cell>
          <cell r="M15844" t="str">
            <v>hydro</v>
          </cell>
        </row>
        <row r="15845">
          <cell r="F15845" t="str">
            <v>Vintage1921</v>
          </cell>
          <cell r="I15845">
            <v>1.8465809184525317E-4</v>
          </cell>
          <cell r="L15845">
            <v>4.8805938494167547E-2</v>
          </cell>
          <cell r="M15845" t="str">
            <v>hydro</v>
          </cell>
        </row>
        <row r="15846">
          <cell r="F15846" t="str">
            <v>Vintage1929</v>
          </cell>
          <cell r="I15846">
            <v>1.5145167952106153E-4</v>
          </cell>
          <cell r="L15846">
            <v>4.0720244516361012E-2</v>
          </cell>
          <cell r="M15846" t="str">
            <v>hydro</v>
          </cell>
        </row>
        <row r="15847">
          <cell r="F15847" t="str">
            <v>Vintage1929</v>
          </cell>
          <cell r="I15847">
            <v>1.5458120567348846E-4</v>
          </cell>
          <cell r="L15847">
            <v>4.1561668464581078E-2</v>
          </cell>
          <cell r="M15847" t="str">
            <v>hydro</v>
          </cell>
        </row>
        <row r="15848">
          <cell r="F15848" t="str">
            <v>Vintage1953</v>
          </cell>
          <cell r="I15848">
            <v>1.6509989079692346E-4</v>
          </cell>
          <cell r="L15848">
            <v>6.1782693558880969E-3</v>
          </cell>
          <cell r="M15848" t="str">
            <v>hydro</v>
          </cell>
        </row>
        <row r="15849">
          <cell r="F15849" t="str">
            <v>Vintage1928</v>
          </cell>
          <cell r="I15849">
            <v>1.5454643316068371E-4</v>
          </cell>
          <cell r="L15849">
            <v>1.1606769787063072E-2</v>
          </cell>
          <cell r="M15849" t="str">
            <v>hydro</v>
          </cell>
        </row>
        <row r="15850">
          <cell r="F15850" t="str">
            <v>Vintage1927</v>
          </cell>
          <cell r="I15850">
            <v>1.5456381941708608E-4</v>
          </cell>
          <cell r="L15850">
            <v>2.739924134660978E-2</v>
          </cell>
          <cell r="M15850" t="str">
            <v>hydro</v>
          </cell>
        </row>
        <row r="15851">
          <cell r="F15851" t="str">
            <v>Vintage1929</v>
          </cell>
          <cell r="I15851">
            <v>2.0662362070314206E-4</v>
          </cell>
          <cell r="L15851">
            <v>5.5554117224020115E-2</v>
          </cell>
          <cell r="M15851" t="str">
            <v>hydro</v>
          </cell>
        </row>
        <row r="15852">
          <cell r="F15852" t="str">
            <v>Vintage1953</v>
          </cell>
          <cell r="I15852">
            <v>2.211745799075887E-4</v>
          </cell>
          <cell r="L15852">
            <v>8.2766628296882059E-3</v>
          </cell>
          <cell r="M15852" t="str">
            <v>hydro</v>
          </cell>
        </row>
        <row r="15853">
          <cell r="F15853" t="str">
            <v>Vintage1905</v>
          </cell>
          <cell r="I15853">
            <v>0</v>
          </cell>
          <cell r="L15853">
            <v>0</v>
          </cell>
          <cell r="M15853" t="str">
            <v>hydro</v>
          </cell>
        </row>
        <row r="15854">
          <cell r="F15854" t="str">
            <v>Vintage1905</v>
          </cell>
          <cell r="I15854">
            <v>0</v>
          </cell>
          <cell r="L15854">
            <v>0</v>
          </cell>
          <cell r="M15854" t="str">
            <v>hydro</v>
          </cell>
        </row>
        <row r="15855">
          <cell r="F15855" t="str">
            <v>Vintage1905</v>
          </cell>
          <cell r="I15855">
            <v>0</v>
          </cell>
          <cell r="L15855">
            <v>0</v>
          </cell>
          <cell r="M15855" t="str">
            <v>hydro</v>
          </cell>
        </row>
        <row r="15856">
          <cell r="F15856" t="str">
            <v>Vintage1905</v>
          </cell>
          <cell r="I15856">
            <v>0</v>
          </cell>
          <cell r="L15856">
            <v>0</v>
          </cell>
          <cell r="M15856" t="str">
            <v>hydro</v>
          </cell>
        </row>
        <row r="15857">
          <cell r="F15857" t="str">
            <v>Vintage1914</v>
          </cell>
          <cell r="I15857">
            <v>0</v>
          </cell>
          <cell r="L15857">
            <v>0</v>
          </cell>
          <cell r="M15857" t="str">
            <v>hydro</v>
          </cell>
        </row>
        <row r="15858">
          <cell r="F15858" t="str">
            <v>Vintage1914</v>
          </cell>
          <cell r="I15858">
            <v>0</v>
          </cell>
          <cell r="L15858">
            <v>0</v>
          </cell>
          <cell r="M15858" t="str">
            <v>hydro</v>
          </cell>
        </row>
        <row r="15859">
          <cell r="F15859" t="str">
            <v>Vintage1914</v>
          </cell>
          <cell r="I15859">
            <v>0</v>
          </cell>
          <cell r="L15859">
            <v>0</v>
          </cell>
          <cell r="M15859" t="str">
            <v>hydro</v>
          </cell>
        </row>
        <row r="15860">
          <cell r="F15860" t="str">
            <v>Vintage1914</v>
          </cell>
          <cell r="I15860">
            <v>0</v>
          </cell>
          <cell r="L15860">
            <v>0</v>
          </cell>
          <cell r="M15860" t="str">
            <v>hydro</v>
          </cell>
        </row>
        <row r="15861">
          <cell r="F15861" t="str">
            <v>Vintage1914</v>
          </cell>
          <cell r="I15861">
            <v>0</v>
          </cell>
          <cell r="L15861">
            <v>0</v>
          </cell>
          <cell r="M15861" t="str">
            <v>hydro</v>
          </cell>
        </row>
        <row r="15862">
          <cell r="F15862" t="str">
            <v>Vintage1921</v>
          </cell>
          <cell r="I15862">
            <v>3.0439322747537238E-4</v>
          </cell>
          <cell r="L15862">
            <v>8.0452456698480015E-2</v>
          </cell>
          <cell r="M15862" t="str">
            <v>hydro</v>
          </cell>
        </row>
        <row r="15863">
          <cell r="F15863" t="str">
            <v>Vintage1930</v>
          </cell>
          <cell r="I15863">
            <v>2.7374660705534542E-3</v>
          </cell>
          <cell r="L15863">
            <v>0.25652964030580278</v>
          </cell>
          <cell r="M15863" t="str">
            <v>hydro</v>
          </cell>
        </row>
        <row r="15864">
          <cell r="F15864" t="str">
            <v>Vintage1930</v>
          </cell>
          <cell r="I15864">
            <v>2.7161679064605483E-3</v>
          </cell>
          <cell r="L15864">
            <v>0.2545337761624264</v>
          </cell>
          <cell r="M15864" t="str">
            <v>hydro</v>
          </cell>
        </row>
        <row r="15865">
          <cell r="F15865" t="str">
            <v>Vintage1930</v>
          </cell>
          <cell r="I15865">
            <v>2.7161679064605483E-3</v>
          </cell>
          <cell r="L15865">
            <v>0.2545337761624264</v>
          </cell>
          <cell r="M15865" t="str">
            <v>hydro</v>
          </cell>
        </row>
        <row r="15866">
          <cell r="F15866" t="str">
            <v>Vintage1930</v>
          </cell>
          <cell r="I15866">
            <v>2.9246358077466804E-3</v>
          </cell>
          <cell r="L15866">
            <v>0.27406943225968172</v>
          </cell>
          <cell r="M15866" t="str">
            <v>hydro</v>
          </cell>
        </row>
        <row r="15867">
          <cell r="F15867" t="str">
            <v>Vintage1971</v>
          </cell>
          <cell r="I15867">
            <v>5.5635753006722313E-3</v>
          </cell>
          <cell r="L15867">
            <v>0.34365799256505575</v>
          </cell>
          <cell r="M15867" t="str">
            <v>hydro</v>
          </cell>
        </row>
        <row r="15868">
          <cell r="F15868" t="str">
            <v>Vintage1941</v>
          </cell>
          <cell r="I15868">
            <v>2.6798373176012842E-4</v>
          </cell>
          <cell r="L15868">
            <v>3.2751879699248108E-2</v>
          </cell>
          <cell r="M15868" t="str">
            <v>hydro</v>
          </cell>
        </row>
        <row r="15869">
          <cell r="F15869" t="str">
            <v>Vintage1941</v>
          </cell>
          <cell r="I15869">
            <v>1.4696468796491095E-4</v>
          </cell>
          <cell r="L15869">
            <v>1.79614253023864E-2</v>
          </cell>
          <cell r="M15869" t="str">
            <v>hydro</v>
          </cell>
        </row>
        <row r="15870">
          <cell r="F15870" t="str">
            <v>Vintage1942</v>
          </cell>
          <cell r="I15870">
            <v>2.823915887003401E-3</v>
          </cell>
          <cell r="L15870">
            <v>0.21231674208144796</v>
          </cell>
          <cell r="M15870" t="str">
            <v>hydro</v>
          </cell>
        </row>
        <row r="15871">
          <cell r="F15871" t="str">
            <v>Vintage1942</v>
          </cell>
          <cell r="I15871">
            <v>2.823915887003401E-3</v>
          </cell>
          <cell r="L15871">
            <v>0.21231674208144796</v>
          </cell>
          <cell r="M15871" t="str">
            <v>hydro</v>
          </cell>
        </row>
        <row r="15872">
          <cell r="F15872" t="str">
            <v>Vintage1942</v>
          </cell>
          <cell r="I15872">
            <v>3.5055507562800846E-3</v>
          </cell>
          <cell r="L15872">
            <v>0.26356561085972852</v>
          </cell>
          <cell r="M15872" t="str">
            <v>hydro</v>
          </cell>
        </row>
        <row r="15873">
          <cell r="F15873" t="str">
            <v>Vintage1942</v>
          </cell>
          <cell r="I15873">
            <v>3.5055507562800846E-3</v>
          </cell>
          <cell r="L15873">
            <v>0.26356561085972852</v>
          </cell>
          <cell r="M15873" t="str">
            <v>hydro</v>
          </cell>
        </row>
        <row r="15874">
          <cell r="F15874" t="str">
            <v>Vintage1942</v>
          </cell>
          <cell r="I15874">
            <v>1.1492582962835548E-3</v>
          </cell>
          <cell r="L15874">
            <v>8.6407239819004528E-2</v>
          </cell>
          <cell r="M15874" t="str">
            <v>hydro</v>
          </cell>
        </row>
        <row r="15875">
          <cell r="F15875" t="str">
            <v>Vintage1950</v>
          </cell>
          <cell r="I15875">
            <v>3.5096164654695622E-4</v>
          </cell>
          <cell r="L15875">
            <v>2.1987431922915794E-2</v>
          </cell>
          <cell r="M15875" t="str">
            <v>hydro</v>
          </cell>
        </row>
        <row r="15876">
          <cell r="F15876" t="str">
            <v>Vintage1953</v>
          </cell>
          <cell r="I15876">
            <v>4.8634441293921018E-3</v>
          </cell>
          <cell r="L15876">
            <v>0.18199689705219965</v>
          </cell>
          <cell r="M15876" t="str">
            <v>hydro</v>
          </cell>
        </row>
        <row r="15877">
          <cell r="F15877" t="str">
            <v>Vintage1953</v>
          </cell>
          <cell r="I15877">
            <v>4.7234981393963942E-3</v>
          </cell>
          <cell r="L15877">
            <v>0.17675992192582959</v>
          </cell>
          <cell r="M15877" t="str">
            <v>hydro</v>
          </cell>
        </row>
        <row r="15878">
          <cell r="F15878" t="str">
            <v>Vintage1953</v>
          </cell>
          <cell r="I15878">
            <v>4.7234981393963942E-3</v>
          </cell>
          <cell r="L15878">
            <v>0.17675992192582959</v>
          </cell>
          <cell r="M15878" t="str">
            <v>hydro</v>
          </cell>
        </row>
        <row r="15879">
          <cell r="F15879" t="str">
            <v>Vintage1953</v>
          </cell>
          <cell r="I15879">
            <v>4.7234981393963942E-3</v>
          </cell>
          <cell r="L15879">
            <v>0.17675992192582959</v>
          </cell>
          <cell r="M15879" t="str">
            <v>hydro</v>
          </cell>
        </row>
        <row r="15880">
          <cell r="F15880" t="str">
            <v>Vintage1954</v>
          </cell>
          <cell r="I15880">
            <v>4.8152975732009187E-3</v>
          </cell>
          <cell r="L15880">
            <v>0.27687480775146106</v>
          </cell>
          <cell r="M15880" t="str">
            <v>hydro</v>
          </cell>
        </row>
        <row r="15881">
          <cell r="F15881" t="str">
            <v>Vintage1954</v>
          </cell>
          <cell r="I15881">
            <v>4.8152975732009187E-3</v>
          </cell>
          <cell r="L15881">
            <v>0.27687480775146106</v>
          </cell>
          <cell r="M15881" t="str">
            <v>hydro</v>
          </cell>
        </row>
        <row r="15882">
          <cell r="F15882" t="str">
            <v>Vintage1954</v>
          </cell>
          <cell r="I15882">
            <v>4.8152975732009187E-3</v>
          </cell>
          <cell r="L15882">
            <v>0.27687480775146106</v>
          </cell>
          <cell r="M15882" t="str">
            <v>hydro</v>
          </cell>
        </row>
        <row r="15883">
          <cell r="F15883" t="str">
            <v>Vintage1962</v>
          </cell>
          <cell r="I15883">
            <v>9.8396314445318919E-3</v>
          </cell>
          <cell r="L15883">
            <v>0.31488380055638776</v>
          </cell>
          <cell r="M15883" t="str">
            <v>hydro</v>
          </cell>
        </row>
        <row r="15884">
          <cell r="F15884" t="str">
            <v>Vintage1962</v>
          </cell>
          <cell r="I15884">
            <v>9.6609274768022814E-3</v>
          </cell>
          <cell r="L15884">
            <v>0.30916499037021183</v>
          </cell>
          <cell r="M15884" t="str">
            <v>hydro</v>
          </cell>
        </row>
        <row r="15885">
          <cell r="F15885" t="str">
            <v>Vintage1962</v>
          </cell>
          <cell r="I15885">
            <v>9.6609274768022814E-3</v>
          </cell>
          <cell r="L15885">
            <v>0.30916499037021183</v>
          </cell>
          <cell r="M15885" t="str">
            <v>hydro</v>
          </cell>
        </row>
        <row r="15886">
          <cell r="F15886" t="str">
            <v>Vintage1962</v>
          </cell>
          <cell r="I15886">
            <v>9.6609274768022814E-3</v>
          </cell>
          <cell r="L15886">
            <v>0.30916499037021183</v>
          </cell>
          <cell r="M15886" t="str">
            <v>hydro</v>
          </cell>
        </row>
        <row r="15887">
          <cell r="F15887" t="str">
            <v>Vintage1963</v>
          </cell>
          <cell r="I15887">
            <v>9.6691123913547825E-3</v>
          </cell>
          <cell r="L15887">
            <v>0.36818904053778795</v>
          </cell>
          <cell r="M15887" t="str">
            <v>hydro</v>
          </cell>
        </row>
        <row r="15888">
          <cell r="F15888" t="str">
            <v>Vintage1963</v>
          </cell>
          <cell r="I15888">
            <v>9.6759331534818672E-3</v>
          </cell>
          <cell r="L15888">
            <v>0.36844876756977002</v>
          </cell>
          <cell r="M15888" t="str">
            <v>hydro</v>
          </cell>
        </row>
        <row r="15889">
          <cell r="F15889" t="str">
            <v>Vintage1963</v>
          </cell>
          <cell r="I15889">
            <v>9.6759331534818672E-3</v>
          </cell>
          <cell r="L15889">
            <v>0.36844876756977002</v>
          </cell>
          <cell r="M15889" t="str">
            <v>hydro</v>
          </cell>
        </row>
        <row r="15890">
          <cell r="F15890" t="str">
            <v>Vintage1954</v>
          </cell>
          <cell r="I15890">
            <v>5.1583016639329422E-3</v>
          </cell>
          <cell r="L15890">
            <v>0.29659720086127345</v>
          </cell>
          <cell r="M15890" t="str">
            <v>hydro</v>
          </cell>
        </row>
        <row r="15891">
          <cell r="F15891" t="str">
            <v>Vintage1954</v>
          </cell>
          <cell r="I15891">
            <v>5.0577957278838464E-3</v>
          </cell>
          <cell r="L15891">
            <v>0.29081820978160566</v>
          </cell>
          <cell r="M15891" t="str">
            <v>hydro</v>
          </cell>
        </row>
        <row r="15892">
          <cell r="F15892" t="str">
            <v>Vintage1954</v>
          </cell>
          <cell r="I15892">
            <v>5.0577957278838464E-3</v>
          </cell>
          <cell r="L15892">
            <v>0.29081820978160566</v>
          </cell>
          <cell r="M15892" t="str">
            <v>hydro</v>
          </cell>
        </row>
        <row r="15893">
          <cell r="F15893" t="str">
            <v>Vintage1954</v>
          </cell>
          <cell r="I15893">
            <v>5.0577957278838464E-3</v>
          </cell>
          <cell r="L15893">
            <v>0.29081820978160566</v>
          </cell>
          <cell r="M15893" t="str">
            <v>hydro</v>
          </cell>
        </row>
        <row r="15894">
          <cell r="F15894" t="str">
            <v>Vintage1955</v>
          </cell>
          <cell r="I15894">
            <v>5.0523792403123378E-3</v>
          </cell>
          <cell r="L15894">
            <v>0.21819048169111699</v>
          </cell>
          <cell r="M15894" t="str">
            <v>hydro</v>
          </cell>
        </row>
        <row r="15895">
          <cell r="F15895" t="str">
            <v>Vintage1955</v>
          </cell>
          <cell r="I15895">
            <v>5.0523792403123378E-3</v>
          </cell>
          <cell r="L15895">
            <v>0.21819048169111699</v>
          </cell>
          <cell r="M15895" t="str">
            <v>hydro</v>
          </cell>
        </row>
        <row r="15896">
          <cell r="F15896" t="str">
            <v>Vintage1955</v>
          </cell>
          <cell r="I15896">
            <v>5.0523792403123378E-3</v>
          </cell>
          <cell r="L15896">
            <v>0.21819048169111699</v>
          </cell>
          <cell r="M15896" t="str">
            <v>hydro</v>
          </cell>
        </row>
        <row r="15897">
          <cell r="F15897" t="str">
            <v>Vintage1956</v>
          </cell>
          <cell r="I15897">
            <v>5.04636092078844E-3</v>
          </cell>
          <cell r="L15897">
            <v>0.32916775713164087</v>
          </cell>
          <cell r="M15897" t="str">
            <v>hydro</v>
          </cell>
        </row>
        <row r="15898">
          <cell r="F15898" t="str">
            <v>Vintage1964</v>
          </cell>
          <cell r="I15898">
            <v>6.3694550330089415E-3</v>
          </cell>
          <cell r="L15898">
            <v>0.21249999999999997</v>
          </cell>
          <cell r="M15898" t="str">
            <v>hydro</v>
          </cell>
        </row>
        <row r="15899">
          <cell r="F15899" t="str">
            <v>Vintage1964</v>
          </cell>
          <cell r="I15899">
            <v>6.262529556134354E-3</v>
          </cell>
          <cell r="L15899">
            <v>0.20893271461716934</v>
          </cell>
          <cell r="M15899" t="str">
            <v>hydro</v>
          </cell>
        </row>
        <row r="15900">
          <cell r="F15900" t="str">
            <v>Vintage1965</v>
          </cell>
          <cell r="I15900">
            <v>6.24688192537222E-3</v>
          </cell>
          <cell r="L15900">
            <v>0.28358326756116814</v>
          </cell>
          <cell r="M15900" t="str">
            <v>hydro</v>
          </cell>
        </row>
        <row r="15901">
          <cell r="F15901" t="str">
            <v>Vintage1965</v>
          </cell>
          <cell r="I15901">
            <v>6.0817124895496876E-3</v>
          </cell>
          <cell r="L15901">
            <v>0.27608524072612473</v>
          </cell>
          <cell r="M15901" t="str">
            <v>hydro</v>
          </cell>
        </row>
        <row r="15902">
          <cell r="F15902" t="str">
            <v>Vintage1965</v>
          </cell>
          <cell r="I15902">
            <v>6.0817124895496876E-3</v>
          </cell>
          <cell r="L15902">
            <v>0.27608524072612473</v>
          </cell>
          <cell r="M15902" t="str">
            <v>hydro</v>
          </cell>
        </row>
        <row r="15903">
          <cell r="F15903" t="str">
            <v>Vintage1965</v>
          </cell>
          <cell r="I15903">
            <v>6.0817124895496876E-3</v>
          </cell>
          <cell r="L15903">
            <v>0.27608524072612473</v>
          </cell>
          <cell r="M15903" t="str">
            <v>hydro</v>
          </cell>
        </row>
        <row r="15904">
          <cell r="F15904" t="str">
            <v>Vintage1966</v>
          </cell>
          <cell r="I15904">
            <v>6.0669341716076712E-3</v>
          </cell>
          <cell r="L15904">
            <v>0.30533418590563366</v>
          </cell>
          <cell r="M15904" t="str">
            <v>hydro</v>
          </cell>
        </row>
        <row r="15905">
          <cell r="F15905" t="str">
            <v>Vintage1966</v>
          </cell>
          <cell r="I15905">
            <v>6.0669341716076712E-3</v>
          </cell>
          <cell r="L15905">
            <v>0.30533418590563366</v>
          </cell>
          <cell r="M15905" t="str">
            <v>hydro</v>
          </cell>
        </row>
        <row r="15906">
          <cell r="F15906" t="str">
            <v>Vintage1943</v>
          </cell>
          <cell r="I15906">
            <v>4.5133277223871702E-3</v>
          </cell>
          <cell r="L15906">
            <v>0.34125715441399546</v>
          </cell>
          <cell r="M15906" t="str">
            <v>hydro</v>
          </cell>
        </row>
        <row r="15907">
          <cell r="F15907" t="str">
            <v>Vintage1943</v>
          </cell>
          <cell r="I15907">
            <v>4.4433493777719614E-3</v>
          </cell>
          <cell r="L15907">
            <v>0.33596602285367588</v>
          </cell>
          <cell r="M15907" t="str">
            <v>hydro</v>
          </cell>
        </row>
        <row r="15908">
          <cell r="F15908" t="str">
            <v>Vintage1953</v>
          </cell>
          <cell r="I15908">
            <v>3.7814305232555666E-3</v>
          </cell>
          <cell r="L15908">
            <v>0.14150643110955413</v>
          </cell>
          <cell r="M15908" t="str">
            <v>hydro</v>
          </cell>
        </row>
        <row r="15909">
          <cell r="F15909" t="str">
            <v>Vintage1953</v>
          </cell>
          <cell r="I15909">
            <v>3.7880025281756633E-3</v>
          </cell>
          <cell r="L15909">
            <v>0.14175236474650924</v>
          </cell>
          <cell r="M15909" t="str">
            <v>hydro</v>
          </cell>
        </row>
        <row r="15910">
          <cell r="F15910" t="str">
            <v>Vintage1953</v>
          </cell>
          <cell r="I15910">
            <v>3.785474833975626E-3</v>
          </cell>
          <cell r="L15910">
            <v>0.14165777488614187</v>
          </cell>
          <cell r="M15910" t="str">
            <v>hydro</v>
          </cell>
        </row>
        <row r="15911">
          <cell r="F15911" t="str">
            <v>Vintage1942</v>
          </cell>
          <cell r="I15911">
            <v>3.7533584061874297E-3</v>
          </cell>
          <cell r="L15911">
            <v>0.28219708396178983</v>
          </cell>
          <cell r="M15911" t="str">
            <v>hydro</v>
          </cell>
        </row>
        <row r="15912">
          <cell r="F15912" t="str">
            <v>Vintage1953</v>
          </cell>
          <cell r="I15912">
            <v>4.3242989931632269E-3</v>
          </cell>
          <cell r="L15912">
            <v>0.16182133026375062</v>
          </cell>
          <cell r="M15912" t="str">
            <v>hydro</v>
          </cell>
        </row>
        <row r="15913">
          <cell r="F15913" t="str">
            <v>Vintage1942</v>
          </cell>
          <cell r="I15913">
            <v>4.0043945501682604E-3</v>
          </cell>
          <cell r="L15913">
            <v>0.30107129210658617</v>
          </cell>
          <cell r="M15913" t="str">
            <v>hydro</v>
          </cell>
        </row>
        <row r="15914">
          <cell r="F15914" t="str">
            <v>Vintage1953</v>
          </cell>
          <cell r="I15914">
            <v>2.788488046072722E-3</v>
          </cell>
          <cell r="L15914">
            <v>0.10434913167509137</v>
          </cell>
          <cell r="M15914" t="str">
            <v>hydro</v>
          </cell>
        </row>
        <row r="15915">
          <cell r="F15915" t="str">
            <v>Vintage1940</v>
          </cell>
          <cell r="I15915">
            <v>4.1250926169222038E-3</v>
          </cell>
          <cell r="L15915">
            <v>0.7759501886792447</v>
          </cell>
          <cell r="M15915" t="str">
            <v>hydro</v>
          </cell>
        </row>
        <row r="15916">
          <cell r="F15916" t="str">
            <v>Vintage1940</v>
          </cell>
          <cell r="I15916">
            <v>4.1516053205314825E-3</v>
          </cell>
          <cell r="L15916">
            <v>0.78093735849056556</v>
          </cell>
          <cell r="M15916" t="str">
            <v>hydro</v>
          </cell>
        </row>
        <row r="15917">
          <cell r="F15917" t="str">
            <v>Vintage1940</v>
          </cell>
          <cell r="I15917">
            <v>4.1516053205314825E-3</v>
          </cell>
          <cell r="L15917">
            <v>0.78093735849056556</v>
          </cell>
          <cell r="M15917" t="str">
            <v>hydro</v>
          </cell>
        </row>
        <row r="15918">
          <cell r="F15918" t="str">
            <v>Vintage1952</v>
          </cell>
          <cell r="I15918">
            <v>4.3925868586943886E-3</v>
          </cell>
          <cell r="L15918">
            <v>0.26470116054158604</v>
          </cell>
          <cell r="M15918" t="str">
            <v>hydro</v>
          </cell>
        </row>
        <row r="15919">
          <cell r="F15919" t="str">
            <v>Vintage1944</v>
          </cell>
          <cell r="I15919">
            <v>4.4530027622882934E-3</v>
          </cell>
          <cell r="L15919">
            <v>0.34737464788732397</v>
          </cell>
          <cell r="M15919" t="str">
            <v>hydro</v>
          </cell>
        </row>
        <row r="15920">
          <cell r="F15920" t="str">
            <v>Vintage1949</v>
          </cell>
          <cell r="I15920">
            <v>4.9069044207806778E-3</v>
          </cell>
          <cell r="L15920">
            <v>0.28366908922220507</v>
          </cell>
          <cell r="M15920" t="str">
            <v>hydro</v>
          </cell>
        </row>
        <row r="15921">
          <cell r="F15921" t="str">
            <v>Vintage1943</v>
          </cell>
          <cell r="I15921">
            <v>4.5076277050958681E-3</v>
          </cell>
          <cell r="L15921">
            <v>0.34082617049246644</v>
          </cell>
          <cell r="M15921" t="str">
            <v>hydro</v>
          </cell>
        </row>
        <row r="15922">
          <cell r="F15922" t="str">
            <v>Vintage1954</v>
          </cell>
          <cell r="I15922">
            <v>4.9004233593556079E-3</v>
          </cell>
          <cell r="L15922">
            <v>0.28176945555213778</v>
          </cell>
          <cell r="M15922" t="str">
            <v>hydro</v>
          </cell>
        </row>
        <row r="15923">
          <cell r="F15923" t="str">
            <v>Vintage1954</v>
          </cell>
          <cell r="I15923">
            <v>2.4631136193327026E-3</v>
          </cell>
          <cell r="L15923">
            <v>0.14162657643801907</v>
          </cell>
          <cell r="M15923" t="str">
            <v>hydro</v>
          </cell>
        </row>
        <row r="15924">
          <cell r="F15924" t="str">
            <v>Vintage1953</v>
          </cell>
          <cell r="I15924">
            <v>2.4271481418578883E-3</v>
          </cell>
          <cell r="L15924">
            <v>9.0827285921625589E-2</v>
          </cell>
          <cell r="M15924" t="str">
            <v>hydro</v>
          </cell>
        </row>
        <row r="15925">
          <cell r="F15925" t="str">
            <v>Vintage1944</v>
          </cell>
          <cell r="I15925">
            <v>4.40186710740024E-3</v>
          </cell>
          <cell r="L15925">
            <v>0.34338560250391237</v>
          </cell>
          <cell r="M15925" t="str">
            <v>hydro</v>
          </cell>
        </row>
        <row r="15926">
          <cell r="F15926" t="str">
            <v>Vintage1943</v>
          </cell>
          <cell r="I15926">
            <v>4.0986534705515516E-3</v>
          </cell>
          <cell r="L15926">
            <v>0.30990322580645163</v>
          </cell>
          <cell r="M15926" t="str">
            <v>hydro</v>
          </cell>
        </row>
        <row r="15927">
          <cell r="F15927" t="str">
            <v>Vintage1948</v>
          </cell>
          <cell r="I15927">
            <v>4.849782544072854E-3</v>
          </cell>
          <cell r="L15927">
            <v>0.47551337529504323</v>
          </cell>
          <cell r="M15927" t="str">
            <v>hydro</v>
          </cell>
        </row>
        <row r="15928">
          <cell r="F15928" t="str">
            <v>Vintage1949</v>
          </cell>
          <cell r="I15928">
            <v>5.2375228099325192E-3</v>
          </cell>
          <cell r="L15928">
            <v>0.30278220194835315</v>
          </cell>
          <cell r="M15928" t="str">
            <v>hydro</v>
          </cell>
        </row>
        <row r="15929">
          <cell r="F15929" t="str">
            <v>Vintage1916</v>
          </cell>
          <cell r="I15929">
            <v>0</v>
          </cell>
          <cell r="L15929">
            <v>0</v>
          </cell>
          <cell r="M15929" t="str">
            <v>hydro</v>
          </cell>
        </row>
        <row r="15930">
          <cell r="F15930" t="str">
            <v>Vintage1924</v>
          </cell>
          <cell r="I15930">
            <v>2.3661825650808026E-3</v>
          </cell>
          <cell r="L15930">
            <v>0.34958209839952581</v>
          </cell>
          <cell r="M15930" t="str">
            <v>hydro</v>
          </cell>
        </row>
        <row r="15931">
          <cell r="F15931" t="str">
            <v>Vintage1964</v>
          </cell>
          <cell r="I15931">
            <v>4.2346501055352433E-3</v>
          </cell>
          <cell r="L15931">
            <v>0.1412778868463323</v>
          </cell>
          <cell r="M15931" t="str">
            <v>hydro</v>
          </cell>
        </row>
        <row r="15932">
          <cell r="F15932" t="str">
            <v>Vintage1964</v>
          </cell>
          <cell r="I15932">
            <v>4.2438795328762257E-3</v>
          </cell>
          <cell r="L15932">
            <v>0.1415858022487953</v>
          </cell>
          <cell r="M15932" t="str">
            <v>hydro</v>
          </cell>
        </row>
        <row r="15933">
          <cell r="F15933" t="str">
            <v>Vintage1968</v>
          </cell>
          <cell r="I15933">
            <v>3.951766352038282E-3</v>
          </cell>
          <cell r="L15933">
            <v>0.14898416780113954</v>
          </cell>
          <cell r="M15933" t="str">
            <v>hydro</v>
          </cell>
        </row>
        <row r="15934">
          <cell r="F15934" t="str">
            <v>Vintage1968</v>
          </cell>
          <cell r="I15934">
            <v>3.7208501189280106E-3</v>
          </cell>
          <cell r="L15934">
            <v>0.14027847526849191</v>
          </cell>
          <cell r="M15934" t="str">
            <v>hydro</v>
          </cell>
        </row>
        <row r="15935">
          <cell r="F15935" t="str">
            <v>Vintage1968</v>
          </cell>
          <cell r="I15935">
            <v>3.500655856400648E-3</v>
          </cell>
          <cell r="L15935">
            <v>0.13197700801694148</v>
          </cell>
          <cell r="M15935" t="str">
            <v>hydro</v>
          </cell>
        </row>
        <row r="15936">
          <cell r="F15936" t="str">
            <v>Vintage1968</v>
          </cell>
          <cell r="I15936">
            <v>3.4953062390460721E-3</v>
          </cell>
          <cell r="L15936">
            <v>0.13177532395502448</v>
          </cell>
          <cell r="M15936" t="str">
            <v>hydro</v>
          </cell>
        </row>
        <row r="15937">
          <cell r="F15937" t="str">
            <v>Vintage1936</v>
          </cell>
          <cell r="I15937">
            <v>6.4611073523362138E-3</v>
          </cell>
          <cell r="L15937">
            <v>0.69302539090517845</v>
          </cell>
          <cell r="M15937" t="str">
            <v>hydro</v>
          </cell>
        </row>
        <row r="15938">
          <cell r="F15938" t="str">
            <v>Vintage1936</v>
          </cell>
          <cell r="I15938">
            <v>6.3651419040168149E-3</v>
          </cell>
          <cell r="L15938">
            <v>0.68273203270692862</v>
          </cell>
          <cell r="M15938" t="str">
            <v>hydro</v>
          </cell>
        </row>
        <row r="15939">
          <cell r="F15939" t="str">
            <v>Vintage1912</v>
          </cell>
          <cell r="I15939">
            <v>0</v>
          </cell>
          <cell r="L15939">
            <v>0</v>
          </cell>
          <cell r="M15939" t="str">
            <v>hydro</v>
          </cell>
        </row>
        <row r="15940">
          <cell r="F15940" t="str">
            <v>Vintage1912</v>
          </cell>
          <cell r="I15940">
            <v>0</v>
          </cell>
          <cell r="L15940">
            <v>0</v>
          </cell>
          <cell r="M15940" t="str">
            <v>hydro</v>
          </cell>
        </row>
        <row r="15941">
          <cell r="F15941" t="str">
            <v>Vintage1912</v>
          </cell>
          <cell r="I15941">
            <v>0</v>
          </cell>
          <cell r="L15941">
            <v>0</v>
          </cell>
          <cell r="M15941" t="str">
            <v>hydro</v>
          </cell>
        </row>
        <row r="15942">
          <cell r="F15942" t="str">
            <v>Vintage1912</v>
          </cell>
          <cell r="I15942">
            <v>0</v>
          </cell>
          <cell r="L15942">
            <v>0</v>
          </cell>
          <cell r="M15942" t="str">
            <v>hydro</v>
          </cell>
        </row>
        <row r="15943">
          <cell r="F15943" t="str">
            <v>Vintage1914</v>
          </cell>
          <cell r="I15943">
            <v>0</v>
          </cell>
          <cell r="L15943">
            <v>0</v>
          </cell>
          <cell r="M15943" t="str">
            <v>hydro</v>
          </cell>
        </row>
        <row r="15944">
          <cell r="F15944" t="str">
            <v>Vintage1913</v>
          </cell>
          <cell r="I15944">
            <v>0</v>
          </cell>
          <cell r="L15944">
            <v>0</v>
          </cell>
          <cell r="M15944" t="str">
            <v>hydro</v>
          </cell>
        </row>
        <row r="15945">
          <cell r="F15945" t="str">
            <v>Vintage1913</v>
          </cell>
          <cell r="I15945">
            <v>0</v>
          </cell>
          <cell r="L15945">
            <v>0</v>
          </cell>
          <cell r="M15945" t="str">
            <v>hydro</v>
          </cell>
        </row>
        <row r="15946">
          <cell r="F15946" t="str">
            <v>Vintage1943</v>
          </cell>
          <cell r="I15946">
            <v>3.425266373831286E-3</v>
          </cell>
          <cell r="L15946">
            <v>0.25898776418242497</v>
          </cell>
          <cell r="M15946" t="str">
            <v>hydro</v>
          </cell>
        </row>
        <row r="15947">
          <cell r="F15947" t="str">
            <v>Vintage1938</v>
          </cell>
          <cell r="I15947">
            <v>4.2584853256585568E-3</v>
          </cell>
          <cell r="L15947">
            <v>0.47652529182879377</v>
          </cell>
          <cell r="M15947" t="str">
            <v>hydro</v>
          </cell>
        </row>
        <row r="15948">
          <cell r="F15948" t="str">
            <v>Vintage1938</v>
          </cell>
          <cell r="I15948">
            <v>4.2859101390267896E-3</v>
          </cell>
          <cell r="L15948">
            <v>0.47959413349296615</v>
          </cell>
          <cell r="M15948" t="str">
            <v>hydro</v>
          </cell>
        </row>
        <row r="15949">
          <cell r="F15949" t="str">
            <v>Vintage1942</v>
          </cell>
          <cell r="I15949">
            <v>4.3900431156422889E-3</v>
          </cell>
          <cell r="L15949">
            <v>0.3300663650075415</v>
          </cell>
          <cell r="M15949" t="str">
            <v>hydro</v>
          </cell>
        </row>
        <row r="15950">
          <cell r="F15950" t="str">
            <v>Vintage1942</v>
          </cell>
          <cell r="I15950">
            <v>4.9441752048900072E-3</v>
          </cell>
          <cell r="L15950">
            <v>0.37172890899949723</v>
          </cell>
          <cell r="M15950" t="str">
            <v>hydro</v>
          </cell>
        </row>
        <row r="15951">
          <cell r="F15951" t="str">
            <v>Vintage1952</v>
          </cell>
          <cell r="I15951">
            <v>5.3050135824778506E-3</v>
          </cell>
          <cell r="L15951">
            <v>0.31968480012894912</v>
          </cell>
          <cell r="M15951" t="str">
            <v>hydro</v>
          </cell>
        </row>
        <row r="15952">
          <cell r="F15952" t="str">
            <v>Vintage1952</v>
          </cell>
          <cell r="I15952">
            <v>5.2333380717569022E-3</v>
          </cell>
          <cell r="L15952">
            <v>0.31536557059961323</v>
          </cell>
          <cell r="M15952" t="str">
            <v>hydro</v>
          </cell>
        </row>
        <row r="15953">
          <cell r="F15953" t="str">
            <v>Vintage1951</v>
          </cell>
          <cell r="I15953">
            <v>4.761148746337901E-3</v>
          </cell>
          <cell r="L15953">
            <v>0.28879630080311508</v>
          </cell>
          <cell r="M15953" t="str">
            <v>hydro</v>
          </cell>
        </row>
        <row r="15954">
          <cell r="F15954" t="str">
            <v>Vintage1972</v>
          </cell>
          <cell r="I15954">
            <v>4.0840637266212846E-3</v>
          </cell>
          <cell r="L15954">
            <v>1.4163840445269016</v>
          </cell>
          <cell r="M15954" t="str">
            <v>hydro</v>
          </cell>
        </row>
        <row r="15955">
          <cell r="F15955" t="str">
            <v>Vintage1987</v>
          </cell>
          <cell r="I15955">
            <v>1.2252629848486928E-4</v>
          </cell>
          <cell r="L15955">
            <v>3.66901749706647E-2</v>
          </cell>
          <cell r="M15955" t="str">
            <v>hydro</v>
          </cell>
        </row>
        <row r="15956">
          <cell r="F15956" t="str">
            <v>Vintage1949</v>
          </cell>
          <cell r="I15956">
            <v>4.0839019006963084E-3</v>
          </cell>
          <cell r="L15956">
            <v>0.2360911550950982</v>
          </cell>
          <cell r="M15956" t="str">
            <v>hydro</v>
          </cell>
        </row>
        <row r="15957">
          <cell r="F15957" t="str">
            <v>Vintage1949</v>
          </cell>
          <cell r="I15957">
            <v>3.1076395304250313E-3</v>
          </cell>
          <cell r="L15957">
            <v>0.17965323952373594</v>
          </cell>
          <cell r="M15957" t="str">
            <v>hydro</v>
          </cell>
        </row>
        <row r="15958">
          <cell r="F15958" t="str">
            <v>Vintage1942</v>
          </cell>
          <cell r="I15958">
            <v>4.3819264087110576E-3</v>
          </cell>
          <cell r="L15958">
            <v>0.32945610859728502</v>
          </cell>
          <cell r="M15958" t="str">
            <v>hydro</v>
          </cell>
        </row>
        <row r="15959">
          <cell r="F15959" t="str">
            <v>Vintage1942</v>
          </cell>
          <cell r="I15959">
            <v>4.2778576275038132E-3</v>
          </cell>
          <cell r="L15959">
            <v>0.32163167420814476</v>
          </cell>
          <cell r="M15959" t="str">
            <v>hydro</v>
          </cell>
        </row>
        <row r="15960">
          <cell r="F15960" t="str">
            <v>Vintage1942</v>
          </cell>
          <cell r="I15960">
            <v>4.2778576275038132E-3</v>
          </cell>
          <cell r="L15960">
            <v>0.32163167420814476</v>
          </cell>
          <cell r="M15960" t="str">
            <v>hydro</v>
          </cell>
        </row>
        <row r="15961">
          <cell r="F15961" t="str">
            <v>Vintage1944</v>
          </cell>
          <cell r="I15961">
            <v>4.2720760285478564E-3</v>
          </cell>
          <cell r="L15961">
            <v>0.33326071987480438</v>
          </cell>
          <cell r="M15961" t="str">
            <v>hydro</v>
          </cell>
        </row>
        <row r="15962">
          <cell r="F15962" t="str">
            <v>Vintage1944</v>
          </cell>
          <cell r="I15962">
            <v>4.286894468620032E-3</v>
          </cell>
          <cell r="L15962">
            <v>0.33441669274908709</v>
          </cell>
          <cell r="M15962" t="str">
            <v>hydro</v>
          </cell>
        </row>
        <row r="15963">
          <cell r="F15963" t="str">
            <v>Vintage1912</v>
          </cell>
          <cell r="I15963">
            <v>0</v>
          </cell>
          <cell r="L15963">
            <v>0</v>
          </cell>
          <cell r="M15963" t="str">
            <v>hydro</v>
          </cell>
        </row>
        <row r="15964">
          <cell r="F15964" t="str">
            <v>Vintage1912</v>
          </cell>
          <cell r="I15964">
            <v>0</v>
          </cell>
          <cell r="L15964">
            <v>0</v>
          </cell>
          <cell r="M15964" t="str">
            <v>hydro</v>
          </cell>
        </row>
        <row r="15965">
          <cell r="F15965" t="str">
            <v>Vintage1926</v>
          </cell>
          <cell r="I15965">
            <v>1.9100541283645757E-4</v>
          </cell>
          <cell r="L15965">
            <v>4.8298275278998992E-2</v>
          </cell>
          <cell r="M15965" t="str">
            <v>hydro</v>
          </cell>
        </row>
        <row r="15966">
          <cell r="F15966" t="str">
            <v>Vintage1950</v>
          </cell>
          <cell r="I15966">
            <v>8.2178146992318711E-4</v>
          </cell>
          <cell r="L15966">
            <v>5.1483870967741936E-2</v>
          </cell>
          <cell r="M15966" t="str">
            <v>hydro</v>
          </cell>
        </row>
        <row r="15967">
          <cell r="F15967" t="str">
            <v>Vintage1973</v>
          </cell>
          <cell r="I15967">
            <v>4.463640476397867E-3</v>
          </cell>
          <cell r="L15967">
            <v>0.26657667731629392</v>
          </cell>
          <cell r="M15967" t="str">
            <v>hydro</v>
          </cell>
        </row>
        <row r="15968">
          <cell r="F15968" t="str">
            <v>Vintage1973</v>
          </cell>
          <cell r="I15968">
            <v>4.439246221261E-3</v>
          </cell>
          <cell r="L15968">
            <v>0.26511980830670923</v>
          </cell>
          <cell r="M15968" t="str">
            <v>hydro</v>
          </cell>
        </row>
        <row r="15969">
          <cell r="F15969" t="str">
            <v>Vintage1974</v>
          </cell>
          <cell r="I15969">
            <v>4.4809197404531475E-3</v>
          </cell>
          <cell r="L15969">
            <v>0.59080585434667598</v>
          </cell>
          <cell r="M15969" t="str">
            <v>hydro</v>
          </cell>
        </row>
        <row r="15970">
          <cell r="F15970" t="str">
            <v>Vintage1948</v>
          </cell>
          <cell r="I15970">
            <v>2.1654635845327732E-3</v>
          </cell>
          <cell r="L15970">
            <v>0.21232022029897715</v>
          </cell>
          <cell r="M15970" t="str">
            <v>hydro</v>
          </cell>
        </row>
        <row r="15971">
          <cell r="F15971" t="str">
            <v>Vintage1949</v>
          </cell>
          <cell r="I15971">
            <v>2.3077607313558165E-3</v>
          </cell>
          <cell r="L15971">
            <v>0.13341209216019792</v>
          </cell>
          <cell r="M15971" t="str">
            <v>hydro</v>
          </cell>
        </row>
        <row r="15972">
          <cell r="F15972" t="str">
            <v>Vintage1953</v>
          </cell>
          <cell r="I15972">
            <v>2.2709406525086087E-3</v>
          </cell>
          <cell r="L15972">
            <v>8.498178269355891E-2</v>
          </cell>
          <cell r="M15972" t="str">
            <v>hydro</v>
          </cell>
        </row>
        <row r="15973">
          <cell r="F15973" t="str">
            <v>Vintage1957</v>
          </cell>
          <cell r="I15973">
            <v>3.5051816326826185E-3</v>
          </cell>
          <cell r="L15973">
            <v>0.17271064250411858</v>
          </cell>
          <cell r="M15973" t="str">
            <v>hydro</v>
          </cell>
        </row>
        <row r="15974">
          <cell r="F15974" t="str">
            <v>Vintage1957</v>
          </cell>
          <cell r="I15974">
            <v>3.5061392141890872E-3</v>
          </cell>
          <cell r="L15974">
            <v>0.17275782537067541</v>
          </cell>
          <cell r="M15974" t="str">
            <v>hydro</v>
          </cell>
        </row>
        <row r="15975">
          <cell r="F15975" t="str">
            <v>Vintage1957</v>
          </cell>
          <cell r="I15975">
            <v>3.5061392141890872E-3</v>
          </cell>
          <cell r="L15975">
            <v>0.17275782537067541</v>
          </cell>
          <cell r="M15975" t="str">
            <v>hydro</v>
          </cell>
        </row>
        <row r="15976">
          <cell r="F15976" t="str">
            <v>Vintage1957</v>
          </cell>
          <cell r="I15976">
            <v>3.5061392141890872E-3</v>
          </cell>
          <cell r="L15976">
            <v>0.17275782537067541</v>
          </cell>
          <cell r="M15976" t="str">
            <v>hydro</v>
          </cell>
        </row>
        <row r="15977">
          <cell r="F15977" t="str">
            <v>Vintage1970</v>
          </cell>
          <cell r="I15977">
            <v>3.2619291819526953E-3</v>
          </cell>
          <cell r="L15977">
            <v>0.22543673167575567</v>
          </cell>
          <cell r="M15977" t="str">
            <v>hydro</v>
          </cell>
        </row>
        <row r="15978">
          <cell r="F15978" t="str">
            <v>Vintage1932</v>
          </cell>
          <cell r="I15978">
            <v>3.0147768601712855E-4</v>
          </cell>
          <cell r="L15978">
            <v>0.11001464128843337</v>
          </cell>
          <cell r="M15978" t="str">
            <v>hydro</v>
          </cell>
        </row>
        <row r="15979">
          <cell r="F15979" t="str">
            <v>Vintage1932</v>
          </cell>
          <cell r="I15979">
            <v>2.9144715347729865E-4</v>
          </cell>
          <cell r="L15979">
            <v>0.10635431918008784</v>
          </cell>
          <cell r="M15979" t="str">
            <v>hydro</v>
          </cell>
        </row>
        <row r="15980">
          <cell r="F15980" t="str">
            <v>Vintage1932</v>
          </cell>
          <cell r="I15980">
            <v>2.9144715347729865E-4</v>
          </cell>
          <cell r="L15980">
            <v>0.10635431918008784</v>
          </cell>
          <cell r="M15980" t="str">
            <v>hydro</v>
          </cell>
        </row>
        <row r="15981">
          <cell r="F15981" t="str">
            <v>Vintage1942</v>
          </cell>
          <cell r="I15981">
            <v>0</v>
          </cell>
          <cell r="L15981">
            <v>0</v>
          </cell>
          <cell r="M15981" t="str">
            <v>hydro</v>
          </cell>
        </row>
        <row r="15982">
          <cell r="F15982" t="str">
            <v>Vintage1942</v>
          </cell>
          <cell r="I15982">
            <v>0</v>
          </cell>
          <cell r="L15982">
            <v>0</v>
          </cell>
          <cell r="M15982" t="str">
            <v>hydro</v>
          </cell>
        </row>
        <row r="15983">
          <cell r="F15983" t="str">
            <v>Vintage1927</v>
          </cell>
          <cell r="I15983">
            <v>2.3882029275165757E-4</v>
          </cell>
          <cell r="L15983">
            <v>4.2335229966808927E-2</v>
          </cell>
          <cell r="M15983" t="str">
            <v>hydro</v>
          </cell>
        </row>
        <row r="15984">
          <cell r="F15984" t="str">
            <v>Vintage1927</v>
          </cell>
          <cell r="I15984">
            <v>2.2691204452037145E-4</v>
          </cell>
          <cell r="L15984">
            <v>4.0224276908487448E-2</v>
          </cell>
          <cell r="M15984" t="str">
            <v>hydro</v>
          </cell>
        </row>
        <row r="15985">
          <cell r="F15985" t="str">
            <v>Vintage1927</v>
          </cell>
          <cell r="I15985">
            <v>2.8266843139843951E-4</v>
          </cell>
          <cell r="L15985">
            <v>5.0108108108108125E-2</v>
          </cell>
          <cell r="M15985" t="str">
            <v>hydro</v>
          </cell>
        </row>
        <row r="15986">
          <cell r="F15986" t="str">
            <v>Vintage1927</v>
          </cell>
          <cell r="I15986">
            <v>2.7421871078688671E-4</v>
          </cell>
          <cell r="L15986">
            <v>4.8610241820768153E-2</v>
          </cell>
          <cell r="M15986" t="str">
            <v>hydro</v>
          </cell>
        </row>
        <row r="15987">
          <cell r="F15987" t="str">
            <v>Vintage1931</v>
          </cell>
          <cell r="I15987">
            <v>3.5991155638116177E-4</v>
          </cell>
          <cell r="L15987">
            <v>4.9505518763796913E-2</v>
          </cell>
          <cell r="M15987" t="str">
            <v>hydro</v>
          </cell>
        </row>
        <row r="15988">
          <cell r="F15988" t="str">
            <v>Vintage1931</v>
          </cell>
          <cell r="I15988">
            <v>3.5862764821606354E-4</v>
          </cell>
          <cell r="L15988">
            <v>4.9328918322295814E-2</v>
          </cell>
          <cell r="M15988" t="str">
            <v>hydro</v>
          </cell>
        </row>
        <row r="15989">
          <cell r="F15989" t="str">
            <v>Vintage1927</v>
          </cell>
          <cell r="I15989">
            <v>2.2041493424323892E-4</v>
          </cell>
          <cell r="L15989">
            <v>3.9072546230440978E-2</v>
          </cell>
          <cell r="M15989" t="str">
            <v>hydro</v>
          </cell>
        </row>
        <row r="15990">
          <cell r="F15990" t="str">
            <v>Vintage1927</v>
          </cell>
          <cell r="I15990">
            <v>2.1046464596372765E-4</v>
          </cell>
          <cell r="L15990">
            <v>3.7308677098150798E-2</v>
          </cell>
          <cell r="M15990" t="str">
            <v>hydro</v>
          </cell>
        </row>
        <row r="15991">
          <cell r="F15991" t="str">
            <v>Vintage1932</v>
          </cell>
          <cell r="I15991">
            <v>3.6007204490179909E-4</v>
          </cell>
          <cell r="L15991">
            <v>0.13139677891654461</v>
          </cell>
          <cell r="M15991" t="str">
            <v>hydro</v>
          </cell>
        </row>
        <row r="15992">
          <cell r="F15992" t="str">
            <v>Vintage1940</v>
          </cell>
          <cell r="I15992">
            <v>8.9773533712345641E-4</v>
          </cell>
          <cell r="L15992">
            <v>0.16886842767295587</v>
          </cell>
          <cell r="M15992" t="str">
            <v>hydro</v>
          </cell>
        </row>
        <row r="15993">
          <cell r="F15993" t="str">
            <v>Vintage1940</v>
          </cell>
          <cell r="I15993">
            <v>9.1905356228144186E-4</v>
          </cell>
          <cell r="L15993">
            <v>0.17287849056603766</v>
          </cell>
          <cell r="M15993" t="str">
            <v>hydro</v>
          </cell>
        </row>
        <row r="15994">
          <cell r="F15994" t="str">
            <v>Vintage1938</v>
          </cell>
          <cell r="I15994">
            <v>1.6008770055698739E-3</v>
          </cell>
          <cell r="L15994">
            <v>0.17913843160730322</v>
          </cell>
          <cell r="M15994" t="str">
            <v>hydro</v>
          </cell>
        </row>
        <row r="15995">
          <cell r="F15995" t="str">
            <v>Vintage1938</v>
          </cell>
          <cell r="I15995">
            <v>1.5945136357266056E-3</v>
          </cell>
          <cell r="L15995">
            <v>0.17842636935049386</v>
          </cell>
          <cell r="M15995" t="str">
            <v>hydro</v>
          </cell>
        </row>
        <row r="15996">
          <cell r="F15996" t="str">
            <v>Vintage1950</v>
          </cell>
          <cell r="I15996">
            <v>1.6045481804794514E-3</v>
          </cell>
          <cell r="L15996">
            <v>0.10052350230414747</v>
          </cell>
          <cell r="M15996" t="str">
            <v>hydro</v>
          </cell>
        </row>
        <row r="15997">
          <cell r="F15997" t="str">
            <v>Vintage1951</v>
          </cell>
          <cell r="I15997">
            <v>2.3482279118345068E-3</v>
          </cell>
          <cell r="L15997">
            <v>0.14243611584327087</v>
          </cell>
          <cell r="M15997" t="str">
            <v>hydro</v>
          </cell>
        </row>
        <row r="15998">
          <cell r="F15998" t="str">
            <v>Vintage1951</v>
          </cell>
          <cell r="I15998">
            <v>2.3287285565770774E-3</v>
          </cell>
          <cell r="L15998">
            <v>0.14125334631297151</v>
          </cell>
          <cell r="M15998" t="str">
            <v>hydro</v>
          </cell>
        </row>
        <row r="15999">
          <cell r="F15999" t="str">
            <v>Vintage1938</v>
          </cell>
          <cell r="I15999">
            <v>1.2832581865896509E-3</v>
          </cell>
          <cell r="L15999">
            <v>0.1435968272972164</v>
          </cell>
          <cell r="M15999" t="str">
            <v>hydro</v>
          </cell>
        </row>
        <row r="16000">
          <cell r="F16000" t="str">
            <v>Vintage1951</v>
          </cell>
          <cell r="I16000">
            <v>1.8329875407545541E-3</v>
          </cell>
          <cell r="L16000">
            <v>0.11118325626673158</v>
          </cell>
          <cell r="M16000" t="str">
            <v>hydro</v>
          </cell>
        </row>
        <row r="16001">
          <cell r="F16001" t="str">
            <v>Vintage1951</v>
          </cell>
          <cell r="I16001">
            <v>1.8006812015502699E-3</v>
          </cell>
          <cell r="L16001">
            <v>0.10922365539060599</v>
          </cell>
          <cell r="M16001" t="str">
            <v>hydro</v>
          </cell>
        </row>
        <row r="16002">
          <cell r="F16002" t="str">
            <v>Vintage1941</v>
          </cell>
          <cell r="I16002">
            <v>3.1280817557412044E-3</v>
          </cell>
          <cell r="L16002">
            <v>0.38230140568813326</v>
          </cell>
          <cell r="M16002" t="str">
            <v>hydro</v>
          </cell>
        </row>
        <row r="16003">
          <cell r="F16003" t="str">
            <v>Vintage1941</v>
          </cell>
          <cell r="I16003">
            <v>3.0934162352835521E-3</v>
          </cell>
          <cell r="L16003">
            <v>0.37806472703497862</v>
          </cell>
          <cell r="M16003" t="str">
            <v>hydro</v>
          </cell>
        </row>
        <row r="16004">
          <cell r="F16004" t="str">
            <v>Vintage1941</v>
          </cell>
          <cell r="I16004">
            <v>3.0910089074739932E-3</v>
          </cell>
          <cell r="L16004">
            <v>0.37777051323962069</v>
          </cell>
          <cell r="M16004" t="str">
            <v>hydro</v>
          </cell>
        </row>
        <row r="16005">
          <cell r="F16005" t="str">
            <v>Vintage1907</v>
          </cell>
          <cell r="I16005">
            <v>0</v>
          </cell>
          <cell r="L16005">
            <v>0</v>
          </cell>
          <cell r="M16005" t="str">
            <v>hydro</v>
          </cell>
        </row>
        <row r="16006">
          <cell r="F16006" t="str">
            <v>Vintage1907</v>
          </cell>
          <cell r="I16006">
            <v>0</v>
          </cell>
          <cell r="L16006">
            <v>0</v>
          </cell>
          <cell r="M16006" t="str">
            <v>hydro</v>
          </cell>
        </row>
        <row r="16007">
          <cell r="F16007" t="str">
            <v>Vintage1927</v>
          </cell>
          <cell r="I16007">
            <v>1.3773927283694466E-3</v>
          </cell>
          <cell r="L16007">
            <v>0.24416785206258901</v>
          </cell>
          <cell r="M16007" t="str">
            <v>hydro</v>
          </cell>
        </row>
        <row r="16008">
          <cell r="F16008" t="str">
            <v>Vintage1927</v>
          </cell>
          <cell r="I16008">
            <v>1.3733805153535149E-3</v>
          </cell>
          <cell r="L16008">
            <v>0.24345661450924619</v>
          </cell>
          <cell r="M16008" t="str">
            <v>hydro</v>
          </cell>
        </row>
        <row r="16009">
          <cell r="F16009" t="str">
            <v>Vintage1896</v>
          </cell>
          <cell r="I16009">
            <v>0</v>
          </cell>
          <cell r="L16009">
            <v>0</v>
          </cell>
          <cell r="M16009" t="str">
            <v>hydro</v>
          </cell>
        </row>
        <row r="16010">
          <cell r="F16010" t="str">
            <v>Vintage1910</v>
          </cell>
          <cell r="I16010">
            <v>0</v>
          </cell>
          <cell r="L16010">
            <v>0</v>
          </cell>
          <cell r="M16010" t="str">
            <v>hydro</v>
          </cell>
        </row>
        <row r="16011">
          <cell r="F16011" t="str">
            <v>Vintage1910</v>
          </cell>
          <cell r="I16011">
            <v>0</v>
          </cell>
          <cell r="L16011">
            <v>0</v>
          </cell>
          <cell r="M16011" t="str">
            <v>hydro</v>
          </cell>
        </row>
        <row r="16012">
          <cell r="F16012" t="str">
            <v>Vintage1922</v>
          </cell>
          <cell r="I16012">
            <v>6.9323818931875836E-4</v>
          </cell>
          <cell r="L16012">
            <v>0.32518569636135503</v>
          </cell>
          <cell r="M16012" t="str">
            <v>hydro</v>
          </cell>
        </row>
        <row r="16013">
          <cell r="F16013" t="str">
            <v>Vintage1910</v>
          </cell>
          <cell r="I16013">
            <v>0</v>
          </cell>
          <cell r="L16013">
            <v>0</v>
          </cell>
          <cell r="M16013" t="str">
            <v>hydro</v>
          </cell>
        </row>
        <row r="16014">
          <cell r="F16014" t="str">
            <v>Vintage1910</v>
          </cell>
          <cell r="I16014">
            <v>0</v>
          </cell>
          <cell r="L16014">
            <v>0</v>
          </cell>
          <cell r="M16014" t="str">
            <v>hydro</v>
          </cell>
        </row>
        <row r="16015">
          <cell r="F16015" t="str">
            <v>Vintage1910</v>
          </cell>
          <cell r="I16015">
            <v>0</v>
          </cell>
          <cell r="L16015">
            <v>0</v>
          </cell>
          <cell r="M16015" t="str">
            <v>hydro</v>
          </cell>
        </row>
        <row r="16016">
          <cell r="F16016" t="str">
            <v>Vintage1910</v>
          </cell>
          <cell r="I16016">
            <v>0</v>
          </cell>
          <cell r="L16016">
            <v>0</v>
          </cell>
          <cell r="M16016" t="str">
            <v>hydro</v>
          </cell>
        </row>
        <row r="16017">
          <cell r="F16017" t="str">
            <v>Vintage1912</v>
          </cell>
          <cell r="I16017">
            <v>0</v>
          </cell>
          <cell r="L16017">
            <v>0</v>
          </cell>
          <cell r="M16017" t="str">
            <v>hydro</v>
          </cell>
        </row>
        <row r="16018">
          <cell r="F16018" t="str">
            <v>Vintage1911</v>
          </cell>
          <cell r="I16018">
            <v>0</v>
          </cell>
          <cell r="L16018">
            <v>0</v>
          </cell>
          <cell r="M16018" t="str">
            <v>hydro</v>
          </cell>
        </row>
        <row r="16019">
          <cell r="F16019" t="str">
            <v>Vintage1921</v>
          </cell>
          <cell r="I16019">
            <v>1.466998819058594E-4</v>
          </cell>
          <cell r="L16019">
            <v>3.8773418168964291E-2</v>
          </cell>
          <cell r="M16019" t="str">
            <v>hydro</v>
          </cell>
        </row>
        <row r="16020">
          <cell r="F16020" t="str">
            <v>Vintage1921</v>
          </cell>
          <cell r="I16020">
            <v>1.4421899685767482E-4</v>
          </cell>
          <cell r="L16020">
            <v>3.8117709437963943E-2</v>
          </cell>
          <cell r="M16020" t="str">
            <v>hydro</v>
          </cell>
        </row>
        <row r="16021">
          <cell r="F16021" t="str">
            <v>Vintage1964</v>
          </cell>
          <cell r="I16021">
            <v>1.5576748332186567E-4</v>
          </cell>
          <cell r="L16021">
            <v>5.1967695877208637E-3</v>
          </cell>
          <cell r="M16021" t="str">
            <v>hydro</v>
          </cell>
        </row>
        <row r="16022">
          <cell r="F16022" t="str">
            <v>Vintage1925</v>
          </cell>
          <cell r="I16022">
            <v>1.5098760021555206E-4</v>
          </cell>
          <cell r="L16022">
            <v>1.5767597765363125E-2</v>
          </cell>
          <cell r="M16022" t="str">
            <v>hydro</v>
          </cell>
        </row>
        <row r="16023">
          <cell r="F16023" t="str">
            <v>Vintage1925</v>
          </cell>
          <cell r="I16023">
            <v>1.4968630579405146E-4</v>
          </cell>
          <cell r="L16023">
            <v>1.5631703910614522E-2</v>
          </cell>
          <cell r="M16023" t="str">
            <v>hydro</v>
          </cell>
        </row>
        <row r="16024">
          <cell r="F16024" t="str">
            <v>Vintage1992</v>
          </cell>
          <cell r="I16024">
            <v>0</v>
          </cell>
          <cell r="L16024">
            <v>0</v>
          </cell>
          <cell r="M16024" t="str">
            <v>hydro</v>
          </cell>
        </row>
        <row r="16025">
          <cell r="F16025" t="str">
            <v>Vintage1939</v>
          </cell>
          <cell r="I16025">
            <v>6.5768195757156929E-5</v>
          </cell>
          <cell r="L16025">
            <v>2.0979522184300346E-2</v>
          </cell>
          <cell r="M16025" t="str">
            <v>hydro</v>
          </cell>
        </row>
        <row r="16026">
          <cell r="F16026" t="str">
            <v>Vintage1988</v>
          </cell>
          <cell r="I16026">
            <v>1.9117392578312669E-4</v>
          </cell>
          <cell r="L16026">
            <v>3.5112748710390572E-2</v>
          </cell>
          <cell r="M16026" t="str">
            <v>hydro</v>
          </cell>
        </row>
        <row r="16027">
          <cell r="F16027" t="str">
            <v>Vintage1948</v>
          </cell>
          <cell r="I16027">
            <v>0</v>
          </cell>
          <cell r="L16027">
            <v>0</v>
          </cell>
          <cell r="M16027" t="str">
            <v>hydro</v>
          </cell>
        </row>
        <row r="16028">
          <cell r="F16028" t="str">
            <v>Vintage1988</v>
          </cell>
          <cell r="I16028">
            <v>2.1764918207092316E-4</v>
          </cell>
          <cell r="L16028">
            <v>3.997543601080817E-2</v>
          </cell>
          <cell r="M16028" t="str">
            <v>hydro</v>
          </cell>
        </row>
        <row r="16029">
          <cell r="F16029" t="str">
            <v>Vintage1983</v>
          </cell>
          <cell r="I16029">
            <v>2.5912075320793466E-4</v>
          </cell>
          <cell r="L16029">
            <v>2.776573196579531E-2</v>
          </cell>
          <cell r="M16029" t="str">
            <v>hydro</v>
          </cell>
        </row>
        <row r="16030">
          <cell r="F16030" t="str">
            <v>Vintage1983</v>
          </cell>
          <cell r="I16030">
            <v>2.5796122364633032E-4</v>
          </cell>
          <cell r="L16030">
            <v>2.7641484152313205E-2</v>
          </cell>
          <cell r="M16030" t="str">
            <v>hydro</v>
          </cell>
        </row>
        <row r="16031">
          <cell r="F16031" t="str">
            <v>Vintage1937</v>
          </cell>
          <cell r="I16031">
            <v>5.2257737128175323E-5</v>
          </cell>
          <cell r="L16031">
            <v>1.3777856135401976E-2</v>
          </cell>
          <cell r="M16031" t="str">
            <v>hydro</v>
          </cell>
        </row>
        <row r="16032">
          <cell r="F16032" t="str">
            <v>Vintage1958</v>
          </cell>
          <cell r="I16032">
            <v>3.5895932449204728E-4</v>
          </cell>
          <cell r="L16032">
            <v>9.3275412684622073E-3</v>
          </cell>
          <cell r="M16032" t="str">
            <v>hydro</v>
          </cell>
        </row>
        <row r="16033">
          <cell r="F16033" t="str">
            <v>Vintage1958</v>
          </cell>
          <cell r="I16033">
            <v>3.5601703494703054E-4</v>
          </cell>
          <cell r="L16033">
            <v>9.2510860121633384E-3</v>
          </cell>
          <cell r="M16033" t="str">
            <v>hydro</v>
          </cell>
        </row>
        <row r="16034">
          <cell r="F16034" t="str">
            <v>Vintage1920</v>
          </cell>
          <cell r="I16034">
            <v>1.6396309710907606E-4</v>
          </cell>
          <cell r="L16034">
            <v>9.5630265210608412E-2</v>
          </cell>
          <cell r="M16034" t="str">
            <v>hydro</v>
          </cell>
        </row>
        <row r="16035">
          <cell r="F16035" t="str">
            <v>Vintage1940</v>
          </cell>
          <cell r="I16035">
            <v>1.5852253625947229E-4</v>
          </cell>
          <cell r="L16035">
            <v>2.9818867924528283E-2</v>
          </cell>
          <cell r="M16035" t="str">
            <v>hydro</v>
          </cell>
        </row>
        <row r="16036">
          <cell r="F16036" t="str">
            <v>Vintage1907</v>
          </cell>
          <cell r="I16036">
            <v>0</v>
          </cell>
          <cell r="L16036">
            <v>0</v>
          </cell>
          <cell r="M16036" t="str">
            <v>hydro</v>
          </cell>
        </row>
        <row r="16037">
          <cell r="F16037" t="str">
            <v>Vintage1907</v>
          </cell>
          <cell r="I16037">
            <v>0</v>
          </cell>
          <cell r="L16037">
            <v>0</v>
          </cell>
          <cell r="M16037" t="str">
            <v>hydro</v>
          </cell>
        </row>
        <row r="16038">
          <cell r="F16038" t="str">
            <v>Vintage1907</v>
          </cell>
          <cell r="I16038">
            <v>0</v>
          </cell>
          <cell r="L16038">
            <v>0</v>
          </cell>
          <cell r="M16038" t="str">
            <v>hydro</v>
          </cell>
        </row>
        <row r="16039">
          <cell r="F16039" t="str">
            <v>Vintage1937</v>
          </cell>
          <cell r="I16039">
            <v>3.8513232739931024E-4</v>
          </cell>
          <cell r="L16039">
            <v>0.10154090267983076</v>
          </cell>
          <cell r="M16039" t="str">
            <v>hydro</v>
          </cell>
        </row>
        <row r="16040">
          <cell r="F16040" t="str">
            <v>Vintage1919</v>
          </cell>
          <cell r="I16040">
            <v>0</v>
          </cell>
          <cell r="L16040">
            <v>0</v>
          </cell>
          <cell r="M16040" t="str">
            <v>hydro</v>
          </cell>
        </row>
        <row r="16041">
          <cell r="F16041" t="str">
            <v>Vintage1919</v>
          </cell>
          <cell r="I16041">
            <v>0</v>
          </cell>
          <cell r="L16041">
            <v>0</v>
          </cell>
          <cell r="M16041" t="str">
            <v>hydro</v>
          </cell>
        </row>
        <row r="16042">
          <cell r="F16042" t="str">
            <v>Vintage1920</v>
          </cell>
          <cell r="I16042">
            <v>1.7272577033587149E-4</v>
          </cell>
          <cell r="L16042">
            <v>0.10074102964118563</v>
          </cell>
          <cell r="M16042" t="str">
            <v>hydro</v>
          </cell>
        </row>
        <row r="16043">
          <cell r="F16043" t="str">
            <v>Vintage1920</v>
          </cell>
          <cell r="I16043">
            <v>1.7235129712105118E-4</v>
          </cell>
          <cell r="L16043">
            <v>0.10052262090483617</v>
          </cell>
          <cell r="M16043" t="str">
            <v>hydro</v>
          </cell>
        </row>
        <row r="16044">
          <cell r="F16044" t="str">
            <v>Vintage1917</v>
          </cell>
          <cell r="I16044">
            <v>0</v>
          </cell>
          <cell r="L16044">
            <v>0</v>
          </cell>
          <cell r="M16044" t="str">
            <v>hydro</v>
          </cell>
        </row>
        <row r="16045">
          <cell r="F16045" t="str">
            <v>Vintage1917</v>
          </cell>
          <cell r="I16045">
            <v>0</v>
          </cell>
          <cell r="L16045">
            <v>0</v>
          </cell>
          <cell r="M16045" t="str">
            <v>hydro</v>
          </cell>
        </row>
        <row r="16046">
          <cell r="F16046" t="str">
            <v>Vintage1917</v>
          </cell>
          <cell r="I16046">
            <v>0</v>
          </cell>
          <cell r="L16046">
            <v>0</v>
          </cell>
          <cell r="M16046" t="str">
            <v>hydro</v>
          </cell>
        </row>
        <row r="16047">
          <cell r="F16047" t="str">
            <v>Vintage1929</v>
          </cell>
          <cell r="I16047">
            <v>4.3724428745457332E-4</v>
          </cell>
          <cell r="L16047">
            <v>0.11756023013304562</v>
          </cell>
          <cell r="M16047" t="str">
            <v>hydro</v>
          </cell>
        </row>
        <row r="16048">
          <cell r="F16048" t="str">
            <v>Vintage1929</v>
          </cell>
          <cell r="I16048">
            <v>4.3335912785081253E-4</v>
          </cell>
          <cell r="L16048">
            <v>0.11651564185544763</v>
          </cell>
          <cell r="M16048" t="str">
            <v>hydro</v>
          </cell>
        </row>
        <row r="16049">
          <cell r="F16049" t="str">
            <v>Vintage1948</v>
          </cell>
          <cell r="I16049">
            <v>6.5507401911121344E-4</v>
          </cell>
          <cell r="L16049">
            <v>6.4228953579858361E-2</v>
          </cell>
          <cell r="M16049" t="str">
            <v>hydro</v>
          </cell>
        </row>
        <row r="16050">
          <cell r="F16050" t="str">
            <v>Vintage1914</v>
          </cell>
          <cell r="I16050">
            <v>0</v>
          </cell>
          <cell r="L16050">
            <v>0</v>
          </cell>
          <cell r="M16050" t="str">
            <v>hydro</v>
          </cell>
        </row>
        <row r="16051">
          <cell r="F16051" t="str">
            <v>Vintage1914</v>
          </cell>
          <cell r="I16051">
            <v>0</v>
          </cell>
          <cell r="L16051">
            <v>0</v>
          </cell>
          <cell r="M16051" t="str">
            <v>hydro</v>
          </cell>
        </row>
        <row r="16052">
          <cell r="F16052" t="str">
            <v>Vintage1914</v>
          </cell>
          <cell r="I16052">
            <v>0</v>
          </cell>
          <cell r="L16052">
            <v>0</v>
          </cell>
          <cell r="M16052" t="str">
            <v>hydro</v>
          </cell>
        </row>
        <row r="16053">
          <cell r="F16053" t="str">
            <v>Vintage1917</v>
          </cell>
          <cell r="I16053">
            <v>0</v>
          </cell>
          <cell r="L16053">
            <v>0</v>
          </cell>
          <cell r="M16053" t="str">
            <v>hydro</v>
          </cell>
        </row>
        <row r="16054">
          <cell r="F16054" t="str">
            <v>Vintage1917</v>
          </cell>
          <cell r="I16054">
            <v>0</v>
          </cell>
          <cell r="L16054">
            <v>0</v>
          </cell>
          <cell r="M16054" t="str">
            <v>hydro</v>
          </cell>
        </row>
        <row r="16055">
          <cell r="F16055" t="str">
            <v>Vintage1927</v>
          </cell>
          <cell r="I16055">
            <v>5.1503441081180107E-4</v>
          </cell>
          <cell r="L16055">
            <v>9.1299193930772918E-2</v>
          </cell>
          <cell r="M16055" t="str">
            <v>hydro</v>
          </cell>
        </row>
        <row r="16056">
          <cell r="F16056" t="str">
            <v>Vintage1917</v>
          </cell>
          <cell r="I16056">
            <v>0</v>
          </cell>
          <cell r="L16056">
            <v>0</v>
          </cell>
          <cell r="M16056" t="str">
            <v>hydro</v>
          </cell>
        </row>
        <row r="16057">
          <cell r="F16057" t="str">
            <v>Vintage1928</v>
          </cell>
          <cell r="I16057">
            <v>2.0896461325750453E-3</v>
          </cell>
          <cell r="L16057">
            <v>0.15693692245881874</v>
          </cell>
          <cell r="M16057" t="str">
            <v>hydro</v>
          </cell>
        </row>
        <row r="16058">
          <cell r="F16058" t="str">
            <v>Vintage1928</v>
          </cell>
          <cell r="I16058">
            <v>2.112743105503427E-3</v>
          </cell>
          <cell r="L16058">
            <v>0.15867155484130163</v>
          </cell>
          <cell r="M16058" t="str">
            <v>hydro</v>
          </cell>
        </row>
        <row r="16059">
          <cell r="F16059" t="str">
            <v>Vintage1928</v>
          </cell>
          <cell r="I16059">
            <v>2.112743105503427E-3</v>
          </cell>
          <cell r="L16059">
            <v>0.15867155484130163</v>
          </cell>
          <cell r="M16059" t="str">
            <v>hydro</v>
          </cell>
        </row>
        <row r="16060">
          <cell r="F16060" t="str">
            <v>Vintage1924</v>
          </cell>
          <cell r="I16060">
            <v>1.4474566668623281E-3</v>
          </cell>
          <cell r="L16060">
            <v>0.21384864651254695</v>
          </cell>
          <cell r="M16060" t="str">
            <v>hydro</v>
          </cell>
        </row>
        <row r="16061">
          <cell r="F16061" t="str">
            <v>Vintage1924</v>
          </cell>
          <cell r="I16061">
            <v>1.425266454075547E-3</v>
          </cell>
          <cell r="L16061">
            <v>0.21057024303497335</v>
          </cell>
          <cell r="M16061" t="str">
            <v>hydro</v>
          </cell>
        </row>
        <row r="16062">
          <cell r="F16062" t="str">
            <v>Vintage1924</v>
          </cell>
          <cell r="I16062">
            <v>1.425266454075547E-3</v>
          </cell>
          <cell r="L16062">
            <v>0.21057024303497335</v>
          </cell>
          <cell r="M16062" t="str">
            <v>hydro</v>
          </cell>
        </row>
        <row r="16063">
          <cell r="F16063" t="str">
            <v>Vintage1927</v>
          </cell>
          <cell r="I16063">
            <v>1.8633519688591278E-4</v>
          </cell>
          <cell r="L16063">
            <v>3.30312944523471E-2</v>
          </cell>
          <cell r="M16063" t="str">
            <v>hydro</v>
          </cell>
        </row>
        <row r="16064">
          <cell r="F16064" t="str">
            <v>Vintage1931</v>
          </cell>
          <cell r="I16064">
            <v>1.1732245820320551E-4</v>
          </cell>
          <cell r="L16064">
            <v>1.6137601177336279E-2</v>
          </cell>
          <cell r="M16064" t="str">
            <v>hydro</v>
          </cell>
        </row>
        <row r="16065">
          <cell r="F16065" t="str">
            <v>Vintage1948</v>
          </cell>
          <cell r="I16065">
            <v>1.0221513879388297E-4</v>
          </cell>
          <cell r="L16065">
            <v>1.0022029897718329E-2</v>
          </cell>
          <cell r="M16065" t="str">
            <v>hydro</v>
          </cell>
        </row>
        <row r="16066">
          <cell r="F16066" t="str">
            <v>Vintage1915</v>
          </cell>
          <cell r="I16066">
            <v>0</v>
          </cell>
          <cell r="L16066">
            <v>0</v>
          </cell>
          <cell r="M16066" t="str">
            <v>hydro</v>
          </cell>
        </row>
        <row r="16067">
          <cell r="F16067" t="str">
            <v>Vintage1915</v>
          </cell>
          <cell r="I16067">
            <v>0</v>
          </cell>
          <cell r="L16067">
            <v>0</v>
          </cell>
          <cell r="M16067" t="str">
            <v>hydro</v>
          </cell>
        </row>
        <row r="16068">
          <cell r="F16068" t="str">
            <v>Vintage1979</v>
          </cell>
          <cell r="I16068">
            <v>2.619065664453301E-4</v>
          </cell>
          <cell r="L16068">
            <v>9.0095693779904326E-3</v>
          </cell>
          <cell r="M16068" t="str">
            <v>hydro</v>
          </cell>
        </row>
        <row r="16069">
          <cell r="F16069" t="str">
            <v>Vintage1924</v>
          </cell>
          <cell r="I16069">
            <v>1.1688245217579163E-4</v>
          </cell>
          <cell r="L16069">
            <v>1.7268326417704011E-2</v>
          </cell>
          <cell r="M16069" t="str">
            <v>hydro</v>
          </cell>
        </row>
        <row r="16070">
          <cell r="F16070" t="str">
            <v>Vintage1924</v>
          </cell>
          <cell r="I16070">
            <v>2.0499733702735099E-4</v>
          </cell>
          <cell r="L16070">
            <v>3.0286504643351114E-2</v>
          </cell>
          <cell r="M16070" t="str">
            <v>hydro</v>
          </cell>
        </row>
        <row r="16071">
          <cell r="F16071" t="str">
            <v>Vintage1914</v>
          </cell>
          <cell r="I16071">
            <v>0</v>
          </cell>
          <cell r="L16071">
            <v>0</v>
          </cell>
          <cell r="M16071" t="str">
            <v>hydro</v>
          </cell>
        </row>
        <row r="16072">
          <cell r="F16072" t="str">
            <v>Vintage1947</v>
          </cell>
          <cell r="I16072">
            <v>1.2465143397897457E-4</v>
          </cell>
          <cell r="L16072">
            <v>5.5248369887374034E-2</v>
          </cell>
          <cell r="M16072" t="str">
            <v>hydro</v>
          </cell>
        </row>
        <row r="16073">
          <cell r="F16073" t="str">
            <v>Vintage1912</v>
          </cell>
          <cell r="I16073">
            <v>0</v>
          </cell>
          <cell r="L16073">
            <v>0</v>
          </cell>
          <cell r="M16073" t="str">
            <v>hydro</v>
          </cell>
        </row>
        <row r="16074">
          <cell r="F16074" t="str">
            <v>Vintage1912</v>
          </cell>
          <cell r="I16074">
            <v>0</v>
          </cell>
          <cell r="L16074">
            <v>0</v>
          </cell>
          <cell r="M16074" t="str">
            <v>hydro</v>
          </cell>
        </row>
        <row r="16075">
          <cell r="F16075" t="str">
            <v>Vintage1912</v>
          </cell>
          <cell r="I16075">
            <v>0</v>
          </cell>
          <cell r="L16075">
            <v>0</v>
          </cell>
          <cell r="M16075" t="str">
            <v>hydro</v>
          </cell>
        </row>
        <row r="16076">
          <cell r="F16076" t="str">
            <v>Vintage1912</v>
          </cell>
          <cell r="I16076">
            <v>0</v>
          </cell>
          <cell r="L16076">
            <v>0</v>
          </cell>
          <cell r="M16076" t="str">
            <v>hydro</v>
          </cell>
        </row>
        <row r="16077">
          <cell r="F16077" t="str">
            <v>Vintage1912</v>
          </cell>
          <cell r="I16077">
            <v>0</v>
          </cell>
          <cell r="L16077">
            <v>0</v>
          </cell>
          <cell r="M16077" t="str">
            <v>hydro</v>
          </cell>
        </row>
        <row r="16078">
          <cell r="F16078" t="str">
            <v>Vintage1912</v>
          </cell>
          <cell r="I16078">
            <v>0</v>
          </cell>
          <cell r="L16078">
            <v>0</v>
          </cell>
          <cell r="M16078" t="str">
            <v>hydro</v>
          </cell>
        </row>
        <row r="16079">
          <cell r="F16079" t="str">
            <v>Vintage1912</v>
          </cell>
          <cell r="I16079">
            <v>0</v>
          </cell>
          <cell r="L16079">
            <v>0</v>
          </cell>
          <cell r="M16079" t="str">
            <v>hydro</v>
          </cell>
        </row>
        <row r="16080">
          <cell r="F16080" t="str">
            <v>Vintage1939</v>
          </cell>
          <cell r="I16080">
            <v>1.73969957592112E-3</v>
          </cell>
          <cell r="L16080">
            <v>0.55495008532423207</v>
          </cell>
          <cell r="M16080" t="str">
            <v>hydro</v>
          </cell>
        </row>
        <row r="16081">
          <cell r="F16081" t="str">
            <v>Vintage1939</v>
          </cell>
          <cell r="I16081">
            <v>1.6911397617892952E-3</v>
          </cell>
          <cell r="L16081">
            <v>0.5394598976109215</v>
          </cell>
          <cell r="M16081" t="str">
            <v>hydro</v>
          </cell>
        </row>
        <row r="16082">
          <cell r="F16082" t="str">
            <v>Vintage1939</v>
          </cell>
          <cell r="I16082">
            <v>1.6911397617892952E-3</v>
          </cell>
          <cell r="L16082">
            <v>0.5394598976109215</v>
          </cell>
          <cell r="M16082" t="str">
            <v>hydro</v>
          </cell>
        </row>
        <row r="16083">
          <cell r="F16083" t="str">
            <v>Vintage1939</v>
          </cell>
          <cell r="I16083">
            <v>1.6911397617892952E-3</v>
          </cell>
          <cell r="L16083">
            <v>0.5394598976109215</v>
          </cell>
          <cell r="M16083" t="str">
            <v>hydro</v>
          </cell>
        </row>
        <row r="16084">
          <cell r="F16084" t="str">
            <v>Vintage1964</v>
          </cell>
          <cell r="I16084">
            <v>2.4220392572842685E-3</v>
          </cell>
          <cell r="L16084">
            <v>8.0804925932536131E-2</v>
          </cell>
          <cell r="M16084" t="str">
            <v>hydro</v>
          </cell>
        </row>
        <row r="16085">
          <cell r="F16085" t="str">
            <v>Vintage1964</v>
          </cell>
          <cell r="I16085">
            <v>2.3916133085801175E-3</v>
          </cell>
          <cell r="L16085">
            <v>7.9789844726039602E-2</v>
          </cell>
          <cell r="M16085" t="str">
            <v>hydro</v>
          </cell>
        </row>
        <row r="16086">
          <cell r="F16086" t="str">
            <v>Vintage1954</v>
          </cell>
          <cell r="I16086">
            <v>1.3575723960707428E-4</v>
          </cell>
          <cell r="L16086">
            <v>7.8059058751153475E-3</v>
          </cell>
          <cell r="M16086" t="str">
            <v>hydro</v>
          </cell>
        </row>
        <row r="16087">
          <cell r="F16087" t="str">
            <v>Vintage1954</v>
          </cell>
          <cell r="I16087">
            <v>2.3442558209487338E-4</v>
          </cell>
          <cell r="L16087">
            <v>1.3479237157797598E-2</v>
          </cell>
          <cell r="M16087" t="str">
            <v>hydro</v>
          </cell>
        </row>
        <row r="16088">
          <cell r="F16088" t="str">
            <v>Vintage1903</v>
          </cell>
          <cell r="I16088">
            <v>0</v>
          </cell>
          <cell r="L16088">
            <v>0</v>
          </cell>
          <cell r="M16088" t="str">
            <v>hydro</v>
          </cell>
        </row>
        <row r="16089">
          <cell r="F16089" t="str">
            <v>Vintage1903</v>
          </cell>
          <cell r="I16089">
            <v>0</v>
          </cell>
          <cell r="L16089">
            <v>0</v>
          </cell>
          <cell r="M16089" t="str">
            <v>hydro</v>
          </cell>
        </row>
        <row r="16090">
          <cell r="F16090" t="str">
            <v>Vintage1903</v>
          </cell>
          <cell r="I16090">
            <v>0</v>
          </cell>
          <cell r="L16090">
            <v>0</v>
          </cell>
          <cell r="M16090" t="str">
            <v>hydro</v>
          </cell>
        </row>
        <row r="16091">
          <cell r="F16091" t="str">
            <v>Vintage1903</v>
          </cell>
          <cell r="I16091">
            <v>0</v>
          </cell>
          <cell r="L16091">
            <v>0</v>
          </cell>
          <cell r="M16091" t="str">
            <v>hydro</v>
          </cell>
        </row>
        <row r="16092">
          <cell r="F16092" t="str">
            <v>Vintage1903</v>
          </cell>
          <cell r="I16092">
            <v>0</v>
          </cell>
          <cell r="L16092">
            <v>0</v>
          </cell>
          <cell r="M16092" t="str">
            <v>hydro</v>
          </cell>
        </row>
        <row r="16093">
          <cell r="F16093" t="str">
            <v>Vintage1965</v>
          </cell>
          <cell r="I16093">
            <v>1.4742074284438854E-2</v>
          </cell>
          <cell r="L16093">
            <v>0.6692307692307693</v>
          </cell>
          <cell r="M16093" t="str">
            <v>hydro</v>
          </cell>
        </row>
        <row r="16094">
          <cell r="F16094" t="str">
            <v>Vintage1966</v>
          </cell>
          <cell r="I16094">
            <v>1.4737420117340373E-2</v>
          </cell>
          <cell r="L16094">
            <v>0.74169886248906236</v>
          </cell>
          <cell r="M16094" t="str">
            <v>hydro</v>
          </cell>
        </row>
        <row r="16095">
          <cell r="F16095" t="str">
            <v>Vintage1927</v>
          </cell>
          <cell r="I16095">
            <v>9.079905535921787E-5</v>
          </cell>
          <cell r="L16095">
            <v>1.609577999051684E-2</v>
          </cell>
          <cell r="M16095" t="str">
            <v>hydro</v>
          </cell>
        </row>
        <row r="16096">
          <cell r="F16096" t="str">
            <v>Vintage1927</v>
          </cell>
          <cell r="I16096">
            <v>8.9905669261003686E-5</v>
          </cell>
          <cell r="L16096">
            <v>1.5937411095305842E-2</v>
          </cell>
          <cell r="M16096" t="str">
            <v>hydro</v>
          </cell>
        </row>
        <row r="16097">
          <cell r="F16097" t="str">
            <v>Vintage1927</v>
          </cell>
          <cell r="I16097">
            <v>7.3692316463622572E-5</v>
          </cell>
          <cell r="L16097">
            <v>1.3063300142247516E-2</v>
          </cell>
          <cell r="M16097" t="str">
            <v>hydro</v>
          </cell>
        </row>
        <row r="16098">
          <cell r="F16098" t="str">
            <v>Vintage1923</v>
          </cell>
          <cell r="I16098">
            <v>8.0725725880551315E-5</v>
          </cell>
          <cell r="L16098">
            <v>1.5350966429298079E-2</v>
          </cell>
          <cell r="M16098" t="str">
            <v>hydro</v>
          </cell>
        </row>
        <row r="16099">
          <cell r="F16099" t="str">
            <v>Vintage1923</v>
          </cell>
          <cell r="I16099">
            <v>1.1054984263231233E-4</v>
          </cell>
          <cell r="L16099">
            <v>2.1022380467955255E-2</v>
          </cell>
          <cell r="M16099" t="str">
            <v>hydro</v>
          </cell>
        </row>
        <row r="16100">
          <cell r="F16100" t="str">
            <v>Vintage1923</v>
          </cell>
          <cell r="I16100">
            <v>1.1111823947623603E-4</v>
          </cell>
          <cell r="L16100">
            <v>2.1130467955239082E-2</v>
          </cell>
          <cell r="M16100" t="str">
            <v>hydro</v>
          </cell>
        </row>
        <row r="16101">
          <cell r="F16101" t="str">
            <v>Vintage1930</v>
          </cell>
          <cell r="I16101">
            <v>7.8757066694067375E-5</v>
          </cell>
          <cell r="L16101">
            <v>7.3803734803860139E-3</v>
          </cell>
          <cell r="M16101" t="str">
            <v>hydro</v>
          </cell>
        </row>
        <row r="16102">
          <cell r="F16102" t="str">
            <v>Vintage1930</v>
          </cell>
          <cell r="I16102">
            <v>7.8296999601573834E-5</v>
          </cell>
          <cell r="L16102">
            <v>7.3372603083093129E-3</v>
          </cell>
          <cell r="M16102" t="str">
            <v>hydro</v>
          </cell>
        </row>
        <row r="16103">
          <cell r="F16103" t="str">
            <v>Vintage1930</v>
          </cell>
          <cell r="I16103">
            <v>7.8296999601573834E-5</v>
          </cell>
          <cell r="L16103">
            <v>7.3372603083093129E-3</v>
          </cell>
          <cell r="M16103" t="str">
            <v>hydro</v>
          </cell>
        </row>
        <row r="16104">
          <cell r="F16104" t="str">
            <v>Vintage1930</v>
          </cell>
          <cell r="I16104">
            <v>7.8296999601573834E-5</v>
          </cell>
          <cell r="L16104">
            <v>7.3372603083093129E-3</v>
          </cell>
          <cell r="M16104" t="str">
            <v>hydro</v>
          </cell>
        </row>
        <row r="16105">
          <cell r="F16105" t="str">
            <v>Vintage1930</v>
          </cell>
          <cell r="I16105">
            <v>7.8296999601573834E-5</v>
          </cell>
          <cell r="L16105">
            <v>7.3372603083093129E-3</v>
          </cell>
          <cell r="M16105" t="str">
            <v>hydro</v>
          </cell>
        </row>
        <row r="16106">
          <cell r="F16106" t="str">
            <v>Vintage1987</v>
          </cell>
          <cell r="I16106">
            <v>4.3582663885561072E-4</v>
          </cell>
          <cell r="L16106">
            <v>0.13050713058522465</v>
          </cell>
          <cell r="M16106" t="str">
            <v>hydro</v>
          </cell>
        </row>
        <row r="16107">
          <cell r="F16107" t="str">
            <v>Vintage1987</v>
          </cell>
          <cell r="I16107">
            <v>4.3435549408310227E-4</v>
          </cell>
          <cell r="L16107">
            <v>0.13006660018662475</v>
          </cell>
          <cell r="M16107" t="str">
            <v>hydro</v>
          </cell>
        </row>
        <row r="16108">
          <cell r="F16108" t="str">
            <v>Vintage1938</v>
          </cell>
          <cell r="I16108">
            <v>4.9112162123684665E-4</v>
          </cell>
          <cell r="L16108">
            <v>5.4956599820413052E-2</v>
          </cell>
          <cell r="M16108" t="str">
            <v>hydro</v>
          </cell>
        </row>
        <row r="16109">
          <cell r="F16109" t="str">
            <v>Vintage1938</v>
          </cell>
          <cell r="I16109">
            <v>4.7885762345148121E-4</v>
          </cell>
          <cell r="L16109">
            <v>5.3584256210715352E-2</v>
          </cell>
          <cell r="M16109" t="str">
            <v>hydro</v>
          </cell>
        </row>
        <row r="16110">
          <cell r="F16110" t="str">
            <v>Vintage1938</v>
          </cell>
          <cell r="I16110">
            <v>4.7885762345148121E-4</v>
          </cell>
          <cell r="L16110">
            <v>5.3584256210715352E-2</v>
          </cell>
          <cell r="M16110" t="str">
            <v>hydro</v>
          </cell>
        </row>
        <row r="16111">
          <cell r="F16111" t="str">
            <v>Vintage1932</v>
          </cell>
          <cell r="I16111">
            <v>4.551053223971638E-5</v>
          </cell>
          <cell r="L16111">
            <v>1.6607613469985353E-2</v>
          </cell>
          <cell r="M16111" t="str">
            <v>hydro</v>
          </cell>
        </row>
        <row r="16112">
          <cell r="F16112" t="str">
            <v>Vintage1932</v>
          </cell>
          <cell r="I16112">
            <v>1.5009688892601519E-4</v>
          </cell>
          <cell r="L16112">
            <v>5.4773060029282568E-2</v>
          </cell>
          <cell r="M16112" t="str">
            <v>hydro</v>
          </cell>
        </row>
        <row r="16113">
          <cell r="F16113" t="str">
            <v>Vintage1934</v>
          </cell>
          <cell r="I16113">
            <v>1.9824344511719884E-4</v>
          </cell>
          <cell r="L16113">
            <v>3.294</v>
          </cell>
          <cell r="M16113" t="str">
            <v>hydro</v>
          </cell>
        </row>
        <row r="16114">
          <cell r="F16114" t="str">
            <v>Vintage1952</v>
          </cell>
          <cell r="I16114">
            <v>1.5353696036587525E-3</v>
          </cell>
          <cell r="L16114">
            <v>9.2522727272727284E-2</v>
          </cell>
          <cell r="M16114" t="str">
            <v>hydro</v>
          </cell>
        </row>
        <row r="16115">
          <cell r="F16115" t="str">
            <v>Vintage1952</v>
          </cell>
          <cell r="I16115">
            <v>4.8025708335143824E-3</v>
          </cell>
          <cell r="L16115">
            <v>0.28940715667311412</v>
          </cell>
          <cell r="M16115" t="str">
            <v>hydro</v>
          </cell>
        </row>
        <row r="16116">
          <cell r="F16116" t="str">
            <v>Vintage1953</v>
          </cell>
          <cell r="I16116">
            <v>4.7831677713693352E-3</v>
          </cell>
          <cell r="L16116">
            <v>0.17899284320104106</v>
          </cell>
          <cell r="M16116" t="str">
            <v>hydro</v>
          </cell>
        </row>
        <row r="16117">
          <cell r="F16117" t="str">
            <v>Vintage1953</v>
          </cell>
          <cell r="I16117">
            <v>4.8294847584252542E-3</v>
          </cell>
          <cell r="L16117">
            <v>0.18072608978529611</v>
          </cell>
          <cell r="M16117" t="str">
            <v>hydro</v>
          </cell>
        </row>
        <row r="16118">
          <cell r="F16118" t="str">
            <v>Vintage1953</v>
          </cell>
          <cell r="I16118">
            <v>4.7831677713693352E-3</v>
          </cell>
          <cell r="L16118">
            <v>0.17899284320104106</v>
          </cell>
          <cell r="M16118" t="str">
            <v>hydro</v>
          </cell>
        </row>
        <row r="16119">
          <cell r="F16119" t="str">
            <v>Vintage1953</v>
          </cell>
          <cell r="I16119">
            <v>4.8294847584252542E-3</v>
          </cell>
          <cell r="L16119">
            <v>0.18072608978529611</v>
          </cell>
          <cell r="M16119" t="str">
            <v>hydro</v>
          </cell>
        </row>
        <row r="16120">
          <cell r="F16120" t="str">
            <v>Vintage1953</v>
          </cell>
          <cell r="I16120">
            <v>4.8294847584252542E-3</v>
          </cell>
          <cell r="L16120">
            <v>0.18072608978529611</v>
          </cell>
          <cell r="M16120" t="str">
            <v>hydro</v>
          </cell>
        </row>
        <row r="16121">
          <cell r="F16121" t="str">
            <v>Vintage2008</v>
          </cell>
          <cell r="I16121">
            <v>1.8434781403868779E-4</v>
          </cell>
          <cell r="L16121">
            <v>0.42152905198776763</v>
          </cell>
          <cell r="M16121" t="str">
            <v>hydro</v>
          </cell>
        </row>
        <row r="16122">
          <cell r="F16122" t="str">
            <v>Vintage2008</v>
          </cell>
          <cell r="I16122">
            <v>1.8370585995613868E-4</v>
          </cell>
          <cell r="L16122">
            <v>0.42006116207951077</v>
          </cell>
          <cell r="M16122" t="str">
            <v>hydro</v>
          </cell>
        </row>
        <row r="16123">
          <cell r="F16123" t="str">
            <v>Vintage1953</v>
          </cell>
          <cell r="I16123">
            <v>9.065595309498296E-4</v>
          </cell>
          <cell r="L16123">
            <v>3.3924728492067478E-2</v>
          </cell>
          <cell r="M16123" t="str">
            <v>hydro</v>
          </cell>
        </row>
        <row r="16124">
          <cell r="F16124" t="str">
            <v>Vintage1953</v>
          </cell>
          <cell r="I16124">
            <v>8.9713083036238952E-4</v>
          </cell>
          <cell r="L16124">
            <v>3.357189329863372E-2</v>
          </cell>
          <cell r="M16124" t="str">
            <v>hydro</v>
          </cell>
        </row>
        <row r="16125">
          <cell r="F16125" t="str">
            <v>Vintage1953</v>
          </cell>
          <cell r="I16125">
            <v>1.1914667772111591E-4</v>
          </cell>
          <cell r="L16125">
            <v>4.4586357039187252E-3</v>
          </cell>
          <cell r="M16125" t="str">
            <v>hydro</v>
          </cell>
        </row>
        <row r="16126">
          <cell r="F16126" t="str">
            <v>Vintage1913</v>
          </cell>
          <cell r="I16126">
            <v>0</v>
          </cell>
          <cell r="L16126">
            <v>0</v>
          </cell>
          <cell r="M16126" t="str">
            <v>hydro</v>
          </cell>
        </row>
        <row r="16127">
          <cell r="F16127" t="str">
            <v>Vintage1913</v>
          </cell>
          <cell r="I16127">
            <v>0</v>
          </cell>
          <cell r="L16127">
            <v>0</v>
          </cell>
          <cell r="M16127" t="str">
            <v>hydro</v>
          </cell>
        </row>
        <row r="16128">
          <cell r="F16128" t="str">
            <v>Vintage1932</v>
          </cell>
          <cell r="I16128">
            <v>4.4154404240331381E-3</v>
          </cell>
          <cell r="L16128">
            <v>1.6112737920937039</v>
          </cell>
          <cell r="M16128" t="str">
            <v>hydro</v>
          </cell>
        </row>
        <row r="16129">
          <cell r="F16129" t="str">
            <v>Vintage1949</v>
          </cell>
          <cell r="I16129">
            <v>4.5966587119193984E-3</v>
          </cell>
          <cell r="L16129">
            <v>0.2657337250657183</v>
          </cell>
          <cell r="M16129" t="str">
            <v>hydro</v>
          </cell>
        </row>
        <row r="16130">
          <cell r="F16130" t="str">
            <v>Vintage1958</v>
          </cell>
          <cell r="I16130">
            <v>4.5699106251465187E-3</v>
          </cell>
          <cell r="L16130">
            <v>0.11874891398783667</v>
          </cell>
          <cell r="M16130" t="str">
            <v>hydro</v>
          </cell>
        </row>
        <row r="16131">
          <cell r="F16131" t="str">
            <v>Vintage1931</v>
          </cell>
          <cell r="I16131">
            <v>1.7403642658774259E-4</v>
          </cell>
          <cell r="L16131">
            <v>2.3938557763061075E-2</v>
          </cell>
          <cell r="M16131" t="str">
            <v>hydro</v>
          </cell>
        </row>
        <row r="16132">
          <cell r="F16132" t="str">
            <v>Vintage1958</v>
          </cell>
          <cell r="I16132">
            <v>7.6118702285007441E-3</v>
          </cell>
          <cell r="L16132">
            <v>0.19779409209383148</v>
          </cell>
          <cell r="M16132" t="str">
            <v>hydro</v>
          </cell>
        </row>
        <row r="16133">
          <cell r="F16133" t="str">
            <v>Vintage1958</v>
          </cell>
          <cell r="I16133">
            <v>7.609519071673408E-3</v>
          </cell>
          <cell r="L16133">
            <v>0.19773299739357084</v>
          </cell>
          <cell r="M16133" t="str">
            <v>hydro</v>
          </cell>
        </row>
        <row r="16134">
          <cell r="F16134" t="str">
            <v>Vintage1958</v>
          </cell>
          <cell r="I16134">
            <v>7.609519071673408E-3</v>
          </cell>
          <cell r="L16134">
            <v>0.19773299739357084</v>
          </cell>
          <cell r="M16134" t="str">
            <v>hydro</v>
          </cell>
        </row>
        <row r="16135">
          <cell r="F16135" t="str">
            <v>Vintage1953</v>
          </cell>
          <cell r="I16135">
            <v>7.1842766507538248E-3</v>
          </cell>
          <cell r="L16135">
            <v>0.26884570341824743</v>
          </cell>
          <cell r="M16135" t="str">
            <v>hydro</v>
          </cell>
        </row>
        <row r="16136">
          <cell r="F16136" t="str">
            <v>Vintage1953</v>
          </cell>
          <cell r="I16136">
            <v>7.1777126702597593E-3</v>
          </cell>
          <cell r="L16136">
            <v>0.26860007006656333</v>
          </cell>
          <cell r="M16136" t="str">
            <v>hydro</v>
          </cell>
        </row>
        <row r="16137">
          <cell r="F16137" t="str">
            <v>Vintage1904</v>
          </cell>
          <cell r="I16137">
            <v>0</v>
          </cell>
          <cell r="L16137">
            <v>0</v>
          </cell>
          <cell r="M16137" t="str">
            <v>hydro</v>
          </cell>
        </row>
        <row r="16138">
          <cell r="F16138" t="str">
            <v>Vintage1904</v>
          </cell>
          <cell r="I16138">
            <v>0</v>
          </cell>
          <cell r="L16138">
            <v>0</v>
          </cell>
          <cell r="M16138" t="str">
            <v>hydro</v>
          </cell>
        </row>
        <row r="16139">
          <cell r="F16139" t="str">
            <v>Vintage1904</v>
          </cell>
          <cell r="I16139">
            <v>0</v>
          </cell>
          <cell r="L16139">
            <v>0</v>
          </cell>
          <cell r="M16139" t="str">
            <v>hydro</v>
          </cell>
        </row>
        <row r="16140">
          <cell r="F16140" t="str">
            <v>Vintage1929</v>
          </cell>
          <cell r="I16140">
            <v>7.6652660967211055E-4</v>
          </cell>
          <cell r="L16140">
            <v>0.20609313196691831</v>
          </cell>
          <cell r="M16140" t="str">
            <v>hydro</v>
          </cell>
        </row>
        <row r="16141">
          <cell r="F16141" t="str">
            <v>Vintage1960</v>
          </cell>
          <cell r="I16141">
            <v>6.6845287715327252E-3</v>
          </cell>
          <cell r="L16141">
            <v>0.31659821372014946</v>
          </cell>
          <cell r="M16141" t="str">
            <v>hydro</v>
          </cell>
        </row>
        <row r="16142">
          <cell r="F16142" t="str">
            <v>Vintage2013</v>
          </cell>
          <cell r="I16142">
            <v>2.5483865199646435E-3</v>
          </cell>
          <cell r="L16142">
            <v>0.44781950646298452</v>
          </cell>
          <cell r="M16142" t="str">
            <v>hydro</v>
          </cell>
        </row>
        <row r="16143">
          <cell r="F16143" t="str">
            <v>Vintage1898</v>
          </cell>
          <cell r="I16143">
            <v>0</v>
          </cell>
          <cell r="L16143">
            <v>0</v>
          </cell>
          <cell r="M16143" t="str">
            <v>hydro</v>
          </cell>
        </row>
        <row r="16144">
          <cell r="F16144" t="str">
            <v>Vintage1898</v>
          </cell>
          <cell r="I16144">
            <v>0</v>
          </cell>
          <cell r="L16144">
            <v>0</v>
          </cell>
          <cell r="M16144" t="str">
            <v>hydro</v>
          </cell>
        </row>
        <row r="16145">
          <cell r="F16145" t="str">
            <v>Vintage1898</v>
          </cell>
          <cell r="I16145">
            <v>0</v>
          </cell>
          <cell r="L16145">
            <v>0</v>
          </cell>
          <cell r="M16145" t="str">
            <v>hydro</v>
          </cell>
        </row>
        <row r="16146">
          <cell r="F16146" t="str">
            <v>Vintage1898</v>
          </cell>
          <cell r="I16146">
            <v>0</v>
          </cell>
          <cell r="L16146">
            <v>0</v>
          </cell>
          <cell r="M16146" t="str">
            <v>hydro</v>
          </cell>
        </row>
        <row r="16147">
          <cell r="F16147" t="str">
            <v>Vintage1905</v>
          </cell>
          <cell r="I16147">
            <v>0</v>
          </cell>
          <cell r="L16147">
            <v>0</v>
          </cell>
          <cell r="M16147" t="str">
            <v>hydro</v>
          </cell>
        </row>
        <row r="16148">
          <cell r="F16148" t="str">
            <v>Vintage2013</v>
          </cell>
          <cell r="I16148">
            <v>6.5852719711359206E-4</v>
          </cell>
          <cell r="L16148">
            <v>0.11572079905992944</v>
          </cell>
          <cell r="M16148" t="str">
            <v>hydro</v>
          </cell>
        </row>
        <row r="16149">
          <cell r="F16149" t="str">
            <v>Vintage1959</v>
          </cell>
          <cell r="I16149">
            <v>4.6544680144572845E-3</v>
          </cell>
          <cell r="L16149">
            <v>0.19475237828763292</v>
          </cell>
          <cell r="M16149" t="str">
            <v>hydro</v>
          </cell>
        </row>
        <row r="16150">
          <cell r="F16150" t="str">
            <v>Vintage1959</v>
          </cell>
          <cell r="I16150">
            <v>4.7808527244591423E-3</v>
          </cell>
          <cell r="L16150">
            <v>0.20004057078903192</v>
          </cell>
          <cell r="M16150" t="str">
            <v>hydro</v>
          </cell>
        </row>
        <row r="16151">
          <cell r="F16151" t="str">
            <v>Vintage1910</v>
          </cell>
          <cell r="I16151">
            <v>0</v>
          </cell>
          <cell r="L16151">
            <v>0</v>
          </cell>
          <cell r="M16151" t="str">
            <v>hydro</v>
          </cell>
        </row>
        <row r="16152">
          <cell r="F16152" t="str">
            <v>Vintage1910</v>
          </cell>
          <cell r="I16152">
            <v>0</v>
          </cell>
          <cell r="L16152">
            <v>0</v>
          </cell>
          <cell r="M16152" t="str">
            <v>hydro</v>
          </cell>
        </row>
        <row r="16153">
          <cell r="F16153" t="str">
            <v>Vintage1910</v>
          </cell>
          <cell r="I16153">
            <v>0</v>
          </cell>
          <cell r="L16153">
            <v>0</v>
          </cell>
          <cell r="M16153" t="str">
            <v>hydro</v>
          </cell>
        </row>
        <row r="16154">
          <cell r="F16154" t="str">
            <v>Vintage1911</v>
          </cell>
          <cell r="I16154">
            <v>0</v>
          </cell>
          <cell r="L16154">
            <v>0</v>
          </cell>
          <cell r="M16154" t="str">
            <v>hydro</v>
          </cell>
        </row>
        <row r="16155">
          <cell r="F16155" t="str">
            <v>Vintage1915</v>
          </cell>
          <cell r="I16155">
            <v>0</v>
          </cell>
          <cell r="L16155">
            <v>0</v>
          </cell>
          <cell r="M16155" t="str">
            <v>hydro</v>
          </cell>
        </row>
        <row r="16156">
          <cell r="F16156" t="str">
            <v>Vintage1915</v>
          </cell>
          <cell r="I16156">
            <v>0</v>
          </cell>
          <cell r="L16156">
            <v>0</v>
          </cell>
          <cell r="M16156" t="str">
            <v>hydro</v>
          </cell>
        </row>
        <row r="16157">
          <cell r="F16157" t="str">
            <v>Vintage1919</v>
          </cell>
          <cell r="I16157">
            <v>0</v>
          </cell>
          <cell r="L16157">
            <v>0</v>
          </cell>
          <cell r="M16157" t="str">
            <v>hydro</v>
          </cell>
        </row>
        <row r="16158">
          <cell r="F16158" t="str">
            <v>Vintage1924</v>
          </cell>
          <cell r="I16158">
            <v>2.2259102484264658E-3</v>
          </cell>
          <cell r="L16158">
            <v>0.32885813080418891</v>
          </cell>
          <cell r="M16158" t="str">
            <v>hydro</v>
          </cell>
        </row>
        <row r="16159">
          <cell r="F16159" t="str">
            <v>Vintage1915</v>
          </cell>
          <cell r="I16159">
            <v>0</v>
          </cell>
          <cell r="L16159">
            <v>0</v>
          </cell>
          <cell r="M16159" t="str">
            <v>hydro</v>
          </cell>
        </row>
        <row r="16160">
          <cell r="F16160" t="str">
            <v>Vintage1915</v>
          </cell>
          <cell r="I16160">
            <v>0</v>
          </cell>
          <cell r="L16160">
            <v>0</v>
          </cell>
          <cell r="M16160" t="str">
            <v>hydro</v>
          </cell>
        </row>
        <row r="16161">
          <cell r="F16161" t="str">
            <v>Vintage2006</v>
          </cell>
          <cell r="I16161">
            <v>2.1591055643068597E-5</v>
          </cell>
          <cell r="L16161">
            <v>8.153535353535353E-2</v>
          </cell>
          <cell r="M16161" t="str">
            <v>hydro</v>
          </cell>
        </row>
        <row r="16162">
          <cell r="F16162" t="str">
            <v>Vintage2006</v>
          </cell>
          <cell r="I16162">
            <v>2.1591055643068597E-5</v>
          </cell>
          <cell r="L16162">
            <v>8.153535353535353E-2</v>
          </cell>
          <cell r="M16162" t="str">
            <v>hydro</v>
          </cell>
        </row>
        <row r="16163">
          <cell r="F16163" t="str">
            <v>Vintage1910</v>
          </cell>
          <cell r="I16163">
            <v>0</v>
          </cell>
          <cell r="L16163">
            <v>0</v>
          </cell>
          <cell r="M16163" t="str">
            <v>hydro</v>
          </cell>
        </row>
        <row r="16164">
          <cell r="F16164" t="str">
            <v>Vintage1908</v>
          </cell>
          <cell r="I16164">
            <v>0</v>
          </cell>
          <cell r="L16164">
            <v>0</v>
          </cell>
          <cell r="M16164" t="str">
            <v>hydro</v>
          </cell>
        </row>
        <row r="16165">
          <cell r="F16165" t="str">
            <v>Vintage1994</v>
          </cell>
          <cell r="I16165">
            <v>9.718114886322699E-4</v>
          </cell>
          <cell r="L16165">
            <v>0.26962323099643049</v>
          </cell>
          <cell r="M16165" t="str">
            <v>hydro</v>
          </cell>
        </row>
        <row r="16166">
          <cell r="F16166" t="str">
            <v>Vintage1994</v>
          </cell>
          <cell r="I16166">
            <v>9.718114886322699E-4</v>
          </cell>
          <cell r="L16166">
            <v>0.26962323099643049</v>
          </cell>
          <cell r="M16166" t="str">
            <v>hydro</v>
          </cell>
        </row>
        <row r="16167">
          <cell r="F16167" t="str">
            <v>Vintage1930</v>
          </cell>
          <cell r="I16167">
            <v>4.1609457524325726E-4</v>
          </cell>
          <cell r="L16167">
            <v>3.8992480260684297E-2</v>
          </cell>
          <cell r="M16167" t="str">
            <v>hydro</v>
          </cell>
        </row>
        <row r="16168">
          <cell r="F16168" t="str">
            <v>Vintage1930</v>
          </cell>
          <cell r="I16168">
            <v>4.0161449846875874E-4</v>
          </cell>
          <cell r="L16168">
            <v>3.7635543301165558E-2</v>
          </cell>
          <cell r="M16168" t="str">
            <v>hydro</v>
          </cell>
        </row>
        <row r="16169">
          <cell r="F16169" t="str">
            <v>Vintage1955</v>
          </cell>
          <cell r="I16169">
            <v>8.3317615488843371E-4</v>
          </cell>
          <cell r="L16169">
            <v>3.5981286819914512E-2</v>
          </cell>
          <cell r="M16169" t="str">
            <v>hydro</v>
          </cell>
        </row>
        <row r="16170">
          <cell r="F16170" t="str">
            <v>Vintage1961</v>
          </cell>
          <cell r="I16170">
            <v>1.0641278292136794E-2</v>
          </cell>
          <cell r="L16170">
            <v>0.22858068315665481</v>
          </cell>
          <cell r="M16170" t="str">
            <v>hydro</v>
          </cell>
        </row>
        <row r="16171">
          <cell r="F16171" t="str">
            <v>Vintage1961</v>
          </cell>
          <cell r="I16171">
            <v>1.074088682987466E-2</v>
          </cell>
          <cell r="L16171">
            <v>0.23072033094889244</v>
          </cell>
          <cell r="M16171" t="str">
            <v>hydro</v>
          </cell>
        </row>
        <row r="16172">
          <cell r="F16172" t="str">
            <v>Vintage1961</v>
          </cell>
          <cell r="I16172">
            <v>1.074088682987466E-2</v>
          </cell>
          <cell r="L16172">
            <v>0.23072033094889244</v>
          </cell>
          <cell r="M16172" t="str">
            <v>hydro</v>
          </cell>
        </row>
        <row r="16173">
          <cell r="F16173" t="str">
            <v>Vintage1961</v>
          </cell>
          <cell r="I16173">
            <v>1.074088682987466E-2</v>
          </cell>
          <cell r="L16173">
            <v>0.23072033094889244</v>
          </cell>
          <cell r="M16173" t="str">
            <v>hydro</v>
          </cell>
        </row>
        <row r="16174">
          <cell r="F16174" t="str">
            <v>Vintage1961</v>
          </cell>
          <cell r="I16174">
            <v>1.074088682987466E-2</v>
          </cell>
          <cell r="L16174">
            <v>0.23072033094889244</v>
          </cell>
          <cell r="M16174" t="str">
            <v>hydro</v>
          </cell>
        </row>
        <row r="16175">
          <cell r="F16175" t="str">
            <v>Vintage1961</v>
          </cell>
          <cell r="I16175">
            <v>1.074088682987466E-2</v>
          </cell>
          <cell r="L16175">
            <v>0.23072033094889244</v>
          </cell>
          <cell r="M16175" t="str">
            <v>hydro</v>
          </cell>
        </row>
        <row r="16176">
          <cell r="F16176" t="str">
            <v>Vintage1961</v>
          </cell>
          <cell r="I16176">
            <v>1.074088682987466E-2</v>
          </cell>
          <cell r="L16176">
            <v>0.23072033094889244</v>
          </cell>
          <cell r="M16176" t="str">
            <v>hydro</v>
          </cell>
        </row>
        <row r="16177">
          <cell r="F16177" t="str">
            <v>Vintage1974</v>
          </cell>
          <cell r="I16177">
            <v>1.3168644828110971E-2</v>
          </cell>
          <cell r="L16177">
            <v>1.736275789102451</v>
          </cell>
          <cell r="M16177" t="str">
            <v>hydro</v>
          </cell>
        </row>
        <row r="16178">
          <cell r="F16178" t="str">
            <v>Vintage1974</v>
          </cell>
          <cell r="I16178">
            <v>1.3168644828110971E-2</v>
          </cell>
          <cell r="L16178">
            <v>1.736275789102451</v>
          </cell>
          <cell r="M16178" t="str">
            <v>hydro</v>
          </cell>
        </row>
        <row r="16179">
          <cell r="F16179" t="str">
            <v>Vintage1973</v>
          </cell>
          <cell r="I16179">
            <v>1.3095678722203232E-2</v>
          </cell>
          <cell r="L16179">
            <v>0.78209760383386595</v>
          </cell>
          <cell r="M16179" t="str">
            <v>hydro</v>
          </cell>
        </row>
        <row r="16180">
          <cell r="F16180" t="str">
            <v>Vintage1973</v>
          </cell>
          <cell r="I16180">
            <v>1.3095678722203232E-2</v>
          </cell>
          <cell r="L16180">
            <v>0.78209760383386595</v>
          </cell>
          <cell r="M16180" t="str">
            <v>hydro</v>
          </cell>
        </row>
        <row r="16181">
          <cell r="F16181" t="str">
            <v>Vintage1967</v>
          </cell>
          <cell r="I16181">
            <v>8.930062753820113E-3</v>
          </cell>
          <cell r="L16181">
            <v>0.26647882827154085</v>
          </cell>
          <cell r="M16181" t="str">
            <v>hydro</v>
          </cell>
        </row>
        <row r="16182">
          <cell r="F16182" t="str">
            <v>Vintage1969</v>
          </cell>
          <cell r="I16182">
            <v>8.9873571556876222E-3</v>
          </cell>
          <cell r="L16182">
            <v>0.36935253380235239</v>
          </cell>
          <cell r="M16182" t="str">
            <v>hydro</v>
          </cell>
        </row>
        <row r="16183">
          <cell r="F16183" t="str">
            <v>Vintage1967</v>
          </cell>
          <cell r="I16183">
            <v>9.0030850307100743E-3</v>
          </cell>
          <cell r="L16183">
            <v>0.26865786007901976</v>
          </cell>
          <cell r="M16183" t="str">
            <v>hydro</v>
          </cell>
        </row>
        <row r="16184">
          <cell r="F16184" t="str">
            <v>Vintage1967</v>
          </cell>
          <cell r="I16184">
            <v>9.0030850307100743E-3</v>
          </cell>
          <cell r="L16184">
            <v>0.26865786007901976</v>
          </cell>
          <cell r="M16184" t="str">
            <v>hydro</v>
          </cell>
        </row>
        <row r="16185">
          <cell r="F16185" t="str">
            <v>Vintage1967</v>
          </cell>
          <cell r="I16185">
            <v>9.0030850307100743E-3</v>
          </cell>
          <cell r="L16185">
            <v>0.26865786007901976</v>
          </cell>
          <cell r="M16185" t="str">
            <v>hydro</v>
          </cell>
        </row>
        <row r="16186">
          <cell r="F16186" t="str">
            <v>Vintage1967</v>
          </cell>
          <cell r="I16186">
            <v>9.0030850307100743E-3</v>
          </cell>
          <cell r="L16186">
            <v>0.26865786007901976</v>
          </cell>
          <cell r="M16186" t="str">
            <v>hydro</v>
          </cell>
        </row>
        <row r="16187">
          <cell r="F16187" t="str">
            <v>Vintage1967</v>
          </cell>
          <cell r="I16187">
            <v>9.0030850307100743E-3</v>
          </cell>
          <cell r="L16187">
            <v>0.26865786007901976</v>
          </cell>
          <cell r="M16187" t="str">
            <v>hydro</v>
          </cell>
        </row>
        <row r="16188">
          <cell r="F16188" t="str">
            <v>Vintage1967</v>
          </cell>
          <cell r="I16188">
            <v>9.0053318699989966E-3</v>
          </cell>
          <cell r="L16188">
            <v>0.26872490721155762</v>
          </cell>
          <cell r="M16188" t="str">
            <v>hydro</v>
          </cell>
        </row>
        <row r="16189">
          <cell r="F16189" t="str">
            <v>Vintage1968</v>
          </cell>
          <cell r="I16189">
            <v>8.9963445128433094E-3</v>
          </cell>
          <cell r="L16189">
            <v>0.33916805324459232</v>
          </cell>
          <cell r="M16189" t="str">
            <v>hydro</v>
          </cell>
        </row>
        <row r="16190">
          <cell r="F16190" t="str">
            <v>Vintage1969</v>
          </cell>
          <cell r="I16190">
            <v>8.9873571556876222E-3</v>
          </cell>
          <cell r="L16190">
            <v>0.36935253380235239</v>
          </cell>
          <cell r="M16190" t="str">
            <v>hydro</v>
          </cell>
        </row>
        <row r="16191">
          <cell r="F16191" t="str">
            <v>Vintage1961</v>
          </cell>
          <cell r="I16191">
            <v>9.5671219364897933E-3</v>
          </cell>
          <cell r="L16191">
            <v>0.20550719641472026</v>
          </cell>
          <cell r="M16191" t="str">
            <v>hydro</v>
          </cell>
        </row>
        <row r="16192">
          <cell r="F16192" t="str">
            <v>Vintage1959</v>
          </cell>
          <cell r="I16192">
            <v>9.4540443996574443E-3</v>
          </cell>
          <cell r="L16192">
            <v>0.39557638500279801</v>
          </cell>
          <cell r="M16192" t="str">
            <v>hydro</v>
          </cell>
        </row>
        <row r="16193">
          <cell r="F16193" t="str">
            <v>Vintage1960</v>
          </cell>
          <cell r="I16193">
            <v>9.4603970702660019E-3</v>
          </cell>
          <cell r="L16193">
            <v>0.44807119782099192</v>
          </cell>
          <cell r="M16193" t="str">
            <v>hydro</v>
          </cell>
        </row>
        <row r="16194">
          <cell r="F16194" t="str">
            <v>Vintage1960</v>
          </cell>
          <cell r="I16194">
            <v>9.4603970702660019E-3</v>
          </cell>
          <cell r="L16194">
            <v>0.44807119782099192</v>
          </cell>
          <cell r="M16194" t="str">
            <v>hydro</v>
          </cell>
        </row>
        <row r="16195">
          <cell r="F16195" t="str">
            <v>Vintage1960</v>
          </cell>
          <cell r="I16195">
            <v>9.4603970702660019E-3</v>
          </cell>
          <cell r="L16195">
            <v>0.44807119782099192</v>
          </cell>
          <cell r="M16195" t="str">
            <v>hydro</v>
          </cell>
        </row>
        <row r="16196">
          <cell r="F16196" t="str">
            <v>Vintage1960</v>
          </cell>
          <cell r="I16196">
            <v>9.4603970702660019E-3</v>
          </cell>
          <cell r="L16196">
            <v>0.44807119782099192</v>
          </cell>
          <cell r="M16196" t="str">
            <v>hydro</v>
          </cell>
        </row>
        <row r="16197">
          <cell r="F16197" t="str">
            <v>Vintage1960</v>
          </cell>
          <cell r="I16197">
            <v>9.4603970702660019E-3</v>
          </cell>
          <cell r="L16197">
            <v>0.44807119782099192</v>
          </cell>
          <cell r="M16197" t="str">
            <v>hydro</v>
          </cell>
        </row>
        <row r="16198">
          <cell r="F16198" t="str">
            <v>Vintage1959</v>
          </cell>
          <cell r="I16198">
            <v>9.4540443996574443E-3</v>
          </cell>
          <cell r="L16198">
            <v>0.39557638500279801</v>
          </cell>
          <cell r="M16198" t="str">
            <v>hydro</v>
          </cell>
        </row>
        <row r="16199">
          <cell r="F16199" t="str">
            <v>Vintage1961</v>
          </cell>
          <cell r="I16199">
            <v>9.7483856961235668E-3</v>
          </cell>
          <cell r="L16199">
            <v>0.20940084460915273</v>
          </cell>
          <cell r="M16199" t="str">
            <v>hydro</v>
          </cell>
        </row>
        <row r="16200">
          <cell r="F16200" t="str">
            <v>Vintage1959</v>
          </cell>
          <cell r="I16200">
            <v>9.7274579930324671E-3</v>
          </cell>
          <cell r="L16200">
            <v>0.40701656407386683</v>
          </cell>
          <cell r="M16200" t="str">
            <v>hydro</v>
          </cell>
        </row>
        <row r="16201">
          <cell r="F16201" t="str">
            <v>Vintage1963</v>
          </cell>
          <cell r="I16201">
            <v>0</v>
          </cell>
          <cell r="L16201">
            <v>0</v>
          </cell>
          <cell r="M16201" t="str">
            <v>hydro</v>
          </cell>
        </row>
        <row r="16202">
          <cell r="F16202" t="str">
            <v>Vintage1963</v>
          </cell>
          <cell r="I16202">
            <v>0</v>
          </cell>
          <cell r="L16202">
            <v>0</v>
          </cell>
          <cell r="M16202" t="str">
            <v>hydro</v>
          </cell>
        </row>
        <row r="16203">
          <cell r="F16203" t="str">
            <v>Vintage1963</v>
          </cell>
          <cell r="I16203">
            <v>0</v>
          </cell>
          <cell r="L16203">
            <v>0</v>
          </cell>
          <cell r="M16203" t="str">
            <v>hydro</v>
          </cell>
        </row>
        <row r="16204">
          <cell r="F16204" t="str">
            <v>Vintage1963</v>
          </cell>
          <cell r="I16204">
            <v>0</v>
          </cell>
          <cell r="L16204">
            <v>0</v>
          </cell>
          <cell r="M16204" t="str">
            <v>hydro</v>
          </cell>
        </row>
        <row r="16205">
          <cell r="F16205" t="str">
            <v>Vintage1963</v>
          </cell>
          <cell r="I16205">
            <v>0</v>
          </cell>
          <cell r="L16205">
            <v>0</v>
          </cell>
          <cell r="M16205" t="str">
            <v>hydro</v>
          </cell>
        </row>
        <row r="16206">
          <cell r="F16206" t="str">
            <v>Vintage1963</v>
          </cell>
          <cell r="I16206">
            <v>0</v>
          </cell>
          <cell r="L16206">
            <v>0</v>
          </cell>
          <cell r="M16206" t="str">
            <v>hydro</v>
          </cell>
        </row>
        <row r="16207">
          <cell r="F16207" t="str">
            <v>Vintage1963</v>
          </cell>
          <cell r="I16207">
            <v>0</v>
          </cell>
          <cell r="L16207">
            <v>0</v>
          </cell>
          <cell r="M16207" t="str">
            <v>hydro</v>
          </cell>
        </row>
        <row r="16208">
          <cell r="F16208" t="str">
            <v>Vintage1963</v>
          </cell>
          <cell r="I16208">
            <v>0</v>
          </cell>
          <cell r="L16208">
            <v>0</v>
          </cell>
          <cell r="M16208" t="str">
            <v>hydro</v>
          </cell>
        </row>
        <row r="16209">
          <cell r="F16209" t="str">
            <v>Vintage1963</v>
          </cell>
          <cell r="I16209">
            <v>0</v>
          </cell>
          <cell r="L16209">
            <v>0</v>
          </cell>
          <cell r="M16209" t="str">
            <v>hydro</v>
          </cell>
        </row>
        <row r="16210">
          <cell r="F16210" t="str">
            <v>Vintage1964</v>
          </cell>
          <cell r="I16210">
            <v>0</v>
          </cell>
          <cell r="L16210">
            <v>0</v>
          </cell>
          <cell r="M16210" t="str">
            <v>hydro</v>
          </cell>
        </row>
        <row r="16211">
          <cell r="F16211" t="str">
            <v>Vintage2014</v>
          </cell>
          <cell r="I16211">
            <v>1.3170543942271844E-2</v>
          </cell>
          <cell r="L16211">
            <v>6.5390703851261627</v>
          </cell>
          <cell r="M16211" t="str">
            <v>hydro</v>
          </cell>
        </row>
        <row r="16212">
          <cell r="F16212" t="str">
            <v>Vintage2013</v>
          </cell>
          <cell r="I16212">
            <v>1.3170543942271844E-2</v>
          </cell>
          <cell r="L16212">
            <v>2.3144159811985885</v>
          </cell>
          <cell r="M16212" t="str">
            <v>hydro</v>
          </cell>
        </row>
        <row r="16213">
          <cell r="F16213" t="str">
            <v>Vintage2012</v>
          </cell>
          <cell r="I16213">
            <v>1.0227077481437056E-2</v>
          </cell>
          <cell r="L16213">
            <v>2.1885975958786488</v>
          </cell>
          <cell r="M16213" t="str">
            <v>hydro</v>
          </cell>
        </row>
        <row r="16214">
          <cell r="F16214" t="str">
            <v>Vintage2017</v>
          </cell>
          <cell r="I16214">
            <v>1.3170543942271844E-2</v>
          </cell>
          <cell r="L16214">
            <v>4.7436608863198444</v>
          </cell>
          <cell r="M16214" t="str">
            <v>hydro</v>
          </cell>
        </row>
        <row r="16215">
          <cell r="F16215" t="str">
            <v>Vintage2020</v>
          </cell>
          <cell r="I16215">
            <v>1.3170543942271844E-2</v>
          </cell>
          <cell r="L16215">
            <v>7.3766591760299622</v>
          </cell>
          <cell r="M16215" t="str">
            <v>hydro</v>
          </cell>
        </row>
        <row r="16216">
          <cell r="F16216" t="str">
            <v>Vintage2012</v>
          </cell>
          <cell r="I16216">
            <v>1.0227077481437056E-2</v>
          </cell>
          <cell r="L16216">
            <v>2.1885975958786488</v>
          </cell>
          <cell r="M16216" t="str">
            <v>hydro</v>
          </cell>
        </row>
        <row r="16217">
          <cell r="F16217" t="str">
            <v>Vintage2016</v>
          </cell>
          <cell r="I16217">
            <v>1.3170543942271844E-2</v>
          </cell>
          <cell r="L16217">
            <v>2.6486928456159227</v>
          </cell>
          <cell r="M16217" t="str">
            <v>hydro</v>
          </cell>
        </row>
        <row r="16218">
          <cell r="F16218" t="str">
            <v>Vintage2011</v>
          </cell>
          <cell r="I16218">
            <v>1.0675776637052116E-2</v>
          </cell>
          <cell r="L16218">
            <v>4.9642164179104507</v>
          </cell>
          <cell r="M16218" t="str">
            <v>hydro</v>
          </cell>
        </row>
        <row r="16219">
          <cell r="F16219" t="str">
            <v>Vintage2018</v>
          </cell>
          <cell r="I16219">
            <v>1.3170543942271844E-2</v>
          </cell>
          <cell r="L16219">
            <v>7.1052236652236651</v>
          </cell>
          <cell r="M16219" t="str">
            <v>hydro</v>
          </cell>
        </row>
        <row r="16220">
          <cell r="F16220" t="str">
            <v>Vintage2015</v>
          </cell>
          <cell r="I16220">
            <v>1.3170543942271844E-2</v>
          </cell>
          <cell r="L16220">
            <v>7.3218141263940515</v>
          </cell>
          <cell r="M16220" t="str">
            <v>hydro</v>
          </cell>
        </row>
        <row r="16221">
          <cell r="F16221" t="str">
            <v>Vintage1955</v>
          </cell>
          <cell r="I16221">
            <v>3.2008432387851306E-3</v>
          </cell>
          <cell r="L16221">
            <v>0.13823062261753494</v>
          </cell>
          <cell r="M16221" t="str">
            <v>hydro</v>
          </cell>
        </row>
        <row r="16222">
          <cell r="F16222" t="str">
            <v>Vintage1955</v>
          </cell>
          <cell r="I16222">
            <v>3.164432405665548E-3</v>
          </cell>
          <cell r="L16222">
            <v>0.13665819567979667</v>
          </cell>
          <cell r="M16222" t="str">
            <v>hydro</v>
          </cell>
        </row>
        <row r="16223">
          <cell r="F16223" t="str">
            <v>Vintage1955</v>
          </cell>
          <cell r="I16223">
            <v>3.164432405665548E-3</v>
          </cell>
          <cell r="L16223">
            <v>0.13665819567979667</v>
          </cell>
          <cell r="M16223" t="str">
            <v>hydro</v>
          </cell>
        </row>
        <row r="16224">
          <cell r="F16224" t="str">
            <v>Vintage1955</v>
          </cell>
          <cell r="I16224">
            <v>3.164432405665548E-3</v>
          </cell>
          <cell r="L16224">
            <v>0.13665819567979667</v>
          </cell>
          <cell r="M16224" t="str">
            <v>hydro</v>
          </cell>
        </row>
        <row r="16225">
          <cell r="F16225" t="str">
            <v>Vintage1957</v>
          </cell>
          <cell r="I16225">
            <v>7.8770173256586078E-3</v>
          </cell>
          <cell r="L16225">
            <v>0.38812388797364078</v>
          </cell>
          <cell r="M16225" t="str">
            <v>hydro</v>
          </cell>
        </row>
        <row r="16226">
          <cell r="F16226" t="str">
            <v>Vintage1959</v>
          </cell>
          <cell r="I16226">
            <v>7.6934184580495614E-3</v>
          </cell>
          <cell r="L16226">
            <v>0.32190822607722447</v>
          </cell>
          <cell r="M16226" t="str">
            <v>hydro</v>
          </cell>
        </row>
        <row r="16227">
          <cell r="F16227" t="str">
            <v>Vintage1960</v>
          </cell>
          <cell r="I16227">
            <v>7.7174114918848336E-3</v>
          </cell>
          <cell r="L16227">
            <v>0.36551846455944764</v>
          </cell>
          <cell r="M16227" t="str">
            <v>hydro</v>
          </cell>
        </row>
        <row r="16228">
          <cell r="F16228" t="str">
            <v>Vintage1960</v>
          </cell>
          <cell r="I16228">
            <v>7.7174114918848336E-3</v>
          </cell>
          <cell r="L16228">
            <v>0.36551846455944764</v>
          </cell>
          <cell r="M16228" t="str">
            <v>hydro</v>
          </cell>
        </row>
        <row r="16229">
          <cell r="F16229" t="str">
            <v>Vintage1960</v>
          </cell>
          <cell r="I16229">
            <v>7.7174114918848336E-3</v>
          </cell>
          <cell r="L16229">
            <v>0.36551846455944764</v>
          </cell>
          <cell r="M16229" t="str">
            <v>hydro</v>
          </cell>
        </row>
        <row r="16230">
          <cell r="F16230" t="str">
            <v>Vintage1960</v>
          </cell>
          <cell r="I16230">
            <v>7.7174114918848336E-3</v>
          </cell>
          <cell r="L16230">
            <v>0.36551846455944764</v>
          </cell>
          <cell r="M16230" t="str">
            <v>hydro</v>
          </cell>
        </row>
        <row r="16231">
          <cell r="F16231" t="str">
            <v>Vintage1957</v>
          </cell>
          <cell r="I16231">
            <v>7.7028070365068426E-3</v>
          </cell>
          <cell r="L16231">
            <v>0.37954003294892913</v>
          </cell>
          <cell r="M16231" t="str">
            <v>hydro</v>
          </cell>
        </row>
        <row r="16232">
          <cell r="F16232" t="str">
            <v>Vintage1958</v>
          </cell>
          <cell r="I16232">
            <v>7.6840298795922803E-3</v>
          </cell>
          <cell r="L16232">
            <v>0.19966915725456127</v>
          </cell>
          <cell r="M16232" t="str">
            <v>hydro</v>
          </cell>
        </row>
        <row r="16233">
          <cell r="F16233" t="str">
            <v>Vintage1958</v>
          </cell>
          <cell r="I16233">
            <v>7.6840298795922803E-3</v>
          </cell>
          <cell r="L16233">
            <v>0.19966915725456127</v>
          </cell>
          <cell r="M16233" t="str">
            <v>hydro</v>
          </cell>
        </row>
        <row r="16234">
          <cell r="F16234" t="str">
            <v>Vintage1958</v>
          </cell>
          <cell r="I16234">
            <v>7.6840298795922803E-3</v>
          </cell>
          <cell r="L16234">
            <v>0.19966915725456127</v>
          </cell>
          <cell r="M16234" t="str">
            <v>hydro</v>
          </cell>
        </row>
        <row r="16235">
          <cell r="F16235" t="str">
            <v>Vintage1959</v>
          </cell>
          <cell r="I16235">
            <v>7.6934184580495614E-3</v>
          </cell>
          <cell r="L16235">
            <v>0.32190822607722447</v>
          </cell>
          <cell r="M16235" t="str">
            <v>hydro</v>
          </cell>
        </row>
        <row r="16236">
          <cell r="F16236" t="str">
            <v>Vintage1959</v>
          </cell>
          <cell r="I16236">
            <v>7.6934184580495614E-3</v>
          </cell>
          <cell r="L16236">
            <v>0.32190822607722447</v>
          </cell>
          <cell r="M16236" t="str">
            <v>hydro</v>
          </cell>
        </row>
        <row r="16237">
          <cell r="F16237" t="str">
            <v>Vintage1959</v>
          </cell>
          <cell r="I16237">
            <v>7.6934184580495614E-3</v>
          </cell>
          <cell r="L16237">
            <v>0.32190822607722447</v>
          </cell>
          <cell r="M16237" t="str">
            <v>hydro</v>
          </cell>
        </row>
        <row r="16238">
          <cell r="F16238" t="str">
            <v>Vintage1973</v>
          </cell>
          <cell r="I16238">
            <v>8.3111120258956752E-3</v>
          </cell>
          <cell r="L16238">
            <v>0.49635463258785945</v>
          </cell>
          <cell r="M16238" t="str">
            <v>hydro</v>
          </cell>
        </row>
        <row r="16239">
          <cell r="F16239" t="str">
            <v>Vintage1973</v>
          </cell>
          <cell r="I16239">
            <v>8.3111120258956752E-3</v>
          </cell>
          <cell r="L16239">
            <v>0.49635463258785945</v>
          </cell>
          <cell r="M16239" t="str">
            <v>hydro</v>
          </cell>
        </row>
        <row r="16240">
          <cell r="F16240" t="str">
            <v>Vintage1973</v>
          </cell>
          <cell r="I16240">
            <v>8.3111120258956752E-3</v>
          </cell>
          <cell r="L16240">
            <v>0.49635463258785945</v>
          </cell>
          <cell r="M16240" t="str">
            <v>hydro</v>
          </cell>
        </row>
        <row r="16241">
          <cell r="F16241" t="str">
            <v>Vintage1973</v>
          </cell>
          <cell r="I16241">
            <v>8.3111120258956752E-3</v>
          </cell>
          <cell r="L16241">
            <v>0.49635463258785945</v>
          </cell>
          <cell r="M16241" t="str">
            <v>hydro</v>
          </cell>
        </row>
        <row r="16242">
          <cell r="F16242" t="str">
            <v>Vintage1973</v>
          </cell>
          <cell r="I16242">
            <v>8.3111120258956752E-3</v>
          </cell>
          <cell r="L16242">
            <v>0.49635463258785945</v>
          </cell>
          <cell r="M16242" t="str">
            <v>hydro</v>
          </cell>
        </row>
        <row r="16243">
          <cell r="F16243" t="str">
            <v>Vintage1973</v>
          </cell>
          <cell r="I16243">
            <v>8.3111120258956752E-3</v>
          </cell>
          <cell r="L16243">
            <v>0.49635463258785945</v>
          </cell>
          <cell r="M16243" t="str">
            <v>hydro</v>
          </cell>
        </row>
        <row r="16244">
          <cell r="F16244" t="str">
            <v>Vintage1973</v>
          </cell>
          <cell r="I16244">
            <v>8.3111120258956752E-3</v>
          </cell>
          <cell r="L16244">
            <v>0.49635463258785945</v>
          </cell>
          <cell r="M16244" t="str">
            <v>hydro</v>
          </cell>
        </row>
        <row r="16245">
          <cell r="F16245" t="str">
            <v>Vintage1973</v>
          </cell>
          <cell r="I16245">
            <v>8.3111120258956752E-3</v>
          </cell>
          <cell r="L16245">
            <v>0.49635463258785945</v>
          </cell>
          <cell r="M16245" t="str">
            <v>hydro</v>
          </cell>
        </row>
        <row r="16246">
          <cell r="F16246" t="str">
            <v>Vintage1958</v>
          </cell>
          <cell r="I16246">
            <v>8.8247100644477713E-3</v>
          </cell>
          <cell r="L16246">
            <v>0.22930967854039969</v>
          </cell>
          <cell r="M16246" t="str">
            <v>hydro</v>
          </cell>
        </row>
        <row r="16247">
          <cell r="F16247" t="str">
            <v>Vintage1957</v>
          </cell>
          <cell r="I16247">
            <v>1.7549687212554184E-3</v>
          </cell>
          <cell r="L16247">
            <v>8.6472487644151552E-2</v>
          </cell>
          <cell r="M16247" t="str">
            <v>hydro</v>
          </cell>
        </row>
        <row r="16248">
          <cell r="F16248" t="str">
            <v>Vintage1957</v>
          </cell>
          <cell r="I16248">
            <v>1.7549687212554184E-3</v>
          </cell>
          <cell r="L16248">
            <v>8.6472487644151552E-2</v>
          </cell>
          <cell r="M16248" t="str">
            <v>hydro</v>
          </cell>
        </row>
        <row r="16249">
          <cell r="F16249" t="str">
            <v>Vintage1947</v>
          </cell>
          <cell r="I16249">
            <v>2.719461933346629E-3</v>
          </cell>
          <cell r="L16249">
            <v>1.2053278008298753</v>
          </cell>
          <cell r="M16249" t="str">
            <v>hydro</v>
          </cell>
        </row>
        <row r="16250">
          <cell r="F16250" t="str">
            <v>Vintage1945</v>
          </cell>
          <cell r="I16250">
            <v>2.6439681332388523E-3</v>
          </cell>
          <cell r="L16250">
            <v>0.63895927601809954</v>
          </cell>
          <cell r="M16250" t="str">
            <v>hydro</v>
          </cell>
        </row>
        <row r="16251">
          <cell r="F16251" t="str">
            <v>Vintage1926</v>
          </cell>
          <cell r="I16251">
            <v>2.900260276270555E-3</v>
          </cell>
          <cell r="L16251">
            <v>0.73336963138315858</v>
          </cell>
          <cell r="M16251" t="str">
            <v>hydro</v>
          </cell>
        </row>
        <row r="16252">
          <cell r="F16252" t="str">
            <v>Vintage1926</v>
          </cell>
          <cell r="I16252">
            <v>2.6827943185940262E-3</v>
          </cell>
          <cell r="L16252">
            <v>0.67838045316198847</v>
          </cell>
          <cell r="M16252" t="str">
            <v>hydro</v>
          </cell>
        </row>
        <row r="16253">
          <cell r="F16253" t="str">
            <v>Vintage1930</v>
          </cell>
          <cell r="I16253">
            <v>3.084990587950095E-3</v>
          </cell>
          <cell r="L16253">
            <v>0.28909637799222965</v>
          </cell>
          <cell r="M16253" t="str">
            <v>hydro</v>
          </cell>
        </row>
        <row r="16254">
          <cell r="F16254" t="str">
            <v>Vintage1931</v>
          </cell>
          <cell r="I16254">
            <v>2.8667261998833954E-3</v>
          </cell>
          <cell r="L16254">
            <v>0.39431567328918327</v>
          </cell>
          <cell r="M16254" t="str">
            <v>hydro</v>
          </cell>
        </row>
        <row r="16255">
          <cell r="F16255" t="str">
            <v>Vintage1952</v>
          </cell>
          <cell r="I16255">
            <v>3.0067524341394211E-3</v>
          </cell>
          <cell r="L16255">
            <v>0.18118955512572535</v>
          </cell>
          <cell r="M16255" t="str">
            <v>hydro</v>
          </cell>
        </row>
        <row r="16256">
          <cell r="F16256" t="str">
            <v>Vintage2013</v>
          </cell>
          <cell r="I16256">
            <v>1.5089130710316969E-4</v>
          </cell>
          <cell r="L16256">
            <v>2.6515628672150401E-2</v>
          </cell>
          <cell r="M16256" t="str">
            <v>hydro</v>
          </cell>
        </row>
        <row r="16257">
          <cell r="F16257" t="str">
            <v>Vintage2013</v>
          </cell>
          <cell r="I16257">
            <v>1.5089130710316969E-4</v>
          </cell>
          <cell r="L16257">
            <v>2.6515628672150401E-2</v>
          </cell>
          <cell r="M16257" t="str">
            <v>hydro</v>
          </cell>
        </row>
        <row r="16258">
          <cell r="F16258" t="str">
            <v>Vintage1912</v>
          </cell>
          <cell r="I16258">
            <v>0</v>
          </cell>
          <cell r="L16258">
            <v>0</v>
          </cell>
          <cell r="M16258" t="str">
            <v>hydro</v>
          </cell>
        </row>
        <row r="16259">
          <cell r="F16259" t="str">
            <v>Vintage1912</v>
          </cell>
          <cell r="I16259">
            <v>0</v>
          </cell>
          <cell r="L16259">
            <v>0</v>
          </cell>
          <cell r="M16259" t="str">
            <v>hydro</v>
          </cell>
        </row>
        <row r="16260">
          <cell r="F16260" t="str">
            <v>Vintage1912</v>
          </cell>
          <cell r="I16260">
            <v>0</v>
          </cell>
          <cell r="L16260">
            <v>0</v>
          </cell>
          <cell r="M16260" t="str">
            <v>hydro</v>
          </cell>
        </row>
        <row r="16261">
          <cell r="F16261" t="str">
            <v>Vintage1912</v>
          </cell>
          <cell r="I16261">
            <v>0</v>
          </cell>
          <cell r="L16261">
            <v>0</v>
          </cell>
          <cell r="M16261" t="str">
            <v>hydro</v>
          </cell>
        </row>
        <row r="16262">
          <cell r="F16262" t="str">
            <v>Vintage1945</v>
          </cell>
          <cell r="I16262">
            <v>3.9234093678460133E-3</v>
          </cell>
          <cell r="L16262">
            <v>0.94815772462831294</v>
          </cell>
          <cell r="M16262" t="str">
            <v>hydro</v>
          </cell>
        </row>
        <row r="16263">
          <cell r="F16263" t="str">
            <v>Vintage1983</v>
          </cell>
          <cell r="I16263">
            <v>4.539123577270935E-3</v>
          </cell>
          <cell r="L16263">
            <v>0.48638361476585668</v>
          </cell>
          <cell r="M16263" t="str">
            <v>hydro</v>
          </cell>
        </row>
        <row r="16264">
          <cell r="F16264" t="str">
            <v>Vintage1963</v>
          </cell>
          <cell r="I16264">
            <v>4.134451772484035E-3</v>
          </cell>
          <cell r="L16264">
            <v>0.15743532287634962</v>
          </cell>
          <cell r="M16264" t="str">
            <v>hydro</v>
          </cell>
        </row>
        <row r="16265">
          <cell r="F16265" t="str">
            <v>Vintage1963</v>
          </cell>
          <cell r="I16265">
            <v>4.134451772484035E-3</v>
          </cell>
          <cell r="L16265">
            <v>0.15743532287634962</v>
          </cell>
          <cell r="M16265" t="str">
            <v>hydro</v>
          </cell>
        </row>
        <row r="16266">
          <cell r="F16266" t="str">
            <v>Vintage1963</v>
          </cell>
          <cell r="I16266">
            <v>4.134451772484035E-3</v>
          </cell>
          <cell r="L16266">
            <v>0.15743532287634962</v>
          </cell>
          <cell r="M16266" t="str">
            <v>hydro</v>
          </cell>
        </row>
        <row r="16267">
          <cell r="F16267" t="str">
            <v>Vintage1968</v>
          </cell>
          <cell r="I16267">
            <v>1.6597080850224842E-2</v>
          </cell>
          <cell r="L16267">
            <v>0.62572076841627589</v>
          </cell>
          <cell r="M16267" t="str">
            <v>hydro</v>
          </cell>
        </row>
        <row r="16268">
          <cell r="F16268" t="str">
            <v>Vintage1968</v>
          </cell>
          <cell r="I16268">
            <v>1.4183641102838054E-2</v>
          </cell>
          <cell r="L16268">
            <v>0.53473251651288256</v>
          </cell>
          <cell r="M16268" t="str">
            <v>hydro</v>
          </cell>
        </row>
        <row r="16269">
          <cell r="F16269" t="str">
            <v>Vintage1958</v>
          </cell>
          <cell r="I16269">
            <v>9.2255782912955674E-3</v>
          </cell>
          <cell r="L16269">
            <v>0.23972622067767163</v>
          </cell>
          <cell r="M16269" t="str">
            <v>hydro</v>
          </cell>
        </row>
        <row r="16270">
          <cell r="F16270" t="str">
            <v>Vintage1955</v>
          </cell>
          <cell r="I16270">
            <v>9.3812842540178555E-3</v>
          </cell>
          <cell r="L16270">
            <v>0.40513722998729351</v>
          </cell>
          <cell r="M16270" t="str">
            <v>hydro</v>
          </cell>
        </row>
        <row r="16271">
          <cell r="F16271" t="str">
            <v>Vintage1955</v>
          </cell>
          <cell r="I16271">
            <v>9.3812842540178555E-3</v>
          </cell>
          <cell r="L16271">
            <v>0.40513722998729351</v>
          </cell>
          <cell r="M16271" t="str">
            <v>hydro</v>
          </cell>
        </row>
        <row r="16272">
          <cell r="F16272" t="str">
            <v>Vintage1955</v>
          </cell>
          <cell r="I16272">
            <v>9.3812842540178555E-3</v>
          </cell>
          <cell r="L16272">
            <v>0.40513722998729351</v>
          </cell>
          <cell r="M16272" t="str">
            <v>hydro</v>
          </cell>
        </row>
        <row r="16273">
          <cell r="F16273" t="str">
            <v>Vintage1957</v>
          </cell>
          <cell r="I16273">
            <v>9.3152271789235519E-3</v>
          </cell>
          <cell r="L16273">
            <v>0.45898873146622732</v>
          </cell>
          <cell r="M16273" t="str">
            <v>hydro</v>
          </cell>
        </row>
        <row r="16274">
          <cell r="F16274" t="str">
            <v>Vintage1957</v>
          </cell>
          <cell r="I16274">
            <v>9.3152271789235519E-3</v>
          </cell>
          <cell r="L16274">
            <v>0.45898873146622732</v>
          </cell>
          <cell r="M16274" t="str">
            <v>hydro</v>
          </cell>
        </row>
        <row r="16275">
          <cell r="F16275" t="str">
            <v>Vintage1957</v>
          </cell>
          <cell r="I16275">
            <v>9.3152271789235519E-3</v>
          </cell>
          <cell r="L16275">
            <v>0.45898873146622732</v>
          </cell>
          <cell r="M16275" t="str">
            <v>hydro</v>
          </cell>
        </row>
        <row r="16276">
          <cell r="F16276" t="str">
            <v>Vintage1957</v>
          </cell>
          <cell r="I16276">
            <v>9.3152271789235519E-3</v>
          </cell>
          <cell r="L16276">
            <v>0.45898873146622732</v>
          </cell>
          <cell r="M16276" t="str">
            <v>hydro</v>
          </cell>
        </row>
        <row r="16277">
          <cell r="F16277" t="str">
            <v>Vintage1958</v>
          </cell>
          <cell r="I16277">
            <v>9.3022516820300272E-3</v>
          </cell>
          <cell r="L16277">
            <v>0.24171857515204173</v>
          </cell>
          <cell r="M16277" t="str">
            <v>hydro</v>
          </cell>
        </row>
        <row r="16278">
          <cell r="F16278" t="str">
            <v>Vintage1958</v>
          </cell>
          <cell r="I16278">
            <v>9.3022516820300272E-3</v>
          </cell>
          <cell r="L16278">
            <v>0.24171857515204173</v>
          </cell>
          <cell r="M16278" t="str">
            <v>hydro</v>
          </cell>
        </row>
        <row r="16279">
          <cell r="F16279" t="str">
            <v>Vintage1958</v>
          </cell>
          <cell r="I16279">
            <v>9.3022516820300272E-3</v>
          </cell>
          <cell r="L16279">
            <v>0.24171857515204173</v>
          </cell>
          <cell r="M16279" t="str">
            <v>hydro</v>
          </cell>
        </row>
        <row r="16280">
          <cell r="F16280" t="str">
            <v>Vintage1957</v>
          </cell>
          <cell r="I16280">
            <v>9.3152271789235519E-3</v>
          </cell>
          <cell r="L16280">
            <v>0.45898873146622732</v>
          </cell>
          <cell r="M16280" t="str">
            <v>hydro</v>
          </cell>
        </row>
        <row r="16281">
          <cell r="F16281" t="str">
            <v>Vintage1956</v>
          </cell>
          <cell r="I16281">
            <v>9.3694883477510142E-3</v>
          </cell>
          <cell r="L16281">
            <v>0.61115990578382606</v>
          </cell>
          <cell r="M16281" t="str">
            <v>hydro</v>
          </cell>
        </row>
        <row r="16282">
          <cell r="F16282" t="str">
            <v>Vintage1956</v>
          </cell>
          <cell r="I16282">
            <v>9.3694883477510142E-3</v>
          </cell>
          <cell r="L16282">
            <v>0.61115990578382606</v>
          </cell>
          <cell r="M16282" t="str">
            <v>hydro</v>
          </cell>
        </row>
        <row r="16283">
          <cell r="F16283" t="str">
            <v>Vintage1956</v>
          </cell>
          <cell r="I16283">
            <v>9.3694883477510142E-3</v>
          </cell>
          <cell r="L16283">
            <v>0.61115990578382606</v>
          </cell>
          <cell r="M16283" t="str">
            <v>hydro</v>
          </cell>
        </row>
        <row r="16284">
          <cell r="F16284" t="str">
            <v>Vintage1955</v>
          </cell>
          <cell r="I16284">
            <v>9.3812842540178555E-3</v>
          </cell>
          <cell r="L16284">
            <v>0.40513722998729351</v>
          </cell>
          <cell r="M16284" t="str">
            <v>hydro</v>
          </cell>
        </row>
        <row r="16285">
          <cell r="F16285" t="str">
            <v>Vintage1977</v>
          </cell>
          <cell r="I16285">
            <v>1.0432355673375525E-2</v>
          </cell>
          <cell r="L16285">
            <v>1.4914818355640536</v>
          </cell>
          <cell r="M16285" t="str">
            <v>hydro</v>
          </cell>
        </row>
        <row r="16286">
          <cell r="F16286" t="str">
            <v>Vintage1977</v>
          </cell>
          <cell r="I16286">
            <v>1.0432355673375525E-2</v>
          </cell>
          <cell r="L16286">
            <v>1.4914818355640536</v>
          </cell>
          <cell r="M16286" t="str">
            <v>hydro</v>
          </cell>
        </row>
        <row r="16287">
          <cell r="F16287" t="str">
            <v>Vintage1977</v>
          </cell>
          <cell r="I16287">
            <v>1.0432355673375525E-2</v>
          </cell>
          <cell r="L16287">
            <v>1.4914818355640536</v>
          </cell>
          <cell r="M16287" t="str">
            <v>hydro</v>
          </cell>
        </row>
        <row r="16288">
          <cell r="F16288" t="str">
            <v>Vintage1978</v>
          </cell>
          <cell r="I16288">
            <v>1.0455225287566336E-2</v>
          </cell>
          <cell r="L16288">
            <v>0.33865664529544265</v>
          </cell>
          <cell r="M16288" t="str">
            <v>hydro</v>
          </cell>
        </row>
        <row r="16289">
          <cell r="F16289" t="str">
            <v>Vintage1978</v>
          </cell>
          <cell r="I16289">
            <v>1.0455225287566336E-2</v>
          </cell>
          <cell r="L16289">
            <v>0.33865664529544265</v>
          </cell>
          <cell r="M16289" t="str">
            <v>hydro</v>
          </cell>
        </row>
        <row r="16290">
          <cell r="F16290" t="str">
            <v>Vintage1978</v>
          </cell>
          <cell r="I16290">
            <v>1.0455225287566336E-2</v>
          </cell>
          <cell r="L16290">
            <v>0.33865664529544265</v>
          </cell>
          <cell r="M16290" t="str">
            <v>hydro</v>
          </cell>
        </row>
        <row r="16291">
          <cell r="F16291" t="str">
            <v>Vintage1978</v>
          </cell>
          <cell r="I16291">
            <v>1.0455225287566336E-2</v>
          </cell>
          <cell r="L16291">
            <v>0.33865664529544265</v>
          </cell>
          <cell r="M16291" t="str">
            <v>hydro</v>
          </cell>
        </row>
        <row r="16292">
          <cell r="F16292" t="str">
            <v>Vintage1979</v>
          </cell>
          <cell r="I16292">
            <v>1.0503505584191383E-2</v>
          </cell>
          <cell r="L16292">
            <v>0.36131993006993007</v>
          </cell>
          <cell r="M16292" t="str">
            <v>hydro</v>
          </cell>
        </row>
        <row r="16293">
          <cell r="F16293" t="str">
            <v>Vintage1979</v>
          </cell>
          <cell r="I16293">
            <v>1.0503505584191383E-2</v>
          </cell>
          <cell r="L16293">
            <v>0.36131993006993007</v>
          </cell>
          <cell r="M16293" t="str">
            <v>hydro</v>
          </cell>
        </row>
        <row r="16294">
          <cell r="F16294" t="str">
            <v>Vintage1979</v>
          </cell>
          <cell r="I16294">
            <v>1.0503505584191383E-2</v>
          </cell>
          <cell r="L16294">
            <v>0.36131993006993007</v>
          </cell>
          <cell r="M16294" t="str">
            <v>hydro</v>
          </cell>
        </row>
        <row r="16295">
          <cell r="F16295" t="str">
            <v>Vintage1979</v>
          </cell>
          <cell r="I16295">
            <v>1.0503505584191383E-2</v>
          </cell>
          <cell r="L16295">
            <v>0.36131993006993007</v>
          </cell>
          <cell r="M16295" t="str">
            <v>hydro</v>
          </cell>
        </row>
        <row r="16296">
          <cell r="F16296" t="str">
            <v>Vintage1962</v>
          </cell>
          <cell r="I16296">
            <v>7.0544334131322339E-3</v>
          </cell>
          <cell r="L16296">
            <v>0.22575304943291247</v>
          </cell>
          <cell r="M16296" t="str">
            <v>hydro</v>
          </cell>
        </row>
        <row r="16297">
          <cell r="F16297" t="str">
            <v>Vintage1962</v>
          </cell>
          <cell r="I16297">
            <v>8.7566549072715331E-3</v>
          </cell>
          <cell r="L16297">
            <v>0.2802268350096298</v>
          </cell>
          <cell r="M16297" t="str">
            <v>hydro</v>
          </cell>
        </row>
        <row r="16298">
          <cell r="F16298" t="str">
            <v>Vintage1962</v>
          </cell>
          <cell r="I16298">
            <v>7.3945085883626287E-3</v>
          </cell>
          <cell r="L16298">
            <v>0.23663599400813184</v>
          </cell>
          <cell r="M16298" t="str">
            <v>hydro</v>
          </cell>
        </row>
        <row r="16299">
          <cell r="F16299" t="str">
            <v>Vintage1975</v>
          </cell>
          <cell r="I16299">
            <v>1.0787998235107734E-2</v>
          </cell>
          <cell r="L16299">
            <v>0.37732107774347456</v>
          </cell>
          <cell r="M16299" t="str">
            <v>hydro</v>
          </cell>
        </row>
        <row r="16300">
          <cell r="F16300" t="str">
            <v>Vintage1976</v>
          </cell>
          <cell r="I16300">
            <v>1.0845894468927631E-2</v>
          </cell>
          <cell r="L16300">
            <v>0.45623966244725739</v>
          </cell>
          <cell r="M16300" t="str">
            <v>hydro</v>
          </cell>
        </row>
        <row r="16301">
          <cell r="F16301" t="str">
            <v>Vintage1975</v>
          </cell>
          <cell r="I16301">
            <v>8.4554580761655208E-3</v>
          </cell>
          <cell r="L16301">
            <v>0.29573814201515575</v>
          </cell>
          <cell r="M16301" t="str">
            <v>hydro</v>
          </cell>
        </row>
        <row r="16302">
          <cell r="F16302" t="str">
            <v>Vintage1970</v>
          </cell>
          <cell r="I16302">
            <v>1.243264447246841E-2</v>
          </cell>
          <cell r="L16302">
            <v>0.85923837692947613</v>
          </cell>
          <cell r="M16302" t="str">
            <v>hydro</v>
          </cell>
        </row>
        <row r="16303">
          <cell r="F16303" t="str">
            <v>Vintage1970</v>
          </cell>
          <cell r="I16303">
            <v>1.2383896084324835E-2</v>
          </cell>
          <cell r="L16303">
            <v>0.8558693040022185</v>
          </cell>
          <cell r="M16303" t="str">
            <v>hydro</v>
          </cell>
        </row>
        <row r="16304">
          <cell r="F16304" t="str">
            <v>Vintage1971</v>
          </cell>
          <cell r="I16304">
            <v>1.2383896084324835E-2</v>
          </cell>
          <cell r="L16304">
            <v>0.76494423791821564</v>
          </cell>
          <cell r="M16304" t="str">
            <v>hydro</v>
          </cell>
        </row>
        <row r="16305">
          <cell r="F16305" t="str">
            <v>Vintage1978</v>
          </cell>
          <cell r="I16305">
            <v>1.2665553438043259E-2</v>
          </cell>
          <cell r="L16305">
            <v>0.41025168948189222</v>
          </cell>
          <cell r="M16305" t="str">
            <v>hydro</v>
          </cell>
        </row>
        <row r="16306">
          <cell r="F16306" t="str">
            <v>Vintage1978</v>
          </cell>
          <cell r="I16306">
            <v>1.2665553438043259E-2</v>
          </cell>
          <cell r="L16306">
            <v>0.41025168948189222</v>
          </cell>
          <cell r="M16306" t="str">
            <v>hydro</v>
          </cell>
        </row>
        <row r="16307">
          <cell r="F16307" t="str">
            <v>Vintage1978</v>
          </cell>
          <cell r="I16307">
            <v>1.2665553438043259E-2</v>
          </cell>
          <cell r="L16307">
            <v>0.41025168948189222</v>
          </cell>
          <cell r="M16307" t="str">
            <v>hydro</v>
          </cell>
        </row>
        <row r="16308">
          <cell r="F16308" t="str">
            <v>Vintage1969</v>
          </cell>
          <cell r="I16308">
            <v>1.0944822267857127E-2</v>
          </cell>
          <cell r="L16308">
            <v>0.44979828514895015</v>
          </cell>
          <cell r="M16308" t="str">
            <v>hydro</v>
          </cell>
        </row>
        <row r="16309">
          <cell r="F16309" t="str">
            <v>Vintage1969</v>
          </cell>
          <cell r="I16309">
            <v>8.6955355289955044E-3</v>
          </cell>
          <cell r="L16309">
            <v>0.35735956908871058</v>
          </cell>
          <cell r="M16309" t="str">
            <v>hydro</v>
          </cell>
        </row>
        <row r="16310">
          <cell r="F16310" t="str">
            <v>Vintage1970</v>
          </cell>
          <cell r="I16310">
            <v>1.0729580413595764E-2</v>
          </cell>
          <cell r="L16310">
            <v>0.74153711063869132</v>
          </cell>
          <cell r="M16310" t="str">
            <v>hydro</v>
          </cell>
        </row>
        <row r="16311">
          <cell r="F16311" t="str">
            <v>Vintage1979</v>
          </cell>
          <cell r="I16311">
            <v>1.2667358933900429E-2</v>
          </cell>
          <cell r="L16311">
            <v>0.43575634891424364</v>
          </cell>
          <cell r="M16311" t="str">
            <v>hydro</v>
          </cell>
        </row>
        <row r="16312">
          <cell r="F16312" t="str">
            <v>Vintage1979</v>
          </cell>
          <cell r="I16312">
            <v>1.2667358933900429E-2</v>
          </cell>
          <cell r="L16312">
            <v>0.43575634891424364</v>
          </cell>
          <cell r="M16312" t="str">
            <v>hydro</v>
          </cell>
        </row>
        <row r="16313">
          <cell r="F16313" t="str">
            <v>Vintage1979</v>
          </cell>
          <cell r="I16313">
            <v>1.2667358933900429E-2</v>
          </cell>
          <cell r="L16313">
            <v>0.43575634891424364</v>
          </cell>
          <cell r="M16313" t="str">
            <v>hydro</v>
          </cell>
        </row>
        <row r="16314">
          <cell r="F16314" t="str">
            <v>Vintage1964</v>
          </cell>
          <cell r="I16314">
            <v>3.18655307342672E-3</v>
          </cell>
          <cell r="L16314">
            <v>0.10631090487238977</v>
          </cell>
          <cell r="M16314" t="str">
            <v>hydro</v>
          </cell>
        </row>
        <row r="16315">
          <cell r="F16315" t="str">
            <v>Vintage1921</v>
          </cell>
          <cell r="I16315">
            <v>2.0614884216292346E-4</v>
          </cell>
          <cell r="L16315">
            <v>5.4486037469070332E-2</v>
          </cell>
          <cell r="M16315" t="str">
            <v>hydro</v>
          </cell>
        </row>
        <row r="16316">
          <cell r="F16316" t="str">
            <v>Vintage1921</v>
          </cell>
          <cell r="I16316">
            <v>2.080613303671844E-4</v>
          </cell>
          <cell r="L16316">
            <v>5.4991516436903497E-2</v>
          </cell>
          <cell r="M16316" t="str">
            <v>hydro</v>
          </cell>
        </row>
        <row r="16317">
          <cell r="F16317" t="str">
            <v>Vintage1916</v>
          </cell>
          <cell r="I16317">
            <v>0</v>
          </cell>
          <cell r="L16317">
            <v>0</v>
          </cell>
          <cell r="M16317" t="str">
            <v>hydro</v>
          </cell>
        </row>
        <row r="16318">
          <cell r="F16318" t="str">
            <v>Vintage1896</v>
          </cell>
          <cell r="I16318">
            <v>0</v>
          </cell>
          <cell r="L16318">
            <v>0</v>
          </cell>
          <cell r="M16318" t="str">
            <v>hydro</v>
          </cell>
        </row>
        <row r="16319">
          <cell r="F16319" t="str">
            <v>Vintage1896</v>
          </cell>
          <cell r="I16319">
            <v>0</v>
          </cell>
          <cell r="L16319">
            <v>0</v>
          </cell>
          <cell r="M16319" t="str">
            <v>hydro</v>
          </cell>
        </row>
        <row r="16320">
          <cell r="F16320" t="str">
            <v>Vintage1896</v>
          </cell>
          <cell r="I16320">
            <v>0</v>
          </cell>
          <cell r="L16320">
            <v>0</v>
          </cell>
          <cell r="M16320" t="str">
            <v>hydro</v>
          </cell>
        </row>
        <row r="16321">
          <cell r="F16321" t="str">
            <v>Vintage1896</v>
          </cell>
          <cell r="I16321">
            <v>0</v>
          </cell>
          <cell r="L16321">
            <v>0</v>
          </cell>
          <cell r="M16321" t="str">
            <v>hydro</v>
          </cell>
        </row>
        <row r="16322">
          <cell r="F16322" t="str">
            <v>Vintage1896</v>
          </cell>
          <cell r="I16322">
            <v>0</v>
          </cell>
          <cell r="L16322">
            <v>0</v>
          </cell>
          <cell r="M16322" t="str">
            <v>hydro</v>
          </cell>
        </row>
        <row r="16323">
          <cell r="F16323" t="str">
            <v>Vintage1942</v>
          </cell>
          <cell r="I16323">
            <v>1.9409481685872515E-4</v>
          </cell>
          <cell r="L16323">
            <v>1.4593061840120663E-2</v>
          </cell>
          <cell r="M16323" t="str">
            <v>hydro</v>
          </cell>
        </row>
        <row r="16324">
          <cell r="F16324" t="str">
            <v>Vintage1942</v>
          </cell>
          <cell r="I16324">
            <v>2.8229930780097369E-4</v>
          </cell>
          <cell r="L16324">
            <v>2.1224736048265459E-2</v>
          </cell>
          <cell r="M16324" t="str">
            <v>hydro</v>
          </cell>
        </row>
        <row r="16325">
          <cell r="F16325" t="str">
            <v>Vintage1942</v>
          </cell>
          <cell r="I16325">
            <v>2.8227255971420085E-4</v>
          </cell>
          <cell r="L16325">
            <v>2.1222724987430868E-2</v>
          </cell>
          <cell r="M16325" t="str">
            <v>hydro</v>
          </cell>
        </row>
        <row r="16326">
          <cell r="F16326" t="str">
            <v>Vintage1942</v>
          </cell>
          <cell r="I16326">
            <v>2.8227255971420085E-4</v>
          </cell>
          <cell r="L16326">
            <v>2.1222724987430868E-2</v>
          </cell>
          <cell r="M16326" t="str">
            <v>hydro</v>
          </cell>
        </row>
        <row r="16327">
          <cell r="F16327" t="str">
            <v>Vintage1918</v>
          </cell>
          <cell r="I16327">
            <v>0</v>
          </cell>
          <cell r="L16327">
            <v>0</v>
          </cell>
          <cell r="M16327" t="str">
            <v>hydro</v>
          </cell>
        </row>
        <row r="16328">
          <cell r="F16328" t="str">
            <v>Vintage1918</v>
          </cell>
          <cell r="I16328">
            <v>0</v>
          </cell>
          <cell r="L16328">
            <v>0</v>
          </cell>
          <cell r="M16328" t="str">
            <v>hydro</v>
          </cell>
        </row>
        <row r="16329">
          <cell r="F16329" t="str">
            <v>Vintage1918</v>
          </cell>
          <cell r="I16329">
            <v>0</v>
          </cell>
          <cell r="L16329">
            <v>0</v>
          </cell>
          <cell r="M16329" t="str">
            <v>hydro</v>
          </cell>
        </row>
        <row r="16330">
          <cell r="F16330" t="str">
            <v>Vintage1918</v>
          </cell>
          <cell r="I16330">
            <v>0</v>
          </cell>
          <cell r="L16330">
            <v>0</v>
          </cell>
          <cell r="M16330" t="str">
            <v>hydro</v>
          </cell>
        </row>
        <row r="16331">
          <cell r="F16331" t="str">
            <v>Vintage1918</v>
          </cell>
          <cell r="I16331">
            <v>0</v>
          </cell>
          <cell r="L16331">
            <v>0</v>
          </cell>
          <cell r="M16331" t="str">
            <v>hydro</v>
          </cell>
        </row>
        <row r="16332">
          <cell r="F16332" t="str">
            <v>Vintage1918</v>
          </cell>
          <cell r="I16332">
            <v>0</v>
          </cell>
          <cell r="L16332">
            <v>0</v>
          </cell>
          <cell r="M16332" t="str">
            <v>hydro</v>
          </cell>
        </row>
        <row r="16333">
          <cell r="F16333" t="str">
            <v>Vintage1920</v>
          </cell>
          <cell r="I16333">
            <v>3.1415494174313489E-4</v>
          </cell>
          <cell r="L16333">
            <v>0.18322854914196562</v>
          </cell>
          <cell r="M16333" t="str">
            <v>hydro</v>
          </cell>
        </row>
        <row r="16334">
          <cell r="F16334" t="str">
            <v>Vintage1920</v>
          </cell>
          <cell r="I16334">
            <v>3.1809226011610283E-4</v>
          </cell>
          <cell r="L16334">
            <v>0.1855249609984399</v>
          </cell>
          <cell r="M16334" t="str">
            <v>hydro</v>
          </cell>
        </row>
        <row r="16335">
          <cell r="F16335" t="str">
            <v>Vintage1903</v>
          </cell>
          <cell r="I16335">
            <v>0</v>
          </cell>
          <cell r="L16335">
            <v>0</v>
          </cell>
          <cell r="M16335" t="str">
            <v>hydro</v>
          </cell>
        </row>
        <row r="16336">
          <cell r="F16336" t="str">
            <v>Vintage1903</v>
          </cell>
          <cell r="I16336">
            <v>0</v>
          </cell>
          <cell r="L16336">
            <v>0</v>
          </cell>
          <cell r="M16336" t="str">
            <v>hydro</v>
          </cell>
        </row>
        <row r="16337">
          <cell r="F16337" t="str">
            <v>Vintage1903</v>
          </cell>
          <cell r="I16337">
            <v>0</v>
          </cell>
          <cell r="L16337">
            <v>0</v>
          </cell>
          <cell r="M16337" t="str">
            <v>hydro</v>
          </cell>
        </row>
        <row r="16338">
          <cell r="F16338" t="str">
            <v>Vintage1903</v>
          </cell>
          <cell r="I16338">
            <v>0</v>
          </cell>
          <cell r="L16338">
            <v>0</v>
          </cell>
          <cell r="M16338" t="str">
            <v>hydro</v>
          </cell>
        </row>
        <row r="16339">
          <cell r="F16339" t="str">
            <v>Vintage1903</v>
          </cell>
          <cell r="I16339">
            <v>0</v>
          </cell>
          <cell r="L16339">
            <v>0</v>
          </cell>
          <cell r="M16339" t="str">
            <v>hydro</v>
          </cell>
        </row>
        <row r="16340">
          <cell r="F16340" t="str">
            <v>Vintage1903</v>
          </cell>
          <cell r="I16340">
            <v>0</v>
          </cell>
          <cell r="L16340">
            <v>0</v>
          </cell>
          <cell r="M16340" t="str">
            <v>hydro</v>
          </cell>
        </row>
        <row r="16341">
          <cell r="F16341" t="str">
            <v>Vintage1903</v>
          </cell>
          <cell r="I16341">
            <v>0</v>
          </cell>
          <cell r="L16341">
            <v>0</v>
          </cell>
          <cell r="M16341" t="str">
            <v>hydro</v>
          </cell>
        </row>
        <row r="16342">
          <cell r="F16342" t="str">
            <v>Vintage1903</v>
          </cell>
          <cell r="I16342">
            <v>0</v>
          </cell>
          <cell r="L16342">
            <v>0</v>
          </cell>
          <cell r="M16342" t="str">
            <v>hydro</v>
          </cell>
        </row>
        <row r="16343">
          <cell r="F16343" t="str">
            <v>Vintage1963</v>
          </cell>
          <cell r="I16343">
            <v>1.8512350855510128E-4</v>
          </cell>
          <cell r="L16343">
            <v>7.0492972092075813E-3</v>
          </cell>
          <cell r="M16343" t="str">
            <v>hydro</v>
          </cell>
        </row>
        <row r="16344">
          <cell r="F16344" t="str">
            <v>Vintage1891</v>
          </cell>
          <cell r="I16344">
            <v>0</v>
          </cell>
          <cell r="L16344">
            <v>0</v>
          </cell>
          <cell r="M16344" t="str">
            <v>hydro</v>
          </cell>
        </row>
        <row r="16345">
          <cell r="F16345" t="str">
            <v>Vintage1891</v>
          </cell>
          <cell r="I16345">
            <v>0</v>
          </cell>
          <cell r="L16345">
            <v>0</v>
          </cell>
          <cell r="M16345" t="str">
            <v>hydro</v>
          </cell>
        </row>
        <row r="16346">
          <cell r="F16346" t="str">
            <v>Vintage1891</v>
          </cell>
          <cell r="I16346">
            <v>0</v>
          </cell>
          <cell r="L16346">
            <v>0</v>
          </cell>
          <cell r="M16346" t="str">
            <v>hydro</v>
          </cell>
        </row>
        <row r="16347">
          <cell r="F16347" t="str">
            <v>Vintage1891</v>
          </cell>
          <cell r="I16347">
            <v>0</v>
          </cell>
          <cell r="L16347">
            <v>0</v>
          </cell>
          <cell r="M16347" t="str">
            <v>hydro</v>
          </cell>
        </row>
        <row r="16348">
          <cell r="F16348" t="str">
            <v>Vintage1891</v>
          </cell>
          <cell r="I16348">
            <v>0</v>
          </cell>
          <cell r="L16348">
            <v>0</v>
          </cell>
          <cell r="M16348" t="str">
            <v>hydro</v>
          </cell>
        </row>
        <row r="16349">
          <cell r="F16349" t="str">
            <v>Vintage1891</v>
          </cell>
          <cell r="I16349">
            <v>0</v>
          </cell>
          <cell r="L16349">
            <v>0</v>
          </cell>
          <cell r="M16349" t="str">
            <v>hydro</v>
          </cell>
        </row>
        <row r="16350">
          <cell r="F16350" t="str">
            <v>Vintage1891</v>
          </cell>
          <cell r="I16350">
            <v>0</v>
          </cell>
          <cell r="L16350">
            <v>0</v>
          </cell>
          <cell r="M16350" t="str">
            <v>hydro</v>
          </cell>
        </row>
        <row r="16351">
          <cell r="F16351" t="str">
            <v>Vintage1891</v>
          </cell>
          <cell r="I16351">
            <v>0</v>
          </cell>
          <cell r="L16351">
            <v>0</v>
          </cell>
          <cell r="M16351" t="str">
            <v>hydro</v>
          </cell>
        </row>
        <row r="16352">
          <cell r="F16352" t="str">
            <v>Vintage1891</v>
          </cell>
          <cell r="I16352">
            <v>0</v>
          </cell>
          <cell r="L16352">
            <v>0</v>
          </cell>
          <cell r="M16352" t="str">
            <v>hydro</v>
          </cell>
        </row>
        <row r="16353">
          <cell r="F16353" t="str">
            <v>Vintage1922</v>
          </cell>
          <cell r="I16353">
            <v>1.4879158229149866E-4</v>
          </cell>
          <cell r="L16353">
            <v>6.9795483061480548E-2</v>
          </cell>
          <cell r="M16353" t="str">
            <v>hydro</v>
          </cell>
        </row>
        <row r="16354">
          <cell r="F16354" t="str">
            <v>Vintage1922</v>
          </cell>
          <cell r="I16354">
            <v>1.4810014424841971E-4</v>
          </cell>
          <cell r="L16354">
            <v>6.9471141781681303E-2</v>
          </cell>
          <cell r="M16354" t="str">
            <v>hydro</v>
          </cell>
        </row>
        <row r="16355">
          <cell r="F16355" t="str">
            <v>Vintage1993</v>
          </cell>
          <cell r="I16355">
            <v>1.6103150679876844E-4</v>
          </cell>
          <cell r="L16355">
            <v>9.2194486983154675E-2</v>
          </cell>
          <cell r="M16355" t="str">
            <v>hydro</v>
          </cell>
        </row>
        <row r="16356">
          <cell r="F16356" t="str">
            <v>Vintage1940</v>
          </cell>
          <cell r="I16356">
            <v>5.2146732568067865E-5</v>
          </cell>
          <cell r="L16356">
            <v>9.809056603773578E-3</v>
          </cell>
          <cell r="M16356" t="str">
            <v>hydro</v>
          </cell>
        </row>
        <row r="16357">
          <cell r="F16357" t="str">
            <v>Vintage1940</v>
          </cell>
          <cell r="I16357">
            <v>5.1877914296000426E-5</v>
          </cell>
          <cell r="L16357">
            <v>9.7584905660377287E-3</v>
          </cell>
          <cell r="M16357" t="str">
            <v>hydro</v>
          </cell>
        </row>
        <row r="16358">
          <cell r="F16358" t="str">
            <v>Vintage1983</v>
          </cell>
          <cell r="I16358">
            <v>7.0727291044848841E-5</v>
          </cell>
          <cell r="L16358">
            <v>7.5786866991784177E-3</v>
          </cell>
          <cell r="M16358" t="str">
            <v>hydro</v>
          </cell>
        </row>
        <row r="16359">
          <cell r="F16359" t="str">
            <v>Vintage1927</v>
          </cell>
          <cell r="I16359">
            <v>7.3509092069228344E-5</v>
          </cell>
          <cell r="L16359">
            <v>1.3030820293978194E-2</v>
          </cell>
          <cell r="M16359" t="str">
            <v>hydro</v>
          </cell>
        </row>
        <row r="16360">
          <cell r="F16360" t="str">
            <v>Vintage1929</v>
          </cell>
          <cell r="I16360">
            <v>7.3209513497372102E-5</v>
          </cell>
          <cell r="L16360">
            <v>1.9683567062207835E-2</v>
          </cell>
          <cell r="M16360" t="str">
            <v>hydro</v>
          </cell>
        </row>
        <row r="16361">
          <cell r="F16361" t="str">
            <v>Vintage1907</v>
          </cell>
          <cell r="I16361">
            <v>4.5177518559394031E-5</v>
          </cell>
          <cell r="L16361">
            <v>8.4450000000000003</v>
          </cell>
          <cell r="M16361" t="str">
            <v>hydro</v>
          </cell>
        </row>
        <row r="16362">
          <cell r="F16362" t="str">
            <v>Vintage1907</v>
          </cell>
          <cell r="I16362">
            <v>4.4768272831768966E-5</v>
          </cell>
          <cell r="L16362">
            <v>8.3684999999999992</v>
          </cell>
          <cell r="M16362" t="str">
            <v>hydro</v>
          </cell>
        </row>
        <row r="16363">
          <cell r="F16363" t="str">
            <v>Vintage1971</v>
          </cell>
          <cell r="I16363">
            <v>1.5763182496993539E-4</v>
          </cell>
          <cell r="L16363">
            <v>9.7368029739776946E-3</v>
          </cell>
          <cell r="M16363" t="str">
            <v>hydro</v>
          </cell>
        </row>
        <row r="16364">
          <cell r="F16364" t="str">
            <v>Vintage1971</v>
          </cell>
          <cell r="I16364">
            <v>1.4775375652471088E-4</v>
          </cell>
          <cell r="L16364">
            <v>9.126641883519207E-3</v>
          </cell>
          <cell r="M16364" t="str">
            <v>hydro</v>
          </cell>
        </row>
        <row r="16365">
          <cell r="F16365" t="str">
            <v>Vintage1973</v>
          </cell>
          <cell r="I16365">
            <v>7.0181630074682096E-5</v>
          </cell>
          <cell r="L16365">
            <v>4.191373801916933E-3</v>
          </cell>
          <cell r="M16365" t="str">
            <v>hydro</v>
          </cell>
        </row>
        <row r="16366">
          <cell r="F16366" t="str">
            <v>Vintage1915</v>
          </cell>
          <cell r="I16366">
            <v>0</v>
          </cell>
          <cell r="L16366">
            <v>0</v>
          </cell>
          <cell r="M16366" t="str">
            <v>hydro</v>
          </cell>
        </row>
        <row r="16367">
          <cell r="F16367" t="str">
            <v>Vintage1911</v>
          </cell>
          <cell r="I16367">
            <v>0</v>
          </cell>
          <cell r="L16367">
            <v>0</v>
          </cell>
          <cell r="M16367" t="str">
            <v>hydro</v>
          </cell>
        </row>
        <row r="16368">
          <cell r="F16368" t="str">
            <v>Vintage1910</v>
          </cell>
          <cell r="I16368">
            <v>0</v>
          </cell>
          <cell r="L16368">
            <v>0</v>
          </cell>
          <cell r="M16368" t="str">
            <v>hydro</v>
          </cell>
        </row>
        <row r="16369">
          <cell r="F16369" t="str">
            <v>Vintage1928</v>
          </cell>
          <cell r="I16369">
            <v>2.2734937573910799E-4</v>
          </cell>
          <cell r="L16369">
            <v>1.7074427480916022E-2</v>
          </cell>
          <cell r="M16369" t="str">
            <v>hydro</v>
          </cell>
        </row>
        <row r="16370">
          <cell r="F16370" t="str">
            <v>Vintage1928</v>
          </cell>
          <cell r="I16370">
            <v>2.4984852892811593E-4</v>
          </cell>
          <cell r="L16370">
            <v>1.8764162314182396E-2</v>
          </cell>
          <cell r="M16370" t="str">
            <v>hydro</v>
          </cell>
        </row>
        <row r="16371">
          <cell r="F16371" t="str">
            <v>Vintage1928</v>
          </cell>
          <cell r="I16371">
            <v>2.4984852892811593E-4</v>
          </cell>
          <cell r="L16371">
            <v>1.8764162314182396E-2</v>
          </cell>
          <cell r="M16371" t="str">
            <v>hydro</v>
          </cell>
        </row>
        <row r="16372">
          <cell r="F16372" t="str">
            <v>Vintage1928</v>
          </cell>
          <cell r="I16372">
            <v>2.393418804437287E-4</v>
          </cell>
          <cell r="L16372">
            <v>1.7975090397750092E-2</v>
          </cell>
          <cell r="M16372" t="str">
            <v>hydro</v>
          </cell>
        </row>
        <row r="16373">
          <cell r="F16373" t="str">
            <v>Vintage1928</v>
          </cell>
          <cell r="I16373">
            <v>2.393418804437287E-4</v>
          </cell>
          <cell r="L16373">
            <v>1.7975090397750092E-2</v>
          </cell>
          <cell r="M16373" t="str">
            <v>hydro</v>
          </cell>
        </row>
        <row r="16374">
          <cell r="F16374" t="str">
            <v>Vintage1928</v>
          </cell>
          <cell r="I16374">
            <v>2.393418804437287E-4</v>
          </cell>
          <cell r="L16374">
            <v>1.7975090397750092E-2</v>
          </cell>
          <cell r="M16374" t="str">
            <v>hydro</v>
          </cell>
        </row>
        <row r="16375">
          <cell r="F16375" t="str">
            <v>Vintage1923</v>
          </cell>
          <cell r="I16375">
            <v>2.3138967424615151E-4</v>
          </cell>
          <cell r="L16375">
            <v>4.4001525940996974E-2</v>
          </cell>
          <cell r="M16375" t="str">
            <v>hydro</v>
          </cell>
        </row>
        <row r="16376">
          <cell r="F16376" t="str">
            <v>Vintage1924</v>
          </cell>
          <cell r="I16376">
            <v>1.945722702076211E-4</v>
          </cell>
          <cell r="L16376">
            <v>2.8746295198577358E-2</v>
          </cell>
          <cell r="M16376" t="str">
            <v>hydro</v>
          </cell>
        </row>
        <row r="16377">
          <cell r="F16377" t="str">
            <v>Vintage1924</v>
          </cell>
          <cell r="I16377">
            <v>1.945722702076211E-4</v>
          </cell>
          <cell r="L16377">
            <v>2.8746295198577358E-2</v>
          </cell>
          <cell r="M16377" t="str">
            <v>hydro</v>
          </cell>
        </row>
        <row r="16378">
          <cell r="F16378" t="str">
            <v>Vintage1924</v>
          </cell>
          <cell r="I16378">
            <v>1.9481300298857703E-4</v>
          </cell>
          <cell r="L16378">
            <v>2.8781861292234739E-2</v>
          </cell>
          <cell r="M16378" t="str">
            <v>hydro</v>
          </cell>
        </row>
        <row r="16379">
          <cell r="F16379" t="str">
            <v>Vintage1924</v>
          </cell>
          <cell r="I16379">
            <v>1.2631249016757041E-4</v>
          </cell>
          <cell r="L16379">
            <v>1.8661529342027267E-2</v>
          </cell>
          <cell r="M16379" t="str">
            <v>hydro</v>
          </cell>
        </row>
        <row r="16380">
          <cell r="F16380" t="str">
            <v>Vintage1950</v>
          </cell>
          <cell r="I16380">
            <v>6.9239562458541263E-4</v>
          </cell>
          <cell r="L16380">
            <v>4.3377963971512355E-2</v>
          </cell>
          <cell r="M16380" t="str">
            <v>hydro</v>
          </cell>
        </row>
        <row r="16381">
          <cell r="F16381" t="str">
            <v>Vintage1950</v>
          </cell>
          <cell r="I16381">
            <v>6.9386008233622782E-4</v>
          </cell>
          <cell r="L16381">
            <v>4.3469710934227065E-2</v>
          </cell>
          <cell r="M16381" t="str">
            <v>hydro</v>
          </cell>
        </row>
        <row r="16382">
          <cell r="F16382" t="str">
            <v>Vintage1950</v>
          </cell>
          <cell r="I16382">
            <v>6.9386008233622782E-4</v>
          </cell>
          <cell r="L16382">
            <v>4.3469710934227065E-2</v>
          </cell>
          <cell r="M16382" t="str">
            <v>hydro</v>
          </cell>
        </row>
        <row r="16383">
          <cell r="F16383" t="str">
            <v>Vintage1988</v>
          </cell>
          <cell r="I16383">
            <v>1.1584141663859115E-3</v>
          </cell>
          <cell r="L16383">
            <v>0.21276492262343411</v>
          </cell>
          <cell r="M16383" t="str">
            <v>hydro</v>
          </cell>
        </row>
        <row r="16384">
          <cell r="F16384" t="str">
            <v>Vintage1988</v>
          </cell>
          <cell r="I16384">
            <v>1.177751695718365E-3</v>
          </cell>
          <cell r="L16384">
            <v>0.21631662982068295</v>
          </cell>
          <cell r="M16384" t="str">
            <v>hydro</v>
          </cell>
        </row>
        <row r="16385">
          <cell r="F16385" t="str">
            <v>Vintage1988</v>
          </cell>
          <cell r="I16385">
            <v>4.2826361732057895E-5</v>
          </cell>
          <cell r="L16385">
            <v>7.8658806190125292E-3</v>
          </cell>
          <cell r="M16385" t="str">
            <v>hydro</v>
          </cell>
        </row>
        <row r="16386">
          <cell r="F16386" t="str">
            <v>Vintage1958</v>
          </cell>
          <cell r="I16386">
            <v>1.5068935904803446E-4</v>
          </cell>
          <cell r="L16386">
            <v>3.9156559513466556E-3</v>
          </cell>
          <cell r="M16386" t="str">
            <v>hydro</v>
          </cell>
        </row>
        <row r="16387">
          <cell r="F16387" t="str">
            <v>Vintage1958</v>
          </cell>
          <cell r="I16387">
            <v>1.4896811966419964E-4</v>
          </cell>
          <cell r="L16387">
            <v>3.8709296264118165E-3</v>
          </cell>
          <cell r="M16387" t="str">
            <v>hydro</v>
          </cell>
        </row>
        <row r="16388">
          <cell r="F16388" t="str">
            <v>Vintage1917</v>
          </cell>
          <cell r="I16388">
            <v>0</v>
          </cell>
          <cell r="L16388">
            <v>0</v>
          </cell>
          <cell r="M16388" t="str">
            <v>hydro</v>
          </cell>
        </row>
        <row r="16389">
          <cell r="F16389" t="str">
            <v>Vintage1917</v>
          </cell>
          <cell r="I16389">
            <v>0</v>
          </cell>
          <cell r="L16389">
            <v>0</v>
          </cell>
          <cell r="M16389" t="str">
            <v>hydro</v>
          </cell>
        </row>
        <row r="16390">
          <cell r="F16390" t="str">
            <v>Vintage1917</v>
          </cell>
          <cell r="I16390">
            <v>0</v>
          </cell>
          <cell r="L16390">
            <v>0</v>
          </cell>
          <cell r="M16390" t="str">
            <v>hydro</v>
          </cell>
        </row>
        <row r="16391">
          <cell r="F16391" t="str">
            <v>Vintage1917</v>
          </cell>
          <cell r="I16391">
            <v>0</v>
          </cell>
          <cell r="L16391">
            <v>0</v>
          </cell>
          <cell r="M16391" t="str">
            <v>hydro</v>
          </cell>
        </row>
        <row r="16392">
          <cell r="F16392" t="str">
            <v>Vintage1910</v>
          </cell>
          <cell r="I16392">
            <v>0</v>
          </cell>
          <cell r="L16392">
            <v>0</v>
          </cell>
          <cell r="M16392" t="str">
            <v>hydro</v>
          </cell>
        </row>
        <row r="16393">
          <cell r="F16393" t="str">
            <v>Vintage1923</v>
          </cell>
          <cell r="I16393">
            <v>2.3565866889510312E-4</v>
          </cell>
          <cell r="L16393">
            <v>4.4813326551373371E-2</v>
          </cell>
          <cell r="M16393" t="str">
            <v>hydro</v>
          </cell>
        </row>
        <row r="16394">
          <cell r="F16394" t="str">
            <v>Vintage1910</v>
          </cell>
          <cell r="I16394">
            <v>0</v>
          </cell>
          <cell r="L16394">
            <v>0</v>
          </cell>
          <cell r="M16394" t="str">
            <v>hydro</v>
          </cell>
        </row>
        <row r="16395">
          <cell r="F16395" t="str">
            <v>Vintage1923</v>
          </cell>
          <cell r="I16395">
            <v>2.4458450545121317E-4</v>
          </cell>
          <cell r="L16395">
            <v>4.6510681586978672E-2</v>
          </cell>
          <cell r="M16395" t="str">
            <v>hydro</v>
          </cell>
        </row>
        <row r="16396">
          <cell r="F16396" t="str">
            <v>Vintage1927</v>
          </cell>
          <cell r="I16396">
            <v>7.3888914901403235E-5</v>
          </cell>
          <cell r="L16396">
            <v>1.3098150782361314E-2</v>
          </cell>
          <cell r="M16396" t="str">
            <v>hydro</v>
          </cell>
        </row>
        <row r="16397">
          <cell r="F16397" t="str">
            <v>Vintage1927</v>
          </cell>
          <cell r="I16397">
            <v>5.8417821511969542E-5</v>
          </cell>
          <cell r="L16397">
            <v>1.0355618776671412E-2</v>
          </cell>
          <cell r="M16397" t="str">
            <v>hydro</v>
          </cell>
        </row>
        <row r="16398">
          <cell r="F16398" t="str">
            <v>Vintage1917</v>
          </cell>
          <cell r="I16398">
            <v>0</v>
          </cell>
          <cell r="L16398">
            <v>0</v>
          </cell>
          <cell r="M16398" t="str">
            <v>hydro</v>
          </cell>
        </row>
        <row r="16399">
          <cell r="F16399" t="str">
            <v>Vintage1917</v>
          </cell>
          <cell r="I16399">
            <v>0</v>
          </cell>
          <cell r="L16399">
            <v>0</v>
          </cell>
          <cell r="M16399" t="str">
            <v>hydro</v>
          </cell>
        </row>
        <row r="16400">
          <cell r="F16400" t="str">
            <v>Vintage1917</v>
          </cell>
          <cell r="I16400">
            <v>0</v>
          </cell>
          <cell r="L16400">
            <v>0</v>
          </cell>
          <cell r="M16400" t="str">
            <v>hydro</v>
          </cell>
        </row>
        <row r="16401">
          <cell r="F16401" t="str">
            <v>Vintage1917</v>
          </cell>
          <cell r="I16401">
            <v>0</v>
          </cell>
          <cell r="L16401">
            <v>0</v>
          </cell>
          <cell r="M16401" t="str">
            <v>hydro</v>
          </cell>
        </row>
        <row r="16402">
          <cell r="F16402" t="str">
            <v>Vintage1917</v>
          </cell>
          <cell r="I16402">
            <v>0</v>
          </cell>
          <cell r="L16402">
            <v>0</v>
          </cell>
          <cell r="M16402" t="str">
            <v>hydro</v>
          </cell>
        </row>
        <row r="16403">
          <cell r="F16403" t="str">
            <v>Vintage1917</v>
          </cell>
          <cell r="I16403">
            <v>0</v>
          </cell>
          <cell r="L16403">
            <v>0</v>
          </cell>
          <cell r="M16403" t="str">
            <v>hydro</v>
          </cell>
        </row>
        <row r="16404">
          <cell r="F16404" t="str">
            <v>Vintage1942</v>
          </cell>
          <cell r="I16404">
            <v>1.0694420053532813E-4</v>
          </cell>
          <cell r="L16404">
            <v>8.0406234288587231E-3</v>
          </cell>
          <cell r="M16404" t="str">
            <v>hydro</v>
          </cell>
        </row>
        <row r="16405">
          <cell r="F16405" t="str">
            <v>Vintage1942</v>
          </cell>
          <cell r="I16405">
            <v>1.0662857311140814E-4</v>
          </cell>
          <cell r="L16405">
            <v>8.0168929110105581E-3</v>
          </cell>
          <cell r="M16405" t="str">
            <v>hydro</v>
          </cell>
        </row>
        <row r="16406">
          <cell r="F16406" t="str">
            <v>Vintage1967</v>
          </cell>
          <cell r="I16406">
            <v>1.0972065194235308E-4</v>
          </cell>
          <cell r="L16406">
            <v>3.2741349722632397E-3</v>
          </cell>
          <cell r="M16406" t="str">
            <v>hydro</v>
          </cell>
        </row>
        <row r="16407">
          <cell r="F16407" t="str">
            <v>Vintage1921</v>
          </cell>
          <cell r="I16407">
            <v>4.0707913259645813E-5</v>
          </cell>
          <cell r="L16407">
            <v>1.0759278897136796E-2</v>
          </cell>
          <cell r="M16407" t="str">
            <v>hydro</v>
          </cell>
        </row>
        <row r="16408">
          <cell r="F16408" t="str">
            <v>Vintage1927</v>
          </cell>
          <cell r="I16408">
            <v>8.101059300468248E-5</v>
          </cell>
          <cell r="L16408">
            <v>1.4360597439544813E-2</v>
          </cell>
          <cell r="M16408" t="str">
            <v>hydro</v>
          </cell>
        </row>
        <row r="16409">
          <cell r="F16409" t="str">
            <v>Vintage1950</v>
          </cell>
          <cell r="I16409">
            <v>1.3038087416572544E-4</v>
          </cell>
          <cell r="L16409">
            <v>8.1682446585672405E-3</v>
          </cell>
          <cell r="M16409" t="str">
            <v>hydro</v>
          </cell>
        </row>
        <row r="16410">
          <cell r="F16410" t="str">
            <v>Vintage1980</v>
          </cell>
          <cell r="I16410">
            <v>3.3269270328107931E-4</v>
          </cell>
          <cell r="L16410">
            <v>2.004350978970269E-2</v>
          </cell>
          <cell r="M16410" t="str">
            <v>hydro</v>
          </cell>
        </row>
        <row r="16411">
          <cell r="F16411" t="str">
            <v>Vintage1916</v>
          </cell>
          <cell r="I16411">
            <v>0</v>
          </cell>
          <cell r="L16411">
            <v>0</v>
          </cell>
          <cell r="M16411" t="str">
            <v>hydro</v>
          </cell>
        </row>
        <row r="16412">
          <cell r="F16412" t="str">
            <v>Vintage1916</v>
          </cell>
          <cell r="I16412">
            <v>0</v>
          </cell>
          <cell r="L16412">
            <v>0</v>
          </cell>
          <cell r="M16412" t="str">
            <v>hydro</v>
          </cell>
        </row>
        <row r="16413">
          <cell r="F16413" t="str">
            <v>Vintage1924</v>
          </cell>
          <cell r="I16413">
            <v>1.1417688319871485E-4</v>
          </cell>
          <cell r="L16413">
            <v>1.6868603042876903E-2</v>
          </cell>
          <cell r="M16413" t="str">
            <v>hydro</v>
          </cell>
        </row>
        <row r="16414">
          <cell r="F16414" t="str">
            <v>Vintage1921</v>
          </cell>
          <cell r="I16414">
            <v>1.1878290374100475E-4</v>
          </cell>
          <cell r="L16414">
            <v>3.1394839165782958E-2</v>
          </cell>
          <cell r="M16414" t="str">
            <v>hydro</v>
          </cell>
        </row>
        <row r="16415">
          <cell r="F16415" t="str">
            <v>Vintage1918</v>
          </cell>
          <cell r="I16415">
            <v>0</v>
          </cell>
          <cell r="L16415">
            <v>0</v>
          </cell>
          <cell r="M16415" t="str">
            <v>hydro</v>
          </cell>
        </row>
        <row r="16416">
          <cell r="F16416" t="str">
            <v>Vintage1922</v>
          </cell>
          <cell r="I16416">
            <v>3.4819589437464052E-4</v>
          </cell>
          <cell r="L16416">
            <v>0.16333249686323711</v>
          </cell>
          <cell r="M16416" t="str">
            <v>hydro</v>
          </cell>
        </row>
        <row r="16417">
          <cell r="F16417" t="str">
            <v>Vintage1922</v>
          </cell>
          <cell r="I16417">
            <v>3.5914923590813478E-4</v>
          </cell>
          <cell r="L16417">
            <v>0.16847051442910912</v>
          </cell>
          <cell r="M16417" t="str">
            <v>hydro</v>
          </cell>
        </row>
        <row r="16418">
          <cell r="F16418" t="str">
            <v>Vintage1939</v>
          </cell>
          <cell r="I16418">
            <v>4.2465262560624012E-4</v>
          </cell>
          <cell r="L16418">
            <v>0.13546075085324236</v>
          </cell>
          <cell r="M16418" t="str">
            <v>hydro</v>
          </cell>
        </row>
        <row r="16419">
          <cell r="F16419" t="str">
            <v>Vintage1935</v>
          </cell>
          <cell r="I16419">
            <v>4.2744512586532878E-4</v>
          </cell>
          <cell r="L16419">
            <v>0.45789111747851025</v>
          </cell>
          <cell r="M16419" t="str">
            <v>hydro</v>
          </cell>
        </row>
        <row r="16420">
          <cell r="F16420" t="str">
            <v>Vintage1937</v>
          </cell>
          <cell r="I16420">
            <v>4.2783029831485825E-4</v>
          </cell>
          <cell r="L16420">
            <v>0.11279830747531737</v>
          </cell>
          <cell r="M16420" t="str">
            <v>hydro</v>
          </cell>
        </row>
        <row r="16421">
          <cell r="F16421" t="str">
            <v>Vintage1926</v>
          </cell>
          <cell r="I16421">
            <v>3.7852554996640895E-4</v>
          </cell>
          <cell r="L16421">
            <v>9.5715251944538393E-2</v>
          </cell>
          <cell r="M16421" t="str">
            <v>hydro</v>
          </cell>
        </row>
        <row r="16422">
          <cell r="F16422" t="str">
            <v>Vintage1915</v>
          </cell>
          <cell r="I16422">
            <v>0</v>
          </cell>
          <cell r="L16422">
            <v>0</v>
          </cell>
          <cell r="M16422" t="str">
            <v>hydro</v>
          </cell>
        </row>
        <row r="16423">
          <cell r="F16423" t="str">
            <v>Vintage1940</v>
          </cell>
          <cell r="I16423">
            <v>4.2599671696657741E-4</v>
          </cell>
          <cell r="L16423">
            <v>8.0132075471698067E-2</v>
          </cell>
          <cell r="M16423" t="str">
            <v>hydro</v>
          </cell>
        </row>
        <row r="16424">
          <cell r="F16424" t="str">
            <v>Vintage1915</v>
          </cell>
          <cell r="I16424">
            <v>0</v>
          </cell>
          <cell r="L16424">
            <v>0</v>
          </cell>
          <cell r="M16424" t="str">
            <v>hydro</v>
          </cell>
        </row>
        <row r="16425">
          <cell r="F16425" t="str">
            <v>Vintage1920</v>
          </cell>
          <cell r="I16425">
            <v>5.8187520484855048E-4</v>
          </cell>
          <cell r="L16425">
            <v>0.33937441497659898</v>
          </cell>
          <cell r="M16425" t="str">
            <v>hydro</v>
          </cell>
        </row>
        <row r="16426">
          <cell r="F16426" t="str">
            <v>Vintage1922</v>
          </cell>
          <cell r="I16426">
            <v>5.8080795618631255E-4</v>
          </cell>
          <cell r="L16426">
            <v>0.2724466750313676</v>
          </cell>
          <cell r="M16426" t="str">
            <v>hydro</v>
          </cell>
        </row>
        <row r="16427">
          <cell r="F16427" t="str">
            <v>Vintage1938</v>
          </cell>
          <cell r="I16427">
            <v>4.8096403528484548E-4</v>
          </cell>
          <cell r="L16427">
            <v>5.3819964082609993E-2</v>
          </cell>
          <cell r="M16427" t="str">
            <v>hydro</v>
          </cell>
        </row>
        <row r="16428">
          <cell r="F16428" t="str">
            <v>Vintage1938</v>
          </cell>
          <cell r="I16428">
            <v>4.8096403528484548E-4</v>
          </cell>
          <cell r="L16428">
            <v>5.3819964082609993E-2</v>
          </cell>
          <cell r="M16428" t="str">
            <v>hydro</v>
          </cell>
        </row>
        <row r="16429">
          <cell r="F16429" t="str">
            <v>Vintage1940</v>
          </cell>
          <cell r="I16429">
            <v>4.8096403528484548E-4</v>
          </cell>
          <cell r="L16429">
            <v>9.0471698113207488E-2</v>
          </cell>
          <cell r="M16429" t="str">
            <v>hydro</v>
          </cell>
        </row>
        <row r="16430">
          <cell r="F16430" t="str">
            <v>Vintage1925</v>
          </cell>
          <cell r="I16430">
            <v>1.4431127775704127E-4</v>
          </cell>
          <cell r="L16430">
            <v>1.5070391061452516E-2</v>
          </cell>
          <cell r="M16430" t="str">
            <v>hydro</v>
          </cell>
        </row>
        <row r="16431">
          <cell r="F16431" t="str">
            <v>Vintage1925</v>
          </cell>
          <cell r="I16431">
            <v>1.4485693872720801E-4</v>
          </cell>
          <cell r="L16431">
            <v>1.5127374301675978E-2</v>
          </cell>
          <cell r="M16431" t="str">
            <v>hydro</v>
          </cell>
        </row>
        <row r="16432">
          <cell r="F16432" t="str">
            <v>Vintage1925</v>
          </cell>
          <cell r="I16432">
            <v>1.4485693872720801E-4</v>
          </cell>
          <cell r="L16432">
            <v>1.5127374301675978E-2</v>
          </cell>
          <cell r="M16432" t="str">
            <v>hydro</v>
          </cell>
        </row>
        <row r="16433">
          <cell r="F16433" t="str">
            <v>Vintage1924</v>
          </cell>
          <cell r="I16433">
            <v>3.8701004309076633E-4</v>
          </cell>
          <cell r="L16433">
            <v>5.7177237700059273E-2</v>
          </cell>
          <cell r="M16433" t="str">
            <v>hydro</v>
          </cell>
        </row>
        <row r="16434">
          <cell r="F16434" t="str">
            <v>Vintage1924</v>
          </cell>
          <cell r="I16434">
            <v>3.8951098920403062E-4</v>
          </cell>
          <cell r="L16434">
            <v>5.7546729895277621E-2</v>
          </cell>
          <cell r="M16434" t="str">
            <v>hydro</v>
          </cell>
        </row>
        <row r="16435">
          <cell r="F16435" t="str">
            <v>Vintage1938</v>
          </cell>
          <cell r="I16435">
            <v>1.0848729766125558E-3</v>
          </cell>
          <cell r="L16435">
            <v>0.12139748578269981</v>
          </cell>
          <cell r="M16435" t="str">
            <v>hydro</v>
          </cell>
        </row>
        <row r="16436">
          <cell r="F16436" t="str">
            <v>Vintage1938</v>
          </cell>
          <cell r="I16436">
            <v>6.6559136683030972E-4</v>
          </cell>
          <cell r="L16436">
            <v>7.4479796468123305E-2</v>
          </cell>
          <cell r="M16436" t="str">
            <v>hydro</v>
          </cell>
        </row>
        <row r="16437">
          <cell r="F16437" t="str">
            <v>Vintage1923</v>
          </cell>
          <cell r="I16437">
            <v>6.4809276846349172E-5</v>
          </cell>
          <cell r="L16437">
            <v>1.2324262461851483E-2</v>
          </cell>
          <cell r="M16437" t="str">
            <v>hydro</v>
          </cell>
        </row>
        <row r="16438">
          <cell r="F16438" t="str">
            <v>Vintage1984</v>
          </cell>
          <cell r="I16438">
            <v>5.5363190002506673E-5</v>
          </cell>
          <cell r="L16438">
            <v>7.959208001507399E-3</v>
          </cell>
          <cell r="M16438" t="str">
            <v>hydro</v>
          </cell>
        </row>
        <row r="16439">
          <cell r="F16439" t="str">
            <v>Vintage1984</v>
          </cell>
          <cell r="I16439">
            <v>6.1274517179313111E-5</v>
          </cell>
          <cell r="L16439">
            <v>8.809041303436637E-3</v>
          </cell>
          <cell r="M16439" t="str">
            <v>hydro</v>
          </cell>
        </row>
        <row r="16440">
          <cell r="F16440" t="str">
            <v>Vintage1910</v>
          </cell>
          <cell r="I16440">
            <v>0</v>
          </cell>
          <cell r="L16440">
            <v>0</v>
          </cell>
          <cell r="M16440" t="str">
            <v>hydro</v>
          </cell>
        </row>
        <row r="16441">
          <cell r="F16441" t="str">
            <v>Vintage1910</v>
          </cell>
          <cell r="I16441">
            <v>0</v>
          </cell>
          <cell r="L16441">
            <v>0</v>
          </cell>
          <cell r="M16441" t="str">
            <v>hydro</v>
          </cell>
        </row>
        <row r="16442">
          <cell r="F16442" t="str">
            <v>Vintage1910</v>
          </cell>
          <cell r="I16442">
            <v>0</v>
          </cell>
          <cell r="L16442">
            <v>0</v>
          </cell>
          <cell r="M16442" t="str">
            <v>hydro</v>
          </cell>
        </row>
        <row r="16443">
          <cell r="F16443" t="str">
            <v>Vintage1910</v>
          </cell>
          <cell r="I16443">
            <v>0</v>
          </cell>
          <cell r="L16443">
            <v>0</v>
          </cell>
          <cell r="M16443" t="str">
            <v>hydro</v>
          </cell>
        </row>
        <row r="16444">
          <cell r="F16444" t="str">
            <v>Vintage1910</v>
          </cell>
          <cell r="I16444">
            <v>0</v>
          </cell>
          <cell r="L16444">
            <v>0</v>
          </cell>
          <cell r="M16444" t="str">
            <v>hydro</v>
          </cell>
        </row>
        <row r="16445">
          <cell r="F16445" t="str">
            <v>Vintage1923</v>
          </cell>
          <cell r="I16445">
            <v>9.0508838617732123E-5</v>
          </cell>
          <cell r="L16445">
            <v>1.7211342828077326E-2</v>
          </cell>
          <cell r="M16445" t="str">
            <v>hydro</v>
          </cell>
        </row>
        <row r="16446">
          <cell r="F16446" t="str">
            <v>Vintage1923</v>
          </cell>
          <cell r="I16446">
            <v>9.1806120826216784E-5</v>
          </cell>
          <cell r="L16446">
            <v>1.7458036622583939E-2</v>
          </cell>
          <cell r="M16446" t="str">
            <v>hydro</v>
          </cell>
        </row>
        <row r="16447">
          <cell r="F16447" t="str">
            <v>Vintage1917</v>
          </cell>
          <cell r="I16447">
            <v>0</v>
          </cell>
          <cell r="L16447">
            <v>0</v>
          </cell>
          <cell r="M16447" t="str">
            <v>hydro</v>
          </cell>
        </row>
        <row r="16448">
          <cell r="F16448" t="str">
            <v>Vintage1917</v>
          </cell>
          <cell r="I16448">
            <v>0</v>
          </cell>
          <cell r="L16448">
            <v>0</v>
          </cell>
          <cell r="M16448" t="str">
            <v>hydro</v>
          </cell>
        </row>
        <row r="16449">
          <cell r="F16449" t="str">
            <v>Vintage1984</v>
          </cell>
          <cell r="I16449">
            <v>1.1295048342017829E-4</v>
          </cell>
          <cell r="L16449">
            <v>1.6238160976116224E-2</v>
          </cell>
          <cell r="M16449" t="str">
            <v>hydro</v>
          </cell>
        </row>
        <row r="16450">
          <cell r="F16450" t="str">
            <v>Vintage1926</v>
          </cell>
          <cell r="I16450">
            <v>5.2222964615370581E-5</v>
          </cell>
          <cell r="L16450">
            <v>1.3205275617179576E-2</v>
          </cell>
          <cell r="M16450" t="str">
            <v>hydro</v>
          </cell>
        </row>
        <row r="16451">
          <cell r="F16451" t="str">
            <v>Vintage1921</v>
          </cell>
          <cell r="I16451">
            <v>2.7157332500504893E-5</v>
          </cell>
          <cell r="L16451">
            <v>7.1778013432308232E-3</v>
          </cell>
          <cell r="M16451" t="str">
            <v>hydro</v>
          </cell>
        </row>
        <row r="16452">
          <cell r="F16452" t="str">
            <v>Vintage1921</v>
          </cell>
          <cell r="I16452">
            <v>2.7157332500504893E-5</v>
          </cell>
          <cell r="L16452">
            <v>7.1778013432308232E-3</v>
          </cell>
          <cell r="M16452" t="str">
            <v>hydro</v>
          </cell>
        </row>
        <row r="16453">
          <cell r="F16453" t="str">
            <v>Vintage1925</v>
          </cell>
          <cell r="I16453">
            <v>9.1371464416157484E-5</v>
          </cell>
          <cell r="L16453">
            <v>9.5418994413407829E-3</v>
          </cell>
          <cell r="M16453" t="str">
            <v>hydro</v>
          </cell>
        </row>
        <row r="16454">
          <cell r="F16454" t="str">
            <v>Vintage1925</v>
          </cell>
          <cell r="I16454">
            <v>9.2341082561674378E-5</v>
          </cell>
          <cell r="L16454">
            <v>9.6431564245810057E-3</v>
          </cell>
          <cell r="M16454" t="str">
            <v>hydro</v>
          </cell>
        </row>
        <row r="16455">
          <cell r="F16455" t="str">
            <v>Vintage1938</v>
          </cell>
          <cell r="I16455">
            <v>1.8944064976024409E-4</v>
          </cell>
          <cell r="L16455">
            <v>2.1198443579766538E-2</v>
          </cell>
          <cell r="M16455" t="str">
            <v>hydro</v>
          </cell>
        </row>
        <row r="16456">
          <cell r="F16456" t="str">
            <v>Vintage1938</v>
          </cell>
          <cell r="I16456">
            <v>1.9192822183012191E-4</v>
          </cell>
          <cell r="L16456">
            <v>2.1476803352289731E-2</v>
          </cell>
          <cell r="M16456" t="str">
            <v>hydro</v>
          </cell>
        </row>
        <row r="16457">
          <cell r="F16457" t="str">
            <v>Vintage1921</v>
          </cell>
          <cell r="I16457">
            <v>1.6745639724161419E-4</v>
          </cell>
          <cell r="L16457">
            <v>4.4259455638034642E-2</v>
          </cell>
          <cell r="M16457" t="str">
            <v>hydro</v>
          </cell>
        </row>
        <row r="16458">
          <cell r="F16458" t="str">
            <v>Vintage1921</v>
          </cell>
          <cell r="I16458">
            <v>1.6872693136332596E-4</v>
          </cell>
          <cell r="L16458">
            <v>4.4595263343937784E-2</v>
          </cell>
          <cell r="M16458" t="str">
            <v>hydro</v>
          </cell>
        </row>
        <row r="16459">
          <cell r="F16459" t="str">
            <v>Vintage1924</v>
          </cell>
          <cell r="I16459">
            <v>1.6581138990508205E-4</v>
          </cell>
          <cell r="L16459">
            <v>2.4497134953566486E-2</v>
          </cell>
          <cell r="M16459" t="str">
            <v>hydro</v>
          </cell>
        </row>
        <row r="16460">
          <cell r="F16460" t="str">
            <v>Vintage1951</v>
          </cell>
          <cell r="I16460">
            <v>2.122848532686221E-4</v>
          </cell>
          <cell r="L16460">
            <v>1.287653119169303E-2</v>
          </cell>
          <cell r="M16460" t="str">
            <v>hydro</v>
          </cell>
        </row>
        <row r="16461">
          <cell r="F16461" t="str">
            <v>Vintage1951</v>
          </cell>
          <cell r="I16461">
            <v>2.122848532686221E-4</v>
          </cell>
          <cell r="L16461">
            <v>1.287653119169303E-2</v>
          </cell>
          <cell r="M16461" t="str">
            <v>hydro</v>
          </cell>
        </row>
        <row r="16462">
          <cell r="F16462" t="str">
            <v>Vintage1950</v>
          </cell>
          <cell r="I16462">
            <v>2.1637731054487269E-4</v>
          </cell>
          <cell r="L16462">
            <v>1.3555844155844154E-2</v>
          </cell>
          <cell r="M16462" t="str">
            <v>hydro</v>
          </cell>
        </row>
        <row r="16463">
          <cell r="F16463" t="str">
            <v>Vintage1950</v>
          </cell>
          <cell r="I16463">
            <v>2.1637731054487269E-4</v>
          </cell>
          <cell r="L16463">
            <v>1.3555844155844154E-2</v>
          </cell>
          <cell r="M16463" t="str">
            <v>hydro</v>
          </cell>
        </row>
        <row r="16464">
          <cell r="F16464" t="str">
            <v>Vintage1950</v>
          </cell>
          <cell r="I16464">
            <v>2.1637731054487269E-4</v>
          </cell>
          <cell r="L16464">
            <v>1.3555844155844154E-2</v>
          </cell>
          <cell r="M16464" t="str">
            <v>hydro</v>
          </cell>
        </row>
        <row r="16465">
          <cell r="F16465" t="str">
            <v>Vintage1950</v>
          </cell>
          <cell r="I16465">
            <v>2.1637731054487269E-4</v>
          </cell>
          <cell r="L16465">
            <v>1.3555844155844154E-2</v>
          </cell>
          <cell r="M16465" t="str">
            <v>hydro</v>
          </cell>
        </row>
        <row r="16466">
          <cell r="F16466" t="str">
            <v>Vintage1950</v>
          </cell>
          <cell r="I16466">
            <v>2.1637731054487269E-4</v>
          </cell>
          <cell r="L16466">
            <v>1.3555844155844154E-2</v>
          </cell>
          <cell r="M16466" t="str">
            <v>hydro</v>
          </cell>
        </row>
        <row r="16467">
          <cell r="F16467" t="str">
            <v>Vintage1950</v>
          </cell>
          <cell r="I16467">
            <v>2.1637731054487269E-4</v>
          </cell>
          <cell r="L16467">
            <v>1.3555844155844154E-2</v>
          </cell>
          <cell r="M16467" t="str">
            <v>hydro</v>
          </cell>
        </row>
        <row r="16468">
          <cell r="F16468" t="str">
            <v>Vintage1950</v>
          </cell>
          <cell r="I16468">
            <v>2.1637731054487269E-4</v>
          </cell>
          <cell r="L16468">
            <v>1.3555844155844154E-2</v>
          </cell>
          <cell r="M16468" t="str">
            <v>hydro</v>
          </cell>
        </row>
        <row r="16469">
          <cell r="F16469" t="str">
            <v>Vintage1950</v>
          </cell>
          <cell r="I16469">
            <v>2.1637731054487269E-4</v>
          </cell>
          <cell r="L16469">
            <v>1.3555844155844154E-2</v>
          </cell>
          <cell r="M16469" t="str">
            <v>hydro</v>
          </cell>
        </row>
        <row r="16470">
          <cell r="F16470" t="str">
            <v>Vintage1949</v>
          </cell>
          <cell r="I16470">
            <v>3.0147768601712855E-4</v>
          </cell>
          <cell r="L16470">
            <v>1.74284830678831E-2</v>
          </cell>
          <cell r="M16470" t="str">
            <v>hydro</v>
          </cell>
        </row>
        <row r="16471">
          <cell r="F16471" t="str">
            <v>Vintage1949</v>
          </cell>
          <cell r="I16471">
            <v>3.0147768601712855E-4</v>
          </cell>
          <cell r="L16471">
            <v>1.74284830678831E-2</v>
          </cell>
          <cell r="M16471" t="str">
            <v>hydro</v>
          </cell>
        </row>
        <row r="16472">
          <cell r="F16472" t="str">
            <v>Vintage1949</v>
          </cell>
          <cell r="I16472">
            <v>3.0250080033619118E-4</v>
          </cell>
          <cell r="L16472">
            <v>1.7487629503633834E-2</v>
          </cell>
          <cell r="M16472" t="str">
            <v>hydro</v>
          </cell>
        </row>
        <row r="16473">
          <cell r="F16473" t="str">
            <v>Vintage1949</v>
          </cell>
          <cell r="I16473">
            <v>3.0250080033619118E-4</v>
          </cell>
          <cell r="L16473">
            <v>1.7487629503633834E-2</v>
          </cell>
          <cell r="M16473" t="str">
            <v>hydro</v>
          </cell>
        </row>
        <row r="16474">
          <cell r="F16474" t="str">
            <v>Vintage1949</v>
          </cell>
          <cell r="I16474">
            <v>3.0250080033619118E-4</v>
          </cell>
          <cell r="L16474">
            <v>1.7487629503633834E-2</v>
          </cell>
          <cell r="M16474" t="str">
            <v>hydro</v>
          </cell>
        </row>
        <row r="16475">
          <cell r="F16475" t="str">
            <v>Vintage1949</v>
          </cell>
          <cell r="I16475">
            <v>3.0250080033619118E-4</v>
          </cell>
          <cell r="L16475">
            <v>1.7487629503633834E-2</v>
          </cell>
          <cell r="M16475" t="str">
            <v>hydro</v>
          </cell>
        </row>
        <row r="16476">
          <cell r="F16476" t="str">
            <v>Vintage1950</v>
          </cell>
          <cell r="I16476">
            <v>2.997724954853574E-4</v>
          </cell>
          <cell r="L16476">
            <v>1.8780477586929196E-2</v>
          </cell>
          <cell r="M16476" t="str">
            <v>hydro</v>
          </cell>
        </row>
        <row r="16477">
          <cell r="F16477" t="str">
            <v>Vintage1950</v>
          </cell>
          <cell r="I16477">
            <v>2.997724954853574E-4</v>
          </cell>
          <cell r="L16477">
            <v>1.8780477586929196E-2</v>
          </cell>
          <cell r="M16477" t="str">
            <v>hydro</v>
          </cell>
        </row>
        <row r="16478">
          <cell r="F16478" t="str">
            <v>Vintage1923</v>
          </cell>
          <cell r="I16478">
            <v>4.3297128059260586E-5</v>
          </cell>
          <cell r="L16478">
            <v>8.2334689725330687E-3</v>
          </cell>
          <cell r="M16478" t="str">
            <v>hydro</v>
          </cell>
        </row>
        <row r="16479">
          <cell r="F16479" t="str">
            <v>Vintage1948</v>
          </cell>
          <cell r="I16479">
            <v>2.3992900094839346E-4</v>
          </cell>
          <cell r="L16479">
            <v>2.3524652504589561E-2</v>
          </cell>
          <cell r="M16479" t="str">
            <v>hydro</v>
          </cell>
        </row>
        <row r="16480">
          <cell r="F16480" t="str">
            <v>Vintage1948</v>
          </cell>
          <cell r="I16480">
            <v>2.4510743054762299E-4</v>
          </cell>
          <cell r="L16480">
            <v>2.4032389194859689E-2</v>
          </cell>
          <cell r="M16480" t="str">
            <v>hydro</v>
          </cell>
        </row>
        <row r="16481">
          <cell r="F16481" t="str">
            <v>Vintage1948</v>
          </cell>
          <cell r="I16481">
            <v>2.4510743054762299E-4</v>
          </cell>
          <cell r="L16481">
            <v>2.4032389194859689E-2</v>
          </cell>
          <cell r="M16481" t="str">
            <v>hydro</v>
          </cell>
        </row>
        <row r="16482">
          <cell r="F16482" t="str">
            <v>Vintage1928</v>
          </cell>
          <cell r="I16482">
            <v>0</v>
          </cell>
          <cell r="L16482">
            <v>0</v>
          </cell>
          <cell r="M16482" t="str">
            <v>hydro</v>
          </cell>
        </row>
        <row r="16483">
          <cell r="F16483" t="str">
            <v>Vintage1928</v>
          </cell>
          <cell r="I16483">
            <v>0</v>
          </cell>
          <cell r="L16483">
            <v>0</v>
          </cell>
          <cell r="M16483" t="str">
            <v>hydro</v>
          </cell>
        </row>
        <row r="16484">
          <cell r="F16484" t="str">
            <v>Vintage2014</v>
          </cell>
          <cell r="I16484">
            <v>4.3182111286137193E-4</v>
          </cell>
          <cell r="L16484">
            <v>0.21439575033200536</v>
          </cell>
          <cell r="M16484" t="str">
            <v>hydro</v>
          </cell>
        </row>
        <row r="16485">
          <cell r="F16485" t="str">
            <v>Vintage2014</v>
          </cell>
          <cell r="I16485">
            <v>4.3182111286137193E-4</v>
          </cell>
          <cell r="L16485">
            <v>0.21439575033200536</v>
          </cell>
          <cell r="M16485" t="str">
            <v>hydro</v>
          </cell>
        </row>
        <row r="16486">
          <cell r="F16486" t="str">
            <v>Vintage1907</v>
          </cell>
          <cell r="I16486">
            <v>0</v>
          </cell>
          <cell r="L16486">
            <v>0</v>
          </cell>
          <cell r="M16486" t="str">
            <v>hydro</v>
          </cell>
        </row>
        <row r="16487">
          <cell r="F16487" t="str">
            <v>Vintage1907</v>
          </cell>
          <cell r="I16487">
            <v>0</v>
          </cell>
          <cell r="L16487">
            <v>0</v>
          </cell>
          <cell r="M16487" t="str">
            <v>hydro</v>
          </cell>
        </row>
        <row r="16488">
          <cell r="F16488" t="str">
            <v>Vintage1926</v>
          </cell>
          <cell r="I16488">
            <v>1.8683271129988832E-4</v>
          </cell>
          <cell r="L16488">
            <v>4.7243151843084211E-2</v>
          </cell>
          <cell r="M16488" t="str">
            <v>hydro</v>
          </cell>
        </row>
        <row r="16489">
          <cell r="F16489" t="str">
            <v>Vintage1926</v>
          </cell>
          <cell r="I16489">
            <v>1.8815674159514587E-4</v>
          </cell>
          <cell r="L16489">
            <v>4.7577950625634087E-2</v>
          </cell>
          <cell r="M16489" t="str">
            <v>hydro</v>
          </cell>
        </row>
        <row r="16490">
          <cell r="F16490" t="str">
            <v>Vintage1926</v>
          </cell>
          <cell r="I16490">
            <v>1.8815674159514587E-4</v>
          </cell>
          <cell r="L16490">
            <v>4.7577950625634087E-2</v>
          </cell>
          <cell r="M16490" t="str">
            <v>hydro</v>
          </cell>
        </row>
        <row r="16491">
          <cell r="F16491" t="str">
            <v>Vintage1926</v>
          </cell>
          <cell r="I16491">
            <v>1.8815674159514587E-4</v>
          </cell>
          <cell r="L16491">
            <v>4.7577950625634087E-2</v>
          </cell>
          <cell r="M16491" t="str">
            <v>hydro</v>
          </cell>
        </row>
        <row r="16492">
          <cell r="F16492" t="str">
            <v>Vintage1951</v>
          </cell>
          <cell r="I16492">
            <v>1.028807649332261E-3</v>
          </cell>
          <cell r="L16492">
            <v>6.2404234606960325E-2</v>
          </cell>
          <cell r="M16492" t="str">
            <v>hydro</v>
          </cell>
        </row>
        <row r="16493">
          <cell r="F16493" t="str">
            <v>Vintage1951</v>
          </cell>
          <cell r="I16493">
            <v>8.3036760577728135E-4</v>
          </cell>
          <cell r="L16493">
            <v>5.0367486006327573E-2</v>
          </cell>
          <cell r="M16493" t="str">
            <v>hydro</v>
          </cell>
        </row>
        <row r="16494">
          <cell r="F16494" t="str">
            <v>Vintage1951</v>
          </cell>
          <cell r="I16494">
            <v>9.901071799849196E-4</v>
          </cell>
          <cell r="L16494">
            <v>6.0056785917092556E-2</v>
          </cell>
          <cell r="M16494" t="str">
            <v>hydro</v>
          </cell>
        </row>
        <row r="16495">
          <cell r="F16495" t="str">
            <v>Vintage1949</v>
          </cell>
          <cell r="I16495">
            <v>1.082414827438128E-4</v>
          </cell>
          <cell r="L16495">
            <v>6.2574609556208449E-3</v>
          </cell>
          <cell r="M16495" t="str">
            <v>hydro</v>
          </cell>
        </row>
        <row r="16496">
          <cell r="F16496" t="str">
            <v>Vintage1949</v>
          </cell>
          <cell r="I16496">
            <v>1.0945718328764018E-4</v>
          </cell>
          <cell r="L16496">
            <v>6.3277408381011285E-3</v>
          </cell>
          <cell r="M16496" t="str">
            <v>hydro</v>
          </cell>
        </row>
        <row r="16497">
          <cell r="F16497" t="str">
            <v>Vintage1961</v>
          </cell>
          <cell r="I16497">
            <v>3.965294196923666E-3</v>
          </cell>
          <cell r="L16497">
            <v>8.5176764629837073E-2</v>
          </cell>
          <cell r="M16497" t="str">
            <v>hydro</v>
          </cell>
        </row>
        <row r="16498">
          <cell r="F16498" t="str">
            <v>Vintage1960</v>
          </cell>
          <cell r="I16498">
            <v>3.8750622010040332E-3</v>
          </cell>
          <cell r="L16498">
            <v>0.18353392031418256</v>
          </cell>
          <cell r="M16498" t="str">
            <v>hydro</v>
          </cell>
        </row>
        <row r="16499">
          <cell r="F16499" t="str">
            <v>Vintage1958</v>
          </cell>
          <cell r="I16499">
            <v>2.2214018584008968E-3</v>
          </cell>
          <cell r="L16499">
            <v>5.7723023457862739E-2</v>
          </cell>
          <cell r="M16499" t="str">
            <v>hydro</v>
          </cell>
        </row>
        <row r="16500">
          <cell r="F16500" t="str">
            <v>Vintage1959</v>
          </cell>
          <cell r="I16500">
            <v>2.2104752649541753E-3</v>
          </cell>
          <cell r="L16500">
            <v>9.2490766648013437E-2</v>
          </cell>
          <cell r="M16500" t="str">
            <v>hydro</v>
          </cell>
        </row>
        <row r="16501">
          <cell r="F16501" t="str">
            <v>Vintage1927</v>
          </cell>
          <cell r="I16501">
            <v>4.7256379863382249E-4</v>
          </cell>
          <cell r="L16501">
            <v>8.3770507349454751E-2</v>
          </cell>
          <cell r="M16501" t="str">
            <v>hydro</v>
          </cell>
        </row>
        <row r="16502">
          <cell r="F16502" t="str">
            <v>Vintage1928</v>
          </cell>
          <cell r="I16502">
            <v>4.726065955726591E-4</v>
          </cell>
          <cell r="L16502">
            <v>3.5493772599437513E-2</v>
          </cell>
          <cell r="M16502" t="str">
            <v>hydro</v>
          </cell>
        </row>
        <row r="16503">
          <cell r="F16503" t="str">
            <v>Vintage1951</v>
          </cell>
          <cell r="I16503">
            <v>1.6477864627478115E-3</v>
          </cell>
          <cell r="L16503">
            <v>9.9949541656526308E-2</v>
          </cell>
          <cell r="M16503" t="str">
            <v>hydro</v>
          </cell>
        </row>
        <row r="16504">
          <cell r="F16504" t="str">
            <v>Vintage1950</v>
          </cell>
          <cell r="I16504">
            <v>1.6211908400695369E-3</v>
          </cell>
          <cell r="L16504">
            <v>0.10156614997905321</v>
          </cell>
          <cell r="M16504" t="str">
            <v>hydro</v>
          </cell>
        </row>
        <row r="16505">
          <cell r="F16505" t="str">
            <v>Vintage1950</v>
          </cell>
          <cell r="I16505">
            <v>1.6211908400695369E-3</v>
          </cell>
          <cell r="L16505">
            <v>0.10156614997905321</v>
          </cell>
          <cell r="M16505" t="str">
            <v>hydro</v>
          </cell>
        </row>
        <row r="16506">
          <cell r="F16506" t="str">
            <v>Vintage1939</v>
          </cell>
          <cell r="I16506">
            <v>2.0210747373240905E-3</v>
          </cell>
          <cell r="L16506">
            <v>0.64470648464163827</v>
          </cell>
          <cell r="M16506" t="str">
            <v>hydro</v>
          </cell>
        </row>
        <row r="16507">
          <cell r="F16507" t="str">
            <v>Vintage1939</v>
          </cell>
          <cell r="I16507">
            <v>1.9734577932510101E-3</v>
          </cell>
          <cell r="L16507">
            <v>0.62951706484641645</v>
          </cell>
          <cell r="M16507" t="str">
            <v>hydro</v>
          </cell>
        </row>
        <row r="16508">
          <cell r="F16508" t="str">
            <v>Vintage1939</v>
          </cell>
          <cell r="I16508">
            <v>1.9734577932510101E-3</v>
          </cell>
          <cell r="L16508">
            <v>0.62951706484641645</v>
          </cell>
          <cell r="M16508" t="str">
            <v>hydro</v>
          </cell>
        </row>
        <row r="16509">
          <cell r="F16509" t="str">
            <v>Vintage1922</v>
          </cell>
          <cell r="I16509">
            <v>4.8026189800705733E-4</v>
          </cell>
          <cell r="L16509">
            <v>0.22528230865746546</v>
          </cell>
          <cell r="M16509" t="str">
            <v>hydro</v>
          </cell>
        </row>
        <row r="16510">
          <cell r="F16510" t="str">
            <v>Vintage1968</v>
          </cell>
          <cell r="I16510">
            <v>1.4932493914174983E-3</v>
          </cell>
          <cell r="L16510">
            <v>5.6296475571018002E-2</v>
          </cell>
          <cell r="M16510" t="str">
            <v>hydro</v>
          </cell>
        </row>
        <row r="16511">
          <cell r="F16511" t="str">
            <v>Vintage1988</v>
          </cell>
          <cell r="I16511">
            <v>5.5982809432600432E-4</v>
          </cell>
          <cell r="L16511">
            <v>0.10282313927781875</v>
          </cell>
          <cell r="M16511" t="str">
            <v>hydro</v>
          </cell>
        </row>
        <row r="16512">
          <cell r="F16512" t="str">
            <v>Vintage1988</v>
          </cell>
          <cell r="I16512">
            <v>5.6244004499937607E-4</v>
          </cell>
          <cell r="L16512">
            <v>0.10330287398673547</v>
          </cell>
          <cell r="M16512" t="str">
            <v>hydro</v>
          </cell>
        </row>
        <row r="16513">
          <cell r="F16513" t="str">
            <v>Vintage1994</v>
          </cell>
          <cell r="I16513">
            <v>4.429804146630174E-4</v>
          </cell>
          <cell r="L16513">
            <v>0.12290224191286153</v>
          </cell>
          <cell r="M16513" t="str">
            <v>hydro</v>
          </cell>
        </row>
        <row r="16514">
          <cell r="F16514" t="str">
            <v>Vintage1994</v>
          </cell>
          <cell r="I16514">
            <v>4.3771639118611464E-4</v>
          </cell>
          <cell r="L16514">
            <v>0.12144177037647219</v>
          </cell>
          <cell r="M16514" t="str">
            <v>hydro</v>
          </cell>
        </row>
        <row r="16515">
          <cell r="F16515" t="str">
            <v>Vintage1982</v>
          </cell>
          <cell r="I16515">
            <v>3.0502448232321241E-3</v>
          </cell>
          <cell r="L16515">
            <v>0.37641855091599263</v>
          </cell>
          <cell r="M16515" t="str">
            <v>hydro</v>
          </cell>
        </row>
        <row r="16516">
          <cell r="F16516" t="str">
            <v>Vintage1982</v>
          </cell>
          <cell r="I16516">
            <v>1.8343837908840989E-3</v>
          </cell>
          <cell r="L16516">
            <v>0.22637398910711332</v>
          </cell>
          <cell r="M16516" t="str">
            <v>hydro</v>
          </cell>
        </row>
        <row r="16517">
          <cell r="F16517" t="str">
            <v>Vintage1982</v>
          </cell>
          <cell r="I16517">
            <v>1.6409634002852648E-3</v>
          </cell>
          <cell r="L16517">
            <v>0.20250474995873899</v>
          </cell>
          <cell r="M16517" t="str">
            <v>hydro</v>
          </cell>
        </row>
        <row r="16518">
          <cell r="F16518" t="str">
            <v>Vintage1982</v>
          </cell>
          <cell r="I16518">
            <v>1.6602669595475166E-3</v>
          </cell>
          <cell r="L16518">
            <v>0.20488692523518723</v>
          </cell>
          <cell r="M16518" t="str">
            <v>hydro</v>
          </cell>
        </row>
        <row r="16519">
          <cell r="F16519" t="str">
            <v>Vintage1982</v>
          </cell>
          <cell r="I16519">
            <v>1.6602669595475166E-3</v>
          </cell>
          <cell r="L16519">
            <v>0.20488692523518723</v>
          </cell>
          <cell r="M16519" t="str">
            <v>hydro</v>
          </cell>
        </row>
        <row r="16520">
          <cell r="F16520" t="str">
            <v>Vintage1982</v>
          </cell>
          <cell r="I16520">
            <v>1.5514662278054568E-3</v>
          </cell>
          <cell r="L16520">
            <v>0.19146026076910377</v>
          </cell>
          <cell r="M16520" t="str">
            <v>hydro</v>
          </cell>
        </row>
        <row r="16521">
          <cell r="F16521" t="str">
            <v>Vintage1982</v>
          </cell>
          <cell r="I16521">
            <v>1.5697169823723281E-3</v>
          </cell>
          <cell r="L16521">
            <v>0.19371251361610822</v>
          </cell>
          <cell r="M16521" t="str">
            <v>hydro</v>
          </cell>
        </row>
        <row r="16522">
          <cell r="F16522" t="str">
            <v>Vintage1982</v>
          </cell>
          <cell r="I16522">
            <v>1.5697169823723281E-3</v>
          </cell>
          <cell r="L16522">
            <v>0.19371251361610822</v>
          </cell>
          <cell r="M16522" t="str">
            <v>hydro</v>
          </cell>
        </row>
        <row r="16523">
          <cell r="F16523" t="str">
            <v>Vintage1987</v>
          </cell>
          <cell r="I16523">
            <v>2.1425217505076743E-4</v>
          </cell>
          <cell r="L16523">
            <v>6.4157245323369361E-2</v>
          </cell>
          <cell r="M16523" t="str">
            <v>hydro</v>
          </cell>
        </row>
        <row r="16524">
          <cell r="F16524" t="str">
            <v>Vintage1987</v>
          </cell>
          <cell r="I16524">
            <v>3.130729816331719E-4</v>
          </cell>
          <cell r="L16524">
            <v>9.3748873643867248E-2</v>
          </cell>
          <cell r="M16524" t="str">
            <v>hydro</v>
          </cell>
        </row>
        <row r="16525">
          <cell r="F16525" t="str">
            <v>Vintage1987</v>
          </cell>
          <cell r="I16525">
            <v>3.130729816331719E-4</v>
          </cell>
          <cell r="L16525">
            <v>9.3748873643867248E-2</v>
          </cell>
          <cell r="M16525" t="str">
            <v>hydro</v>
          </cell>
        </row>
        <row r="16526">
          <cell r="F16526" t="str">
            <v>Vintage1983</v>
          </cell>
          <cell r="I16526">
            <v>1.3693683023375829E-3</v>
          </cell>
          <cell r="L16526">
            <v>0.14673279841329667</v>
          </cell>
          <cell r="M16526" t="str">
            <v>hydro</v>
          </cell>
        </row>
        <row r="16527">
          <cell r="F16527" t="str">
            <v>Vintage1982</v>
          </cell>
          <cell r="I16527">
            <v>1.3519820459352108E-3</v>
          </cell>
          <cell r="L16527">
            <v>0.16684271331902947</v>
          </cell>
          <cell r="M16527" t="str">
            <v>hydro</v>
          </cell>
        </row>
        <row r="16528">
          <cell r="F16528" t="str">
            <v>Vintage1926</v>
          </cell>
          <cell r="I16528">
            <v>7.503881515176933E-4</v>
          </cell>
          <cell r="L16528">
            <v>0.18974568819749746</v>
          </cell>
          <cell r="M16528" t="str">
            <v>hydro</v>
          </cell>
        </row>
        <row r="16529">
          <cell r="F16529" t="str">
            <v>Vintage1913</v>
          </cell>
          <cell r="I16529">
            <v>0</v>
          </cell>
          <cell r="L16529">
            <v>0</v>
          </cell>
          <cell r="M16529" t="str">
            <v>hydro</v>
          </cell>
        </row>
        <row r="16530">
          <cell r="F16530" t="str">
            <v>Vintage1913</v>
          </cell>
          <cell r="I16530">
            <v>0</v>
          </cell>
          <cell r="L16530">
            <v>0</v>
          </cell>
          <cell r="M16530" t="str">
            <v>hydro</v>
          </cell>
        </row>
        <row r="16531">
          <cell r="F16531" t="str">
            <v>Vintage1913</v>
          </cell>
          <cell r="I16531">
            <v>0</v>
          </cell>
          <cell r="L16531">
            <v>0</v>
          </cell>
          <cell r="M16531" t="str">
            <v>hydro</v>
          </cell>
        </row>
        <row r="16532">
          <cell r="F16532" t="str">
            <v>Vintage1912</v>
          </cell>
          <cell r="I16532">
            <v>0</v>
          </cell>
          <cell r="L16532">
            <v>0</v>
          </cell>
          <cell r="M16532" t="str">
            <v>hydro</v>
          </cell>
        </row>
        <row r="16533">
          <cell r="F16533" t="str">
            <v>Vintage1912</v>
          </cell>
          <cell r="I16533">
            <v>0</v>
          </cell>
          <cell r="L16533">
            <v>0</v>
          </cell>
          <cell r="M16533" t="str">
            <v>hydro</v>
          </cell>
        </row>
        <row r="16534">
          <cell r="F16534" t="str">
            <v>Vintage1912</v>
          </cell>
          <cell r="I16534">
            <v>0</v>
          </cell>
          <cell r="L16534">
            <v>0</v>
          </cell>
          <cell r="M16534" t="str">
            <v>hydro</v>
          </cell>
        </row>
        <row r="16535">
          <cell r="F16535" t="str">
            <v>Vintage1976</v>
          </cell>
          <cell r="I16535">
            <v>6.0066573580649853E-4</v>
          </cell>
          <cell r="L16535">
            <v>2.5267398030942335E-2</v>
          </cell>
          <cell r="M16535" t="str">
            <v>hydro</v>
          </cell>
        </row>
        <row r="16536">
          <cell r="F16536" t="str">
            <v>Vintage1976</v>
          </cell>
          <cell r="I16536">
            <v>6.2235308456194953E-4</v>
          </cell>
          <cell r="L16536">
            <v>2.6179690576652606E-2</v>
          </cell>
          <cell r="M16536" t="str">
            <v>hydro</v>
          </cell>
        </row>
        <row r="16537">
          <cell r="F16537" t="str">
            <v>Vintage1976</v>
          </cell>
          <cell r="I16537">
            <v>6.656221271300987E-4</v>
          </cell>
          <cell r="L16537">
            <v>2.7999831223628691E-2</v>
          </cell>
          <cell r="M16537" t="str">
            <v>hydro</v>
          </cell>
        </row>
        <row r="16538">
          <cell r="F16538" t="str">
            <v>Vintage1977</v>
          </cell>
          <cell r="I16538">
            <v>6.9652017956579071E-5</v>
          </cell>
          <cell r="L16538">
            <v>9.95793499043977E-3</v>
          </cell>
          <cell r="M16538" t="str">
            <v>hydro</v>
          </cell>
        </row>
        <row r="16539">
          <cell r="F16539" t="str">
            <v>Vintage1980</v>
          </cell>
          <cell r="I16539">
            <v>4.8562809917543246E-3</v>
          </cell>
          <cell r="L16539">
            <v>0.2925730400451213</v>
          </cell>
          <cell r="M16539" t="str">
            <v>hydro</v>
          </cell>
        </row>
        <row r="16540">
          <cell r="F16540" t="str">
            <v>Vintage1980</v>
          </cell>
          <cell r="I16540">
            <v>4.8562809917543246E-3</v>
          </cell>
          <cell r="L16540">
            <v>0.2925730400451213</v>
          </cell>
          <cell r="M16540" t="str">
            <v>hydro</v>
          </cell>
        </row>
        <row r="16541">
          <cell r="F16541" t="str">
            <v>Vintage1912</v>
          </cell>
          <cell r="I16541">
            <v>0</v>
          </cell>
          <cell r="L16541">
            <v>0</v>
          </cell>
          <cell r="M16541" t="str">
            <v>hydro</v>
          </cell>
        </row>
        <row r="16542">
          <cell r="F16542" t="str">
            <v>Vintage1912</v>
          </cell>
          <cell r="I16542">
            <v>0</v>
          </cell>
          <cell r="L16542">
            <v>0</v>
          </cell>
          <cell r="M16542" t="str">
            <v>hydro</v>
          </cell>
        </row>
        <row r="16543">
          <cell r="F16543" t="str">
            <v>Vintage1912</v>
          </cell>
          <cell r="I16543">
            <v>0</v>
          </cell>
          <cell r="L16543">
            <v>0</v>
          </cell>
          <cell r="M16543" t="str">
            <v>hydro</v>
          </cell>
        </row>
        <row r="16544">
          <cell r="F16544" t="str">
            <v>Vintage1983</v>
          </cell>
          <cell r="I16544">
            <v>3.1997398802057495E-3</v>
          </cell>
          <cell r="L16544">
            <v>0.34286377595840634</v>
          </cell>
          <cell r="M16544" t="str">
            <v>hydro</v>
          </cell>
        </row>
        <row r="16545">
          <cell r="F16545" t="str">
            <v>Vintage1983</v>
          </cell>
          <cell r="I16545">
            <v>3.0112461127172652E-3</v>
          </cell>
          <cell r="L16545">
            <v>0.3226659826110384</v>
          </cell>
          <cell r="M16545" t="str">
            <v>hydro</v>
          </cell>
        </row>
        <row r="16546">
          <cell r="F16546" t="str">
            <v>Vintage1975</v>
          </cell>
          <cell r="I16546">
            <v>1.543951727299831E-2</v>
          </cell>
          <cell r="L16546">
            <v>0.5400126298063429</v>
          </cell>
          <cell r="M16546" t="str">
            <v>hydro</v>
          </cell>
        </row>
        <row r="16547">
          <cell r="F16547" t="str">
            <v>Vintage1975</v>
          </cell>
          <cell r="I16547">
            <v>1.5548529100641181E-2</v>
          </cell>
          <cell r="L16547">
            <v>0.54382542801010381</v>
          </cell>
          <cell r="M16547" t="str">
            <v>hydro</v>
          </cell>
        </row>
        <row r="16548">
          <cell r="F16548" t="str">
            <v>Vintage1975</v>
          </cell>
          <cell r="I16548">
            <v>2.6632668778454856E-3</v>
          </cell>
          <cell r="L16548">
            <v>9.3150435026662926E-2</v>
          </cell>
          <cell r="M16548" t="str">
            <v>hydro</v>
          </cell>
        </row>
        <row r="16549">
          <cell r="F16549" t="str">
            <v>Vintage1975</v>
          </cell>
          <cell r="I16549">
            <v>3.0682128505218065E-3</v>
          </cell>
          <cell r="L16549">
            <v>0.10731382729909253</v>
          </cell>
          <cell r="M16549" t="str">
            <v>hydro</v>
          </cell>
        </row>
        <row r="16550">
          <cell r="F16550" t="str">
            <v>Vintage1975</v>
          </cell>
          <cell r="I16550">
            <v>2.7274221639702377E-3</v>
          </cell>
          <cell r="L16550">
            <v>9.5394330620263826E-2</v>
          </cell>
          <cell r="M16550" t="str">
            <v>hydro</v>
          </cell>
        </row>
        <row r="16551">
          <cell r="F16551" t="str">
            <v>Vintage1975</v>
          </cell>
          <cell r="I16551">
            <v>3.0682128505218065E-3</v>
          </cell>
          <cell r="L16551">
            <v>0.10731382729909253</v>
          </cell>
          <cell r="M16551" t="str">
            <v>hydro</v>
          </cell>
        </row>
        <row r="16552">
          <cell r="F16552" t="str">
            <v>Vintage1985</v>
          </cell>
          <cell r="I16552">
            <v>8.6975148874166956E-3</v>
          </cell>
          <cell r="L16552">
            <v>0.58007976087792257</v>
          </cell>
          <cell r="M16552" t="str">
            <v>hydro</v>
          </cell>
        </row>
        <row r="16553">
          <cell r="F16553" t="str">
            <v>Vintage1985</v>
          </cell>
          <cell r="I16553">
            <v>8.6896509499054704E-3</v>
          </cell>
          <cell r="L16553">
            <v>0.57955527646483229</v>
          </cell>
          <cell r="M16553" t="str">
            <v>hydro</v>
          </cell>
        </row>
        <row r="16554">
          <cell r="F16554" t="str">
            <v>Vintage1985</v>
          </cell>
          <cell r="I16554">
            <v>8.6896509499054704E-3</v>
          </cell>
          <cell r="L16554">
            <v>0.57955527646483229</v>
          </cell>
          <cell r="M16554" t="str">
            <v>hydro</v>
          </cell>
        </row>
        <row r="16555">
          <cell r="F16555" t="str">
            <v>Vintage1986</v>
          </cell>
          <cell r="I16555">
            <v>8.6930212088388529E-3</v>
          </cell>
          <cell r="L16555">
            <v>1.1183620096352376</v>
          </cell>
          <cell r="M16555" t="str">
            <v>hydro</v>
          </cell>
        </row>
        <row r="16556">
          <cell r="F16556" t="str">
            <v>Vintage1975</v>
          </cell>
          <cell r="I16556">
            <v>4.8624009540079597E-4</v>
          </cell>
          <cell r="L16556">
            <v>1.7006735896716248E-2</v>
          </cell>
          <cell r="M16556" t="str">
            <v>hydro</v>
          </cell>
        </row>
        <row r="16557">
          <cell r="F16557" t="str">
            <v>Vintage1975</v>
          </cell>
          <cell r="I16557">
            <v>4.7801505871813543E-3</v>
          </cell>
          <cell r="L16557">
            <v>0.16719056974459723</v>
          </cell>
          <cell r="M16557" t="str">
            <v>hydro</v>
          </cell>
        </row>
        <row r="16558">
          <cell r="F16558" t="str">
            <v>Vintage1975</v>
          </cell>
          <cell r="I16558">
            <v>4.1246352246383884E-3</v>
          </cell>
          <cell r="L16558">
            <v>0.14426326129666012</v>
          </cell>
          <cell r="M16558" t="str">
            <v>hydro</v>
          </cell>
        </row>
        <row r="16559">
          <cell r="F16559" t="str">
            <v>Vintage1984</v>
          </cell>
          <cell r="I16559">
            <v>3.4936344836227671E-3</v>
          </cell>
          <cell r="L16559">
            <v>0.50225724953951356</v>
          </cell>
          <cell r="M16559" t="str">
            <v>hydro</v>
          </cell>
        </row>
        <row r="16560">
          <cell r="F16560" t="str">
            <v>Vintage1972</v>
          </cell>
          <cell r="I16560">
            <v>2.6441553698462626E-3</v>
          </cell>
          <cell r="L16560">
            <v>0.91701298701298695</v>
          </cell>
          <cell r="M16560" t="str">
            <v>hydro</v>
          </cell>
        </row>
        <row r="16561">
          <cell r="F16561" t="str">
            <v>Vintage1973</v>
          </cell>
          <cell r="I16561">
            <v>2.6269296019645278E-3</v>
          </cell>
          <cell r="L16561">
            <v>0.15688498402555909</v>
          </cell>
          <cell r="M16561" t="str">
            <v>hydro</v>
          </cell>
        </row>
        <row r="16562">
          <cell r="F16562" t="str">
            <v>Vintage1973</v>
          </cell>
          <cell r="I16562">
            <v>2.6269296019645278E-3</v>
          </cell>
          <cell r="L16562">
            <v>0.15688498402555909</v>
          </cell>
          <cell r="M16562" t="str">
            <v>hydro</v>
          </cell>
        </row>
        <row r="16563">
          <cell r="F16563" t="str">
            <v>Vintage1973</v>
          </cell>
          <cell r="I16563">
            <v>2.6269296019645278E-3</v>
          </cell>
          <cell r="L16563">
            <v>0.15688498402555909</v>
          </cell>
          <cell r="M16563" t="str">
            <v>hydro</v>
          </cell>
        </row>
        <row r="16564">
          <cell r="F16564" t="str">
            <v>Vintage1974</v>
          </cell>
          <cell r="I16564">
            <v>2.6407717368694935E-3</v>
          </cell>
          <cell r="L16564">
            <v>0.34818374184447187</v>
          </cell>
          <cell r="M16564" t="str">
            <v>hydro</v>
          </cell>
        </row>
        <row r="16565">
          <cell r="F16565" t="str">
            <v>Vintage1979</v>
          </cell>
          <cell r="I16565">
            <v>1.639696503903354E-2</v>
          </cell>
          <cell r="L16565">
            <v>0.56405456385719543</v>
          </cell>
          <cell r="M16565" t="str">
            <v>hydro</v>
          </cell>
        </row>
        <row r="16566">
          <cell r="F16566" t="str">
            <v>Vintage1979</v>
          </cell>
          <cell r="I16566">
            <v>1.6356093962444581E-2</v>
          </cell>
          <cell r="L16566">
            <v>0.5626486013986014</v>
          </cell>
          <cell r="M16566" t="str">
            <v>hydro</v>
          </cell>
        </row>
        <row r="16567">
          <cell r="F16567" t="str">
            <v>Vintage1978</v>
          </cell>
          <cell r="I16567">
            <v>4.3818047049162413E-3</v>
          </cell>
          <cell r="L16567">
            <v>0.14193164096343788</v>
          </cell>
          <cell r="M16567" t="str">
            <v>hydro</v>
          </cell>
        </row>
        <row r="16568">
          <cell r="F16568" t="str">
            <v>Vintage1942</v>
          </cell>
          <cell r="I16568">
            <v>1.1286020862731982E-2</v>
          </cell>
          <cell r="L16568">
            <v>0.84854198089492205</v>
          </cell>
          <cell r="M16568" t="str">
            <v>hydro</v>
          </cell>
        </row>
        <row r="16569">
          <cell r="F16569" t="str">
            <v>Vintage1951</v>
          </cell>
          <cell r="I16569">
            <v>1.1553501730460779E-2</v>
          </cell>
          <cell r="L16569">
            <v>0.70079905897623096</v>
          </cell>
          <cell r="M16569" t="str">
            <v>hydro</v>
          </cell>
        </row>
        <row r="16570">
          <cell r="F16570" t="str">
            <v>Vintage1951</v>
          </cell>
          <cell r="I16570">
            <v>1.1553501730460779E-2</v>
          </cell>
          <cell r="L16570">
            <v>0.70079905897623096</v>
          </cell>
          <cell r="M16570" t="str">
            <v>hydro</v>
          </cell>
        </row>
        <row r="16571">
          <cell r="F16571" t="str">
            <v>Vintage1951</v>
          </cell>
          <cell r="I16571">
            <v>1.1553501730460779E-2</v>
          </cell>
          <cell r="L16571">
            <v>0.70079905897623096</v>
          </cell>
          <cell r="M16571" t="str">
            <v>hydro</v>
          </cell>
        </row>
        <row r="16572">
          <cell r="F16572" t="str">
            <v>Vintage1950</v>
          </cell>
          <cell r="I16572">
            <v>1.1563532263000611E-2</v>
          </cell>
          <cell r="L16572">
            <v>0.72444490992878086</v>
          </cell>
          <cell r="M16572" t="str">
            <v>hydro</v>
          </cell>
        </row>
        <row r="16573">
          <cell r="F16573" t="str">
            <v>Vintage1950</v>
          </cell>
          <cell r="I16573">
            <v>1.1563532263000611E-2</v>
          </cell>
          <cell r="L16573">
            <v>0.72444490992878086</v>
          </cell>
          <cell r="M16573" t="str">
            <v>hydro</v>
          </cell>
        </row>
        <row r="16574">
          <cell r="F16574" t="str">
            <v>Vintage1950</v>
          </cell>
          <cell r="I16574">
            <v>1.1563532263000611E-2</v>
          </cell>
          <cell r="L16574">
            <v>0.72444490992878086</v>
          </cell>
          <cell r="M16574" t="str">
            <v>hydro</v>
          </cell>
        </row>
        <row r="16575">
          <cell r="F16575" t="str">
            <v>Vintage1949</v>
          </cell>
          <cell r="I16575">
            <v>1.1769158180067124E-2</v>
          </cell>
          <cell r="L16575">
            <v>0.6803773001391682</v>
          </cell>
          <cell r="M16575" t="str">
            <v>hydro</v>
          </cell>
        </row>
        <row r="16576">
          <cell r="F16576" t="str">
            <v>Vintage1949</v>
          </cell>
          <cell r="I16576">
            <v>1.1769158180067124E-2</v>
          </cell>
          <cell r="L16576">
            <v>0.6803773001391682</v>
          </cell>
          <cell r="M16576" t="str">
            <v>hydro</v>
          </cell>
        </row>
        <row r="16577">
          <cell r="F16577" t="str">
            <v>Vintage1949</v>
          </cell>
          <cell r="I16577">
            <v>1.1769158180067124E-2</v>
          </cell>
          <cell r="L16577">
            <v>0.6803773001391682</v>
          </cell>
          <cell r="M16577" t="str">
            <v>hydro</v>
          </cell>
        </row>
        <row r="16578">
          <cell r="F16578" t="str">
            <v>Vintage1942</v>
          </cell>
          <cell r="I16578">
            <v>1.1160639205984108E-2</v>
          </cell>
          <cell r="L16578">
            <v>0.83911513323278031</v>
          </cell>
          <cell r="M16578" t="str">
            <v>hydro</v>
          </cell>
        </row>
        <row r="16579">
          <cell r="F16579" t="str">
            <v>Vintage1941</v>
          </cell>
          <cell r="I16579">
            <v>1.1162310961407412E-2</v>
          </cell>
          <cell r="L16579">
            <v>1.3642121608368745</v>
          </cell>
          <cell r="M16579" t="str">
            <v>hydro</v>
          </cell>
        </row>
        <row r="16580">
          <cell r="F16580" t="str">
            <v>Vintage1944</v>
          </cell>
          <cell r="I16580">
            <v>1.1150608673444277E-2</v>
          </cell>
          <cell r="L16580">
            <v>0.86984872196139806</v>
          </cell>
          <cell r="M16580" t="str">
            <v>hydro</v>
          </cell>
        </row>
        <row r="16581">
          <cell r="F16581" t="str">
            <v>Vintage1943</v>
          </cell>
          <cell r="I16581">
            <v>1.1158967450560803E-2</v>
          </cell>
          <cell r="L16581">
            <v>0.84374051976944098</v>
          </cell>
          <cell r="M16581" t="str">
            <v>hydro</v>
          </cell>
        </row>
        <row r="16582">
          <cell r="F16582" t="str">
            <v>Vintage1943</v>
          </cell>
          <cell r="I16582">
            <v>1.1158967450560803E-2</v>
          </cell>
          <cell r="L16582">
            <v>0.84374051976944098</v>
          </cell>
          <cell r="M16582" t="str">
            <v>hydro</v>
          </cell>
        </row>
        <row r="16583">
          <cell r="F16583" t="str">
            <v>Vintage1947</v>
          </cell>
          <cell r="I16583">
            <v>1.0923249935874799E-2</v>
          </cell>
          <cell r="L16583">
            <v>4.8414344991108473</v>
          </cell>
          <cell r="M16583" t="str">
            <v>hydro</v>
          </cell>
        </row>
        <row r="16584">
          <cell r="F16584" t="str">
            <v>Vintage1943</v>
          </cell>
          <cell r="I16584">
            <v>1.1158967450560803E-2</v>
          </cell>
          <cell r="L16584">
            <v>0.84374051976944098</v>
          </cell>
          <cell r="M16584" t="str">
            <v>hydro</v>
          </cell>
        </row>
        <row r="16585">
          <cell r="F16585" t="str">
            <v>Vintage1948</v>
          </cell>
          <cell r="I16585">
            <v>1.1217478890376477E-2</v>
          </cell>
          <cell r="L16585">
            <v>1.0998557566220821</v>
          </cell>
          <cell r="M16585" t="str">
            <v>hydro</v>
          </cell>
        </row>
        <row r="16586">
          <cell r="F16586" t="str">
            <v>Vintage1975</v>
          </cell>
          <cell r="I16586">
            <v>5.8533774468129976E-2</v>
          </cell>
          <cell r="L16586">
            <v>2.0472775750771821</v>
          </cell>
          <cell r="M16586" t="str">
            <v>hydro</v>
          </cell>
        </row>
        <row r="16587">
          <cell r="F16587" t="str">
            <v>Vintage1976</v>
          </cell>
          <cell r="I16587">
            <v>5.8644511547369702E-2</v>
          </cell>
          <cell r="L16587">
            <v>2.4669198312236289</v>
          </cell>
          <cell r="M16587" t="str">
            <v>hydro</v>
          </cell>
        </row>
        <row r="16588">
          <cell r="F16588" t="str">
            <v>Vintage1976</v>
          </cell>
          <cell r="I16588">
            <v>5.8644511547369702E-2</v>
          </cell>
          <cell r="L16588">
            <v>2.4669198312236289</v>
          </cell>
          <cell r="M16588" t="str">
            <v>hydro</v>
          </cell>
        </row>
        <row r="16589">
          <cell r="F16589" t="str">
            <v>Vintage1978</v>
          </cell>
          <cell r="I16589">
            <v>6.8310935756003818E-2</v>
          </cell>
          <cell r="L16589">
            <v>2.2126689481892217</v>
          </cell>
          <cell r="M16589" t="str">
            <v>hydro</v>
          </cell>
        </row>
        <row r="16590">
          <cell r="F16590" t="str">
            <v>Vintage1979</v>
          </cell>
          <cell r="I16590">
            <v>6.8310935756003818E-2</v>
          </cell>
          <cell r="L16590">
            <v>2.3498918844313579</v>
          </cell>
          <cell r="M16590" t="str">
            <v>hydro</v>
          </cell>
        </row>
        <row r="16591">
          <cell r="F16591" t="str">
            <v>Vintage1980</v>
          </cell>
          <cell r="I16591">
            <v>6.8321701860929895E-2</v>
          </cell>
          <cell r="L16591">
            <v>4.116130851663848</v>
          </cell>
          <cell r="M16591" t="str">
            <v>hydro</v>
          </cell>
        </row>
        <row r="16592">
          <cell r="F16592" t="str">
            <v>Vintage1941</v>
          </cell>
          <cell r="I16592">
            <v>1.2138281777532866E-3</v>
          </cell>
          <cell r="L16592">
            <v>0.14834913370382474</v>
          </cell>
          <cell r="M16592" t="str">
            <v>hydro</v>
          </cell>
        </row>
        <row r="16593">
          <cell r="F16593" t="str">
            <v>Vintage1941</v>
          </cell>
          <cell r="I16593">
            <v>1.2138281777532866E-3</v>
          </cell>
          <cell r="L16593">
            <v>0.14834913370382474</v>
          </cell>
          <cell r="M16593" t="str">
            <v>hydro</v>
          </cell>
        </row>
        <row r="16594">
          <cell r="F16594" t="str">
            <v>Vintage1951</v>
          </cell>
          <cell r="I16594">
            <v>1.2875191568125705E-3</v>
          </cell>
          <cell r="L16594">
            <v>7.8096860550012165E-2</v>
          </cell>
          <cell r="M16594" t="str">
            <v>hydro</v>
          </cell>
        </row>
        <row r="16595">
          <cell r="F16595" t="str">
            <v>Vintage1987</v>
          </cell>
          <cell r="I16595">
            <v>1.1425445265035617E-4</v>
          </cell>
          <cell r="L16595">
            <v>3.421319268399154E-2</v>
          </cell>
          <cell r="M16595" t="str">
            <v>hydro</v>
          </cell>
        </row>
        <row r="16596">
          <cell r="F16596" t="str">
            <v>Vintage1977</v>
          </cell>
          <cell r="I16596">
            <v>5.766192057976796E-3</v>
          </cell>
          <cell r="L16596">
            <v>0.82437476099426388</v>
          </cell>
          <cell r="M16596" t="str">
            <v>hydro</v>
          </cell>
        </row>
        <row r="16597">
          <cell r="F16597" t="str">
            <v>Vintage1975</v>
          </cell>
          <cell r="I16597">
            <v>1.0679507995156934E-2</v>
          </cell>
          <cell r="L16597">
            <v>0.37352652259332025</v>
          </cell>
          <cell r="M16597" t="str">
            <v>hydro</v>
          </cell>
        </row>
        <row r="16598">
          <cell r="F16598" t="str">
            <v>Vintage1975</v>
          </cell>
          <cell r="I16598">
            <v>1.0609294267378123E-2</v>
          </cell>
          <cell r="L16598">
            <v>0.37107072691552057</v>
          </cell>
          <cell r="M16598" t="str">
            <v>hydro</v>
          </cell>
        </row>
        <row r="16599">
          <cell r="F16599" t="str">
            <v>Vintage1976</v>
          </cell>
          <cell r="I16599">
            <v>1.0671082347823475E-2</v>
          </cell>
          <cell r="L16599">
            <v>0.44888607594936708</v>
          </cell>
          <cell r="M16599" t="str">
            <v>hydro</v>
          </cell>
        </row>
        <row r="16600">
          <cell r="F16600" t="str">
            <v>Vintage1976</v>
          </cell>
          <cell r="I16600">
            <v>1.0671082347823475E-2</v>
          </cell>
          <cell r="L16600">
            <v>0.44888607594936708</v>
          </cell>
          <cell r="M16600" t="str">
            <v>hydro</v>
          </cell>
        </row>
        <row r="16601">
          <cell r="F16601" t="str">
            <v>Vintage1984</v>
          </cell>
          <cell r="I16601">
            <v>1.0732870428268827E-2</v>
          </cell>
          <cell r="L16601">
            <v>1.5429954124383298</v>
          </cell>
          <cell r="M16601" t="str">
            <v>hydro</v>
          </cell>
        </row>
        <row r="16602">
          <cell r="F16602" t="str">
            <v>Vintage1977</v>
          </cell>
          <cell r="I16602">
            <v>3.2943344890780388E-3</v>
          </cell>
          <cell r="L16602">
            <v>0.47098087954110901</v>
          </cell>
          <cell r="M16602" t="str">
            <v>hydro</v>
          </cell>
        </row>
        <row r="16603">
          <cell r="F16603" t="str">
            <v>Vintage1977</v>
          </cell>
          <cell r="I16603">
            <v>3.1986565826914479E-3</v>
          </cell>
          <cell r="L16603">
            <v>0.45730210325047804</v>
          </cell>
          <cell r="M16603" t="str">
            <v>hydro</v>
          </cell>
        </row>
        <row r="16604">
          <cell r="F16604" t="str">
            <v>Vintage1975</v>
          </cell>
          <cell r="I16604">
            <v>1.2676386413186276E-2</v>
          </cell>
          <cell r="L16604">
            <v>0.44336935166994101</v>
          </cell>
          <cell r="M16604" t="str">
            <v>hydro</v>
          </cell>
        </row>
        <row r="16605">
          <cell r="F16605" t="str">
            <v>Vintage1975</v>
          </cell>
          <cell r="I16605">
            <v>1.2499447819183676E-2</v>
          </cell>
          <cell r="L16605">
            <v>0.43718074656188605</v>
          </cell>
          <cell r="M16605" t="str">
            <v>hydro</v>
          </cell>
        </row>
        <row r="16606">
          <cell r="F16606" t="str">
            <v>Vintage1978</v>
          </cell>
          <cell r="I16606">
            <v>1.2651109471185905E-2</v>
          </cell>
          <cell r="L16606">
            <v>0.40978383295789289</v>
          </cell>
          <cell r="M16606" t="str">
            <v>hydro</v>
          </cell>
        </row>
        <row r="16607">
          <cell r="F16607" t="str">
            <v>Vintage1978</v>
          </cell>
          <cell r="I16607">
            <v>1.2651109471185905E-2</v>
          </cell>
          <cell r="L16607">
            <v>0.40978383295789289</v>
          </cell>
          <cell r="M16607" t="str">
            <v>hydro</v>
          </cell>
        </row>
        <row r="16608">
          <cell r="F16608" t="str">
            <v>Vintage1978</v>
          </cell>
          <cell r="I16608">
            <v>1.2651109471185905E-2</v>
          </cell>
          <cell r="L16608">
            <v>0.40978383295789289</v>
          </cell>
          <cell r="M16608" t="str">
            <v>hydro</v>
          </cell>
        </row>
        <row r="16609">
          <cell r="F16609" t="str">
            <v>Vintage1975</v>
          </cell>
          <cell r="I16609">
            <v>1.1758739800269088E-2</v>
          </cell>
          <cell r="L16609">
            <v>0.4112737393582187</v>
          </cell>
          <cell r="M16609" t="str">
            <v>hydro</v>
          </cell>
        </row>
        <row r="16610">
          <cell r="F16610" t="str">
            <v>Vintage1983</v>
          </cell>
          <cell r="I16610">
            <v>5.6447824921146946E-3</v>
          </cell>
          <cell r="L16610">
            <v>0.60485899234593343</v>
          </cell>
          <cell r="M16610" t="str">
            <v>hydro</v>
          </cell>
        </row>
        <row r="16611">
          <cell r="F16611" t="str">
            <v>Vintage1983</v>
          </cell>
          <cell r="I16611">
            <v>5.6694977242928357E-3</v>
          </cell>
          <cell r="L16611">
            <v>0.60750731944299152</v>
          </cell>
          <cell r="M16611" t="str">
            <v>hydro</v>
          </cell>
        </row>
        <row r="16612">
          <cell r="F16612" t="str">
            <v>Vintage1982</v>
          </cell>
          <cell r="I16612">
            <v>4.7914382797995094E-3</v>
          </cell>
          <cell r="L16612">
            <v>0.59129229245750115</v>
          </cell>
          <cell r="M16612" t="str">
            <v>hydro</v>
          </cell>
        </row>
        <row r="16613">
          <cell r="F16613" t="str">
            <v>Vintage1983</v>
          </cell>
          <cell r="I16613">
            <v>4.6430398943835714E-3</v>
          </cell>
          <cell r="L16613">
            <v>0.49751862642394151</v>
          </cell>
          <cell r="M16613" t="str">
            <v>hydro</v>
          </cell>
        </row>
        <row r="16614">
          <cell r="F16614" t="str">
            <v>Vintage1931</v>
          </cell>
          <cell r="I16614">
            <v>2.4358947662326202E-4</v>
          </cell>
          <cell r="L16614">
            <v>3.350551876379692E-2</v>
          </cell>
          <cell r="M16614" t="str">
            <v>hydro</v>
          </cell>
        </row>
        <row r="16615">
          <cell r="F16615" t="str">
            <v>Vintage1931</v>
          </cell>
          <cell r="I16615">
            <v>2.0006900203944789E-3</v>
          </cell>
          <cell r="L16615">
            <v>0.27519315673289191</v>
          </cell>
          <cell r="M16615" t="str">
            <v>hydro</v>
          </cell>
        </row>
        <row r="16616">
          <cell r="F16616" t="str">
            <v>Vintage1931</v>
          </cell>
          <cell r="I16616">
            <v>2.0006900203944789E-3</v>
          </cell>
          <cell r="L16616">
            <v>0.27519315673289191</v>
          </cell>
          <cell r="M16616" t="str">
            <v>hydro</v>
          </cell>
        </row>
        <row r="16617">
          <cell r="F16617" t="str">
            <v>Vintage1932</v>
          </cell>
          <cell r="I16617">
            <v>1.989656434600666E-3</v>
          </cell>
          <cell r="L16617">
            <v>0.72606149341142001</v>
          </cell>
          <cell r="M16617" t="str">
            <v>hydro</v>
          </cell>
        </row>
        <row r="16618">
          <cell r="F16618" t="str">
            <v>Vintage1932</v>
          </cell>
          <cell r="I16618">
            <v>2.0006900203944789E-3</v>
          </cell>
          <cell r="L16618">
            <v>0.7300878477306002</v>
          </cell>
          <cell r="M16618" t="str">
            <v>hydro</v>
          </cell>
        </row>
        <row r="16619">
          <cell r="F16619" t="str">
            <v>Vintage1953</v>
          </cell>
          <cell r="I16619">
            <v>2.6897207356638632E-3</v>
          </cell>
          <cell r="L16619">
            <v>0.10065312046444126</v>
          </cell>
          <cell r="M16619" t="str">
            <v>hydro</v>
          </cell>
        </row>
        <row r="16620">
          <cell r="F16620" t="str">
            <v>Vintage1953</v>
          </cell>
          <cell r="I16620">
            <v>2.7191971272875768E-3</v>
          </cell>
          <cell r="L16620">
            <v>0.10175616835994199</v>
          </cell>
          <cell r="M16620" t="str">
            <v>hydro</v>
          </cell>
        </row>
        <row r="16621">
          <cell r="F16621" t="str">
            <v>Vintage1952</v>
          </cell>
          <cell r="I16621">
            <v>2.417505456576265E-3</v>
          </cell>
          <cell r="L16621">
            <v>0.1456810122501612</v>
          </cell>
          <cell r="M16621" t="str">
            <v>hydro</v>
          </cell>
        </row>
        <row r="16622">
          <cell r="F16622" t="str">
            <v>Vintage1952</v>
          </cell>
          <cell r="I16622">
            <v>2.417505456576265E-3</v>
          </cell>
          <cell r="L16622">
            <v>0.1456810122501612</v>
          </cell>
          <cell r="M16622" t="str">
            <v>hydro</v>
          </cell>
        </row>
        <row r="16623">
          <cell r="F16623" t="str">
            <v>Vintage1952</v>
          </cell>
          <cell r="I16623">
            <v>2.417505456576265E-3</v>
          </cell>
          <cell r="L16623">
            <v>0.1456810122501612</v>
          </cell>
          <cell r="M16623" t="str">
            <v>hydro</v>
          </cell>
        </row>
        <row r="16624">
          <cell r="F16624" t="str">
            <v>Vintage1953</v>
          </cell>
          <cell r="I16624">
            <v>2.43296585073099E-3</v>
          </cell>
          <cell r="L16624">
            <v>9.1044992743105985E-2</v>
          </cell>
          <cell r="M16624" t="str">
            <v>hydro</v>
          </cell>
        </row>
        <row r="16625">
          <cell r="F16625" t="str">
            <v>Vintage1979</v>
          </cell>
          <cell r="I16625">
            <v>5.1845816591872974E-3</v>
          </cell>
          <cell r="L16625">
            <v>0.17834928229665073</v>
          </cell>
          <cell r="M16625" t="str">
            <v>hydro</v>
          </cell>
        </row>
        <row r="16626">
          <cell r="F16626" t="str">
            <v>Vintage1979</v>
          </cell>
          <cell r="I16626">
            <v>5.1845816591872974E-3</v>
          </cell>
          <cell r="L16626">
            <v>0.17834928229665073</v>
          </cell>
          <cell r="M16626" t="str">
            <v>hydro</v>
          </cell>
        </row>
        <row r="16627">
          <cell r="F16627" t="str">
            <v>Vintage1979</v>
          </cell>
          <cell r="I16627">
            <v>5.1845816591872974E-3</v>
          </cell>
          <cell r="L16627">
            <v>0.17834928229665073</v>
          </cell>
          <cell r="M16627" t="str">
            <v>hydro</v>
          </cell>
        </row>
        <row r="16628">
          <cell r="F16628" t="str">
            <v>Vintage1979</v>
          </cell>
          <cell r="I16628">
            <v>5.1845816591872974E-3</v>
          </cell>
          <cell r="L16628">
            <v>0.17834928229665073</v>
          </cell>
          <cell r="M16628" t="str">
            <v>hydro</v>
          </cell>
        </row>
        <row r="16629">
          <cell r="F16629" t="str">
            <v>Vintage1978</v>
          </cell>
          <cell r="I16629">
            <v>5.1722240430982268E-3</v>
          </cell>
          <cell r="L16629">
            <v>0.16753422283832958</v>
          </cell>
          <cell r="M16629" t="str">
            <v>hydro</v>
          </cell>
        </row>
        <row r="16630">
          <cell r="F16630" t="str">
            <v>Vintage1978</v>
          </cell>
          <cell r="I16630">
            <v>5.1722240430982268E-3</v>
          </cell>
          <cell r="L16630">
            <v>0.16753422283832958</v>
          </cell>
          <cell r="M16630" t="str">
            <v>hydro</v>
          </cell>
        </row>
        <row r="16631">
          <cell r="F16631" t="str">
            <v>Vintage1978</v>
          </cell>
          <cell r="I16631">
            <v>5.1722240430982268E-3</v>
          </cell>
          <cell r="L16631">
            <v>0.16753422283832958</v>
          </cell>
          <cell r="M16631" t="str">
            <v>hydro</v>
          </cell>
        </row>
        <row r="16632">
          <cell r="F16632" t="str">
            <v>Vintage1978</v>
          </cell>
          <cell r="I16632">
            <v>5.1722240430982268E-3</v>
          </cell>
          <cell r="L16632">
            <v>0.16753422283832958</v>
          </cell>
          <cell r="M16632" t="str">
            <v>hydro</v>
          </cell>
        </row>
        <row r="16633">
          <cell r="F16633" t="str">
            <v>Vintage1956</v>
          </cell>
          <cell r="I16633">
            <v>1.0951836953613316E-2</v>
          </cell>
          <cell r="L16633">
            <v>0.71437450929076152</v>
          </cell>
          <cell r="M16633" t="str">
            <v>hydro</v>
          </cell>
        </row>
        <row r="16634">
          <cell r="F16634" t="str">
            <v>Vintage1954</v>
          </cell>
          <cell r="I16634">
            <v>1.1009010989090347E-2</v>
          </cell>
          <cell r="L16634">
            <v>0.63300715164564747</v>
          </cell>
          <cell r="M16634" t="str">
            <v>hydro</v>
          </cell>
        </row>
        <row r="16635">
          <cell r="F16635" t="str">
            <v>Vintage1953</v>
          </cell>
          <cell r="I16635">
            <v>1.0918736196231876E-2</v>
          </cell>
          <cell r="L16635">
            <v>0.40859441469395941</v>
          </cell>
          <cell r="M16635" t="str">
            <v>hydro</v>
          </cell>
        </row>
        <row r="16636">
          <cell r="F16636" t="str">
            <v>Vintage1952</v>
          </cell>
          <cell r="I16636">
            <v>1.0894662918136285E-2</v>
          </cell>
          <cell r="L16636">
            <v>0.65652200193423593</v>
          </cell>
          <cell r="M16636" t="str">
            <v>hydro</v>
          </cell>
        </row>
        <row r="16637">
          <cell r="F16637" t="str">
            <v>Vintage1906</v>
          </cell>
          <cell r="I16637">
            <v>0</v>
          </cell>
          <cell r="L16637">
            <v>0</v>
          </cell>
          <cell r="M16637" t="str">
            <v>hydro</v>
          </cell>
        </row>
        <row r="16638">
          <cell r="F16638" t="str">
            <v>Vintage1905</v>
          </cell>
          <cell r="I16638">
            <v>0</v>
          </cell>
          <cell r="L16638">
            <v>0</v>
          </cell>
          <cell r="M16638" t="str">
            <v>hydro</v>
          </cell>
        </row>
        <row r="16639">
          <cell r="F16639" t="str">
            <v>Vintage1906</v>
          </cell>
          <cell r="I16639">
            <v>0</v>
          </cell>
          <cell r="L16639">
            <v>0</v>
          </cell>
          <cell r="M16639" t="str">
            <v>hydro</v>
          </cell>
        </row>
        <row r="16640">
          <cell r="F16640" t="str">
            <v>Vintage1901</v>
          </cell>
          <cell r="I16640">
            <v>6.9443382879750615E-5</v>
          </cell>
          <cell r="L16640">
            <v>3.7088571428571435</v>
          </cell>
          <cell r="M16640" t="str">
            <v>hydro</v>
          </cell>
        </row>
        <row r="16641">
          <cell r="F16641" t="str">
            <v>Vintage1901</v>
          </cell>
          <cell r="I16641">
            <v>8.5761053215545937E-5</v>
          </cell>
          <cell r="L16641">
            <v>4.5803571428571423</v>
          </cell>
          <cell r="M16641" t="str">
            <v>hydro</v>
          </cell>
        </row>
        <row r="16642">
          <cell r="F16642" t="str">
            <v>Vintage1901</v>
          </cell>
          <cell r="I16642">
            <v>8.5801175345705268E-5</v>
          </cell>
          <cell r="L16642">
            <v>4.5824999999999996</v>
          </cell>
          <cell r="M16642" t="str">
            <v>hydro</v>
          </cell>
        </row>
        <row r="16643">
          <cell r="F16643" t="str">
            <v>Vintage1959</v>
          </cell>
          <cell r="I16643">
            <v>2.8324351526405637E-3</v>
          </cell>
          <cell r="L16643">
            <v>0.11851482932288752</v>
          </cell>
          <cell r="M16643" t="str">
            <v>hydro</v>
          </cell>
        </row>
        <row r="16644">
          <cell r="F16644" t="str">
            <v>Vintage1958</v>
          </cell>
          <cell r="I16644">
            <v>2.5829289992231408E-3</v>
          </cell>
          <cell r="L16644">
            <v>6.7117289313640319E-2</v>
          </cell>
          <cell r="M16644" t="str">
            <v>hydro</v>
          </cell>
        </row>
        <row r="16645">
          <cell r="F16645" t="str">
            <v>Vintage1931</v>
          </cell>
          <cell r="I16645">
            <v>4.4599759885099826E-4</v>
          </cell>
          <cell r="L16645">
            <v>6.1346578366445921E-2</v>
          </cell>
          <cell r="M16645" t="str">
            <v>hydro</v>
          </cell>
        </row>
        <row r="16646">
          <cell r="F16646" t="str">
            <v>Vintage1931</v>
          </cell>
          <cell r="I16646">
            <v>4.3331900572065322E-4</v>
          </cell>
          <cell r="L16646">
            <v>5.9602649006622523E-2</v>
          </cell>
          <cell r="M16646" t="str">
            <v>hydro</v>
          </cell>
        </row>
        <row r="16647">
          <cell r="F16647" t="str">
            <v>Vintage1931</v>
          </cell>
          <cell r="I16647">
            <v>4.3331900572065322E-4</v>
          </cell>
          <cell r="L16647">
            <v>5.9602649006622523E-2</v>
          </cell>
          <cell r="M16647" t="str">
            <v>hydro</v>
          </cell>
        </row>
        <row r="16648">
          <cell r="F16648" t="str">
            <v>Vintage1931</v>
          </cell>
          <cell r="I16648">
            <v>4.3331900572065322E-4</v>
          </cell>
          <cell r="L16648">
            <v>5.9602649006622523E-2</v>
          </cell>
          <cell r="M16648" t="str">
            <v>hydro</v>
          </cell>
        </row>
        <row r="16649">
          <cell r="F16649" t="str">
            <v>Vintage1986</v>
          </cell>
          <cell r="I16649">
            <v>4.9527827392135211E-4</v>
          </cell>
          <cell r="L16649">
            <v>6.3717825189263597E-2</v>
          </cell>
          <cell r="M16649" t="str">
            <v>hydro</v>
          </cell>
        </row>
        <row r="16650">
          <cell r="F16650" t="str">
            <v>Vintage1986</v>
          </cell>
          <cell r="I16650">
            <v>4.8853775605458628E-4</v>
          </cell>
          <cell r="L16650">
            <v>6.2850653819683411E-2</v>
          </cell>
          <cell r="M16650" t="str">
            <v>hydro</v>
          </cell>
        </row>
        <row r="16651">
          <cell r="F16651" t="str">
            <v>Vintage1946</v>
          </cell>
          <cell r="I16651">
            <v>1.686734351897802E-4</v>
          </cell>
          <cell r="L16651">
            <v>0.28533936651583708</v>
          </cell>
          <cell r="M16651" t="str">
            <v>hydro</v>
          </cell>
        </row>
        <row r="16652">
          <cell r="F16652" t="str">
            <v>Vintage1947</v>
          </cell>
          <cell r="I16652">
            <v>1.6569503572762005E-4</v>
          </cell>
          <cell r="L16652">
            <v>7.3439834024896261E-2</v>
          </cell>
          <cell r="M16652" t="str">
            <v>hydro</v>
          </cell>
        </row>
        <row r="16653">
          <cell r="F16653" t="str">
            <v>Vintage1920</v>
          </cell>
          <cell r="I16653">
            <v>6.8138076245234075E-5</v>
          </cell>
          <cell r="L16653">
            <v>3.9741029641185643E-2</v>
          </cell>
          <cell r="M16653" t="str">
            <v>hydro</v>
          </cell>
        </row>
        <row r="16654">
          <cell r="F16654" t="str">
            <v>Vintage1920</v>
          </cell>
          <cell r="I16654">
            <v>6.7822448821314101E-5</v>
          </cell>
          <cell r="L16654">
            <v>3.9556942277691104E-2</v>
          </cell>
          <cell r="M16654" t="str">
            <v>hydro</v>
          </cell>
        </row>
        <row r="16655">
          <cell r="F16655" t="str">
            <v>Vintage1920</v>
          </cell>
          <cell r="I16655">
            <v>1.3753866218614807E-4</v>
          </cell>
          <cell r="L16655">
            <v>8.0218408736349445E-2</v>
          </cell>
          <cell r="M16655" t="str">
            <v>hydro</v>
          </cell>
        </row>
        <row r="16656">
          <cell r="F16656" t="str">
            <v>Vintage1928</v>
          </cell>
          <cell r="I16656">
            <v>2.3182566806054946E-4</v>
          </cell>
          <cell r="L16656">
            <v>1.7410606669345113E-2</v>
          </cell>
          <cell r="M16656" t="str">
            <v>hydro</v>
          </cell>
        </row>
        <row r="16657">
          <cell r="F16657" t="str">
            <v>Vintage1928</v>
          </cell>
          <cell r="I16657">
            <v>3.2500530314255366E-4</v>
          </cell>
          <cell r="L16657">
            <v>2.4408597830453991E-2</v>
          </cell>
          <cell r="M16657" t="str">
            <v>hydro</v>
          </cell>
        </row>
        <row r="16658">
          <cell r="F16658" t="str">
            <v>Vintage1913</v>
          </cell>
          <cell r="I16658">
            <v>0</v>
          </cell>
          <cell r="L16658">
            <v>0</v>
          </cell>
          <cell r="M16658" t="str">
            <v>hydro</v>
          </cell>
        </row>
        <row r="16659">
          <cell r="F16659" t="str">
            <v>Vintage1913</v>
          </cell>
          <cell r="I16659">
            <v>0</v>
          </cell>
          <cell r="L16659">
            <v>0</v>
          </cell>
          <cell r="M16659" t="str">
            <v>hydro</v>
          </cell>
        </row>
        <row r="16660">
          <cell r="F16660" t="str">
            <v>Vintage1910</v>
          </cell>
          <cell r="I16660">
            <v>0</v>
          </cell>
          <cell r="L16660">
            <v>0</v>
          </cell>
          <cell r="M16660" t="str">
            <v>hydro</v>
          </cell>
        </row>
        <row r="16661">
          <cell r="F16661" t="str">
            <v>Vintage1905</v>
          </cell>
          <cell r="I16661">
            <v>0</v>
          </cell>
          <cell r="L16661">
            <v>0</v>
          </cell>
          <cell r="M16661" t="str">
            <v>hydro</v>
          </cell>
        </row>
        <row r="16662">
          <cell r="F16662" t="str">
            <v>Vintage1910</v>
          </cell>
          <cell r="I16662">
            <v>0</v>
          </cell>
          <cell r="L16662">
            <v>0</v>
          </cell>
          <cell r="M16662" t="str">
            <v>hydro</v>
          </cell>
        </row>
        <row r="16663">
          <cell r="F16663" t="str">
            <v>Vintage1940</v>
          </cell>
          <cell r="I16663">
            <v>1.7171603006019525E-4</v>
          </cell>
          <cell r="L16663">
            <v>3.2300628930817588E-2</v>
          </cell>
          <cell r="M16663" t="str">
            <v>hydro</v>
          </cell>
        </row>
        <row r="16664">
          <cell r="F16664" t="str">
            <v>Vintage1940</v>
          </cell>
          <cell r="I16664">
            <v>1.7055248828557501E-4</v>
          </cell>
          <cell r="L16664">
            <v>3.2081761006289289E-2</v>
          </cell>
          <cell r="M16664" t="str">
            <v>hydro</v>
          </cell>
        </row>
        <row r="16665">
          <cell r="F16665" t="str">
            <v>Vintage1951</v>
          </cell>
          <cell r="I16665">
            <v>1.7055248828557501E-4</v>
          </cell>
          <cell r="L16665">
            <v>1.0345177253184066E-2</v>
          </cell>
          <cell r="M16665" t="str">
            <v>hydro</v>
          </cell>
        </row>
        <row r="16666">
          <cell r="F16666" t="str">
            <v>Vintage2009</v>
          </cell>
          <cell r="I16666">
            <v>1.8140552449367098E-4</v>
          </cell>
          <cell r="L16666">
            <v>1.1794782608695649</v>
          </cell>
          <cell r="M16666" t="str">
            <v>hydro</v>
          </cell>
        </row>
        <row r="16667">
          <cell r="F16667" t="str">
            <v>Vintage2010</v>
          </cell>
          <cell r="I16667">
            <v>1.3976945262300625E-4</v>
          </cell>
          <cell r="L16667">
            <v>0.50244230769230769</v>
          </cell>
          <cell r="M16667" t="str">
            <v>hydro</v>
          </cell>
        </row>
        <row r="16668">
          <cell r="F16668" t="str">
            <v>Vintage2010</v>
          </cell>
          <cell r="I16668">
            <v>8.4846268647913452E-5</v>
          </cell>
          <cell r="L16668">
            <v>0.30500480769230764</v>
          </cell>
          <cell r="M16668" t="str">
            <v>hydro</v>
          </cell>
        </row>
        <row r="16669">
          <cell r="F16669" t="str">
            <v>Vintage1950</v>
          </cell>
          <cell r="I16669">
            <v>2.5734334284187683E-3</v>
          </cell>
          <cell r="L16669">
            <v>0.16122329283619607</v>
          </cell>
          <cell r="M16669" t="str">
            <v>hydro</v>
          </cell>
        </row>
        <row r="16670">
          <cell r="F16670" t="str">
            <v>Vintage1951</v>
          </cell>
          <cell r="I16670">
            <v>2.4897119168196544E-3</v>
          </cell>
          <cell r="L16670">
            <v>0.15101809037073088</v>
          </cell>
          <cell r="M16670" t="str">
            <v>hydro</v>
          </cell>
        </row>
        <row r="16671">
          <cell r="F16671" t="str">
            <v>Vintage1925</v>
          </cell>
          <cell r="I16671">
            <v>7.1624823096512816E-4</v>
          </cell>
          <cell r="L16671">
            <v>7.4797625698324016E-2</v>
          </cell>
          <cell r="M16671" t="str">
            <v>hydro</v>
          </cell>
        </row>
        <row r="16672">
          <cell r="F16672" t="str">
            <v>Vintage1925</v>
          </cell>
          <cell r="I16672">
            <v>6.9735471987310456E-4</v>
          </cell>
          <cell r="L16672">
            <v>7.2824581005586586E-2</v>
          </cell>
          <cell r="M16672" t="str">
            <v>hydro</v>
          </cell>
        </row>
        <row r="16673">
          <cell r="F16673" t="str">
            <v>Vintage2004</v>
          </cell>
          <cell r="I16673">
            <v>2.4962384499922373E-4</v>
          </cell>
          <cell r="L16673">
            <v>0.24430366492146596</v>
          </cell>
          <cell r="M16673" t="str">
            <v>hydro</v>
          </cell>
        </row>
        <row r="16674">
          <cell r="F16674" t="str">
            <v>Vintage2004</v>
          </cell>
          <cell r="I16674">
            <v>2.4463666422042032E-4</v>
          </cell>
          <cell r="L16674">
            <v>0.23942277486910996</v>
          </cell>
          <cell r="M16674" t="str">
            <v>hydro</v>
          </cell>
        </row>
        <row r="16675">
          <cell r="F16675" t="str">
            <v>Vintage2004</v>
          </cell>
          <cell r="I16675">
            <v>2.4463666422042032E-4</v>
          </cell>
          <cell r="L16675">
            <v>0.23942277486910996</v>
          </cell>
          <cell r="M16675" t="str">
            <v>hydro</v>
          </cell>
        </row>
        <row r="16676">
          <cell r="F16676" t="str">
            <v>Vintage1927</v>
          </cell>
          <cell r="I16676">
            <v>4.2385820742908562E-4</v>
          </cell>
          <cell r="L16676">
            <v>7.513655761024185E-2</v>
          </cell>
          <cell r="M16676" t="str">
            <v>hydro</v>
          </cell>
        </row>
        <row r="16677">
          <cell r="F16677" t="str">
            <v>Vintage1942</v>
          </cell>
          <cell r="I16677">
            <v>6.6549239890925009E-4</v>
          </cell>
          <cell r="L16677">
            <v>5.0035193564605333E-2</v>
          </cell>
          <cell r="M16677" t="str">
            <v>hydro</v>
          </cell>
        </row>
        <row r="16678">
          <cell r="F16678" t="str">
            <v>Vintage1997</v>
          </cell>
          <cell r="I16678">
            <v>1.4088217303275805E-3</v>
          </cell>
          <cell r="L16678">
            <v>1.8448336252189144</v>
          </cell>
          <cell r="M16678" t="str">
            <v>hydro</v>
          </cell>
        </row>
        <row r="16679">
          <cell r="F16679" t="str">
            <v>Vintage1997</v>
          </cell>
          <cell r="I16679">
            <v>1.4088217303275805E-3</v>
          </cell>
          <cell r="L16679">
            <v>1.8448336252189144</v>
          </cell>
          <cell r="M16679" t="str">
            <v>hydro</v>
          </cell>
        </row>
        <row r="16680">
          <cell r="F16680" t="str">
            <v>Vintage1953</v>
          </cell>
          <cell r="I16680">
            <v>2.7213717467422121E-3</v>
          </cell>
          <cell r="L16680">
            <v>0.10183754566838502</v>
          </cell>
          <cell r="M16680" t="str">
            <v>hydro</v>
          </cell>
        </row>
        <row r="16681">
          <cell r="F16681" t="str">
            <v>Vintage1954</v>
          </cell>
          <cell r="I16681">
            <v>2.7185471487789956E-3</v>
          </cell>
          <cell r="L16681">
            <v>0.1563137496155029</v>
          </cell>
          <cell r="M16681" t="str">
            <v>hydro</v>
          </cell>
        </row>
        <row r="16682">
          <cell r="F16682" t="str">
            <v>Vintage1954</v>
          </cell>
          <cell r="I16682">
            <v>2.7185471487789956E-3</v>
          </cell>
          <cell r="L16682">
            <v>0.1563137496155029</v>
          </cell>
          <cell r="M16682" t="str">
            <v>hydro</v>
          </cell>
        </row>
        <row r="16683">
          <cell r="F16683" t="str">
            <v>Vintage1940</v>
          </cell>
          <cell r="I16683">
            <v>1.0032378157817266E-3</v>
          </cell>
          <cell r="L16683">
            <v>0.18871396226415088</v>
          </cell>
          <cell r="M16683" t="str">
            <v>hydro</v>
          </cell>
        </row>
        <row r="16684">
          <cell r="F16684" t="str">
            <v>Vintage1940</v>
          </cell>
          <cell r="I16684">
            <v>9.7027748585584543E-4</v>
          </cell>
          <cell r="L16684">
            <v>0.18251396226415087</v>
          </cell>
          <cell r="M16684" t="str">
            <v>hydro</v>
          </cell>
        </row>
        <row r="16685">
          <cell r="F16685" t="str">
            <v>Vintage1940</v>
          </cell>
          <cell r="I16685">
            <v>9.7027748585584543E-4</v>
          </cell>
          <cell r="L16685">
            <v>0.18251396226415087</v>
          </cell>
          <cell r="M16685" t="str">
            <v>hydro</v>
          </cell>
        </row>
        <row r="16686">
          <cell r="F16686" t="str">
            <v>Vintage1960</v>
          </cell>
          <cell r="I16686">
            <v>2.2524884848483377E-3</v>
          </cell>
          <cell r="L16686">
            <v>0.10668423386330524</v>
          </cell>
          <cell r="M16686" t="str">
            <v>hydro</v>
          </cell>
        </row>
        <row r="16687">
          <cell r="F16687" t="str">
            <v>Vintage1958</v>
          </cell>
          <cell r="I16687">
            <v>4.5650157252670817E-4</v>
          </cell>
          <cell r="L16687">
            <v>1.1862172024326675E-2</v>
          </cell>
          <cell r="M16687" t="str">
            <v>hydro</v>
          </cell>
        </row>
        <row r="16688">
          <cell r="F16688" t="str">
            <v>Vintage1958</v>
          </cell>
          <cell r="I16688">
            <v>4.5292669072951274E-4</v>
          </cell>
          <cell r="L16688">
            <v>1.1769278887923547E-2</v>
          </cell>
          <cell r="M16688" t="str">
            <v>hydro</v>
          </cell>
        </row>
        <row r="16689">
          <cell r="F16689" t="str">
            <v>Vintage1963</v>
          </cell>
          <cell r="I16689">
            <v>5.5586322542366031E-3</v>
          </cell>
          <cell r="L16689">
            <v>0.21166653086168274</v>
          </cell>
          <cell r="M16689" t="str">
            <v>hydro</v>
          </cell>
        </row>
        <row r="16690">
          <cell r="F16690" t="str">
            <v>Vintage1963</v>
          </cell>
          <cell r="I16690">
            <v>5.5119381191571868E-3</v>
          </cell>
          <cell r="L16690">
            <v>0.20988847015685486</v>
          </cell>
          <cell r="M16690" t="str">
            <v>hydro</v>
          </cell>
        </row>
        <row r="16691">
          <cell r="F16691" t="str">
            <v>Vintage1964</v>
          </cell>
          <cell r="I16691">
            <v>5.5119381191571868E-3</v>
          </cell>
          <cell r="L16691">
            <v>0.18389121898982683</v>
          </cell>
          <cell r="M16691" t="str">
            <v>hydro</v>
          </cell>
        </row>
        <row r="16692">
          <cell r="F16692" t="str">
            <v>Vintage1956</v>
          </cell>
          <cell r="I16692">
            <v>8.1768901264693637E-4</v>
          </cell>
          <cell r="L16692">
            <v>5.3336822821250976E-2</v>
          </cell>
          <cell r="M16692" t="str">
            <v>hydro</v>
          </cell>
        </row>
        <row r="16693">
          <cell r="F16693" t="str">
            <v>Vintage1956</v>
          </cell>
          <cell r="I16693">
            <v>7.9907234425301201E-4</v>
          </cell>
          <cell r="L16693">
            <v>5.2122481025909446E-2</v>
          </cell>
          <cell r="M16693" t="str">
            <v>hydro</v>
          </cell>
        </row>
        <row r="16694">
          <cell r="F16694" t="str">
            <v>Vintage1958</v>
          </cell>
          <cell r="I16694">
            <v>1.8153097302063582E-3</v>
          </cell>
          <cell r="L16694">
            <v>4.7170738488271073E-2</v>
          </cell>
          <cell r="M16694" t="str">
            <v>hydro</v>
          </cell>
        </row>
        <row r="16695">
          <cell r="F16695" t="str">
            <v>Vintage1948</v>
          </cell>
          <cell r="I16695">
            <v>6.630182008827587E-4</v>
          </cell>
          <cell r="L16695">
            <v>6.5007867820613671E-2</v>
          </cell>
          <cell r="M16695" t="str">
            <v>hydro</v>
          </cell>
        </row>
        <row r="16696">
          <cell r="F16696" t="str">
            <v>Vintage1955</v>
          </cell>
          <cell r="I16696">
            <v>2.4492273500845616E-3</v>
          </cell>
          <cell r="L16696">
            <v>0.10577157213815408</v>
          </cell>
          <cell r="M16696" t="str">
            <v>hydro</v>
          </cell>
        </row>
        <row r="16697">
          <cell r="F16697" t="str">
            <v>Vintage1955</v>
          </cell>
          <cell r="I16697">
            <v>2.3858303722198207E-3</v>
          </cell>
          <cell r="L16697">
            <v>0.10303372992953679</v>
          </cell>
          <cell r="M16697" t="str">
            <v>hydro</v>
          </cell>
        </row>
        <row r="16698">
          <cell r="F16698" t="str">
            <v>Vintage1954</v>
          </cell>
          <cell r="I16698">
            <v>1.2658130843963785E-3</v>
          </cell>
          <cell r="L16698">
            <v>7.2782989849277127E-2</v>
          </cell>
          <cell r="M16698" t="str">
            <v>hydro</v>
          </cell>
        </row>
        <row r="16699">
          <cell r="F16699" t="str">
            <v>Vintage1954</v>
          </cell>
          <cell r="I16699">
            <v>1.1580584168318323E-3</v>
          </cell>
          <cell r="L16699">
            <v>6.6587203937250081E-2</v>
          </cell>
          <cell r="M16699" t="str">
            <v>hydro</v>
          </cell>
        </row>
        <row r="16700">
          <cell r="F16700" t="str">
            <v>Vintage1954</v>
          </cell>
          <cell r="I16700">
            <v>1.1580584168318323E-3</v>
          </cell>
          <cell r="L16700">
            <v>6.6587203937250081E-2</v>
          </cell>
          <cell r="M16700" t="str">
            <v>hydro</v>
          </cell>
        </row>
        <row r="16701">
          <cell r="F16701" t="str">
            <v>Vintage1965</v>
          </cell>
          <cell r="I16701">
            <v>2.6684426326360378E-3</v>
          </cell>
          <cell r="L16701">
            <v>0.12113654301499606</v>
          </cell>
          <cell r="M16701" t="str">
            <v>hydro</v>
          </cell>
        </row>
        <row r="16702">
          <cell r="F16702" t="str">
            <v>Vintage1965</v>
          </cell>
          <cell r="I16702">
            <v>2.5686455208864226E-3</v>
          </cell>
          <cell r="L16702">
            <v>0.11660615627466456</v>
          </cell>
          <cell r="M16702" t="str">
            <v>hydro</v>
          </cell>
        </row>
        <row r="16703">
          <cell r="F16703" t="str">
            <v>Vintage1953</v>
          </cell>
          <cell r="I16703">
            <v>2.2766099095001208E-3</v>
          </cell>
          <cell r="L16703">
            <v>8.5193934237525679E-2</v>
          </cell>
          <cell r="M16703" t="str">
            <v>hydro</v>
          </cell>
        </row>
        <row r="16704">
          <cell r="F16704" t="str">
            <v>Vintage1953</v>
          </cell>
          <cell r="I16704">
            <v>2.1625828155873343E-3</v>
          </cell>
          <cell r="L16704">
            <v>8.0926880536509718E-2</v>
          </cell>
          <cell r="M16704" t="str">
            <v>hydro</v>
          </cell>
        </row>
        <row r="16705">
          <cell r="F16705" t="str">
            <v>Vintage1970</v>
          </cell>
          <cell r="I16705">
            <v>5.4291929127252827E-3</v>
          </cell>
          <cell r="L16705">
            <v>0.37521952121268143</v>
          </cell>
          <cell r="M16705" t="str">
            <v>hydro</v>
          </cell>
        </row>
        <row r="16706">
          <cell r="F16706" t="str">
            <v>Vintage1970</v>
          </cell>
          <cell r="I16706">
            <v>5.3430640733166104E-3</v>
          </cell>
          <cell r="L16706">
            <v>0.36926703022460494</v>
          </cell>
          <cell r="M16706" t="str">
            <v>hydro</v>
          </cell>
        </row>
        <row r="16707">
          <cell r="F16707" t="str">
            <v>Vintage1945</v>
          </cell>
          <cell r="I16707">
            <v>4.0255870593184145E-3</v>
          </cell>
          <cell r="L16707">
            <v>0.97285067873303177</v>
          </cell>
          <cell r="M16707" t="str">
            <v>hydro</v>
          </cell>
        </row>
        <row r="16708">
          <cell r="F16708" t="str">
            <v>Vintage1949</v>
          </cell>
          <cell r="I16708">
            <v>4.2368969448241646E-3</v>
          </cell>
          <cell r="L16708">
            <v>0.24493582805010053</v>
          </cell>
          <cell r="M16708" t="str">
            <v>hydro</v>
          </cell>
        </row>
        <row r="16709">
          <cell r="F16709" t="str">
            <v>Vintage1950</v>
          </cell>
          <cell r="I16709">
            <v>5.519788682625028E-3</v>
          </cell>
          <cell r="L16709">
            <v>0.34580980310012571</v>
          </cell>
          <cell r="M16709" t="str">
            <v>hydro</v>
          </cell>
        </row>
        <row r="16710">
          <cell r="F16710" t="str">
            <v>Vintage1951</v>
          </cell>
          <cell r="I16710">
            <v>5.432161950357073E-3</v>
          </cell>
          <cell r="L16710">
            <v>0.32949785024742434</v>
          </cell>
          <cell r="M16710" t="str">
            <v>hydro</v>
          </cell>
        </row>
        <row r="16711">
          <cell r="F16711" t="str">
            <v>Vintage1951</v>
          </cell>
          <cell r="I16711">
            <v>5.432161950357073E-3</v>
          </cell>
          <cell r="L16711">
            <v>0.32949785024742434</v>
          </cell>
          <cell r="M16711" t="str">
            <v>hydro</v>
          </cell>
        </row>
        <row r="16712">
          <cell r="F16712" t="str">
            <v>Vintage1958</v>
          </cell>
          <cell r="I16712">
            <v>1.6782204358779945E-3</v>
          </cell>
          <cell r="L16712">
            <v>4.3608479582971336E-2</v>
          </cell>
          <cell r="M16712" t="str">
            <v>hydro</v>
          </cell>
        </row>
        <row r="16713">
          <cell r="F16713" t="str">
            <v>Vintage1958</v>
          </cell>
          <cell r="I16713">
            <v>1.664931986369228E-3</v>
          </cell>
          <cell r="L16713">
            <v>4.3263179843614261E-2</v>
          </cell>
          <cell r="M16713" t="str">
            <v>hydro</v>
          </cell>
        </row>
        <row r="16714">
          <cell r="F16714" t="str">
            <v>Vintage1958</v>
          </cell>
          <cell r="I16714">
            <v>1.664931986369228E-3</v>
          </cell>
          <cell r="L16714">
            <v>4.3263179843614261E-2</v>
          </cell>
          <cell r="M16714" t="str">
            <v>hydro</v>
          </cell>
        </row>
        <row r="16715">
          <cell r="F16715" t="str">
            <v>Vintage1964</v>
          </cell>
          <cell r="I16715">
            <v>3.9113259196463645E-3</v>
          </cell>
          <cell r="L16715">
            <v>0.13049103159021952</v>
          </cell>
          <cell r="M16715" t="str">
            <v>hydro</v>
          </cell>
        </row>
        <row r="16716">
          <cell r="F16716" t="str">
            <v>Vintage1964</v>
          </cell>
          <cell r="I16716">
            <v>3.8255046832355796E-3</v>
          </cell>
          <cell r="L16716">
            <v>0.12762783330358737</v>
          </cell>
          <cell r="M16716" t="str">
            <v>hydro</v>
          </cell>
        </row>
        <row r="16717">
          <cell r="F16717" t="str">
            <v>Vintage1964</v>
          </cell>
          <cell r="I16717">
            <v>3.8255046832355796E-3</v>
          </cell>
          <cell r="L16717">
            <v>0.12762783330358737</v>
          </cell>
          <cell r="M16717" t="str">
            <v>hydro</v>
          </cell>
        </row>
        <row r="16718">
          <cell r="F16718" t="str">
            <v>Vintage1956</v>
          </cell>
          <cell r="I16718">
            <v>3.7721623111887643E-3</v>
          </cell>
          <cell r="L16718">
            <v>0.24605338916514</v>
          </cell>
          <cell r="M16718" t="str">
            <v>hydro</v>
          </cell>
        </row>
        <row r="16719">
          <cell r="F16719" t="str">
            <v>Vintage1906</v>
          </cell>
          <cell r="I16719">
            <v>0</v>
          </cell>
          <cell r="L16719">
            <v>0</v>
          </cell>
          <cell r="M16719" t="str">
            <v>hydro</v>
          </cell>
        </row>
        <row r="16720">
          <cell r="F16720" t="str">
            <v>Vintage1906</v>
          </cell>
          <cell r="I16720">
            <v>0</v>
          </cell>
          <cell r="L16720">
            <v>0</v>
          </cell>
          <cell r="M16720" t="str">
            <v>hydro</v>
          </cell>
        </row>
        <row r="16721">
          <cell r="F16721" t="str">
            <v>Vintage1906</v>
          </cell>
          <cell r="I16721">
            <v>0</v>
          </cell>
          <cell r="L16721">
            <v>0</v>
          </cell>
          <cell r="M16721" t="str">
            <v>hydro</v>
          </cell>
        </row>
        <row r="16722">
          <cell r="F16722" t="str">
            <v>Vintage1908</v>
          </cell>
          <cell r="I16722">
            <v>0</v>
          </cell>
          <cell r="L16722">
            <v>0</v>
          </cell>
          <cell r="M16722" t="str">
            <v>hydro</v>
          </cell>
        </row>
        <row r="16723">
          <cell r="F16723" t="str">
            <v>Vintage1927</v>
          </cell>
          <cell r="I16723">
            <v>3.9189263885028788E-3</v>
          </cell>
          <cell r="L16723">
            <v>0.69470080606922746</v>
          </cell>
          <cell r="M16723" t="str">
            <v>hydro</v>
          </cell>
        </row>
        <row r="16724">
          <cell r="F16724" t="str">
            <v>Vintage1928</v>
          </cell>
          <cell r="I16724">
            <v>3.9333864042122978E-3</v>
          </cell>
          <cell r="L16724">
            <v>0.29540578545600632</v>
          </cell>
          <cell r="M16724" t="str">
            <v>hydro</v>
          </cell>
        </row>
        <row r="16725">
          <cell r="F16725" t="str">
            <v>Vintage1921</v>
          </cell>
          <cell r="I16725">
            <v>1.7296650311682739E-3</v>
          </cell>
          <cell r="L16725">
            <v>0.45715800636267229</v>
          </cell>
          <cell r="M16725" t="str">
            <v>hydro</v>
          </cell>
        </row>
        <row r="16726">
          <cell r="F16726" t="str">
            <v>Vintage1929</v>
          </cell>
          <cell r="I16726">
            <v>1.708801523485428E-3</v>
          </cell>
          <cell r="L16726">
            <v>0.45943905070118651</v>
          </cell>
          <cell r="M16726" t="str">
            <v>hydro</v>
          </cell>
        </row>
        <row r="16727">
          <cell r="F16727" t="str">
            <v>Vintage1924</v>
          </cell>
          <cell r="I16727">
            <v>3.7464440257566401E-3</v>
          </cell>
          <cell r="L16727">
            <v>0.55350326022525187</v>
          </cell>
          <cell r="M16727" t="str">
            <v>hydro</v>
          </cell>
        </row>
        <row r="16728">
          <cell r="F16728" t="str">
            <v>Vintage1924</v>
          </cell>
          <cell r="I16728">
            <v>3.7554313829123282E-3</v>
          </cell>
          <cell r="L16728">
            <v>0.55483106105512747</v>
          </cell>
          <cell r="M16728" t="str">
            <v>hydro</v>
          </cell>
        </row>
        <row r="16729">
          <cell r="F16729" t="str">
            <v>Vintage1929</v>
          </cell>
          <cell r="I16729">
            <v>3.7502957502519351E-3</v>
          </cell>
          <cell r="L16729">
            <v>1.0083279395900753</v>
          </cell>
          <cell r="M16729" t="str">
            <v>hydro</v>
          </cell>
        </row>
        <row r="16730">
          <cell r="F16730" t="str">
            <v>Vintage1951</v>
          </cell>
          <cell r="I16730">
            <v>8.6353523337565231E-3</v>
          </cell>
          <cell r="L16730">
            <v>0.52379329926178297</v>
          </cell>
          <cell r="M16730" t="str">
            <v>hydro</v>
          </cell>
        </row>
        <row r="16731">
          <cell r="F16731" t="str">
            <v>Vintage1937</v>
          </cell>
          <cell r="I16731">
            <v>8.4363465681662978E-3</v>
          </cell>
          <cell r="L16731">
            <v>2.2242595204513402</v>
          </cell>
          <cell r="M16731" t="str">
            <v>hydro</v>
          </cell>
        </row>
        <row r="16732">
          <cell r="F16732" t="str">
            <v>Vintage1936</v>
          </cell>
          <cell r="I16732">
            <v>8.4418967961716711E-3</v>
          </cell>
          <cell r="L16732">
            <v>0.90548701764452721</v>
          </cell>
          <cell r="M16732" t="str">
            <v>hydro</v>
          </cell>
        </row>
        <row r="16733">
          <cell r="F16733" t="str">
            <v>Vintage1936</v>
          </cell>
          <cell r="I16733">
            <v>2.3582183222441771E-4</v>
          </cell>
          <cell r="L16733">
            <v>2.5294505809783385E-2</v>
          </cell>
          <cell r="M16733" t="str">
            <v>hydro</v>
          </cell>
        </row>
        <row r="16734">
          <cell r="F16734" t="str">
            <v>Vintage1936</v>
          </cell>
          <cell r="I16734">
            <v>2.3582183222441771E-4</v>
          </cell>
          <cell r="L16734">
            <v>2.5294505809783385E-2</v>
          </cell>
          <cell r="M16734" t="str">
            <v>hydro</v>
          </cell>
        </row>
        <row r="16735">
          <cell r="F16735" t="str">
            <v>Vintage1967</v>
          </cell>
          <cell r="I16735">
            <v>1.4280461152529846E-2</v>
          </cell>
          <cell r="L16735">
            <v>0.42613816498383678</v>
          </cell>
          <cell r="M16735" t="str">
            <v>hydro</v>
          </cell>
        </row>
        <row r="16736">
          <cell r="F16736" t="str">
            <v>Vintage1967</v>
          </cell>
          <cell r="I16736">
            <v>1.4144880450295473E-2</v>
          </cell>
          <cell r="L16736">
            <v>0.42209234944326929</v>
          </cell>
          <cell r="M16736" t="str">
            <v>hydro</v>
          </cell>
        </row>
        <row r="16737">
          <cell r="F16737" t="str">
            <v>Vintage1967</v>
          </cell>
          <cell r="I16737">
            <v>1.4486503002345679E-2</v>
          </cell>
          <cell r="L16737">
            <v>0.43228658658259161</v>
          </cell>
          <cell r="M16737" t="str">
            <v>hydro</v>
          </cell>
        </row>
        <row r="16738">
          <cell r="F16738" t="str">
            <v>Vintage1967</v>
          </cell>
          <cell r="I16738">
            <v>1.4486503002345679E-2</v>
          </cell>
          <cell r="L16738">
            <v>0.43228658658259161</v>
          </cell>
          <cell r="M16738" t="str">
            <v>hydro</v>
          </cell>
        </row>
        <row r="16739">
          <cell r="F16739" t="str">
            <v>Vintage1985</v>
          </cell>
          <cell r="I16739">
            <v>2.1080274178053682E-2</v>
          </cell>
          <cell r="L16739">
            <v>1.4059464758304556</v>
          </cell>
          <cell r="M16739" t="str">
            <v>hydro</v>
          </cell>
        </row>
        <row r="16740">
          <cell r="F16740" t="str">
            <v>Vintage1986</v>
          </cell>
          <cell r="I16740">
            <v>2.1123713070972841E-2</v>
          </cell>
          <cell r="L16740">
            <v>2.7175774260151413</v>
          </cell>
          <cell r="M16740" t="str">
            <v>hydro</v>
          </cell>
        </row>
        <row r="16741">
          <cell r="F16741" t="str">
            <v>Vintage1949</v>
          </cell>
          <cell r="I16741">
            <v>2.0886243556603212E-4</v>
          </cell>
          <cell r="L16741">
            <v>1.2074377609401577E-2</v>
          </cell>
          <cell r="M16741" t="str">
            <v>hydro</v>
          </cell>
        </row>
        <row r="16742">
          <cell r="F16742" t="str">
            <v>Vintage1925</v>
          </cell>
          <cell r="I16742">
            <v>2.7295620109120677E-3</v>
          </cell>
          <cell r="L16742">
            <v>0.28504748603351954</v>
          </cell>
          <cell r="M16742" t="str">
            <v>hydro</v>
          </cell>
        </row>
        <row r="16743">
          <cell r="F16743" t="str">
            <v>Vintage1925</v>
          </cell>
          <cell r="I16743">
            <v>2.7892904886759086E-3</v>
          </cell>
          <cell r="L16743">
            <v>0.29128491620111729</v>
          </cell>
          <cell r="M16743" t="str">
            <v>hydro</v>
          </cell>
        </row>
        <row r="16744">
          <cell r="F16744" t="str">
            <v>Vintage1942</v>
          </cell>
          <cell r="I16744">
            <v>3.5279255308655988E-3</v>
          </cell>
          <cell r="L16744">
            <v>0.26524786324786326</v>
          </cell>
          <cell r="M16744" t="str">
            <v>hydro</v>
          </cell>
        </row>
        <row r="16745">
          <cell r="F16745" t="str">
            <v>Vintage1942</v>
          </cell>
          <cell r="I16745">
            <v>3.5037639840836557E-3</v>
          </cell>
          <cell r="L16745">
            <v>0.26343127199597788</v>
          </cell>
          <cell r="M16745" t="str">
            <v>hydro</v>
          </cell>
        </row>
        <row r="16746">
          <cell r="F16746" t="str">
            <v>Vintage1942</v>
          </cell>
          <cell r="I16746">
            <v>3.5037639840836557E-3</v>
          </cell>
          <cell r="L16746">
            <v>0.26343127199597788</v>
          </cell>
          <cell r="M16746" t="str">
            <v>hydro</v>
          </cell>
        </row>
        <row r="16747">
          <cell r="F16747" t="str">
            <v>Vintage1949</v>
          </cell>
          <cell r="I16747">
            <v>3.8196963361928492E-3</v>
          </cell>
          <cell r="L16747">
            <v>0.2208173805473945</v>
          </cell>
          <cell r="M16747" t="str">
            <v>hydro</v>
          </cell>
        </row>
        <row r="16748">
          <cell r="F16748" t="str">
            <v>Vintage1950</v>
          </cell>
          <cell r="I16748">
            <v>3.7622895923608941E-3</v>
          </cell>
          <cell r="L16748">
            <v>0.23570406367825725</v>
          </cell>
          <cell r="M16748" t="str">
            <v>hydro</v>
          </cell>
        </row>
        <row r="16749">
          <cell r="F16749" t="str">
            <v>Vintage1943</v>
          </cell>
          <cell r="I16749">
            <v>3.5179324456472501E-3</v>
          </cell>
          <cell r="L16749">
            <v>0.26599433714227927</v>
          </cell>
          <cell r="M16749" t="str">
            <v>hydro</v>
          </cell>
        </row>
        <row r="16750">
          <cell r="F16750" t="str">
            <v>Vintage1943</v>
          </cell>
          <cell r="I16750">
            <v>3.5320875331674587E-3</v>
          </cell>
          <cell r="L16750">
            <v>0.26706461725149161</v>
          </cell>
          <cell r="M16750" t="str">
            <v>hydro</v>
          </cell>
        </row>
        <row r="16751">
          <cell r="F16751" t="str">
            <v>Vintage1950</v>
          </cell>
          <cell r="I16751">
            <v>3.7462166670190707E-3</v>
          </cell>
          <cell r="L16751">
            <v>0.23469710934227067</v>
          </cell>
          <cell r="M16751" t="str">
            <v>hydro</v>
          </cell>
        </row>
        <row r="16752">
          <cell r="F16752" t="str">
            <v>Vintage1950</v>
          </cell>
          <cell r="I16752">
            <v>3.7489315978265179E-3</v>
          </cell>
          <cell r="L16752">
            <v>0.23486719731881026</v>
          </cell>
          <cell r="M16752" t="str">
            <v>hydro</v>
          </cell>
        </row>
        <row r="16753">
          <cell r="F16753" t="str">
            <v>Vintage1961</v>
          </cell>
          <cell r="I16753">
            <v>6.4781860057406982E-3</v>
          </cell>
          <cell r="L16753">
            <v>0.13915510356516986</v>
          </cell>
          <cell r="M16753" t="str">
            <v>hydro</v>
          </cell>
        </row>
        <row r="16754">
          <cell r="F16754" t="str">
            <v>Vintage1962</v>
          </cell>
          <cell r="I16754">
            <v>6.4818638676719682E-3</v>
          </cell>
          <cell r="L16754">
            <v>0.20742991654183607</v>
          </cell>
          <cell r="M16754" t="str">
            <v>hydro</v>
          </cell>
        </row>
        <row r="16755">
          <cell r="F16755" t="str">
            <v>Vintage1962</v>
          </cell>
          <cell r="I16755">
            <v>6.4818638676719682E-3</v>
          </cell>
          <cell r="L16755">
            <v>0.20742991654183607</v>
          </cell>
          <cell r="M16755" t="str">
            <v>hydro</v>
          </cell>
        </row>
        <row r="16756">
          <cell r="F16756" t="str">
            <v>Vintage1925</v>
          </cell>
          <cell r="I16756">
            <v>2.801081045325394E-3</v>
          </cell>
          <cell r="L16756">
            <v>0.29251620111731846</v>
          </cell>
          <cell r="M16756" t="str">
            <v>hydro</v>
          </cell>
        </row>
        <row r="16757">
          <cell r="F16757" t="str">
            <v>Vintage1925</v>
          </cell>
          <cell r="I16757">
            <v>2.8480961574460849E-3</v>
          </cell>
          <cell r="L16757">
            <v>0.29742597765363132</v>
          </cell>
          <cell r="M16757" t="str">
            <v>hydro</v>
          </cell>
        </row>
        <row r="16758">
          <cell r="F16758" t="str">
            <v>Vintage1925</v>
          </cell>
          <cell r="I16758">
            <v>3.6073887470504697E-3</v>
          </cell>
          <cell r="L16758">
            <v>0.37671871508379889</v>
          </cell>
          <cell r="M16758" t="str">
            <v>hydro</v>
          </cell>
        </row>
        <row r="16759">
          <cell r="F16759" t="str">
            <v>Vintage1925</v>
          </cell>
          <cell r="I16759">
            <v>3.6160417531214965E-3</v>
          </cell>
          <cell r="L16759">
            <v>0.37762234636871506</v>
          </cell>
          <cell r="M16759" t="str">
            <v>hydro</v>
          </cell>
        </row>
        <row r="16760">
          <cell r="F16760" t="str">
            <v>Vintage1925</v>
          </cell>
          <cell r="I16760">
            <v>3.4999376702707957E-3</v>
          </cell>
          <cell r="L16760">
            <v>0.365497625698324</v>
          </cell>
          <cell r="M16760" t="str">
            <v>hydro</v>
          </cell>
        </row>
        <row r="16761">
          <cell r="F16761" t="str">
            <v>Vintage1925</v>
          </cell>
          <cell r="I16761">
            <v>3.6472099612335947E-3</v>
          </cell>
          <cell r="L16761">
            <v>0.38087723463687145</v>
          </cell>
          <cell r="M16761" t="str">
            <v>hydro</v>
          </cell>
        </row>
        <row r="16762">
          <cell r="F16762" t="str">
            <v>Vintage1942</v>
          </cell>
          <cell r="I16762">
            <v>3.5359258836193674E-3</v>
          </cell>
          <cell r="L16762">
            <v>0.2658493715434892</v>
          </cell>
          <cell r="M16762" t="str">
            <v>hydro</v>
          </cell>
        </row>
        <row r="16763">
          <cell r="F16763" t="str">
            <v>Vintage1949</v>
          </cell>
          <cell r="I16763">
            <v>3.6334601072279956E-4</v>
          </cell>
          <cell r="L16763">
            <v>2.1005102829751047E-2</v>
          </cell>
          <cell r="M16763" t="str">
            <v>hydro</v>
          </cell>
        </row>
        <row r="16764">
          <cell r="F16764" t="str">
            <v>Vintage1927</v>
          </cell>
          <cell r="I16764">
            <v>2.1845697429146414E-4</v>
          </cell>
          <cell r="L16764">
            <v>3.8725462304409687E-2</v>
          </cell>
          <cell r="M16764" t="str">
            <v>hydro</v>
          </cell>
        </row>
        <row r="16765">
          <cell r="F16765" t="str">
            <v>Vintage1905</v>
          </cell>
          <cell r="I16765">
            <v>0</v>
          </cell>
          <cell r="L16765">
            <v>0</v>
          </cell>
          <cell r="M16765" t="str">
            <v>hydro</v>
          </cell>
        </row>
        <row r="16766">
          <cell r="F16766" t="str">
            <v>Vintage1905</v>
          </cell>
          <cell r="I16766">
            <v>0</v>
          </cell>
          <cell r="L16766">
            <v>0</v>
          </cell>
          <cell r="M16766" t="str">
            <v>hydro</v>
          </cell>
        </row>
        <row r="16767">
          <cell r="F16767" t="str">
            <v>Vintage1905</v>
          </cell>
          <cell r="I16767">
            <v>0</v>
          </cell>
          <cell r="L16767">
            <v>0</v>
          </cell>
          <cell r="M16767" t="str">
            <v>hydro</v>
          </cell>
        </row>
        <row r="16768">
          <cell r="F16768" t="str">
            <v>Vintage1984</v>
          </cell>
          <cell r="I16768">
            <v>3.7975328714928409E-4</v>
          </cell>
          <cell r="L16768">
            <v>5.4594675659774439E-2</v>
          </cell>
          <cell r="M16768" t="str">
            <v>hydro</v>
          </cell>
        </row>
        <row r="16769">
          <cell r="F16769" t="str">
            <v>Vintage1913</v>
          </cell>
          <cell r="I16769">
            <v>0</v>
          </cell>
          <cell r="L16769">
            <v>0</v>
          </cell>
          <cell r="M16769" t="str">
            <v>hydro</v>
          </cell>
        </row>
        <row r="16770">
          <cell r="F16770" t="str">
            <v>Vintage1913</v>
          </cell>
          <cell r="I16770">
            <v>0</v>
          </cell>
          <cell r="L16770">
            <v>0</v>
          </cell>
          <cell r="M16770" t="str">
            <v>hydro</v>
          </cell>
        </row>
        <row r="16771">
          <cell r="F16771" t="str">
            <v>Vintage1988</v>
          </cell>
          <cell r="I16771">
            <v>4.2591513530192008E-4</v>
          </cell>
          <cell r="L16771">
            <v>7.8227462539916498E-2</v>
          </cell>
          <cell r="M16771" t="str">
            <v>hydro</v>
          </cell>
        </row>
        <row r="16772">
          <cell r="F16772" t="str">
            <v>Vintage1922</v>
          </cell>
          <cell r="I16772">
            <v>2.0512305303518354E-4</v>
          </cell>
          <cell r="L16772">
            <v>9.6219573400250918E-2</v>
          </cell>
          <cell r="M16772" t="str">
            <v>hydro</v>
          </cell>
        </row>
        <row r="16773">
          <cell r="F16773" t="str">
            <v>Vintage1922</v>
          </cell>
          <cell r="I16773">
            <v>1.1612146910710319E-4</v>
          </cell>
          <cell r="L16773">
            <v>5.4470514429109149E-2</v>
          </cell>
          <cell r="M16773" t="str">
            <v>hydro</v>
          </cell>
        </row>
        <row r="16774">
          <cell r="F16774" t="str">
            <v>Vintage1927</v>
          </cell>
          <cell r="I16774">
            <v>2.8406601893232243E-4</v>
          </cell>
          <cell r="L16774">
            <v>5.0355855855855877E-2</v>
          </cell>
          <cell r="M16774" t="str">
            <v>hydro</v>
          </cell>
        </row>
        <row r="16775">
          <cell r="F16775" t="str">
            <v>Vintage1928</v>
          </cell>
          <cell r="I16775">
            <v>2.8249055662139984E-4</v>
          </cell>
          <cell r="L16775">
            <v>2.1215648854961827E-2</v>
          </cell>
          <cell r="M16775" t="str">
            <v>hydro</v>
          </cell>
        </row>
        <row r="16776">
          <cell r="F16776" t="str">
            <v>Vintage1910</v>
          </cell>
          <cell r="I16776">
            <v>0</v>
          </cell>
          <cell r="L16776">
            <v>0</v>
          </cell>
          <cell r="M16776" t="str">
            <v>hydro</v>
          </cell>
        </row>
        <row r="16777">
          <cell r="F16777" t="str">
            <v>Vintage1928</v>
          </cell>
          <cell r="I16777">
            <v>3.7622521450394124E-4</v>
          </cell>
          <cell r="L16777">
            <v>2.8255323423061463E-2</v>
          </cell>
          <cell r="M16777" t="str">
            <v>hydro</v>
          </cell>
        </row>
        <row r="16778">
          <cell r="F16778" t="str">
            <v>Vintage1983</v>
          </cell>
          <cell r="I16778">
            <v>3.2224490058759244E-3</v>
          </cell>
          <cell r="L16778">
            <v>0.34529714144044343</v>
          </cell>
          <cell r="M16778" t="str">
            <v>hydro</v>
          </cell>
        </row>
        <row r="16779">
          <cell r="F16779" t="str">
            <v>Vintage1987</v>
          </cell>
          <cell r="I16779">
            <v>3.1263966262745132E-3</v>
          </cell>
          <cell r="L16779">
            <v>0.93619117417370545</v>
          </cell>
          <cell r="M16779" t="str">
            <v>hydro</v>
          </cell>
        </row>
        <row r="16780">
          <cell r="F16780" t="str">
            <v>Vintage1917</v>
          </cell>
          <cell r="I16780">
            <v>0</v>
          </cell>
          <cell r="L16780">
            <v>0</v>
          </cell>
          <cell r="M16780" t="str">
            <v>hydro</v>
          </cell>
        </row>
        <row r="16781">
          <cell r="F16781" t="str">
            <v>Vintage1923</v>
          </cell>
          <cell r="I16781">
            <v>1.335264491702161E-3</v>
          </cell>
          <cell r="L16781">
            <v>0.25391658189216704</v>
          </cell>
          <cell r="M16781" t="str">
            <v>hydro</v>
          </cell>
        </row>
        <row r="16782">
          <cell r="F16782" t="str">
            <v>Vintage1920</v>
          </cell>
          <cell r="I16782">
            <v>1.2292818848863179E-3</v>
          </cell>
          <cell r="L16782">
            <v>0.71696957878315126</v>
          </cell>
          <cell r="M16782" t="str">
            <v>hydro</v>
          </cell>
        </row>
        <row r="16783">
          <cell r="F16783" t="str">
            <v>Vintage1920</v>
          </cell>
          <cell r="I16783">
            <v>9.086860038482735E-4</v>
          </cell>
          <cell r="L16783">
            <v>0.52998439937597497</v>
          </cell>
          <cell r="M16783" t="str">
            <v>hydro</v>
          </cell>
        </row>
        <row r="16784">
          <cell r="F16784" t="str">
            <v>Vintage1932</v>
          </cell>
          <cell r="I16784">
            <v>1.954268715800146E-3</v>
          </cell>
          <cell r="L16784">
            <v>0.71314787701317706</v>
          </cell>
          <cell r="M16784" t="str">
            <v>hydro</v>
          </cell>
        </row>
        <row r="16785">
          <cell r="F16785" t="str">
            <v>Vintage1943</v>
          </cell>
          <cell r="I16785">
            <v>0</v>
          </cell>
          <cell r="L16785">
            <v>0</v>
          </cell>
          <cell r="M16785" t="str">
            <v>hydro</v>
          </cell>
        </row>
        <row r="16786">
          <cell r="F16786" t="str">
            <v>Vintage1931</v>
          </cell>
          <cell r="I16786">
            <v>3.3697908418643327E-4</v>
          </cell>
          <cell r="L16786">
            <v>4.6351177336276674E-2</v>
          </cell>
          <cell r="M16786" t="str">
            <v>hydro</v>
          </cell>
        </row>
        <row r="16787">
          <cell r="F16787" t="str">
            <v>Vintage1931</v>
          </cell>
          <cell r="I16787">
            <v>3.3587171339403608E-4</v>
          </cell>
          <cell r="L16787">
            <v>4.6198859455481973E-2</v>
          </cell>
          <cell r="M16787" t="str">
            <v>hydro</v>
          </cell>
        </row>
        <row r="16788">
          <cell r="F16788" t="str">
            <v>Vintage1931</v>
          </cell>
          <cell r="I16788">
            <v>4.0888730326230478E-4</v>
          </cell>
          <cell r="L16788">
            <v>5.6242089771891109E-2</v>
          </cell>
          <cell r="M16788" t="str">
            <v>hydro</v>
          </cell>
        </row>
        <row r="16789">
          <cell r="F16789" t="str">
            <v>Vintage1931</v>
          </cell>
          <cell r="I16789">
            <v>4.0888730326230478E-4</v>
          </cell>
          <cell r="L16789">
            <v>5.6242089771891109E-2</v>
          </cell>
          <cell r="M16789" t="str">
            <v>hydro</v>
          </cell>
        </row>
        <row r="16790">
          <cell r="F16790" t="str">
            <v>Vintage1913</v>
          </cell>
          <cell r="I16790">
            <v>0</v>
          </cell>
          <cell r="L16790">
            <v>0</v>
          </cell>
          <cell r="M16790" t="str">
            <v>hydro</v>
          </cell>
        </row>
        <row r="16791">
          <cell r="F16791" t="str">
            <v>Vintage1916</v>
          </cell>
          <cell r="I16791">
            <v>0</v>
          </cell>
          <cell r="L16791">
            <v>0</v>
          </cell>
          <cell r="M16791" t="str">
            <v>hydro</v>
          </cell>
        </row>
        <row r="16792">
          <cell r="F16792" t="str">
            <v>Vintage1917</v>
          </cell>
          <cell r="I16792">
            <v>0</v>
          </cell>
          <cell r="L16792">
            <v>0</v>
          </cell>
          <cell r="M16792" t="str">
            <v>hydro</v>
          </cell>
        </row>
        <row r="16793">
          <cell r="F16793" t="str">
            <v>Vintage1944</v>
          </cell>
          <cell r="I16793">
            <v>1.7737993743435258E-4</v>
          </cell>
          <cell r="L16793">
            <v>1.3837245696400624E-2</v>
          </cell>
          <cell r="M16793" t="str">
            <v>hydro</v>
          </cell>
        </row>
        <row r="16794">
          <cell r="F16794" t="str">
            <v>Vintage1943</v>
          </cell>
          <cell r="I16794">
            <v>1.9908600985054454E-4</v>
          </cell>
          <cell r="L16794">
            <v>1.5053089291131562E-2</v>
          </cell>
          <cell r="M16794" t="str">
            <v>hydro</v>
          </cell>
        </row>
        <row r="16795">
          <cell r="F16795" t="str">
            <v>Vintage1984</v>
          </cell>
          <cell r="I16795">
            <v>4.9779526888668005E-4</v>
          </cell>
          <cell r="L16795">
            <v>7.1564808441421129E-2</v>
          </cell>
          <cell r="M16795" t="str">
            <v>hydro</v>
          </cell>
        </row>
        <row r="16796">
          <cell r="F16796" t="str">
            <v>Vintage1924</v>
          </cell>
          <cell r="I16796">
            <v>2.4229754403213193E-3</v>
          </cell>
          <cell r="L16796">
            <v>0.35797273266152935</v>
          </cell>
          <cell r="M16796" t="str">
            <v>hydro</v>
          </cell>
        </row>
        <row r="16797">
          <cell r="F16797" t="str">
            <v>Vintage1931</v>
          </cell>
          <cell r="I16797">
            <v>2.3997313529156867E-3</v>
          </cell>
          <cell r="L16797">
            <v>0.33008094186902143</v>
          </cell>
          <cell r="M16797" t="str">
            <v>hydro</v>
          </cell>
        </row>
        <row r="16798">
          <cell r="F16798" t="str">
            <v>Vintage1941</v>
          </cell>
          <cell r="I16798">
            <v>2.3070492322476585E-4</v>
          </cell>
          <cell r="L16798">
            <v>2.819581562602157E-2</v>
          </cell>
          <cell r="M16798" t="str">
            <v>hydro</v>
          </cell>
        </row>
        <row r="16799">
          <cell r="F16799" t="str">
            <v>Vintage1950</v>
          </cell>
          <cell r="I16799">
            <v>2.4048803596194666E-4</v>
          </cell>
          <cell r="L16799">
            <v>1.5066359447004612E-2</v>
          </cell>
          <cell r="M16799" t="str">
            <v>hydro</v>
          </cell>
        </row>
        <row r="16800">
          <cell r="F16800" t="str">
            <v>Vintage1921</v>
          </cell>
          <cell r="I16800">
            <v>1.1823724277083801E-4</v>
          </cell>
          <cell r="L16800">
            <v>3.1250618593142453E-2</v>
          </cell>
          <cell r="M16800" t="str">
            <v>hydro</v>
          </cell>
        </row>
        <row r="16801">
          <cell r="F16801" t="str">
            <v>Vintage1982</v>
          </cell>
          <cell r="I16801">
            <v>3.2753299734259079E-4</v>
          </cell>
          <cell r="L16801">
            <v>4.0419541178412267E-2</v>
          </cell>
          <cell r="M16801" t="str">
            <v>hydro</v>
          </cell>
        </row>
        <row r="16802">
          <cell r="F16802" t="str">
            <v>Vintage1942</v>
          </cell>
          <cell r="I16802">
            <v>2.394849827079636E-4</v>
          </cell>
          <cell r="L16802">
            <v>1.8005731523378584E-2</v>
          </cell>
          <cell r="M16802" t="str">
            <v>hydro</v>
          </cell>
        </row>
        <row r="16803">
          <cell r="F16803" t="str">
            <v>Vintage1932</v>
          </cell>
          <cell r="I16803">
            <v>8.5353144892259521E-5</v>
          </cell>
          <cell r="L16803">
            <v>3.1146900927281593E-2</v>
          </cell>
          <cell r="M16803" t="str">
            <v>hydro</v>
          </cell>
        </row>
        <row r="16804">
          <cell r="F16804" t="str">
            <v>Vintage1932</v>
          </cell>
          <cell r="I16804">
            <v>8.3567710100169808E-5</v>
          </cell>
          <cell r="L16804">
            <v>3.0495363591996092E-2</v>
          </cell>
          <cell r="M16804" t="str">
            <v>hydro</v>
          </cell>
        </row>
        <row r="16805">
          <cell r="F16805" t="str">
            <v>Vintage1914</v>
          </cell>
          <cell r="I16805">
            <v>0</v>
          </cell>
          <cell r="L16805">
            <v>0</v>
          </cell>
          <cell r="M16805" t="str">
            <v>hydro</v>
          </cell>
        </row>
        <row r="16806">
          <cell r="F16806" t="str">
            <v>Vintage1971</v>
          </cell>
          <cell r="I16806">
            <v>6.336407771801048E-3</v>
          </cell>
          <cell r="L16806">
            <v>0.39139529120198269</v>
          </cell>
          <cell r="M16806" t="str">
            <v>hydro</v>
          </cell>
        </row>
        <row r="16807">
          <cell r="F16807" t="str">
            <v>Vintage1971</v>
          </cell>
          <cell r="I16807">
            <v>6.3374241990984178E-3</v>
          </cell>
          <cell r="L16807">
            <v>0.39145807517554737</v>
          </cell>
          <cell r="M16807" t="str">
            <v>hydro</v>
          </cell>
        </row>
        <row r="16808">
          <cell r="F16808" t="str">
            <v>Vintage1912</v>
          </cell>
          <cell r="I16808">
            <v>0</v>
          </cell>
          <cell r="L16808">
            <v>0</v>
          </cell>
          <cell r="M16808" t="str">
            <v>hydro</v>
          </cell>
        </row>
        <row r="16809">
          <cell r="F16809" t="str">
            <v>Vintage1912</v>
          </cell>
          <cell r="I16809">
            <v>0</v>
          </cell>
          <cell r="L16809">
            <v>0</v>
          </cell>
          <cell r="M16809" t="str">
            <v>hydro</v>
          </cell>
        </row>
        <row r="16810">
          <cell r="F16810" t="str">
            <v>Vintage1943</v>
          </cell>
          <cell r="I16810">
            <v>1.7124125151997665E-4</v>
          </cell>
          <cell r="L16810">
            <v>1.2947719688542827E-2</v>
          </cell>
          <cell r="M16810" t="str">
            <v>hydro</v>
          </cell>
        </row>
        <row r="16811">
          <cell r="F16811" t="str">
            <v>Vintage1953</v>
          </cell>
          <cell r="I16811">
            <v>6.444951507925394E-4</v>
          </cell>
          <cell r="L16811">
            <v>2.4117912016415603E-2</v>
          </cell>
          <cell r="M16811" t="str">
            <v>hydro</v>
          </cell>
        </row>
        <row r="16812">
          <cell r="F16812" t="str">
            <v>Vintage1911</v>
          </cell>
          <cell r="I16812">
            <v>0</v>
          </cell>
          <cell r="L16812">
            <v>0</v>
          </cell>
          <cell r="M16812" t="str">
            <v>hydro</v>
          </cell>
        </row>
        <row r="16813">
          <cell r="F16813" t="str">
            <v>Vintage1911</v>
          </cell>
          <cell r="I16813">
            <v>0</v>
          </cell>
          <cell r="L16813">
            <v>0</v>
          </cell>
          <cell r="M16813" t="str">
            <v>hydro</v>
          </cell>
        </row>
        <row r="16814">
          <cell r="F16814" t="str">
            <v>Vintage1911</v>
          </cell>
          <cell r="I16814">
            <v>0</v>
          </cell>
          <cell r="L16814">
            <v>0</v>
          </cell>
          <cell r="M16814" t="str">
            <v>hydro</v>
          </cell>
        </row>
        <row r="16815">
          <cell r="F16815" t="str">
            <v>Vintage1926</v>
          </cell>
          <cell r="I16815">
            <v>2.0828735170041522E-4</v>
          </cell>
          <cell r="L16815">
            <v>5.2668244842746036E-2</v>
          </cell>
          <cell r="M16815" t="str">
            <v>hydro</v>
          </cell>
        </row>
        <row r="16816">
          <cell r="F16816" t="str">
            <v>Vintage1927</v>
          </cell>
          <cell r="I16816">
            <v>2.0693122370103021E-4</v>
          </cell>
          <cell r="L16816">
            <v>3.6682313892840226E-2</v>
          </cell>
          <cell r="M16816" t="str">
            <v>hydro</v>
          </cell>
        </row>
        <row r="16817">
          <cell r="F16817" t="str">
            <v>Vintage1930</v>
          </cell>
          <cell r="I16817">
            <v>1.2322388858790596E-3</v>
          </cell>
          <cell r="L16817">
            <v>0.11547386890587791</v>
          </cell>
          <cell r="M16817" t="str">
            <v>hydro</v>
          </cell>
        </row>
        <row r="16818">
          <cell r="F16818" t="str">
            <v>Vintage1930</v>
          </cell>
          <cell r="I16818">
            <v>1.2415177971805717E-3</v>
          </cell>
          <cell r="L16818">
            <v>0.11634340142875049</v>
          </cell>
          <cell r="M16818" t="str">
            <v>hydro</v>
          </cell>
        </row>
        <row r="16819">
          <cell r="F16819" t="str">
            <v>Vintage1922</v>
          </cell>
          <cell r="I16819">
            <v>5.5850005181773085E-4</v>
          </cell>
          <cell r="L16819">
            <v>0.26198243412797984</v>
          </cell>
          <cell r="M16819" t="str">
            <v>hydro</v>
          </cell>
        </row>
        <row r="16820">
          <cell r="F16820" t="str">
            <v>Vintage1911</v>
          </cell>
          <cell r="I16820">
            <v>0</v>
          </cell>
          <cell r="L16820">
            <v>0</v>
          </cell>
          <cell r="M16820" t="str">
            <v>hydro</v>
          </cell>
        </row>
        <row r="16821">
          <cell r="F16821" t="str">
            <v>Vintage1904</v>
          </cell>
          <cell r="I16821">
            <v>0</v>
          </cell>
          <cell r="L16821">
            <v>0</v>
          </cell>
          <cell r="M16821" t="str">
            <v>hydro</v>
          </cell>
        </row>
        <row r="16822">
          <cell r="F16822" t="str">
            <v>Vintage1904</v>
          </cell>
          <cell r="I16822">
            <v>0</v>
          </cell>
          <cell r="L16822">
            <v>0</v>
          </cell>
          <cell r="M16822" t="str">
            <v>hydro</v>
          </cell>
        </row>
        <row r="16823">
          <cell r="F16823" t="str">
            <v>Vintage1983</v>
          </cell>
          <cell r="I16823">
            <v>4.2060831488618066E-4</v>
          </cell>
          <cell r="L16823">
            <v>4.5069712051751289E-2</v>
          </cell>
          <cell r="M16823" t="str">
            <v>hydro</v>
          </cell>
        </row>
        <row r="16824">
          <cell r="F16824" t="str">
            <v>Vintage1983</v>
          </cell>
          <cell r="I16824">
            <v>4.1788001003534699E-4</v>
          </cell>
          <cell r="L16824">
            <v>4.4777364255322805E-2</v>
          </cell>
          <cell r="M16824" t="str">
            <v>hydro</v>
          </cell>
        </row>
        <row r="16825">
          <cell r="F16825" t="str">
            <v>Vintage1909</v>
          </cell>
          <cell r="I16825">
            <v>0</v>
          </cell>
          <cell r="L16825">
            <v>0</v>
          </cell>
          <cell r="M16825" t="str">
            <v>hydro</v>
          </cell>
        </row>
        <row r="16826">
          <cell r="F16826" t="str">
            <v>Vintage1909</v>
          </cell>
          <cell r="I16826">
            <v>0</v>
          </cell>
          <cell r="L16826">
            <v>0</v>
          </cell>
          <cell r="M16826" t="str">
            <v>hydro</v>
          </cell>
        </row>
        <row r="16827">
          <cell r="F16827" t="str">
            <v>Vintage1991</v>
          </cell>
          <cell r="I16827">
            <v>2.1326517064884819E-4</v>
          </cell>
          <cell r="L16827">
            <v>0.43928925619834708</v>
          </cell>
          <cell r="M16827" t="str">
            <v>hydro</v>
          </cell>
        </row>
        <row r="16828">
          <cell r="F16828" t="str">
            <v>Vintage1919</v>
          </cell>
          <cell r="I16828">
            <v>0</v>
          </cell>
          <cell r="L16828">
            <v>0</v>
          </cell>
          <cell r="M16828" t="str">
            <v>hydro</v>
          </cell>
        </row>
        <row r="16829">
          <cell r="F16829" t="str">
            <v>Vintage1919</v>
          </cell>
          <cell r="I16829">
            <v>0</v>
          </cell>
          <cell r="L16829">
            <v>0</v>
          </cell>
          <cell r="M16829" t="str">
            <v>hydro</v>
          </cell>
        </row>
        <row r="16830">
          <cell r="F16830" t="str">
            <v>Vintage1913</v>
          </cell>
          <cell r="I16830">
            <v>0</v>
          </cell>
          <cell r="L16830">
            <v>0</v>
          </cell>
          <cell r="M16830" t="str">
            <v>hydro</v>
          </cell>
        </row>
        <row r="16831">
          <cell r="F16831" t="str">
            <v>Vintage1939</v>
          </cell>
          <cell r="I16831">
            <v>1.6821336809728666E-4</v>
          </cell>
          <cell r="L16831">
            <v>5.3658703071672358E-2</v>
          </cell>
          <cell r="M16831" t="str">
            <v>hydro</v>
          </cell>
        </row>
        <row r="16832">
          <cell r="F16832" t="str">
            <v>Vintage1938</v>
          </cell>
          <cell r="I16832">
            <v>2.0907642026021515E-4</v>
          </cell>
          <cell r="L16832">
            <v>2.3395689913199638E-2</v>
          </cell>
          <cell r="M16832" t="str">
            <v>hydro</v>
          </cell>
        </row>
        <row r="16833">
          <cell r="F16833" t="str">
            <v>Vintage1968</v>
          </cell>
          <cell r="I16833">
            <v>1.36107639543799E-3</v>
          </cell>
          <cell r="L16833">
            <v>5.1313467453234507E-2</v>
          </cell>
          <cell r="M16833" t="str">
            <v>hydro</v>
          </cell>
        </row>
        <row r="16834">
          <cell r="F16834" t="str">
            <v>Vintage1968</v>
          </cell>
          <cell r="I16834">
            <v>1.3589365484961596E-3</v>
          </cell>
          <cell r="L16834">
            <v>5.1232793828467703E-2</v>
          </cell>
          <cell r="M16834" t="str">
            <v>hydro</v>
          </cell>
        </row>
        <row r="16835">
          <cell r="F16835" t="str">
            <v>Vintage1935</v>
          </cell>
          <cell r="I16835">
            <v>7.0133483518490915E-4</v>
          </cell>
          <cell r="L16835">
            <v>0.75128939828080266</v>
          </cell>
          <cell r="M16835" t="str">
            <v>hydro</v>
          </cell>
        </row>
        <row r="16836">
          <cell r="F16836" t="str">
            <v>Vintage1935</v>
          </cell>
          <cell r="I16836">
            <v>6.78930637703945E-4</v>
          </cell>
          <cell r="L16836">
            <v>0.72728939828080263</v>
          </cell>
          <cell r="M16836" t="str">
            <v>hydro</v>
          </cell>
        </row>
        <row r="16837">
          <cell r="F16837" t="str">
            <v>Vintage1935</v>
          </cell>
          <cell r="I16837">
            <v>6.78930637703945E-4</v>
          </cell>
          <cell r="L16837">
            <v>0.72728939828080263</v>
          </cell>
          <cell r="M16837" t="str">
            <v>hydro</v>
          </cell>
        </row>
        <row r="16838">
          <cell r="F16838" t="str">
            <v>Vintage1935</v>
          </cell>
          <cell r="I16838">
            <v>5.978518370779916E-4</v>
          </cell>
          <cell r="L16838">
            <v>0.64043553008596021</v>
          </cell>
          <cell r="M16838" t="str">
            <v>hydro</v>
          </cell>
        </row>
        <row r="16839">
          <cell r="F16839" t="str">
            <v>Vintage1935</v>
          </cell>
          <cell r="I16839">
            <v>6.0138258453201179E-4</v>
          </cell>
          <cell r="L16839">
            <v>0.64421776504298023</v>
          </cell>
          <cell r="M16839" t="str">
            <v>hydro</v>
          </cell>
        </row>
        <row r="16840">
          <cell r="F16840" t="str">
            <v>Vintage1935</v>
          </cell>
          <cell r="I16840">
            <v>6.0138258453201179E-4</v>
          </cell>
          <cell r="L16840">
            <v>0.64421776504298023</v>
          </cell>
          <cell r="M16840" t="str">
            <v>hydro</v>
          </cell>
        </row>
        <row r="16841">
          <cell r="F16841" t="str">
            <v>Vintage1938</v>
          </cell>
          <cell r="I16841">
            <v>1.1489868032028101E-3</v>
          </cell>
          <cell r="L16841">
            <v>0.128571834780006</v>
          </cell>
          <cell r="M16841" t="str">
            <v>hydro</v>
          </cell>
        </row>
        <row r="16842">
          <cell r="F16842" t="str">
            <v>Vintage1938</v>
          </cell>
          <cell r="I16842">
            <v>5.9398941334798784E-4</v>
          </cell>
          <cell r="L16842">
            <v>6.6467524693205632E-2</v>
          </cell>
          <cell r="M16842" t="str">
            <v>hydro</v>
          </cell>
        </row>
        <row r="16843">
          <cell r="F16843" t="str">
            <v>Vintage1938</v>
          </cell>
          <cell r="I16843">
            <v>5.9398941334798784E-4</v>
          </cell>
          <cell r="L16843">
            <v>6.6467524693205632E-2</v>
          </cell>
          <cell r="M16843" t="str">
            <v>hydro</v>
          </cell>
        </row>
        <row r="16844">
          <cell r="F16844" t="str">
            <v>Vintage1969</v>
          </cell>
          <cell r="I16844">
            <v>2.0339245182097823E-3</v>
          </cell>
          <cell r="L16844">
            <v>8.3587996042651422E-2</v>
          </cell>
          <cell r="M16844" t="str">
            <v>hydro</v>
          </cell>
        </row>
        <row r="16845">
          <cell r="F16845" t="str">
            <v>Vintage1969</v>
          </cell>
          <cell r="I16845">
            <v>2.0339245182097823E-3</v>
          </cell>
          <cell r="L16845">
            <v>8.3587996042651422E-2</v>
          </cell>
          <cell r="M16845" t="str">
            <v>hydro</v>
          </cell>
        </row>
        <row r="16846">
          <cell r="F16846" t="str">
            <v>Vintage1969</v>
          </cell>
          <cell r="I16846">
            <v>2.0047691036273432E-3</v>
          </cell>
          <cell r="L16846">
            <v>8.2389798834780689E-2</v>
          </cell>
          <cell r="M16846" t="str">
            <v>hydro</v>
          </cell>
        </row>
        <row r="16847">
          <cell r="F16847" t="str">
            <v>Vintage1969</v>
          </cell>
          <cell r="I16847">
            <v>2.0047691036273432E-3</v>
          </cell>
          <cell r="L16847">
            <v>8.2389798834780689E-2</v>
          </cell>
          <cell r="M16847" t="str">
            <v>hydro</v>
          </cell>
        </row>
        <row r="16848">
          <cell r="F16848" t="str">
            <v>Vintage1963</v>
          </cell>
          <cell r="I16848">
            <v>4.388023635090936E-3</v>
          </cell>
          <cell r="L16848">
            <v>0.16709105724180087</v>
          </cell>
          <cell r="M16848" t="str">
            <v>hydro</v>
          </cell>
        </row>
        <row r="16849">
          <cell r="F16849" t="str">
            <v>Vintage1930</v>
          </cell>
          <cell r="I16849">
            <v>2.2053797544239415E-4</v>
          </cell>
          <cell r="L16849">
            <v>2.0666750219325729E-2</v>
          </cell>
          <cell r="M16849" t="str">
            <v>hydro</v>
          </cell>
        </row>
        <row r="16850">
          <cell r="F16850" t="str">
            <v>Vintage1923</v>
          </cell>
          <cell r="I16850">
            <v>2.1833125828363159E-4</v>
          </cell>
          <cell r="L16850">
            <v>4.1518311291963407E-2</v>
          </cell>
          <cell r="M16850" t="str">
            <v>hydro</v>
          </cell>
        </row>
        <row r="16851">
          <cell r="F16851" t="str">
            <v>Vintage1954</v>
          </cell>
          <cell r="I16851">
            <v>4.8077546127309667E-4</v>
          </cell>
          <cell r="L16851">
            <v>2.7644109504767762E-2</v>
          </cell>
          <cell r="M16851" t="str">
            <v>hydro</v>
          </cell>
        </row>
        <row r="16852">
          <cell r="F16852" t="str">
            <v>Vintage1990</v>
          </cell>
          <cell r="I16852">
            <v>7.4948139137609275E-4</v>
          </cell>
          <cell r="L16852">
            <v>0.13902257504341356</v>
          </cell>
          <cell r="M16852" t="str">
            <v>hydro</v>
          </cell>
        </row>
        <row r="16853">
          <cell r="F16853" t="str">
            <v>Vintage1943</v>
          </cell>
          <cell r="I16853">
            <v>5.4599532125140949E-3</v>
          </cell>
          <cell r="L16853">
            <v>0.41283244008494291</v>
          </cell>
          <cell r="M16853" t="str">
            <v>hydro</v>
          </cell>
        </row>
        <row r="16854">
          <cell r="F16854" t="str">
            <v>Vintage1951</v>
          </cell>
          <cell r="I16854">
            <v>5.6980111847927265E-3</v>
          </cell>
          <cell r="L16854">
            <v>0.34562342824693765</v>
          </cell>
          <cell r="M16854" t="str">
            <v>hydro</v>
          </cell>
        </row>
        <row r="16855">
          <cell r="F16855" t="str">
            <v>Vintage1948</v>
          </cell>
          <cell r="I16855">
            <v>1.6698830572308876E-3</v>
          </cell>
          <cell r="L16855">
            <v>0.16372934697088906</v>
          </cell>
          <cell r="M16855" t="str">
            <v>hydro</v>
          </cell>
        </row>
        <row r="16856">
          <cell r="F16856" t="str">
            <v>Vintage1961</v>
          </cell>
          <cell r="I16856">
            <v>5.6010894923711951E-3</v>
          </cell>
          <cell r="L16856">
            <v>0.12031457381711623</v>
          </cell>
          <cell r="M16856" t="str">
            <v>hydro</v>
          </cell>
        </row>
        <row r="16857">
          <cell r="F16857" t="str">
            <v>Vintage1961</v>
          </cell>
          <cell r="I16857">
            <v>5.6010894923711951E-3</v>
          </cell>
          <cell r="L16857">
            <v>0.12031457381711623</v>
          </cell>
          <cell r="M16857" t="str">
            <v>hydro</v>
          </cell>
        </row>
        <row r="16858">
          <cell r="F16858" t="str">
            <v>Vintage1956</v>
          </cell>
          <cell r="I16858">
            <v>4.0956402985765864E-3</v>
          </cell>
          <cell r="L16858">
            <v>0.26715345023117854</v>
          </cell>
          <cell r="M16858" t="str">
            <v>hydro</v>
          </cell>
        </row>
        <row r="16859">
          <cell r="F16859" t="str">
            <v>Vintage1956</v>
          </cell>
          <cell r="I16859">
            <v>4.0151553054769912E-3</v>
          </cell>
          <cell r="L16859">
            <v>0.26190351565907699</v>
          </cell>
          <cell r="M16859" t="str">
            <v>hydro</v>
          </cell>
        </row>
        <row r="16860">
          <cell r="F16860" t="str">
            <v>Vintage1957</v>
          </cell>
          <cell r="I16860">
            <v>4.0092439783001848E-3</v>
          </cell>
          <cell r="L16860">
            <v>0.19754728171334429</v>
          </cell>
          <cell r="M16860" t="str">
            <v>hydro</v>
          </cell>
        </row>
        <row r="16861">
          <cell r="F16861" t="str">
            <v>Vintage1926</v>
          </cell>
          <cell r="I16861">
            <v>1.4456672198572226E-3</v>
          </cell>
          <cell r="L16861">
            <v>0.36555630706797426</v>
          </cell>
          <cell r="M16861" t="str">
            <v>hydro</v>
          </cell>
        </row>
        <row r="16862">
          <cell r="F16862" t="str">
            <v>Vintage1929</v>
          </cell>
          <cell r="I16862">
            <v>1.4475797080614836E-3</v>
          </cell>
          <cell r="L16862">
            <v>0.38920532182668094</v>
          </cell>
          <cell r="M16862" t="str">
            <v>hydro</v>
          </cell>
        </row>
        <row r="16863">
          <cell r="F16863" t="str">
            <v>Vintage1926</v>
          </cell>
          <cell r="I16863">
            <v>1.4481012957535547E-3</v>
          </cell>
          <cell r="L16863">
            <v>0.36617179573892461</v>
          </cell>
          <cell r="M16863" t="str">
            <v>hydro</v>
          </cell>
        </row>
        <row r="16864">
          <cell r="F16864" t="str">
            <v>Vintage1926</v>
          </cell>
          <cell r="I16864">
            <v>1.4481012957535547E-3</v>
          </cell>
          <cell r="L16864">
            <v>0.36617179573892461</v>
          </cell>
          <cell r="M16864" t="str">
            <v>hydro</v>
          </cell>
        </row>
        <row r="16865">
          <cell r="F16865" t="str">
            <v>Vintage1979</v>
          </cell>
          <cell r="I16865">
            <v>2.0884906152264569E-4</v>
          </cell>
          <cell r="L16865">
            <v>7.184394552815606E-3</v>
          </cell>
          <cell r="M16865" t="str">
            <v>hydro</v>
          </cell>
        </row>
        <row r="16866">
          <cell r="F16866" t="str">
            <v>Vintage1980</v>
          </cell>
          <cell r="I16866">
            <v>8.775498934403029E-4</v>
          </cell>
          <cell r="L16866">
            <v>5.2869148336153429E-2</v>
          </cell>
          <cell r="M16866" t="str">
            <v>hydro</v>
          </cell>
        </row>
        <row r="16867">
          <cell r="F16867" t="str">
            <v>Vintage1981</v>
          </cell>
          <cell r="I16867">
            <v>6.3144208444737419E-4</v>
          </cell>
          <cell r="L16867">
            <v>0.17736288504883543</v>
          </cell>
          <cell r="M16867" t="str">
            <v>hydro</v>
          </cell>
        </row>
        <row r="16868">
          <cell r="F16868" t="str">
            <v>Vintage1981</v>
          </cell>
          <cell r="I16868">
            <v>6.174314365957397E-4</v>
          </cell>
          <cell r="L16868">
            <v>0.17342749812171296</v>
          </cell>
          <cell r="M16868" t="str">
            <v>hydro</v>
          </cell>
        </row>
        <row r="16869">
          <cell r="F16869" t="str">
            <v>Vintage1981</v>
          </cell>
          <cell r="I16869">
            <v>1.3097307680687699E-3</v>
          </cell>
          <cell r="L16869">
            <v>0.3678842975206611</v>
          </cell>
          <cell r="M16869" t="str">
            <v>hydro</v>
          </cell>
        </row>
        <row r="16870">
          <cell r="F16870" t="str">
            <v>Vintage1981</v>
          </cell>
          <cell r="I16870">
            <v>8.6221254048473347E-4</v>
          </cell>
          <cell r="L16870">
            <v>0.24218294515401947</v>
          </cell>
          <cell r="M16870" t="str">
            <v>hydro</v>
          </cell>
        </row>
        <row r="16871">
          <cell r="F16871" t="str">
            <v>Vintage1985</v>
          </cell>
          <cell r="I16871">
            <v>3.2200951742399112E-3</v>
          </cell>
          <cell r="L16871">
            <v>0.21476387943637543</v>
          </cell>
          <cell r="M16871" t="str">
            <v>hydro</v>
          </cell>
        </row>
        <row r="16872">
          <cell r="F16872" t="str">
            <v>Vintage1985</v>
          </cell>
          <cell r="I16872">
            <v>3.1818989063282389E-3</v>
          </cell>
          <cell r="L16872">
            <v>0.21221638371565091</v>
          </cell>
          <cell r="M16872" t="str">
            <v>hydro</v>
          </cell>
        </row>
        <row r="16873">
          <cell r="F16873" t="str">
            <v>Vintage1985</v>
          </cell>
          <cell r="I16873">
            <v>3.1818989063282389E-3</v>
          </cell>
          <cell r="L16873">
            <v>0.21221638371565091</v>
          </cell>
          <cell r="M16873" t="str">
            <v>hydro</v>
          </cell>
        </row>
        <row r="16874">
          <cell r="F16874" t="str">
            <v>Vintage1982</v>
          </cell>
          <cell r="I16874">
            <v>9.6539194780677871E-4</v>
          </cell>
          <cell r="L16874">
            <v>0.11913517082026732</v>
          </cell>
          <cell r="M16874" t="str">
            <v>hydro</v>
          </cell>
        </row>
        <row r="16875">
          <cell r="F16875" t="str">
            <v>Vintage1993</v>
          </cell>
          <cell r="I16875">
            <v>2.2948387306358388E-4</v>
          </cell>
          <cell r="L16875">
            <v>0.13138514548238897</v>
          </cell>
          <cell r="M16875" t="str">
            <v>hydro</v>
          </cell>
        </row>
        <row r="16876">
          <cell r="F16876" t="str">
            <v>Vintage1986</v>
          </cell>
          <cell r="I16876">
            <v>5.198196435354693E-4</v>
          </cell>
          <cell r="L16876">
            <v>6.6875086028905725E-2</v>
          </cell>
          <cell r="M16876" t="str">
            <v>hydro</v>
          </cell>
        </row>
        <row r="16877">
          <cell r="F16877" t="str">
            <v>Vintage1986</v>
          </cell>
          <cell r="I16877">
            <v>5.1662725937912611E-4</v>
          </cell>
          <cell r="L16877">
            <v>6.6464384033035118E-2</v>
          </cell>
          <cell r="M16877" t="str">
            <v>hydro</v>
          </cell>
        </row>
        <row r="16878">
          <cell r="F16878" t="str">
            <v>Vintage1988</v>
          </cell>
          <cell r="I16878">
            <v>8.1227252507542818E-4</v>
          </cell>
          <cell r="L16878">
            <v>0.14918938835666914</v>
          </cell>
          <cell r="M16878" t="str">
            <v>hydro</v>
          </cell>
        </row>
        <row r="16879">
          <cell r="F16879" t="str">
            <v>Vintage1988</v>
          </cell>
          <cell r="I16879">
            <v>9.3805540312489558E-4</v>
          </cell>
          <cell r="L16879">
            <v>0.17229182019159917</v>
          </cell>
          <cell r="M16879" t="str">
            <v>hydro</v>
          </cell>
        </row>
        <row r="16880">
          <cell r="F16880" t="str">
            <v>Vintage1988</v>
          </cell>
          <cell r="I16880">
            <v>9.3805540312489558E-4</v>
          </cell>
          <cell r="L16880">
            <v>0.17229182019159917</v>
          </cell>
          <cell r="M16880" t="str">
            <v>hydro</v>
          </cell>
        </row>
        <row r="16881">
          <cell r="F16881" t="str">
            <v>Vintage1985</v>
          </cell>
          <cell r="I16881">
            <v>5.1353651795251989E-5</v>
          </cell>
          <cell r="L16881">
            <v>3.4250259343270579E-3</v>
          </cell>
          <cell r="M16881" t="str">
            <v>hydro</v>
          </cell>
        </row>
        <row r="16882">
          <cell r="F16882" t="str">
            <v>Vintage1985</v>
          </cell>
          <cell r="I16882">
            <v>7.6932847176156973E-5</v>
          </cell>
          <cell r="L16882">
            <v>5.1310274453416757E-3</v>
          </cell>
          <cell r="M16882" t="str">
            <v>hydro</v>
          </cell>
        </row>
        <row r="16883">
          <cell r="F16883" t="str">
            <v>Vintage1985</v>
          </cell>
          <cell r="I16883">
            <v>1.2916651102623668E-4</v>
          </cell>
          <cell r="L16883">
            <v>8.6147456830383672E-3</v>
          </cell>
          <cell r="M16883" t="str">
            <v>hydro</v>
          </cell>
        </row>
        <row r="16884">
          <cell r="F16884" t="str">
            <v>Vintage1986</v>
          </cell>
          <cell r="I16884">
            <v>4.9472592592949205E-4</v>
          </cell>
          <cell r="L16884">
            <v>6.3646765313145226E-2</v>
          </cell>
          <cell r="M16884" t="str">
            <v>hydro</v>
          </cell>
        </row>
        <row r="16885">
          <cell r="F16885" t="str">
            <v>Vintage1986</v>
          </cell>
          <cell r="I16885">
            <v>4.8669347547159624E-4</v>
          </cell>
          <cell r="L16885">
            <v>6.2613386097728846E-2</v>
          </cell>
          <cell r="M16885" t="str">
            <v>hydro</v>
          </cell>
        </row>
        <row r="16886">
          <cell r="F16886" t="str">
            <v>Vintage1988</v>
          </cell>
          <cell r="I16886">
            <v>5.1681315858219759E-4</v>
          </cell>
          <cell r="L16886">
            <v>9.4922623434045714E-2</v>
          </cell>
          <cell r="M16886" t="str">
            <v>hydro</v>
          </cell>
        </row>
        <row r="16887">
          <cell r="F16887" t="str">
            <v>Vintage1988</v>
          </cell>
          <cell r="I16887">
            <v>1.6960426860947639E-4</v>
          </cell>
          <cell r="L16887">
            <v>3.1151068533529849E-2</v>
          </cell>
          <cell r="M16887" t="str">
            <v>hydro</v>
          </cell>
        </row>
        <row r="16888">
          <cell r="F16888" t="str">
            <v>Vintage1996</v>
          </cell>
          <cell r="I16888">
            <v>1.4615850062957632E-3</v>
          </cell>
          <cell r="L16888">
            <v>1.8842275862068967</v>
          </cell>
          <cell r="M16888" t="str">
            <v>hydro</v>
          </cell>
        </row>
        <row r="16889">
          <cell r="F16889" t="str">
            <v>Vintage1996</v>
          </cell>
          <cell r="I16889">
            <v>1.4490187551298643E-3</v>
          </cell>
          <cell r="L16889">
            <v>1.8680275862068967</v>
          </cell>
          <cell r="M16889" t="str">
            <v>hydro</v>
          </cell>
        </row>
        <row r="16890">
          <cell r="F16890" t="str">
            <v>Vintage1996</v>
          </cell>
          <cell r="I16890">
            <v>1.4490187551298643E-3</v>
          </cell>
          <cell r="L16890">
            <v>1.8680275862068967</v>
          </cell>
          <cell r="M16890" t="str">
            <v>hydro</v>
          </cell>
        </row>
        <row r="16891">
          <cell r="F16891" t="str">
            <v>Vintage1947</v>
          </cell>
          <cell r="I16891">
            <v>9.5494949473064672E-4</v>
          </cell>
          <cell r="L16891">
            <v>0.42325548310610556</v>
          </cell>
          <cell r="M16891" t="str">
            <v>hydro</v>
          </cell>
        </row>
        <row r="16892">
          <cell r="F16892" t="str">
            <v>Vintage1947</v>
          </cell>
          <cell r="I16892">
            <v>9.0064552896434579E-4</v>
          </cell>
          <cell r="L16892">
            <v>0.39918672199170119</v>
          </cell>
          <cell r="M16892" t="str">
            <v>hydro</v>
          </cell>
        </row>
        <row r="16893">
          <cell r="F16893" t="str">
            <v>Vintage1990</v>
          </cell>
          <cell r="I16893">
            <v>2.9684759219674313E-4</v>
          </cell>
          <cell r="L16893">
            <v>5.5062763582237668E-2</v>
          </cell>
          <cell r="M16893" t="str">
            <v>hydro</v>
          </cell>
        </row>
        <row r="16894">
          <cell r="F16894" t="str">
            <v>Vintage1990</v>
          </cell>
          <cell r="I16894">
            <v>2.9684759219674313E-4</v>
          </cell>
          <cell r="L16894">
            <v>5.5062763582237668E-2</v>
          </cell>
          <cell r="M16894" t="str">
            <v>hydro</v>
          </cell>
        </row>
        <row r="16895">
          <cell r="F16895" t="str">
            <v>Vintage1990</v>
          </cell>
          <cell r="I16895">
            <v>2.9684759219674313E-4</v>
          </cell>
          <cell r="L16895">
            <v>5.5062763582237668E-2</v>
          </cell>
          <cell r="M16895" t="str">
            <v>hydro</v>
          </cell>
        </row>
        <row r="16896">
          <cell r="F16896" t="str">
            <v>Vintage1988</v>
          </cell>
          <cell r="I16896">
            <v>1.497785866934179E-4</v>
          </cell>
          <cell r="L16896">
            <v>2.7509702775730786E-2</v>
          </cell>
          <cell r="M16896" t="str">
            <v>hydro</v>
          </cell>
        </row>
        <row r="16897">
          <cell r="F16897" t="str">
            <v>Vintage1988</v>
          </cell>
          <cell r="I16897">
            <v>2.0141309339978512E-4</v>
          </cell>
          <cell r="L16897">
            <v>3.6993367722918211E-2</v>
          </cell>
          <cell r="M16897" t="str">
            <v>hydro</v>
          </cell>
        </row>
        <row r="16898">
          <cell r="F16898" t="str">
            <v>Vintage1988</v>
          </cell>
          <cell r="I16898">
            <v>2.7459585881038434E-4</v>
          </cell>
          <cell r="L16898">
            <v>5.0434782608695668E-2</v>
          </cell>
          <cell r="M16898" t="str">
            <v>hydro</v>
          </cell>
        </row>
        <row r="16899">
          <cell r="F16899" t="str">
            <v>Vintage1988</v>
          </cell>
          <cell r="I16899">
            <v>2.7548790750425988E-4</v>
          </cell>
          <cell r="L16899">
            <v>5.0598624416605266E-2</v>
          </cell>
          <cell r="M16899" t="str">
            <v>hydro</v>
          </cell>
        </row>
        <row r="16900">
          <cell r="F16900" t="str">
            <v>Vintage1988</v>
          </cell>
          <cell r="I16900">
            <v>7.6496853361759018E-5</v>
          </cell>
          <cell r="L16900">
            <v>1.4050110537951365E-2</v>
          </cell>
          <cell r="M16900" t="str">
            <v>hydro</v>
          </cell>
        </row>
        <row r="16901">
          <cell r="F16901" t="str">
            <v>Vintage1994</v>
          </cell>
          <cell r="I16901">
            <v>1.6969387470016557E-3</v>
          </cell>
          <cell r="L16901">
            <v>0.47080541146262372</v>
          </cell>
          <cell r="M16901" t="str">
            <v>hydro</v>
          </cell>
        </row>
        <row r="16902">
          <cell r="F16902" t="str">
            <v>Vintage1988</v>
          </cell>
          <cell r="I16902">
            <v>4.7369791751299253E-4</v>
          </cell>
          <cell r="L16902">
            <v>8.7003684598378789E-2</v>
          </cell>
          <cell r="M16902" t="str">
            <v>hydro</v>
          </cell>
        </row>
        <row r="16903">
          <cell r="F16903" t="str">
            <v>Vintage1988</v>
          </cell>
          <cell r="I16903">
            <v>1.1548753945058595E-3</v>
          </cell>
          <cell r="L16903">
            <v>0.21211495946941789</v>
          </cell>
          <cell r="M16903" t="str">
            <v>hydro</v>
          </cell>
        </row>
        <row r="16904">
          <cell r="F16904" t="str">
            <v>Vintage1987</v>
          </cell>
          <cell r="I16904">
            <v>5.0433517610264924E-4</v>
          </cell>
          <cell r="L16904">
            <v>0.15102183028366159</v>
          </cell>
          <cell r="M16904" t="str">
            <v>hydro</v>
          </cell>
        </row>
        <row r="16905">
          <cell r="F16905" t="str">
            <v>Vintage1991</v>
          </cell>
          <cell r="I16905">
            <v>3.421535015726469E-4</v>
          </cell>
          <cell r="L16905">
            <v>0.70477685950413216</v>
          </cell>
          <cell r="M16905" t="str">
            <v>hydro</v>
          </cell>
        </row>
        <row r="16906">
          <cell r="F16906" t="str">
            <v>Vintage1993</v>
          </cell>
          <cell r="I16906">
            <v>9.5851768950614867E-4</v>
          </cell>
          <cell r="L16906">
            <v>0.54877488514548245</v>
          </cell>
          <cell r="M16906" t="str">
            <v>hydro</v>
          </cell>
        </row>
        <row r="16907">
          <cell r="F16907" t="str">
            <v>Vintage1993</v>
          </cell>
          <cell r="I16907">
            <v>9.3404319010896369E-4</v>
          </cell>
          <cell r="L16907">
            <v>0.53476263399693724</v>
          </cell>
          <cell r="M16907" t="str">
            <v>hydro</v>
          </cell>
        </row>
        <row r="16908">
          <cell r="F16908" t="str">
            <v>Vintage1993</v>
          </cell>
          <cell r="I16908">
            <v>7.9709298583181885E-4</v>
          </cell>
          <cell r="L16908">
            <v>0.45635528330781017</v>
          </cell>
          <cell r="M16908" t="str">
            <v>hydro</v>
          </cell>
        </row>
        <row r="16909">
          <cell r="F16909" t="str">
            <v>Vintage1903</v>
          </cell>
          <cell r="I16909">
            <v>0</v>
          </cell>
          <cell r="L16909">
            <v>0</v>
          </cell>
          <cell r="M16909" t="str">
            <v>hydro</v>
          </cell>
        </row>
        <row r="16910">
          <cell r="F16910" t="str">
            <v>Vintage1904</v>
          </cell>
          <cell r="I16910">
            <v>0</v>
          </cell>
          <cell r="L16910">
            <v>0</v>
          </cell>
          <cell r="M16910" t="str">
            <v>hydro</v>
          </cell>
        </row>
        <row r="16911">
          <cell r="F16911" t="str">
            <v>Vintage1904</v>
          </cell>
          <cell r="I16911">
            <v>0</v>
          </cell>
          <cell r="L16911">
            <v>0</v>
          </cell>
          <cell r="M16911" t="str">
            <v>hydro</v>
          </cell>
        </row>
        <row r="16912">
          <cell r="F16912" t="str">
            <v>Vintage1986</v>
          </cell>
          <cell r="I16912">
            <v>4.3776587514664445E-4</v>
          </cell>
          <cell r="L16912">
            <v>5.6318823124569865E-2</v>
          </cell>
          <cell r="M16912" t="str">
            <v>hydro</v>
          </cell>
        </row>
        <row r="16913">
          <cell r="F16913" t="str">
            <v>Vintage1986</v>
          </cell>
          <cell r="I16913">
            <v>4.4020663806466979E-4</v>
          </cell>
          <cell r="L16913">
            <v>5.6632828630419831E-2</v>
          </cell>
          <cell r="M16913" t="str">
            <v>hydro</v>
          </cell>
        </row>
        <row r="16914">
          <cell r="F16914" t="str">
            <v>Vintage1988</v>
          </cell>
          <cell r="I16914">
            <v>2.9070302170327708E-3</v>
          </cell>
          <cell r="L16914">
            <v>0.53393171211004675</v>
          </cell>
          <cell r="M16914" t="str">
            <v>hydro</v>
          </cell>
        </row>
        <row r="16915">
          <cell r="F16915" t="str">
            <v>Vintage1988</v>
          </cell>
          <cell r="I16915">
            <v>2.8358642573648469E-3</v>
          </cell>
          <cell r="L16915">
            <v>0.52086072218128243</v>
          </cell>
          <cell r="M16915" t="str">
            <v>hydro</v>
          </cell>
        </row>
        <row r="16916">
          <cell r="F16916" t="str">
            <v>Vintage1993</v>
          </cell>
          <cell r="I16916">
            <v>8.7974457396001755E-4</v>
          </cell>
          <cell r="L16916">
            <v>0.50367534456355278</v>
          </cell>
          <cell r="M16916" t="str">
            <v>hydro</v>
          </cell>
        </row>
        <row r="16917">
          <cell r="F16917" t="str">
            <v>Vintage1993</v>
          </cell>
          <cell r="I16917">
            <v>8.3653972680012342E-4</v>
          </cell>
          <cell r="L16917">
            <v>0.47893950995405815</v>
          </cell>
          <cell r="M16917" t="str">
            <v>hydro</v>
          </cell>
        </row>
        <row r="16918">
          <cell r="F16918" t="str">
            <v>Vintage1993</v>
          </cell>
          <cell r="I16918">
            <v>8.3653972680012342E-4</v>
          </cell>
          <cell r="L16918">
            <v>0.47893950995405815</v>
          </cell>
          <cell r="M16918" t="str">
            <v>hydro</v>
          </cell>
        </row>
        <row r="16919">
          <cell r="F16919" t="str">
            <v>Vintage1986</v>
          </cell>
          <cell r="I16919">
            <v>5.6573540928979492E-4</v>
          </cell>
          <cell r="L16919">
            <v>7.2782174810736414E-2</v>
          </cell>
          <cell r="M16919" t="str">
            <v>hydro</v>
          </cell>
        </row>
        <row r="16920">
          <cell r="F16920" t="str">
            <v>Vintage1992</v>
          </cell>
          <cell r="I16920">
            <v>4.4308446472056387E-3</v>
          </cell>
          <cell r="L16920">
            <v>1.6955056294779933</v>
          </cell>
          <cell r="M16920" t="str">
            <v>hydro</v>
          </cell>
        </row>
        <row r="16921">
          <cell r="F16921" t="str">
            <v>Vintage1992</v>
          </cell>
          <cell r="I16921">
            <v>1.256157025071369E-3</v>
          </cell>
          <cell r="L16921">
            <v>0.48068065506653007</v>
          </cell>
          <cell r="M16921" t="str">
            <v>hydro</v>
          </cell>
        </row>
        <row r="16922">
          <cell r="F16922" t="str">
            <v>Vintage1992</v>
          </cell>
          <cell r="I16922">
            <v>1.270534121711792E-4</v>
          </cell>
          <cell r="L16922">
            <v>4.8618219037871023E-2</v>
          </cell>
          <cell r="M16922" t="str">
            <v>hydro</v>
          </cell>
        </row>
        <row r="16923">
          <cell r="F16923" t="str">
            <v>Vintage1986</v>
          </cell>
          <cell r="I16923">
            <v>3.9386557773065544E-4</v>
          </cell>
          <cell r="L16923">
            <v>5.0671025464556096E-2</v>
          </cell>
          <cell r="M16923" t="str">
            <v>hydro</v>
          </cell>
        </row>
        <row r="16924">
          <cell r="F16924" t="str">
            <v>Vintage1986</v>
          </cell>
          <cell r="I16924">
            <v>5.9549265582462369E-5</v>
          </cell>
          <cell r="L16924">
            <v>7.6610461114934632E-3</v>
          </cell>
          <cell r="M16924" t="str">
            <v>hydro</v>
          </cell>
        </row>
        <row r="16925">
          <cell r="F16925" t="str">
            <v>Vintage1989</v>
          </cell>
          <cell r="I16925">
            <v>5.9038377125100359E-4</v>
          </cell>
          <cell r="L16925">
            <v>8.1176903273262213E-2</v>
          </cell>
          <cell r="M16925" t="str">
            <v>hydro</v>
          </cell>
        </row>
        <row r="16926">
          <cell r="F16926" t="str">
            <v>Vintage1989</v>
          </cell>
          <cell r="I16926">
            <v>5.6941327122106574E-4</v>
          </cell>
          <cell r="L16926">
            <v>7.8293490253769762E-2</v>
          </cell>
          <cell r="M16926" t="str">
            <v>hydro</v>
          </cell>
        </row>
        <row r="16927">
          <cell r="F16927" t="str">
            <v>Vintage1988</v>
          </cell>
          <cell r="I16927">
            <v>7.9933715031206337E-4</v>
          </cell>
          <cell r="L16927">
            <v>0.14681355932203391</v>
          </cell>
          <cell r="M16927" t="str">
            <v>hydro</v>
          </cell>
        </row>
        <row r="16928">
          <cell r="F16928" t="str">
            <v>Vintage1997</v>
          </cell>
          <cell r="I16928">
            <v>3.597564174778791E-3</v>
          </cell>
          <cell r="L16928">
            <v>4.7109632224168125</v>
          </cell>
          <cell r="M16928" t="str">
            <v>hydro</v>
          </cell>
        </row>
        <row r="16929">
          <cell r="F16929" t="str">
            <v>Vintage1999</v>
          </cell>
          <cell r="I16929">
            <v>1.8621750530411207E-3</v>
          </cell>
          <cell r="L16929">
            <v>1.1730244313395113</v>
          </cell>
          <cell r="M16929" t="str">
            <v>hydro</v>
          </cell>
        </row>
        <row r="16930">
          <cell r="F16930" t="str">
            <v>Vintage1999</v>
          </cell>
          <cell r="I16930">
            <v>1.9361335129681335E-3</v>
          </cell>
          <cell r="L16930">
            <v>1.2196124684077505</v>
          </cell>
          <cell r="M16930" t="str">
            <v>hydro</v>
          </cell>
        </row>
        <row r="16931">
          <cell r="F16931" t="str">
            <v>Vintage1999</v>
          </cell>
          <cell r="I16931">
            <v>1.9361335129681335E-3</v>
          </cell>
          <cell r="L16931">
            <v>1.2196124684077505</v>
          </cell>
          <cell r="M16931" t="str">
            <v>hydro</v>
          </cell>
        </row>
        <row r="16932">
          <cell r="F16932" t="str">
            <v>Vintage1990</v>
          </cell>
          <cell r="I16932">
            <v>1.7164247282156985E-4</v>
          </cell>
          <cell r="L16932">
            <v>3.1838253535102952E-2</v>
          </cell>
          <cell r="M16932" t="str">
            <v>hydro</v>
          </cell>
        </row>
        <row r="16933">
          <cell r="F16933" t="str">
            <v>Vintage1988</v>
          </cell>
          <cell r="I16933">
            <v>2.1645889220952999E-4</v>
          </cell>
          <cell r="L16933">
            <v>3.975681650700074E-2</v>
          </cell>
          <cell r="M16933" t="str">
            <v>hydro</v>
          </cell>
        </row>
        <row r="16934">
          <cell r="F16934" t="str">
            <v>Vintage1988</v>
          </cell>
          <cell r="I16934">
            <v>5.4114723052382503E-4</v>
          </cell>
          <cell r="L16934">
            <v>9.9392041267501868E-2</v>
          </cell>
          <cell r="M16934" t="str">
            <v>hydro</v>
          </cell>
        </row>
        <row r="16935">
          <cell r="F16935" t="str">
            <v>Vintage1992</v>
          </cell>
          <cell r="I16935">
            <v>8.8364979462885807E-4</v>
          </cell>
          <cell r="L16935">
            <v>0.3381371545547594</v>
          </cell>
          <cell r="M16935" t="str">
            <v>hydro</v>
          </cell>
        </row>
        <row r="16936">
          <cell r="F16936" t="str">
            <v>Vintage1992</v>
          </cell>
          <cell r="I16936">
            <v>8.7939684883197016E-4</v>
          </cell>
          <cell r="L16936">
            <v>0.33650972364380749</v>
          </cell>
          <cell r="M16936" t="str">
            <v>hydro</v>
          </cell>
        </row>
        <row r="16937">
          <cell r="F16937" t="str">
            <v>Vintage1992</v>
          </cell>
          <cell r="I16937">
            <v>8.7939684883197016E-4</v>
          </cell>
          <cell r="L16937">
            <v>0.33650972364380749</v>
          </cell>
          <cell r="M16937" t="str">
            <v>hydro</v>
          </cell>
        </row>
        <row r="16938">
          <cell r="F16938" t="str">
            <v>Vintage1993</v>
          </cell>
          <cell r="I16938">
            <v>1.7562298935467594E-3</v>
          </cell>
          <cell r="L16938">
            <v>1.0054846860643185</v>
          </cell>
          <cell r="M16938" t="str">
            <v>hydro</v>
          </cell>
        </row>
        <row r="16939">
          <cell r="F16939" t="str">
            <v>Vintage1992</v>
          </cell>
          <cell r="I16939">
            <v>2.5631621630979823E-4</v>
          </cell>
          <cell r="L16939">
            <v>9.8081883316274293E-2</v>
          </cell>
          <cell r="M16939" t="str">
            <v>hydro</v>
          </cell>
        </row>
        <row r="16940">
          <cell r="F16940" t="str">
            <v>Vintage1993</v>
          </cell>
          <cell r="I16940">
            <v>1.3721768514487352E-3</v>
          </cell>
          <cell r="L16940">
            <v>0.78560490045941811</v>
          </cell>
          <cell r="M16940" t="str">
            <v>hydro</v>
          </cell>
        </row>
        <row r="16941">
          <cell r="F16941" t="str">
            <v>Vintage1984</v>
          </cell>
          <cell r="I16941">
            <v>6.1663701841858511E-5</v>
          </cell>
          <cell r="L16941">
            <v>8.8649918669799401E-3</v>
          </cell>
          <cell r="M16941" t="str">
            <v>hydro</v>
          </cell>
        </row>
        <row r="16942">
          <cell r="F16942" t="str">
            <v>Vintage1984</v>
          </cell>
          <cell r="I16942">
            <v>6.3970724326019396E-5</v>
          </cell>
          <cell r="L16942">
            <v>9.1966575787057175E-3</v>
          </cell>
          <cell r="M16942" t="str">
            <v>hydro</v>
          </cell>
        </row>
        <row r="16943">
          <cell r="F16943" t="str">
            <v>Vintage1984</v>
          </cell>
          <cell r="I16943">
            <v>6.3970724326019396E-5</v>
          </cell>
          <cell r="L16943">
            <v>9.1966575787057175E-3</v>
          </cell>
          <cell r="M16943" t="str">
            <v>hydro</v>
          </cell>
        </row>
        <row r="16944">
          <cell r="F16944" t="str">
            <v>Vintage1994</v>
          </cell>
          <cell r="I16944">
            <v>4.2853778521000094E-3</v>
          </cell>
          <cell r="L16944">
            <v>1.1889522155679737</v>
          </cell>
          <cell r="M16944" t="str">
            <v>hydro</v>
          </cell>
        </row>
        <row r="16945">
          <cell r="F16945" t="str">
            <v>Vintage1994</v>
          </cell>
          <cell r="I16945">
            <v>4.145418488060916E-3</v>
          </cell>
          <cell r="L16945">
            <v>1.1501213349066057</v>
          </cell>
          <cell r="M16945" t="str">
            <v>hydro</v>
          </cell>
        </row>
        <row r="16946">
          <cell r="F16946" t="str">
            <v>Vintage1991</v>
          </cell>
          <cell r="I16946">
            <v>7.8719619372585338E-4</v>
          </cell>
          <cell r="L16946">
            <v>1.6214876033057848</v>
          </cell>
          <cell r="M16946" t="str">
            <v>hydro</v>
          </cell>
        </row>
        <row r="16947">
          <cell r="F16947" t="str">
            <v>Vintage1985</v>
          </cell>
          <cell r="I16947">
            <v>6.7296848916227007E-4</v>
          </cell>
          <cell r="L16947">
            <v>4.4883556432471286E-2</v>
          </cell>
          <cell r="M16947" t="str">
            <v>hydro</v>
          </cell>
        </row>
        <row r="16948">
          <cell r="F16948" t="str">
            <v>Vintage1988</v>
          </cell>
          <cell r="I16948">
            <v>2.0069089505691734E-4</v>
          </cell>
          <cell r="L16948">
            <v>3.6860722181282252E-2</v>
          </cell>
          <cell r="M16948" t="str">
            <v>hydro</v>
          </cell>
        </row>
        <row r="16949">
          <cell r="F16949" t="str">
            <v>Vintage1988</v>
          </cell>
          <cell r="I16949">
            <v>1.9845742981138188E-4</v>
          </cell>
          <cell r="L16949">
            <v>3.6450503561778445E-2</v>
          </cell>
          <cell r="M16949" t="str">
            <v>hydro</v>
          </cell>
        </row>
        <row r="16950">
          <cell r="F16950" t="str">
            <v>Vintage1987</v>
          </cell>
          <cell r="I16950">
            <v>2.266097911398379E-4</v>
          </cell>
          <cell r="L16950">
            <v>6.7857700671608651E-2</v>
          </cell>
          <cell r="M16950" t="str">
            <v>hydro</v>
          </cell>
        </row>
        <row r="16951">
          <cell r="F16951" t="str">
            <v>Vintage1987</v>
          </cell>
          <cell r="I16951">
            <v>4.5765976468397387E-4</v>
          </cell>
          <cell r="L16951">
            <v>0.13704500218262794</v>
          </cell>
          <cell r="M16951" t="str">
            <v>hydro</v>
          </cell>
        </row>
        <row r="16952">
          <cell r="F16952" t="str">
            <v>Vintage1993</v>
          </cell>
          <cell r="I16952">
            <v>2.8983424384489397E-4</v>
          </cell>
          <cell r="L16952">
            <v>0.16593721286370597</v>
          </cell>
          <cell r="M16952" t="str">
            <v>hydro</v>
          </cell>
        </row>
        <row r="16953">
          <cell r="F16953" t="str">
            <v>Vintage1994</v>
          </cell>
          <cell r="I16953">
            <v>1.3365885219974187E-3</v>
          </cell>
          <cell r="L16953">
            <v>0.37082841685775991</v>
          </cell>
          <cell r="M16953" t="str">
            <v>hydro</v>
          </cell>
        </row>
        <row r="16954">
          <cell r="F16954" t="str">
            <v>Vintage1997</v>
          </cell>
          <cell r="I16954">
            <v>6.8097285412905433E-4</v>
          </cell>
          <cell r="L16954">
            <v>0.89172504378283701</v>
          </cell>
          <cell r="M16954" t="str">
            <v>hydro</v>
          </cell>
        </row>
        <row r="16955">
          <cell r="F16955" t="str">
            <v>Vintage1997</v>
          </cell>
          <cell r="I16955">
            <v>6.8097285412905433E-4</v>
          </cell>
          <cell r="L16955">
            <v>0.89172504378283701</v>
          </cell>
          <cell r="M16955" t="str">
            <v>hydro</v>
          </cell>
        </row>
        <row r="16956">
          <cell r="F16956" t="str">
            <v>Vintage1994</v>
          </cell>
          <cell r="I16956">
            <v>6.7657948087660889E-4</v>
          </cell>
          <cell r="L16956">
            <v>0.18771289266870009</v>
          </cell>
          <cell r="M16956" t="str">
            <v>hydro</v>
          </cell>
        </row>
        <row r="16957">
          <cell r="F16957" t="str">
            <v>Vintage1989</v>
          </cell>
          <cell r="I16957">
            <v>3.5652203882530252E-3</v>
          </cell>
          <cell r="L16957">
            <v>0.49021257815373293</v>
          </cell>
          <cell r="M16957" t="str">
            <v>hydro</v>
          </cell>
        </row>
        <row r="16958">
          <cell r="F16958" t="str">
            <v>Vintage1998</v>
          </cell>
          <cell r="I16958">
            <v>2.9746547300119655E-4</v>
          </cell>
          <cell r="L16958">
            <v>10.591428571428571</v>
          </cell>
          <cell r="M16958" t="str">
            <v>hydro</v>
          </cell>
        </row>
        <row r="16959">
          <cell r="F16959" t="str">
            <v>Vintage1998</v>
          </cell>
          <cell r="I16959">
            <v>1.4430325333100939E-4</v>
          </cell>
          <cell r="L16959">
            <v>5.1379999999999999</v>
          </cell>
          <cell r="M16959" t="str">
            <v>hydro</v>
          </cell>
        </row>
        <row r="16960">
          <cell r="F16960" t="str">
            <v>Vintage1986</v>
          </cell>
          <cell r="I16960">
            <v>1.8677787772200391E-4</v>
          </cell>
          <cell r="L16960">
            <v>2.4029077770130764E-2</v>
          </cell>
          <cell r="M16960" t="str">
            <v>hydro</v>
          </cell>
        </row>
        <row r="16961">
          <cell r="F16961" t="str">
            <v>Vintage1986</v>
          </cell>
          <cell r="I16961">
            <v>4.3580657779053102E-5</v>
          </cell>
          <cell r="L16961">
            <v>5.6066758430832761E-3</v>
          </cell>
          <cell r="M16961" t="str">
            <v>hydro</v>
          </cell>
        </row>
        <row r="16962">
          <cell r="F16962" t="str">
            <v>Vintage1984</v>
          </cell>
          <cell r="I16962">
            <v>5.0211107268748421E-3</v>
          </cell>
          <cell r="L16962">
            <v>0.72185263659820587</v>
          </cell>
          <cell r="M16962" t="str">
            <v>hydro</v>
          </cell>
        </row>
        <row r="16963">
          <cell r="F16963" t="str">
            <v>Vintage1984</v>
          </cell>
          <cell r="I16963">
            <v>5.0562042167208608E-3</v>
          </cell>
          <cell r="L16963">
            <v>0.72689780081599398</v>
          </cell>
          <cell r="M16963" t="str">
            <v>hydro</v>
          </cell>
        </row>
        <row r="16964">
          <cell r="F16964" t="str">
            <v>Vintage1984</v>
          </cell>
          <cell r="I16964">
            <v>1.0350439657633578E-3</v>
          </cell>
          <cell r="L16964">
            <v>0.14880158122829756</v>
          </cell>
          <cell r="M16964" t="str">
            <v>hydro</v>
          </cell>
        </row>
        <row r="16965">
          <cell r="F16965" t="str">
            <v>Vintage1984</v>
          </cell>
          <cell r="I16965">
            <v>1.0350439657633578E-3</v>
          </cell>
          <cell r="L16965">
            <v>0.14880158122829756</v>
          </cell>
          <cell r="M16965" t="str">
            <v>hydro</v>
          </cell>
        </row>
        <row r="16966">
          <cell r="F16966" t="str">
            <v>Vintage1988</v>
          </cell>
          <cell r="I16966">
            <v>1.2517034686236844E-3</v>
          </cell>
          <cell r="L16966">
            <v>0.2298992876443135</v>
          </cell>
          <cell r="M16966" t="str">
            <v>hydro</v>
          </cell>
        </row>
        <row r="16967">
          <cell r="F16967" t="str">
            <v>Vintage1999</v>
          </cell>
          <cell r="I16967">
            <v>4.7982304214737466E-4</v>
          </cell>
          <cell r="L16967">
            <v>0.30225093513058132</v>
          </cell>
          <cell r="M16967" t="str">
            <v>hydro</v>
          </cell>
        </row>
        <row r="16968">
          <cell r="F16968" t="str">
            <v>Vintage1999</v>
          </cell>
          <cell r="I16968">
            <v>4.7147406820465199E-4</v>
          </cell>
          <cell r="L16968">
            <v>0.2969917354675653</v>
          </cell>
          <cell r="M16968" t="str">
            <v>hydro</v>
          </cell>
        </row>
        <row r="16969">
          <cell r="F16969" t="str">
            <v>Vintage1999</v>
          </cell>
          <cell r="I16969">
            <v>6.6823675261214763E-5</v>
          </cell>
          <cell r="L16969">
            <v>4.2093681550126369E-2</v>
          </cell>
          <cell r="M16969" t="str">
            <v>hydro</v>
          </cell>
        </row>
        <row r="16970">
          <cell r="F16970" t="str">
            <v>Vintage1999</v>
          </cell>
          <cell r="I16970">
            <v>6.5660935929197673E-5</v>
          </cell>
          <cell r="L16970">
            <v>4.1361246840775065E-2</v>
          </cell>
          <cell r="M16970" t="str">
            <v>hydro</v>
          </cell>
        </row>
        <row r="16971">
          <cell r="F16971" t="str">
            <v>Vintage1999</v>
          </cell>
          <cell r="I16971">
            <v>5.0858627628154972E-4</v>
          </cell>
          <cell r="L16971">
            <v>0.32036951979780959</v>
          </cell>
          <cell r="M16971" t="str">
            <v>hydro</v>
          </cell>
        </row>
        <row r="16972">
          <cell r="F16972" t="str">
            <v>Vintage1999</v>
          </cell>
          <cell r="I16972">
            <v>4.9973681888721973E-4</v>
          </cell>
          <cell r="L16972">
            <v>0.31479505475989888</v>
          </cell>
          <cell r="M16972" t="str">
            <v>hydro</v>
          </cell>
        </row>
        <row r="16973">
          <cell r="F16973" t="str">
            <v>Vintage1999</v>
          </cell>
          <cell r="I16973">
            <v>1.7359628681989488E-4</v>
          </cell>
          <cell r="L16973">
            <v>0.10935206402695873</v>
          </cell>
          <cell r="M16973" t="str">
            <v>hydro</v>
          </cell>
        </row>
        <row r="16974">
          <cell r="F16974" t="str">
            <v>Vintage1999</v>
          </cell>
          <cell r="I16974">
            <v>1.7057569225085049E-4</v>
          </cell>
          <cell r="L16974">
            <v>0.10744932603201347</v>
          </cell>
          <cell r="M16974" t="str">
            <v>hydro</v>
          </cell>
        </row>
        <row r="16975">
          <cell r="F16975" t="str">
            <v>Vintage1999</v>
          </cell>
          <cell r="I16975">
            <v>2.1775802003600204E-4</v>
          </cell>
          <cell r="L16975">
            <v>0.13717049705139009</v>
          </cell>
          <cell r="M16975" t="str">
            <v>hydro</v>
          </cell>
        </row>
        <row r="16976">
          <cell r="F16976" t="str">
            <v>Vintage1999</v>
          </cell>
          <cell r="I16976">
            <v>2.1396900643014637E-4</v>
          </cell>
          <cell r="L16976">
            <v>0.1347837152485257</v>
          </cell>
          <cell r="M16976" t="str">
            <v>hydro</v>
          </cell>
        </row>
        <row r="16977">
          <cell r="F16977" t="str">
            <v>Vintage1999</v>
          </cell>
          <cell r="I16977">
            <v>2.2429511870285999E-4</v>
          </cell>
          <cell r="L16977">
            <v>0.14128835720303284</v>
          </cell>
          <cell r="M16977" t="str">
            <v>hydro</v>
          </cell>
        </row>
        <row r="16978">
          <cell r="F16978" t="str">
            <v>Vintage1999</v>
          </cell>
          <cell r="I16978">
            <v>2.2039235885800264E-4</v>
          </cell>
          <cell r="L16978">
            <v>0.13882992417860152</v>
          </cell>
          <cell r="M16978" t="str">
            <v>hydro</v>
          </cell>
        </row>
        <row r="16979">
          <cell r="F16979" t="str">
            <v>Vintage1999</v>
          </cell>
          <cell r="I16979">
            <v>3.2424009387615511E-4</v>
          </cell>
          <cell r="L16979">
            <v>0.20424586352148275</v>
          </cell>
          <cell r="M16979" t="str">
            <v>hydro</v>
          </cell>
        </row>
        <row r="16980">
          <cell r="F16980" t="str">
            <v>Vintage1999</v>
          </cell>
          <cell r="I16980">
            <v>3.1859828042167223E-4</v>
          </cell>
          <cell r="L16980">
            <v>0.20069196293176075</v>
          </cell>
          <cell r="M16980" t="str">
            <v>hydro</v>
          </cell>
        </row>
        <row r="16981">
          <cell r="F16981" t="str">
            <v>Vintage1999</v>
          </cell>
          <cell r="I16981">
            <v>9.2100456773065568E-5</v>
          </cell>
          <cell r="L16981">
            <v>5.8016074136478517E-2</v>
          </cell>
          <cell r="M16981" t="str">
            <v>hydro</v>
          </cell>
        </row>
        <row r="16982">
          <cell r="F16982" t="str">
            <v>Vintage1999</v>
          </cell>
          <cell r="I16982">
            <v>9.0497898650242014E-5</v>
          </cell>
          <cell r="L16982">
            <v>5.7006588037068241E-2</v>
          </cell>
          <cell r="M16982" t="str">
            <v>hydro</v>
          </cell>
        </row>
        <row r="16983">
          <cell r="F16983" t="str">
            <v>Vintage1999</v>
          </cell>
          <cell r="I16983">
            <v>1.7141725393094221E-4</v>
          </cell>
          <cell r="L16983">
            <v>0.10797944397641111</v>
          </cell>
          <cell r="M16983" t="str">
            <v>hydro</v>
          </cell>
        </row>
        <row r="16984">
          <cell r="F16984" t="str">
            <v>Vintage1999</v>
          </cell>
          <cell r="I16984">
            <v>1.6843457477489838E-4</v>
          </cell>
          <cell r="L16984">
            <v>0.1061005897219882</v>
          </cell>
          <cell r="M16984" t="str">
            <v>hydro</v>
          </cell>
        </row>
        <row r="16985">
          <cell r="F16985" t="str">
            <v>Vintage1999</v>
          </cell>
          <cell r="I16985">
            <v>7.9200582070465845E-4</v>
          </cell>
          <cell r="L16985">
            <v>0.49890163437236734</v>
          </cell>
          <cell r="M16985" t="str">
            <v>hydro</v>
          </cell>
        </row>
        <row r="16986">
          <cell r="F16986" t="str">
            <v>Vintage1999</v>
          </cell>
          <cell r="I16986">
            <v>7.7822483192605593E-4</v>
          </cell>
          <cell r="L16986">
            <v>0.49022069081718617</v>
          </cell>
          <cell r="M16986" t="str">
            <v>hydro</v>
          </cell>
        </row>
        <row r="16987">
          <cell r="F16987" t="str">
            <v>Vintage1983</v>
          </cell>
          <cell r="I16987">
            <v>7.6098306868843115E-4</v>
          </cell>
          <cell r="L16987">
            <v>8.1542105964611589E-2</v>
          </cell>
          <cell r="M16987" t="str">
            <v>hydro</v>
          </cell>
        </row>
        <row r="16988">
          <cell r="F16988" t="str">
            <v>Vintage1983</v>
          </cell>
          <cell r="I16988">
            <v>7.3450246278328006E-4</v>
          </cell>
          <cell r="L16988">
            <v>7.8704612646335118E-2</v>
          </cell>
          <cell r="M16988" t="str">
            <v>hydro</v>
          </cell>
        </row>
        <row r="16989">
          <cell r="F16989" t="str">
            <v>Vintage1983</v>
          </cell>
          <cell r="I16989">
            <v>2.9128666495666132E-4</v>
          </cell>
          <cell r="L16989">
            <v>3.121242650104113E-2</v>
          </cell>
          <cell r="M16989" t="str">
            <v>hydro</v>
          </cell>
        </row>
        <row r="16990">
          <cell r="F16990" t="str">
            <v>Vintage1986</v>
          </cell>
          <cell r="I16990">
            <v>1.8354537143550141E-4</v>
          </cell>
          <cell r="L16990">
            <v>2.3613214039917417E-2</v>
          </cell>
          <cell r="M16990" t="str">
            <v>hydro</v>
          </cell>
        </row>
        <row r="16991">
          <cell r="F16991" t="str">
            <v>Vintage1987</v>
          </cell>
          <cell r="I16991">
            <v>1.6547436401174377E-4</v>
          </cell>
          <cell r="L16991">
            <v>4.9550859234518387E-2</v>
          </cell>
          <cell r="M16991" t="str">
            <v>hydro</v>
          </cell>
        </row>
        <row r="16992">
          <cell r="F16992" t="str">
            <v>Vintage1988</v>
          </cell>
          <cell r="I16992">
            <v>1.8231495944394892E-4</v>
          </cell>
          <cell r="L16992">
            <v>3.3485630066322776E-2</v>
          </cell>
          <cell r="M16992" t="str">
            <v>hydro</v>
          </cell>
        </row>
        <row r="16993">
          <cell r="F16993" t="str">
            <v>Vintage2004</v>
          </cell>
          <cell r="I16993">
            <v>2.1340961031742173E-4</v>
          </cell>
          <cell r="L16993">
            <v>0.2088612565445026</v>
          </cell>
          <cell r="M16993" t="str">
            <v>hydro</v>
          </cell>
        </row>
        <row r="16994">
          <cell r="F16994" t="str">
            <v>Vintage2004</v>
          </cell>
          <cell r="I16994">
            <v>2.1342298436080815E-4</v>
          </cell>
          <cell r="L16994">
            <v>0.20887434554973819</v>
          </cell>
          <cell r="M16994" t="str">
            <v>hydro</v>
          </cell>
        </row>
        <row r="16995">
          <cell r="F16995" t="str">
            <v>Vintage2004</v>
          </cell>
          <cell r="I16995">
            <v>4.7368186866092889E-5</v>
          </cell>
          <cell r="L16995">
            <v>4.6358638743455499E-2</v>
          </cell>
          <cell r="M16995" t="str">
            <v>hydro</v>
          </cell>
        </row>
        <row r="16996">
          <cell r="F16996" t="str">
            <v>Vintage1989</v>
          </cell>
          <cell r="I16996">
            <v>8.7952925186149595E-4</v>
          </cell>
          <cell r="L16996">
            <v>0.12093398308201544</v>
          </cell>
          <cell r="M16996" t="str">
            <v>hydro</v>
          </cell>
        </row>
        <row r="16997">
          <cell r="F16997" t="str">
            <v>Vintage1989</v>
          </cell>
          <cell r="I16997">
            <v>8.4593900449211347E-4</v>
          </cell>
          <cell r="L16997">
            <v>0.11631537329900697</v>
          </cell>
          <cell r="M16997" t="str">
            <v>hydro</v>
          </cell>
        </row>
        <row r="16998">
          <cell r="F16998" t="str">
            <v>Vintage2011</v>
          </cell>
          <cell r="I16998">
            <v>3.4135908339549234E-4</v>
          </cell>
          <cell r="L16998">
            <v>0.15873134328358215</v>
          </cell>
          <cell r="M16998" t="str">
            <v>hydro</v>
          </cell>
        </row>
        <row r="16999">
          <cell r="F16999" t="str">
            <v>Vintage1994</v>
          </cell>
          <cell r="I16999">
            <v>1.8581895881119616E-4</v>
          </cell>
          <cell r="L16999">
            <v>5.1554348390735513E-2</v>
          </cell>
          <cell r="M16999" t="str">
            <v>hydro</v>
          </cell>
        </row>
        <row r="17000">
          <cell r="F17000" t="str">
            <v>Vintage1994</v>
          </cell>
          <cell r="I17000">
            <v>1.9138256085995516E-4</v>
          </cell>
          <cell r="L17000">
            <v>5.3097936193423435E-2</v>
          </cell>
          <cell r="M17000" t="str">
            <v>hydro</v>
          </cell>
        </row>
        <row r="17001">
          <cell r="F17001" t="str">
            <v>Vintage1929</v>
          </cell>
          <cell r="I17001">
            <v>4.0479217117737692E-5</v>
          </cell>
          <cell r="L17001">
            <v>1.0883495145631066E-2</v>
          </cell>
          <cell r="M17001" t="str">
            <v>hydro</v>
          </cell>
        </row>
        <row r="17002">
          <cell r="F17002" t="str">
            <v>Vintage1949</v>
          </cell>
          <cell r="I17002">
            <v>1.0477760550672486E-3</v>
          </cell>
          <cell r="L17002">
            <v>6.0572135456935211E-2</v>
          </cell>
          <cell r="M17002" t="str">
            <v>hydro</v>
          </cell>
        </row>
        <row r="17003">
          <cell r="F17003" t="str">
            <v>Vintage1949</v>
          </cell>
          <cell r="I17003">
            <v>1.0492739479265299E-3</v>
          </cell>
          <cell r="L17003">
            <v>6.0658728931498387E-2</v>
          </cell>
          <cell r="M17003" t="str">
            <v>hydro</v>
          </cell>
        </row>
        <row r="17004">
          <cell r="F17004" t="str">
            <v>Vintage1914</v>
          </cell>
          <cell r="I17004">
            <v>0</v>
          </cell>
          <cell r="L17004">
            <v>0</v>
          </cell>
          <cell r="M17004" t="str">
            <v>hydro</v>
          </cell>
        </row>
        <row r="17005">
          <cell r="F17005" t="str">
            <v>Vintage1914</v>
          </cell>
          <cell r="I17005">
            <v>0</v>
          </cell>
          <cell r="L17005">
            <v>0</v>
          </cell>
          <cell r="M17005" t="str">
            <v>hydro</v>
          </cell>
        </row>
        <row r="17006">
          <cell r="F17006" t="str">
            <v>Vintage1940</v>
          </cell>
          <cell r="I17006">
            <v>4.14573946510219E-4</v>
          </cell>
          <cell r="L17006">
            <v>7.798339622641505E-2</v>
          </cell>
          <cell r="M17006" t="str">
            <v>hydro</v>
          </cell>
        </row>
        <row r="17007">
          <cell r="F17007" t="str">
            <v>Vintage1942</v>
          </cell>
          <cell r="I17007">
            <v>4.1938860212933742E-4</v>
          </cell>
          <cell r="L17007">
            <v>3.1531825037707392E-2</v>
          </cell>
          <cell r="M17007" t="str">
            <v>hydro</v>
          </cell>
        </row>
        <row r="17008">
          <cell r="F17008" t="str">
            <v>Vintage1910</v>
          </cell>
          <cell r="I17008">
            <v>0</v>
          </cell>
          <cell r="L17008">
            <v>0</v>
          </cell>
          <cell r="M17008" t="str">
            <v>hydro</v>
          </cell>
        </row>
        <row r="17009">
          <cell r="F17009" t="str">
            <v>Vintage2013</v>
          </cell>
          <cell r="I17009">
            <v>1.3602365055133217E-3</v>
          </cell>
          <cell r="L17009">
            <v>0.23902984723854276</v>
          </cell>
          <cell r="M17009" t="str">
            <v>hydro</v>
          </cell>
        </row>
        <row r="17010">
          <cell r="F17010" t="str">
            <v>Vintage1957</v>
          </cell>
          <cell r="I17010">
            <v>2.7312096930572774E-3</v>
          </cell>
          <cell r="L17010">
            <v>0.13457476112026359</v>
          </cell>
          <cell r="M17010" t="str">
            <v>hydro</v>
          </cell>
        </row>
        <row r="17011">
          <cell r="F17011" t="str">
            <v>Vintage1984</v>
          </cell>
          <cell r="I17011">
            <v>6.2214712429379841E-3</v>
          </cell>
          <cell r="L17011">
            <v>0.89442070978385035</v>
          </cell>
          <cell r="M17011" t="str">
            <v>hydro</v>
          </cell>
        </row>
        <row r="17012">
          <cell r="F17012" t="str">
            <v>Vintage1984</v>
          </cell>
          <cell r="I17012">
            <v>6.1964617818053404E-3</v>
          </cell>
          <cell r="L17012">
            <v>0.89082526119876504</v>
          </cell>
          <cell r="M17012" t="str">
            <v>hydro</v>
          </cell>
        </row>
        <row r="17013">
          <cell r="F17013" t="str">
            <v>Vintage1984</v>
          </cell>
          <cell r="I17013">
            <v>6.1964617818053404E-3</v>
          </cell>
          <cell r="L17013">
            <v>0.89082526119876504</v>
          </cell>
          <cell r="M17013" t="str">
            <v>hydro</v>
          </cell>
        </row>
        <row r="17014">
          <cell r="F17014" t="str">
            <v>Vintage1921</v>
          </cell>
          <cell r="I17014">
            <v>1.2237985270978776E-3</v>
          </cell>
          <cell r="L17014">
            <v>0.32345528455284545</v>
          </cell>
          <cell r="M17014" t="str">
            <v>hydro</v>
          </cell>
        </row>
        <row r="17015">
          <cell r="F17015" t="str">
            <v>Vintage2001</v>
          </cell>
          <cell r="I17015">
            <v>0</v>
          </cell>
          <cell r="L17015">
            <v>0</v>
          </cell>
          <cell r="M17015" t="str">
            <v>hydro</v>
          </cell>
        </row>
        <row r="17016">
          <cell r="F17016" t="str">
            <v>Vintage2001</v>
          </cell>
          <cell r="I17016">
            <v>0</v>
          </cell>
          <cell r="L17016">
            <v>0</v>
          </cell>
          <cell r="M17016" t="str">
            <v>hydro</v>
          </cell>
        </row>
        <row r="17017">
          <cell r="F17017" t="str">
            <v>Vintage2001</v>
          </cell>
          <cell r="I17017">
            <v>0</v>
          </cell>
          <cell r="L17017">
            <v>0</v>
          </cell>
          <cell r="M17017" t="str">
            <v>hydro</v>
          </cell>
        </row>
        <row r="17018">
          <cell r="F17018" t="str">
            <v>Vintage2001</v>
          </cell>
          <cell r="I17018">
            <v>5.2285956359720697E-4</v>
          </cell>
          <cell r="L17018">
            <v>0.30026958525345621</v>
          </cell>
          <cell r="M17018" t="str">
            <v>hydro</v>
          </cell>
        </row>
        <row r="17019">
          <cell r="F17019" t="str">
            <v>Vintage2001</v>
          </cell>
          <cell r="I17019">
            <v>5.2144726461559893E-4</v>
          </cell>
          <cell r="L17019">
            <v>0.29945852534562212</v>
          </cell>
          <cell r="M17019" t="str">
            <v>hydro</v>
          </cell>
        </row>
        <row r="17020">
          <cell r="F17020" t="str">
            <v>Vintage2001</v>
          </cell>
          <cell r="I17020">
            <v>5.2144726461559893E-4</v>
          </cell>
          <cell r="L17020">
            <v>0.29945852534562212</v>
          </cell>
          <cell r="M17020" t="str">
            <v>hydro</v>
          </cell>
        </row>
        <row r="17021">
          <cell r="F17021" t="str">
            <v>Vintage2001</v>
          </cell>
          <cell r="I17021">
            <v>5.2144726461559893E-4</v>
          </cell>
          <cell r="L17021">
            <v>0.29945852534562212</v>
          </cell>
          <cell r="M17021" t="str">
            <v>hydro</v>
          </cell>
        </row>
        <row r="17022">
          <cell r="F17022" t="str">
            <v>Vintage2001</v>
          </cell>
          <cell r="I17022">
            <v>5.2144726461559893E-4</v>
          </cell>
          <cell r="L17022">
            <v>0.29945852534562212</v>
          </cell>
          <cell r="M17022" t="str">
            <v>hydro</v>
          </cell>
        </row>
        <row r="17023">
          <cell r="F17023" t="str">
            <v>Vintage2001</v>
          </cell>
          <cell r="I17023">
            <v>5.2144726461559893E-4</v>
          </cell>
          <cell r="L17023">
            <v>0.29945852534562212</v>
          </cell>
          <cell r="M17023" t="str">
            <v>hydro</v>
          </cell>
        </row>
        <row r="17024">
          <cell r="F17024" t="str">
            <v>Vintage2001</v>
          </cell>
          <cell r="I17024">
            <v>5.2144726461559893E-4</v>
          </cell>
          <cell r="L17024">
            <v>0.29945852534562212</v>
          </cell>
          <cell r="M17024" t="str">
            <v>hydro</v>
          </cell>
        </row>
        <row r="17025">
          <cell r="F17025" t="str">
            <v>Vintage2001</v>
          </cell>
          <cell r="I17025">
            <v>5.2144726461559893E-4</v>
          </cell>
          <cell r="L17025">
            <v>0.29945852534562212</v>
          </cell>
          <cell r="M17025" t="str">
            <v>hydro</v>
          </cell>
        </row>
        <row r="17026">
          <cell r="F17026" t="str">
            <v>Vintage2001</v>
          </cell>
          <cell r="I17026">
            <v>5.2144726461559893E-4</v>
          </cell>
          <cell r="L17026">
            <v>0.29945852534562212</v>
          </cell>
          <cell r="M17026" t="str">
            <v>hydro</v>
          </cell>
        </row>
        <row r="17027">
          <cell r="F17027" t="str">
            <v>Vintage1974</v>
          </cell>
          <cell r="I17027">
            <v>6.6027117237118409E-4</v>
          </cell>
          <cell r="L17027">
            <v>8.70562511020984E-2</v>
          </cell>
          <cell r="M17027" t="str">
            <v>hydro</v>
          </cell>
        </row>
        <row r="17028">
          <cell r="F17028" t="str">
            <v>Vintage1974</v>
          </cell>
          <cell r="I17028">
            <v>6.6027117237118409E-4</v>
          </cell>
          <cell r="L17028">
            <v>8.70562511020984E-2</v>
          </cell>
          <cell r="M17028" t="str">
            <v>hydro</v>
          </cell>
        </row>
        <row r="17029">
          <cell r="F17029" t="str">
            <v>Vintage1992</v>
          </cell>
          <cell r="I17029">
            <v>1.7900488370580503E-3</v>
          </cell>
          <cell r="L17029">
            <v>0.6849795291709313</v>
          </cell>
          <cell r="M17029" t="str">
            <v>hydro</v>
          </cell>
        </row>
        <row r="17030">
          <cell r="F17030" t="str">
            <v>Vintage1922</v>
          </cell>
          <cell r="I17030">
            <v>1.1716705181905507E-3</v>
          </cell>
          <cell r="L17030">
            <v>0.54960978670012539</v>
          </cell>
          <cell r="M17030" t="str">
            <v>hydro</v>
          </cell>
        </row>
        <row r="17031">
          <cell r="F17031" t="str">
            <v>Vintage1970</v>
          </cell>
          <cell r="I17031">
            <v>3.55988949455919E-4</v>
          </cell>
          <cell r="L17031">
            <v>2.4602920787503469E-2</v>
          </cell>
          <cell r="M17031" t="str">
            <v>hydro</v>
          </cell>
        </row>
        <row r="17032">
          <cell r="F17032" t="str">
            <v>Vintage1893</v>
          </cell>
          <cell r="I17032">
            <v>0</v>
          </cell>
          <cell r="L17032">
            <v>0</v>
          </cell>
          <cell r="M17032" t="str">
            <v>hydro</v>
          </cell>
        </row>
        <row r="17033">
          <cell r="F17033" t="str">
            <v>Vintage1938</v>
          </cell>
          <cell r="I17033">
            <v>1.2318296401514348E-4</v>
          </cell>
          <cell r="L17033">
            <v>1.3784196348398683E-2</v>
          </cell>
          <cell r="M17033" t="str">
            <v>hydro</v>
          </cell>
        </row>
        <row r="17034">
          <cell r="F17034" t="str">
            <v>Vintage1939</v>
          </cell>
          <cell r="I17034">
            <v>1.092659344672141E-4</v>
          </cell>
          <cell r="L17034">
            <v>3.4854948805460757E-2</v>
          </cell>
          <cell r="M17034" t="str">
            <v>hydro</v>
          </cell>
        </row>
        <row r="17035">
          <cell r="F17035" t="str">
            <v>Vintage1907</v>
          </cell>
          <cell r="I17035">
            <v>0</v>
          </cell>
          <cell r="L17035">
            <v>0</v>
          </cell>
          <cell r="M17035" t="str">
            <v>hydro</v>
          </cell>
        </row>
        <row r="17036">
          <cell r="F17036" t="str">
            <v>Vintage1988</v>
          </cell>
          <cell r="I17036">
            <v>4.1989494341194804E-3</v>
          </cell>
          <cell r="L17036">
            <v>0.77121739130434808</v>
          </cell>
          <cell r="M17036" t="str">
            <v>hydro</v>
          </cell>
        </row>
        <row r="17037">
          <cell r="F17037" t="str">
            <v>Vintage1988</v>
          </cell>
          <cell r="I17037">
            <v>4.1127724481546156E-3</v>
          </cell>
          <cell r="L17037">
            <v>0.75538933922869089</v>
          </cell>
          <cell r="M17037" t="str">
            <v>hydro</v>
          </cell>
        </row>
        <row r="17038">
          <cell r="F17038" t="str">
            <v>Vintage1988</v>
          </cell>
          <cell r="I17038">
            <v>1.3646285413614285E-3</v>
          </cell>
          <cell r="L17038">
            <v>0.25064013755833953</v>
          </cell>
          <cell r="M17038" t="str">
            <v>hydro</v>
          </cell>
        </row>
        <row r="17039">
          <cell r="F17039" t="str">
            <v>Vintage1985</v>
          </cell>
          <cell r="I17039">
            <v>3.8124315558253348E-4</v>
          </cell>
          <cell r="L17039">
            <v>2.5426968667408189E-2</v>
          </cell>
          <cell r="M17039" t="str">
            <v>hydro</v>
          </cell>
        </row>
        <row r="17040">
          <cell r="F17040" t="str">
            <v>Vintage1985</v>
          </cell>
          <cell r="I17040">
            <v>3.7924373609626069E-4</v>
          </cell>
          <cell r="L17040">
            <v>2.5293617613399672E-2</v>
          </cell>
          <cell r="M17040" t="str">
            <v>hydro</v>
          </cell>
        </row>
        <row r="17041">
          <cell r="F17041" t="str">
            <v>Vintage1986</v>
          </cell>
          <cell r="I17041">
            <v>1.2595139099613655E-4</v>
          </cell>
          <cell r="L17041">
            <v>1.6203716448726774E-2</v>
          </cell>
          <cell r="M17041" t="str">
            <v>hydro</v>
          </cell>
        </row>
        <row r="17042">
          <cell r="F17042" t="str">
            <v>Vintage1986</v>
          </cell>
          <cell r="I17042">
            <v>9.0221296684923661E-5</v>
          </cell>
          <cell r="L17042">
            <v>1.1607019958706128E-2</v>
          </cell>
          <cell r="M17042" t="str">
            <v>hydro</v>
          </cell>
        </row>
        <row r="17043">
          <cell r="F17043" t="str">
            <v>Vintage1989</v>
          </cell>
          <cell r="I17043">
            <v>1.2338357466594007E-4</v>
          </cell>
          <cell r="L17043">
            <v>1.6965060684075023E-2</v>
          </cell>
          <cell r="M17043" t="str">
            <v>hydro</v>
          </cell>
        </row>
        <row r="17044">
          <cell r="F17044" t="str">
            <v>Vintage1989</v>
          </cell>
          <cell r="I17044">
            <v>1.2414589513896714E-4</v>
          </cell>
          <cell r="L17044">
            <v>1.7069878631849941E-2</v>
          </cell>
          <cell r="M17044" t="str">
            <v>hydro</v>
          </cell>
        </row>
        <row r="17045">
          <cell r="F17045" t="str">
            <v>Vintage1984</v>
          </cell>
          <cell r="I17045">
            <v>9.8058486109377444E-5</v>
          </cell>
          <cell r="L17045">
            <v>1.4097234773179111E-2</v>
          </cell>
          <cell r="M17045" t="str">
            <v>hydro</v>
          </cell>
        </row>
        <row r="17046">
          <cell r="F17046" t="str">
            <v>Vintage1984</v>
          </cell>
          <cell r="I17046">
            <v>1.2206221917935981E-4</v>
          </cell>
          <cell r="L17046">
            <v>1.7548096334949689E-2</v>
          </cell>
          <cell r="M17046" t="str">
            <v>hydro</v>
          </cell>
        </row>
        <row r="17047">
          <cell r="F17047" t="str">
            <v>Vintage1984</v>
          </cell>
          <cell r="I17047">
            <v>1.2219060999586965E-4</v>
          </cell>
          <cell r="L17047">
            <v>1.7566554252819645E-2</v>
          </cell>
          <cell r="M17047" t="str">
            <v>hydro</v>
          </cell>
        </row>
        <row r="17048">
          <cell r="F17048" t="str">
            <v>Vintage1984</v>
          </cell>
          <cell r="I17048">
            <v>1.2219060999586965E-4</v>
          </cell>
          <cell r="L17048">
            <v>1.7566554252819645E-2</v>
          </cell>
          <cell r="M17048" t="str">
            <v>hydro</v>
          </cell>
        </row>
        <row r="17049">
          <cell r="F17049" t="str">
            <v>Vintage1985</v>
          </cell>
          <cell r="I17049">
            <v>9.7239994654127327E-5</v>
          </cell>
          <cell r="L17049">
            <v>6.4854103243151134E-3</v>
          </cell>
          <cell r="M17049" t="str">
            <v>hydro</v>
          </cell>
        </row>
        <row r="17050">
          <cell r="F17050" t="str">
            <v>Vintage1985</v>
          </cell>
          <cell r="I17050">
            <v>9.7256043506191046E-5</v>
          </cell>
          <cell r="L17050">
            <v>6.4864807006683586E-3</v>
          </cell>
          <cell r="M17050" t="str">
            <v>hydro</v>
          </cell>
        </row>
        <row r="17051">
          <cell r="F17051" t="str">
            <v>Vintage1989</v>
          </cell>
          <cell r="I17051">
            <v>5.6395666151939829E-4</v>
          </cell>
          <cell r="L17051">
            <v>7.754321441706509E-2</v>
          </cell>
          <cell r="M17051" t="str">
            <v>hydro</v>
          </cell>
        </row>
        <row r="17052">
          <cell r="F17052" t="str">
            <v>Vintage1989</v>
          </cell>
          <cell r="I17052">
            <v>5.5769760921454449E-4</v>
          </cell>
          <cell r="L17052">
            <v>7.6682603898492088E-2</v>
          </cell>
          <cell r="M17052" t="str">
            <v>hydro</v>
          </cell>
        </row>
        <row r="17053">
          <cell r="F17053" t="str">
            <v>Vintage1989</v>
          </cell>
          <cell r="I17053">
            <v>6.073688063517822E-5</v>
          </cell>
          <cell r="L17053">
            <v>8.3512320706141951E-3</v>
          </cell>
          <cell r="M17053" t="str">
            <v>hydro</v>
          </cell>
        </row>
        <row r="17054">
          <cell r="F17054" t="str">
            <v>Vintage1989</v>
          </cell>
          <cell r="I17054">
            <v>6.073688063517822E-5</v>
          </cell>
          <cell r="L17054">
            <v>8.3512320706141951E-3</v>
          </cell>
          <cell r="M17054" t="str">
            <v>hydro</v>
          </cell>
        </row>
        <row r="17055">
          <cell r="F17055" t="str">
            <v>Vintage1985</v>
          </cell>
          <cell r="I17055">
            <v>2.0673730007192683E-4</v>
          </cell>
          <cell r="L17055">
            <v>1.3788320588421554E-2</v>
          </cell>
          <cell r="M17055" t="str">
            <v>hydro</v>
          </cell>
        </row>
        <row r="17056">
          <cell r="F17056" t="str">
            <v>Vintage1985</v>
          </cell>
          <cell r="I17056">
            <v>2.0480876301560218E-4</v>
          </cell>
          <cell r="L17056">
            <v>1.3659697029973208E-2</v>
          </cell>
          <cell r="M17056" t="str">
            <v>hydro</v>
          </cell>
        </row>
        <row r="17057">
          <cell r="F17057" t="str">
            <v>Vintage1985</v>
          </cell>
          <cell r="I17057">
            <v>2.0480876301560218E-4</v>
          </cell>
          <cell r="L17057">
            <v>1.3659697029973208E-2</v>
          </cell>
          <cell r="M17057" t="str">
            <v>hydro</v>
          </cell>
        </row>
        <row r="17058">
          <cell r="F17058" t="str">
            <v>Vintage1985</v>
          </cell>
          <cell r="I17058">
            <v>2.0480876301560218E-4</v>
          </cell>
          <cell r="L17058">
            <v>1.3659697029973208E-2</v>
          </cell>
          <cell r="M17058" t="str">
            <v>hydro</v>
          </cell>
        </row>
        <row r="17059">
          <cell r="F17059" t="str">
            <v>Vintage1985</v>
          </cell>
          <cell r="I17059">
            <v>2.0480876301560218E-4</v>
          </cell>
          <cell r="L17059">
            <v>1.3659697029973208E-2</v>
          </cell>
          <cell r="M17059" t="str">
            <v>hydro</v>
          </cell>
        </row>
        <row r="17060">
          <cell r="F17060" t="str">
            <v>Vintage1985</v>
          </cell>
          <cell r="I17060">
            <v>2.0480876301560218E-4</v>
          </cell>
          <cell r="L17060">
            <v>1.3659697029973208E-2</v>
          </cell>
          <cell r="M17060" t="str">
            <v>hydro</v>
          </cell>
        </row>
        <row r="17061">
          <cell r="F17061" t="str">
            <v>Vintage1988</v>
          </cell>
          <cell r="I17061">
            <v>4.0038676128588364E-4</v>
          </cell>
          <cell r="L17061">
            <v>7.3538688282977174E-2</v>
          </cell>
          <cell r="M17061" t="str">
            <v>hydro</v>
          </cell>
        </row>
        <row r="17062">
          <cell r="F17062" t="str">
            <v>Vintage1985</v>
          </cell>
          <cell r="I17062">
            <v>5.0431377763323086E-4</v>
          </cell>
          <cell r="L17062">
            <v>3.36351497322721E-2</v>
          </cell>
          <cell r="M17062" t="str">
            <v>hydro</v>
          </cell>
        </row>
        <row r="17063">
          <cell r="F17063" t="str">
            <v>Vintage1986</v>
          </cell>
          <cell r="I17063">
            <v>2.427923836374302E-4</v>
          </cell>
          <cell r="L17063">
            <v>3.1235375086028909E-2</v>
          </cell>
          <cell r="M17063" t="str">
            <v>hydro</v>
          </cell>
        </row>
        <row r="17064">
          <cell r="F17064" t="str">
            <v>Vintage1985</v>
          </cell>
          <cell r="I17064">
            <v>1.8081439177599035E-4</v>
          </cell>
          <cell r="L17064">
            <v>1.2059395183841597E-2</v>
          </cell>
          <cell r="M17064" t="str">
            <v>hydro</v>
          </cell>
        </row>
        <row r="17065">
          <cell r="F17065" t="str">
            <v>Vintage1982</v>
          </cell>
          <cell r="I17065">
            <v>9.6239616208821624E-5</v>
          </cell>
          <cell r="L17065">
            <v>1.187654728503053E-2</v>
          </cell>
          <cell r="M17065" t="str">
            <v>hydro</v>
          </cell>
        </row>
        <row r="17066">
          <cell r="F17066" t="str">
            <v>Vintage1987</v>
          </cell>
          <cell r="I17066">
            <v>2.5077133792178029E-4</v>
          </cell>
          <cell r="L17066">
            <v>7.5092811745341423E-2</v>
          </cell>
          <cell r="M17066" t="str">
            <v>hydro</v>
          </cell>
        </row>
        <row r="17067">
          <cell r="F17067" t="str">
            <v>Vintage1988</v>
          </cell>
          <cell r="I17067">
            <v>2.3674196640940479E-4</v>
          </cell>
          <cell r="L17067">
            <v>4.3482191107835917E-2</v>
          </cell>
          <cell r="M17067" t="str">
            <v>hydro</v>
          </cell>
        </row>
        <row r="17068">
          <cell r="F17068" t="str">
            <v>Vintage1987</v>
          </cell>
          <cell r="I17068">
            <v>1.2327123270149397E-4</v>
          </cell>
          <cell r="L17068">
            <v>3.6913243545228472E-2</v>
          </cell>
          <cell r="M17068" t="str">
            <v>hydro</v>
          </cell>
        </row>
        <row r="17069">
          <cell r="F17069" t="str">
            <v>Vintage1987</v>
          </cell>
          <cell r="I17069">
            <v>1.2536962010882639E-4</v>
          </cell>
          <cell r="L17069">
            <v>3.7541600086504166E-2</v>
          </cell>
          <cell r="M17069" t="str">
            <v>hydro</v>
          </cell>
        </row>
        <row r="17070">
          <cell r="F17070" t="str">
            <v>Vintage1989</v>
          </cell>
          <cell r="I17070">
            <v>4.1287276819146384E-4</v>
          </cell>
          <cell r="L17070">
            <v>5.6769400514895173E-2</v>
          </cell>
          <cell r="M17070" t="str">
            <v>hydro</v>
          </cell>
        </row>
        <row r="17071">
          <cell r="F17071" t="str">
            <v>Vintage1989</v>
          </cell>
          <cell r="I17071">
            <v>1.2001197832821857E-4</v>
          </cell>
          <cell r="L17071">
            <v>1.6501471129091574E-2</v>
          </cell>
          <cell r="M17071" t="str">
            <v>hydro</v>
          </cell>
        </row>
        <row r="17072">
          <cell r="F17072" t="str">
            <v>Vintage1985</v>
          </cell>
          <cell r="I17072">
            <v>3.642554456730775E-4</v>
          </cell>
          <cell r="L17072">
            <v>2.429397529749772E-2</v>
          </cell>
          <cell r="M17072" t="str">
            <v>hydro</v>
          </cell>
        </row>
        <row r="17073">
          <cell r="F17073" t="str">
            <v>Vintage1990</v>
          </cell>
          <cell r="I17073">
            <v>7.2318133505665867E-4</v>
          </cell>
          <cell r="L17073">
            <v>0.13414413296948649</v>
          </cell>
          <cell r="M17073" t="str">
            <v>hydro</v>
          </cell>
        </row>
        <row r="17074">
          <cell r="F17074" t="str">
            <v>Vintage1990</v>
          </cell>
          <cell r="I17074">
            <v>6.8696308816184075E-4</v>
          </cell>
          <cell r="L17074">
            <v>0.12742594889605557</v>
          </cell>
          <cell r="M17074" t="str">
            <v>hydro</v>
          </cell>
        </row>
        <row r="17075">
          <cell r="F17075" t="str">
            <v>Vintage1986</v>
          </cell>
          <cell r="I17075">
            <v>4.3973319692878983E-4</v>
          </cell>
          <cell r="L17075">
            <v>5.6571920165175517E-2</v>
          </cell>
          <cell r="M17075" t="str">
            <v>hydro</v>
          </cell>
        </row>
        <row r="17076">
          <cell r="F17076" t="str">
            <v>Vintage1985</v>
          </cell>
          <cell r="I17076">
            <v>1.5122164597481473E-4</v>
          </cell>
          <cell r="L17076">
            <v>1.0085710386486138E-2</v>
          </cell>
          <cell r="M17076" t="str">
            <v>hydro</v>
          </cell>
        </row>
        <row r="17077">
          <cell r="F17077" t="str">
            <v>Vintage1985</v>
          </cell>
          <cell r="I17077">
            <v>1.525884732089089E-4</v>
          </cell>
          <cell r="L17077">
            <v>1.0176870772570889E-2</v>
          </cell>
          <cell r="M17077" t="str">
            <v>hydro</v>
          </cell>
        </row>
        <row r="17078">
          <cell r="F17078" t="str">
            <v>Vintage1985</v>
          </cell>
          <cell r="I17078">
            <v>1.525884732089089E-4</v>
          </cell>
          <cell r="L17078">
            <v>1.0176870772570889E-2</v>
          </cell>
          <cell r="M17078" t="str">
            <v>hydro</v>
          </cell>
        </row>
        <row r="17079">
          <cell r="F17079" t="str">
            <v>Vintage1985</v>
          </cell>
          <cell r="I17079">
            <v>1.525884732089089E-4</v>
          </cell>
          <cell r="L17079">
            <v>1.0176870772570889E-2</v>
          </cell>
          <cell r="M17079" t="str">
            <v>hydro</v>
          </cell>
        </row>
        <row r="17080">
          <cell r="F17080" t="str">
            <v>Vintage1993</v>
          </cell>
          <cell r="I17080">
            <v>4.6277934849230307E-4</v>
          </cell>
          <cell r="L17080">
            <v>0.26495252679938747</v>
          </cell>
          <cell r="M17080" t="str">
            <v>hydro</v>
          </cell>
        </row>
        <row r="17081">
          <cell r="F17081" t="str">
            <v>Vintage1986</v>
          </cell>
          <cell r="I17081">
            <v>2.5376979844902011E-4</v>
          </cell>
          <cell r="L17081">
            <v>3.264762560220235E-2</v>
          </cell>
          <cell r="M17081" t="str">
            <v>hydro</v>
          </cell>
        </row>
        <row r="17082">
          <cell r="F17082" t="str">
            <v>Vintage1985</v>
          </cell>
          <cell r="I17082">
            <v>1.8073682232434899E-4</v>
          </cell>
          <cell r="L17082">
            <v>1.205422169813424E-2</v>
          </cell>
          <cell r="M17082" t="str">
            <v>hydro</v>
          </cell>
        </row>
        <row r="17083">
          <cell r="F17083" t="str">
            <v>Vintage1985</v>
          </cell>
          <cell r="I17083">
            <v>4.2697970915548067E-4</v>
          </cell>
          <cell r="L17083">
            <v>2.8477362878099287E-2</v>
          </cell>
          <cell r="M17083" t="str">
            <v>hydro</v>
          </cell>
        </row>
        <row r="17084">
          <cell r="F17084" t="str">
            <v>Vintage1985</v>
          </cell>
          <cell r="I17084">
            <v>4.8561552757464923E-4</v>
          </cell>
          <cell r="L17084">
            <v>3.2388072082711543E-2</v>
          </cell>
          <cell r="M17084" t="str">
            <v>hydro</v>
          </cell>
        </row>
        <row r="17085">
          <cell r="F17085" t="str">
            <v>Vintage1987</v>
          </cell>
          <cell r="I17085">
            <v>1.7827599834124405E-3</v>
          </cell>
          <cell r="L17085">
            <v>0.53384274666698728</v>
          </cell>
          <cell r="M17085" t="str">
            <v>hydro</v>
          </cell>
        </row>
        <row r="17086">
          <cell r="F17086" t="str">
            <v>Vintage1986</v>
          </cell>
          <cell r="I17086">
            <v>5.2643444539440245E-4</v>
          </cell>
          <cell r="L17086">
            <v>6.7726083964211981E-2</v>
          </cell>
          <cell r="M17086" t="str">
            <v>hydro</v>
          </cell>
        </row>
        <row r="17087">
          <cell r="F17087" t="str">
            <v>Vintage1989</v>
          </cell>
          <cell r="I17087">
            <v>4.0167813216719151E-4</v>
          </cell>
          <cell r="L17087">
            <v>5.5230154468554608E-2</v>
          </cell>
          <cell r="M17087" t="str">
            <v>hydro</v>
          </cell>
        </row>
        <row r="17088">
          <cell r="F17088" t="str">
            <v>Vintage1989</v>
          </cell>
          <cell r="I17088">
            <v>4.0147629110440334E-4</v>
          </cell>
          <cell r="L17088">
            <v>5.5202401618241997E-2</v>
          </cell>
          <cell r="M17088" t="str">
            <v>hydro</v>
          </cell>
        </row>
        <row r="17089">
          <cell r="F17089" t="str">
            <v>Vintage1989</v>
          </cell>
          <cell r="I17089">
            <v>8.1975129013712545E-6</v>
          </cell>
          <cell r="L17089">
            <v>1.1271460095623391E-3</v>
          </cell>
          <cell r="M17089" t="str">
            <v>hydro</v>
          </cell>
        </row>
        <row r="17090">
          <cell r="F17090" t="str">
            <v>Vintage1989</v>
          </cell>
          <cell r="I17090">
            <v>8.1933936960082308E-6</v>
          </cell>
          <cell r="L17090">
            <v>1.1265796248620815E-3</v>
          </cell>
          <cell r="M17090" t="str">
            <v>hydro</v>
          </cell>
        </row>
        <row r="17091">
          <cell r="F17091" t="str">
            <v>Vintage1990</v>
          </cell>
          <cell r="I17091">
            <v>1.2503031527849508E-3</v>
          </cell>
          <cell r="L17091">
            <v>0.23192085338625654</v>
          </cell>
          <cell r="M17091" t="str">
            <v>hydro</v>
          </cell>
        </row>
        <row r="17092">
          <cell r="F17092" t="str">
            <v>Vintage1990</v>
          </cell>
          <cell r="I17092">
            <v>1.219000749521513E-3</v>
          </cell>
          <cell r="L17092">
            <v>0.22611451748945674</v>
          </cell>
          <cell r="M17092" t="str">
            <v>hydro</v>
          </cell>
        </row>
        <row r="17093">
          <cell r="F17093" t="str">
            <v>Vintage1990</v>
          </cell>
          <cell r="I17093">
            <v>2.5516390873162258E-5</v>
          </cell>
          <cell r="L17093">
            <v>4.7330786405358483E-3</v>
          </cell>
          <cell r="M17093" t="str">
            <v>hydro</v>
          </cell>
        </row>
        <row r="17094">
          <cell r="F17094" t="str">
            <v>Vintage1990</v>
          </cell>
          <cell r="I17094">
            <v>2.4877566316765569E-5</v>
          </cell>
          <cell r="L17094">
            <v>4.6145819895807502E-3</v>
          </cell>
          <cell r="M17094" t="str">
            <v>hydro</v>
          </cell>
        </row>
        <row r="17095">
          <cell r="F17095" t="str">
            <v>Vintage1985</v>
          </cell>
          <cell r="I17095">
            <v>3.1432345468980402E-4</v>
          </cell>
          <cell r="L17095">
            <v>2.0963766868462335E-2</v>
          </cell>
          <cell r="M17095" t="str">
            <v>hydro</v>
          </cell>
        </row>
        <row r="17096">
          <cell r="F17096" t="str">
            <v>Vintage1985</v>
          </cell>
          <cell r="I17096">
            <v>1.9940698689181911E-4</v>
          </cell>
          <cell r="L17096">
            <v>1.3299426189076627E-2</v>
          </cell>
          <cell r="M17096" t="str">
            <v>hydro</v>
          </cell>
        </row>
        <row r="17097">
          <cell r="F17097" t="str">
            <v>Vintage1989</v>
          </cell>
          <cell r="I17097">
            <v>6.83547357480944E-4</v>
          </cell>
          <cell r="L17097">
            <v>9.3986759838175782E-2</v>
          </cell>
          <cell r="M17097" t="str">
            <v>hydro</v>
          </cell>
        </row>
        <row r="17098">
          <cell r="F17098" t="str">
            <v>Vintage1988</v>
          </cell>
          <cell r="I17098">
            <v>6.82544304226961E-4</v>
          </cell>
          <cell r="L17098">
            <v>0.12536231884057975</v>
          </cell>
          <cell r="M17098" t="str">
            <v>hydro</v>
          </cell>
        </row>
        <row r="17099">
          <cell r="F17099" t="str">
            <v>Vintage1988</v>
          </cell>
          <cell r="I17099">
            <v>7.875920654100921E-4</v>
          </cell>
          <cell r="L17099">
            <v>0.14465634979120615</v>
          </cell>
          <cell r="M17099" t="str">
            <v>hydro</v>
          </cell>
        </row>
        <row r="17100">
          <cell r="F17100" t="str">
            <v>Vintage1988</v>
          </cell>
          <cell r="I17100">
            <v>8.9222389384390453E-4</v>
          </cell>
          <cell r="L17100">
            <v>0.16387398673544587</v>
          </cell>
          <cell r="M17100" t="str">
            <v>hydro</v>
          </cell>
        </row>
        <row r="17101">
          <cell r="F17101" t="str">
            <v>Vintage1981</v>
          </cell>
          <cell r="I17101">
            <v>2.174218233333537E-4</v>
          </cell>
          <cell r="L17101">
            <v>6.1070623591284748E-2</v>
          </cell>
          <cell r="M17101" t="str">
            <v>hydro</v>
          </cell>
        </row>
        <row r="17102">
          <cell r="F17102" t="str">
            <v>Vintage1982</v>
          </cell>
          <cell r="I17102">
            <v>1.3460974668451774E-4</v>
          </cell>
          <cell r="L17102">
            <v>1.6611652087803262E-2</v>
          </cell>
          <cell r="M17102" t="str">
            <v>hydro</v>
          </cell>
        </row>
        <row r="17103">
          <cell r="F17103" t="str">
            <v>Vintage1984</v>
          </cell>
          <cell r="I17103">
            <v>4.624195867252078E-4</v>
          </cell>
          <cell r="L17103">
            <v>6.6479075258314715E-2</v>
          </cell>
          <cell r="M17103" t="str">
            <v>hydro</v>
          </cell>
        </row>
        <row r="17104">
          <cell r="F17104" t="str">
            <v>Vintage1920</v>
          </cell>
          <cell r="I17104">
            <v>8.6102091321900166E-5</v>
          </cell>
          <cell r="L17104">
            <v>5.0218408736349446E-2</v>
          </cell>
          <cell r="M17104" t="str">
            <v>hydro</v>
          </cell>
        </row>
        <row r="17105">
          <cell r="F17105" t="str">
            <v>Vintage1922</v>
          </cell>
          <cell r="I17105">
            <v>7.2175699943600278E-5</v>
          </cell>
          <cell r="L17105">
            <v>3.3856336260978663E-2</v>
          </cell>
          <cell r="M17105" t="str">
            <v>hydro</v>
          </cell>
        </row>
        <row r="17106">
          <cell r="F17106" t="str">
            <v>Vintage1922</v>
          </cell>
          <cell r="I17106">
            <v>8.3510201713608102E-5</v>
          </cell>
          <cell r="L17106">
            <v>3.9173149309912163E-2</v>
          </cell>
          <cell r="M17106" t="str">
            <v>hydro</v>
          </cell>
        </row>
        <row r="17107">
          <cell r="F17107" t="str">
            <v>Vintage1922</v>
          </cell>
          <cell r="I17107">
            <v>7.2247919777887061E-5</v>
          </cell>
          <cell r="L17107">
            <v>3.3890213299874523E-2</v>
          </cell>
          <cell r="M17107" t="str">
            <v>hydro</v>
          </cell>
        </row>
        <row r="17108">
          <cell r="F17108" t="str">
            <v>Vintage2012</v>
          </cell>
          <cell r="I17108">
            <v>1.0897705513006699E-4</v>
          </cell>
          <cell r="L17108">
            <v>2.3321121923297078E-2</v>
          </cell>
          <cell r="M17108" t="str">
            <v>hydro</v>
          </cell>
        </row>
        <row r="17109">
          <cell r="F17109" t="str">
            <v>Vintage2012</v>
          </cell>
          <cell r="I17109">
            <v>1.0897705513006699E-4</v>
          </cell>
          <cell r="L17109">
            <v>2.3321121923297078E-2</v>
          </cell>
          <cell r="M17109" t="str">
            <v>hydro</v>
          </cell>
        </row>
        <row r="17110">
          <cell r="F17110" t="str">
            <v>Vintage2012</v>
          </cell>
          <cell r="I17110">
            <v>8.3828503946205374E-5</v>
          </cell>
          <cell r="L17110">
            <v>1.7939324556382367E-2</v>
          </cell>
          <cell r="M17110" t="str">
            <v>hydro</v>
          </cell>
        </row>
        <row r="17111">
          <cell r="F17111" t="str">
            <v>Vintage2012</v>
          </cell>
          <cell r="I17111">
            <v>8.3828503946205374E-5</v>
          </cell>
          <cell r="L17111">
            <v>1.7939324556382367E-2</v>
          </cell>
          <cell r="M17111" t="str">
            <v>hydro</v>
          </cell>
        </row>
        <row r="17112">
          <cell r="F17112" t="str">
            <v>Vintage1922</v>
          </cell>
          <cell r="I17112">
            <v>9.6330559703849424E-5</v>
          </cell>
          <cell r="L17112">
            <v>4.5186951066499371E-2</v>
          </cell>
          <cell r="M17112" t="str">
            <v>hydro</v>
          </cell>
        </row>
        <row r="17113">
          <cell r="F17113" t="str">
            <v>Vintage1925</v>
          </cell>
          <cell r="I17113">
            <v>9.3875085338099046E-5</v>
          </cell>
          <cell r="L17113">
            <v>9.8033519553072622E-3</v>
          </cell>
          <cell r="M17113" t="str">
            <v>hydro</v>
          </cell>
        </row>
        <row r="17114">
          <cell r="F17114" t="str">
            <v>Vintage1925</v>
          </cell>
          <cell r="I17114">
            <v>9.3875085338099046E-5</v>
          </cell>
          <cell r="L17114">
            <v>9.8033519553072622E-3</v>
          </cell>
          <cell r="M17114" t="str">
            <v>hydro</v>
          </cell>
        </row>
        <row r="17115">
          <cell r="F17115" t="str">
            <v>Vintage1987</v>
          </cell>
          <cell r="I17115">
            <v>4.4653122318211717E-4</v>
          </cell>
          <cell r="L17115">
            <v>0.13371258995830984</v>
          </cell>
          <cell r="M17115" t="str">
            <v>hydro</v>
          </cell>
        </row>
        <row r="17116">
          <cell r="F17116" t="str">
            <v>Vintage1987</v>
          </cell>
          <cell r="I17116">
            <v>4.420375446042734E-4</v>
          </cell>
          <cell r="L17116">
            <v>0.13236696983167739</v>
          </cell>
          <cell r="M17116" t="str">
            <v>hydro</v>
          </cell>
        </row>
        <row r="17117">
          <cell r="F17117" t="str">
            <v>Vintage1984</v>
          </cell>
          <cell r="I17117">
            <v>6.2783109273303536E-4</v>
          </cell>
          <cell r="L17117">
            <v>9.0259218384086223E-2</v>
          </cell>
          <cell r="M17117" t="str">
            <v>hydro</v>
          </cell>
        </row>
        <row r="17118">
          <cell r="F17118" t="str">
            <v>Vintage1984</v>
          </cell>
          <cell r="I17118">
            <v>6.1980666670117136E-4</v>
          </cell>
          <cell r="L17118">
            <v>8.910559851721396E-2</v>
          </cell>
          <cell r="M17118" t="str">
            <v>hydro</v>
          </cell>
        </row>
        <row r="17119">
          <cell r="F17119" t="str">
            <v>Vintage1986</v>
          </cell>
          <cell r="I17119">
            <v>0</v>
          </cell>
          <cell r="L17119">
            <v>0</v>
          </cell>
          <cell r="M17119" t="str">
            <v>hydro</v>
          </cell>
        </row>
        <row r="17120">
          <cell r="F17120" t="str">
            <v>Vintage2015</v>
          </cell>
          <cell r="I17120">
            <v>1.0795527821534298E-4</v>
          </cell>
          <cell r="L17120">
            <v>6.0014869888475826E-2</v>
          </cell>
          <cell r="M17120" t="str">
            <v>hydro</v>
          </cell>
        </row>
        <row r="17121">
          <cell r="F17121" t="str">
            <v>Vintage1986</v>
          </cell>
          <cell r="I17121">
            <v>0</v>
          </cell>
          <cell r="L17121">
            <v>0</v>
          </cell>
          <cell r="M17121" t="str">
            <v>hydro</v>
          </cell>
        </row>
        <row r="17122">
          <cell r="F17122" t="str">
            <v>Vintage1987</v>
          </cell>
          <cell r="I17122">
            <v>1.2236848477290927E-4</v>
          </cell>
          <cell r="L17122">
            <v>3.6642918073360342E-2</v>
          </cell>
          <cell r="M17122" t="str">
            <v>hydro</v>
          </cell>
        </row>
        <row r="17123">
          <cell r="F17123" t="str">
            <v>Vintage1986</v>
          </cell>
          <cell r="I17123">
            <v>3.7169141379593811E-4</v>
          </cell>
          <cell r="L17123">
            <v>4.7818306951135592E-2</v>
          </cell>
          <cell r="M17123" t="str">
            <v>hydro</v>
          </cell>
        </row>
        <row r="17124">
          <cell r="F17124" t="str">
            <v>Vintage1987</v>
          </cell>
          <cell r="I17124">
            <v>3.5120505413658947E-4</v>
          </cell>
          <cell r="L17124">
            <v>0.10516742157557704</v>
          </cell>
          <cell r="M17124" t="str">
            <v>hydro</v>
          </cell>
        </row>
        <row r="17125">
          <cell r="F17125" t="str">
            <v>Vintage1959</v>
          </cell>
          <cell r="I17125">
            <v>4.5329982653999449E-4</v>
          </cell>
          <cell r="L17125">
            <v>1.896698377168439E-2</v>
          </cell>
          <cell r="M17125" t="str">
            <v>hydro</v>
          </cell>
        </row>
        <row r="17126">
          <cell r="F17126" t="str">
            <v>Vintage2012</v>
          </cell>
          <cell r="I17126">
            <v>5.3977639107671491E-5</v>
          </cell>
          <cell r="L17126">
            <v>1.1551230681167713E-2</v>
          </cell>
          <cell r="M17126" t="str">
            <v>hydro</v>
          </cell>
        </row>
        <row r="17127">
          <cell r="F17127" t="str">
            <v>Vintage1988</v>
          </cell>
          <cell r="I17127">
            <v>7.3888246199233919E-4</v>
          </cell>
          <cell r="L17127">
            <v>0.13570989928764435</v>
          </cell>
          <cell r="M17127" t="str">
            <v>hydro</v>
          </cell>
        </row>
        <row r="17128">
          <cell r="F17128" t="str">
            <v>Vintage2007</v>
          </cell>
          <cell r="I17128">
            <v>9.9727566724005156E-4</v>
          </cell>
          <cell r="L17128">
            <v>3.4522222222222223</v>
          </cell>
          <cell r="M17128" t="str">
            <v>hydro</v>
          </cell>
        </row>
        <row r="17129">
          <cell r="F17129" t="str">
            <v>Vintage1986</v>
          </cell>
          <cell r="I17129">
            <v>2.1591055643068597E-5</v>
          </cell>
          <cell r="L17129">
            <v>2.7777013076393667E-3</v>
          </cell>
          <cell r="M17129" t="str">
            <v>hydro</v>
          </cell>
        </row>
        <row r="17130">
          <cell r="F17130" t="str">
            <v>Vintage1986</v>
          </cell>
          <cell r="I17130">
            <v>1.6193291732301447E-4</v>
          </cell>
          <cell r="L17130">
            <v>2.0832759807295251E-2</v>
          </cell>
          <cell r="M17130" t="str">
            <v>hydro</v>
          </cell>
        </row>
        <row r="17131">
          <cell r="F17131" t="str">
            <v>Vintage1986</v>
          </cell>
          <cell r="I17131">
            <v>1.6193291732301447E-4</v>
          </cell>
          <cell r="L17131">
            <v>2.0832759807295251E-2</v>
          </cell>
          <cell r="M17131" t="str">
            <v>hydro</v>
          </cell>
        </row>
        <row r="17132">
          <cell r="F17132" t="str">
            <v>Vintage1988</v>
          </cell>
          <cell r="I17132">
            <v>2.8771646407465116E-3</v>
          </cell>
          <cell r="L17132">
            <v>0.52844632768361599</v>
          </cell>
          <cell r="M17132" t="str">
            <v>hydro</v>
          </cell>
        </row>
        <row r="17133">
          <cell r="F17133" t="str">
            <v>Vintage1987</v>
          </cell>
          <cell r="I17133">
            <v>8.7681699586272582E-4</v>
          </cell>
          <cell r="L17133">
            <v>0.26256052286953502</v>
          </cell>
          <cell r="M17133" t="str">
            <v>hydro</v>
          </cell>
        </row>
        <row r="17134">
          <cell r="F17134" t="str">
            <v>Vintage1985</v>
          </cell>
          <cell r="I17134">
            <v>1.6193291732301447E-4</v>
          </cell>
          <cell r="L17134">
            <v>1.080009740424814E-2</v>
          </cell>
          <cell r="M17134" t="str">
            <v>hydro</v>
          </cell>
        </row>
        <row r="17135">
          <cell r="F17135" t="str">
            <v>Vintage1918</v>
          </cell>
          <cell r="I17135">
            <v>0</v>
          </cell>
          <cell r="L17135">
            <v>0</v>
          </cell>
          <cell r="M17135" t="str">
            <v>hydro</v>
          </cell>
        </row>
        <row r="17136">
          <cell r="F17136" t="str">
            <v>Vintage1918</v>
          </cell>
          <cell r="I17136">
            <v>0</v>
          </cell>
          <cell r="L17136">
            <v>0</v>
          </cell>
          <cell r="M17136" t="str">
            <v>hydro</v>
          </cell>
        </row>
        <row r="17137">
          <cell r="F17137" t="str">
            <v>Vintage1926</v>
          </cell>
          <cell r="I17137">
            <v>9.5000644829501828E-4</v>
          </cell>
          <cell r="L17137">
            <v>0.24022184646601286</v>
          </cell>
          <cell r="M17137" t="str">
            <v>hydro</v>
          </cell>
        </row>
        <row r="17138">
          <cell r="F17138" t="str">
            <v>Vintage1950</v>
          </cell>
          <cell r="I17138">
            <v>4.6420769632597481E-4</v>
          </cell>
          <cell r="L17138">
            <v>2.9082195224130705E-2</v>
          </cell>
          <cell r="M17138" t="str">
            <v>hydro</v>
          </cell>
        </row>
        <row r="17139">
          <cell r="F17139" t="str">
            <v>Vintage1954</v>
          </cell>
          <cell r="I17139">
            <v>8.2046011443660664E-4</v>
          </cell>
          <cell r="L17139">
            <v>4.7175638265149179E-2</v>
          </cell>
          <cell r="M17139" t="str">
            <v>hydro</v>
          </cell>
        </row>
        <row r="17140">
          <cell r="F17140" t="str">
            <v>Vintage1954</v>
          </cell>
          <cell r="I17140">
            <v>8.2046011443660664E-4</v>
          </cell>
          <cell r="L17140">
            <v>4.7175638265149179E-2</v>
          </cell>
          <cell r="M17140" t="str">
            <v>hydro</v>
          </cell>
        </row>
        <row r="17141">
          <cell r="F17141" t="str">
            <v>Vintage1988</v>
          </cell>
          <cell r="I17141">
            <v>3.0745722081520582E-4</v>
          </cell>
          <cell r="L17141">
            <v>5.647040039302384E-2</v>
          </cell>
          <cell r="M17141" t="str">
            <v>hydro</v>
          </cell>
        </row>
        <row r="17142">
          <cell r="F17142" t="str">
            <v>Vintage1988</v>
          </cell>
          <cell r="I17142">
            <v>3.0577476615719165E-4</v>
          </cell>
          <cell r="L17142">
            <v>5.6161385408990433E-2</v>
          </cell>
          <cell r="M17142" t="str">
            <v>hydro</v>
          </cell>
        </row>
        <row r="17143">
          <cell r="F17143" t="str">
            <v>Vintage1988</v>
          </cell>
          <cell r="I17143">
            <v>7.3319180653140905E-5</v>
          </cell>
          <cell r="L17143">
            <v>1.3466470154753135E-2</v>
          </cell>
          <cell r="M17143" t="str">
            <v>hydro</v>
          </cell>
        </row>
        <row r="17144">
          <cell r="F17144" t="str">
            <v>Vintage1988</v>
          </cell>
          <cell r="I17144">
            <v>1.2712068360941297E-3</v>
          </cell>
          <cell r="L17144">
            <v>0.23348145418816019</v>
          </cell>
          <cell r="M17144" t="str">
            <v>hydro</v>
          </cell>
        </row>
        <row r="17145">
          <cell r="F17145" t="str">
            <v>Vintage1988</v>
          </cell>
          <cell r="I17145">
            <v>1.2682230870146149E-3</v>
          </cell>
          <cell r="L17145">
            <v>0.23293343158929014</v>
          </cell>
          <cell r="M17145" t="str">
            <v>hydro</v>
          </cell>
        </row>
        <row r="17146">
          <cell r="F17146" t="str">
            <v>Vintage1988</v>
          </cell>
          <cell r="I17146">
            <v>2.284821572139395E-4</v>
          </cell>
          <cell r="L17146">
            <v>4.1965119135347589E-2</v>
          </cell>
          <cell r="M17146" t="str">
            <v>hydro</v>
          </cell>
        </row>
        <row r="17147">
          <cell r="F17147" t="str">
            <v>Vintage1914</v>
          </cell>
          <cell r="I17147">
            <v>0</v>
          </cell>
          <cell r="L17147">
            <v>0</v>
          </cell>
          <cell r="M17147" t="str">
            <v>hydro</v>
          </cell>
        </row>
        <row r="17148">
          <cell r="F17148" t="str">
            <v>Vintage1984</v>
          </cell>
          <cell r="I17148">
            <v>4.1510355862832211E-5</v>
          </cell>
          <cell r="L17148">
            <v>5.9676755713302405E-3</v>
          </cell>
          <cell r="M17148" t="str">
            <v>hydro</v>
          </cell>
        </row>
        <row r="17149">
          <cell r="F17149" t="str">
            <v>Vintage1914</v>
          </cell>
          <cell r="I17149">
            <v>0</v>
          </cell>
          <cell r="L17149">
            <v>0</v>
          </cell>
          <cell r="M17149" t="str">
            <v>hydro</v>
          </cell>
        </row>
        <row r="17150">
          <cell r="F17150" t="str">
            <v>Vintage1987</v>
          </cell>
          <cell r="I17150">
            <v>1.3090647407081252E-4</v>
          </cell>
          <cell r="L17150">
            <v>3.9199596313962026E-2</v>
          </cell>
          <cell r="M17150" t="str">
            <v>hydro</v>
          </cell>
        </row>
        <row r="17151">
          <cell r="F17151" t="str">
            <v>Vintage1925</v>
          </cell>
          <cell r="I17151">
            <v>2.6009839577948346E-4</v>
          </cell>
          <cell r="L17151">
            <v>2.7162011173184359E-2</v>
          </cell>
          <cell r="M17151" t="str">
            <v>hydro</v>
          </cell>
        </row>
        <row r="17152">
          <cell r="F17152" t="str">
            <v>Vintage1925</v>
          </cell>
          <cell r="I17152">
            <v>2.0212191769926642E-4</v>
          </cell>
          <cell r="L17152">
            <v>2.1107541899441341E-2</v>
          </cell>
          <cell r="M17152" t="str">
            <v>hydro</v>
          </cell>
        </row>
        <row r="17153">
          <cell r="F17153" t="str">
            <v>Vintage1925</v>
          </cell>
          <cell r="I17153">
            <v>2.0212191769926642E-4</v>
          </cell>
          <cell r="L17153">
            <v>2.1107541899441341E-2</v>
          </cell>
          <cell r="M17153" t="str">
            <v>hydro</v>
          </cell>
        </row>
        <row r="17154">
          <cell r="F17154" t="str">
            <v>Vintage1987</v>
          </cell>
          <cell r="I17154">
            <v>5.255394009148084E-4</v>
          </cell>
          <cell r="L17154">
            <v>0.15737137914048521</v>
          </cell>
          <cell r="M17154" t="str">
            <v>hydro</v>
          </cell>
        </row>
        <row r="17155">
          <cell r="F17155" t="str">
            <v>Vintage1987</v>
          </cell>
          <cell r="I17155">
            <v>5.3084787971192776E-6</v>
          </cell>
          <cell r="L17155">
            <v>1.5896098903079316E-3</v>
          </cell>
          <cell r="M17155" t="str">
            <v>hydro</v>
          </cell>
        </row>
        <row r="17156">
          <cell r="F17156" t="str">
            <v>Vintage1987</v>
          </cell>
          <cell r="I17156">
            <v>1.9467879446319404E-4</v>
          </cell>
          <cell r="L17156">
            <v>5.8296048442324576E-2</v>
          </cell>
          <cell r="M17156" t="str">
            <v>hydro</v>
          </cell>
        </row>
        <row r="17157">
          <cell r="F17157" t="str">
            <v>Vintage1987</v>
          </cell>
          <cell r="I17157">
            <v>1.9664524693251925E-6</v>
          </cell>
          <cell r="L17157">
            <v>5.8884897416489469E-4</v>
          </cell>
          <cell r="M17157" t="str">
            <v>hydro</v>
          </cell>
        </row>
        <row r="17158">
          <cell r="F17158" t="str">
            <v>Vintage1990</v>
          </cell>
          <cell r="I17158">
            <v>7.7288596730236262E-4</v>
          </cell>
          <cell r="L17158">
            <v>0.14336392954601837</v>
          </cell>
          <cell r="M17158" t="str">
            <v>hydro</v>
          </cell>
        </row>
        <row r="17159">
          <cell r="F17159" t="str">
            <v>Vintage1924</v>
          </cell>
          <cell r="I17159">
            <v>1.9007056720374543E-4</v>
          </cell>
          <cell r="L17159">
            <v>2.8081209247184356E-2</v>
          </cell>
          <cell r="M17159" t="str">
            <v>hydro</v>
          </cell>
        </row>
        <row r="17160">
          <cell r="F17160" t="str">
            <v>Vintage1924</v>
          </cell>
          <cell r="I17160">
            <v>1.8766323939418625E-4</v>
          </cell>
          <cell r="L17160">
            <v>2.7725548310610554E-2</v>
          </cell>
          <cell r="M17160" t="str">
            <v>hydro</v>
          </cell>
        </row>
        <row r="17161">
          <cell r="F17161" t="str">
            <v>Vintage1924</v>
          </cell>
          <cell r="I17161">
            <v>1.8766323939418625E-4</v>
          </cell>
          <cell r="L17161">
            <v>2.7725548310610554E-2</v>
          </cell>
          <cell r="M17161" t="str">
            <v>hydro</v>
          </cell>
        </row>
        <row r="17162">
          <cell r="F17162" t="str">
            <v>Vintage1924</v>
          </cell>
          <cell r="I17162">
            <v>2.0161370405058171E-4</v>
          </cell>
          <cell r="L17162">
            <v>2.9786603438055718E-2</v>
          </cell>
          <cell r="M17162" t="str">
            <v>hydro</v>
          </cell>
        </row>
        <row r="17163">
          <cell r="F17163" t="str">
            <v>Vintage1924</v>
          </cell>
          <cell r="I17163">
            <v>2.0157358192042236E-4</v>
          </cell>
          <cell r="L17163">
            <v>2.9780675755779487E-2</v>
          </cell>
          <cell r="M17163" t="str">
            <v>hydro</v>
          </cell>
        </row>
        <row r="17164">
          <cell r="F17164" t="str">
            <v>Vintage1931</v>
          </cell>
          <cell r="I17164">
            <v>6.196528652022274E-4</v>
          </cell>
          <cell r="L17164">
            <v>8.523270787343637E-2</v>
          </cell>
          <cell r="M17164" t="str">
            <v>hydro</v>
          </cell>
        </row>
        <row r="17165">
          <cell r="F17165" t="str">
            <v>Vintage1931</v>
          </cell>
          <cell r="I17165">
            <v>6.21953200664695E-4</v>
          </cell>
          <cell r="L17165">
            <v>8.5549116997792496E-2</v>
          </cell>
          <cell r="M17165" t="str">
            <v>hydro</v>
          </cell>
        </row>
        <row r="17166">
          <cell r="F17166" t="str">
            <v>Vintage1931</v>
          </cell>
          <cell r="I17166">
            <v>1.4984946912336602E-4</v>
          </cell>
          <cell r="L17166">
            <v>2.0611662987490804E-2</v>
          </cell>
          <cell r="M17166" t="str">
            <v>hydro</v>
          </cell>
        </row>
        <row r="17167">
          <cell r="F17167" t="str">
            <v>Vintage1931</v>
          </cell>
          <cell r="I17167">
            <v>1.4992302636199144E-4</v>
          </cell>
          <cell r="L17167">
            <v>2.0621780721118473E-2</v>
          </cell>
          <cell r="M17167" t="str">
            <v>hydro</v>
          </cell>
        </row>
        <row r="17168">
          <cell r="F17168" t="str">
            <v>Vintage1958</v>
          </cell>
          <cell r="I17168">
            <v>7.4474698001729311E-5</v>
          </cell>
          <cell r="L17168">
            <v>1.9352215464813209E-3</v>
          </cell>
          <cell r="M17168" t="str">
            <v>hydro</v>
          </cell>
        </row>
        <row r="17169">
          <cell r="F17169" t="str">
            <v>Vintage1986</v>
          </cell>
          <cell r="I17169">
            <v>7.5961891626301437E-5</v>
          </cell>
          <cell r="L17169">
            <v>9.7725395732966291E-3</v>
          </cell>
          <cell r="M17169" t="str">
            <v>hydro</v>
          </cell>
        </row>
        <row r="17170">
          <cell r="F17170" t="str">
            <v>Vintage1986</v>
          </cell>
          <cell r="I17170">
            <v>7.5961891626301437E-5</v>
          </cell>
          <cell r="L17170">
            <v>9.7725395732966291E-3</v>
          </cell>
          <cell r="M17170" t="str">
            <v>hydro</v>
          </cell>
        </row>
        <row r="17171">
          <cell r="F17171" t="str">
            <v>Vintage1988</v>
          </cell>
          <cell r="I17171">
            <v>2.7047130383000623E-4</v>
          </cell>
          <cell r="L17171">
            <v>4.9677229182019174E-2</v>
          </cell>
          <cell r="M17171" t="str">
            <v>hydro</v>
          </cell>
        </row>
        <row r="17172">
          <cell r="F17172" t="str">
            <v>Vintage1988</v>
          </cell>
          <cell r="I17172">
            <v>2.704071084217513E-4</v>
          </cell>
          <cell r="L17172">
            <v>4.9665438467207085E-2</v>
          </cell>
          <cell r="M17172" t="str">
            <v>hydro</v>
          </cell>
        </row>
        <row r="17173">
          <cell r="F17173" t="str">
            <v>Vintage1929</v>
          </cell>
          <cell r="I17173">
            <v>2.1909357875665868E-4</v>
          </cell>
          <cell r="L17173">
            <v>5.8906868033081615E-2</v>
          </cell>
          <cell r="M17173" t="str">
            <v>hydro</v>
          </cell>
        </row>
        <row r="17174">
          <cell r="F17174" t="str">
            <v>Vintage1927</v>
          </cell>
          <cell r="I17174">
            <v>9.7127652689681226E-5</v>
          </cell>
          <cell r="L17174">
            <v>1.7217638691322906E-2</v>
          </cell>
          <cell r="M17174" t="str">
            <v>hydro</v>
          </cell>
        </row>
        <row r="17175">
          <cell r="F17175" t="str">
            <v>Vintage1914</v>
          </cell>
          <cell r="I17175">
            <v>0</v>
          </cell>
          <cell r="L17175">
            <v>0</v>
          </cell>
          <cell r="M17175" t="str">
            <v>hydro</v>
          </cell>
        </row>
        <row r="17176">
          <cell r="F17176" t="str">
            <v>Vintage1914</v>
          </cell>
          <cell r="I17176">
            <v>0</v>
          </cell>
          <cell r="L17176">
            <v>0</v>
          </cell>
          <cell r="M17176" t="str">
            <v>hydro</v>
          </cell>
        </row>
        <row r="17177">
          <cell r="F17177" t="str">
            <v>Vintage1914</v>
          </cell>
          <cell r="I17177">
            <v>0</v>
          </cell>
          <cell r="L17177">
            <v>0</v>
          </cell>
          <cell r="M17177" t="str">
            <v>hydro</v>
          </cell>
        </row>
        <row r="17178">
          <cell r="F17178" t="str">
            <v>Vintage1922</v>
          </cell>
          <cell r="I17178">
            <v>2.0892395616560979E-4</v>
          </cell>
          <cell r="L17178">
            <v>9.8002509410288582E-2</v>
          </cell>
          <cell r="M17178" t="str">
            <v>hydro</v>
          </cell>
        </row>
        <row r="17179">
          <cell r="F17179" t="str">
            <v>Vintage1922</v>
          </cell>
          <cell r="I17179">
            <v>1.792656775518406E-4</v>
          </cell>
          <cell r="L17179">
            <v>8.4090338770388934E-2</v>
          </cell>
          <cell r="M17179" t="str">
            <v>hydro</v>
          </cell>
        </row>
        <row r="17180">
          <cell r="F17180" t="str">
            <v>Vintage1984</v>
          </cell>
          <cell r="I17180">
            <v>2.8712733746347852E-4</v>
          </cell>
          <cell r="L17180">
            <v>4.1278441536467855E-2</v>
          </cell>
          <cell r="M17180" t="str">
            <v>hydro</v>
          </cell>
        </row>
        <row r="17181">
          <cell r="F17181" t="str">
            <v>Vintage1984</v>
          </cell>
          <cell r="I17181">
            <v>2.8783883657163711E-4</v>
          </cell>
          <cell r="L17181">
            <v>4.1380729164663857E-2</v>
          </cell>
          <cell r="M17181" t="str">
            <v>hydro</v>
          </cell>
        </row>
        <row r="17182">
          <cell r="F17182" t="str">
            <v>Vintage1984</v>
          </cell>
          <cell r="I17182">
            <v>9.8186876925887277E-5</v>
          </cell>
          <cell r="L17182">
            <v>1.4115692691049068E-2</v>
          </cell>
          <cell r="M17182" t="str">
            <v>hydro</v>
          </cell>
        </row>
        <row r="17183">
          <cell r="F17183" t="str">
            <v>Vintage1982</v>
          </cell>
          <cell r="I17183">
            <v>1.1421433052019688E-4</v>
          </cell>
          <cell r="L17183">
            <v>1.4094735104802769E-2</v>
          </cell>
          <cell r="M17183" t="str">
            <v>hydro</v>
          </cell>
        </row>
        <row r="17184">
          <cell r="F17184" t="str">
            <v>Vintage1982</v>
          </cell>
          <cell r="I17184">
            <v>1.1402709391278672E-4</v>
          </cell>
          <cell r="L17184">
            <v>1.4071628981680143E-2</v>
          </cell>
          <cell r="M17184" t="str">
            <v>hydro</v>
          </cell>
        </row>
        <row r="17185">
          <cell r="F17185" t="str">
            <v>Vintage1982</v>
          </cell>
          <cell r="I17185">
            <v>1.1402709391278672E-4</v>
          </cell>
          <cell r="L17185">
            <v>1.4071628981680143E-2</v>
          </cell>
          <cell r="M17185" t="str">
            <v>hydro</v>
          </cell>
        </row>
        <row r="17186">
          <cell r="F17186" t="str">
            <v>Vintage1949</v>
          </cell>
          <cell r="I17186">
            <v>2.1864153609019702E-4</v>
          </cell>
          <cell r="L17186">
            <v>1.2639709293335397E-2</v>
          </cell>
          <cell r="M17186" t="str">
            <v>hydro</v>
          </cell>
        </row>
        <row r="17187">
          <cell r="F17187" t="str">
            <v>Vintage1985</v>
          </cell>
          <cell r="I17187">
            <v>5.0392593037502399E-4</v>
          </cell>
          <cell r="L17187">
            <v>3.3609282303735333E-2</v>
          </cell>
          <cell r="M17187" t="str">
            <v>hydro</v>
          </cell>
        </row>
        <row r="17188">
          <cell r="F17188" t="str">
            <v>Vintage1985</v>
          </cell>
          <cell r="I17188">
            <v>5.0392593037502399E-4</v>
          </cell>
          <cell r="L17188">
            <v>3.3609282303735333E-2</v>
          </cell>
          <cell r="M17188" t="str">
            <v>hydro</v>
          </cell>
        </row>
        <row r="17189">
          <cell r="F17189" t="str">
            <v>Vintage1934</v>
          </cell>
          <cell r="I17189">
            <v>2.7065586562873917E-4</v>
          </cell>
          <cell r="L17189">
            <v>4.4972000000000003</v>
          </cell>
          <cell r="M17189" t="str">
            <v>hydro</v>
          </cell>
        </row>
        <row r="17190">
          <cell r="F17190" t="str">
            <v>Vintage1989</v>
          </cell>
          <cell r="I17190">
            <v>4.41330967144081E-4</v>
          </cell>
          <cell r="L17190">
            <v>6.0682361162191979E-2</v>
          </cell>
          <cell r="M17190" t="str">
            <v>hydro</v>
          </cell>
        </row>
        <row r="17191">
          <cell r="F17191" t="str">
            <v>Vintage1989</v>
          </cell>
          <cell r="I17191">
            <v>1.4085719031971218E-4</v>
          </cell>
          <cell r="L17191">
            <v>1.9367657226921658E-2</v>
          </cell>
          <cell r="M17191" t="str">
            <v>hydro</v>
          </cell>
        </row>
        <row r="17192">
          <cell r="F17192" t="str">
            <v>Vintage1985</v>
          </cell>
          <cell r="I17192">
            <v>9.720615832435963E-4</v>
          </cell>
          <cell r="L17192">
            <v>6.4831536141703533E-2</v>
          </cell>
          <cell r="M17192" t="str">
            <v>hydro</v>
          </cell>
        </row>
        <row r="17193">
          <cell r="F17193" t="str">
            <v>Vintage1985</v>
          </cell>
          <cell r="I17193">
            <v>9.8412095816514922E-4</v>
          </cell>
          <cell r="L17193">
            <v>6.5635834773138169E-2</v>
          </cell>
          <cell r="M17193" t="str">
            <v>hydro</v>
          </cell>
        </row>
        <row r="17194">
          <cell r="F17194" t="str">
            <v>Vintage1985</v>
          </cell>
          <cell r="I17194">
            <v>1.0185002740943315E-3</v>
          </cell>
          <cell r="L17194">
            <v>6.7928759317849127E-2</v>
          </cell>
          <cell r="M17194" t="str">
            <v>hydro</v>
          </cell>
        </row>
        <row r="17195">
          <cell r="F17195" t="str">
            <v>Vintage1986</v>
          </cell>
          <cell r="I17195">
            <v>4.9787551314699869E-4</v>
          </cell>
          <cell r="L17195">
            <v>6.4051961459050261E-2</v>
          </cell>
          <cell r="M17195" t="str">
            <v>hydro</v>
          </cell>
        </row>
        <row r="17196">
          <cell r="F17196" t="str">
            <v>Vintage1986</v>
          </cell>
          <cell r="I17196">
            <v>2.2670608425222024E-4</v>
          </cell>
          <cell r="L17196">
            <v>2.9165863730213352E-2</v>
          </cell>
          <cell r="M17196" t="str">
            <v>hydro</v>
          </cell>
        </row>
        <row r="17197">
          <cell r="F17197" t="str">
            <v>Vintage1966</v>
          </cell>
          <cell r="I17197">
            <v>9.7159750393808691E-5</v>
          </cell>
          <cell r="L17197">
            <v>4.8898162482331545E-3</v>
          </cell>
          <cell r="M17197" t="str">
            <v>hydro</v>
          </cell>
        </row>
        <row r="17198">
          <cell r="F17198" t="str">
            <v>Vintage1941</v>
          </cell>
          <cell r="I17198">
            <v>7.5568694750740084E-5</v>
          </cell>
          <cell r="L17198">
            <v>9.2356979405034279E-3</v>
          </cell>
          <cell r="M17198" t="str">
            <v>hydro</v>
          </cell>
        </row>
        <row r="17199">
          <cell r="F17199" t="str">
            <v>Vintage1941</v>
          </cell>
          <cell r="I17199">
            <v>6.4773166929205781E-5</v>
          </cell>
          <cell r="L17199">
            <v>7.9163125204315087E-3</v>
          </cell>
          <cell r="M17199" t="str">
            <v>hydro</v>
          </cell>
        </row>
        <row r="17200">
          <cell r="F17200" t="str">
            <v>Vintage1943</v>
          </cell>
          <cell r="I17200">
            <v>3.0818075656241224E-4</v>
          </cell>
          <cell r="L17200">
            <v>2.330185054100516E-2</v>
          </cell>
          <cell r="M17200" t="str">
            <v>hydro</v>
          </cell>
        </row>
        <row r="17201">
          <cell r="F17201" t="str">
            <v>Vintage1984</v>
          </cell>
          <cell r="I17201">
            <v>3.9945325305751003E-6</v>
          </cell>
          <cell r="L17201">
            <v>5.7426812432945869E-4</v>
          </cell>
          <cell r="M17201" t="str">
            <v>hydro</v>
          </cell>
        </row>
        <row r="17202">
          <cell r="F17202" t="str">
            <v>Vintage1984</v>
          </cell>
          <cell r="I17202">
            <v>2.5669213392130426E-4</v>
          </cell>
          <cell r="L17202">
            <v>3.6902969032997383E-2</v>
          </cell>
          <cell r="M17202" t="str">
            <v>hydro</v>
          </cell>
        </row>
        <row r="17203">
          <cell r="F17203" t="str">
            <v>Vintage1984</v>
          </cell>
          <cell r="I17203">
            <v>5.3812870893150553E-6</v>
          </cell>
          <cell r="L17203">
            <v>7.7363286432276766E-4</v>
          </cell>
          <cell r="M17203" t="str">
            <v>hydro</v>
          </cell>
        </row>
        <row r="17204">
          <cell r="F17204" t="str">
            <v>Vintage1984</v>
          </cell>
          <cell r="I17204">
            <v>3.4793384336852658E-4</v>
          </cell>
          <cell r="L17204">
            <v>5.0020199883868938E-2</v>
          </cell>
          <cell r="M17204" t="str">
            <v>hydro</v>
          </cell>
        </row>
        <row r="17205">
          <cell r="F17205" t="str">
            <v>Vintage1984</v>
          </cell>
          <cell r="I17205">
            <v>4.4837684116944595E-6</v>
          </cell>
          <cell r="L17205">
            <v>6.4460240491288261E-4</v>
          </cell>
          <cell r="M17205" t="str">
            <v>hydro</v>
          </cell>
        </row>
        <row r="17206">
          <cell r="F17206" t="str">
            <v>Vintage1984</v>
          </cell>
          <cell r="I17206">
            <v>2.9443412570126948E-4</v>
          </cell>
          <cell r="L17206">
            <v>4.2328891255945952E-2</v>
          </cell>
          <cell r="M17206" t="str">
            <v>hydro</v>
          </cell>
        </row>
        <row r="17207">
          <cell r="F17207" t="str">
            <v>Vintage1990</v>
          </cell>
          <cell r="I17207">
            <v>4.4134343175251717E-4</v>
          </cell>
          <cell r="L17207">
            <v>8.1865542049119333E-2</v>
          </cell>
          <cell r="M17207" t="str">
            <v>hydro</v>
          </cell>
        </row>
        <row r="17208">
          <cell r="F17208" t="str">
            <v>Vintage1990</v>
          </cell>
          <cell r="I17208">
            <v>7.4707406356653357E-4</v>
          </cell>
          <cell r="L17208">
            <v>0.13857603572314564</v>
          </cell>
          <cell r="M17208" t="str">
            <v>hydro</v>
          </cell>
        </row>
        <row r="17209">
          <cell r="F17209" t="str">
            <v>Vintage1989</v>
          </cell>
          <cell r="I17209">
            <v>2.6710104489662342E-4</v>
          </cell>
          <cell r="L17209">
            <v>3.6726002206693628E-2</v>
          </cell>
          <cell r="M17209" t="str">
            <v>hydro</v>
          </cell>
        </row>
        <row r="17210">
          <cell r="F17210" t="str">
            <v>Vintage1990</v>
          </cell>
          <cell r="I17210">
            <v>2.1103571761632865E-4</v>
          </cell>
          <cell r="L17210">
            <v>3.9145373356487233E-2</v>
          </cell>
          <cell r="M17210" t="str">
            <v>hydro</v>
          </cell>
        </row>
        <row r="17211">
          <cell r="F17211" t="str">
            <v>Vintage1986</v>
          </cell>
          <cell r="I17211">
            <v>2.9568003820910687E-4</v>
          </cell>
          <cell r="L17211">
            <v>3.8039401238816252E-2</v>
          </cell>
          <cell r="M17211" t="str">
            <v>hydro</v>
          </cell>
        </row>
        <row r="17212">
          <cell r="F17212" t="str">
            <v>Vintage1990</v>
          </cell>
          <cell r="I17212">
            <v>5.8877888604463077E-4</v>
          </cell>
          <cell r="L17212">
            <v>0.10921359464152816</v>
          </cell>
          <cell r="M17212" t="str">
            <v>hydro</v>
          </cell>
        </row>
        <row r="17213">
          <cell r="F17213" t="str">
            <v>Vintage1989</v>
          </cell>
          <cell r="I17213">
            <v>2.0450249742205273E-4</v>
          </cell>
          <cell r="L17213">
            <v>2.8118793674144903E-2</v>
          </cell>
          <cell r="M17213" t="str">
            <v>hydro</v>
          </cell>
        </row>
        <row r="17214">
          <cell r="F17214" t="str">
            <v>Vintage1989</v>
          </cell>
          <cell r="I17214">
            <v>4.5273410450474806E-4</v>
          </cell>
          <cell r="L17214">
            <v>6.2250275836704665E-2</v>
          </cell>
          <cell r="M17214" t="str">
            <v>hydro</v>
          </cell>
        </row>
        <row r="17215">
          <cell r="F17215" t="str">
            <v>Vintage1989</v>
          </cell>
          <cell r="I17215">
            <v>4.4827386103537035E-4</v>
          </cell>
          <cell r="L17215">
            <v>6.1636998896653174E-2</v>
          </cell>
          <cell r="M17215" t="str">
            <v>hydro</v>
          </cell>
        </row>
        <row r="17216">
          <cell r="F17216" t="str">
            <v>Vintage1989</v>
          </cell>
          <cell r="I17216">
            <v>4.4827386103537035E-4</v>
          </cell>
          <cell r="L17216">
            <v>6.1636998896653174E-2</v>
          </cell>
          <cell r="M17216" t="str">
            <v>hydro</v>
          </cell>
        </row>
        <row r="17217">
          <cell r="F17217" t="str">
            <v>Vintage1987</v>
          </cell>
          <cell r="I17217">
            <v>5.7944380376089575E-4</v>
          </cell>
          <cell r="L17217">
            <v>0.17351290954308995</v>
          </cell>
          <cell r="M17217" t="str">
            <v>hydro</v>
          </cell>
        </row>
        <row r="17218">
          <cell r="F17218" t="str">
            <v>Vintage1987</v>
          </cell>
          <cell r="I17218">
            <v>6.6456825251124719E-4</v>
          </cell>
          <cell r="L17218">
            <v>0.19900319985262266</v>
          </cell>
          <cell r="M17218" t="str">
            <v>hydro</v>
          </cell>
        </row>
        <row r="17219">
          <cell r="F17219" t="str">
            <v>Vintage1983</v>
          </cell>
          <cell r="I17219">
            <v>7.2947382246997867E-5</v>
          </cell>
          <cell r="L17219">
            <v>7.8165775531349284E-3</v>
          </cell>
          <cell r="M17219" t="str">
            <v>hydro</v>
          </cell>
        </row>
        <row r="17220">
          <cell r="F17220" t="str">
            <v>Vintage1983</v>
          </cell>
          <cell r="I17220">
            <v>8.7265633096520438E-5</v>
          </cell>
          <cell r="L17220">
            <v>9.3508302534110813E-3</v>
          </cell>
          <cell r="M17220" t="str">
            <v>hydro</v>
          </cell>
        </row>
        <row r="17221">
          <cell r="F17221" t="str">
            <v>Vintage1983</v>
          </cell>
          <cell r="I17221">
            <v>1.6299214155922052E-4</v>
          </cell>
          <cell r="L17221">
            <v>1.7465201297221695E-2</v>
          </cell>
          <cell r="M17221" t="str">
            <v>hydro</v>
          </cell>
        </row>
        <row r="17222">
          <cell r="F17222" t="str">
            <v>Vintage1989</v>
          </cell>
          <cell r="I17222">
            <v>2.2818792825943782E-4</v>
          </cell>
          <cell r="L17222">
            <v>3.1375505700625229E-2</v>
          </cell>
          <cell r="M17222" t="str">
            <v>hydro</v>
          </cell>
        </row>
        <row r="17223">
          <cell r="F17223" t="str">
            <v>Vintage1933</v>
          </cell>
          <cell r="I17223">
            <v>3.2929569626092355E-4</v>
          </cell>
          <cell r="L17223">
            <v>8.2073333333333327</v>
          </cell>
          <cell r="M17223" t="str">
            <v>hydro</v>
          </cell>
        </row>
        <row r="17224">
          <cell r="F17224" t="str">
            <v>Vintage1981</v>
          </cell>
          <cell r="I17224">
            <v>3.7522216124995824E-4</v>
          </cell>
          <cell r="L17224">
            <v>0.10539444027047332</v>
          </cell>
          <cell r="M17224" t="str">
            <v>hydro</v>
          </cell>
        </row>
        <row r="17225">
          <cell r="F17225" t="str">
            <v>Vintage1933</v>
          </cell>
          <cell r="I17225">
            <v>1.7862372346929151E-4</v>
          </cell>
          <cell r="L17225">
            <v>4.452</v>
          </cell>
          <cell r="M17225" t="str">
            <v>hydro</v>
          </cell>
        </row>
        <row r="17226">
          <cell r="F17226" t="str">
            <v>Vintage1933</v>
          </cell>
          <cell r="I17226">
            <v>6.494435468455223E-5</v>
          </cell>
          <cell r="L17226">
            <v>1.6186666666666667</v>
          </cell>
          <cell r="M17226" t="str">
            <v>hydro</v>
          </cell>
        </row>
        <row r="17227">
          <cell r="F17227" t="str">
            <v>Vintage1989</v>
          </cell>
          <cell r="I17227">
            <v>3.1844667226584348E-4</v>
          </cell>
          <cell r="L17227">
            <v>4.3785950717175427E-2</v>
          </cell>
          <cell r="M17227" t="str">
            <v>hydro</v>
          </cell>
        </row>
        <row r="17228">
          <cell r="F17228" t="str">
            <v>Vintage1989</v>
          </cell>
          <cell r="I17228">
            <v>4.8565698710914724E-4</v>
          </cell>
          <cell r="L17228">
            <v>6.6777123942625971E-2</v>
          </cell>
          <cell r="M17228" t="str">
            <v>hydro</v>
          </cell>
        </row>
        <row r="17229">
          <cell r="F17229" t="str">
            <v>Vintage1939</v>
          </cell>
          <cell r="I17229">
            <v>4.150233143680034E-4</v>
          </cell>
          <cell r="L17229">
            <v>0.13238907849829351</v>
          </cell>
          <cell r="M17229" t="str">
            <v>hydro</v>
          </cell>
        </row>
        <row r="17230">
          <cell r="F17230" t="str">
            <v>Vintage1986</v>
          </cell>
          <cell r="I17230">
            <v>4.6545683197826839E-4</v>
          </cell>
          <cell r="L17230">
            <v>5.9881280110117015E-2</v>
          </cell>
          <cell r="M17230" t="str">
            <v>hydro</v>
          </cell>
        </row>
        <row r="17231">
          <cell r="F17231" t="str">
            <v>Vintage1988</v>
          </cell>
          <cell r="I17231">
            <v>3.6797342973450781E-4</v>
          </cell>
          <cell r="L17231">
            <v>6.7585359862441671E-2</v>
          </cell>
          <cell r="M17231" t="str">
            <v>hydro</v>
          </cell>
        </row>
        <row r="17232">
          <cell r="F17232" t="str">
            <v>Vintage1990</v>
          </cell>
          <cell r="I17232">
            <v>6.711629933051006E-4</v>
          </cell>
          <cell r="L17232">
            <v>0.1244951624906971</v>
          </cell>
          <cell r="M17232" t="str">
            <v>hydro</v>
          </cell>
        </row>
        <row r="17233">
          <cell r="F17233" t="str">
            <v>Vintage1990</v>
          </cell>
          <cell r="I17233">
            <v>4.4927958909803063E-4</v>
          </cell>
          <cell r="L17233">
            <v>8.3337633341602588E-2</v>
          </cell>
          <cell r="M17233" t="str">
            <v>hydro</v>
          </cell>
        </row>
        <row r="17234">
          <cell r="F17234" t="str">
            <v>Vintage1990</v>
          </cell>
          <cell r="I17234">
            <v>3.2472444823143843E-4</v>
          </cell>
          <cell r="L17234">
            <v>6.023368891094022E-2</v>
          </cell>
          <cell r="M17234" t="str">
            <v>hydro</v>
          </cell>
        </row>
        <row r="17235">
          <cell r="F17235" t="str">
            <v>Vintage1985</v>
          </cell>
          <cell r="I17235">
            <v>1.5107319409322527E-4</v>
          </cell>
          <cell r="L17235">
            <v>1.0075809405218615E-2</v>
          </cell>
          <cell r="M17235" t="str">
            <v>hydro</v>
          </cell>
        </row>
        <row r="17236">
          <cell r="F17236" t="str">
            <v>Vintage1985</v>
          </cell>
          <cell r="I17236">
            <v>1.5124036963555577E-4</v>
          </cell>
          <cell r="L17236">
            <v>1.0086959158898259E-2</v>
          </cell>
          <cell r="M17236" t="str">
            <v>hydro</v>
          </cell>
        </row>
        <row r="17237">
          <cell r="F17237" t="str">
            <v>Vintage1951</v>
          </cell>
          <cell r="I17237">
            <v>4.6742281635607502E-4</v>
          </cell>
          <cell r="L17237">
            <v>2.8352397176928695E-2</v>
          </cell>
          <cell r="M17237" t="str">
            <v>hydro</v>
          </cell>
        </row>
        <row r="17238">
          <cell r="F17238" t="str">
            <v>Vintage1969</v>
          </cell>
          <cell r="I17238">
            <v>2.1246005323698446E-4</v>
          </cell>
          <cell r="L17238">
            <v>8.7314499285478728E-3</v>
          </cell>
          <cell r="M17238" t="str">
            <v>hydro</v>
          </cell>
        </row>
        <row r="17239">
          <cell r="F17239" t="str">
            <v>Vintage1969</v>
          </cell>
          <cell r="I17239">
            <v>2.1615128921164187E-4</v>
          </cell>
          <cell r="L17239">
            <v>8.883148290645267E-3</v>
          </cell>
          <cell r="M17239" t="str">
            <v>hydro</v>
          </cell>
        </row>
        <row r="17240">
          <cell r="F17240" t="str">
            <v>Vintage1986</v>
          </cell>
          <cell r="I17240">
            <v>1.9505908538688753E-4</v>
          </cell>
          <cell r="L17240">
            <v>2.5094459738472134E-2</v>
          </cell>
          <cell r="M17240" t="str">
            <v>hydro</v>
          </cell>
        </row>
        <row r="17241">
          <cell r="F17241" t="str">
            <v>Vintage1986</v>
          </cell>
          <cell r="I17241">
            <v>1.5384429588289562E-4</v>
          </cell>
          <cell r="L17241">
            <v>1.979215416379904E-2</v>
          </cell>
          <cell r="M17241" t="str">
            <v>hydro</v>
          </cell>
        </row>
        <row r="17242">
          <cell r="F17242" t="str">
            <v>Vintage1986</v>
          </cell>
          <cell r="I17242">
            <v>9.1269821686420561E-5</v>
          </cell>
          <cell r="L17242">
            <v>1.1741913282863043E-2</v>
          </cell>
          <cell r="M17242" t="str">
            <v>hydro</v>
          </cell>
        </row>
        <row r="17243">
          <cell r="F17243" t="str">
            <v>Vintage1988</v>
          </cell>
          <cell r="I17243">
            <v>1.012950046088959E-4</v>
          </cell>
          <cell r="L17243">
            <v>1.860476541390322E-2</v>
          </cell>
          <cell r="M17243" t="str">
            <v>hydro</v>
          </cell>
        </row>
        <row r="17244">
          <cell r="F17244" t="str">
            <v>Vintage1987</v>
          </cell>
          <cell r="I17244">
            <v>3.280947071648213E-4</v>
          </cell>
          <cell r="L17244">
            <v>9.8247089495752934E-2</v>
          </cell>
          <cell r="M17244" t="str">
            <v>hydro</v>
          </cell>
        </row>
        <row r="17245">
          <cell r="F17245" t="str">
            <v>Vintage1986</v>
          </cell>
          <cell r="I17245">
            <v>3.5521459234384408E-4</v>
          </cell>
          <cell r="L17245">
            <v>4.569855471438404E-2</v>
          </cell>
          <cell r="M17245" t="str">
            <v>hydro</v>
          </cell>
        </row>
        <row r="17246">
          <cell r="F17246" t="str">
            <v>Vintage1986</v>
          </cell>
          <cell r="I17246">
            <v>8.6187150237837919E-4</v>
          </cell>
          <cell r="L17246">
            <v>0.11088024776324847</v>
          </cell>
          <cell r="M17246" t="str">
            <v>hydro</v>
          </cell>
        </row>
        <row r="17247">
          <cell r="F17247" t="str">
            <v>Vintage1986</v>
          </cell>
          <cell r="I17247">
            <v>2.7413579171789079E-4</v>
          </cell>
          <cell r="L17247">
            <v>3.5267721954576739E-2</v>
          </cell>
          <cell r="M17247" t="str">
            <v>hydro</v>
          </cell>
        </row>
        <row r="17248">
          <cell r="F17248" t="str">
            <v>Vintage1999</v>
          </cell>
          <cell r="I17248">
            <v>8.5436063961255462E-4</v>
          </cell>
          <cell r="L17248">
            <v>0.53818028643639426</v>
          </cell>
          <cell r="M17248" t="str">
            <v>hydro</v>
          </cell>
        </row>
        <row r="17249">
          <cell r="F17249" t="str">
            <v>Vintage2001</v>
          </cell>
          <cell r="I17249">
            <v>8.4810158730770082E-4</v>
          </cell>
          <cell r="L17249">
            <v>0.48705069124423966</v>
          </cell>
          <cell r="M17249" t="str">
            <v>hydro</v>
          </cell>
        </row>
        <row r="17250">
          <cell r="F17250" t="str">
            <v>Vintage1992</v>
          </cell>
          <cell r="I17250">
            <v>2.8789634495819883E-4</v>
          </cell>
          <cell r="L17250">
            <v>0.11016632548618217</v>
          </cell>
          <cell r="M17250" t="str">
            <v>hydro</v>
          </cell>
        </row>
        <row r="17251">
          <cell r="F17251" t="str">
            <v>Vintage1992</v>
          </cell>
          <cell r="I17251">
            <v>2.8237955206129238E-4</v>
          </cell>
          <cell r="L17251">
            <v>0.10805527123848514</v>
          </cell>
          <cell r="M17251" t="str">
            <v>hydro</v>
          </cell>
        </row>
        <row r="17252">
          <cell r="F17252" t="str">
            <v>Vintage1985</v>
          </cell>
          <cell r="I17252">
            <v>4.0436420178901079E-4</v>
          </cell>
          <cell r="L17252">
            <v>2.6969024200317358E-2</v>
          </cell>
          <cell r="M17252" t="str">
            <v>hydro</v>
          </cell>
        </row>
        <row r="17253">
          <cell r="F17253" t="str">
            <v>Vintage1988</v>
          </cell>
          <cell r="I17253">
            <v>1.8293150284406378E-3</v>
          </cell>
          <cell r="L17253">
            <v>0.33598870056497182</v>
          </cell>
          <cell r="M17253" t="str">
            <v>hydro</v>
          </cell>
        </row>
        <row r="17254">
          <cell r="F17254" t="str">
            <v>Vintage1988</v>
          </cell>
          <cell r="I17254">
            <v>1.7607061858682012E-3</v>
          </cell>
          <cell r="L17254">
            <v>0.32338737410955548</v>
          </cell>
          <cell r="M17254" t="str">
            <v>hydro</v>
          </cell>
        </row>
        <row r="17255">
          <cell r="F17255" t="str">
            <v>Vintage1989</v>
          </cell>
          <cell r="I17255">
            <v>6.3826418397879719E-4</v>
          </cell>
          <cell r="L17255">
            <v>8.7760389849209267E-2</v>
          </cell>
          <cell r="M17255" t="str">
            <v>hydro</v>
          </cell>
        </row>
        <row r="17256">
          <cell r="F17256" t="str">
            <v>Vintage1989</v>
          </cell>
          <cell r="I17256">
            <v>1.0198069181331869E-3</v>
          </cell>
          <cell r="L17256">
            <v>0.14022195660169179</v>
          </cell>
          <cell r="M17256" t="str">
            <v>hydro</v>
          </cell>
        </row>
        <row r="17257">
          <cell r="F17257" t="str">
            <v>Vintage1987</v>
          </cell>
          <cell r="I17257">
            <v>7.0323394934578365E-5</v>
          </cell>
          <cell r="L17257">
            <v>2.1058154017437006E-2</v>
          </cell>
          <cell r="M17257" t="str">
            <v>hydro</v>
          </cell>
        </row>
        <row r="17258">
          <cell r="F17258" t="str">
            <v>Vintage1987</v>
          </cell>
          <cell r="I17258">
            <v>1.7778784575763902E-4</v>
          </cell>
          <cell r="L17258">
            <v>5.3238098670799677E-2</v>
          </cell>
          <cell r="M17258" t="str">
            <v>hydro</v>
          </cell>
        </row>
        <row r="17259">
          <cell r="F17259" t="str">
            <v>Vintage1980</v>
          </cell>
          <cell r="I17259">
            <v>2.2346421613534724E-4</v>
          </cell>
          <cell r="L17259">
            <v>1.3462895818225771E-2</v>
          </cell>
          <cell r="M17259" t="str">
            <v>hydro</v>
          </cell>
        </row>
        <row r="17260">
          <cell r="F17260" t="str">
            <v>Vintage1980</v>
          </cell>
          <cell r="I17260">
            <v>1.6023976343029119E-4</v>
          </cell>
          <cell r="L17260">
            <v>9.6538554508097691E-3</v>
          </cell>
          <cell r="M17260" t="str">
            <v>hydro</v>
          </cell>
        </row>
        <row r="17261">
          <cell r="F17261" t="str">
            <v>Vintage1986</v>
          </cell>
          <cell r="I17261">
            <v>2.7362490326052875E-4</v>
          </cell>
          <cell r="L17261">
            <v>3.5201995870612533E-2</v>
          </cell>
          <cell r="M17261" t="str">
            <v>hydro</v>
          </cell>
        </row>
        <row r="17262">
          <cell r="F17262" t="str">
            <v>Vintage1986</v>
          </cell>
          <cell r="I17262">
            <v>6.0993662268197866E-5</v>
          </cell>
          <cell r="L17262">
            <v>7.8468685478320713E-3</v>
          </cell>
          <cell r="M17262" t="str">
            <v>hydro</v>
          </cell>
        </row>
        <row r="17263">
          <cell r="F17263" t="str">
            <v>Vintage1988</v>
          </cell>
          <cell r="I17263">
            <v>3.0561294023221579E-4</v>
          </cell>
          <cell r="L17263">
            <v>5.6131662982068301E-2</v>
          </cell>
          <cell r="M17263" t="str">
            <v>hydro</v>
          </cell>
        </row>
        <row r="17264">
          <cell r="F17264" t="str">
            <v>Vintage1981</v>
          </cell>
          <cell r="I17264">
            <v>3.0675240872874045E-4</v>
          </cell>
          <cell r="L17264">
            <v>8.6162283996994729E-2</v>
          </cell>
          <cell r="M17264" t="str">
            <v>hydro</v>
          </cell>
        </row>
        <row r="17265">
          <cell r="F17265" t="str">
            <v>Vintage1985</v>
          </cell>
          <cell r="I17265">
            <v>0</v>
          </cell>
          <cell r="L17265">
            <v>0</v>
          </cell>
          <cell r="M17265" t="str">
            <v>hydro</v>
          </cell>
        </row>
        <row r="17266">
          <cell r="F17266" t="str">
            <v>Vintage1985</v>
          </cell>
          <cell r="I17266">
            <v>0</v>
          </cell>
          <cell r="L17266">
            <v>0</v>
          </cell>
          <cell r="M17266" t="str">
            <v>hydro</v>
          </cell>
        </row>
        <row r="17267">
          <cell r="F17267" t="str">
            <v>Vintage1985</v>
          </cell>
          <cell r="I17267">
            <v>0</v>
          </cell>
          <cell r="L17267">
            <v>0</v>
          </cell>
          <cell r="M17267" t="str">
            <v>hydro</v>
          </cell>
        </row>
        <row r="17268">
          <cell r="F17268" t="str">
            <v>Vintage1985</v>
          </cell>
          <cell r="I17268">
            <v>0</v>
          </cell>
          <cell r="L17268">
            <v>0</v>
          </cell>
          <cell r="M17268" t="str">
            <v>hydro</v>
          </cell>
        </row>
        <row r="17269">
          <cell r="F17269" t="str">
            <v>Vintage1985</v>
          </cell>
          <cell r="I17269">
            <v>0</v>
          </cell>
          <cell r="L17269">
            <v>0</v>
          </cell>
          <cell r="M17269" t="str">
            <v>hydro</v>
          </cell>
        </row>
        <row r="17270">
          <cell r="F17270" t="str">
            <v>Vintage1985</v>
          </cell>
          <cell r="I17270">
            <v>0</v>
          </cell>
          <cell r="L17270">
            <v>0</v>
          </cell>
          <cell r="M17270" t="str">
            <v>hydro</v>
          </cell>
        </row>
        <row r="17271">
          <cell r="F17271" t="str">
            <v>Vintage1983</v>
          </cell>
          <cell r="I17271">
            <v>2.1524720387871855E-4</v>
          </cell>
          <cell r="L17271">
            <v>2.3064521445287253E-2</v>
          </cell>
          <cell r="M17271" t="str">
            <v>hydro</v>
          </cell>
        </row>
        <row r="17272">
          <cell r="F17272" t="str">
            <v>Vintage1987</v>
          </cell>
          <cell r="I17272">
            <v>2.4185620060037947E-4</v>
          </cell>
          <cell r="L17272">
            <v>7.2423197529825956E-2</v>
          </cell>
          <cell r="M17272" t="str">
            <v>hydro</v>
          </cell>
        </row>
        <row r="17273">
          <cell r="F17273" t="str">
            <v>Vintage1983</v>
          </cell>
          <cell r="I17273">
            <v>1.4101323865794516E-4</v>
          </cell>
          <cell r="L17273">
            <v>1.5110081843052224E-2</v>
          </cell>
          <cell r="M17273" t="str">
            <v>hydro</v>
          </cell>
        </row>
        <row r="17274">
          <cell r="F17274" t="str">
            <v>Vintage1985</v>
          </cell>
          <cell r="I17274">
            <v>2.901311476080729E-4</v>
          </cell>
          <cell r="L17274">
            <v>1.9350263713974025E-2</v>
          </cell>
          <cell r="M17274" t="str">
            <v>hydro</v>
          </cell>
        </row>
        <row r="17275">
          <cell r="F17275" t="str">
            <v>Vintage1983</v>
          </cell>
          <cell r="I17275">
            <v>1.6720362782161047E-4</v>
          </cell>
          <cell r="L17275">
            <v>1.7916477381022332E-2</v>
          </cell>
          <cell r="M17275" t="str">
            <v>hydro</v>
          </cell>
        </row>
        <row r="17276">
          <cell r="F17276" t="str">
            <v>Vintage1983</v>
          </cell>
          <cell r="I17276">
            <v>1.6829896197495986E-4</v>
          </cell>
          <cell r="L17276">
            <v>1.8033846422823765E-2</v>
          </cell>
          <cell r="M17276" t="str">
            <v>hydro</v>
          </cell>
        </row>
        <row r="17277">
          <cell r="F17277" t="str">
            <v>Vintage1983</v>
          </cell>
          <cell r="I17277">
            <v>2.26703409443543E-5</v>
          </cell>
          <cell r="L17277">
            <v>2.4292095574800195E-3</v>
          </cell>
          <cell r="M17277" t="str">
            <v>hydro</v>
          </cell>
        </row>
        <row r="17278">
          <cell r="F17278" t="str">
            <v>Vintage1987</v>
          </cell>
          <cell r="I17278">
            <v>1.9764161316480905E-4</v>
          </cell>
          <cell r="L17278">
            <v>5.9183256640995788E-2</v>
          </cell>
          <cell r="M17278" t="str">
            <v>hydro</v>
          </cell>
        </row>
        <row r="17279">
          <cell r="F17279" t="str">
            <v>Vintage1990</v>
          </cell>
          <cell r="I17279">
            <v>4.0025837046937378E-4</v>
          </cell>
          <cell r="L17279">
            <v>7.4244604316546781E-2</v>
          </cell>
          <cell r="M17279" t="str">
            <v>hydro</v>
          </cell>
        </row>
        <row r="17280">
          <cell r="F17280" t="str">
            <v>Vintage1923</v>
          </cell>
          <cell r="I17280">
            <v>2.3171332609610336E-4</v>
          </cell>
          <cell r="L17280">
            <v>4.4063072227873888E-2</v>
          </cell>
          <cell r="M17280" t="str">
            <v>hydro</v>
          </cell>
        </row>
        <row r="17281">
          <cell r="F17281" t="str">
            <v>Vintage1923</v>
          </cell>
          <cell r="I17281">
            <v>1.1425177784167889E-4</v>
          </cell>
          <cell r="L17281">
            <v>2.172634791454732E-2</v>
          </cell>
          <cell r="M17281" t="str">
            <v>hydro</v>
          </cell>
        </row>
        <row r="17282">
          <cell r="F17282" t="str">
            <v>Vintage1923</v>
          </cell>
          <cell r="I17282">
            <v>1.1425177784167889E-4</v>
          </cell>
          <cell r="L17282">
            <v>2.172634791454732E-2</v>
          </cell>
          <cell r="M17282" t="str">
            <v>hydro</v>
          </cell>
        </row>
        <row r="17283">
          <cell r="F17283" t="str">
            <v>Vintage1923</v>
          </cell>
          <cell r="I17283">
            <v>3.7689124186458594E-4</v>
          </cell>
          <cell r="L17283">
            <v>7.1670396744659262E-2</v>
          </cell>
          <cell r="M17283" t="str">
            <v>hydro</v>
          </cell>
        </row>
        <row r="17284">
          <cell r="F17284" t="str">
            <v>Vintage1923</v>
          </cell>
          <cell r="I17284">
            <v>2.0526481789507977E-4</v>
          </cell>
          <cell r="L17284">
            <v>3.9033570701932883E-2</v>
          </cell>
          <cell r="M17284" t="str">
            <v>hydro</v>
          </cell>
        </row>
        <row r="17285">
          <cell r="F17285" t="str">
            <v>Vintage1923</v>
          </cell>
          <cell r="I17285">
            <v>2.1771872709653266E-4</v>
          </cell>
          <cell r="L17285">
            <v>4.1401831129196369E-2</v>
          </cell>
          <cell r="M17285" t="str">
            <v>hydro</v>
          </cell>
        </row>
        <row r="17286">
          <cell r="F17286" t="str">
            <v>Vintage1923</v>
          </cell>
          <cell r="I17286">
            <v>2.1351392785583595E-4</v>
          </cell>
          <cell r="L17286">
            <v>4.0602238046795552E-2</v>
          </cell>
          <cell r="M17286" t="str">
            <v>hydro</v>
          </cell>
        </row>
        <row r="17287">
          <cell r="F17287" t="str">
            <v>Vintage1986</v>
          </cell>
          <cell r="I17287">
            <v>3.5098839463372912E-4</v>
          </cell>
          <cell r="L17287">
            <v>4.5154852030282182E-2</v>
          </cell>
          <cell r="M17287" t="str">
            <v>hydro</v>
          </cell>
        </row>
        <row r="17288">
          <cell r="F17288" t="str">
            <v>Vintage1986</v>
          </cell>
          <cell r="I17288">
            <v>1.1624049809324251E-4</v>
          </cell>
          <cell r="L17288">
            <v>1.4954404679972472E-2</v>
          </cell>
          <cell r="M17288" t="str">
            <v>hydro</v>
          </cell>
        </row>
        <row r="17289">
          <cell r="F17289" t="str">
            <v>Vintage1987</v>
          </cell>
          <cell r="I17289">
            <v>2.882641311513259E-4</v>
          </cell>
          <cell r="L17289">
            <v>8.6319929194750511E-2</v>
          </cell>
          <cell r="M17289" t="str">
            <v>hydro</v>
          </cell>
        </row>
        <row r="17290">
          <cell r="F17290" t="str">
            <v>Vintage1987</v>
          </cell>
          <cell r="I17290">
            <v>2.881424273565093E-4</v>
          </cell>
          <cell r="L17290">
            <v>8.6283485316320893E-2</v>
          </cell>
          <cell r="M17290" t="str">
            <v>hydro</v>
          </cell>
        </row>
        <row r="17291">
          <cell r="F17291" t="str">
            <v>Vintage1981</v>
          </cell>
          <cell r="I17291">
            <v>1.0913754365070428E-4</v>
          </cell>
          <cell r="L17291">
            <v>3.0655146506386174E-2</v>
          </cell>
          <cell r="M17291" t="str">
            <v>hydro</v>
          </cell>
        </row>
        <row r="17292">
          <cell r="F17292" t="str">
            <v>Vintage1981</v>
          </cell>
          <cell r="I17292">
            <v>1.0916429173747715E-4</v>
          </cell>
          <cell r="L17292">
            <v>3.0662659654395186E-2</v>
          </cell>
          <cell r="M17292" t="str">
            <v>hydro</v>
          </cell>
        </row>
        <row r="17293">
          <cell r="F17293" t="str">
            <v>Vintage1981</v>
          </cell>
          <cell r="I17293">
            <v>1.0916429173747715E-4</v>
          </cell>
          <cell r="L17293">
            <v>3.0662659654395186E-2</v>
          </cell>
          <cell r="M17293" t="str">
            <v>hydro</v>
          </cell>
        </row>
        <row r="17294">
          <cell r="F17294" t="str">
            <v>Vintage1981</v>
          </cell>
          <cell r="I17294">
            <v>1.0916429173747715E-4</v>
          </cell>
          <cell r="L17294">
            <v>3.0662659654395186E-2</v>
          </cell>
          <cell r="M17294" t="str">
            <v>hydro</v>
          </cell>
        </row>
        <row r="17295">
          <cell r="F17295" t="str">
            <v>Vintage1915</v>
          </cell>
          <cell r="I17295">
            <v>0</v>
          </cell>
          <cell r="L17295">
            <v>0</v>
          </cell>
          <cell r="M17295" t="str">
            <v>hydro</v>
          </cell>
        </row>
        <row r="17296">
          <cell r="F17296" t="str">
            <v>Vintage1915</v>
          </cell>
          <cell r="I17296">
            <v>0</v>
          </cell>
          <cell r="L17296">
            <v>0</v>
          </cell>
          <cell r="M17296" t="str">
            <v>hydro</v>
          </cell>
        </row>
        <row r="17297">
          <cell r="F17297" t="str">
            <v>Vintage1915</v>
          </cell>
          <cell r="I17297">
            <v>0</v>
          </cell>
          <cell r="L17297">
            <v>0</v>
          </cell>
          <cell r="M17297" t="str">
            <v>hydro</v>
          </cell>
        </row>
        <row r="17298">
          <cell r="F17298" t="str">
            <v>Vintage1986</v>
          </cell>
          <cell r="I17298">
            <v>4.2592984674964519E-4</v>
          </cell>
          <cell r="L17298">
            <v>5.4796111493461815E-2</v>
          </cell>
          <cell r="M17298" t="str">
            <v>hydro</v>
          </cell>
        </row>
        <row r="17299">
          <cell r="F17299" t="str">
            <v>Vintage1986</v>
          </cell>
          <cell r="I17299">
            <v>4.2589641164117903E-4</v>
          </cell>
          <cell r="L17299">
            <v>5.4791810048176195E-2</v>
          </cell>
          <cell r="M17299" t="str">
            <v>hydro</v>
          </cell>
        </row>
        <row r="17300">
          <cell r="F17300" t="str">
            <v>Vintage1990</v>
          </cell>
          <cell r="I17300">
            <v>6.1749563200399452E-4</v>
          </cell>
          <cell r="L17300">
            <v>0.11454031257752419</v>
          </cell>
          <cell r="M17300" t="str">
            <v>hydro</v>
          </cell>
        </row>
        <row r="17301">
          <cell r="F17301" t="str">
            <v>Vintage1989</v>
          </cell>
          <cell r="I17301">
            <v>1.7707233443646449E-4</v>
          </cell>
          <cell r="L17301">
            <v>2.4347186465612354E-2</v>
          </cell>
          <cell r="M17301" t="str">
            <v>hydro</v>
          </cell>
        </row>
        <row r="17302">
          <cell r="F17302" t="str">
            <v>Vintage1989</v>
          </cell>
          <cell r="I17302">
            <v>4.0981412446898502E-4</v>
          </cell>
          <cell r="L17302">
            <v>5.6348841485840379E-2</v>
          </cell>
          <cell r="M17302" t="str">
            <v>hydro</v>
          </cell>
        </row>
        <row r="17303">
          <cell r="F17303" t="str">
            <v>Vintage1989</v>
          </cell>
          <cell r="I17303">
            <v>4.0981412446898502E-4</v>
          </cell>
          <cell r="L17303">
            <v>5.6348841485840379E-2</v>
          </cell>
          <cell r="M17303" t="str">
            <v>hydro</v>
          </cell>
        </row>
        <row r="17304">
          <cell r="F17304" t="str">
            <v>Vintage1982</v>
          </cell>
          <cell r="I17304">
            <v>4.5606825352098753E-4</v>
          </cell>
          <cell r="L17304">
            <v>5.6281564614622859E-2</v>
          </cell>
          <cell r="M17304" t="str">
            <v>hydro</v>
          </cell>
        </row>
        <row r="17305">
          <cell r="F17305" t="str">
            <v>Vintage1983</v>
          </cell>
          <cell r="I17305">
            <v>6.14992011082053E-4</v>
          </cell>
          <cell r="L17305">
            <v>6.5898632700820733E-2</v>
          </cell>
          <cell r="M17305" t="str">
            <v>hydro</v>
          </cell>
        </row>
        <row r="17306">
          <cell r="F17306" t="str">
            <v>Vintage1989</v>
          </cell>
          <cell r="I17306">
            <v>1.6137789452247721E-4</v>
          </cell>
          <cell r="L17306">
            <v>2.2189223979404191E-2</v>
          </cell>
          <cell r="M17306" t="str">
            <v>hydro</v>
          </cell>
        </row>
        <row r="17307">
          <cell r="F17307" t="str">
            <v>Vintage1985</v>
          </cell>
          <cell r="I17307">
            <v>6.2462132232028982E-5</v>
          </cell>
          <cell r="L17307">
            <v>4.1659047668318903E-3</v>
          </cell>
          <cell r="M17307" t="str">
            <v>hydro</v>
          </cell>
        </row>
        <row r="17308">
          <cell r="F17308" t="str">
            <v>Vintage1986</v>
          </cell>
          <cell r="I17308">
            <v>2.0095837592464614E-4</v>
          </cell>
          <cell r="L17308">
            <v>2.5853406744666213E-2</v>
          </cell>
          <cell r="M17308" t="str">
            <v>hydro</v>
          </cell>
        </row>
        <row r="17309">
          <cell r="F17309" t="str">
            <v>Vintage1989</v>
          </cell>
          <cell r="I17309">
            <v>4.923573828457536E-4</v>
          </cell>
          <cell r="L17309">
            <v>6.7698418536226546E-2</v>
          </cell>
          <cell r="M17309" t="str">
            <v>hydro</v>
          </cell>
        </row>
        <row r="17310">
          <cell r="F17310" t="str">
            <v>Vintage1931</v>
          </cell>
          <cell r="I17310">
            <v>2.5825545260083202E-4</v>
          </cell>
          <cell r="L17310">
            <v>3.5522810890360565E-2</v>
          </cell>
          <cell r="M17310" t="str">
            <v>hydro</v>
          </cell>
        </row>
        <row r="17311">
          <cell r="F17311" t="str">
            <v>Vintage1984</v>
          </cell>
          <cell r="I17311">
            <v>3.7128751768566765E-4</v>
          </cell>
          <cell r="L17311">
            <v>5.3377606700224206E-2</v>
          </cell>
          <cell r="M17311" t="str">
            <v>hydro</v>
          </cell>
        </row>
        <row r="17312">
          <cell r="F17312" t="str">
            <v>Vintage1984</v>
          </cell>
          <cell r="I17312">
            <v>3.6808042208159934E-4</v>
          </cell>
          <cell r="L17312">
            <v>5.2916543293430922E-2</v>
          </cell>
          <cell r="M17312" t="str">
            <v>hydro</v>
          </cell>
        </row>
        <row r="17313">
          <cell r="F17313" t="str">
            <v>Vintage1989</v>
          </cell>
          <cell r="I17313">
            <v>8.4541607939570354E-4</v>
          </cell>
          <cell r="L17313">
            <v>0.1162434718646561</v>
          </cell>
          <cell r="M17313" t="str">
            <v>hydro</v>
          </cell>
        </row>
        <row r="17314">
          <cell r="F17314" t="str">
            <v>Vintage1989</v>
          </cell>
          <cell r="I17314">
            <v>8.345269332704641E-4</v>
          </cell>
          <cell r="L17314">
            <v>0.1147462302317028</v>
          </cell>
          <cell r="M17314" t="str">
            <v>hydro</v>
          </cell>
        </row>
        <row r="17315">
          <cell r="F17315" t="str">
            <v>Vintage1987</v>
          </cell>
          <cell r="I17315">
            <v>3.5197138682263249E-4</v>
          </cell>
          <cell r="L17315">
            <v>0.10539689786502954</v>
          </cell>
          <cell r="M17315" t="str">
            <v>hydro</v>
          </cell>
        </row>
        <row r="17316">
          <cell r="F17316" t="str">
            <v>Vintage1995</v>
          </cell>
          <cell r="I17316">
            <v>1.3546836026992717E-4</v>
          </cell>
          <cell r="L17316">
            <v>8.6871355060034308E-2</v>
          </cell>
          <cell r="M17316" t="str">
            <v>hydro</v>
          </cell>
        </row>
        <row r="17317">
          <cell r="F17317" t="str">
            <v>Vintage1995</v>
          </cell>
          <cell r="I17317">
            <v>1.3380730408133135E-4</v>
          </cell>
          <cell r="L17317">
            <v>8.5806174957118342E-2</v>
          </cell>
          <cell r="M17317" t="str">
            <v>hydro</v>
          </cell>
        </row>
        <row r="17318">
          <cell r="F17318" t="str">
            <v>Vintage1935</v>
          </cell>
          <cell r="I17318">
            <v>9.2473485591200124E-5</v>
          </cell>
          <cell r="L17318">
            <v>9.9060171919770804E-2</v>
          </cell>
          <cell r="M17318" t="str">
            <v>hydro</v>
          </cell>
        </row>
        <row r="17319">
          <cell r="F17319" t="str">
            <v>Vintage1935</v>
          </cell>
          <cell r="I17319">
            <v>9.3123464099781117E-5</v>
          </cell>
          <cell r="L17319">
            <v>9.9756446991404055E-2</v>
          </cell>
          <cell r="M17319" t="str">
            <v>hydro</v>
          </cell>
        </row>
        <row r="17320">
          <cell r="F17320" t="str">
            <v>Vintage1935</v>
          </cell>
          <cell r="I17320">
            <v>9.3123464099781117E-5</v>
          </cell>
          <cell r="L17320">
            <v>9.9756446991404055E-2</v>
          </cell>
          <cell r="M17320" t="str">
            <v>hydro</v>
          </cell>
        </row>
        <row r="17321">
          <cell r="F17321" t="str">
            <v>Vintage1935</v>
          </cell>
          <cell r="I17321">
            <v>9.3123464099781117E-5</v>
          </cell>
          <cell r="L17321">
            <v>9.9756446991404055E-2</v>
          </cell>
          <cell r="M17321" t="str">
            <v>hydro</v>
          </cell>
        </row>
        <row r="17322">
          <cell r="F17322" t="str">
            <v>Vintage1985</v>
          </cell>
          <cell r="I17322">
            <v>1.4395017858560738E-4</v>
          </cell>
          <cell r="L17322">
            <v>9.6007407004364432E-3</v>
          </cell>
          <cell r="M17322" t="str">
            <v>hydro</v>
          </cell>
        </row>
        <row r="17323">
          <cell r="F17323" t="str">
            <v>Vintage1982</v>
          </cell>
          <cell r="I17323">
            <v>1.7437746469409684E-4</v>
          </cell>
          <cell r="L17323">
            <v>2.1519227595312752E-2</v>
          </cell>
          <cell r="M17323" t="str">
            <v>hydro</v>
          </cell>
        </row>
        <row r="17324">
          <cell r="F17324" t="str">
            <v>Vintage1984</v>
          </cell>
          <cell r="I17324">
            <v>1.7013120591890214E-4</v>
          </cell>
          <cell r="L17324">
            <v>2.4458663877470196E-2</v>
          </cell>
          <cell r="M17324" t="str">
            <v>hydro</v>
          </cell>
        </row>
        <row r="17325">
          <cell r="F17325" t="str">
            <v>Vintage1985</v>
          </cell>
          <cell r="I17325">
            <v>3.7991243826558267E-4</v>
          </cell>
          <cell r="L17325">
            <v>2.5338216628118242E-2</v>
          </cell>
          <cell r="M17325" t="str">
            <v>hydro</v>
          </cell>
        </row>
        <row r="17326">
          <cell r="F17326" t="str">
            <v>Vintage1985</v>
          </cell>
          <cell r="I17326">
            <v>8.9957828030210783E-5</v>
          </cell>
          <cell r="L17326">
            <v>5.999727054029921E-3</v>
          </cell>
          <cell r="M17326" t="str">
            <v>hydro</v>
          </cell>
        </row>
        <row r="17327">
          <cell r="F17327" t="str">
            <v>Vintage1985</v>
          </cell>
          <cell r="I17327">
            <v>8.8381028314949513E-5</v>
          </cell>
          <cell r="L17327">
            <v>5.8945625773235396E-3</v>
          </cell>
          <cell r="M17327" t="str">
            <v>hydro</v>
          </cell>
        </row>
        <row r="17328">
          <cell r="F17328" t="str">
            <v>Vintage1985</v>
          </cell>
          <cell r="I17328">
            <v>8.8381028314949513E-5</v>
          </cell>
          <cell r="L17328">
            <v>5.8945625773235396E-3</v>
          </cell>
          <cell r="M17328" t="str">
            <v>hydro</v>
          </cell>
        </row>
        <row r="17329">
          <cell r="F17329" t="str">
            <v>Vintage1985</v>
          </cell>
          <cell r="I17329">
            <v>8.8381028314949513E-5</v>
          </cell>
          <cell r="L17329">
            <v>5.8945625773235396E-3</v>
          </cell>
          <cell r="M17329" t="str">
            <v>hydro</v>
          </cell>
        </row>
        <row r="17330">
          <cell r="F17330" t="str">
            <v>Vintage1983</v>
          </cell>
          <cell r="I17330">
            <v>1.7299726341661622E-4</v>
          </cell>
          <cell r="L17330">
            <v>1.8537286525202812E-2</v>
          </cell>
          <cell r="M17330" t="str">
            <v>hydro</v>
          </cell>
        </row>
        <row r="17331">
          <cell r="F17331" t="str">
            <v>Vintage1983</v>
          </cell>
          <cell r="I17331">
            <v>2.0146658957333086E-4</v>
          </cell>
          <cell r="L17331">
            <v>2.1587878457836711E-2</v>
          </cell>
          <cell r="M17331" t="str">
            <v>hydro</v>
          </cell>
        </row>
        <row r="17332">
          <cell r="F17332" t="str">
            <v>Vintage1988</v>
          </cell>
          <cell r="I17332">
            <v>1.986740893142422E-4</v>
          </cell>
          <cell r="L17332">
            <v>3.6490297224269226E-2</v>
          </cell>
          <cell r="M17332" t="str">
            <v>hydro</v>
          </cell>
        </row>
        <row r="17333">
          <cell r="F17333" t="str">
            <v>Vintage1988</v>
          </cell>
          <cell r="I17333">
            <v>1.9366684747035911E-4</v>
          </cell>
          <cell r="L17333">
            <v>3.5570621468926561E-2</v>
          </cell>
          <cell r="M17333" t="str">
            <v>hydro</v>
          </cell>
        </row>
        <row r="17334">
          <cell r="F17334" t="str">
            <v>Vintage1988</v>
          </cell>
          <cell r="I17334">
            <v>2.1021990096975582E-4</v>
          </cell>
          <cell r="L17334">
            <v>3.8610906411201185E-2</v>
          </cell>
          <cell r="M17334" t="str">
            <v>hydro</v>
          </cell>
        </row>
        <row r="17335">
          <cell r="F17335" t="str">
            <v>Vintage1992</v>
          </cell>
          <cell r="I17335">
            <v>1.662507272303266E-3</v>
          </cell>
          <cell r="L17335">
            <v>0.63617451381780954</v>
          </cell>
          <cell r="M17335" t="str">
            <v>hydro</v>
          </cell>
        </row>
        <row r="17336">
          <cell r="F17336" t="str">
            <v>Vintage1987</v>
          </cell>
          <cell r="I17336">
            <v>6.7474589952832794E-4</v>
          </cell>
          <cell r="L17336">
            <v>0.20205086924657295</v>
          </cell>
          <cell r="M17336" t="str">
            <v>hydro</v>
          </cell>
        </row>
        <row r="17337">
          <cell r="F17337" t="str">
            <v>Vintage1987</v>
          </cell>
          <cell r="I17337">
            <v>5.8163447206759458E-4</v>
          </cell>
          <cell r="L17337">
            <v>0.17416889935482327</v>
          </cell>
          <cell r="M17337" t="str">
            <v>hydro</v>
          </cell>
        </row>
        <row r="17338">
          <cell r="F17338" t="str">
            <v>Vintage1987</v>
          </cell>
          <cell r="I17338">
            <v>9.8471744050018442E-5</v>
          </cell>
          <cell r="L17338">
            <v>2.9487102471375547E-2</v>
          </cell>
          <cell r="M17338" t="str">
            <v>hydro</v>
          </cell>
        </row>
        <row r="17339">
          <cell r="F17339" t="str">
            <v>Vintage1983</v>
          </cell>
          <cell r="I17339">
            <v>7.0804058053887007E-4</v>
          </cell>
          <cell r="L17339">
            <v>7.5869125636465515E-2</v>
          </cell>
          <cell r="M17339" t="str">
            <v>hydro</v>
          </cell>
        </row>
        <row r="17340">
          <cell r="F17340" t="str">
            <v>Vintage1987</v>
          </cell>
          <cell r="I17340">
            <v>2.2560406307717761E-4</v>
          </cell>
          <cell r="L17340">
            <v>6.7556538071838521E-2</v>
          </cell>
          <cell r="M17340" t="str">
            <v>hydro</v>
          </cell>
        </row>
        <row r="17341">
          <cell r="F17341" t="str">
            <v>Vintage1987</v>
          </cell>
          <cell r="I17341">
            <v>2.2573245389368745E-4</v>
          </cell>
          <cell r="L17341">
            <v>6.7594984361170882E-2</v>
          </cell>
          <cell r="M17341" t="str">
            <v>hydro</v>
          </cell>
        </row>
        <row r="17342">
          <cell r="F17342" t="str">
            <v>Vintage1987</v>
          </cell>
          <cell r="I17342">
            <v>4.8761762186959932E-5</v>
          </cell>
          <cell r="L17342">
            <v>1.4601580302684439E-2</v>
          </cell>
          <cell r="M17342" t="str">
            <v>hydro</v>
          </cell>
        </row>
        <row r="17343">
          <cell r="F17343" t="str">
            <v>Vintage1989</v>
          </cell>
          <cell r="I17343">
            <v>3.1663582679131961E-4</v>
          </cell>
          <cell r="L17343">
            <v>4.3536962118425893E-2</v>
          </cell>
          <cell r="M17343" t="str">
            <v>hydro</v>
          </cell>
        </row>
        <row r="17344">
          <cell r="F17344" t="str">
            <v>Vintage1985</v>
          </cell>
          <cell r="I17344">
            <v>4.8007733620832445E-4</v>
          </cell>
          <cell r="L17344">
            <v>3.2018703042812367E-2</v>
          </cell>
          <cell r="M17344" t="str">
            <v>hydro</v>
          </cell>
        </row>
        <row r="17345">
          <cell r="F17345" t="str">
            <v>Vintage1993</v>
          </cell>
          <cell r="I17345">
            <v>8.2276312470775173E-4</v>
          </cell>
          <cell r="L17345">
            <v>0.47105206738131705</v>
          </cell>
          <cell r="M17345" t="str">
            <v>hydro</v>
          </cell>
        </row>
        <row r="17346">
          <cell r="F17346" t="str">
            <v>Vintage1987</v>
          </cell>
          <cell r="I17346">
            <v>2.8619917885245954E-4</v>
          </cell>
          <cell r="L17346">
            <v>8.5701584707988443E-2</v>
          </cell>
          <cell r="M17346" t="str">
            <v>hydro</v>
          </cell>
        </row>
        <row r="17347">
          <cell r="F17347" t="str">
            <v>Vintage1936</v>
          </cell>
          <cell r="I17347">
            <v>1.5584772758218433E-4</v>
          </cell>
          <cell r="L17347">
            <v>1.6716396499784823E-2</v>
          </cell>
          <cell r="M17347" t="str">
            <v>hydro</v>
          </cell>
        </row>
        <row r="17348">
          <cell r="F17348" t="str">
            <v>Vintage1936</v>
          </cell>
          <cell r="I17348">
            <v>1.5584772758218433E-4</v>
          </cell>
          <cell r="L17348">
            <v>1.6716396499784823E-2</v>
          </cell>
          <cell r="M17348" t="str">
            <v>hydro</v>
          </cell>
        </row>
        <row r="17349">
          <cell r="F17349" t="str">
            <v>Vintage1936</v>
          </cell>
          <cell r="I17349">
            <v>1.5584772758218433E-4</v>
          </cell>
          <cell r="L17349">
            <v>1.6716396499784823E-2</v>
          </cell>
          <cell r="M17349" t="str">
            <v>hydro</v>
          </cell>
        </row>
        <row r="17350">
          <cell r="F17350" t="str">
            <v>Vintage1984</v>
          </cell>
          <cell r="I17350">
            <v>3.1716543890942259E-4</v>
          </cell>
          <cell r="L17350">
            <v>4.559682523812638E-2</v>
          </cell>
          <cell r="M17350" t="str">
            <v>hydro</v>
          </cell>
        </row>
        <row r="17351">
          <cell r="F17351" t="str">
            <v>Vintage1984</v>
          </cell>
          <cell r="I17351">
            <v>3.1716543890942259E-4</v>
          </cell>
          <cell r="L17351">
            <v>4.559682523812638E-2</v>
          </cell>
          <cell r="M17351" t="str">
            <v>hydro</v>
          </cell>
        </row>
        <row r="17352">
          <cell r="F17352" t="str">
            <v>Vintage1988</v>
          </cell>
          <cell r="I17352">
            <v>3.3394451374205012E-4</v>
          </cell>
          <cell r="L17352">
            <v>6.1335298452468691E-2</v>
          </cell>
          <cell r="M17352" t="str">
            <v>hydro</v>
          </cell>
        </row>
        <row r="17353">
          <cell r="F17353" t="str">
            <v>Vintage1985</v>
          </cell>
          <cell r="I17353">
            <v>6.1147731248009651E-4</v>
          </cell>
          <cell r="L17353">
            <v>4.0782409435010748E-2</v>
          </cell>
          <cell r="M17353" t="str">
            <v>hydro</v>
          </cell>
        </row>
        <row r="17354">
          <cell r="F17354" t="str">
            <v>Vintage1985</v>
          </cell>
          <cell r="I17354">
            <v>4.7328867178536755E-4</v>
          </cell>
          <cell r="L17354">
            <v>3.1565933845389485E-2</v>
          </cell>
          <cell r="M17354" t="str">
            <v>hydro</v>
          </cell>
        </row>
        <row r="17355">
          <cell r="F17355" t="str">
            <v>Vintage1986</v>
          </cell>
          <cell r="I17355">
            <v>2.3607861385743739E-3</v>
          </cell>
          <cell r="L17355">
            <v>0.30371644872677228</v>
          </cell>
          <cell r="M17355" t="str">
            <v>hydro</v>
          </cell>
        </row>
        <row r="17356">
          <cell r="F17356" t="str">
            <v>Vintage1985</v>
          </cell>
          <cell r="I17356">
            <v>1.2832635362070056E-3</v>
          </cell>
          <cell r="L17356">
            <v>8.5587114809459616E-2</v>
          </cell>
          <cell r="M17356" t="str">
            <v>hydro</v>
          </cell>
        </row>
        <row r="17357">
          <cell r="F17357" t="str">
            <v>Vintage1985</v>
          </cell>
          <cell r="I17357">
            <v>4.0702028680555773E-4</v>
          </cell>
          <cell r="L17357">
            <v>2.7146171486779499E-2</v>
          </cell>
          <cell r="M17357" t="str">
            <v>hydro</v>
          </cell>
        </row>
        <row r="17358">
          <cell r="F17358" t="str">
            <v>Vintage2017</v>
          </cell>
          <cell r="I17358">
            <v>7.880735309720037E-4</v>
          </cell>
          <cell r="L17358">
            <v>0.2838420038535644</v>
          </cell>
          <cell r="M17358" t="str">
            <v>hydro</v>
          </cell>
        </row>
        <row r="17359">
          <cell r="F17359" t="str">
            <v>Vintage1986</v>
          </cell>
          <cell r="I17359">
            <v>2.2167476913024157E-3</v>
          </cell>
          <cell r="L17359">
            <v>0.28518582243633861</v>
          </cell>
          <cell r="M17359" t="str">
            <v>hydro</v>
          </cell>
        </row>
        <row r="17360">
          <cell r="F17360" t="str">
            <v>Vintage1986</v>
          </cell>
          <cell r="I17360">
            <v>5.4807097278498495E-4</v>
          </cell>
          <cell r="L17360">
            <v>7.0509635237439791E-2</v>
          </cell>
          <cell r="M17360" t="str">
            <v>hydro</v>
          </cell>
        </row>
        <row r="17361">
          <cell r="F17361" t="str">
            <v>Vintage1986</v>
          </cell>
          <cell r="I17361">
            <v>8.3772332963982337E-5</v>
          </cell>
          <cell r="L17361">
            <v>1.0777357192016519E-2</v>
          </cell>
          <cell r="M17361" t="str">
            <v>hydro</v>
          </cell>
        </row>
        <row r="17362">
          <cell r="F17362" t="str">
            <v>Vintage1986</v>
          </cell>
          <cell r="I17362">
            <v>8.5719593681047977E-5</v>
          </cell>
          <cell r="L17362">
            <v>1.1027873365450792E-2</v>
          </cell>
          <cell r="M17362" t="str">
            <v>hydro</v>
          </cell>
        </row>
        <row r="17363">
          <cell r="F17363" t="str">
            <v>Vintage1986</v>
          </cell>
          <cell r="I17363">
            <v>8.5719593681047977E-5</v>
          </cell>
          <cell r="L17363">
            <v>1.1027873365450792E-2</v>
          </cell>
          <cell r="M17363" t="str">
            <v>hydro</v>
          </cell>
        </row>
        <row r="17364">
          <cell r="F17364" t="str">
            <v>Vintage1986</v>
          </cell>
          <cell r="I17364">
            <v>8.5719593681047977E-5</v>
          </cell>
          <cell r="L17364">
            <v>1.1027873365450792E-2</v>
          </cell>
          <cell r="M17364" t="str">
            <v>hydro</v>
          </cell>
        </row>
        <row r="17365">
          <cell r="F17365" t="str">
            <v>Vintage1986</v>
          </cell>
          <cell r="I17365">
            <v>8.5719593681047977E-5</v>
          </cell>
          <cell r="L17365">
            <v>1.1027873365450792E-2</v>
          </cell>
          <cell r="M17365" t="str">
            <v>hydro</v>
          </cell>
        </row>
        <row r="17366">
          <cell r="F17366" t="str">
            <v>Vintage1987</v>
          </cell>
          <cell r="I17366">
            <v>1.669829561057342E-4</v>
          </cell>
          <cell r="L17366">
            <v>5.0002603134173568E-2</v>
          </cell>
          <cell r="M17366" t="str">
            <v>hydro</v>
          </cell>
        </row>
        <row r="17367">
          <cell r="F17367" t="str">
            <v>Vintage1987</v>
          </cell>
          <cell r="I17367">
            <v>1.6934748697645678E-4</v>
          </cell>
          <cell r="L17367">
            <v>5.0710655629377793E-2</v>
          </cell>
          <cell r="M17367" t="str">
            <v>hydro</v>
          </cell>
        </row>
        <row r="17368">
          <cell r="F17368" t="str">
            <v>Vintage1987</v>
          </cell>
          <cell r="I17368">
            <v>3.0154723104273805E-4</v>
          </cell>
          <cell r="L17368">
            <v>9.0297518211927205E-2</v>
          </cell>
          <cell r="M17368" t="str">
            <v>hydro</v>
          </cell>
        </row>
        <row r="17369">
          <cell r="F17369" t="str">
            <v>Vintage1984</v>
          </cell>
          <cell r="I17369">
            <v>2.619065664453301E-4</v>
          </cell>
          <cell r="L17369">
            <v>3.7652614294888316E-2</v>
          </cell>
          <cell r="M17369" t="str">
            <v>hydro</v>
          </cell>
        </row>
        <row r="17370">
          <cell r="F17370" t="str">
            <v>Vintage1985</v>
          </cell>
          <cell r="I17370">
            <v>4.3963824122074602E-4</v>
          </cell>
          <cell r="L17370">
            <v>2.9321622226721758E-2</v>
          </cell>
          <cell r="M17370" t="str">
            <v>hydro</v>
          </cell>
        </row>
        <row r="17371">
          <cell r="F17371" t="str">
            <v>Vintage1988</v>
          </cell>
          <cell r="I17371">
            <v>2.8466383867169632E-4</v>
          </cell>
          <cell r="L17371">
            <v>5.228395971505774E-2</v>
          </cell>
          <cell r="M17371" t="str">
            <v>hydro</v>
          </cell>
        </row>
        <row r="17372">
          <cell r="F17372" t="str">
            <v>Vintage1999</v>
          </cell>
          <cell r="I17372">
            <v>2.1661269370847405E-3</v>
          </cell>
          <cell r="L17372">
            <v>1.3644903117101936</v>
          </cell>
          <cell r="M17372" t="str">
            <v>hydro</v>
          </cell>
        </row>
        <row r="17373">
          <cell r="F17373" t="str">
            <v>Vintage1999</v>
          </cell>
          <cell r="I17373">
            <v>2.1628302353899832E-3</v>
          </cell>
          <cell r="L17373">
            <v>1.362413647851727</v>
          </cell>
          <cell r="M17373" t="str">
            <v>hydro</v>
          </cell>
        </row>
        <row r="17374">
          <cell r="F17374" t="str">
            <v>Vintage1999</v>
          </cell>
          <cell r="I17374">
            <v>5.8136966600854311E-4</v>
          </cell>
          <cell r="L17374">
            <v>0.36621735467565286</v>
          </cell>
          <cell r="M17374" t="str">
            <v>hydro</v>
          </cell>
        </row>
        <row r="17375">
          <cell r="F17375" t="str">
            <v>Vintage1987</v>
          </cell>
          <cell r="I17375">
            <v>4.2760160217295012E-4</v>
          </cell>
          <cell r="L17375">
            <v>0.12804416517487058</v>
          </cell>
          <cell r="M17375" t="str">
            <v>hydro</v>
          </cell>
        </row>
        <row r="17376">
          <cell r="F17376" t="str">
            <v>Vintage1984</v>
          </cell>
          <cell r="I17376">
            <v>4.1727015365692531E-4</v>
          </cell>
          <cell r="L17376">
            <v>5.9988233077357921E-2</v>
          </cell>
          <cell r="M17376" t="str">
            <v>hydro</v>
          </cell>
        </row>
        <row r="17377">
          <cell r="F17377" t="str">
            <v>Vintage1984</v>
          </cell>
          <cell r="I17377">
            <v>4.1178679586848497E-4</v>
          </cell>
          <cell r="L17377">
            <v>5.9199926168328539E-2</v>
          </cell>
          <cell r="M17377" t="str">
            <v>hydro</v>
          </cell>
        </row>
        <row r="17378">
          <cell r="F17378" t="str">
            <v>Vintage1984</v>
          </cell>
          <cell r="I17378">
            <v>1.3882257035124633E-4</v>
          </cell>
          <cell r="L17378">
            <v>1.995762369689023E-2</v>
          </cell>
          <cell r="M17378" t="str">
            <v>hydro</v>
          </cell>
        </row>
        <row r="17379">
          <cell r="F17379" t="str">
            <v>Vintage1984</v>
          </cell>
          <cell r="I17379">
            <v>1.0264043337357176E-4</v>
          </cell>
          <cell r="L17379">
            <v>1.4755951717163176E-2</v>
          </cell>
          <cell r="M17379" t="str">
            <v>hydro</v>
          </cell>
        </row>
        <row r="17380">
          <cell r="F17380" t="str">
            <v>Vintage1989</v>
          </cell>
          <cell r="I17380">
            <v>1.0357929121929983E-4</v>
          </cell>
          <cell r="L17380">
            <v>1.4242000735564543E-2</v>
          </cell>
          <cell r="M17380" t="str">
            <v>hydro</v>
          </cell>
        </row>
        <row r="17381">
          <cell r="F17381" t="str">
            <v>Vintage1981</v>
          </cell>
          <cell r="I17381">
            <v>1.0077074210814746E-3</v>
          </cell>
          <cell r="L17381">
            <v>0.28305033809166036</v>
          </cell>
          <cell r="M17381" t="str">
            <v>hydro</v>
          </cell>
        </row>
        <row r="17382">
          <cell r="F17382" t="str">
            <v>Vintage1981</v>
          </cell>
          <cell r="I17382">
            <v>1.0239033876224535E-3</v>
          </cell>
          <cell r="L17382">
            <v>0.28759954921111941</v>
          </cell>
          <cell r="M17382" t="str">
            <v>hydro</v>
          </cell>
        </row>
        <row r="17383">
          <cell r="F17383" t="str">
            <v>Vintage1986</v>
          </cell>
          <cell r="I17383">
            <v>5.7212552721983576E-4</v>
          </cell>
          <cell r="L17383">
            <v>7.3604267033723345E-2</v>
          </cell>
          <cell r="M17383" t="str">
            <v>hydro</v>
          </cell>
        </row>
        <row r="17384">
          <cell r="F17384" t="str">
            <v>Vintage1917</v>
          </cell>
          <cell r="I17384">
            <v>0</v>
          </cell>
          <cell r="L17384">
            <v>0</v>
          </cell>
          <cell r="M17384" t="str">
            <v>hydro</v>
          </cell>
        </row>
        <row r="17385">
          <cell r="F17385" t="str">
            <v>Vintage1917</v>
          </cell>
          <cell r="I17385">
            <v>0</v>
          </cell>
          <cell r="L17385">
            <v>0</v>
          </cell>
          <cell r="M17385" t="str">
            <v>hydro</v>
          </cell>
        </row>
        <row r="17386">
          <cell r="F17386" t="str">
            <v>Vintage1936</v>
          </cell>
          <cell r="I17386">
            <v>6.4773166929205781E-5</v>
          </cell>
          <cell r="L17386">
            <v>6.9476402237842469E-3</v>
          </cell>
          <cell r="M17386" t="str">
            <v>hydro</v>
          </cell>
        </row>
        <row r="17387">
          <cell r="F17387" t="str">
            <v>Vintage1940</v>
          </cell>
          <cell r="I17387">
            <v>6.4773166929205781E-5</v>
          </cell>
          <cell r="L17387">
            <v>1.2184150943396218E-2</v>
          </cell>
          <cell r="M17387" t="str">
            <v>hydro</v>
          </cell>
        </row>
        <row r="17388">
          <cell r="F17388" t="str">
            <v>Vintage1936</v>
          </cell>
          <cell r="I17388">
            <v>5.3977639107671491E-5</v>
          </cell>
          <cell r="L17388">
            <v>5.7897001864868729E-3</v>
          </cell>
          <cell r="M17388" t="str">
            <v>hydro</v>
          </cell>
        </row>
        <row r="17389">
          <cell r="F17389" t="str">
            <v>Vintage1984</v>
          </cell>
          <cell r="I17389">
            <v>4.2397054939353172E-4</v>
          </cell>
          <cell r="L17389">
            <v>6.0951505666196268E-2</v>
          </cell>
          <cell r="M17389" t="str">
            <v>hydro</v>
          </cell>
        </row>
        <row r="17390">
          <cell r="F17390" t="str">
            <v>Vintage1984</v>
          </cell>
          <cell r="I17390">
            <v>4.6589817541002089E-4</v>
          </cell>
          <cell r="L17390">
            <v>6.6979169470603866E-2</v>
          </cell>
          <cell r="M17390" t="str">
            <v>hydro</v>
          </cell>
        </row>
        <row r="17391">
          <cell r="F17391" t="str">
            <v>Vintage1985</v>
          </cell>
          <cell r="I17391">
            <v>2.3300258387855618E-4</v>
          </cell>
          <cell r="L17391">
            <v>1.5540080688537425E-2</v>
          </cell>
          <cell r="M17391" t="str">
            <v>hydro</v>
          </cell>
        </row>
        <row r="17392">
          <cell r="F17392" t="str">
            <v>Vintage1987</v>
          </cell>
          <cell r="I17392">
            <v>2.1772942633124182E-4</v>
          </cell>
          <cell r="L17392">
            <v>6.519849899278736E-2</v>
          </cell>
          <cell r="M17392" t="str">
            <v>hydro</v>
          </cell>
        </row>
        <row r="17393">
          <cell r="F17393" t="str">
            <v>Vintage1986</v>
          </cell>
          <cell r="I17393">
            <v>4.9633749815755815E-5</v>
          </cell>
          <cell r="L17393">
            <v>6.3854094975911921E-3</v>
          </cell>
          <cell r="M17393" t="str">
            <v>hydro</v>
          </cell>
        </row>
        <row r="17394">
          <cell r="F17394" t="str">
            <v>Vintage1986</v>
          </cell>
          <cell r="I17394">
            <v>4.832576837256199E-5</v>
          </cell>
          <cell r="L17394">
            <v>6.2171369580178949E-3</v>
          </cell>
          <cell r="M17394" t="str">
            <v>hydro</v>
          </cell>
        </row>
        <row r="17395">
          <cell r="F17395" t="str">
            <v>Vintage1986</v>
          </cell>
          <cell r="I17395">
            <v>4.832576837256199E-5</v>
          </cell>
          <cell r="L17395">
            <v>6.2171369580178949E-3</v>
          </cell>
          <cell r="M17395" t="str">
            <v>hydro</v>
          </cell>
        </row>
        <row r="17396">
          <cell r="F17396" t="str">
            <v>Vintage1986</v>
          </cell>
          <cell r="I17396">
            <v>4.832576837256199E-5</v>
          </cell>
          <cell r="L17396">
            <v>6.2171369580178949E-3</v>
          </cell>
          <cell r="M17396" t="str">
            <v>hydro</v>
          </cell>
        </row>
        <row r="17397">
          <cell r="F17397" t="str">
            <v>Vintage1986</v>
          </cell>
          <cell r="I17397">
            <v>4.832576837256199E-5</v>
          </cell>
          <cell r="L17397">
            <v>6.2171369580178949E-3</v>
          </cell>
          <cell r="M17397" t="str">
            <v>hydro</v>
          </cell>
        </row>
        <row r="17398">
          <cell r="F17398" t="str">
            <v>Vintage1986</v>
          </cell>
          <cell r="I17398">
            <v>4.832576837256199E-5</v>
          </cell>
          <cell r="L17398">
            <v>6.2171369580178949E-3</v>
          </cell>
          <cell r="M17398" t="str">
            <v>hydro</v>
          </cell>
        </row>
        <row r="17399">
          <cell r="F17399" t="str">
            <v>Vintage1986</v>
          </cell>
          <cell r="I17399">
            <v>4.832576837256199E-5</v>
          </cell>
          <cell r="L17399">
            <v>6.2171369580178949E-3</v>
          </cell>
          <cell r="M17399" t="str">
            <v>hydro</v>
          </cell>
        </row>
        <row r="17400">
          <cell r="F17400" t="str">
            <v>Vintage1986</v>
          </cell>
          <cell r="I17400">
            <v>1.1191399505772922E-4</v>
          </cell>
          <cell r="L17400">
            <v>1.4397797660013768E-2</v>
          </cell>
          <cell r="M17400" t="str">
            <v>hydro</v>
          </cell>
        </row>
        <row r="17401">
          <cell r="F17401" t="str">
            <v>Vintage1986</v>
          </cell>
          <cell r="I17401">
            <v>1.1348143294261997E-4</v>
          </cell>
          <cell r="L17401">
            <v>1.4599449415003444E-2</v>
          </cell>
          <cell r="M17401" t="str">
            <v>hydro</v>
          </cell>
        </row>
        <row r="17402">
          <cell r="F17402" t="str">
            <v>Vintage1986</v>
          </cell>
          <cell r="I17402">
            <v>1.1348143294261997E-4</v>
          </cell>
          <cell r="L17402">
            <v>1.4599449415003444E-2</v>
          </cell>
          <cell r="M17402" t="str">
            <v>hydro</v>
          </cell>
        </row>
        <row r="17403">
          <cell r="F17403" t="str">
            <v>Vintage1985</v>
          </cell>
          <cell r="I17403">
            <v>2.5798529692442593E-4</v>
          </cell>
          <cell r="L17403">
            <v>1.7206299878423082E-2</v>
          </cell>
          <cell r="M17403" t="str">
            <v>hydro</v>
          </cell>
        </row>
        <row r="17404">
          <cell r="F17404" t="str">
            <v>Vintage1988</v>
          </cell>
          <cell r="I17404">
            <v>2.1679859291154561E-4</v>
          </cell>
          <cell r="L17404">
            <v>3.9819209039548033E-2</v>
          </cell>
          <cell r="M17404" t="str">
            <v>hydro</v>
          </cell>
        </row>
        <row r="17405">
          <cell r="F17405" t="str">
            <v>Vintage1988</v>
          </cell>
          <cell r="I17405">
            <v>2.1440196433669559E-4</v>
          </cell>
          <cell r="L17405">
            <v>3.9379022353230174E-2</v>
          </cell>
          <cell r="M17405" t="str">
            <v>hydro</v>
          </cell>
        </row>
        <row r="17406">
          <cell r="F17406" t="str">
            <v>Vintage1988</v>
          </cell>
          <cell r="I17406">
            <v>5.9288872957728375E-4</v>
          </cell>
          <cell r="L17406">
            <v>0.10889535740604278</v>
          </cell>
          <cell r="M17406" t="str">
            <v>hydro</v>
          </cell>
        </row>
        <row r="17407">
          <cell r="F17407" t="str">
            <v>Vintage1986</v>
          </cell>
          <cell r="I17407">
            <v>2.2483104336944138E-4</v>
          </cell>
          <cell r="L17407">
            <v>2.8924638678596012E-2</v>
          </cell>
          <cell r="M17407" t="str">
            <v>hydro</v>
          </cell>
        </row>
        <row r="17408">
          <cell r="F17408" t="str">
            <v>Vintage1986</v>
          </cell>
          <cell r="I17408">
            <v>5.8052710127519738E-4</v>
          </cell>
          <cell r="L17408">
            <v>7.4685134205092915E-2</v>
          </cell>
          <cell r="M17408" t="str">
            <v>hydro</v>
          </cell>
        </row>
        <row r="17409">
          <cell r="F17409" t="str">
            <v>Vintage1986</v>
          </cell>
          <cell r="I17409">
            <v>5.7589299524179603E-4</v>
          </cell>
          <cell r="L17409">
            <v>7.4088953888506559E-2</v>
          </cell>
          <cell r="M17409" t="str">
            <v>hydro</v>
          </cell>
        </row>
        <row r="17410">
          <cell r="F17410" t="str">
            <v>Vintage1986</v>
          </cell>
          <cell r="I17410">
            <v>5.7589299524179603E-4</v>
          </cell>
          <cell r="L17410">
            <v>7.4088953888506559E-2</v>
          </cell>
          <cell r="M17410" t="str">
            <v>hydro</v>
          </cell>
        </row>
        <row r="17411">
          <cell r="F17411" t="str">
            <v>Vintage1989</v>
          </cell>
          <cell r="I17411">
            <v>3.5544462589009085E-4</v>
          </cell>
          <cell r="L17411">
            <v>4.8873115115851407E-2</v>
          </cell>
          <cell r="M17411" t="str">
            <v>hydro</v>
          </cell>
        </row>
        <row r="17412">
          <cell r="F17412" t="str">
            <v>Vintage1989</v>
          </cell>
          <cell r="I17412">
            <v>1.8130789397695002E-4</v>
          </cell>
          <cell r="L17412">
            <v>2.4929569694740715E-2</v>
          </cell>
          <cell r="M17412" t="str">
            <v>hydro</v>
          </cell>
        </row>
        <row r="17413">
          <cell r="F17413" t="str">
            <v>Vintage1987</v>
          </cell>
          <cell r="I17413">
            <v>1.8157510736381104E-3</v>
          </cell>
          <cell r="L17413">
            <v>0.54372184109668054</v>
          </cell>
          <cell r="M17413" t="str">
            <v>hydro</v>
          </cell>
        </row>
        <row r="17414">
          <cell r="F17414" t="str">
            <v>Vintage1987</v>
          </cell>
          <cell r="I17414">
            <v>1.2522384303591421E-4</v>
          </cell>
          <cell r="L17414">
            <v>3.7497947528824724E-2</v>
          </cell>
          <cell r="M17414" t="str">
            <v>hydro</v>
          </cell>
        </row>
        <row r="17415">
          <cell r="F17415" t="str">
            <v>Vintage1987</v>
          </cell>
          <cell r="I17415">
            <v>1.049554802837645E-4</v>
          </cell>
          <cell r="L17415">
            <v>3.1428640082659533E-2</v>
          </cell>
          <cell r="M17415" t="str">
            <v>hydro</v>
          </cell>
        </row>
        <row r="17416">
          <cell r="F17416" t="str">
            <v>Vintage1987</v>
          </cell>
          <cell r="I17416">
            <v>1.7492580047294084E-4</v>
          </cell>
          <cell r="L17416">
            <v>5.2381066804432559E-2</v>
          </cell>
          <cell r="M17416" t="str">
            <v>hydro</v>
          </cell>
        </row>
        <row r="17417">
          <cell r="F17417" t="str">
            <v>Vintage1985</v>
          </cell>
          <cell r="I17417">
            <v>4.0013399186587985E-4</v>
          </cell>
          <cell r="L17417">
            <v>2.6686890833207706E-2</v>
          </cell>
          <cell r="M17417" t="str">
            <v>hydro</v>
          </cell>
        </row>
        <row r="17418">
          <cell r="F17418" t="str">
            <v>Vintage1985</v>
          </cell>
          <cell r="I17418">
            <v>4.0044293226810661E-4</v>
          </cell>
          <cell r="L17418">
            <v>2.6707495578007681E-2</v>
          </cell>
          <cell r="M17418" t="str">
            <v>hydro</v>
          </cell>
        </row>
        <row r="17419">
          <cell r="F17419" t="str">
            <v>Vintage1987</v>
          </cell>
          <cell r="I17419">
            <v>7.1786247800187148E-4</v>
          </cell>
          <cell r="L17419">
            <v>0.21496201426517536</v>
          </cell>
          <cell r="M17419" t="str">
            <v>hydro</v>
          </cell>
        </row>
        <row r="17420">
          <cell r="F17420" t="str">
            <v>Vintage1989</v>
          </cell>
          <cell r="I17420">
            <v>1.4856101378351639E-5</v>
          </cell>
          <cell r="L17420">
            <v>2.0426921662375871E-3</v>
          </cell>
          <cell r="M17420" t="str">
            <v>hydro</v>
          </cell>
        </row>
        <row r="17421">
          <cell r="F17421" t="str">
            <v>Vintage1989</v>
          </cell>
          <cell r="I17421">
            <v>1.4991794422550459E-5</v>
          </cell>
          <cell r="L17421">
            <v>2.0613497609415225E-3</v>
          </cell>
          <cell r="M17421" t="str">
            <v>hydro</v>
          </cell>
        </row>
        <row r="17422">
          <cell r="F17422" t="str">
            <v>Vintage1989</v>
          </cell>
          <cell r="I17422">
            <v>1.4707540364568123E-3</v>
          </cell>
          <cell r="L17422">
            <v>0.2022265244575211</v>
          </cell>
          <cell r="M17422" t="str">
            <v>hydro</v>
          </cell>
        </row>
        <row r="17423">
          <cell r="F17423" t="str">
            <v>Vintage1989</v>
          </cell>
          <cell r="I17423">
            <v>1.4841876478324954E-3</v>
          </cell>
          <cell r="L17423">
            <v>0.20407362633321069</v>
          </cell>
          <cell r="M17423" t="str">
            <v>hydro</v>
          </cell>
        </row>
        <row r="17424">
          <cell r="F17424" t="str">
            <v>Vintage1985</v>
          </cell>
          <cell r="I17424">
            <v>2.3914394460160937E-4</v>
          </cell>
          <cell r="L17424">
            <v>1.5949678039712742E-2</v>
          </cell>
          <cell r="M17424" t="str">
            <v>hydro</v>
          </cell>
        </row>
        <row r="17425">
          <cell r="F17425" t="str">
            <v>Vintage1985</v>
          </cell>
          <cell r="I17425">
            <v>2.3792423184476605E-4</v>
          </cell>
          <cell r="L17425">
            <v>1.5868329436866075E-2</v>
          </cell>
          <cell r="M17425" t="str">
            <v>hydro</v>
          </cell>
        </row>
        <row r="17426">
          <cell r="F17426" t="str">
            <v>Vintage1985</v>
          </cell>
          <cell r="I17426">
            <v>4.6747631252962078E-5</v>
          </cell>
          <cell r="L17426">
            <v>3.1178279209455695E-3</v>
          </cell>
          <cell r="M17426" t="str">
            <v>hydro</v>
          </cell>
        </row>
        <row r="17427">
          <cell r="F17427" t="str">
            <v>Vintage1985</v>
          </cell>
          <cell r="I17427">
            <v>5.304680568797528E-5</v>
          </cell>
          <cell r="L17427">
            <v>3.5379506395944692E-3</v>
          </cell>
          <cell r="M17427" t="str">
            <v>hydro</v>
          </cell>
        </row>
        <row r="17428">
          <cell r="F17428" t="str">
            <v>Vintage1985</v>
          </cell>
          <cell r="I17428">
            <v>5.304680568797528E-5</v>
          </cell>
          <cell r="L17428">
            <v>3.5379506395944692E-3</v>
          </cell>
          <cell r="M17428" t="str">
            <v>hydro</v>
          </cell>
        </row>
        <row r="17429">
          <cell r="F17429" t="str">
            <v>Vintage1985</v>
          </cell>
          <cell r="I17429">
            <v>5.304680568797528E-5</v>
          </cell>
          <cell r="L17429">
            <v>3.5379506395944692E-3</v>
          </cell>
          <cell r="M17429" t="str">
            <v>hydro</v>
          </cell>
        </row>
        <row r="17430">
          <cell r="F17430" t="str">
            <v>Vintage1985</v>
          </cell>
          <cell r="I17430">
            <v>5.304680568797528E-5</v>
          </cell>
          <cell r="L17430">
            <v>3.5379506395944692E-3</v>
          </cell>
          <cell r="M17430" t="str">
            <v>hydro</v>
          </cell>
        </row>
        <row r="17431">
          <cell r="F17431" t="str">
            <v>Vintage1985</v>
          </cell>
          <cell r="I17431">
            <v>5.304680568797528E-5</v>
          </cell>
          <cell r="L17431">
            <v>3.5379506395944692E-3</v>
          </cell>
          <cell r="M17431" t="str">
            <v>hydro</v>
          </cell>
        </row>
        <row r="17432">
          <cell r="F17432" t="str">
            <v>Vintage1986</v>
          </cell>
          <cell r="I17432">
            <v>3.7527565742350393E-4</v>
          </cell>
          <cell r="L17432">
            <v>4.8279421885753612E-2</v>
          </cell>
          <cell r="M17432" t="str">
            <v>hydro</v>
          </cell>
        </row>
        <row r="17433">
          <cell r="F17433" t="str">
            <v>Vintage1986</v>
          </cell>
          <cell r="I17433">
            <v>2.3926832320510328E-4</v>
          </cell>
          <cell r="L17433">
            <v>3.0782002752924986E-2</v>
          </cell>
          <cell r="M17433" t="str">
            <v>hydro</v>
          </cell>
        </row>
        <row r="17434">
          <cell r="F17434" t="str">
            <v>Vintage1986</v>
          </cell>
          <cell r="I17434">
            <v>2.3814490356064235E-4</v>
          </cell>
          <cell r="L17434">
            <v>3.0637474191328291E-2</v>
          </cell>
          <cell r="M17434" t="str">
            <v>hydro</v>
          </cell>
        </row>
        <row r="17435">
          <cell r="F17435" t="str">
            <v>Vintage1988</v>
          </cell>
          <cell r="I17435">
            <v>4.7657066203239993E-4</v>
          </cell>
          <cell r="L17435">
            <v>8.7531319086219625E-2</v>
          </cell>
          <cell r="M17435" t="str">
            <v>hydro</v>
          </cell>
        </row>
        <row r="17436">
          <cell r="F17436" t="str">
            <v>Vintage1988</v>
          </cell>
          <cell r="I17436">
            <v>4.7328064735933565E-4</v>
          </cell>
          <cell r="L17436">
            <v>8.6927044952100241E-2</v>
          </cell>
          <cell r="M17436" t="str">
            <v>hydro</v>
          </cell>
        </row>
        <row r="17437">
          <cell r="F17437" t="str">
            <v>Vintage1988</v>
          </cell>
          <cell r="I17437">
            <v>6.12103217710582E-4</v>
          </cell>
          <cell r="L17437">
            <v>0.11242446573323511</v>
          </cell>
          <cell r="M17437" t="str">
            <v>hydro</v>
          </cell>
        </row>
        <row r="17438">
          <cell r="F17438" t="str">
            <v>Vintage1988</v>
          </cell>
          <cell r="I17438">
            <v>6.0948190520683976E-4</v>
          </cell>
          <cell r="L17438">
            <v>0.11194301154507495</v>
          </cell>
          <cell r="M17438" t="str">
            <v>hydro</v>
          </cell>
        </row>
        <row r="17439">
          <cell r="F17439" t="str">
            <v>Vintage1987</v>
          </cell>
          <cell r="I17439">
            <v>5.1628354646409455E-4</v>
          </cell>
          <cell r="L17439">
            <v>0.15459973808465399</v>
          </cell>
          <cell r="M17439" t="str">
            <v>hydro</v>
          </cell>
        </row>
        <row r="17440">
          <cell r="F17440" t="str">
            <v>Vintage1987</v>
          </cell>
          <cell r="I17440">
            <v>5.1116396265576535E-4</v>
          </cell>
          <cell r="L17440">
            <v>0.15306669229752629</v>
          </cell>
          <cell r="M17440" t="str">
            <v>hydro</v>
          </cell>
        </row>
        <row r="17441">
          <cell r="F17441" t="str">
            <v>Vintage1987</v>
          </cell>
          <cell r="I17441">
            <v>5.1116396265576535E-4</v>
          </cell>
          <cell r="L17441">
            <v>0.15306669229752629</v>
          </cell>
          <cell r="M17441" t="str">
            <v>hydro</v>
          </cell>
        </row>
        <row r="17442">
          <cell r="F17442" t="str">
            <v>Vintage1990</v>
          </cell>
          <cell r="I17442">
            <v>4.5468537743482962E-4</v>
          </cell>
          <cell r="L17442">
            <v>8.4340362193004212E-2</v>
          </cell>
          <cell r="M17442" t="str">
            <v>hydro</v>
          </cell>
        </row>
        <row r="17443">
          <cell r="F17443" t="str">
            <v>Vintage1990</v>
          </cell>
          <cell r="I17443">
            <v>4.5191427564515924E-4</v>
          </cell>
          <cell r="L17443">
            <v>8.3826345819895814E-2</v>
          </cell>
          <cell r="M17443" t="str">
            <v>hydro</v>
          </cell>
        </row>
        <row r="17444">
          <cell r="F17444" t="str">
            <v>Vintage1990</v>
          </cell>
          <cell r="I17444">
            <v>4.5191427564515924E-4</v>
          </cell>
          <cell r="L17444">
            <v>8.3826345819895814E-2</v>
          </cell>
          <cell r="M17444" t="str">
            <v>hydro</v>
          </cell>
        </row>
        <row r="17445">
          <cell r="F17445" t="str">
            <v>Vintage1990</v>
          </cell>
          <cell r="I17445">
            <v>1.0121101561642906E-3</v>
          </cell>
          <cell r="L17445">
            <v>0.18773803026544281</v>
          </cell>
          <cell r="M17445" t="str">
            <v>hydro</v>
          </cell>
        </row>
        <row r="17446">
          <cell r="F17446" t="str">
            <v>Vintage1990</v>
          </cell>
          <cell r="I17446">
            <v>1.0121101561642906E-3</v>
          </cell>
          <cell r="L17446">
            <v>0.18773803026544281</v>
          </cell>
          <cell r="M17446" t="str">
            <v>hydro</v>
          </cell>
        </row>
        <row r="17447">
          <cell r="F17447" t="str">
            <v>Vintage1990</v>
          </cell>
          <cell r="I17447">
            <v>1.3502648187643919E-3</v>
          </cell>
          <cell r="L17447">
            <v>0.25046291242867774</v>
          </cell>
          <cell r="M17447" t="str">
            <v>hydro</v>
          </cell>
        </row>
        <row r="17448">
          <cell r="F17448" t="str">
            <v>Vintage1990</v>
          </cell>
          <cell r="I17448">
            <v>1.3502648187643919E-3</v>
          </cell>
          <cell r="L17448">
            <v>0.25046291242867774</v>
          </cell>
          <cell r="M17448" t="str">
            <v>hydro</v>
          </cell>
        </row>
        <row r="17449">
          <cell r="F17449" t="str">
            <v>Vintage1986</v>
          </cell>
          <cell r="I17449">
            <v>3.8950563958667605E-4</v>
          </cell>
          <cell r="L17449">
            <v>5.0110116999311775E-2</v>
          </cell>
          <cell r="M17449" t="str">
            <v>hydro</v>
          </cell>
        </row>
        <row r="17450">
          <cell r="F17450" t="str">
            <v>Vintage1986</v>
          </cell>
          <cell r="I17450">
            <v>1.8163288323124046E-4</v>
          </cell>
          <cell r="L17450">
            <v>2.3367171369580182E-2</v>
          </cell>
          <cell r="M17450" t="str">
            <v>hydro</v>
          </cell>
        </row>
        <row r="17451">
          <cell r="F17451" t="str">
            <v>Vintage1986</v>
          </cell>
          <cell r="I17451">
            <v>2.2963767456252792E-4</v>
          </cell>
          <cell r="L17451">
            <v>2.9543014452856165E-2</v>
          </cell>
          <cell r="M17451" t="str">
            <v>hydro</v>
          </cell>
        </row>
        <row r="17452">
          <cell r="F17452" t="str">
            <v>Vintage1987</v>
          </cell>
          <cell r="I17452">
            <v>1.8174790000436385E-4</v>
          </cell>
          <cell r="L17452">
            <v>5.4423926407394525E-2</v>
          </cell>
          <cell r="M17452" t="str">
            <v>hydro</v>
          </cell>
        </row>
        <row r="17453">
          <cell r="F17453" t="str">
            <v>Vintage1987</v>
          </cell>
          <cell r="I17453">
            <v>1.8243265102574956E-4</v>
          </cell>
          <cell r="L17453">
            <v>5.4628973283833759E-2</v>
          </cell>
          <cell r="M17453" t="str">
            <v>hydro</v>
          </cell>
        </row>
        <row r="17454">
          <cell r="F17454" t="str">
            <v>Vintage1990</v>
          </cell>
          <cell r="I17454">
            <v>2.7801961391731294E-5</v>
          </cell>
          <cell r="L17454">
            <v>5.1570329942942205E-3</v>
          </cell>
          <cell r="M17454" t="str">
            <v>hydro</v>
          </cell>
        </row>
        <row r="17455">
          <cell r="F17455" t="str">
            <v>Vintage1990</v>
          </cell>
          <cell r="I17455">
            <v>5.2823726644289453E-4</v>
          </cell>
          <cell r="L17455">
            <v>9.7983626891590181E-2</v>
          </cell>
          <cell r="M17455" t="str">
            <v>hydro</v>
          </cell>
        </row>
        <row r="17456">
          <cell r="F17456" t="str">
            <v>Vintage1993</v>
          </cell>
          <cell r="I17456">
            <v>2.9104593217570542E-4</v>
          </cell>
          <cell r="L17456">
            <v>0.16663093415007657</v>
          </cell>
          <cell r="M17456" t="str">
            <v>hydro</v>
          </cell>
        </row>
        <row r="17457">
          <cell r="F17457" t="str">
            <v>Vintage1989</v>
          </cell>
          <cell r="I17457">
            <v>4.6162918076106927E-4</v>
          </cell>
          <cell r="L17457">
            <v>6.3473335785215149E-2</v>
          </cell>
          <cell r="M17457" t="str">
            <v>hydro</v>
          </cell>
        </row>
        <row r="17458">
          <cell r="F17458" t="str">
            <v>Vintage1989</v>
          </cell>
          <cell r="I17458">
            <v>4.528905808123694E-4</v>
          </cell>
          <cell r="L17458">
            <v>6.2271791099668988E-2</v>
          </cell>
          <cell r="M17458" t="str">
            <v>hydro</v>
          </cell>
        </row>
        <row r="17459">
          <cell r="F17459" t="str">
            <v>Vintage1983</v>
          </cell>
          <cell r="I17459">
            <v>3.5831737040949819E-4</v>
          </cell>
          <cell r="L17459">
            <v>3.8395010597607623E-2</v>
          </cell>
          <cell r="M17459" t="str">
            <v>hydro</v>
          </cell>
        </row>
        <row r="17460">
          <cell r="F17460" t="str">
            <v>Vintage1988</v>
          </cell>
          <cell r="I17460">
            <v>9.9992372783056643E-4</v>
          </cell>
          <cell r="L17460">
            <v>0.18365512159174652</v>
          </cell>
          <cell r="M17460" t="str">
            <v>hydro</v>
          </cell>
        </row>
        <row r="17461">
          <cell r="F17461" t="str">
            <v>Vintage1988</v>
          </cell>
          <cell r="I17461">
            <v>8.4406262620499598E-4</v>
          </cell>
          <cell r="L17461">
            <v>0.15502824858757067</v>
          </cell>
          <cell r="M17461" t="str">
            <v>hydro</v>
          </cell>
        </row>
        <row r="17462">
          <cell r="F17462" t="str">
            <v>Vintage1987</v>
          </cell>
          <cell r="I17462">
            <v>1.2780637081383575E-3</v>
          </cell>
          <cell r="L17462">
            <v>0.38271278619457844</v>
          </cell>
          <cell r="M17462" t="str">
            <v>hydro</v>
          </cell>
        </row>
        <row r="17463">
          <cell r="F17463" t="str">
            <v>Vintage1987</v>
          </cell>
          <cell r="I17463">
            <v>1.2822364096749268E-3</v>
          </cell>
          <cell r="L17463">
            <v>0.38396229059788001</v>
          </cell>
          <cell r="M17463" t="str">
            <v>hydro</v>
          </cell>
        </row>
        <row r="17464">
          <cell r="F17464" t="str">
            <v>Vintage1989</v>
          </cell>
          <cell r="I17464">
            <v>1.0697763564379422E-4</v>
          </cell>
          <cell r="L17464">
            <v>1.4709268113276937E-2</v>
          </cell>
          <cell r="M17464" t="str">
            <v>hydro</v>
          </cell>
        </row>
        <row r="17465">
          <cell r="F17465" t="str">
            <v>Vintage1989</v>
          </cell>
          <cell r="I17465">
            <v>8.2519853800842229E-4</v>
          </cell>
          <cell r="L17465">
            <v>0.11346358955498342</v>
          </cell>
          <cell r="M17465" t="str">
            <v>hydro</v>
          </cell>
        </row>
        <row r="17466">
          <cell r="F17466" t="str">
            <v>Vintage1989</v>
          </cell>
          <cell r="I17466">
            <v>8.3009343788785928E-4</v>
          </cell>
          <cell r="L17466">
            <v>0.11413663111438027</v>
          </cell>
          <cell r="M17466" t="str">
            <v>hydro</v>
          </cell>
        </row>
        <row r="17467">
          <cell r="F17467" t="str">
            <v>Vintage1985</v>
          </cell>
          <cell r="I17467">
            <v>4.2461517828475809E-4</v>
          </cell>
          <cell r="L17467">
            <v>2.831966076205443E-2</v>
          </cell>
          <cell r="M17467" t="str">
            <v>hydro</v>
          </cell>
        </row>
        <row r="17468">
          <cell r="F17468" t="str">
            <v>Vintage1987</v>
          </cell>
          <cell r="I17468">
            <v>1.4701818413845669E-4</v>
          </cell>
          <cell r="L17468">
            <v>4.4024205142992177E-2</v>
          </cell>
          <cell r="M17468" t="str">
            <v>hydro</v>
          </cell>
        </row>
        <row r="17469">
          <cell r="F17469" t="str">
            <v>Vintage1985</v>
          </cell>
          <cell r="I17469">
            <v>1.1650129193927809E-4</v>
          </cell>
          <cell r="L17469">
            <v>7.7700403442687123E-3</v>
          </cell>
          <cell r="M17469" t="str">
            <v>hydro</v>
          </cell>
        </row>
        <row r="17470">
          <cell r="F17470" t="str">
            <v>Vintage1984</v>
          </cell>
          <cell r="I17470">
            <v>4.9426184662398258E-4</v>
          </cell>
          <cell r="L17470">
            <v>7.1056831160041703E-2</v>
          </cell>
          <cell r="M17470" t="str">
            <v>hydro</v>
          </cell>
        </row>
        <row r="17471">
          <cell r="F17471" t="str">
            <v>Vintage1984</v>
          </cell>
          <cell r="I17471">
            <v>4.8634441293921027E-4</v>
          </cell>
          <cell r="L17471">
            <v>6.9918592891394404E-2</v>
          </cell>
          <cell r="M17471" t="str">
            <v>hydro</v>
          </cell>
        </row>
        <row r="17472">
          <cell r="F17472" t="str">
            <v>Vintage1987</v>
          </cell>
          <cell r="I17472">
            <v>1.9871153663572426E-5</v>
          </cell>
          <cell r="L17472">
            <v>5.9503642385432091E-3</v>
          </cell>
          <cell r="M17472" t="str">
            <v>hydro</v>
          </cell>
        </row>
        <row r="17473">
          <cell r="F17473" t="str">
            <v>Vintage1987</v>
          </cell>
          <cell r="I17473">
            <v>2.036465586453206E-5</v>
          </cell>
          <cell r="L17473">
            <v>6.0981421631644533E-3</v>
          </cell>
          <cell r="M17473" t="str">
            <v>hydro</v>
          </cell>
        </row>
        <row r="17474">
          <cell r="F17474" t="str">
            <v>Vintage1987</v>
          </cell>
          <cell r="I17474">
            <v>2.036465586453206E-5</v>
          </cell>
          <cell r="L17474">
            <v>6.0981421631644533E-3</v>
          </cell>
          <cell r="M17474" t="str">
            <v>hydro</v>
          </cell>
        </row>
        <row r="17475">
          <cell r="F17475" t="str">
            <v>Vintage1987</v>
          </cell>
          <cell r="I17475">
            <v>2.036465586453206E-5</v>
          </cell>
          <cell r="L17475">
            <v>6.0981421631644533E-3</v>
          </cell>
          <cell r="M17475" t="str">
            <v>hydro</v>
          </cell>
        </row>
        <row r="17476">
          <cell r="F17476" t="str">
            <v>Vintage1987</v>
          </cell>
          <cell r="I17476">
            <v>7.7267198260817964E-5</v>
          </cell>
          <cell r="L17476">
            <v>2.3137457498828604E-2</v>
          </cell>
          <cell r="M17476" t="str">
            <v>hydro</v>
          </cell>
        </row>
        <row r="17477">
          <cell r="F17477" t="str">
            <v>Vintage1987</v>
          </cell>
          <cell r="I17477">
            <v>7.7962648516912829E-5</v>
          </cell>
          <cell r="L17477">
            <v>2.3345708232712196E-2</v>
          </cell>
          <cell r="M17477" t="str">
            <v>hydro</v>
          </cell>
        </row>
        <row r="17478">
          <cell r="F17478" t="str">
            <v>Vintage1987</v>
          </cell>
          <cell r="I17478">
            <v>7.7962648516912829E-5</v>
          </cell>
          <cell r="L17478">
            <v>2.3345708232712196E-2</v>
          </cell>
          <cell r="M17478" t="str">
            <v>hydro</v>
          </cell>
        </row>
        <row r="17479">
          <cell r="F17479" t="str">
            <v>Vintage1987</v>
          </cell>
          <cell r="I17479">
            <v>7.7962648516912829E-5</v>
          </cell>
          <cell r="L17479">
            <v>2.3345708232712196E-2</v>
          </cell>
          <cell r="M17479" t="str">
            <v>hydro</v>
          </cell>
        </row>
        <row r="17480">
          <cell r="F17480" t="str">
            <v>Vintage1987</v>
          </cell>
          <cell r="I17480">
            <v>7.7962648516912829E-5</v>
          </cell>
          <cell r="L17480">
            <v>2.3345708232712196E-2</v>
          </cell>
          <cell r="M17480" t="str">
            <v>hydro</v>
          </cell>
        </row>
        <row r="17481">
          <cell r="F17481" t="str">
            <v>Vintage1985</v>
          </cell>
          <cell r="I17481">
            <v>8.5020398692804895E-4</v>
          </cell>
          <cell r="L17481">
            <v>5.6704257689539107E-2</v>
          </cell>
          <cell r="M17481" t="str">
            <v>hydro</v>
          </cell>
        </row>
        <row r="17482">
          <cell r="F17482" t="str">
            <v>Vintage1985</v>
          </cell>
          <cell r="I17482">
            <v>8.0752607707758057E-4</v>
          </cell>
          <cell r="L17482">
            <v>5.385785937217074E-2</v>
          </cell>
          <cell r="M17482" t="str">
            <v>hydro</v>
          </cell>
        </row>
        <row r="17483">
          <cell r="F17483" t="str">
            <v>Vintage1985</v>
          </cell>
          <cell r="I17483">
            <v>8.0752607707758057E-4</v>
          </cell>
          <cell r="L17483">
            <v>5.385785937217074E-2</v>
          </cell>
          <cell r="M17483" t="str">
            <v>hydro</v>
          </cell>
        </row>
        <row r="17484">
          <cell r="F17484" t="str">
            <v>Vintage1986</v>
          </cell>
          <cell r="I17484">
            <v>2.2735873756947854E-4</v>
          </cell>
          <cell r="L17484">
            <v>2.924982794218858E-2</v>
          </cell>
          <cell r="M17484" t="str">
            <v>hydro</v>
          </cell>
        </row>
        <row r="17485">
          <cell r="F17485" t="str">
            <v>Vintage1985</v>
          </cell>
          <cell r="I17485">
            <v>2.3735182278782646E-4</v>
          </cell>
          <cell r="L17485">
            <v>1.5830152680266985E-2</v>
          </cell>
          <cell r="M17485" t="str">
            <v>hydro</v>
          </cell>
        </row>
        <row r="17486">
          <cell r="F17486" t="str">
            <v>Vintage1985</v>
          </cell>
          <cell r="I17486">
            <v>2.3783328834973828E-4</v>
          </cell>
          <cell r="L17486">
            <v>1.5862263970864349E-2</v>
          </cell>
          <cell r="M17486" t="str">
            <v>hydro</v>
          </cell>
        </row>
        <row r="17487">
          <cell r="F17487" t="str">
            <v>Vintage1987</v>
          </cell>
          <cell r="I17487">
            <v>2.1676649520741811E-4</v>
          </cell>
          <cell r="L17487">
            <v>6.4910151822794665E-2</v>
          </cell>
          <cell r="M17487" t="str">
            <v>hydro</v>
          </cell>
        </row>
        <row r="17488">
          <cell r="F17488" t="str">
            <v>Vintage1989</v>
          </cell>
          <cell r="I17488">
            <v>2.062946192358357E-5</v>
          </cell>
          <cell r="L17488">
            <v>2.8365207796984182E-3</v>
          </cell>
          <cell r="M17488" t="str">
            <v>hydro</v>
          </cell>
        </row>
        <row r="17489">
          <cell r="F17489" t="str">
            <v>Vintage1989</v>
          </cell>
          <cell r="I17489">
            <v>2.0641498562631362E-5</v>
          </cell>
          <cell r="L17489">
            <v>2.8381757999264429E-3</v>
          </cell>
          <cell r="M17489" t="str">
            <v>hydro</v>
          </cell>
        </row>
        <row r="17490">
          <cell r="F17490" t="str">
            <v>Vintage1989</v>
          </cell>
          <cell r="I17490">
            <v>3.9195977654808782E-4</v>
          </cell>
          <cell r="L17490">
            <v>5.3893894814269948E-2</v>
          </cell>
          <cell r="M17490" t="str">
            <v>hydro</v>
          </cell>
        </row>
        <row r="17491">
          <cell r="F17491" t="str">
            <v>Vintage1989</v>
          </cell>
          <cell r="I17491">
            <v>3.9218847268999589E-4</v>
          </cell>
          <cell r="L17491">
            <v>5.3925340198602414E-2</v>
          </cell>
          <cell r="M17491" t="str">
            <v>hydro</v>
          </cell>
        </row>
        <row r="17492">
          <cell r="F17492" t="str">
            <v>Vintage1984</v>
          </cell>
          <cell r="I17492">
            <v>3.0610848866181357E-4</v>
          </cell>
          <cell r="L17492">
            <v>4.4007238964664637E-2</v>
          </cell>
          <cell r="M17492" t="str">
            <v>hydro</v>
          </cell>
        </row>
        <row r="17493">
          <cell r="F17493" t="str">
            <v>Vintage1984</v>
          </cell>
          <cell r="I17493">
            <v>2.9470837383495184E-4</v>
          </cell>
          <cell r="L17493">
            <v>4.2368318137596096E-2</v>
          </cell>
          <cell r="M17493" t="str">
            <v>hydro</v>
          </cell>
        </row>
        <row r="17494">
          <cell r="F17494" t="str">
            <v>Vintage1989</v>
          </cell>
          <cell r="I17494">
            <v>1.3775839771898728E-3</v>
          </cell>
          <cell r="L17494">
            <v>0.18941577785950714</v>
          </cell>
          <cell r="M17494" t="str">
            <v>hydro</v>
          </cell>
        </row>
        <row r="17495">
          <cell r="F17495" t="str">
            <v>Vintage1987</v>
          </cell>
          <cell r="I17495">
            <v>6.1330420680668436E-4</v>
          </cell>
          <cell r="L17495">
            <v>0.18365231739013779</v>
          </cell>
          <cell r="M17495" t="str">
            <v>hydro</v>
          </cell>
        </row>
        <row r="17496">
          <cell r="F17496" t="str">
            <v>Vintage1987</v>
          </cell>
          <cell r="I17496">
            <v>2.5681774293678978E-4</v>
          </cell>
          <cell r="L17496">
            <v>7.6903391683587077E-2</v>
          </cell>
          <cell r="M17496" t="str">
            <v>hydro</v>
          </cell>
        </row>
        <row r="17497">
          <cell r="F17497" t="str">
            <v>Vintage1927</v>
          </cell>
          <cell r="I17497">
            <v>0</v>
          </cell>
          <cell r="L17497">
            <v>0</v>
          </cell>
          <cell r="M17497" t="str">
            <v>hydro</v>
          </cell>
        </row>
        <row r="17498">
          <cell r="F17498" t="str">
            <v>Vintage1914</v>
          </cell>
          <cell r="I17498">
            <v>0</v>
          </cell>
          <cell r="L17498">
            <v>0</v>
          </cell>
          <cell r="M17498" t="str">
            <v>hydro</v>
          </cell>
        </row>
        <row r="17499">
          <cell r="F17499" t="str">
            <v>Vintage1914</v>
          </cell>
          <cell r="I17499">
            <v>0</v>
          </cell>
          <cell r="L17499">
            <v>0</v>
          </cell>
          <cell r="M17499" t="str">
            <v>hydro</v>
          </cell>
        </row>
        <row r="17500">
          <cell r="F17500" t="str">
            <v>Vintage1922</v>
          </cell>
          <cell r="I17500">
            <v>0</v>
          </cell>
          <cell r="L17500">
            <v>0</v>
          </cell>
          <cell r="M17500" t="str">
            <v>hydro</v>
          </cell>
        </row>
        <row r="17501">
          <cell r="F17501" t="str">
            <v>Vintage1922</v>
          </cell>
          <cell r="I17501">
            <v>0</v>
          </cell>
          <cell r="L17501">
            <v>0</v>
          </cell>
          <cell r="M17501" t="str">
            <v>hydro</v>
          </cell>
        </row>
        <row r="17502">
          <cell r="F17502" t="str">
            <v>Vintage1986</v>
          </cell>
          <cell r="I17502">
            <v>2.0087813166432751E-4</v>
          </cell>
          <cell r="L17502">
            <v>2.5843083275980734E-2</v>
          </cell>
          <cell r="M17502" t="str">
            <v>hydro</v>
          </cell>
        </row>
        <row r="17503">
          <cell r="F17503" t="str">
            <v>Vintage1986</v>
          </cell>
          <cell r="I17503">
            <v>9.7031359577298885E-5</v>
          </cell>
          <cell r="L17503">
            <v>1.2483138334480387E-2</v>
          </cell>
          <cell r="M17503" t="str">
            <v>hydro</v>
          </cell>
        </row>
        <row r="17504">
          <cell r="F17504" t="str">
            <v>Vintage1986</v>
          </cell>
          <cell r="I17504">
            <v>9.3254529724968234E-5</v>
          </cell>
          <cell r="L17504">
            <v>1.1997247075017207E-2</v>
          </cell>
          <cell r="M17504" t="str">
            <v>hydro</v>
          </cell>
        </row>
        <row r="17505">
          <cell r="F17505" t="str">
            <v>Vintage1986</v>
          </cell>
          <cell r="I17505">
            <v>1.1285017809477999E-4</v>
          </cell>
          <cell r="L17505">
            <v>1.4518238128011013E-2</v>
          </cell>
          <cell r="M17505" t="str">
            <v>hydro</v>
          </cell>
        </row>
        <row r="17506">
          <cell r="F17506" t="str">
            <v>Vintage1986</v>
          </cell>
          <cell r="I17506">
            <v>9.30592686915262E-5</v>
          </cell>
          <cell r="L17506">
            <v>1.197212663454921E-2</v>
          </cell>
          <cell r="M17506" t="str">
            <v>hydro</v>
          </cell>
        </row>
        <row r="17507">
          <cell r="F17507" t="str">
            <v>Vintage1925</v>
          </cell>
          <cell r="I17507">
            <v>2.5081413486061684E-4</v>
          </cell>
          <cell r="L17507">
            <v>2.619245810055866E-2</v>
          </cell>
          <cell r="M17507" t="str">
            <v>hydro</v>
          </cell>
        </row>
        <row r="17508">
          <cell r="F17508" t="str">
            <v>Vintage1925</v>
          </cell>
          <cell r="I17508">
            <v>1.8519840319806535E-4</v>
          </cell>
          <cell r="L17508">
            <v>1.9340223463687151E-2</v>
          </cell>
          <cell r="M17508" t="str">
            <v>hydro</v>
          </cell>
        </row>
        <row r="17509">
          <cell r="F17509" t="str">
            <v>Vintage1925</v>
          </cell>
          <cell r="I17509">
            <v>2.2046308079943011E-4</v>
          </cell>
          <cell r="L17509">
            <v>2.3022905027932958E-2</v>
          </cell>
          <cell r="M17509" t="str">
            <v>hydro</v>
          </cell>
        </row>
        <row r="17510">
          <cell r="F17510" t="str">
            <v>Vintage1988</v>
          </cell>
          <cell r="I17510">
            <v>7.7562764619658277E-4</v>
          </cell>
          <cell r="L17510">
            <v>0.14245885531810368</v>
          </cell>
          <cell r="M17510" t="str">
            <v>hydro</v>
          </cell>
        </row>
        <row r="17511">
          <cell r="F17511" t="str">
            <v>Vintage1975</v>
          </cell>
          <cell r="I17511">
            <v>6.189159554116344E-4</v>
          </cell>
          <cell r="L17511">
            <v>2.1647207409486387E-2</v>
          </cell>
          <cell r="M17511" t="str">
            <v>hydro</v>
          </cell>
        </row>
        <row r="17512">
          <cell r="F17512" t="str">
            <v>Vintage1975</v>
          </cell>
          <cell r="I17512">
            <v>6.189159554116344E-4</v>
          </cell>
          <cell r="L17512">
            <v>2.1647207409486387E-2</v>
          </cell>
          <cell r="M17512" t="str">
            <v>hydro</v>
          </cell>
        </row>
        <row r="17513">
          <cell r="F17513" t="str">
            <v>Vintage1930</v>
          </cell>
          <cell r="I17513">
            <v>4.4784722905134291E-4</v>
          </cell>
          <cell r="L17513">
            <v>4.1968041107908263E-2</v>
          </cell>
          <cell r="M17513" t="str">
            <v>hydro</v>
          </cell>
        </row>
        <row r="17514">
          <cell r="F17514" t="str">
            <v>Vintage1948</v>
          </cell>
          <cell r="I17514">
            <v>2.7507732437229615E-4</v>
          </cell>
          <cell r="L17514">
            <v>2.6970889063729339E-2</v>
          </cell>
          <cell r="M17514" t="str">
            <v>hydro</v>
          </cell>
        </row>
        <row r="17515">
          <cell r="F17515" t="str">
            <v>Vintage1948</v>
          </cell>
          <cell r="I17515">
            <v>2.7507732437229615E-4</v>
          </cell>
          <cell r="L17515">
            <v>2.6970889063729339E-2</v>
          </cell>
          <cell r="M17515" t="str">
            <v>hydro</v>
          </cell>
        </row>
        <row r="17516">
          <cell r="F17516" t="str">
            <v>Vintage1948</v>
          </cell>
          <cell r="I17516">
            <v>2.7507732437229615E-4</v>
          </cell>
          <cell r="L17516">
            <v>2.6970889063729339E-2</v>
          </cell>
          <cell r="M17516" t="str">
            <v>hydro</v>
          </cell>
        </row>
        <row r="17517">
          <cell r="F17517" t="str">
            <v>Vintage1948</v>
          </cell>
          <cell r="I17517">
            <v>2.7507732437229615E-4</v>
          </cell>
          <cell r="L17517">
            <v>2.6970889063729339E-2</v>
          </cell>
          <cell r="M17517" t="str">
            <v>hydro</v>
          </cell>
        </row>
        <row r="17518">
          <cell r="F17518" t="str">
            <v>Vintage1948</v>
          </cell>
          <cell r="I17518">
            <v>2.7507732437229615E-4</v>
          </cell>
          <cell r="L17518">
            <v>2.6970889063729339E-2</v>
          </cell>
          <cell r="M17518" t="str">
            <v>hydro</v>
          </cell>
        </row>
        <row r="17519">
          <cell r="F17519" t="str">
            <v>Vintage1948</v>
          </cell>
          <cell r="I17519">
            <v>2.7507732437229615E-4</v>
          </cell>
          <cell r="L17519">
            <v>2.6970889063729339E-2</v>
          </cell>
          <cell r="M17519" t="str">
            <v>hydro</v>
          </cell>
        </row>
        <row r="17520">
          <cell r="F17520" t="str">
            <v>Vintage1953</v>
          </cell>
          <cell r="I17520">
            <v>1.7664115527768563E-3</v>
          </cell>
          <cell r="L17520">
            <v>6.6101596516690869E-2</v>
          </cell>
          <cell r="M17520" t="str">
            <v>hydro</v>
          </cell>
        </row>
        <row r="17521">
          <cell r="F17521" t="str">
            <v>Vintage1953</v>
          </cell>
          <cell r="I17521">
            <v>1.7664115527768563E-3</v>
          </cell>
          <cell r="L17521">
            <v>6.6101596516690869E-2</v>
          </cell>
          <cell r="M17521" t="str">
            <v>hydro</v>
          </cell>
        </row>
        <row r="17522">
          <cell r="F17522" t="str">
            <v>Vintage1967</v>
          </cell>
          <cell r="I17522">
            <v>1.8855729419456975E-3</v>
          </cell>
          <cell r="L17522">
            <v>5.626671189687512E-2</v>
          </cell>
          <cell r="M17522" t="str">
            <v>hydro</v>
          </cell>
        </row>
        <row r="17523">
          <cell r="F17523" t="str">
            <v>Vintage1917</v>
          </cell>
          <cell r="I17523">
            <v>0</v>
          </cell>
          <cell r="L17523">
            <v>0</v>
          </cell>
          <cell r="M17523" t="str">
            <v>hydro</v>
          </cell>
        </row>
        <row r="17524">
          <cell r="F17524" t="str">
            <v>Vintage1917</v>
          </cell>
          <cell r="I17524">
            <v>0</v>
          </cell>
          <cell r="L17524">
            <v>0</v>
          </cell>
          <cell r="M17524" t="str">
            <v>hydro</v>
          </cell>
        </row>
        <row r="17525">
          <cell r="F17525" t="str">
            <v>Vintage1917</v>
          </cell>
          <cell r="I17525">
            <v>0</v>
          </cell>
          <cell r="L17525">
            <v>0</v>
          </cell>
          <cell r="M17525" t="str">
            <v>hydro</v>
          </cell>
        </row>
        <row r="17526">
          <cell r="F17526" t="str">
            <v>Vintage1921</v>
          </cell>
          <cell r="I17526">
            <v>7.071645806970584E-4</v>
          </cell>
          <cell r="L17526">
            <v>0.18690668080593847</v>
          </cell>
          <cell r="M17526" t="str">
            <v>hydro</v>
          </cell>
        </row>
        <row r="17527">
          <cell r="F17527" t="str">
            <v>Vintage1921</v>
          </cell>
          <cell r="I17527">
            <v>7.071645806970584E-4</v>
          </cell>
          <cell r="L17527">
            <v>0.18690668080593847</v>
          </cell>
          <cell r="M17527" t="str">
            <v>hydro</v>
          </cell>
        </row>
        <row r="17528">
          <cell r="F17528" t="str">
            <v>Vintage1921</v>
          </cell>
          <cell r="I17528">
            <v>5.6797957377003943E-4</v>
          </cell>
          <cell r="L17528">
            <v>0.15011947684694238</v>
          </cell>
          <cell r="M17528" t="str">
            <v>hydro</v>
          </cell>
        </row>
        <row r="17529">
          <cell r="F17529" t="str">
            <v>Vintage1987</v>
          </cell>
          <cell r="I17529">
            <v>7.9468699542659831E-4</v>
          </cell>
          <cell r="L17529">
            <v>0.23796691216224342</v>
          </cell>
          <cell r="M17529" t="str">
            <v>hydro</v>
          </cell>
        </row>
        <row r="17530">
          <cell r="F17530" t="str">
            <v>Vintage1987</v>
          </cell>
          <cell r="I17530">
            <v>7.9468699542659831E-4</v>
          </cell>
          <cell r="L17530">
            <v>0.23796691216224342</v>
          </cell>
          <cell r="M17530" t="str">
            <v>hydro</v>
          </cell>
        </row>
        <row r="17531">
          <cell r="F17531" t="str">
            <v>Vintage1986</v>
          </cell>
          <cell r="I17531">
            <v>5.100325185852726E-4</v>
          </cell>
          <cell r="L17531">
            <v>6.5615966964900213E-2</v>
          </cell>
          <cell r="M17531" t="str">
            <v>hydro</v>
          </cell>
        </row>
        <row r="17532">
          <cell r="F17532" t="str">
            <v>Vintage1986</v>
          </cell>
          <cell r="I17532">
            <v>5.100325185852726E-4</v>
          </cell>
          <cell r="L17532">
            <v>6.5615966964900213E-2</v>
          </cell>
          <cell r="M17532" t="str">
            <v>hydro</v>
          </cell>
        </row>
        <row r="17533">
          <cell r="F17533" t="str">
            <v>Vintage1986</v>
          </cell>
          <cell r="I17533">
            <v>5.100325185852726E-4</v>
          </cell>
          <cell r="L17533">
            <v>6.5615966964900213E-2</v>
          </cell>
          <cell r="M17533" t="str">
            <v>hydro</v>
          </cell>
        </row>
        <row r="17534">
          <cell r="F17534" t="str">
            <v>Vintage1940</v>
          </cell>
          <cell r="I17534">
            <v>6.6239229565227332E-4</v>
          </cell>
          <cell r="L17534">
            <v>0.12459924528301879</v>
          </cell>
          <cell r="M17534" t="str">
            <v>hydro</v>
          </cell>
        </row>
        <row r="17535">
          <cell r="F17535" t="str">
            <v>Vintage1940</v>
          </cell>
          <cell r="I17535">
            <v>6.6239229565227332E-4</v>
          </cell>
          <cell r="L17535">
            <v>0.12459924528301879</v>
          </cell>
          <cell r="M17535" t="str">
            <v>hydro</v>
          </cell>
        </row>
        <row r="17536">
          <cell r="F17536" t="str">
            <v>Vintage1940</v>
          </cell>
          <cell r="I17536">
            <v>6.6239229565227332E-4</v>
          </cell>
          <cell r="L17536">
            <v>0.12459924528301879</v>
          </cell>
          <cell r="M17536" t="str">
            <v>hydro</v>
          </cell>
        </row>
        <row r="17537">
          <cell r="F17537" t="str">
            <v>Vintage1940</v>
          </cell>
          <cell r="I17537">
            <v>6.6239229565227332E-4</v>
          </cell>
          <cell r="L17537">
            <v>0.12459924528301879</v>
          </cell>
          <cell r="M17537" t="str">
            <v>hydro</v>
          </cell>
        </row>
        <row r="17538">
          <cell r="F17538" t="str">
            <v>Vintage1993</v>
          </cell>
          <cell r="I17538">
            <v>3.8367455667018822E-4</v>
          </cell>
          <cell r="L17538">
            <v>0.21966309341500764</v>
          </cell>
          <cell r="M17538" t="str">
            <v>hydro</v>
          </cell>
        </row>
        <row r="17539">
          <cell r="F17539" t="str">
            <v>Vintage1989</v>
          </cell>
          <cell r="I17539">
            <v>1.1402990246189785E-3</v>
          </cell>
          <cell r="L17539">
            <v>0.1567894446487679</v>
          </cell>
          <cell r="M17539" t="str">
            <v>hydro</v>
          </cell>
        </row>
        <row r="17540">
          <cell r="F17540" t="str">
            <v>Vintage1989</v>
          </cell>
          <cell r="I17540">
            <v>1.1374155808648622E-3</v>
          </cell>
          <cell r="L17540">
            <v>0.15639297535858768</v>
          </cell>
          <cell r="M17540" t="str">
            <v>hydro</v>
          </cell>
        </row>
        <row r="17541">
          <cell r="F17541" t="str">
            <v>Vintage1920</v>
          </cell>
          <cell r="I17541">
            <v>9.1334017094675464E-5</v>
          </cell>
          <cell r="L17541">
            <v>5.3269890795631818E-2</v>
          </cell>
          <cell r="M17541" t="str">
            <v>hydro</v>
          </cell>
        </row>
        <row r="17542">
          <cell r="F17542" t="str">
            <v>Vintage1920</v>
          </cell>
          <cell r="I17542">
            <v>7.4252688881514393E-5</v>
          </cell>
          <cell r="L17542">
            <v>4.3307332293291721E-2</v>
          </cell>
          <cell r="M17542" t="str">
            <v>hydro</v>
          </cell>
        </row>
        <row r="17543">
          <cell r="F17543" t="str">
            <v>Vintage1920</v>
          </cell>
          <cell r="I17543">
            <v>7.2380322807412807E-5</v>
          </cell>
          <cell r="L17543">
            <v>4.2215288611544451E-2</v>
          </cell>
          <cell r="M17543" t="str">
            <v>hydro</v>
          </cell>
        </row>
        <row r="17544">
          <cell r="F17544" t="str">
            <v>Vintage1985</v>
          </cell>
          <cell r="I17544">
            <v>0</v>
          </cell>
          <cell r="L17544">
            <v>0</v>
          </cell>
          <cell r="M17544" t="str">
            <v>hydro</v>
          </cell>
        </row>
        <row r="17545">
          <cell r="F17545" t="str">
            <v>Vintage1990</v>
          </cell>
          <cell r="I17545">
            <v>1.2763652046282796E-3</v>
          </cell>
          <cell r="L17545">
            <v>0.23675514760605307</v>
          </cell>
          <cell r="M17545" t="str">
            <v>hydro</v>
          </cell>
        </row>
        <row r="17546">
          <cell r="F17546" t="str">
            <v>Vintage1990</v>
          </cell>
          <cell r="I17546">
            <v>1.2642081991900058E-3</v>
          </cell>
          <cell r="L17546">
            <v>0.23450012403870008</v>
          </cell>
          <cell r="M17546" t="str">
            <v>hydro</v>
          </cell>
        </row>
        <row r="17547">
          <cell r="F17547" t="str">
            <v>Vintage1989</v>
          </cell>
          <cell r="I17547">
            <v>3.9030406997684654E-4</v>
          </cell>
          <cell r="L17547">
            <v>5.3666237587348287E-2</v>
          </cell>
          <cell r="M17547" t="str">
            <v>hydro</v>
          </cell>
        </row>
        <row r="17548">
          <cell r="F17548" t="str">
            <v>Vintage1985</v>
          </cell>
          <cell r="I17548">
            <v>5.3667361301106085E-4</v>
          </cell>
          <cell r="L17548">
            <v>3.5793385252532992E-2</v>
          </cell>
          <cell r="M17548" t="str">
            <v>hydro</v>
          </cell>
        </row>
        <row r="17549">
          <cell r="F17549" t="str">
            <v>Vintage1988</v>
          </cell>
          <cell r="I17549">
            <v>2.7682664924724248E-4</v>
          </cell>
          <cell r="L17549">
            <v>5.0844509948415627E-2</v>
          </cell>
          <cell r="M17549" t="str">
            <v>hydro</v>
          </cell>
        </row>
        <row r="17550">
          <cell r="F17550" t="str">
            <v>Vintage1990</v>
          </cell>
          <cell r="I17550">
            <v>8.2463014116449873E-4</v>
          </cell>
          <cell r="L17550">
            <v>0.15296204415777725</v>
          </cell>
          <cell r="M17550" t="str">
            <v>hydro</v>
          </cell>
        </row>
        <row r="17551">
          <cell r="F17551" t="str">
            <v>Vintage1990</v>
          </cell>
          <cell r="I17551">
            <v>8.2463014116449873E-4</v>
          </cell>
          <cell r="L17551">
            <v>0.15296204415777725</v>
          </cell>
          <cell r="M17551" t="str">
            <v>hydro</v>
          </cell>
        </row>
        <row r="17552">
          <cell r="F17552" t="str">
            <v>Vintage1992</v>
          </cell>
          <cell r="I17552">
            <v>2.2431748010340208E-4</v>
          </cell>
          <cell r="L17552">
            <v>8.5837256908904799E-2</v>
          </cell>
          <cell r="M17552" t="str">
            <v>hydro</v>
          </cell>
        </row>
        <row r="17553">
          <cell r="F17553" t="str">
            <v>Vintage1992</v>
          </cell>
          <cell r="I17553">
            <v>3.8054503051776131E-4</v>
          </cell>
          <cell r="L17553">
            <v>0.14561924257932446</v>
          </cell>
          <cell r="M17553" t="str">
            <v>hydro</v>
          </cell>
        </row>
        <row r="17554">
          <cell r="F17554" t="str">
            <v>Vintage1992</v>
          </cell>
          <cell r="I17554">
            <v>3.7436622247322609E-4</v>
          </cell>
          <cell r="L17554">
            <v>0.14325486182190378</v>
          </cell>
          <cell r="M17554" t="str">
            <v>hydro</v>
          </cell>
        </row>
        <row r="17555">
          <cell r="F17555" t="str">
            <v>Vintage1988</v>
          </cell>
          <cell r="I17555">
            <v>2.6076442314012816E-4</v>
          </cell>
          <cell r="L17555">
            <v>4.7894374846475074E-2</v>
          </cell>
          <cell r="M17555" t="str">
            <v>hydro</v>
          </cell>
        </row>
        <row r="17556">
          <cell r="F17556" t="str">
            <v>Vintage1988</v>
          </cell>
          <cell r="I17556">
            <v>2.5980951644233633E-4</v>
          </cell>
          <cell r="L17556">
            <v>4.77189879636453E-2</v>
          </cell>
          <cell r="M17556" t="str">
            <v>hydro</v>
          </cell>
        </row>
        <row r="17557">
          <cell r="F17557" t="str">
            <v>Vintage1986</v>
          </cell>
          <cell r="I17557">
            <v>2.9386518052156697E-4</v>
          </cell>
          <cell r="L17557">
            <v>3.7805918788713012E-2</v>
          </cell>
          <cell r="M17557" t="str">
            <v>hydro</v>
          </cell>
        </row>
        <row r="17558">
          <cell r="F17558" t="str">
            <v>Vintage1986</v>
          </cell>
          <cell r="I17558">
            <v>2.9050562082289324E-4</v>
          </cell>
          <cell r="L17558">
            <v>3.7373709566414323E-2</v>
          </cell>
          <cell r="M17558" t="str">
            <v>hydro</v>
          </cell>
        </row>
        <row r="17559">
          <cell r="F17559" t="str">
            <v>Vintage1993</v>
          </cell>
          <cell r="I17559">
            <v>6.3231674688484722E-4</v>
          </cell>
          <cell r="L17559">
            <v>0.3620168453292496</v>
          </cell>
          <cell r="M17559" t="str">
            <v>hydro</v>
          </cell>
        </row>
        <row r="17560">
          <cell r="F17560" t="str">
            <v>Vintage1993</v>
          </cell>
          <cell r="I17560">
            <v>6.2591325491141985E-4</v>
          </cell>
          <cell r="L17560">
            <v>0.35835068912710571</v>
          </cell>
          <cell r="M17560" t="str">
            <v>hydro</v>
          </cell>
        </row>
        <row r="17561">
          <cell r="F17561" t="str">
            <v>Vintage1984</v>
          </cell>
          <cell r="I17561">
            <v>2.4870906043159122E-4</v>
          </cell>
          <cell r="L17561">
            <v>3.575529415383906E-2</v>
          </cell>
          <cell r="M17561" t="str">
            <v>hydro</v>
          </cell>
        </row>
        <row r="17562">
          <cell r="F17562" t="str">
            <v>Vintage1990</v>
          </cell>
          <cell r="I17562">
            <v>4.3727237294568486E-4</v>
          </cell>
          <cell r="L17562">
            <v>8.1110394443066239E-2</v>
          </cell>
          <cell r="M17562" t="str">
            <v>hydro</v>
          </cell>
        </row>
        <row r="17563">
          <cell r="F17563" t="str">
            <v>Vintage1990</v>
          </cell>
          <cell r="I17563">
            <v>2.3606256500537361E-4</v>
          </cell>
          <cell r="L17563">
            <v>4.3787645745472586E-2</v>
          </cell>
          <cell r="M17563" t="str">
            <v>hydro</v>
          </cell>
        </row>
        <row r="17564">
          <cell r="F17564" t="str">
            <v>Vintage1990</v>
          </cell>
          <cell r="I17564">
            <v>1.317450265911423E-4</v>
          </cell>
          <cell r="L17564">
            <v>2.4437608533862565E-2</v>
          </cell>
          <cell r="M17564" t="str">
            <v>hydro</v>
          </cell>
        </row>
        <row r="17565">
          <cell r="F17565" t="str">
            <v>Vintage1990</v>
          </cell>
          <cell r="I17565">
            <v>1.3200180822416194E-4</v>
          </cell>
          <cell r="L17565">
            <v>2.4485239394691143E-2</v>
          </cell>
          <cell r="M17565" t="str">
            <v>hydro</v>
          </cell>
        </row>
        <row r="17566">
          <cell r="F17566" t="str">
            <v>Vintage1990</v>
          </cell>
          <cell r="I17566">
            <v>1.3200180822416194E-4</v>
          </cell>
          <cell r="L17566">
            <v>2.4485239394691143E-2</v>
          </cell>
          <cell r="M17566" t="str">
            <v>hydro</v>
          </cell>
        </row>
        <row r="17567">
          <cell r="F17567" t="str">
            <v>Vintage2005</v>
          </cell>
          <cell r="I17567">
            <v>5.4828228267049079E-5</v>
          </cell>
          <cell r="L17567">
            <v>0.16014062500000001</v>
          </cell>
          <cell r="M17567" t="str">
            <v>hydro</v>
          </cell>
        </row>
        <row r="17568">
          <cell r="F17568" t="str">
            <v>Vintage1990</v>
          </cell>
          <cell r="I17568">
            <v>9.6988562638462256E-5</v>
          </cell>
          <cell r="L17568">
            <v>1.7990573058794347E-2</v>
          </cell>
          <cell r="M17568" t="str">
            <v>hydro</v>
          </cell>
        </row>
        <row r="17569">
          <cell r="F17569" t="str">
            <v>Vintage1990</v>
          </cell>
          <cell r="I17569">
            <v>9.7170449628517855E-5</v>
          </cell>
          <cell r="L17569">
            <v>1.8024311585214593E-2</v>
          </cell>
          <cell r="M17569" t="str">
            <v>hydro</v>
          </cell>
        </row>
        <row r="17570">
          <cell r="F17570" t="str">
            <v>Vintage1990</v>
          </cell>
          <cell r="I17570">
            <v>9.7170449628517855E-5</v>
          </cell>
          <cell r="L17570">
            <v>1.8024311585214593E-2</v>
          </cell>
          <cell r="M17570" t="str">
            <v>hydro</v>
          </cell>
        </row>
        <row r="17571">
          <cell r="F17571" t="str">
            <v>Vintage1990</v>
          </cell>
          <cell r="I17571">
            <v>2.243094556773702E-3</v>
          </cell>
          <cell r="L17571">
            <v>0.41607541552964528</v>
          </cell>
          <cell r="M17571" t="str">
            <v>hydro</v>
          </cell>
        </row>
        <row r="17572">
          <cell r="F17572" t="str">
            <v>Vintage1993</v>
          </cell>
          <cell r="I17572">
            <v>4.3626129526567E-4</v>
          </cell>
          <cell r="L17572">
            <v>0.24977029096477799</v>
          </cell>
          <cell r="M17572" t="str">
            <v>hydro</v>
          </cell>
        </row>
        <row r="17573">
          <cell r="F17573" t="str">
            <v>Vintage1993</v>
          </cell>
          <cell r="I17573">
            <v>4.3268373865979734E-4</v>
          </cell>
          <cell r="L17573">
            <v>0.24772205206738135</v>
          </cell>
          <cell r="M17573" t="str">
            <v>hydro</v>
          </cell>
        </row>
        <row r="17574">
          <cell r="F17574" t="str">
            <v>Vintage1993</v>
          </cell>
          <cell r="I17574">
            <v>4.3268373865979734E-4</v>
          </cell>
          <cell r="L17574">
            <v>0.24772205206738135</v>
          </cell>
          <cell r="M17574" t="str">
            <v>hydro</v>
          </cell>
        </row>
        <row r="17575">
          <cell r="F17575" t="str">
            <v>Vintage1985</v>
          </cell>
          <cell r="I17575">
            <v>2.2687727200756667E-4</v>
          </cell>
          <cell r="L17575">
            <v>1.513155371371535E-2</v>
          </cell>
          <cell r="M17575" t="str">
            <v>hydro</v>
          </cell>
        </row>
        <row r="17576">
          <cell r="F17576" t="str">
            <v>Vintage1986</v>
          </cell>
          <cell r="I17576">
            <v>1.5246409460541502E-4</v>
          </cell>
          <cell r="L17576">
            <v>1.961459050240881E-2</v>
          </cell>
          <cell r="M17576" t="str">
            <v>hydro</v>
          </cell>
        </row>
        <row r="17577">
          <cell r="F17577" t="str">
            <v>Vintage1995</v>
          </cell>
          <cell r="I17577">
            <v>2.498110816066339E-4</v>
          </cell>
          <cell r="L17577">
            <v>0.16019554030874783</v>
          </cell>
          <cell r="M17577" t="str">
            <v>hydro</v>
          </cell>
        </row>
        <row r="17578">
          <cell r="F17578" t="str">
            <v>Vintage1985</v>
          </cell>
          <cell r="I17578">
            <v>4.0170276715510928E-4</v>
          </cell>
          <cell r="L17578">
            <v>2.6791520121737467E-2</v>
          </cell>
          <cell r="M17578" t="str">
            <v>hydro</v>
          </cell>
        </row>
        <row r="17579">
          <cell r="F17579" t="str">
            <v>Vintage1990</v>
          </cell>
          <cell r="I17579">
            <v>3.4637836187842327E-4</v>
          </cell>
          <cell r="L17579">
            <v>6.4250310096750196E-2</v>
          </cell>
          <cell r="M17579" t="str">
            <v>hydro</v>
          </cell>
        </row>
        <row r="17580">
          <cell r="F17580" t="str">
            <v>Vintage1990</v>
          </cell>
          <cell r="I17580">
            <v>3.4637836187842327E-4</v>
          </cell>
          <cell r="L17580">
            <v>6.4250310096750196E-2</v>
          </cell>
          <cell r="M17580" t="str">
            <v>hydro</v>
          </cell>
        </row>
        <row r="17581">
          <cell r="F17581" t="str">
            <v>Vintage1991</v>
          </cell>
          <cell r="I17581">
            <v>2.9925090779328633E-4</v>
          </cell>
          <cell r="L17581">
            <v>0.61640495867768585</v>
          </cell>
          <cell r="M17581" t="str">
            <v>hydro</v>
          </cell>
        </row>
        <row r="17582">
          <cell r="F17582" t="str">
            <v>Vintage1991</v>
          </cell>
          <cell r="I17582">
            <v>1.5808386763639708E-4</v>
          </cell>
          <cell r="L17582">
            <v>0.32562534435261703</v>
          </cell>
          <cell r="M17582" t="str">
            <v>hydro</v>
          </cell>
        </row>
        <row r="17583">
          <cell r="F17583" t="str">
            <v>Vintage1987</v>
          </cell>
          <cell r="I17583">
            <v>3.7481826513968784E-4</v>
          </cell>
          <cell r="L17583">
            <v>0.11223833495528623</v>
          </cell>
          <cell r="M17583" t="str">
            <v>hydro</v>
          </cell>
        </row>
        <row r="17584">
          <cell r="F17584" t="str">
            <v>Vintage1993</v>
          </cell>
          <cell r="I17584">
            <v>2.662143458201024E-4</v>
          </cell>
          <cell r="L17584">
            <v>0.15241424196018377</v>
          </cell>
          <cell r="M17584" t="str">
            <v>hydro</v>
          </cell>
        </row>
        <row r="17585">
          <cell r="F17585" t="str">
            <v>Vintage1993</v>
          </cell>
          <cell r="I17585">
            <v>2.6760123411927623E-4</v>
          </cell>
          <cell r="L17585">
            <v>0.153208269525268</v>
          </cell>
          <cell r="M17585" t="str">
            <v>hydro</v>
          </cell>
        </row>
        <row r="17586">
          <cell r="F17586" t="str">
            <v>Vintage1986</v>
          </cell>
          <cell r="I17586">
            <v>1.9474479536730617E-4</v>
          </cell>
          <cell r="L17586">
            <v>2.5054026152787335E-2</v>
          </cell>
          <cell r="M17586" t="str">
            <v>hydro</v>
          </cell>
        </row>
        <row r="17587">
          <cell r="F17587" t="str">
            <v>Vintage1995</v>
          </cell>
          <cell r="I17587">
            <v>1.9691674001326399E-4</v>
          </cell>
          <cell r="L17587">
            <v>0.12627615780445967</v>
          </cell>
          <cell r="M17587" t="str">
            <v>hydro</v>
          </cell>
        </row>
        <row r="17588">
          <cell r="F17588" t="str">
            <v>Vintage1988</v>
          </cell>
          <cell r="I17588">
            <v>1.3757209729461418E-4</v>
          </cell>
          <cell r="L17588">
            <v>2.5267747482191114E-2</v>
          </cell>
          <cell r="M17588" t="str">
            <v>hydro</v>
          </cell>
        </row>
        <row r="17589">
          <cell r="F17589" t="str">
            <v>Vintage1988</v>
          </cell>
          <cell r="I17589">
            <v>1.3702376151577013E-4</v>
          </cell>
          <cell r="L17589">
            <v>2.5167035126504551E-2</v>
          </cell>
          <cell r="M17589" t="str">
            <v>hydro</v>
          </cell>
        </row>
        <row r="17590">
          <cell r="F17590" t="str">
            <v>Vintage1988</v>
          </cell>
          <cell r="I17590">
            <v>1.3702376151577013E-4</v>
          </cell>
          <cell r="L17590">
            <v>2.5167035126504551E-2</v>
          </cell>
          <cell r="M17590" t="str">
            <v>hydro</v>
          </cell>
        </row>
        <row r="17591">
          <cell r="F17591" t="str">
            <v>Vintage1992</v>
          </cell>
          <cell r="I17591">
            <v>2.6397553095721239E-4</v>
          </cell>
          <cell r="L17591">
            <v>0.10101279426816785</v>
          </cell>
          <cell r="M17591" t="str">
            <v>hydro</v>
          </cell>
        </row>
        <row r="17592">
          <cell r="F17592" t="str">
            <v>Vintage1995</v>
          </cell>
          <cell r="I17592">
            <v>6.9634096738441231E-4</v>
          </cell>
          <cell r="L17592">
            <v>0.44654030874785594</v>
          </cell>
          <cell r="M17592" t="str">
            <v>hydro</v>
          </cell>
        </row>
        <row r="17593">
          <cell r="F17593" t="str">
            <v>Vintage1995</v>
          </cell>
          <cell r="I17593">
            <v>6.8967801896928805E-4</v>
          </cell>
          <cell r="L17593">
            <v>0.44226758147512862</v>
          </cell>
          <cell r="M17593" t="str">
            <v>hydro</v>
          </cell>
        </row>
        <row r="17594">
          <cell r="F17594" t="str">
            <v>Vintage1991</v>
          </cell>
          <cell r="I17594">
            <v>4.0431070561546505E-4</v>
          </cell>
          <cell r="L17594">
            <v>0.8328099173553718</v>
          </cell>
          <cell r="M17594" t="str">
            <v>hydro</v>
          </cell>
        </row>
        <row r="17595">
          <cell r="F17595" t="str">
            <v>Vintage1989</v>
          </cell>
          <cell r="I17595">
            <v>4.4411854575520342E-4</v>
          </cell>
          <cell r="L17595">
            <v>6.106564913571165E-2</v>
          </cell>
          <cell r="M17595" t="str">
            <v>hydro</v>
          </cell>
        </row>
        <row r="17596">
          <cell r="F17596" t="str">
            <v>Vintage1989</v>
          </cell>
          <cell r="I17596">
            <v>4.4284801163349161E-4</v>
          </cell>
          <cell r="L17596">
            <v>6.0890952556086786E-2</v>
          </cell>
          <cell r="M17596" t="str">
            <v>hydro</v>
          </cell>
        </row>
        <row r="17597">
          <cell r="F17597" t="str">
            <v>Vintage1989</v>
          </cell>
          <cell r="I17597">
            <v>9.8339341020492682E-5</v>
          </cell>
          <cell r="L17597">
            <v>1.3521515262964324E-2</v>
          </cell>
          <cell r="M17597" t="str">
            <v>hydro</v>
          </cell>
        </row>
        <row r="17598">
          <cell r="F17598" t="str">
            <v>Vintage1989</v>
          </cell>
          <cell r="I17598">
            <v>1.1561873881620692E-2</v>
          </cell>
          <cell r="L17598">
            <v>1.5897407134976091</v>
          </cell>
          <cell r="M17598" t="str">
            <v>hydro</v>
          </cell>
        </row>
        <row r="17599">
          <cell r="F17599" t="str">
            <v>Vintage1989</v>
          </cell>
          <cell r="I17599">
            <v>1.1489125772620153E-2</v>
          </cell>
          <cell r="L17599">
            <v>1.5797379551305626</v>
          </cell>
          <cell r="M17599" t="str">
            <v>hydro</v>
          </cell>
        </row>
        <row r="17600">
          <cell r="F17600" t="str">
            <v>Vintage1993</v>
          </cell>
          <cell r="I17600">
            <v>6.0594313332678772E-4</v>
          </cell>
          <cell r="L17600">
            <v>0.34691730474732008</v>
          </cell>
          <cell r="M17600" t="str">
            <v>hydro</v>
          </cell>
        </row>
        <row r="17601">
          <cell r="F17601" t="str">
            <v>Vintage1993</v>
          </cell>
          <cell r="I17601">
            <v>5.9847239269112242E-4</v>
          </cell>
          <cell r="L17601">
            <v>0.34264012251148546</v>
          </cell>
          <cell r="M17601" t="str">
            <v>hydro</v>
          </cell>
        </row>
        <row r="17602">
          <cell r="F17602" t="str">
            <v>Vintage1984</v>
          </cell>
          <cell r="I17602">
            <v>1.6374242539319978E-4</v>
          </cell>
          <cell r="L17602">
            <v>2.3540190193462058E-2</v>
          </cell>
          <cell r="M17602" t="str">
            <v>hydro</v>
          </cell>
        </row>
        <row r="17603">
          <cell r="F17603" t="str">
            <v>Vintage1984</v>
          </cell>
          <cell r="I17603">
            <v>1.5951756508742344E-4</v>
          </cell>
          <cell r="L17603">
            <v>2.2932809333553808E-2</v>
          </cell>
          <cell r="M17603" t="str">
            <v>hydro</v>
          </cell>
        </row>
        <row r="17604">
          <cell r="F17604" t="str">
            <v>Vintage1984</v>
          </cell>
          <cell r="I17604">
            <v>1.5951756508742344E-4</v>
          </cell>
          <cell r="L17604">
            <v>2.2932809333553808E-2</v>
          </cell>
          <cell r="M17604" t="str">
            <v>hydro</v>
          </cell>
        </row>
        <row r="17605">
          <cell r="F17605" t="str">
            <v>Vintage1984</v>
          </cell>
          <cell r="I17605">
            <v>1.5951756508742344E-4</v>
          </cell>
          <cell r="L17605">
            <v>2.2932809333553808E-2</v>
          </cell>
          <cell r="M17605" t="str">
            <v>hydro</v>
          </cell>
        </row>
        <row r="17606">
          <cell r="F17606" t="str">
            <v>Vintage1988</v>
          </cell>
          <cell r="I17606">
            <v>2.023492764368359E-4</v>
          </cell>
          <cell r="L17606">
            <v>3.7165315647261124E-2</v>
          </cell>
          <cell r="M17606" t="str">
            <v>hydro</v>
          </cell>
        </row>
        <row r="17607">
          <cell r="F17607" t="str">
            <v>Vintage1988</v>
          </cell>
          <cell r="I17607">
            <v>1.405611959914835E-4</v>
          </cell>
          <cell r="L17607">
            <v>2.5816752640628843E-2</v>
          </cell>
          <cell r="M17607" t="str">
            <v>hydro</v>
          </cell>
        </row>
        <row r="17608">
          <cell r="F17608" t="str">
            <v>Vintage1986</v>
          </cell>
          <cell r="I17608">
            <v>4.2068053472046749E-4</v>
          </cell>
          <cell r="L17608">
            <v>5.4120784583620109E-2</v>
          </cell>
          <cell r="M17608" t="str">
            <v>hydro</v>
          </cell>
        </row>
        <row r="17609">
          <cell r="F17609" t="str">
            <v>Vintage1986</v>
          </cell>
          <cell r="I17609">
            <v>4.1499656628123056E-4</v>
          </cell>
          <cell r="L17609">
            <v>5.3389538885065396E-2</v>
          </cell>
          <cell r="M17609" t="str">
            <v>hydro</v>
          </cell>
        </row>
        <row r="17610">
          <cell r="F17610" t="str">
            <v>Vintage1985</v>
          </cell>
          <cell r="I17610">
            <v>4.0427058348530573E-4</v>
          </cell>
          <cell r="L17610">
            <v>2.6962780338256762E-2</v>
          </cell>
          <cell r="M17610" t="str">
            <v>hydro</v>
          </cell>
        </row>
        <row r="17611">
          <cell r="F17611" t="str">
            <v>Vintage1985</v>
          </cell>
          <cell r="I17611">
            <v>2.3194068483367288E-4</v>
          </cell>
          <cell r="L17611">
            <v>1.546925745316434E-2</v>
          </cell>
          <cell r="M17611" t="str">
            <v>hydro</v>
          </cell>
        </row>
        <row r="17612">
          <cell r="F17612" t="str">
            <v>Vintage1985</v>
          </cell>
          <cell r="I17612">
            <v>2.3194068483367288E-4</v>
          </cell>
          <cell r="L17612">
            <v>1.546925745316434E-2</v>
          </cell>
          <cell r="M17612" t="str">
            <v>hydro</v>
          </cell>
        </row>
        <row r="17613">
          <cell r="F17613" t="str">
            <v>Vintage1986</v>
          </cell>
          <cell r="I17613">
            <v>3.2161230833541382E-3</v>
          </cell>
          <cell r="L17613">
            <v>0.41375602202339989</v>
          </cell>
          <cell r="M17613" t="str">
            <v>hydro</v>
          </cell>
        </row>
        <row r="17614">
          <cell r="F17614" t="str">
            <v>Vintage1986</v>
          </cell>
          <cell r="I17614">
            <v>3.2161230833541382E-3</v>
          </cell>
          <cell r="L17614">
            <v>0.41375602202339989</v>
          </cell>
          <cell r="M17614" t="str">
            <v>hydro</v>
          </cell>
        </row>
        <row r="17615">
          <cell r="F17615" t="str">
            <v>Vintage1914</v>
          </cell>
          <cell r="I17615">
            <v>0</v>
          </cell>
          <cell r="L17615">
            <v>0</v>
          </cell>
          <cell r="M17615" t="str">
            <v>hydro</v>
          </cell>
        </row>
        <row r="17616">
          <cell r="F17616" t="str">
            <v>Vintage1916</v>
          </cell>
          <cell r="I17616">
            <v>0</v>
          </cell>
          <cell r="L17616">
            <v>0</v>
          </cell>
          <cell r="M17616" t="str">
            <v>hydro</v>
          </cell>
        </row>
        <row r="17617">
          <cell r="F17617" t="str">
            <v>Vintage1918</v>
          </cell>
          <cell r="I17617">
            <v>0</v>
          </cell>
          <cell r="L17617">
            <v>0</v>
          </cell>
          <cell r="M17617" t="str">
            <v>hydro</v>
          </cell>
        </row>
        <row r="17618">
          <cell r="F17618" t="str">
            <v>Vintage1920</v>
          </cell>
          <cell r="I17618">
            <v>1.3672017073089796E-4</v>
          </cell>
          <cell r="L17618">
            <v>7.9741029641185637E-2</v>
          </cell>
          <cell r="M17618" t="str">
            <v>hydro</v>
          </cell>
        </row>
        <row r="17619">
          <cell r="F17619" t="str">
            <v>Vintage1920</v>
          </cell>
          <cell r="I17619">
            <v>2.2375309547249434E-4</v>
          </cell>
          <cell r="L17619">
            <v>0.13050234009360373</v>
          </cell>
          <cell r="M17619" t="str">
            <v>hydro</v>
          </cell>
        </row>
        <row r="17620">
          <cell r="F17620" t="str">
            <v>Vintage1920</v>
          </cell>
          <cell r="I17620">
            <v>2.2375309547249434E-4</v>
          </cell>
          <cell r="L17620">
            <v>0.13050234009360373</v>
          </cell>
          <cell r="M17620" t="str">
            <v>hydro</v>
          </cell>
        </row>
        <row r="17621">
          <cell r="F17621" t="str">
            <v>Vintage1920</v>
          </cell>
          <cell r="I17621">
            <v>2.2375309547249434E-4</v>
          </cell>
          <cell r="L17621">
            <v>0.13050234009360373</v>
          </cell>
          <cell r="M17621" t="str">
            <v>hydro</v>
          </cell>
        </row>
        <row r="17622">
          <cell r="F17622" t="str">
            <v>Vintage1920</v>
          </cell>
          <cell r="I17622">
            <v>5.4104425038974948E-4</v>
          </cell>
          <cell r="L17622">
            <v>0.31556006240249607</v>
          </cell>
          <cell r="M17622" t="str">
            <v>hydro</v>
          </cell>
        </row>
        <row r="17623">
          <cell r="F17623" t="str">
            <v>Vintage1920</v>
          </cell>
          <cell r="I17623">
            <v>5.7087237935452625E-4</v>
          </cell>
          <cell r="L17623">
            <v>0.33295709828393127</v>
          </cell>
          <cell r="M17623" t="str">
            <v>hydro</v>
          </cell>
        </row>
        <row r="17624">
          <cell r="F17624" t="str">
            <v>Vintage1916</v>
          </cell>
          <cell r="I17624">
            <v>0</v>
          </cell>
          <cell r="L17624">
            <v>0</v>
          </cell>
          <cell r="M17624" t="str">
            <v>hydro</v>
          </cell>
        </row>
        <row r="17625">
          <cell r="F17625" t="str">
            <v>Vintage1916</v>
          </cell>
          <cell r="I17625">
            <v>0</v>
          </cell>
          <cell r="L17625">
            <v>0</v>
          </cell>
          <cell r="M17625" t="str">
            <v>hydro</v>
          </cell>
        </row>
        <row r="17626">
          <cell r="F17626" t="str">
            <v>Vintage1929</v>
          </cell>
          <cell r="I17626">
            <v>2.7713157743645338E-4</v>
          </cell>
          <cell r="L17626">
            <v>7.4511326860841415E-2</v>
          </cell>
          <cell r="M17626" t="str">
            <v>hydro</v>
          </cell>
        </row>
        <row r="17627">
          <cell r="F17627" t="str">
            <v>Vintage1980</v>
          </cell>
          <cell r="I17627">
            <v>1.9421250844052588E-4</v>
          </cell>
          <cell r="L17627">
            <v>1.1700588187897838E-2</v>
          </cell>
          <cell r="M17627" t="str">
            <v>hydro</v>
          </cell>
        </row>
        <row r="17628">
          <cell r="F17628" t="str">
            <v>Vintage1980</v>
          </cell>
          <cell r="I17628">
            <v>1.8980442374035526E-4</v>
          </cell>
          <cell r="L17628">
            <v>1.1435017323342199E-2</v>
          </cell>
          <cell r="M17628" t="str">
            <v>hydro</v>
          </cell>
        </row>
        <row r="17629">
          <cell r="F17629" t="str">
            <v>Vintage1980</v>
          </cell>
          <cell r="I17629">
            <v>1.9421250844052588E-4</v>
          </cell>
          <cell r="L17629">
            <v>1.1700588187897838E-2</v>
          </cell>
          <cell r="M17629" t="str">
            <v>hydro</v>
          </cell>
        </row>
        <row r="17630">
          <cell r="F17630" t="str">
            <v>Vintage1980</v>
          </cell>
          <cell r="I17630">
            <v>1.8980442374035526E-4</v>
          </cell>
          <cell r="L17630">
            <v>1.1435017323342199E-2</v>
          </cell>
          <cell r="M17630" t="str">
            <v>hydro</v>
          </cell>
        </row>
        <row r="17631">
          <cell r="F17631" t="str">
            <v>Vintage1921</v>
          </cell>
          <cell r="I17631">
            <v>1.4431127775704127E-4</v>
          </cell>
          <cell r="L17631">
            <v>3.8142099681866382E-2</v>
          </cell>
          <cell r="M17631" t="str">
            <v>hydro</v>
          </cell>
        </row>
        <row r="17632">
          <cell r="F17632" t="str">
            <v>Vintage1921</v>
          </cell>
          <cell r="I17632">
            <v>1.4431127775704127E-4</v>
          </cell>
          <cell r="L17632">
            <v>3.8142099681866382E-2</v>
          </cell>
          <cell r="M17632" t="str">
            <v>hydro</v>
          </cell>
        </row>
        <row r="17633">
          <cell r="F17633" t="str">
            <v>Vintage1921</v>
          </cell>
          <cell r="I17633">
            <v>1.4431127775704127E-4</v>
          </cell>
          <cell r="L17633">
            <v>3.8142099681866382E-2</v>
          </cell>
          <cell r="M17633" t="str">
            <v>hydro</v>
          </cell>
        </row>
        <row r="17634">
          <cell r="F17634" t="str">
            <v>Vintage1921</v>
          </cell>
          <cell r="I17634">
            <v>1.3872226502584801E-4</v>
          </cell>
          <cell r="L17634">
            <v>3.6664899257688226E-2</v>
          </cell>
          <cell r="M17634" t="str">
            <v>hydro</v>
          </cell>
        </row>
        <row r="17635">
          <cell r="F17635" t="str">
            <v>Vintage1924</v>
          </cell>
          <cell r="I17635">
            <v>1.5693236250082461E-4</v>
          </cell>
          <cell r="L17635">
            <v>2.3185338865836794E-2</v>
          </cell>
          <cell r="M17635" t="str">
            <v>hydro</v>
          </cell>
        </row>
        <row r="17636">
          <cell r="F17636" t="str">
            <v>Vintage1988</v>
          </cell>
          <cell r="I17636">
            <v>2.0116433619279736E-4</v>
          </cell>
          <cell r="L17636">
            <v>3.6947678703021382E-2</v>
          </cell>
          <cell r="M17636" t="str">
            <v>hydro</v>
          </cell>
        </row>
        <row r="17637">
          <cell r="F17637" t="str">
            <v>Vintage1989</v>
          </cell>
          <cell r="I17637">
            <v>6.754466994017775E-4</v>
          </cell>
          <cell r="L17637">
            <v>9.2872931224714961E-2</v>
          </cell>
          <cell r="M17637" t="str">
            <v>hydro</v>
          </cell>
        </row>
        <row r="17638">
          <cell r="F17638" t="str">
            <v>Vintage1990</v>
          </cell>
          <cell r="I17638">
            <v>2.92189412885246E-4</v>
          </cell>
          <cell r="L17638">
            <v>5.4198709997519225E-2</v>
          </cell>
          <cell r="M17638" t="str">
            <v>hydro</v>
          </cell>
        </row>
        <row r="17639">
          <cell r="F17639" t="str">
            <v>Vintage1990</v>
          </cell>
          <cell r="I17639">
            <v>2.8976202401060719E-4</v>
          </cell>
          <cell r="L17639">
            <v>5.3748449516249075E-2</v>
          </cell>
          <cell r="M17639" t="str">
            <v>hydro</v>
          </cell>
        </row>
        <row r="17640">
          <cell r="F17640" t="str">
            <v>Vintage1990</v>
          </cell>
          <cell r="I17640">
            <v>2.8976202401060719E-4</v>
          </cell>
          <cell r="L17640">
            <v>5.3748449516249075E-2</v>
          </cell>
          <cell r="M17640" t="str">
            <v>hydro</v>
          </cell>
        </row>
        <row r="17641">
          <cell r="F17641" t="str">
            <v>Vintage1993</v>
          </cell>
          <cell r="I17641">
            <v>7.0649052891038179E-4</v>
          </cell>
          <cell r="L17641">
            <v>0.40448315467075041</v>
          </cell>
          <cell r="M17641" t="str">
            <v>hydro</v>
          </cell>
        </row>
        <row r="17642">
          <cell r="F17642" t="str">
            <v>Vintage1993</v>
          </cell>
          <cell r="I17642">
            <v>7.0041202619124479E-4</v>
          </cell>
          <cell r="L17642">
            <v>0.40100306278713627</v>
          </cell>
          <cell r="M17642" t="str">
            <v>hydro</v>
          </cell>
        </row>
        <row r="17643">
          <cell r="F17643" t="str">
            <v>Vintage1988</v>
          </cell>
          <cell r="I17643">
            <v>7.4520169749243211E-5</v>
          </cell>
          <cell r="L17643">
            <v>1.36870547776959E-2</v>
          </cell>
          <cell r="M17643" t="str">
            <v>hydro</v>
          </cell>
        </row>
        <row r="17644">
          <cell r="F17644" t="str">
            <v>Vintage1988</v>
          </cell>
          <cell r="I17644">
            <v>7.3538514964678511E-5</v>
          </cell>
          <cell r="L17644">
            <v>1.350675509702776E-2</v>
          </cell>
          <cell r="M17644" t="str">
            <v>hydro</v>
          </cell>
        </row>
        <row r="17645">
          <cell r="F17645" t="str">
            <v>Vintage1988</v>
          </cell>
          <cell r="I17645">
            <v>7.3538514964678511E-5</v>
          </cell>
          <cell r="L17645">
            <v>1.350675509702776E-2</v>
          </cell>
          <cell r="M17645" t="str">
            <v>hydro</v>
          </cell>
        </row>
        <row r="17646">
          <cell r="F17646" t="str">
            <v>Vintage1990</v>
          </cell>
          <cell r="I17646">
            <v>3.0759229865340888E-3</v>
          </cell>
          <cell r="L17646">
            <v>0.57055817415033494</v>
          </cell>
          <cell r="M17646" t="str">
            <v>hydro</v>
          </cell>
        </row>
        <row r="17647">
          <cell r="F17647" t="str">
            <v>Vintage1990</v>
          </cell>
          <cell r="I17647">
            <v>2.9815557363993689E-3</v>
          </cell>
          <cell r="L17647">
            <v>0.55305383279583231</v>
          </cell>
          <cell r="M17647" t="str">
            <v>hydro</v>
          </cell>
        </row>
        <row r="17648">
          <cell r="F17648" t="str">
            <v>Vintage1990</v>
          </cell>
          <cell r="I17648">
            <v>2.9815557363993689E-3</v>
          </cell>
          <cell r="L17648">
            <v>0.55305383279583231</v>
          </cell>
          <cell r="M17648" t="str">
            <v>hydro</v>
          </cell>
        </row>
        <row r="17649">
          <cell r="F17649" t="str">
            <v>Vintage1990</v>
          </cell>
          <cell r="I17649">
            <v>2.9815557363993689E-3</v>
          </cell>
          <cell r="L17649">
            <v>0.55305383279583231</v>
          </cell>
          <cell r="M17649" t="str">
            <v>hydro</v>
          </cell>
        </row>
        <row r="17650">
          <cell r="F17650" t="str">
            <v>Vintage1990</v>
          </cell>
          <cell r="I17650">
            <v>2.9815557363993689E-3</v>
          </cell>
          <cell r="L17650">
            <v>0.55305383279583231</v>
          </cell>
          <cell r="M17650" t="str">
            <v>hydro</v>
          </cell>
        </row>
        <row r="17651">
          <cell r="F17651" t="str">
            <v>Vintage1990</v>
          </cell>
          <cell r="I17651">
            <v>2.9815557363993689E-3</v>
          </cell>
          <cell r="L17651">
            <v>0.55305383279583231</v>
          </cell>
          <cell r="M17651" t="str">
            <v>hydro</v>
          </cell>
        </row>
        <row r="17652">
          <cell r="F17652" t="str">
            <v>Vintage1990</v>
          </cell>
          <cell r="I17652">
            <v>2.9815557363993689E-3</v>
          </cell>
          <cell r="L17652">
            <v>0.55305383279583231</v>
          </cell>
          <cell r="M17652" t="str">
            <v>hydro</v>
          </cell>
        </row>
        <row r="17653">
          <cell r="F17653" t="str">
            <v>Vintage1990</v>
          </cell>
          <cell r="I17653">
            <v>2.9815557363993689E-3</v>
          </cell>
          <cell r="L17653">
            <v>0.55305383279583231</v>
          </cell>
          <cell r="M17653" t="str">
            <v>hydro</v>
          </cell>
        </row>
        <row r="17654">
          <cell r="F17654" t="str">
            <v>Vintage2004</v>
          </cell>
          <cell r="I17654">
            <v>5.6170982223047649E-4</v>
          </cell>
          <cell r="L17654">
            <v>0.54973821989528793</v>
          </cell>
          <cell r="M17654" t="str">
            <v>hydro</v>
          </cell>
        </row>
        <row r="17655">
          <cell r="F17655" t="str">
            <v>Vintage1987</v>
          </cell>
          <cell r="I17655">
            <v>4.992396655724156E-4</v>
          </cell>
          <cell r="L17655">
            <v>0.14949599317578369</v>
          </cell>
          <cell r="M17655" t="str">
            <v>hydro</v>
          </cell>
        </row>
        <row r="17656">
          <cell r="F17656" t="str">
            <v>Vintage1981</v>
          </cell>
          <cell r="I17656">
            <v>1.4303940623099085E-4</v>
          </cell>
          <cell r="L17656">
            <v>4.0177685950413218E-2</v>
          </cell>
          <cell r="M17656" t="str">
            <v>hydro</v>
          </cell>
        </row>
        <row r="17657">
          <cell r="F17657" t="str">
            <v>Vintage1979</v>
          </cell>
          <cell r="I17657">
            <v>5.3977639107671491E-5</v>
          </cell>
          <cell r="L17657">
            <v>1.8568273831431725E-3</v>
          </cell>
          <cell r="M17657" t="str">
            <v>hydro</v>
          </cell>
        </row>
        <row r="17658">
          <cell r="F17658" t="str">
            <v>Vintage1979</v>
          </cell>
          <cell r="I17658">
            <v>5.3977639107671491E-5</v>
          </cell>
          <cell r="L17658">
            <v>1.8568273831431725E-3</v>
          </cell>
          <cell r="M17658" t="str">
            <v>hydro</v>
          </cell>
        </row>
        <row r="17659">
          <cell r="F17659" t="str">
            <v>Vintage1982</v>
          </cell>
          <cell r="I17659">
            <v>2.4365902164887152E-3</v>
          </cell>
          <cell r="L17659">
            <v>0.30068988281894693</v>
          </cell>
          <cell r="M17659" t="str">
            <v>hydro</v>
          </cell>
        </row>
        <row r="17660">
          <cell r="F17660" t="str">
            <v>Vintage1993</v>
          </cell>
          <cell r="I17660">
            <v>3.8600164021942876E-4</v>
          </cell>
          <cell r="L17660">
            <v>0.22099540581929555</v>
          </cell>
          <cell r="M17660" t="str">
            <v>hydro</v>
          </cell>
        </row>
        <row r="17661">
          <cell r="F17661" t="str">
            <v>Vintage1984</v>
          </cell>
          <cell r="I17661">
            <v>3.9262446650439382E-4</v>
          </cell>
          <cell r="L17661">
            <v>5.6445081926237546E-2</v>
          </cell>
          <cell r="M17661" t="str">
            <v>hydro</v>
          </cell>
        </row>
        <row r="17662">
          <cell r="F17662" t="str">
            <v>Vintage1994</v>
          </cell>
          <cell r="I17662">
            <v>6.5336214155774917E-6</v>
          </cell>
          <cell r="L17662">
            <v>1.8127138203056011E-3</v>
          </cell>
          <cell r="M17662" t="str">
            <v>hydro</v>
          </cell>
        </row>
        <row r="17663">
          <cell r="F17663" t="str">
            <v>Vintage1994</v>
          </cell>
          <cell r="I17663">
            <v>6.5336214155774917E-6</v>
          </cell>
          <cell r="L17663">
            <v>1.8127138203056011E-3</v>
          </cell>
          <cell r="M17663" t="str">
            <v>hydro</v>
          </cell>
        </row>
        <row r="17664">
          <cell r="F17664" t="str">
            <v>Vintage1994</v>
          </cell>
          <cell r="I17664">
            <v>6.4680886029839362E-6</v>
          </cell>
          <cell r="L17664">
            <v>1.7945321370527866E-3</v>
          </cell>
          <cell r="M17664" t="str">
            <v>hydro</v>
          </cell>
        </row>
        <row r="17665">
          <cell r="F17665" t="str">
            <v>Vintage1994</v>
          </cell>
          <cell r="I17665">
            <v>6.4680886029839362E-6</v>
          </cell>
          <cell r="L17665">
            <v>1.7945321370527866E-3</v>
          </cell>
          <cell r="M17665" t="str">
            <v>hydro</v>
          </cell>
        </row>
        <row r="17666">
          <cell r="F17666" t="str">
            <v>Vintage1994</v>
          </cell>
          <cell r="I17666">
            <v>1.2751762254231385E-3</v>
          </cell>
          <cell r="L17666">
            <v>0.35378994590021606</v>
          </cell>
          <cell r="M17666" t="str">
            <v>hydro</v>
          </cell>
        </row>
        <row r="17667">
          <cell r="F17667" t="str">
            <v>Vintage1994</v>
          </cell>
          <cell r="I17667">
            <v>1.2623860927709505E-3</v>
          </cell>
          <cell r="L17667">
            <v>0.35024140080593102</v>
          </cell>
          <cell r="M17667" t="str">
            <v>hydro</v>
          </cell>
        </row>
        <row r="17668">
          <cell r="F17668" t="str">
            <v>Vintage1994</v>
          </cell>
          <cell r="I17668">
            <v>1.6182859978460025E-4</v>
          </cell>
          <cell r="L17668">
            <v>4.4898368101164376E-2</v>
          </cell>
          <cell r="M17668" t="str">
            <v>hydro</v>
          </cell>
        </row>
        <row r="17669">
          <cell r="F17669" t="str">
            <v>Vintage1994</v>
          </cell>
          <cell r="I17669">
            <v>1.5968474062975392E-4</v>
          </cell>
          <cell r="L17669">
            <v>4.4303567320465156E-2</v>
          </cell>
          <cell r="M17669" t="str">
            <v>hydro</v>
          </cell>
        </row>
        <row r="17670">
          <cell r="F17670" t="str">
            <v>Vintage1994</v>
          </cell>
          <cell r="I17670">
            <v>5.3507006520902678E-4</v>
          </cell>
          <cell r="L17670">
            <v>0.148451959540189</v>
          </cell>
          <cell r="M17670" t="str">
            <v>hydro</v>
          </cell>
        </row>
        <row r="17671">
          <cell r="F17671" t="str">
            <v>Vintage1991</v>
          </cell>
          <cell r="I17671">
            <v>4.096629977787183E-4</v>
          </cell>
          <cell r="L17671">
            <v>0.84383471074380145</v>
          </cell>
          <cell r="M17671" t="str">
            <v>hydro</v>
          </cell>
        </row>
        <row r="17672">
          <cell r="F17672" t="str">
            <v>Vintage1991</v>
          </cell>
          <cell r="I17672">
            <v>4.0422243692911456E-4</v>
          </cell>
          <cell r="L17672">
            <v>0.83262809917355363</v>
          </cell>
          <cell r="M17672" t="str">
            <v>hydro</v>
          </cell>
        </row>
        <row r="17673">
          <cell r="F17673" t="str">
            <v>Vintage1994</v>
          </cell>
          <cell r="I17673">
            <v>2.116977327639574E-4</v>
          </cell>
          <cell r="L17673">
            <v>5.8734258001795915E-2</v>
          </cell>
          <cell r="M17673" t="str">
            <v>hydro</v>
          </cell>
        </row>
        <row r="17674">
          <cell r="F17674" t="str">
            <v>Vintage1917</v>
          </cell>
          <cell r="I17674">
            <v>0</v>
          </cell>
          <cell r="L17674">
            <v>0</v>
          </cell>
          <cell r="M17674" t="str">
            <v>hydro</v>
          </cell>
        </row>
        <row r="17675">
          <cell r="F17675" t="str">
            <v>Vintage1917</v>
          </cell>
          <cell r="I17675">
            <v>0</v>
          </cell>
          <cell r="L17675">
            <v>0</v>
          </cell>
          <cell r="M17675" t="str">
            <v>hydro</v>
          </cell>
        </row>
        <row r="17676">
          <cell r="F17676" t="str">
            <v>Vintage1917</v>
          </cell>
          <cell r="I17676">
            <v>0</v>
          </cell>
          <cell r="L17676">
            <v>0</v>
          </cell>
          <cell r="M17676" t="str">
            <v>hydro</v>
          </cell>
        </row>
        <row r="17677">
          <cell r="F17677" t="str">
            <v>Vintage1924</v>
          </cell>
          <cell r="I17677">
            <v>2.726566225193505E-3</v>
          </cell>
          <cell r="L17677">
            <v>0.4028255285516697</v>
          </cell>
          <cell r="M17677" t="str">
            <v>hydro</v>
          </cell>
        </row>
        <row r="17678">
          <cell r="F17678" t="str">
            <v>Vintage1922</v>
          </cell>
          <cell r="I17678">
            <v>8.5640686825068E-4</v>
          </cell>
          <cell r="L17678">
            <v>0.40172521957340018</v>
          </cell>
          <cell r="M17678" t="str">
            <v>hydro</v>
          </cell>
        </row>
        <row r="17679">
          <cell r="F17679" t="str">
            <v>Vintage1919</v>
          </cell>
          <cell r="I17679">
            <v>0</v>
          </cell>
          <cell r="L17679">
            <v>0</v>
          </cell>
          <cell r="M17679" t="str">
            <v>hydro</v>
          </cell>
        </row>
        <row r="17680">
          <cell r="F17680" t="str">
            <v>Vintage1919</v>
          </cell>
          <cell r="I17680">
            <v>0</v>
          </cell>
          <cell r="L17680">
            <v>0</v>
          </cell>
          <cell r="M17680" t="str">
            <v>hydro</v>
          </cell>
        </row>
        <row r="17681">
          <cell r="F17681" t="str">
            <v>Vintage1927</v>
          </cell>
          <cell r="I17681">
            <v>1.0383339804364219E-3</v>
          </cell>
          <cell r="L17681">
            <v>0.18406353722143204</v>
          </cell>
          <cell r="M17681" t="str">
            <v>hydro</v>
          </cell>
        </row>
        <row r="17682">
          <cell r="F17682" t="str">
            <v>Vintage1927</v>
          </cell>
          <cell r="I17682">
            <v>1.0114120310995185E-3</v>
          </cell>
          <cell r="L17682">
            <v>0.17929113323850174</v>
          </cell>
          <cell r="M17682" t="str">
            <v>hydro</v>
          </cell>
        </row>
        <row r="17683">
          <cell r="F17683" t="str">
            <v>Vintage1927</v>
          </cell>
          <cell r="I17683">
            <v>1.0114120310995185E-3</v>
          </cell>
          <cell r="L17683">
            <v>0.17929113323850174</v>
          </cell>
          <cell r="M17683" t="str">
            <v>hydro</v>
          </cell>
        </row>
        <row r="17684">
          <cell r="F17684" t="str">
            <v>Vintage1962</v>
          </cell>
          <cell r="I17684">
            <v>1.253722949175037E-3</v>
          </cell>
          <cell r="L17684">
            <v>4.012112133533062E-2</v>
          </cell>
          <cell r="M17684" t="str">
            <v>hydro</v>
          </cell>
        </row>
        <row r="17685">
          <cell r="F17685" t="str">
            <v>Vintage1962</v>
          </cell>
          <cell r="I17685">
            <v>1.2391184937970445E-3</v>
          </cell>
          <cell r="L17685">
            <v>3.9653755617376413E-2</v>
          </cell>
          <cell r="M17685" t="str">
            <v>hydro</v>
          </cell>
        </row>
        <row r="17686">
          <cell r="F17686" t="str">
            <v>Vintage1962</v>
          </cell>
          <cell r="I17686">
            <v>1.2391184937970445E-3</v>
          </cell>
          <cell r="L17686">
            <v>3.9653755617376413E-2</v>
          </cell>
          <cell r="M17686" t="str">
            <v>hydro</v>
          </cell>
        </row>
        <row r="17687">
          <cell r="F17687" t="str">
            <v>Vintage1928</v>
          </cell>
          <cell r="I17687">
            <v>2.0761864953109323E-3</v>
          </cell>
          <cell r="L17687">
            <v>0.15592607472880671</v>
          </cell>
          <cell r="M17687" t="str">
            <v>hydro</v>
          </cell>
        </row>
        <row r="17688">
          <cell r="F17688" t="str">
            <v>Vintage1928</v>
          </cell>
          <cell r="I17688">
            <v>2.05666039196673E-3</v>
          </cell>
          <cell r="L17688">
            <v>0.15445962233828842</v>
          </cell>
          <cell r="M17688" t="str">
            <v>hydro</v>
          </cell>
        </row>
        <row r="17689">
          <cell r="F17689" t="str">
            <v>Vintage1919</v>
          </cell>
          <cell r="I17689">
            <v>0</v>
          </cell>
          <cell r="L17689">
            <v>0</v>
          </cell>
          <cell r="M17689" t="str">
            <v>hydro</v>
          </cell>
        </row>
        <row r="17690">
          <cell r="F17690" t="str">
            <v>Vintage1919</v>
          </cell>
          <cell r="I17690">
            <v>0</v>
          </cell>
          <cell r="L17690">
            <v>0</v>
          </cell>
          <cell r="M17690" t="str">
            <v>hydro</v>
          </cell>
        </row>
        <row r="17691">
          <cell r="F17691" t="str">
            <v>Vintage1919</v>
          </cell>
          <cell r="I17691">
            <v>0</v>
          </cell>
          <cell r="L17691">
            <v>0</v>
          </cell>
          <cell r="M17691" t="str">
            <v>hydro</v>
          </cell>
        </row>
        <row r="17692">
          <cell r="F17692" t="str">
            <v>Vintage1919</v>
          </cell>
          <cell r="I17692">
            <v>0</v>
          </cell>
          <cell r="L17692">
            <v>0</v>
          </cell>
          <cell r="M17692" t="str">
            <v>hydro</v>
          </cell>
        </row>
        <row r="17693">
          <cell r="F17693" t="str">
            <v>Vintage2012</v>
          </cell>
          <cell r="I17693">
            <v>2.3471981104937509E-3</v>
          </cell>
          <cell r="L17693">
            <v>0.50230108757870628</v>
          </cell>
          <cell r="M17693" t="str">
            <v>hydro</v>
          </cell>
        </row>
        <row r="17694">
          <cell r="F17694" t="str">
            <v>Vintage2012</v>
          </cell>
          <cell r="I17694">
            <v>2.3471981104937509E-3</v>
          </cell>
          <cell r="L17694">
            <v>0.50230108757870628</v>
          </cell>
          <cell r="M17694" t="str">
            <v>hydro</v>
          </cell>
        </row>
        <row r="17695">
          <cell r="F17695" t="str">
            <v>Vintage2013</v>
          </cell>
          <cell r="I17695">
            <v>2.3471981104937509E-3</v>
          </cell>
          <cell r="L17695">
            <v>0.41246533490011733</v>
          </cell>
          <cell r="M17695" t="str">
            <v>hydro</v>
          </cell>
        </row>
        <row r="17696">
          <cell r="F17696" t="str">
            <v>Vintage2012</v>
          </cell>
          <cell r="I17696">
            <v>2.3471981104937509E-3</v>
          </cell>
          <cell r="L17696">
            <v>0.50230108757870628</v>
          </cell>
          <cell r="M17696" t="str">
            <v>hydro</v>
          </cell>
        </row>
        <row r="17697">
          <cell r="F17697" t="str">
            <v>Vintage1949</v>
          </cell>
          <cell r="I17697">
            <v>3.2869118949985648E-3</v>
          </cell>
          <cell r="L17697">
            <v>0.19001700943250349</v>
          </cell>
          <cell r="M17697" t="str">
            <v>hydro</v>
          </cell>
        </row>
        <row r="17698">
          <cell r="F17698" t="str">
            <v>Vintage1930</v>
          </cell>
          <cell r="I17698">
            <v>4.5322493189703045E-3</v>
          </cell>
          <cell r="L17698">
            <v>0.42471988971049007</v>
          </cell>
          <cell r="M17698" t="str">
            <v>hydro</v>
          </cell>
        </row>
        <row r="17699">
          <cell r="F17699" t="str">
            <v>Vintage1930</v>
          </cell>
          <cell r="I17699">
            <v>4.5065176594947937E-3</v>
          </cell>
          <cell r="L17699">
            <v>0.42230855996992106</v>
          </cell>
          <cell r="M17699" t="str">
            <v>hydro</v>
          </cell>
        </row>
        <row r="17700">
          <cell r="F17700" t="str">
            <v>Vintage1938</v>
          </cell>
          <cell r="I17700">
            <v>4.5072131097508884E-3</v>
          </cell>
          <cell r="L17700">
            <v>0.50435797665369653</v>
          </cell>
          <cell r="M17700" t="str">
            <v>hydro</v>
          </cell>
        </row>
        <row r="17701">
          <cell r="F17701" t="str">
            <v>Vintage1957</v>
          </cell>
          <cell r="I17701">
            <v>1.7174679035998411E-3</v>
          </cell>
          <cell r="L17701">
            <v>8.4624711696869845E-2</v>
          </cell>
          <cell r="M17701" t="str">
            <v>hydro</v>
          </cell>
        </row>
        <row r="17702">
          <cell r="F17702" t="str">
            <v>Vintage1957</v>
          </cell>
          <cell r="I17702">
            <v>1.713148087586021E-3</v>
          </cell>
          <cell r="L17702">
            <v>8.4411861614497513E-2</v>
          </cell>
          <cell r="M17702" t="str">
            <v>hydro</v>
          </cell>
        </row>
        <row r="17703">
          <cell r="F17703" t="str">
            <v>Vintage1957</v>
          </cell>
          <cell r="I17703">
            <v>1.713148087586021E-3</v>
          </cell>
          <cell r="L17703">
            <v>8.4411861614497513E-2</v>
          </cell>
          <cell r="M17703" t="str">
            <v>hydro</v>
          </cell>
        </row>
        <row r="17704">
          <cell r="F17704" t="str">
            <v>Vintage1995</v>
          </cell>
          <cell r="I17704">
            <v>1.9875165876588356E-5</v>
          </cell>
          <cell r="L17704">
            <v>1.2745283018867922E-2</v>
          </cell>
          <cell r="M17704" t="str">
            <v>hydro</v>
          </cell>
        </row>
        <row r="17705">
          <cell r="F17705" t="str">
            <v>Vintage1995</v>
          </cell>
          <cell r="I17705">
            <v>1.9875165876588356E-5</v>
          </cell>
          <cell r="L17705">
            <v>1.2745283018867922E-2</v>
          </cell>
          <cell r="M17705" t="str">
            <v>hydro</v>
          </cell>
        </row>
        <row r="17706">
          <cell r="F17706" t="str">
            <v>Vintage1995</v>
          </cell>
          <cell r="I17706">
            <v>1.9613302107081864E-5</v>
          </cell>
          <cell r="L17706">
            <v>1.2577358490566038E-2</v>
          </cell>
          <cell r="M17706" t="str">
            <v>hydro</v>
          </cell>
        </row>
        <row r="17707">
          <cell r="F17707" t="str">
            <v>Vintage1995</v>
          </cell>
          <cell r="I17707">
            <v>1.9613302107081864E-5</v>
          </cell>
          <cell r="L17707">
            <v>1.2577358490566038E-2</v>
          </cell>
          <cell r="M17707" t="str">
            <v>hydro</v>
          </cell>
        </row>
        <row r="17708">
          <cell r="F17708" t="str">
            <v>Vintage1995</v>
          </cell>
          <cell r="I17708">
            <v>3.9352828435644943E-3</v>
          </cell>
          <cell r="L17708">
            <v>2.5235660377358489</v>
          </cell>
          <cell r="M17708" t="str">
            <v>hydro</v>
          </cell>
        </row>
        <row r="17709">
          <cell r="F17709" t="str">
            <v>Vintage1995</v>
          </cell>
          <cell r="I17709">
            <v>3.8834338172022091E-3</v>
          </cell>
          <cell r="L17709">
            <v>2.4903169811320756</v>
          </cell>
          <cell r="M17709" t="str">
            <v>hydro</v>
          </cell>
        </row>
        <row r="17710">
          <cell r="F17710" t="str">
            <v>Vintage1925</v>
          </cell>
          <cell r="I17710">
            <v>1.2839081650982317E-4</v>
          </cell>
          <cell r="L17710">
            <v>1.3407821229050279E-2</v>
          </cell>
          <cell r="M17710" t="str">
            <v>hydro</v>
          </cell>
        </row>
        <row r="17711">
          <cell r="F17711" t="str">
            <v>Vintage1925</v>
          </cell>
          <cell r="I17711">
            <v>1.2499648429834472E-4</v>
          </cell>
          <cell r="L17711">
            <v>1.3053351955307262E-2</v>
          </cell>
          <cell r="M17711" t="str">
            <v>hydro</v>
          </cell>
        </row>
        <row r="17712">
          <cell r="F17712" t="str">
            <v>Vintage1925</v>
          </cell>
          <cell r="I17712">
            <v>1.2499648429834472E-4</v>
          </cell>
          <cell r="L17712">
            <v>1.3053351955307262E-2</v>
          </cell>
          <cell r="M17712" t="str">
            <v>hydro</v>
          </cell>
        </row>
        <row r="17713">
          <cell r="F17713" t="str">
            <v>Vintage1925</v>
          </cell>
          <cell r="I17713">
            <v>1.2499648429834472E-4</v>
          </cell>
          <cell r="L17713">
            <v>1.3053351955307262E-2</v>
          </cell>
          <cell r="M17713" t="str">
            <v>hydro</v>
          </cell>
        </row>
        <row r="17714">
          <cell r="F17714" t="str">
            <v>Vintage1925</v>
          </cell>
          <cell r="I17714">
            <v>1.2499648429834472E-4</v>
          </cell>
          <cell r="L17714">
            <v>1.3053351955307262E-2</v>
          </cell>
          <cell r="M17714" t="str">
            <v>hydro</v>
          </cell>
        </row>
        <row r="17715">
          <cell r="F17715" t="str">
            <v>Vintage1999</v>
          </cell>
          <cell r="I17715">
            <v>0</v>
          </cell>
          <cell r="L17715">
            <v>0</v>
          </cell>
          <cell r="M17715" t="str">
            <v>hydro</v>
          </cell>
        </row>
        <row r="17716">
          <cell r="F17716" t="str">
            <v>Vintage1982</v>
          </cell>
          <cell r="I17716">
            <v>0</v>
          </cell>
          <cell r="L17716">
            <v>0</v>
          </cell>
          <cell r="M17716" t="str">
            <v>hydro</v>
          </cell>
        </row>
        <row r="17717">
          <cell r="F17717" t="str">
            <v>Vintage1982</v>
          </cell>
          <cell r="I17717">
            <v>0</v>
          </cell>
          <cell r="L17717">
            <v>0</v>
          </cell>
          <cell r="M17717" t="str">
            <v>hydro</v>
          </cell>
        </row>
        <row r="17718">
          <cell r="F17718" t="str">
            <v>Vintage1982</v>
          </cell>
          <cell r="I17718">
            <v>0</v>
          </cell>
          <cell r="L17718">
            <v>0</v>
          </cell>
          <cell r="M17718" t="str">
            <v>hydro</v>
          </cell>
        </row>
        <row r="17719">
          <cell r="F17719" t="str">
            <v>Vintage1982</v>
          </cell>
          <cell r="I17719">
            <v>0</v>
          </cell>
          <cell r="L17719">
            <v>0</v>
          </cell>
          <cell r="M17719" t="str">
            <v>hydro</v>
          </cell>
        </row>
        <row r="17720">
          <cell r="F17720" t="str">
            <v>Vintage1982</v>
          </cell>
          <cell r="I17720">
            <v>0</v>
          </cell>
          <cell r="L17720">
            <v>0</v>
          </cell>
          <cell r="M17720" t="str">
            <v>hydro</v>
          </cell>
        </row>
        <row r="17721">
          <cell r="F17721" t="str">
            <v>Vintage1982</v>
          </cell>
          <cell r="I17721">
            <v>0</v>
          </cell>
          <cell r="L17721">
            <v>0</v>
          </cell>
          <cell r="M17721" t="str">
            <v>hydro</v>
          </cell>
        </row>
        <row r="17722">
          <cell r="F17722" t="str">
            <v>Vintage1982</v>
          </cell>
          <cell r="I17722">
            <v>0</v>
          </cell>
          <cell r="L17722">
            <v>0</v>
          </cell>
          <cell r="M17722" t="str">
            <v>hydro</v>
          </cell>
        </row>
        <row r="17723">
          <cell r="F17723" t="str">
            <v>Vintage1985</v>
          </cell>
          <cell r="I17723">
            <v>4.6284889351791253E-5</v>
          </cell>
          <cell r="L17723">
            <v>3.0869654027603209E-3</v>
          </cell>
          <cell r="M17723" t="str">
            <v>hydro</v>
          </cell>
        </row>
        <row r="17724">
          <cell r="F17724" t="str">
            <v>Vintage1985</v>
          </cell>
          <cell r="I17724">
            <v>4.4064798149642234E-5</v>
          </cell>
          <cell r="L17724">
            <v>2.9388966738946795E-3</v>
          </cell>
          <cell r="M17724" t="str">
            <v>hydro</v>
          </cell>
        </row>
        <row r="17725">
          <cell r="F17725" t="str">
            <v>Vintage1985</v>
          </cell>
          <cell r="I17725">
            <v>4.4064798149642234E-5</v>
          </cell>
          <cell r="L17725">
            <v>2.9388966738946795E-3</v>
          </cell>
          <cell r="M17725" t="str">
            <v>hydro</v>
          </cell>
        </row>
        <row r="17726">
          <cell r="F17726" t="str">
            <v>Vintage1985</v>
          </cell>
          <cell r="I17726">
            <v>4.4064798149642234E-5</v>
          </cell>
          <cell r="L17726">
            <v>2.9388966738946795E-3</v>
          </cell>
          <cell r="M17726" t="str">
            <v>hydro</v>
          </cell>
        </row>
        <row r="17727">
          <cell r="F17727" t="str">
            <v>Vintage1985</v>
          </cell>
          <cell r="I17727">
            <v>4.4064798149642234E-5</v>
          </cell>
          <cell r="L17727">
            <v>2.9388966738946795E-3</v>
          </cell>
          <cell r="M17727" t="str">
            <v>hydro</v>
          </cell>
        </row>
        <row r="17728">
          <cell r="F17728" t="str">
            <v>Vintage1997</v>
          </cell>
          <cell r="I17728">
            <v>4.629558858650041E-5</v>
          </cell>
          <cell r="L17728">
            <v>6.0623467600700524E-2</v>
          </cell>
          <cell r="M17728" t="str">
            <v>hydro</v>
          </cell>
        </row>
        <row r="17729">
          <cell r="F17729" t="str">
            <v>Vintage1983</v>
          </cell>
          <cell r="I17729">
            <v>7.1305049719143051E-5</v>
          </cell>
          <cell r="L17729">
            <v>7.6405956443044501E-3</v>
          </cell>
          <cell r="M17729" t="str">
            <v>hydro</v>
          </cell>
        </row>
        <row r="17730">
          <cell r="F17730" t="str">
            <v>Vintage1983</v>
          </cell>
          <cell r="I17730">
            <v>7.100814595596408E-5</v>
          </cell>
          <cell r="L17730">
            <v>7.6087813252813498E-3</v>
          </cell>
          <cell r="M17730" t="str">
            <v>hydro</v>
          </cell>
        </row>
        <row r="17731">
          <cell r="F17731" t="str">
            <v>Vintage1983</v>
          </cell>
          <cell r="I17731">
            <v>7.100814595596408E-5</v>
          </cell>
          <cell r="L17731">
            <v>7.6087813252813498E-3</v>
          </cell>
          <cell r="M17731" t="str">
            <v>hydro</v>
          </cell>
        </row>
        <row r="17732">
          <cell r="F17732" t="str">
            <v>Vintage1983</v>
          </cell>
          <cell r="I17732">
            <v>7.100814595596408E-5</v>
          </cell>
          <cell r="L17732">
            <v>7.6087813252813498E-3</v>
          </cell>
          <cell r="M17732" t="str">
            <v>hydro</v>
          </cell>
        </row>
        <row r="17733">
          <cell r="F17733" t="str">
            <v>Vintage1987</v>
          </cell>
          <cell r="I17733">
            <v>4.2394647611543611E-4</v>
          </cell>
          <cell r="L17733">
            <v>0.12694964737544009</v>
          </cell>
          <cell r="M17733" t="str">
            <v>hydro</v>
          </cell>
        </row>
        <row r="17734">
          <cell r="F17734" t="str">
            <v>Vintage1923</v>
          </cell>
          <cell r="I17734">
            <v>2.156497625846504E-4</v>
          </cell>
          <cell r="L17734">
            <v>4.1008392675483243E-2</v>
          </cell>
          <cell r="M17734" t="str">
            <v>hydro</v>
          </cell>
        </row>
        <row r="17735">
          <cell r="F17735" t="str">
            <v>Vintage1923</v>
          </cell>
          <cell r="I17735">
            <v>2.1262589137497633E-4</v>
          </cell>
          <cell r="L17735">
            <v>4.0433367243133289E-2</v>
          </cell>
          <cell r="M17735" t="str">
            <v>hydro</v>
          </cell>
        </row>
        <row r="17736">
          <cell r="F17736" t="str">
            <v>Vintage1923</v>
          </cell>
          <cell r="I17736">
            <v>2.1262589137497633E-4</v>
          </cell>
          <cell r="L17736">
            <v>4.0433367243133289E-2</v>
          </cell>
          <cell r="M17736" t="str">
            <v>hydro</v>
          </cell>
        </row>
        <row r="17737">
          <cell r="F17737" t="str">
            <v>Vintage1925</v>
          </cell>
          <cell r="I17737">
            <v>2.5795721143331444E-4</v>
          </cell>
          <cell r="L17737">
            <v>2.6938407821229051E-2</v>
          </cell>
          <cell r="M17737" t="str">
            <v>hydro</v>
          </cell>
        </row>
        <row r="17738">
          <cell r="F17738" t="str">
            <v>Vintage1925</v>
          </cell>
          <cell r="I17738">
            <v>2.5795721143331444E-4</v>
          </cell>
          <cell r="L17738">
            <v>2.6938407821229051E-2</v>
          </cell>
          <cell r="M17738" t="str">
            <v>hydro</v>
          </cell>
        </row>
        <row r="17739">
          <cell r="F17739" t="str">
            <v>Vintage1930</v>
          </cell>
          <cell r="I17739">
            <v>1.9942036093520556E-4</v>
          </cell>
          <cell r="L17739">
            <v>1.8687805489409702E-2</v>
          </cell>
          <cell r="M17739" t="str">
            <v>hydro</v>
          </cell>
        </row>
        <row r="17740">
          <cell r="F17740" t="str">
            <v>Vintage1930</v>
          </cell>
          <cell r="I17740">
            <v>1.1151946077782922E-4</v>
          </cell>
          <cell r="L17740">
            <v>1.0450557713999248E-2</v>
          </cell>
          <cell r="M17740" t="str">
            <v>hydro</v>
          </cell>
        </row>
        <row r="17741">
          <cell r="F17741" t="str">
            <v>Vintage1923</v>
          </cell>
          <cell r="I17741">
            <v>9.4934309574305084E-5</v>
          </cell>
          <cell r="L17741">
            <v>1.8052899287894216E-2</v>
          </cell>
          <cell r="M17741" t="str">
            <v>hydro</v>
          </cell>
        </row>
        <row r="17742">
          <cell r="F17742" t="str">
            <v>Vintage1923</v>
          </cell>
          <cell r="I17742">
            <v>9.4078370797572933E-5</v>
          </cell>
          <cell r="L17742">
            <v>1.789013224821975E-2</v>
          </cell>
          <cell r="M17742" t="str">
            <v>hydro</v>
          </cell>
        </row>
        <row r="17743">
          <cell r="F17743" t="str">
            <v>Vintage1923</v>
          </cell>
          <cell r="I17743">
            <v>9.4078370797572933E-5</v>
          </cell>
          <cell r="L17743">
            <v>1.789013224821975E-2</v>
          </cell>
          <cell r="M17743" t="str">
            <v>hydro</v>
          </cell>
        </row>
        <row r="17744">
          <cell r="F17744" t="str">
            <v>Vintage1990</v>
          </cell>
          <cell r="I17744">
            <v>9.2870694679777403E-5</v>
          </cell>
          <cell r="L17744">
            <v>1.7226742743736045E-2</v>
          </cell>
          <cell r="M17744" t="str">
            <v>hydro</v>
          </cell>
        </row>
        <row r="17745">
          <cell r="F17745" t="str">
            <v>Vintage1990</v>
          </cell>
          <cell r="I17745">
            <v>4.7562110495196275E-5</v>
          </cell>
          <cell r="L17745">
            <v>8.8223765814934279E-3</v>
          </cell>
          <cell r="M17745" t="str">
            <v>hydro</v>
          </cell>
        </row>
        <row r="17746">
          <cell r="F17746" t="str">
            <v>Vintage1990</v>
          </cell>
          <cell r="I17746">
            <v>1.9681242247484979E-4</v>
          </cell>
          <cell r="L17746">
            <v>3.6507070205904248E-2</v>
          </cell>
          <cell r="M17746" t="str">
            <v>hydro</v>
          </cell>
        </row>
        <row r="17747">
          <cell r="F17747" t="str">
            <v>Vintage1990</v>
          </cell>
          <cell r="I17747">
            <v>2.5878773952761234E-4</v>
          </cell>
          <cell r="L17747">
            <v>4.8002976928801788E-2</v>
          </cell>
          <cell r="M17747" t="str">
            <v>hydro</v>
          </cell>
        </row>
        <row r="17748">
          <cell r="F17748" t="str">
            <v>Vintage2000</v>
          </cell>
          <cell r="I17748">
            <v>5.4152839076033847E-4</v>
          </cell>
          <cell r="L17748">
            <v>12.27</v>
          </cell>
          <cell r="M17748" t="str">
            <v>hydro</v>
          </cell>
        </row>
        <row r="17749">
          <cell r="F17749" t="str">
            <v>Vintage1994</v>
          </cell>
          <cell r="I17749">
            <v>2.0688307714483901E-4</v>
          </cell>
          <cell r="L17749">
            <v>5.7398460864854443E-2</v>
          </cell>
          <cell r="M17749" t="str">
            <v>hydro</v>
          </cell>
        </row>
        <row r="17750">
          <cell r="F17750" t="str">
            <v>Vintage2001</v>
          </cell>
          <cell r="I17750">
            <v>4.7820229532554558E-3</v>
          </cell>
          <cell r="L17750">
            <v>2.7462365591397853</v>
          </cell>
          <cell r="M17750" t="str">
            <v>hydro</v>
          </cell>
        </row>
        <row r="17751">
          <cell r="F17751" t="str">
            <v>Vintage2001</v>
          </cell>
          <cell r="I17751">
            <v>4.8119808104410801E-3</v>
          </cell>
          <cell r="L17751">
            <v>2.7634408602150535</v>
          </cell>
          <cell r="M17751" t="str">
            <v>hydro</v>
          </cell>
        </row>
        <row r="17752">
          <cell r="F17752" t="str">
            <v>Vintage2006</v>
          </cell>
          <cell r="I17752">
            <v>2.2267247276687002E-4</v>
          </cell>
          <cell r="L17752">
            <v>0.84088888888888902</v>
          </cell>
          <cell r="M17752" t="str">
            <v>hydro</v>
          </cell>
        </row>
        <row r="17753">
          <cell r="F17753" t="str">
            <v>Vintage2004</v>
          </cell>
          <cell r="I17753">
            <v>1.1046625486114707E-3</v>
          </cell>
          <cell r="L17753">
            <v>1.0811191099476438</v>
          </cell>
          <cell r="M17753" t="str">
            <v>hydro</v>
          </cell>
        </row>
        <row r="17754">
          <cell r="F17754" t="str">
            <v>Vintage2007</v>
          </cell>
          <cell r="I17754">
            <v>7.9830199935395317E-4</v>
          </cell>
          <cell r="L17754">
            <v>2.763444444444445</v>
          </cell>
          <cell r="M17754" t="str">
            <v>hydro</v>
          </cell>
        </row>
        <row r="17755">
          <cell r="F17755" t="str">
            <v>Vintage1982</v>
          </cell>
          <cell r="I17755">
            <v>2.7387913045126159E-4</v>
          </cell>
          <cell r="L17755">
            <v>3.3798331407823061E-2</v>
          </cell>
          <cell r="M17755" t="str">
            <v>hydro</v>
          </cell>
        </row>
        <row r="17756">
          <cell r="F17756" t="str">
            <v>Vintage1982</v>
          </cell>
          <cell r="I17756">
            <v>2.7387913045126159E-4</v>
          </cell>
          <cell r="L17756">
            <v>3.3798331407823061E-2</v>
          </cell>
          <cell r="M17756" t="str">
            <v>hydro</v>
          </cell>
        </row>
        <row r="17757">
          <cell r="F17757" t="str">
            <v>Vintage1982</v>
          </cell>
          <cell r="I17757">
            <v>2.7401384719029321E-4</v>
          </cell>
          <cell r="L17757">
            <v>3.3814956263409794E-2</v>
          </cell>
          <cell r="M17757" t="str">
            <v>hydro</v>
          </cell>
        </row>
        <row r="17758">
          <cell r="F17758" t="str">
            <v>Vintage1985</v>
          </cell>
          <cell r="I17758">
            <v>1.7669737975608223E-3</v>
          </cell>
          <cell r="L17758">
            <v>0.117848115379435</v>
          </cell>
          <cell r="M17758" t="str">
            <v>hydro</v>
          </cell>
        </row>
        <row r="17759">
          <cell r="F17759" t="str">
            <v>Vintage1985</v>
          </cell>
          <cell r="I17759">
            <v>1.7501552425521179E-3</v>
          </cell>
          <cell r="L17759">
            <v>0.11672640377628773</v>
          </cell>
          <cell r="M17759" t="str">
            <v>hydro</v>
          </cell>
        </row>
        <row r="17760">
          <cell r="F17760" t="str">
            <v>Vintage1985</v>
          </cell>
          <cell r="I17760">
            <v>1.7665129280257257E-3</v>
          </cell>
          <cell r="L17760">
            <v>0.11781737773849098</v>
          </cell>
          <cell r="M17760" t="str">
            <v>hydro</v>
          </cell>
        </row>
        <row r="17761">
          <cell r="F17761" t="str">
            <v>Vintage1985</v>
          </cell>
          <cell r="I17761">
            <v>1.7665129280257257E-3</v>
          </cell>
          <cell r="L17761">
            <v>0.11781737773849098</v>
          </cell>
          <cell r="M17761" t="str">
            <v>hydro</v>
          </cell>
        </row>
        <row r="17762">
          <cell r="F17762" t="str">
            <v>Vintage1985</v>
          </cell>
          <cell r="I17762">
            <v>1.7496987597032522E-3</v>
          </cell>
          <cell r="L17762">
            <v>0.11669595870488025</v>
          </cell>
          <cell r="M17762" t="str">
            <v>hydro</v>
          </cell>
        </row>
        <row r="17763">
          <cell r="F17763" t="str">
            <v>Vintage1985</v>
          </cell>
          <cell r="I17763">
            <v>1.7496987597032522E-3</v>
          </cell>
          <cell r="L17763">
            <v>0.11669595870488025</v>
          </cell>
          <cell r="M17763" t="str">
            <v>hydro</v>
          </cell>
        </row>
        <row r="17764">
          <cell r="F17764" t="str">
            <v>Vintage1983</v>
          </cell>
          <cell r="I17764">
            <v>1.3310749388709248E-4</v>
          </cell>
          <cell r="L17764">
            <v>1.4262952512113087E-2</v>
          </cell>
          <cell r="M17764" t="str">
            <v>hydro</v>
          </cell>
        </row>
        <row r="17765">
          <cell r="F17765" t="str">
            <v>Vintage1983</v>
          </cell>
          <cell r="I17765">
            <v>1.3310749388709248E-4</v>
          </cell>
          <cell r="L17765">
            <v>1.4262952512113087E-2</v>
          </cell>
          <cell r="M17765" t="str">
            <v>hydro</v>
          </cell>
        </row>
        <row r="17766">
          <cell r="F17766" t="str">
            <v>Vintage1983</v>
          </cell>
          <cell r="I17766">
            <v>1.3310749388709248E-4</v>
          </cell>
          <cell r="L17766">
            <v>1.4262952512113087E-2</v>
          </cell>
          <cell r="M17766" t="str">
            <v>hydro</v>
          </cell>
        </row>
        <row r="17767">
          <cell r="F17767" t="str">
            <v>Vintage1985</v>
          </cell>
          <cell r="I17767">
            <v>1.3788657455080294E-4</v>
          </cell>
          <cell r="L17767">
            <v>9.1963293226926014E-3</v>
          </cell>
          <cell r="M17767" t="str">
            <v>hydro</v>
          </cell>
        </row>
        <row r="17768">
          <cell r="F17768" t="str">
            <v>Vintage1985</v>
          </cell>
          <cell r="I17768">
            <v>1.3788657455080294E-4</v>
          </cell>
          <cell r="L17768">
            <v>9.1963293226926014E-3</v>
          </cell>
          <cell r="M17768" t="str">
            <v>hydro</v>
          </cell>
        </row>
        <row r="17769">
          <cell r="F17769" t="str">
            <v>Vintage1985</v>
          </cell>
          <cell r="I17769">
            <v>1.3788657455080294E-4</v>
          </cell>
          <cell r="L17769">
            <v>9.1963293226926014E-3</v>
          </cell>
          <cell r="M17769" t="str">
            <v>hydro</v>
          </cell>
        </row>
        <row r="17770">
          <cell r="F17770" t="str">
            <v>Vintage1987</v>
          </cell>
          <cell r="I17770">
            <v>1.1255234349818134E-3</v>
          </cell>
          <cell r="L17770">
            <v>0.33703500614740167</v>
          </cell>
          <cell r="M17770" t="str">
            <v>hydro</v>
          </cell>
        </row>
        <row r="17771">
          <cell r="F17771" t="str">
            <v>Vintage1987</v>
          </cell>
          <cell r="I17771">
            <v>1.1255234349818134E-3</v>
          </cell>
          <cell r="L17771">
            <v>0.33703500614740167</v>
          </cell>
          <cell r="M17771" t="str">
            <v>hydro</v>
          </cell>
        </row>
        <row r="17772">
          <cell r="F17772" t="str">
            <v>Vintage1987</v>
          </cell>
          <cell r="I17772">
            <v>1.1259014656921746E-3</v>
          </cell>
          <cell r="L17772">
            <v>0.3371482064405546</v>
          </cell>
          <cell r="M17772" t="str">
            <v>hydro</v>
          </cell>
        </row>
        <row r="17773">
          <cell r="F17773" t="str">
            <v>Vintage1923</v>
          </cell>
          <cell r="I17773">
            <v>2.2064496778948571E-4</v>
          </cell>
          <cell r="L17773">
            <v>4.195829094608345E-2</v>
          </cell>
          <cell r="M17773" t="str">
            <v>hydro</v>
          </cell>
        </row>
        <row r="17774">
          <cell r="F17774" t="str">
            <v>Vintage1963</v>
          </cell>
          <cell r="I17774">
            <v>2.5697421924441107E-4</v>
          </cell>
          <cell r="L17774">
            <v>9.7852923202281575E-3</v>
          </cell>
          <cell r="M17774" t="str">
            <v>hydro</v>
          </cell>
        </row>
        <row r="17775">
          <cell r="F17775" t="str">
            <v>Vintage1966</v>
          </cell>
          <cell r="I17775">
            <v>2.5626806975360706E-4</v>
          </cell>
          <cell r="L17775">
            <v>1.2897354782257519E-2</v>
          </cell>
          <cell r="M17775" t="str">
            <v>hydro</v>
          </cell>
        </row>
        <row r="17776">
          <cell r="F17776" t="str">
            <v>Vintage1974</v>
          </cell>
          <cell r="I17776">
            <v>2.5872354411935741E-4</v>
          </cell>
          <cell r="L17776">
            <v>3.4112502204196787E-2</v>
          </cell>
          <cell r="M17776" t="str">
            <v>hydro</v>
          </cell>
        </row>
        <row r="17777">
          <cell r="F17777" t="str">
            <v>Vintage1971</v>
          </cell>
          <cell r="I17777">
            <v>2.2065566702419488E-4</v>
          </cell>
          <cell r="L17777">
            <v>1.3629739776951673E-2</v>
          </cell>
          <cell r="M17777" t="str">
            <v>hydro</v>
          </cell>
        </row>
        <row r="17778">
          <cell r="F17778" t="str">
            <v>Vintage1953</v>
          </cell>
          <cell r="I17778">
            <v>3.6283779707411485E-4</v>
          </cell>
          <cell r="L17778">
            <v>1.3577899004053855E-2</v>
          </cell>
          <cell r="M17778" t="str">
            <v>hydro</v>
          </cell>
        </row>
        <row r="17779">
          <cell r="F17779" t="str">
            <v>Vintage1955</v>
          </cell>
          <cell r="I17779">
            <v>1.3555261674326176E-4</v>
          </cell>
          <cell r="L17779">
            <v>5.8539332332216698E-3</v>
          </cell>
          <cell r="M17779" t="str">
            <v>hydro</v>
          </cell>
        </row>
        <row r="17780">
          <cell r="F17780" t="str">
            <v>Vintage1958</v>
          </cell>
          <cell r="I17780">
            <v>1.3490397563901941E-4</v>
          </cell>
          <cell r="L17780">
            <v>3.5054735013032149E-3</v>
          </cell>
          <cell r="M17780" t="str">
            <v>hydro</v>
          </cell>
        </row>
        <row r="17781">
          <cell r="F17781" t="str">
            <v>Vintage2016</v>
          </cell>
          <cell r="I17781">
            <v>2.9339976381171883E-3</v>
          </cell>
          <cell r="L17781">
            <v>0.59004841312533618</v>
          </cell>
          <cell r="M17781" t="str">
            <v>hydro</v>
          </cell>
        </row>
        <row r="17782">
          <cell r="F17782" t="str">
            <v>Vintage2016</v>
          </cell>
          <cell r="I17782">
            <v>2.9339976381171883E-3</v>
          </cell>
          <cell r="L17782">
            <v>0.59004841312533618</v>
          </cell>
          <cell r="M17782" t="str">
            <v>hydro</v>
          </cell>
        </row>
        <row r="17783">
          <cell r="F17783" t="str">
            <v>Vintage2016</v>
          </cell>
          <cell r="I17783">
            <v>2.9339976381171883E-3</v>
          </cell>
          <cell r="L17783">
            <v>0.59004841312533618</v>
          </cell>
          <cell r="M17783" t="str">
            <v>hydro</v>
          </cell>
        </row>
        <row r="17784">
          <cell r="F17784" t="str">
            <v>Vintage2014</v>
          </cell>
          <cell r="I17784">
            <v>1.0059420473544644E-4</v>
          </cell>
          <cell r="L17784">
            <v>4.9944223107569727E-2</v>
          </cell>
          <cell r="M17784" t="str">
            <v>hydro</v>
          </cell>
        </row>
        <row r="17785">
          <cell r="F17785" t="str">
            <v>Vintage2014</v>
          </cell>
          <cell r="I17785">
            <v>1.0059420473544644E-4</v>
          </cell>
          <cell r="L17785">
            <v>4.9944223107569727E-2</v>
          </cell>
          <cell r="M17785" t="str">
            <v>hydro</v>
          </cell>
        </row>
        <row r="17786">
          <cell r="F17786" t="str">
            <v>Vintage2014</v>
          </cell>
          <cell r="I17786">
            <v>1.0059420473544644E-4</v>
          </cell>
          <cell r="L17786">
            <v>4.9944223107569727E-2</v>
          </cell>
          <cell r="M17786" t="str">
            <v>hydro</v>
          </cell>
        </row>
        <row r="17787">
          <cell r="F17787" t="str">
            <v>Vintage1985</v>
          </cell>
          <cell r="I17787">
            <v>6.8500512821006591E-5</v>
          </cell>
          <cell r="L17787">
            <v>4.5686338697405486E-3</v>
          </cell>
          <cell r="M17787" t="str">
            <v>hydro</v>
          </cell>
        </row>
        <row r="17788">
          <cell r="F17788" t="str">
            <v>Vintage1986</v>
          </cell>
          <cell r="I17788">
            <v>6.7714119069883926E-5</v>
          </cell>
          <cell r="L17788">
            <v>8.7114590502408804E-3</v>
          </cell>
          <cell r="M17788" t="str">
            <v>hydro</v>
          </cell>
        </row>
        <row r="17789">
          <cell r="F17789" t="str">
            <v>Vintage2010</v>
          </cell>
          <cell r="I17789">
            <v>6.7818436608298147E-5</v>
          </cell>
          <cell r="L17789">
            <v>0.24379326923076919</v>
          </cell>
          <cell r="M17789" t="str">
            <v>hydro</v>
          </cell>
        </row>
        <row r="17790">
          <cell r="F17790" t="str">
            <v>Vintage2010</v>
          </cell>
          <cell r="I17790">
            <v>6.7818436608298147E-5</v>
          </cell>
          <cell r="L17790">
            <v>0.24379326923076919</v>
          </cell>
          <cell r="M17790" t="str">
            <v>hydro</v>
          </cell>
        </row>
        <row r="17791">
          <cell r="F17791" t="str">
            <v>Vintage2010</v>
          </cell>
          <cell r="I17791">
            <v>9.4741723349540355E-4</v>
          </cell>
          <cell r="L17791">
            <v>3.4057692307692307</v>
          </cell>
          <cell r="M17791" t="str">
            <v>hydro</v>
          </cell>
        </row>
        <row r="17792">
          <cell r="F17792" t="str">
            <v>Vintage2010</v>
          </cell>
          <cell r="I17792">
            <v>9.276236492834724E-4</v>
          </cell>
          <cell r="L17792">
            <v>3.3346153846153843</v>
          </cell>
          <cell r="M17792" t="str">
            <v>hydro</v>
          </cell>
        </row>
        <row r="17793">
          <cell r="F17793" t="str">
            <v>Vintage1924</v>
          </cell>
          <cell r="I17793">
            <v>6.2536358172823718E-4</v>
          </cell>
          <cell r="L17793">
            <v>9.2391819798458813E-2</v>
          </cell>
          <cell r="M17793" t="str">
            <v>hydro</v>
          </cell>
        </row>
        <row r="17794">
          <cell r="F17794" t="str">
            <v>Vintage1924</v>
          </cell>
          <cell r="I17794">
            <v>6.2181277320913747E-4</v>
          </cell>
          <cell r="L17794">
            <v>9.1867219917012466E-2</v>
          </cell>
          <cell r="M17794" t="str">
            <v>hydro</v>
          </cell>
        </row>
        <row r="17795">
          <cell r="F17795" t="str">
            <v>Vintage1924</v>
          </cell>
          <cell r="I17795">
            <v>6.2181277320913747E-4</v>
          </cell>
          <cell r="L17795">
            <v>9.1867219917012466E-2</v>
          </cell>
          <cell r="M17795" t="str">
            <v>hydro</v>
          </cell>
        </row>
        <row r="17796">
          <cell r="F17796" t="str">
            <v>Vintage1924</v>
          </cell>
          <cell r="I17796">
            <v>6.2181277320913747E-4</v>
          </cell>
          <cell r="L17796">
            <v>9.1867219917012466E-2</v>
          </cell>
          <cell r="M17796" t="str">
            <v>hydro</v>
          </cell>
        </row>
        <row r="17797">
          <cell r="F17797" t="str">
            <v>Vintage2007</v>
          </cell>
          <cell r="I17797">
            <v>5.9572937639256363E-4</v>
          </cell>
          <cell r="L17797">
            <v>2.062208333333333</v>
          </cell>
          <cell r="M17797" t="str">
            <v>hydro</v>
          </cell>
        </row>
        <row r="17798">
          <cell r="F17798" t="str">
            <v>Vintage2006</v>
          </cell>
          <cell r="I17798">
            <v>6.1821515553818506E-4</v>
          </cell>
          <cell r="L17798">
            <v>2.3345959595959593</v>
          </cell>
          <cell r="M17798" t="str">
            <v>hydro</v>
          </cell>
        </row>
        <row r="17799">
          <cell r="F17799" t="str">
            <v>Vintage2007</v>
          </cell>
          <cell r="I17799">
            <v>5.2079862351135675E-4</v>
          </cell>
          <cell r="L17799">
            <v>1.802824074074074</v>
          </cell>
          <cell r="M17799" t="str">
            <v>hydro</v>
          </cell>
        </row>
        <row r="17800">
          <cell r="F17800" t="str">
            <v>Vintage2009</v>
          </cell>
          <cell r="I17800">
            <v>1.4246031015235797E-4</v>
          </cell>
          <cell r="L17800">
            <v>0.92626086956521714</v>
          </cell>
          <cell r="M17800" t="str">
            <v>hydro</v>
          </cell>
        </row>
        <row r="17801">
          <cell r="F17801" t="str">
            <v>Vintage2009</v>
          </cell>
          <cell r="I17801">
            <v>1.573188723546927E-4</v>
          </cell>
          <cell r="L17801">
            <v>1.0228695652173911</v>
          </cell>
          <cell r="M17801" t="str">
            <v>hydro</v>
          </cell>
        </row>
        <row r="17802">
          <cell r="F17802" t="str">
            <v>Vintage2009</v>
          </cell>
          <cell r="I17802">
            <v>1.8393054388503085E-4</v>
          </cell>
          <cell r="L17802">
            <v>1.1958956521739128</v>
          </cell>
          <cell r="M17802" t="str">
            <v>hydro</v>
          </cell>
        </row>
        <row r="17803">
          <cell r="F17803" t="str">
            <v>Vintage2009</v>
          </cell>
          <cell r="I17803">
            <v>1.8393054388503085E-4</v>
          </cell>
          <cell r="L17803">
            <v>1.1958956521739128</v>
          </cell>
          <cell r="M17803" t="str">
            <v>hydro</v>
          </cell>
        </row>
        <row r="17804">
          <cell r="F17804" t="str">
            <v>Vintage1909</v>
          </cell>
          <cell r="I17804">
            <v>0</v>
          </cell>
          <cell r="L17804">
            <v>0</v>
          </cell>
          <cell r="M17804" t="str">
            <v>hydro</v>
          </cell>
        </row>
        <row r="17805">
          <cell r="F17805" t="str">
            <v>Vintage1911</v>
          </cell>
          <cell r="I17805">
            <v>0</v>
          </cell>
          <cell r="L17805">
            <v>0</v>
          </cell>
          <cell r="M17805" t="str">
            <v>hydro</v>
          </cell>
        </row>
        <row r="17806">
          <cell r="F17806" t="str">
            <v>Vintage1900</v>
          </cell>
          <cell r="I17806">
            <v>0</v>
          </cell>
          <cell r="L17806">
            <v>0</v>
          </cell>
          <cell r="M17806" t="str">
            <v>hydro</v>
          </cell>
        </row>
        <row r="17807">
          <cell r="F17807" t="str">
            <v>Vintage1900</v>
          </cell>
          <cell r="I17807">
            <v>0</v>
          </cell>
          <cell r="L17807">
            <v>0</v>
          </cell>
          <cell r="M17807" t="str">
            <v>hydro</v>
          </cell>
        </row>
        <row r="17808">
          <cell r="F17808" t="str">
            <v>Vintage1900</v>
          </cell>
          <cell r="I17808">
            <v>0</v>
          </cell>
          <cell r="L17808">
            <v>0</v>
          </cell>
          <cell r="M17808" t="str">
            <v>hydro</v>
          </cell>
        </row>
        <row r="17809">
          <cell r="F17809" t="str">
            <v>Vintage1916</v>
          </cell>
          <cell r="I17809">
            <v>0</v>
          </cell>
          <cell r="L17809">
            <v>0</v>
          </cell>
          <cell r="M17809" t="str">
            <v>hydro</v>
          </cell>
        </row>
        <row r="17810">
          <cell r="F17810" t="str">
            <v>Vintage1987</v>
          </cell>
          <cell r="I17810">
            <v>3.5754702551043924E-4</v>
          </cell>
          <cell r="L17810">
            <v>0.10706650807572322</v>
          </cell>
          <cell r="M17810" t="str">
            <v>hydro</v>
          </cell>
        </row>
        <row r="17811">
          <cell r="F17811" t="str">
            <v>Vintage1987</v>
          </cell>
          <cell r="I17811">
            <v>2.9605317401958851E-4</v>
          </cell>
          <cell r="L17811">
            <v>8.8652337414246801E-2</v>
          </cell>
          <cell r="M17811" t="str">
            <v>hydro</v>
          </cell>
        </row>
        <row r="17812">
          <cell r="F17812" t="str">
            <v>Vintage2016</v>
          </cell>
          <cell r="I17812">
            <v>2.4561751656238177E-3</v>
          </cell>
          <cell r="L17812">
            <v>0.49395481441635292</v>
          </cell>
          <cell r="M17812" t="str">
            <v>hydro</v>
          </cell>
        </row>
        <row r="17813">
          <cell r="F17813" t="str">
            <v>Vintage2016</v>
          </cell>
          <cell r="I17813">
            <v>2.4561751656238177E-3</v>
          </cell>
          <cell r="L17813">
            <v>0.49395481441635292</v>
          </cell>
          <cell r="M17813" t="str">
            <v>hydro</v>
          </cell>
        </row>
        <row r="17814">
          <cell r="F17814" t="str">
            <v>Vintage2016</v>
          </cell>
          <cell r="I17814">
            <v>2.4561751656238177E-3</v>
          </cell>
          <cell r="L17814">
            <v>0.49395481441635292</v>
          </cell>
          <cell r="M17814" t="str">
            <v>hydro</v>
          </cell>
        </row>
        <row r="17815">
          <cell r="F17815" t="str">
            <v>Vintage2017</v>
          </cell>
          <cell r="I17815">
            <v>2.1208611498389962E-3</v>
          </cell>
          <cell r="L17815">
            <v>0.76387475915221559</v>
          </cell>
          <cell r="M17815" t="str">
            <v>hydro</v>
          </cell>
        </row>
        <row r="17816">
          <cell r="F17816" t="str">
            <v>Vintage2017</v>
          </cell>
          <cell r="I17816">
            <v>2.1208611498389962E-3</v>
          </cell>
          <cell r="L17816">
            <v>0.76387475915221559</v>
          </cell>
          <cell r="M17816" t="str">
            <v>hydro</v>
          </cell>
        </row>
        <row r="17817">
          <cell r="F17817" t="str">
            <v>Vintage2017</v>
          </cell>
          <cell r="I17817">
            <v>2.1208611498389962E-3</v>
          </cell>
          <cell r="L17817">
            <v>0.76387475915221559</v>
          </cell>
          <cell r="M17817" t="str">
            <v>hydro</v>
          </cell>
        </row>
        <row r="17818">
          <cell r="F17818" t="str">
            <v>Vintage2016</v>
          </cell>
          <cell r="I17818">
            <v>2.3750161207375456E-3</v>
          </cell>
          <cell r="L17818">
            <v>0.47763313609467456</v>
          </cell>
          <cell r="M17818" t="str">
            <v>hydro</v>
          </cell>
        </row>
        <row r="17819">
          <cell r="F17819" t="str">
            <v>Vintage2016</v>
          </cell>
          <cell r="I17819">
            <v>2.3750161207375456E-3</v>
          </cell>
          <cell r="L17819">
            <v>0.47763313609467456</v>
          </cell>
          <cell r="M17819" t="str">
            <v>hydro</v>
          </cell>
        </row>
        <row r="17820">
          <cell r="F17820" t="str">
            <v>Vintage2010</v>
          </cell>
          <cell r="I17820">
            <v>5.0339631825692106E-4</v>
          </cell>
          <cell r="L17820">
            <v>1.8096057692307692</v>
          </cell>
          <cell r="M17820" t="str">
            <v>hydro</v>
          </cell>
        </row>
        <row r="17821">
          <cell r="F17821" t="str">
            <v>Vintage2006</v>
          </cell>
          <cell r="I17821">
            <v>1.020903589690875E-3</v>
          </cell>
          <cell r="L17821">
            <v>3.855287878787879</v>
          </cell>
          <cell r="M17821" t="str">
            <v>hydro</v>
          </cell>
        </row>
        <row r="17822">
          <cell r="F17822" t="str">
            <v>Vintage2006</v>
          </cell>
          <cell r="I17822">
            <v>1.020903589690875E-3</v>
          </cell>
          <cell r="L17822">
            <v>3.855287878787879</v>
          </cell>
          <cell r="M17822" t="str">
            <v>hydro</v>
          </cell>
        </row>
        <row r="17823">
          <cell r="F17823" t="str">
            <v>Vintage1983</v>
          </cell>
          <cell r="I17823">
            <v>4.4922609292448484E-4</v>
          </cell>
          <cell r="L17823">
            <v>4.8136211143896747E-2</v>
          </cell>
          <cell r="M17823" t="str">
            <v>hydro</v>
          </cell>
        </row>
        <row r="17824">
          <cell r="F17824" t="str">
            <v>Vintage2011</v>
          </cell>
          <cell r="I17824">
            <v>1.1278330787784779E-4</v>
          </cell>
          <cell r="L17824">
            <v>5.2444029850746289E-2</v>
          </cell>
          <cell r="M17824" t="str">
            <v>hydro</v>
          </cell>
        </row>
        <row r="17825">
          <cell r="F17825" t="str">
            <v>Vintage2011</v>
          </cell>
          <cell r="I17825">
            <v>1.1349748179468369E-4</v>
          </cell>
          <cell r="L17825">
            <v>5.27761194029851E-2</v>
          </cell>
          <cell r="M17825" t="str">
            <v>hydro</v>
          </cell>
        </row>
        <row r="17826">
          <cell r="F17826" t="str">
            <v>Vintage2011</v>
          </cell>
          <cell r="I17826">
            <v>1.1349748179468369E-4</v>
          </cell>
          <cell r="L17826">
            <v>5.27761194029851E-2</v>
          </cell>
          <cell r="M17826" t="str">
            <v>hydro</v>
          </cell>
        </row>
        <row r="17827">
          <cell r="F17827" t="str">
            <v>Vintage2011</v>
          </cell>
          <cell r="I17827">
            <v>1.1349748179468369E-4</v>
          </cell>
          <cell r="L17827">
            <v>5.27761194029851E-2</v>
          </cell>
          <cell r="M17827" t="str">
            <v>hydro</v>
          </cell>
        </row>
        <row r="17828">
          <cell r="F17828" t="str">
            <v>Vintage2011</v>
          </cell>
          <cell r="I17828">
            <v>1.1349748179468369E-4</v>
          </cell>
          <cell r="L17828">
            <v>5.27761194029851E-2</v>
          </cell>
          <cell r="M17828" t="str">
            <v>hydro</v>
          </cell>
        </row>
        <row r="17829">
          <cell r="F17829" t="str">
            <v>Vintage2011</v>
          </cell>
          <cell r="I17829">
            <v>1.1349748179468369E-4</v>
          </cell>
          <cell r="L17829">
            <v>5.27761194029851E-2</v>
          </cell>
          <cell r="M17829" t="str">
            <v>hydro</v>
          </cell>
        </row>
        <row r="17830">
          <cell r="F17830" t="str">
            <v>Vintage2011</v>
          </cell>
          <cell r="I17830">
            <v>1.1349748179468369E-4</v>
          </cell>
          <cell r="L17830">
            <v>5.27761194029851E-2</v>
          </cell>
          <cell r="M17830" t="str">
            <v>hydro</v>
          </cell>
        </row>
        <row r="17831">
          <cell r="F17831" t="str">
            <v>Vintage2011</v>
          </cell>
          <cell r="I17831">
            <v>1.1349748179468369E-4</v>
          </cell>
          <cell r="L17831">
            <v>5.27761194029851E-2</v>
          </cell>
          <cell r="M17831" t="str">
            <v>hydro</v>
          </cell>
        </row>
        <row r="17832">
          <cell r="F17832" t="str">
            <v>Vintage2011</v>
          </cell>
          <cell r="I17832">
            <v>1.1349748179468369E-4</v>
          </cell>
          <cell r="L17832">
            <v>5.27761194029851E-2</v>
          </cell>
          <cell r="M17832" t="str">
            <v>hydro</v>
          </cell>
        </row>
        <row r="17833">
          <cell r="F17833" t="str">
            <v>Vintage2011</v>
          </cell>
          <cell r="I17833">
            <v>1.1349748179468369E-4</v>
          </cell>
          <cell r="L17833">
            <v>5.27761194029851E-2</v>
          </cell>
          <cell r="M17833" t="str">
            <v>hydro</v>
          </cell>
        </row>
        <row r="17834">
          <cell r="F17834" t="str">
            <v>Vintage2011</v>
          </cell>
          <cell r="I17834">
            <v>1.1349748179468369E-4</v>
          </cell>
          <cell r="L17834">
            <v>5.27761194029851E-2</v>
          </cell>
          <cell r="M17834" t="str">
            <v>hydro</v>
          </cell>
        </row>
        <row r="17835">
          <cell r="F17835" t="str">
            <v>Vintage2011</v>
          </cell>
          <cell r="I17835">
            <v>1.1349748179468369E-4</v>
          </cell>
          <cell r="L17835">
            <v>5.27761194029851E-2</v>
          </cell>
          <cell r="M17835" t="str">
            <v>hydro</v>
          </cell>
        </row>
        <row r="17836">
          <cell r="F17836" t="str">
            <v>Vintage2011</v>
          </cell>
          <cell r="I17836">
            <v>1.1349748179468369E-4</v>
          </cell>
          <cell r="L17836">
            <v>5.27761194029851E-2</v>
          </cell>
          <cell r="M17836" t="str">
            <v>hydro</v>
          </cell>
        </row>
        <row r="17837">
          <cell r="F17837" t="str">
            <v>Vintage2011</v>
          </cell>
          <cell r="I17837">
            <v>1.1349748179468369E-4</v>
          </cell>
          <cell r="L17837">
            <v>5.27761194029851E-2</v>
          </cell>
          <cell r="M17837" t="str">
            <v>hydro</v>
          </cell>
        </row>
        <row r="17838">
          <cell r="F17838" t="str">
            <v>Vintage2011</v>
          </cell>
          <cell r="I17838">
            <v>1.1349748179468369E-4</v>
          </cell>
          <cell r="L17838">
            <v>5.27761194029851E-2</v>
          </cell>
          <cell r="M17838" t="str">
            <v>hydro</v>
          </cell>
        </row>
        <row r="17839">
          <cell r="F17839" t="str">
            <v>Vintage2011</v>
          </cell>
          <cell r="I17839">
            <v>1.1349748179468369E-4</v>
          </cell>
          <cell r="L17839">
            <v>5.27761194029851E-2</v>
          </cell>
          <cell r="M17839" t="str">
            <v>hydro</v>
          </cell>
        </row>
        <row r="17840">
          <cell r="F17840" t="str">
            <v>Vintage2011</v>
          </cell>
          <cell r="I17840">
            <v>6.210009687755804E-4</v>
          </cell>
          <cell r="L17840">
            <v>0.28876430348258719</v>
          </cell>
          <cell r="M17840" t="str">
            <v>hydro</v>
          </cell>
        </row>
        <row r="17841">
          <cell r="F17841" t="str">
            <v>Vintage2011</v>
          </cell>
          <cell r="I17841">
            <v>8.2435597327507667E-4</v>
          </cell>
          <cell r="L17841">
            <v>0.38332400497512459</v>
          </cell>
          <cell r="M17841" t="str">
            <v>hydro</v>
          </cell>
        </row>
        <row r="17842">
          <cell r="F17842" t="str">
            <v>Vintage2011</v>
          </cell>
          <cell r="I17842">
            <v>8.9880659799871038E-4</v>
          </cell>
          <cell r="L17842">
            <v>0.41794340796019919</v>
          </cell>
          <cell r="M17842" t="str">
            <v>hydro</v>
          </cell>
        </row>
        <row r="17843">
          <cell r="F17843" t="str">
            <v>Vintage1993</v>
          </cell>
          <cell r="I17843">
            <v>8.5380695421635603E-4</v>
          </cell>
          <cell r="L17843">
            <v>0.48882542113323124</v>
          </cell>
          <cell r="M17843" t="str">
            <v>hydro</v>
          </cell>
        </row>
        <row r="17844">
          <cell r="F17844" t="str">
            <v>Vintage1993</v>
          </cell>
          <cell r="I17844">
            <v>8.5380695421635603E-4</v>
          </cell>
          <cell r="L17844">
            <v>0.48882542113323124</v>
          </cell>
          <cell r="M17844" t="str">
            <v>hydro</v>
          </cell>
        </row>
        <row r="17845">
          <cell r="F17845" t="str">
            <v>Vintage1993</v>
          </cell>
          <cell r="I17845">
            <v>8.5380695421635603E-4</v>
          </cell>
          <cell r="L17845">
            <v>0.48882542113323124</v>
          </cell>
          <cell r="M17845" t="str">
            <v>hydro</v>
          </cell>
        </row>
        <row r="17846">
          <cell r="F17846" t="str">
            <v>Vintage1993</v>
          </cell>
          <cell r="I17846">
            <v>2.4580421820805646E-4</v>
          </cell>
          <cell r="L17846">
            <v>0.140728943338438</v>
          </cell>
          <cell r="M17846" t="str">
            <v>hydro</v>
          </cell>
        </row>
        <row r="17847">
          <cell r="F17847" t="str">
            <v>Vintage1993</v>
          </cell>
          <cell r="I17847">
            <v>2.4580421820805646E-4</v>
          </cell>
          <cell r="L17847">
            <v>0.140728943338438</v>
          </cell>
          <cell r="M17847" t="str">
            <v>hydro</v>
          </cell>
        </row>
        <row r="17848">
          <cell r="F17848" t="str">
            <v>Vintage1993</v>
          </cell>
          <cell r="I17848">
            <v>1.6803148110723108E-4</v>
          </cell>
          <cell r="L17848">
            <v>9.6202143950995411E-2</v>
          </cell>
          <cell r="M17848" t="str">
            <v>hydro</v>
          </cell>
        </row>
        <row r="17849">
          <cell r="F17849" t="str">
            <v>Vintage1993</v>
          </cell>
          <cell r="I17849">
            <v>1.6803148110723108E-4</v>
          </cell>
          <cell r="L17849">
            <v>9.6202143950995411E-2</v>
          </cell>
          <cell r="M17849" t="str">
            <v>hydro</v>
          </cell>
        </row>
        <row r="17850">
          <cell r="F17850" t="str">
            <v>Vintage1993</v>
          </cell>
          <cell r="I17850">
            <v>9.9366467552571282E-5</v>
          </cell>
          <cell r="L17850">
            <v>5.6889739663093422E-2</v>
          </cell>
          <cell r="M17850" t="str">
            <v>hydro</v>
          </cell>
        </row>
        <row r="17851">
          <cell r="F17851" t="str">
            <v>Vintage2013</v>
          </cell>
          <cell r="I17851">
            <v>1.1875080603687728E-4</v>
          </cell>
          <cell r="L17851">
            <v>2.0867685076380722E-2</v>
          </cell>
          <cell r="M17851" t="str">
            <v>hydro</v>
          </cell>
        </row>
        <row r="17852">
          <cell r="F17852" t="str">
            <v>Vintage2013</v>
          </cell>
          <cell r="I17852">
            <v>1.1875080603687728E-4</v>
          </cell>
          <cell r="L17852">
            <v>2.0867685076380722E-2</v>
          </cell>
          <cell r="M17852" t="str">
            <v>hydro</v>
          </cell>
        </row>
        <row r="17853">
          <cell r="F17853" t="str">
            <v>Vintage2012</v>
          </cell>
          <cell r="I17853">
            <v>2.3750161207375457E-4</v>
          </cell>
          <cell r="L17853">
            <v>5.0825414997137948E-2</v>
          </cell>
          <cell r="M17853" t="str">
            <v>hydro</v>
          </cell>
        </row>
        <row r="17854">
          <cell r="F17854" t="str">
            <v>Vintage2012</v>
          </cell>
          <cell r="I17854">
            <v>2.3750161207375457E-4</v>
          </cell>
          <cell r="L17854">
            <v>5.0825414997137948E-2</v>
          </cell>
          <cell r="M17854" t="str">
            <v>hydro</v>
          </cell>
        </row>
        <row r="17855">
          <cell r="F17855" t="str">
            <v>Vintage2013</v>
          </cell>
          <cell r="I17855">
            <v>2.1591055643068596E-4</v>
          </cell>
          <cell r="L17855">
            <v>3.7941245593419486E-2</v>
          </cell>
          <cell r="M17855" t="str">
            <v>hydro</v>
          </cell>
        </row>
        <row r="17856">
          <cell r="F17856" t="str">
            <v>Vintage2019</v>
          </cell>
          <cell r="I17856">
            <v>2.968770150921932E-3</v>
          </cell>
          <cell r="L17856">
            <v>2.0707089552238802</v>
          </cell>
          <cell r="M17856" t="str">
            <v>hydro</v>
          </cell>
        </row>
        <row r="17857">
          <cell r="F17857" t="str">
            <v>Vintage2019</v>
          </cell>
          <cell r="I17857">
            <v>2.968770150921932E-3</v>
          </cell>
          <cell r="L17857">
            <v>2.0707089552238802</v>
          </cell>
          <cell r="M17857" t="str">
            <v>hydro</v>
          </cell>
        </row>
        <row r="17858">
          <cell r="F17858" t="str">
            <v>Vintage1912</v>
          </cell>
          <cell r="I17858">
            <v>0</v>
          </cell>
          <cell r="L17858">
            <v>0</v>
          </cell>
          <cell r="M17858" t="str">
            <v>hydro</v>
          </cell>
        </row>
        <row r="17859">
          <cell r="F17859" t="str">
            <v>Vintage1912</v>
          </cell>
          <cell r="I17859">
            <v>0</v>
          </cell>
          <cell r="L17859">
            <v>0</v>
          </cell>
          <cell r="M17859" t="str">
            <v>hydro</v>
          </cell>
        </row>
        <row r="17860">
          <cell r="F17860" t="str">
            <v>Vintage2015</v>
          </cell>
          <cell r="I17860">
            <v>1.0795527821534298E-4</v>
          </cell>
          <cell r="L17860">
            <v>6.0014869888475826E-2</v>
          </cell>
          <cell r="M17860" t="str">
            <v>hydro</v>
          </cell>
        </row>
        <row r="17861">
          <cell r="F17861" t="str">
            <v>Vintage2015</v>
          </cell>
          <cell r="I17861">
            <v>1.0795527821534298E-4</v>
          </cell>
          <cell r="L17861">
            <v>6.0014869888475826E-2</v>
          </cell>
          <cell r="M17861" t="str">
            <v>hydro</v>
          </cell>
        </row>
        <row r="17862">
          <cell r="F17862" t="str">
            <v>Vintage2015</v>
          </cell>
          <cell r="I17862">
            <v>1.0795527821534298E-4</v>
          </cell>
          <cell r="L17862">
            <v>6.0014869888475826E-2</v>
          </cell>
          <cell r="M17862" t="str">
            <v>hydro</v>
          </cell>
        </row>
        <row r="17863">
          <cell r="F17863" t="str">
            <v>Vintage2012</v>
          </cell>
          <cell r="I17863">
            <v>1.1875080603687728E-4</v>
          </cell>
          <cell r="L17863">
            <v>2.5412707498568974E-2</v>
          </cell>
          <cell r="M17863" t="str">
            <v>hydro</v>
          </cell>
        </row>
        <row r="17864">
          <cell r="F17864" t="str">
            <v>Vintage2019</v>
          </cell>
          <cell r="I17864">
            <v>9.3921092047348379E-4</v>
          </cell>
          <cell r="L17864">
            <v>0.65509701492537309</v>
          </cell>
          <cell r="M17864" t="str">
            <v>hydro</v>
          </cell>
        </row>
        <row r="17865">
          <cell r="F17865" t="str">
            <v>Vintage2019</v>
          </cell>
          <cell r="I17865">
            <v>9.3921092047348379E-4</v>
          </cell>
          <cell r="L17865">
            <v>0.65509701492537309</v>
          </cell>
          <cell r="M17865" t="str">
            <v>hydro</v>
          </cell>
        </row>
        <row r="17866">
          <cell r="F17866" t="str">
            <v>Vintage2019</v>
          </cell>
          <cell r="I17866">
            <v>9.3921092047348379E-4</v>
          </cell>
          <cell r="L17866">
            <v>0.65509701492537309</v>
          </cell>
          <cell r="M17866" t="str">
            <v>hydro</v>
          </cell>
        </row>
        <row r="17867">
          <cell r="F17867" t="str">
            <v>Vintage2002</v>
          </cell>
          <cell r="I17867">
            <v>8.6364222572274388E-5</v>
          </cell>
          <cell r="L17867">
            <v>0.40109316770186326</v>
          </cell>
          <cell r="M17867" t="str">
            <v>hydro</v>
          </cell>
        </row>
        <row r="17868">
          <cell r="F17868" t="str">
            <v>Vintage2002</v>
          </cell>
          <cell r="I17868">
            <v>8.6364222572274388E-5</v>
          </cell>
          <cell r="L17868">
            <v>0.40109316770186326</v>
          </cell>
          <cell r="M17868" t="str">
            <v>hydro</v>
          </cell>
        </row>
        <row r="17869">
          <cell r="F17869" t="str">
            <v>Vintage1927</v>
          </cell>
          <cell r="I17869">
            <v>6.4773166929205781E-5</v>
          </cell>
          <cell r="L17869">
            <v>1.1482219061166433E-2</v>
          </cell>
          <cell r="M17869" t="str">
            <v>hydro</v>
          </cell>
        </row>
        <row r="17870">
          <cell r="F17870" t="str">
            <v>Vintage1927</v>
          </cell>
          <cell r="I17870">
            <v>6.4773166929205781E-5</v>
          </cell>
          <cell r="L17870">
            <v>1.1482219061166433E-2</v>
          </cell>
          <cell r="M17870" t="str">
            <v>hydro</v>
          </cell>
        </row>
        <row r="17871">
          <cell r="F17871" t="str">
            <v>Vintage1927</v>
          </cell>
          <cell r="I17871">
            <v>2.1591055643068597E-5</v>
          </cell>
          <cell r="L17871">
            <v>3.8274063537221447E-3</v>
          </cell>
          <cell r="M17871" t="str">
            <v>hydro</v>
          </cell>
        </row>
        <row r="17872">
          <cell r="F17872" t="str">
            <v>Vintage2013</v>
          </cell>
          <cell r="I17872">
            <v>7.2330036404279804E-4</v>
          </cell>
          <cell r="L17872">
            <v>0.12710317273795529</v>
          </cell>
          <cell r="M17872" t="str">
            <v>hydro</v>
          </cell>
        </row>
        <row r="17873">
          <cell r="F17873" t="str">
            <v>Vintage1906</v>
          </cell>
          <cell r="I17873">
            <v>0</v>
          </cell>
          <cell r="L17873">
            <v>0</v>
          </cell>
          <cell r="M17873" t="str">
            <v>hydro</v>
          </cell>
        </row>
        <row r="17874">
          <cell r="F17874" t="str">
            <v>Vintage1985</v>
          </cell>
          <cell r="I17874">
            <v>2.1591055643068597E-5</v>
          </cell>
          <cell r="L17874">
            <v>1.4400129872330855E-3</v>
          </cell>
          <cell r="M17874" t="str">
            <v>hydro</v>
          </cell>
        </row>
        <row r="17875">
          <cell r="F17875" t="str">
            <v>Vintage1985</v>
          </cell>
          <cell r="I17875">
            <v>1.9431950078761738E-4</v>
          </cell>
          <cell r="L17875">
            <v>1.296011688509777E-2</v>
          </cell>
          <cell r="M17875" t="str">
            <v>hydro</v>
          </cell>
        </row>
        <row r="17876">
          <cell r="F17876" t="str">
            <v>Vintage2013</v>
          </cell>
          <cell r="I17876">
            <v>4.1023005721830332E-4</v>
          </cell>
          <cell r="L17876">
            <v>7.2088366627497028E-2</v>
          </cell>
          <cell r="M17876" t="str">
            <v>hydro</v>
          </cell>
        </row>
        <row r="17877">
          <cell r="F17877" t="str">
            <v>Vintage2013</v>
          </cell>
          <cell r="I17877">
            <v>3.5625241811063177E-4</v>
          </cell>
          <cell r="L17877">
            <v>6.2603055229142154E-2</v>
          </cell>
          <cell r="M17877" t="str">
            <v>hydro</v>
          </cell>
        </row>
        <row r="17878">
          <cell r="F17878" t="str">
            <v>Vintage2012</v>
          </cell>
          <cell r="I17878">
            <v>2.1591055643068596E-4</v>
          </cell>
          <cell r="L17878">
            <v>4.6204922724670854E-2</v>
          </cell>
          <cell r="M17878" t="str">
            <v>hydro</v>
          </cell>
        </row>
        <row r="17879">
          <cell r="F17879" t="str">
            <v>Vintage2012</v>
          </cell>
          <cell r="I17879">
            <v>2.1591055643068596E-4</v>
          </cell>
          <cell r="L17879">
            <v>4.6204922724670854E-2</v>
          </cell>
          <cell r="M17879" t="str">
            <v>hydro</v>
          </cell>
        </row>
        <row r="17880">
          <cell r="F17880" t="str">
            <v>Vintage2014</v>
          </cell>
          <cell r="I17880">
            <v>7.7727800315046953E-4</v>
          </cell>
          <cell r="L17880">
            <v>0.38591235059760964</v>
          </cell>
          <cell r="M17880" t="str">
            <v>hydro</v>
          </cell>
        </row>
        <row r="17881">
          <cell r="F17881" t="str">
            <v>Vintage2014</v>
          </cell>
          <cell r="I17881">
            <v>8.6364222572274388E-5</v>
          </cell>
          <cell r="L17881">
            <v>4.287915006640107E-2</v>
          </cell>
          <cell r="M17881" t="str">
            <v>hydro</v>
          </cell>
        </row>
        <row r="17882">
          <cell r="F17882" t="str">
            <v>Vintage2019</v>
          </cell>
          <cell r="I17882">
            <v>2.8068372335989173E-4</v>
          </cell>
          <cell r="L17882">
            <v>0.19577611940298509</v>
          </cell>
          <cell r="M17882" t="str">
            <v>hydro</v>
          </cell>
        </row>
        <row r="17883">
          <cell r="F17883" t="str">
            <v>Vintage2019</v>
          </cell>
          <cell r="I17883">
            <v>2.8068372335989173E-4</v>
          </cell>
          <cell r="L17883">
            <v>0.19577611940298509</v>
          </cell>
          <cell r="M17883" t="str">
            <v>hydro</v>
          </cell>
        </row>
        <row r="17884">
          <cell r="F17884" t="str">
            <v>Vintage2019</v>
          </cell>
          <cell r="I17884">
            <v>2.8068372335989173E-4</v>
          </cell>
          <cell r="L17884">
            <v>0.19577611940298509</v>
          </cell>
          <cell r="M17884" t="str">
            <v>hydro</v>
          </cell>
        </row>
        <row r="17885">
          <cell r="F17885" t="str">
            <v>Vintage2019</v>
          </cell>
          <cell r="I17885">
            <v>2.8068372335989173E-4</v>
          </cell>
          <cell r="L17885">
            <v>0.19577611940298509</v>
          </cell>
          <cell r="M17885" t="str">
            <v>hydro</v>
          </cell>
        </row>
        <row r="17886">
          <cell r="F17886" t="str">
            <v>Vintage2016</v>
          </cell>
          <cell r="I17886">
            <v>2.1591055643068597E-5</v>
          </cell>
          <cell r="L17886">
            <v>4.3421194190424962E-3</v>
          </cell>
          <cell r="M17886" t="str">
            <v>hydro</v>
          </cell>
        </row>
        <row r="17887">
          <cell r="F17887" t="str">
            <v>Vintage2016</v>
          </cell>
          <cell r="I17887">
            <v>2.1591055643068597E-5</v>
          </cell>
          <cell r="L17887">
            <v>4.3421194190424962E-3</v>
          </cell>
          <cell r="M17887" t="str">
            <v>hydro</v>
          </cell>
        </row>
        <row r="17888">
          <cell r="F17888" t="str">
            <v>Vintage2016</v>
          </cell>
          <cell r="I17888">
            <v>2.1591055643068597E-5</v>
          </cell>
          <cell r="L17888">
            <v>4.3421194190424962E-3</v>
          </cell>
          <cell r="M17888" t="str">
            <v>hydro</v>
          </cell>
        </row>
        <row r="17889">
          <cell r="F17889" t="str">
            <v>Vintage2016</v>
          </cell>
          <cell r="I17889">
            <v>2.1591055643068597E-5</v>
          </cell>
          <cell r="L17889">
            <v>4.3421194190424962E-3</v>
          </cell>
          <cell r="M17889" t="str">
            <v>hydro</v>
          </cell>
        </row>
        <row r="17890">
          <cell r="F17890" t="str">
            <v>Vintage2016</v>
          </cell>
          <cell r="I17890">
            <v>2.1591055643068597E-5</v>
          </cell>
          <cell r="L17890">
            <v>4.3421194190424962E-3</v>
          </cell>
          <cell r="M17890" t="str">
            <v>hydro</v>
          </cell>
        </row>
        <row r="17891">
          <cell r="F17891" t="str">
            <v>Vintage2016</v>
          </cell>
          <cell r="I17891">
            <v>2.1591055643068597E-5</v>
          </cell>
          <cell r="L17891">
            <v>4.3421194190424962E-3</v>
          </cell>
          <cell r="M17891" t="str">
            <v>hydro</v>
          </cell>
        </row>
        <row r="17892">
          <cell r="F17892" t="str">
            <v>Vintage2016</v>
          </cell>
          <cell r="I17892">
            <v>2.1591055643068597E-5</v>
          </cell>
          <cell r="L17892">
            <v>4.3421194190424962E-3</v>
          </cell>
          <cell r="M17892" t="str">
            <v>hydro</v>
          </cell>
        </row>
        <row r="17893">
          <cell r="F17893" t="str">
            <v>Vintage2016</v>
          </cell>
          <cell r="I17893">
            <v>2.1591055643068597E-5</v>
          </cell>
          <cell r="L17893">
            <v>4.3421194190424962E-3</v>
          </cell>
          <cell r="M17893" t="str">
            <v>hydro</v>
          </cell>
        </row>
        <row r="17894">
          <cell r="F17894" t="str">
            <v>Vintage2016</v>
          </cell>
          <cell r="I17894">
            <v>2.1591055643068597E-5</v>
          </cell>
          <cell r="L17894">
            <v>4.3421194190424962E-3</v>
          </cell>
          <cell r="M17894" t="str">
            <v>hydro</v>
          </cell>
        </row>
        <row r="17895">
          <cell r="F17895" t="str">
            <v>Vintage2016</v>
          </cell>
          <cell r="I17895">
            <v>2.1591055643068597E-5</v>
          </cell>
          <cell r="L17895">
            <v>4.3421194190424962E-3</v>
          </cell>
          <cell r="M17895" t="str">
            <v>hydro</v>
          </cell>
        </row>
        <row r="17896">
          <cell r="F17896" t="str">
            <v>Vintage2016</v>
          </cell>
          <cell r="I17896">
            <v>2.1591055643068597E-5</v>
          </cell>
          <cell r="L17896">
            <v>4.3421194190424962E-3</v>
          </cell>
          <cell r="M17896" t="str">
            <v>hydro</v>
          </cell>
        </row>
        <row r="17897">
          <cell r="F17897" t="str">
            <v>Vintage2016</v>
          </cell>
          <cell r="I17897">
            <v>2.1591055643068597E-5</v>
          </cell>
          <cell r="L17897">
            <v>4.3421194190424962E-3</v>
          </cell>
          <cell r="M17897" t="str">
            <v>hydro</v>
          </cell>
        </row>
        <row r="17898">
          <cell r="F17898" t="str">
            <v>Vintage2020</v>
          </cell>
          <cell r="I17898">
            <v>5.7216297454131774E-4</v>
          </cell>
          <cell r="L17898">
            <v>0.32046142322097376</v>
          </cell>
          <cell r="M17898" t="str">
            <v>hydro</v>
          </cell>
        </row>
        <row r="17899">
          <cell r="F17899" t="str">
            <v>Vintage2014</v>
          </cell>
          <cell r="I17899">
            <v>1.5113738950148017E-4</v>
          </cell>
          <cell r="L17899">
            <v>7.5038512616201869E-2</v>
          </cell>
          <cell r="M17899" t="str">
            <v>hydro</v>
          </cell>
        </row>
        <row r="17900">
          <cell r="F17900" t="str">
            <v>Vintage2014</v>
          </cell>
          <cell r="I17900">
            <v>6.5852719711359206E-4</v>
          </cell>
          <cell r="L17900">
            <v>0.32695351925630811</v>
          </cell>
          <cell r="M17900" t="str">
            <v>hydro</v>
          </cell>
        </row>
        <row r="17901">
          <cell r="F17901" t="str">
            <v>Vintage2014</v>
          </cell>
          <cell r="I17901">
            <v>1.5113738950148017E-4</v>
          </cell>
          <cell r="L17901">
            <v>7.5038512616201869E-2</v>
          </cell>
          <cell r="M17901" t="str">
            <v>hydro</v>
          </cell>
        </row>
        <row r="17902">
          <cell r="F17902" t="str">
            <v>Vintage2014</v>
          </cell>
          <cell r="I17902">
            <v>1.0795527821534298E-5</v>
          </cell>
          <cell r="L17902">
            <v>5.3598937583001337E-3</v>
          </cell>
          <cell r="M17902" t="str">
            <v>hydro</v>
          </cell>
        </row>
        <row r="17903">
          <cell r="F17903" t="str">
            <v>Vintage2013</v>
          </cell>
          <cell r="I17903">
            <v>8.6364222572274388E-5</v>
          </cell>
          <cell r="L17903">
            <v>1.5176498237367796E-2</v>
          </cell>
          <cell r="M17903" t="str">
            <v>hydro</v>
          </cell>
        </row>
        <row r="17904">
          <cell r="F17904" t="str">
            <v>Vintage2013</v>
          </cell>
          <cell r="I17904">
            <v>8.6364222572274388E-5</v>
          </cell>
          <cell r="L17904">
            <v>1.5176498237367796E-2</v>
          </cell>
          <cell r="M17904" t="str">
            <v>hydro</v>
          </cell>
        </row>
        <row r="17905">
          <cell r="F17905" t="str">
            <v>Vintage2013</v>
          </cell>
          <cell r="I17905">
            <v>8.6364222572274388E-5</v>
          </cell>
          <cell r="L17905">
            <v>1.5176498237367796E-2</v>
          </cell>
          <cell r="M17905" t="str">
            <v>hydro</v>
          </cell>
        </row>
        <row r="17906">
          <cell r="F17906" t="str">
            <v>Vintage2013</v>
          </cell>
          <cell r="I17906">
            <v>1.4034186167994586E-4</v>
          </cell>
          <cell r="L17906">
            <v>2.4661809635722669E-2</v>
          </cell>
          <cell r="M17906" t="str">
            <v>hydro</v>
          </cell>
        </row>
        <row r="17907">
          <cell r="F17907" t="str">
            <v>Vintage2013</v>
          </cell>
          <cell r="I17907">
            <v>1.4034186167994586E-4</v>
          </cell>
          <cell r="L17907">
            <v>2.4661809635722669E-2</v>
          </cell>
          <cell r="M17907" t="str">
            <v>hydro</v>
          </cell>
        </row>
        <row r="17908">
          <cell r="F17908" t="str">
            <v>Vintage2013</v>
          </cell>
          <cell r="I17908">
            <v>1.4034186167994586E-4</v>
          </cell>
          <cell r="L17908">
            <v>2.4661809635722669E-2</v>
          </cell>
          <cell r="M17908" t="str">
            <v>hydro</v>
          </cell>
        </row>
        <row r="17909">
          <cell r="F17909" t="str">
            <v>Vintage2016</v>
          </cell>
          <cell r="I17909">
            <v>4.9659427979057769E-4</v>
          </cell>
          <cell r="L17909">
            <v>9.9868746637977401E-2</v>
          </cell>
          <cell r="M17909" t="str">
            <v>hydro</v>
          </cell>
        </row>
        <row r="17910">
          <cell r="F17910" t="str">
            <v>Vintage2016</v>
          </cell>
          <cell r="I17910">
            <v>4.9659427979057769E-4</v>
          </cell>
          <cell r="L17910">
            <v>9.9868746637977401E-2</v>
          </cell>
          <cell r="M17910" t="str">
            <v>hydro</v>
          </cell>
        </row>
        <row r="17911">
          <cell r="F17911" t="str">
            <v>Vintage2018</v>
          </cell>
          <cell r="I17911">
            <v>6.4773166929205789E-4</v>
          </cell>
          <cell r="L17911">
            <v>0.34943722943722944</v>
          </cell>
          <cell r="M17911" t="str">
            <v>hydro</v>
          </cell>
        </row>
        <row r="17912">
          <cell r="F17912" t="str">
            <v>Vintage2019</v>
          </cell>
          <cell r="I17912">
            <v>1.0795527821534298E-4</v>
          </cell>
          <cell r="L17912">
            <v>7.529850746268657E-2</v>
          </cell>
          <cell r="M17912" t="str">
            <v>hydro</v>
          </cell>
        </row>
        <row r="17913">
          <cell r="F17913" t="str">
            <v>Vintage2020</v>
          </cell>
          <cell r="I17913">
            <v>2.5909266771682312E-4</v>
          </cell>
          <cell r="L17913">
            <v>0.145114606741573</v>
          </cell>
          <cell r="M17913" t="str">
            <v>hydro</v>
          </cell>
        </row>
        <row r="17914">
          <cell r="F17914" t="str">
            <v>Vintage2020</v>
          </cell>
          <cell r="I17914">
            <v>2.5909266771682312E-4</v>
          </cell>
          <cell r="L17914">
            <v>0.145114606741573</v>
          </cell>
          <cell r="M17914" t="str">
            <v>hydro</v>
          </cell>
        </row>
        <row r="17915">
          <cell r="F17915" t="str">
            <v>Vintage2018</v>
          </cell>
          <cell r="I17915">
            <v>6.4773166929205789E-4</v>
          </cell>
          <cell r="L17915">
            <v>0.34943722943722944</v>
          </cell>
          <cell r="M17915" t="str">
            <v>hydro</v>
          </cell>
        </row>
        <row r="17916">
          <cell r="F17916" t="str">
            <v>Vintage2018</v>
          </cell>
          <cell r="I17916">
            <v>1.2954633385841156E-4</v>
          </cell>
          <cell r="L17916">
            <v>6.9887445887445887E-2</v>
          </cell>
          <cell r="M17916" t="str">
            <v>hydro</v>
          </cell>
        </row>
        <row r="17917">
          <cell r="F17917" t="str">
            <v>Vintage2020</v>
          </cell>
          <cell r="I17917">
            <v>1.5113738950148017E-4</v>
          </cell>
          <cell r="L17917">
            <v>8.4650187265917581E-2</v>
          </cell>
          <cell r="M17917" t="str">
            <v>hydro</v>
          </cell>
        </row>
        <row r="17918">
          <cell r="F17918" t="str">
            <v>Vintage2015</v>
          </cell>
          <cell r="I17918">
            <v>3.0227477900296034E-4</v>
          </cell>
          <cell r="L17918">
            <v>0.16804163568773231</v>
          </cell>
          <cell r="M17918" t="str">
            <v>hydro</v>
          </cell>
        </row>
        <row r="17919">
          <cell r="F17919" t="str">
            <v>Vintage2015</v>
          </cell>
          <cell r="I17919">
            <v>4.8579875196904342E-4</v>
          </cell>
          <cell r="L17919">
            <v>0.27006691449814119</v>
          </cell>
          <cell r="M17919" t="str">
            <v>hydro</v>
          </cell>
        </row>
        <row r="17920">
          <cell r="F17920" t="str">
            <v>Vintage1922</v>
          </cell>
          <cell r="I17920">
            <v>1.6193291732301447E-4</v>
          </cell>
          <cell r="L17920">
            <v>7.5959849435382656E-2</v>
          </cell>
          <cell r="M17920" t="str">
            <v>hydro</v>
          </cell>
        </row>
        <row r="17921">
          <cell r="F17921" t="str">
            <v>Vintage1922</v>
          </cell>
          <cell r="I17921">
            <v>1.6193291732301447E-4</v>
          </cell>
          <cell r="L17921">
            <v>7.5959849435382656E-2</v>
          </cell>
          <cell r="M17921" t="str">
            <v>hydro</v>
          </cell>
        </row>
        <row r="17922">
          <cell r="F17922" t="str">
            <v>Vintage1922</v>
          </cell>
          <cell r="I17922">
            <v>1.6193291732301447E-4</v>
          </cell>
          <cell r="L17922">
            <v>7.5959849435382656E-2</v>
          </cell>
          <cell r="M17922" t="str">
            <v>hydro</v>
          </cell>
        </row>
        <row r="17923">
          <cell r="F17923" t="str">
            <v>Vintage1922</v>
          </cell>
          <cell r="I17923">
            <v>1.6193291732301447E-4</v>
          </cell>
          <cell r="L17923">
            <v>7.5959849435382656E-2</v>
          </cell>
          <cell r="M17923" t="str">
            <v>hydro</v>
          </cell>
        </row>
        <row r="17924">
          <cell r="F17924" t="str">
            <v>Vintage2015</v>
          </cell>
          <cell r="I17924">
            <v>1.2954633385841156E-4</v>
          </cell>
          <cell r="L17924">
            <v>7.2017843866170994E-2</v>
          </cell>
          <cell r="M17924" t="str">
            <v>hydro</v>
          </cell>
        </row>
        <row r="17925">
          <cell r="F17925" t="str">
            <v>Vintage1982</v>
          </cell>
          <cell r="I17925">
            <v>1.6193291732301447E-4</v>
          </cell>
          <cell r="L17925">
            <v>1.9983495626340973E-2</v>
          </cell>
          <cell r="M17925" t="str">
            <v>hydro</v>
          </cell>
        </row>
        <row r="17926">
          <cell r="F17926" t="str">
            <v>Vintage1917</v>
          </cell>
          <cell r="I17926">
            <v>0</v>
          </cell>
          <cell r="L17926">
            <v>0</v>
          </cell>
          <cell r="M17926" t="str">
            <v>hydro</v>
          </cell>
        </row>
        <row r="17927">
          <cell r="F17927" t="str">
            <v>Vintage1917</v>
          </cell>
          <cell r="I17927">
            <v>0</v>
          </cell>
          <cell r="L17927">
            <v>0</v>
          </cell>
          <cell r="M17927" t="str">
            <v>hydro</v>
          </cell>
        </row>
        <row r="17928">
          <cell r="F17928" t="str">
            <v>Vintage1917</v>
          </cell>
          <cell r="I17928">
            <v>0</v>
          </cell>
          <cell r="L17928">
            <v>0</v>
          </cell>
          <cell r="M17928" t="str">
            <v>hydro</v>
          </cell>
        </row>
        <row r="17929">
          <cell r="F17929" t="str">
            <v>Vintage1915</v>
          </cell>
          <cell r="I17929">
            <v>0</v>
          </cell>
          <cell r="L17929">
            <v>0</v>
          </cell>
          <cell r="M17929" t="str">
            <v>hydro</v>
          </cell>
        </row>
        <row r="17930">
          <cell r="F17930" t="str">
            <v>Vintage1915</v>
          </cell>
          <cell r="I17930">
            <v>0</v>
          </cell>
          <cell r="L17930">
            <v>0</v>
          </cell>
          <cell r="M17930" t="str">
            <v>hydro</v>
          </cell>
        </row>
        <row r="17931">
          <cell r="F17931" t="str">
            <v>Vintage1915</v>
          </cell>
          <cell r="I17931">
            <v>0</v>
          </cell>
          <cell r="L17931">
            <v>0</v>
          </cell>
          <cell r="M17931" t="str">
            <v>hydro</v>
          </cell>
        </row>
        <row r="17932">
          <cell r="F17932" t="str">
            <v>Vintage2016</v>
          </cell>
          <cell r="I17932">
            <v>1.4034186167994586E-4</v>
          </cell>
          <cell r="L17932">
            <v>2.8223776223776226E-2</v>
          </cell>
          <cell r="M17932" t="str">
            <v>hydro</v>
          </cell>
        </row>
        <row r="17933">
          <cell r="F17933" t="str">
            <v>Vintage2019</v>
          </cell>
          <cell r="I17933">
            <v>4.3182111286137193E-4</v>
          </cell>
          <cell r="L17933">
            <v>0.30119402985074628</v>
          </cell>
          <cell r="M17933" t="str">
            <v>hydro</v>
          </cell>
        </row>
        <row r="17934">
          <cell r="F17934" t="str">
            <v>Vintage2019</v>
          </cell>
          <cell r="I17934">
            <v>4.3182111286137193E-4</v>
          </cell>
          <cell r="L17934">
            <v>0.30119402985074628</v>
          </cell>
          <cell r="M17934" t="str">
            <v>hydro</v>
          </cell>
        </row>
        <row r="17935">
          <cell r="F17935" t="str">
            <v>Vintage2019</v>
          </cell>
          <cell r="I17935">
            <v>4.3182111286137193E-4</v>
          </cell>
          <cell r="L17935">
            <v>0.30119402985074628</v>
          </cell>
          <cell r="M17935" t="str">
            <v>hydro</v>
          </cell>
        </row>
        <row r="17936">
          <cell r="F17936" t="str">
            <v>Vintage2008</v>
          </cell>
          <cell r="I17936">
            <v>7.0170930839972938E-4</v>
          </cell>
          <cell r="L17936">
            <v>1.6045259938837921</v>
          </cell>
          <cell r="M17936" t="str">
            <v>hydro</v>
          </cell>
        </row>
        <row r="17937">
          <cell r="F17937" t="str">
            <v>Vintage2008</v>
          </cell>
          <cell r="I17937">
            <v>7.0170930839972938E-4</v>
          </cell>
          <cell r="L17937">
            <v>1.6045259938837921</v>
          </cell>
          <cell r="M17937" t="str">
            <v>hydro</v>
          </cell>
        </row>
        <row r="17938">
          <cell r="F17938" t="str">
            <v>Vintage1987</v>
          </cell>
          <cell r="I17938">
            <v>7.6544211449695296E-2</v>
          </cell>
          <cell r="L17938">
            <v>8.7560000000000002</v>
          </cell>
          <cell r="M17938">
            <v>0</v>
          </cell>
        </row>
        <row r="17939">
          <cell r="F17939" t="str">
            <v>Vintage1972</v>
          </cell>
          <cell r="I17939">
            <v>8.3306341174557291E-2</v>
          </cell>
          <cell r="L17939">
            <v>4.3371298405466971</v>
          </cell>
          <cell r="M17939">
            <v>0</v>
          </cell>
        </row>
        <row r="17940">
          <cell r="F17940" t="str">
            <v>Vintage1971</v>
          </cell>
          <cell r="I17940">
            <v>4.7950141154807037E-2</v>
          </cell>
          <cell r="L17940">
            <v>5.8825539452495974</v>
          </cell>
          <cell r="M17940">
            <v>0</v>
          </cell>
        </row>
        <row r="17941">
          <cell r="F17941" t="str">
            <v>Vintage1972</v>
          </cell>
          <cell r="I17941">
            <v>2.0876814116994571E-2</v>
          </cell>
          <cell r="L17941">
            <v>1.0868974943052394</v>
          </cell>
          <cell r="M17941">
            <v>0</v>
          </cell>
        </row>
        <row r="17942">
          <cell r="F17942" t="str">
            <v>Vintage1973</v>
          </cell>
          <cell r="I17942">
            <v>0.10812708049820868</v>
          </cell>
          <cell r="L17942">
            <v>0.50053430012354927</v>
          </cell>
          <cell r="M17942">
            <v>0</v>
          </cell>
        </row>
        <row r="17943">
          <cell r="F17943" t="str">
            <v>Vintage1974</v>
          </cell>
          <cell r="I17943">
            <v>0.1068488707024768</v>
          </cell>
          <cell r="L17943">
            <v>2.8053693279724299</v>
          </cell>
          <cell r="M17943">
            <v>0</v>
          </cell>
        </row>
        <row r="17944">
          <cell r="F17944" t="str">
            <v>Vintage1976</v>
          </cell>
          <cell r="I17944">
            <v>0.10429245111101301</v>
          </cell>
          <cell r="L17944">
            <v>8.8119999999999994</v>
          </cell>
          <cell r="M17944">
            <v>0</v>
          </cell>
        </row>
        <row r="17945">
          <cell r="F17945" t="str">
            <v>Vintage1977</v>
          </cell>
          <cell r="I17945">
            <v>0.10429245111101301</v>
          </cell>
          <cell r="L17945">
            <v>2.8822805320435307</v>
          </cell>
          <cell r="M17945">
            <v>0</v>
          </cell>
        </row>
        <row r="17946">
          <cell r="F17946" t="str">
            <v>Vintage1977</v>
          </cell>
          <cell r="I17946">
            <v>0.10552331980319929</v>
          </cell>
          <cell r="L17946">
            <v>2.9162974607013306</v>
          </cell>
          <cell r="M17946">
            <v>0</v>
          </cell>
        </row>
        <row r="17947">
          <cell r="F17947" t="str">
            <v>Vintage1978</v>
          </cell>
          <cell r="I17947">
            <v>0.10552331980319929</v>
          </cell>
          <cell r="L17947">
            <v>1.9284967215736448</v>
          </cell>
          <cell r="M17947">
            <v>0</v>
          </cell>
        </row>
        <row r="17948">
          <cell r="F17948" t="str">
            <v>Vintage1968</v>
          </cell>
          <cell r="I17948">
            <v>2.1800936960070232E-2</v>
          </cell>
          <cell r="L17948">
            <v>0.61325439999999998</v>
          </cell>
          <cell r="M17948">
            <v>0</v>
          </cell>
        </row>
        <row r="17949">
          <cell r="F17949" t="str">
            <v>Vintage1968</v>
          </cell>
          <cell r="I17949">
            <v>2.1800936960070232E-2</v>
          </cell>
          <cell r="L17949">
            <v>0.61325439999999998</v>
          </cell>
          <cell r="M17949">
            <v>0</v>
          </cell>
        </row>
        <row r="17950">
          <cell r="F17950" t="str">
            <v>Vintage1969</v>
          </cell>
          <cell r="I17950">
            <v>2.2041912802850165E-2</v>
          </cell>
          <cell r="L17950">
            <v>4.4820000000000002</v>
          </cell>
          <cell r="M17950">
            <v>0</v>
          </cell>
        </row>
        <row r="17951">
          <cell r="F17951" t="str">
            <v>Vintage1968</v>
          </cell>
          <cell r="I17951">
            <v>7.5008522054938178E-3</v>
          </cell>
          <cell r="L17951">
            <v>0.21099692307692308</v>
          </cell>
          <cell r="M17951">
            <v>0</v>
          </cell>
        </row>
        <row r="17952">
          <cell r="F17952" t="str">
            <v>Vintage1968</v>
          </cell>
          <cell r="I17952">
            <v>7.5008522054938178E-3</v>
          </cell>
          <cell r="L17952">
            <v>0.21099692307692308</v>
          </cell>
          <cell r="M17952">
            <v>0</v>
          </cell>
        </row>
        <row r="17953">
          <cell r="F17953" t="str">
            <v>Vintage1968</v>
          </cell>
          <cell r="I17953">
            <v>7.5008522054938178E-3</v>
          </cell>
          <cell r="L17953">
            <v>0.21099692307692308</v>
          </cell>
          <cell r="M17953">
            <v>0</v>
          </cell>
        </row>
        <row r="17954">
          <cell r="F17954" t="str">
            <v>Vintage1968</v>
          </cell>
          <cell r="I17954">
            <v>2.8979055849507446E-3</v>
          </cell>
          <cell r="L17954">
            <v>8.1517292307692307E-2</v>
          </cell>
          <cell r="M17954">
            <v>0</v>
          </cell>
        </row>
        <row r="17955">
          <cell r="F17955" t="str">
            <v>Vintage1968</v>
          </cell>
          <cell r="I17955">
            <v>2.3281322145140035E-3</v>
          </cell>
          <cell r="L17955">
            <v>6.5489723076923065E-2</v>
          </cell>
          <cell r="M17955">
            <v>0</v>
          </cell>
        </row>
        <row r="17956">
          <cell r="F17956" t="str">
            <v>Vintage1967</v>
          </cell>
          <cell r="I17956">
            <v>2.4016378096680248E-3</v>
          </cell>
          <cell r="L17956">
            <v>3.8299190622383475E-2</v>
          </cell>
          <cell r="M17956">
            <v>0</v>
          </cell>
        </row>
        <row r="17957">
          <cell r="F17957" t="str">
            <v>Vintage1967</v>
          </cell>
          <cell r="I17957">
            <v>2.4016378096680248E-3</v>
          </cell>
          <cell r="L17957">
            <v>3.8299190622383475E-2</v>
          </cell>
          <cell r="M17957">
            <v>0</v>
          </cell>
        </row>
        <row r="17958">
          <cell r="F17958" t="str">
            <v>Vintage1968</v>
          </cell>
          <cell r="I17958">
            <v>2.3281322145140035E-3</v>
          </cell>
          <cell r="L17958">
            <v>6.5489723076923065E-2</v>
          </cell>
          <cell r="M17958">
            <v>0</v>
          </cell>
        </row>
        <row r="17959">
          <cell r="F17959" t="str">
            <v>Vintage1967</v>
          </cell>
          <cell r="I17959">
            <v>2.4016378096680248E-3</v>
          </cell>
          <cell r="L17959">
            <v>3.8299190622383475E-2</v>
          </cell>
          <cell r="M17959">
            <v>0</v>
          </cell>
        </row>
        <row r="17960">
          <cell r="F17960" t="str">
            <v>Vintage1968</v>
          </cell>
          <cell r="I17960">
            <v>1.3439395489985453E-2</v>
          </cell>
          <cell r="L17960">
            <v>0.37804652307692305</v>
          </cell>
          <cell r="M17960">
            <v>0</v>
          </cell>
        </row>
        <row r="17961">
          <cell r="F17961" t="str">
            <v>Vintage1968</v>
          </cell>
          <cell r="I17961">
            <v>1.6425927821093332E-2</v>
          </cell>
          <cell r="L17961">
            <v>0.46205686153846159</v>
          </cell>
          <cell r="M17961">
            <v>0</v>
          </cell>
        </row>
        <row r="17962">
          <cell r="F17962" t="str">
            <v>Vintage1968</v>
          </cell>
          <cell r="I17962">
            <v>1.1175475663238142E-2</v>
          </cell>
          <cell r="L17962">
            <v>0.31436307692307697</v>
          </cell>
          <cell r="M17962">
            <v>0</v>
          </cell>
        </row>
        <row r="17963">
          <cell r="F17963" t="str">
            <v>Vintage1967</v>
          </cell>
          <cell r="I17963">
            <v>1.1803554721830985E-2</v>
          </cell>
          <cell r="L17963">
            <v>0.18823262629081777</v>
          </cell>
          <cell r="M17963">
            <v>0</v>
          </cell>
        </row>
        <row r="17964">
          <cell r="F17964" t="str">
            <v>Vintage1967</v>
          </cell>
          <cell r="I17964">
            <v>1.1803554721830985E-2</v>
          </cell>
          <cell r="L17964">
            <v>0.18823262629081777</v>
          </cell>
          <cell r="M17964">
            <v>0</v>
          </cell>
        </row>
        <row r="17965">
          <cell r="F17965" t="str">
            <v>Vintage1967</v>
          </cell>
          <cell r="I17965">
            <v>1.1803554721830985E-2</v>
          </cell>
          <cell r="L17965">
            <v>0.18823262629081777</v>
          </cell>
          <cell r="M17965">
            <v>0</v>
          </cell>
        </row>
        <row r="17966">
          <cell r="F17966" t="str">
            <v>Vintage1967</v>
          </cell>
          <cell r="I17966">
            <v>1.1803554721830985E-2</v>
          </cell>
          <cell r="L17966">
            <v>0.18823262629081777</v>
          </cell>
          <cell r="M17966">
            <v>0</v>
          </cell>
        </row>
        <row r="17967">
          <cell r="F17967" t="str">
            <v>Vintage1967</v>
          </cell>
          <cell r="I17967">
            <v>1.1803554721830985E-2</v>
          </cell>
          <cell r="L17967">
            <v>0.18823262629081777</v>
          </cell>
          <cell r="M17967">
            <v>0</v>
          </cell>
        </row>
        <row r="17968">
          <cell r="F17968" t="str">
            <v>Vintage1967</v>
          </cell>
          <cell r="I17968">
            <v>1.1803554721830985E-2</v>
          </cell>
          <cell r="L17968">
            <v>0.18823262629081777</v>
          </cell>
          <cell r="M17968">
            <v>0</v>
          </cell>
        </row>
        <row r="17969">
          <cell r="F17969" t="str">
            <v>Vintage1968</v>
          </cell>
          <cell r="I17969">
            <v>1.3658914699513285E-2</v>
          </cell>
          <cell r="L17969">
            <v>0.38422153846153845</v>
          </cell>
          <cell r="M17969">
            <v>0</v>
          </cell>
        </row>
        <row r="17970">
          <cell r="F17970" t="str">
            <v>Vintage1967</v>
          </cell>
          <cell r="I17970">
            <v>1.442656688223787E-2</v>
          </cell>
          <cell r="L17970">
            <v>0.23006209879988834</v>
          </cell>
          <cell r="M17970">
            <v>0</v>
          </cell>
        </row>
        <row r="17971">
          <cell r="F17971" t="str">
            <v>Vintage1967</v>
          </cell>
          <cell r="I17971">
            <v>1.442656688223787E-2</v>
          </cell>
          <cell r="L17971">
            <v>0.23006209879988834</v>
          </cell>
          <cell r="M17971">
            <v>0</v>
          </cell>
        </row>
        <row r="17972">
          <cell r="F17972" t="str">
            <v>Vintage1967</v>
          </cell>
          <cell r="I17972">
            <v>1.442656688223787E-2</v>
          </cell>
          <cell r="L17972">
            <v>0.23006209879988834</v>
          </cell>
          <cell r="M17972">
            <v>0</v>
          </cell>
        </row>
        <row r="17973">
          <cell r="F17973" t="str">
            <v>Vintage1967</v>
          </cell>
          <cell r="I17973">
            <v>1.442656688223787E-2</v>
          </cell>
          <cell r="L17973">
            <v>0.23006209879988834</v>
          </cell>
          <cell r="M17973">
            <v>0</v>
          </cell>
        </row>
        <row r="17974">
          <cell r="F17974" t="str">
            <v>Vintage1967</v>
          </cell>
          <cell r="I17974">
            <v>1.442656688223787E-2</v>
          </cell>
          <cell r="L17974">
            <v>0.23006209879988834</v>
          </cell>
          <cell r="M17974">
            <v>0</v>
          </cell>
        </row>
        <row r="17975">
          <cell r="F17975" t="str">
            <v>Vintage1967</v>
          </cell>
          <cell r="I17975">
            <v>1.442656688223787E-2</v>
          </cell>
          <cell r="L17975">
            <v>0.23006209879988834</v>
          </cell>
          <cell r="M17975">
            <v>0</v>
          </cell>
        </row>
        <row r="17976">
          <cell r="F17976" t="str">
            <v>Vintage1967</v>
          </cell>
          <cell r="I17976">
            <v>4.0692434957283405E-2</v>
          </cell>
          <cell r="L17976">
            <v>0.64892687691878304</v>
          </cell>
          <cell r="M17976">
            <v>0</v>
          </cell>
        </row>
        <row r="17977">
          <cell r="F17977" t="str">
            <v>Vintage1967</v>
          </cell>
          <cell r="I17977">
            <v>3.945911607859201E-2</v>
          </cell>
          <cell r="L17977">
            <v>0.62925900083728714</v>
          </cell>
          <cell r="M17977">
            <v>0</v>
          </cell>
        </row>
        <row r="17978">
          <cell r="F17978" t="str">
            <v>Vintage1954</v>
          </cell>
          <cell r="I17978">
            <v>8.0833184170937614E-3</v>
          </cell>
          <cell r="L17978">
            <v>21.734999999999999</v>
          </cell>
          <cell r="M17978">
            <v>0</v>
          </cell>
        </row>
        <row r="17979">
          <cell r="F17979" t="str">
            <v>Vintage1929</v>
          </cell>
          <cell r="I17979">
            <v>1.7375322587836236E-3</v>
          </cell>
          <cell r="L17979">
            <v>19.856000000000002</v>
          </cell>
          <cell r="M17979">
            <v>0</v>
          </cell>
        </row>
        <row r="17980">
          <cell r="F17980" t="str">
            <v>Vintage1928</v>
          </cell>
          <cell r="I17980">
            <v>1.7977368414812027E-3</v>
          </cell>
          <cell r="L17980">
            <v>1.4995620437956207</v>
          </cell>
          <cell r="M17980">
            <v>0</v>
          </cell>
        </row>
        <row r="17981">
          <cell r="F17981" t="str">
            <v>Vintage1928</v>
          </cell>
          <cell r="I17981">
            <v>1.2269133911136897E-2</v>
          </cell>
          <cell r="L17981">
            <v>10.234160583941605</v>
          </cell>
          <cell r="M17981">
            <v>0</v>
          </cell>
        </row>
        <row r="17982">
          <cell r="F17982" t="str">
            <v>Vintage1973</v>
          </cell>
          <cell r="I17982">
            <v>9.5960329380322035E-2</v>
          </cell>
          <cell r="L17982">
            <v>0.44421282887408103</v>
          </cell>
          <cell r="M17982">
            <v>0</v>
          </cell>
        </row>
        <row r="17983">
          <cell r="F17983" t="str">
            <v>Vintage1973</v>
          </cell>
          <cell r="I17983">
            <v>0.10174784491877042</v>
          </cell>
          <cell r="L17983">
            <v>0.47100399003503951</v>
          </cell>
          <cell r="M17983">
            <v>0</v>
          </cell>
        </row>
        <row r="17984">
          <cell r="F17984" t="str">
            <v>Vintage1973</v>
          </cell>
          <cell r="I17984">
            <v>0.10174784491877042</v>
          </cell>
          <cell r="L17984">
            <v>0.47100399003503951</v>
          </cell>
          <cell r="M17984">
            <v>0</v>
          </cell>
        </row>
        <row r="17985">
          <cell r="F17985" t="str">
            <v>Vintage1972</v>
          </cell>
          <cell r="I17985">
            <v>0.1002147282198437</v>
          </cell>
          <cell r="L17985">
            <v>5.2174214123006832</v>
          </cell>
          <cell r="M17985">
            <v>0</v>
          </cell>
        </row>
        <row r="17986">
          <cell r="F17986" t="str">
            <v>Vintage1973</v>
          </cell>
          <cell r="I17986">
            <v>3.3215978733781244E-2</v>
          </cell>
          <cell r="L17986">
            <v>0.1537610799424787</v>
          </cell>
          <cell r="M17986">
            <v>0</v>
          </cell>
        </row>
        <row r="17987">
          <cell r="F17987" t="str">
            <v>Vintage1973</v>
          </cell>
          <cell r="I17987">
            <v>3.1913391332456492E-2</v>
          </cell>
          <cell r="L17987">
            <v>0.14773123367022464</v>
          </cell>
          <cell r="M17987">
            <v>0</v>
          </cell>
        </row>
        <row r="17988">
          <cell r="F17988" t="str">
            <v>Vintage1973</v>
          </cell>
          <cell r="I17988">
            <v>4.2432590665760737E-2</v>
          </cell>
          <cell r="L17988">
            <v>0.19642597371032752</v>
          </cell>
          <cell r="M17988">
            <v>0</v>
          </cell>
        </row>
        <row r="17989">
          <cell r="F17989" t="str">
            <v>Vintage1973</v>
          </cell>
          <cell r="I17989">
            <v>4.631954553590676E-2</v>
          </cell>
          <cell r="L17989">
            <v>0.21441919267615908</v>
          </cell>
          <cell r="M17989">
            <v>0</v>
          </cell>
        </row>
        <row r="17990">
          <cell r="F17990" t="str">
            <v>Vintage1973</v>
          </cell>
          <cell r="I17990">
            <v>4.2432590665760737E-2</v>
          </cell>
          <cell r="L17990">
            <v>0.19642597371032752</v>
          </cell>
          <cell r="M17990">
            <v>0</v>
          </cell>
        </row>
        <row r="17991">
          <cell r="F17991" t="str">
            <v>Vintage1973</v>
          </cell>
          <cell r="I17991">
            <v>4.0768567502397574E-2</v>
          </cell>
          <cell r="L17991">
            <v>0.1887229943491382</v>
          </cell>
          <cell r="M17991">
            <v>0</v>
          </cell>
        </row>
        <row r="17992">
          <cell r="F17992" t="str">
            <v>Vintage1973</v>
          </cell>
          <cell r="I17992">
            <v>4.4503092769792772E-2</v>
          </cell>
          <cell r="L17992">
            <v>0.20601059688493714</v>
          </cell>
          <cell r="M17992">
            <v>0</v>
          </cell>
        </row>
        <row r="17993">
          <cell r="F17993" t="str">
            <v>Vintage1973</v>
          </cell>
          <cell r="I17993">
            <v>4.0768567502397574E-2</v>
          </cell>
          <cell r="L17993">
            <v>0.1887229943491382</v>
          </cell>
          <cell r="M17993">
            <v>0</v>
          </cell>
        </row>
        <row r="17994">
          <cell r="F17994" t="str">
            <v>Vintage1973</v>
          </cell>
          <cell r="I17994">
            <v>3.7100746812471434E-2</v>
          </cell>
          <cell r="L17994">
            <v>0.17174417596662145</v>
          </cell>
          <cell r="M17994">
            <v>0</v>
          </cell>
        </row>
        <row r="17995">
          <cell r="F17995" t="str">
            <v>Vintage1973</v>
          </cell>
          <cell r="I17995">
            <v>3.5645815564923536E-2</v>
          </cell>
          <cell r="L17995">
            <v>0.16500911024244022</v>
          </cell>
          <cell r="M17995">
            <v>0</v>
          </cell>
        </row>
        <row r="17996">
          <cell r="F17996" t="str">
            <v>Vintage1973</v>
          </cell>
          <cell r="I17996">
            <v>3.7322906973025156E-2</v>
          </cell>
          <cell r="L17996">
            <v>0.17277258420594258</v>
          </cell>
          <cell r="M17996">
            <v>0</v>
          </cell>
        </row>
        <row r="17997">
          <cell r="F17997" t="str">
            <v>Vintage1973</v>
          </cell>
          <cell r="I17997">
            <v>3.5859263562318278E-2</v>
          </cell>
          <cell r="L17997">
            <v>0.16599718874688593</v>
          </cell>
          <cell r="M17997">
            <v>0</v>
          </cell>
        </row>
        <row r="17998">
          <cell r="F17998" t="str">
            <v>Vintage1963</v>
          </cell>
          <cell r="I17998">
            <v>4.3238791282743959E-2</v>
          </cell>
          <cell r="L17998">
            <v>2.246</v>
          </cell>
          <cell r="M17998">
            <v>0</v>
          </cell>
        </row>
        <row r="17999">
          <cell r="F17999" t="str">
            <v>Vintage1963</v>
          </cell>
          <cell r="I17999">
            <v>4.4470885068182787E-2</v>
          </cell>
          <cell r="L17999">
            <v>2.31</v>
          </cell>
          <cell r="M17999">
            <v>0</v>
          </cell>
        </row>
        <row r="18000">
          <cell r="F18000" t="str">
            <v>Vintage1973</v>
          </cell>
          <cell r="I18000">
            <v>0.1011491593475731</v>
          </cell>
          <cell r="L18000">
            <v>0.46823259676341333</v>
          </cell>
          <cell r="M18000">
            <v>0</v>
          </cell>
        </row>
        <row r="18001">
          <cell r="F18001" t="str">
            <v>Vintage1973</v>
          </cell>
          <cell r="I18001">
            <v>0.10871289383958797</v>
          </cell>
          <cell r="L18001">
            <v>0.50324610617138932</v>
          </cell>
          <cell r="M18001">
            <v>0</v>
          </cell>
        </row>
        <row r="18002">
          <cell r="F18002" t="str">
            <v>Vintage1973</v>
          </cell>
          <cell r="I18002">
            <v>0.10875014980046513</v>
          </cell>
          <cell r="L18002">
            <v>0.50341856885342195</v>
          </cell>
          <cell r="M18002">
            <v>0</v>
          </cell>
        </row>
        <row r="18003">
          <cell r="F18003" t="str">
            <v>Vintage1973</v>
          </cell>
          <cell r="I18003">
            <v>9.90738163750602E-2</v>
          </cell>
          <cell r="L18003">
            <v>0.45862556457983111</v>
          </cell>
          <cell r="M18003">
            <v>0</v>
          </cell>
        </row>
        <row r="18004">
          <cell r="F18004" t="str">
            <v>Vintage1961</v>
          </cell>
          <cell r="I18004">
            <v>1.4993391278202359E-2</v>
          </cell>
          <cell r="L18004">
            <v>5.7113333333333332</v>
          </cell>
          <cell r="M18004">
            <v>0</v>
          </cell>
        </row>
        <row r="18005">
          <cell r="F18005" t="str">
            <v>Vintage1962</v>
          </cell>
          <cell r="I18005">
            <v>1.5721446696870759E-2</v>
          </cell>
          <cell r="L18005">
            <v>1.9962222222222223</v>
          </cell>
          <cell r="M18005">
            <v>0</v>
          </cell>
        </row>
        <row r="18006">
          <cell r="F18006" t="str">
            <v>Vintage1962</v>
          </cell>
          <cell r="I18006">
            <v>1.5721446696870759E-2</v>
          </cell>
          <cell r="L18006">
            <v>1.9962222222222223</v>
          </cell>
          <cell r="M18006">
            <v>0</v>
          </cell>
        </row>
        <row r="18007">
          <cell r="F18007" t="str">
            <v>Vintage1962</v>
          </cell>
          <cell r="I18007">
            <v>1.5721446696870759E-2</v>
          </cell>
          <cell r="L18007">
            <v>1.9962222222222223</v>
          </cell>
          <cell r="M18007">
            <v>0</v>
          </cell>
        </row>
        <row r="18008">
          <cell r="F18008" t="str">
            <v>Vintage1961</v>
          </cell>
          <cell r="I18008">
            <v>1.5136027135465519E-2</v>
          </cell>
          <cell r="L18008">
            <v>5.7656666666666663</v>
          </cell>
          <cell r="M18008">
            <v>0</v>
          </cell>
        </row>
        <row r="18009">
          <cell r="F18009" t="str">
            <v>Vintage1961</v>
          </cell>
          <cell r="I18009">
            <v>1.5136027135465519E-2</v>
          </cell>
          <cell r="L18009">
            <v>5.7656666666666663</v>
          </cell>
          <cell r="M18009">
            <v>0</v>
          </cell>
        </row>
        <row r="18010">
          <cell r="F18010" t="str">
            <v>Vintage1962</v>
          </cell>
          <cell r="I18010">
            <v>1.5721446696870759E-2</v>
          </cell>
          <cell r="L18010">
            <v>1.9962222222222223</v>
          </cell>
          <cell r="M18010">
            <v>0</v>
          </cell>
        </row>
        <row r="18011">
          <cell r="F18011" t="str">
            <v>Vintage1962</v>
          </cell>
          <cell r="I18011">
            <v>1.5721446696870759E-2</v>
          </cell>
          <cell r="L18011">
            <v>1.9962222222222223</v>
          </cell>
          <cell r="M18011">
            <v>0</v>
          </cell>
        </row>
        <row r="18012">
          <cell r="F18012" t="str">
            <v>Vintage1962</v>
          </cell>
          <cell r="I18012">
            <v>1.5721446696870759E-2</v>
          </cell>
          <cell r="L18012">
            <v>1.9962222222222223</v>
          </cell>
          <cell r="M18012">
            <v>0</v>
          </cell>
        </row>
        <row r="18013">
          <cell r="F18013" t="str">
            <v>Vintage1962</v>
          </cell>
          <cell r="I18013">
            <v>1.5721446696870759E-2</v>
          </cell>
          <cell r="L18013">
            <v>1.9962222222222223</v>
          </cell>
          <cell r="M18013">
            <v>0</v>
          </cell>
        </row>
        <row r="18014">
          <cell r="F18014" t="str">
            <v>Vintage1962</v>
          </cell>
          <cell r="I18014">
            <v>1.5721446696870759E-2</v>
          </cell>
          <cell r="L18014">
            <v>1.9962222222222223</v>
          </cell>
          <cell r="M18014">
            <v>0</v>
          </cell>
        </row>
        <row r="18015">
          <cell r="F18015" t="str">
            <v>Vintage1962</v>
          </cell>
          <cell r="I18015">
            <v>1.5721446696870759E-2</v>
          </cell>
          <cell r="L18015">
            <v>1.9962222222222223</v>
          </cell>
          <cell r="M18015">
            <v>0</v>
          </cell>
        </row>
        <row r="18016">
          <cell r="F18016" t="str">
            <v>Vintage1956</v>
          </cell>
          <cell r="I18016">
            <v>4.0638093320865973E-2</v>
          </cell>
          <cell r="L18016">
            <v>10.8</v>
          </cell>
          <cell r="M18016">
            <v>0</v>
          </cell>
        </row>
        <row r="18017">
          <cell r="F18017" t="str">
            <v>Vintage1968</v>
          </cell>
          <cell r="I18017">
            <v>2.5716763777912825E-2</v>
          </cell>
          <cell r="L18017">
            <v>0.72340553846153843</v>
          </cell>
          <cell r="M18017">
            <v>0</v>
          </cell>
        </row>
        <row r="18018">
          <cell r="F18018" t="str">
            <v>Vintage1968</v>
          </cell>
          <cell r="I18018">
            <v>2.714662261698033E-2</v>
          </cell>
          <cell r="L18018">
            <v>0.76362707692307685</v>
          </cell>
          <cell r="M18018">
            <v>0</v>
          </cell>
        </row>
        <row r="18019">
          <cell r="F18019" t="str">
            <v>Vintage1968</v>
          </cell>
          <cell r="I18019">
            <v>2.714662261698033E-2</v>
          </cell>
          <cell r="L18019">
            <v>0.76362707692307685</v>
          </cell>
          <cell r="M18019">
            <v>0</v>
          </cell>
        </row>
        <row r="18020">
          <cell r="F18020" t="str">
            <v>Vintage1971</v>
          </cell>
          <cell r="I18020">
            <v>2.7714803366188732E-2</v>
          </cell>
          <cell r="L18020">
            <v>3.4000697799248525</v>
          </cell>
          <cell r="M18020">
            <v>0</v>
          </cell>
        </row>
        <row r="18021">
          <cell r="F18021" t="str">
            <v>Vintage1971</v>
          </cell>
          <cell r="I18021">
            <v>2.7588750021165676E-2</v>
          </cell>
          <cell r="L18021">
            <v>3.3846054750402574</v>
          </cell>
          <cell r="M18021">
            <v>0</v>
          </cell>
        </row>
        <row r="18022">
          <cell r="F18022" t="str">
            <v>Vintage1971</v>
          </cell>
          <cell r="I18022">
            <v>2.7588750021165676E-2</v>
          </cell>
          <cell r="L18022">
            <v>3.3846054750402574</v>
          </cell>
          <cell r="M18022">
            <v>0</v>
          </cell>
        </row>
        <row r="18023">
          <cell r="F18023" t="str">
            <v>Vintage1967</v>
          </cell>
          <cell r="I18023">
            <v>6.4210987660116958E-2</v>
          </cell>
          <cell r="L18023">
            <v>1.0239799051074518</v>
          </cell>
          <cell r="M18023">
            <v>0</v>
          </cell>
        </row>
        <row r="18024">
          <cell r="F18024" t="str">
            <v>Vintage1967</v>
          </cell>
          <cell r="I18024">
            <v>7.5133656580021801E-2</v>
          </cell>
          <cell r="L18024">
            <v>1.1981649455763326</v>
          </cell>
          <cell r="M18024">
            <v>0</v>
          </cell>
        </row>
        <row r="18025">
          <cell r="F18025" t="str">
            <v>Vintage1967</v>
          </cell>
          <cell r="I18025">
            <v>7.5133656580021801E-2</v>
          </cell>
          <cell r="L18025">
            <v>1.1981649455763326</v>
          </cell>
          <cell r="M18025">
            <v>0</v>
          </cell>
        </row>
        <row r="18026">
          <cell r="F18026" t="str">
            <v>Vintage1967</v>
          </cell>
          <cell r="I18026">
            <v>7.5133656580021801E-2</v>
          </cell>
          <cell r="L18026">
            <v>1.1981649455763326</v>
          </cell>
          <cell r="M18026">
            <v>0</v>
          </cell>
        </row>
        <row r="18027">
          <cell r="F18027" t="str">
            <v>Vintage1968</v>
          </cell>
          <cell r="I18027">
            <v>7.4224899906599778E-2</v>
          </cell>
          <cell r="L18027">
            <v>2.087926153846154</v>
          </cell>
          <cell r="M18027">
            <v>0</v>
          </cell>
        </row>
        <row r="18028">
          <cell r="F18028" t="str">
            <v>Vintage1968</v>
          </cell>
          <cell r="I18028">
            <v>7.4224899906599778E-2</v>
          </cell>
          <cell r="L18028">
            <v>2.087926153846154</v>
          </cell>
          <cell r="M18028">
            <v>0</v>
          </cell>
        </row>
        <row r="18029">
          <cell r="F18029" t="str">
            <v>Vintage1967</v>
          </cell>
          <cell r="I18029">
            <v>7.6470014551920179E-2</v>
          </cell>
          <cell r="L18029">
            <v>1.2194759977672343</v>
          </cell>
          <cell r="M18029">
            <v>0</v>
          </cell>
        </row>
        <row r="18030">
          <cell r="F18030" t="str">
            <v>Vintage1967</v>
          </cell>
          <cell r="I18030">
            <v>7.6470014551920179E-2</v>
          </cell>
          <cell r="L18030">
            <v>1.2194759977672343</v>
          </cell>
          <cell r="M18030">
            <v>0</v>
          </cell>
        </row>
        <row r="18031">
          <cell r="F18031" t="str">
            <v>Vintage1973</v>
          </cell>
          <cell r="I18031">
            <v>7.3382867062112195E-2</v>
          </cell>
          <cell r="L18031">
            <v>0.33969882324347322</v>
          </cell>
          <cell r="M18031">
            <v>0</v>
          </cell>
        </row>
        <row r="18032">
          <cell r="F18032" t="str">
            <v>Vintage1973</v>
          </cell>
          <cell r="I18032">
            <v>7.3630292145800288E-2</v>
          </cell>
          <cell r="L18032">
            <v>0.340844186093614</v>
          </cell>
          <cell r="M18032">
            <v>0</v>
          </cell>
        </row>
        <row r="18033">
          <cell r="F18033" t="str">
            <v>Vintage1975</v>
          </cell>
          <cell r="I18033">
            <v>7.4261652704176784E-2</v>
          </cell>
          <cell r="L18033">
            <v>4.3520000000000003</v>
          </cell>
          <cell r="M18033">
            <v>0</v>
          </cell>
        </row>
        <row r="18034">
          <cell r="F18034" t="str">
            <v>Vintage1975</v>
          </cell>
          <cell r="I18034">
            <v>7.4261652704176784E-2</v>
          </cell>
          <cell r="L18034">
            <v>4.3520000000000003</v>
          </cell>
          <cell r="M18034">
            <v>0</v>
          </cell>
        </row>
        <row r="18035">
          <cell r="F18035" t="str">
            <v>Vintage1965</v>
          </cell>
          <cell r="I18035">
            <v>1.8989645468075973E-2</v>
          </cell>
          <cell r="L18035">
            <v>0.89303703703703696</v>
          </cell>
          <cell r="M18035">
            <v>0</v>
          </cell>
        </row>
        <row r="18036">
          <cell r="F18036" t="str">
            <v>Vintage1966</v>
          </cell>
          <cell r="I18036">
            <v>1.8755740163496574E-2</v>
          </cell>
          <cell r="L18036">
            <v>6.4950000000000001</v>
          </cell>
          <cell r="M18036">
            <v>0</v>
          </cell>
        </row>
        <row r="18037">
          <cell r="F18037" t="str">
            <v>Vintage1980</v>
          </cell>
          <cell r="I18037">
            <v>3.3884154219463995E-2</v>
          </cell>
          <cell r="L18037">
            <v>2.9125084618277546</v>
          </cell>
          <cell r="M18037">
            <v>0</v>
          </cell>
        </row>
        <row r="18038">
          <cell r="F18038" t="str">
            <v>Vintage1980</v>
          </cell>
          <cell r="I18038">
            <v>3.511138263455691E-2</v>
          </cell>
          <cell r="L18038">
            <v>3.0179947348627296</v>
          </cell>
          <cell r="M18038">
            <v>0</v>
          </cell>
        </row>
        <row r="18039">
          <cell r="F18039" t="str">
            <v>Vintage1980</v>
          </cell>
          <cell r="I18039">
            <v>3.811739832371365E-2</v>
          </cell>
          <cell r="L18039">
            <v>3.2763764573147793</v>
          </cell>
          <cell r="M18039">
            <v>0</v>
          </cell>
        </row>
        <row r="18040">
          <cell r="F18040" t="str">
            <v>Vintage1980</v>
          </cell>
          <cell r="I18040">
            <v>3.811739832371365E-2</v>
          </cell>
          <cell r="L18040">
            <v>3.2763764573147793</v>
          </cell>
          <cell r="M18040">
            <v>0</v>
          </cell>
        </row>
        <row r="18041">
          <cell r="F18041" t="str">
            <v>Vintage1979</v>
          </cell>
          <cell r="I18041">
            <v>3.7744269921646097E-2</v>
          </cell>
          <cell r="L18041">
            <v>0.6653763979946008</v>
          </cell>
          <cell r="M18041">
            <v>0</v>
          </cell>
        </row>
        <row r="18042">
          <cell r="F18042" t="str">
            <v>Vintage1984</v>
          </cell>
          <cell r="I18042">
            <v>8.1841479671130729E-2</v>
          </cell>
          <cell r="L18042">
            <v>1.3252001416932342</v>
          </cell>
          <cell r="M18042">
            <v>0</v>
          </cell>
        </row>
        <row r="18043">
          <cell r="F18043" t="str">
            <v>Vintage1984</v>
          </cell>
          <cell r="I18043">
            <v>8.3715172294271084E-2</v>
          </cell>
          <cell r="L18043">
            <v>1.3555394969890189</v>
          </cell>
          <cell r="M18043">
            <v>0</v>
          </cell>
        </row>
        <row r="18044">
          <cell r="F18044" t="str">
            <v>Vintage1984</v>
          </cell>
          <cell r="I18044">
            <v>8.3715172294271084E-2</v>
          </cell>
          <cell r="L18044">
            <v>1.3555394969890189</v>
          </cell>
          <cell r="M18044">
            <v>0</v>
          </cell>
        </row>
        <row r="18045">
          <cell r="F18045" t="str">
            <v>Vintage1978</v>
          </cell>
          <cell r="I18045">
            <v>2.9325582226662112E-2</v>
          </cell>
          <cell r="L18045">
            <v>0.53594114824884054</v>
          </cell>
          <cell r="M18045">
            <v>0</v>
          </cell>
        </row>
        <row r="18046">
          <cell r="F18046" t="str">
            <v>Vintage1978</v>
          </cell>
          <cell r="I18046">
            <v>3.2163948279538106E-2</v>
          </cell>
          <cell r="L18046">
            <v>0.58781384935231107</v>
          </cell>
          <cell r="M18046">
            <v>0</v>
          </cell>
        </row>
        <row r="18047">
          <cell r="F18047" t="str">
            <v>Vintage1978</v>
          </cell>
          <cell r="I18047">
            <v>3.2163948279538106E-2</v>
          </cell>
          <cell r="L18047">
            <v>0.58781384935231107</v>
          </cell>
          <cell r="M18047">
            <v>0</v>
          </cell>
        </row>
        <row r="18048">
          <cell r="F18048" t="str">
            <v>Vintage1978</v>
          </cell>
          <cell r="I18048">
            <v>3.2163948279538106E-2</v>
          </cell>
          <cell r="L18048">
            <v>0.58781384935231107</v>
          </cell>
          <cell r="M18048">
            <v>0</v>
          </cell>
        </row>
        <row r="18049">
          <cell r="F18049" t="str">
            <v>Vintage1978</v>
          </cell>
          <cell r="I18049">
            <v>3.2163948279538106E-2</v>
          </cell>
          <cell r="L18049">
            <v>0.58781384935231107</v>
          </cell>
          <cell r="M18049">
            <v>0</v>
          </cell>
        </row>
        <row r="18050">
          <cell r="F18050" t="str">
            <v>Vintage1978</v>
          </cell>
          <cell r="I18050">
            <v>3.2163948279538106E-2</v>
          </cell>
          <cell r="L18050">
            <v>0.58781384935231107</v>
          </cell>
          <cell r="M18050">
            <v>0</v>
          </cell>
        </row>
        <row r="18051">
          <cell r="F18051" t="str">
            <v>Vintage1978</v>
          </cell>
          <cell r="I18051">
            <v>3.2163948279538106E-2</v>
          </cell>
          <cell r="L18051">
            <v>0.58781384935231107</v>
          </cell>
          <cell r="M18051">
            <v>0</v>
          </cell>
        </row>
        <row r="18052">
          <cell r="F18052" t="str">
            <v>Vintage1978</v>
          </cell>
          <cell r="I18052">
            <v>3.2163948279538106E-2</v>
          </cell>
          <cell r="L18052">
            <v>0.58781384935231107</v>
          </cell>
          <cell r="M18052">
            <v>0</v>
          </cell>
        </row>
        <row r="18053">
          <cell r="F18053" t="str">
            <v>Vintage1977</v>
          </cell>
          <cell r="I18053">
            <v>0.12228145791172443</v>
          </cell>
          <cell r="L18053">
            <v>3.3794340991535674</v>
          </cell>
          <cell r="M18053">
            <v>0</v>
          </cell>
        </row>
        <row r="18054">
          <cell r="F18054" t="str">
            <v>Vintage1977</v>
          </cell>
          <cell r="I18054">
            <v>0.12228145791172443</v>
          </cell>
          <cell r="L18054">
            <v>3.3794340991535674</v>
          </cell>
          <cell r="M18054">
            <v>0</v>
          </cell>
        </row>
        <row r="18055">
          <cell r="F18055" t="str">
            <v>Vintage2002</v>
          </cell>
          <cell r="I18055">
            <v>6.1045959242110065E-2</v>
          </cell>
          <cell r="L18055">
            <v>4.2537500000000001</v>
          </cell>
          <cell r="M18055">
            <v>0</v>
          </cell>
        </row>
        <row r="18056">
          <cell r="F18056" t="str">
            <v>Vintage2002</v>
          </cell>
          <cell r="I18056">
            <v>6.1045959242110065E-2</v>
          </cell>
          <cell r="L18056">
            <v>4.2537500000000001</v>
          </cell>
          <cell r="M18056">
            <v>0</v>
          </cell>
        </row>
        <row r="18057">
          <cell r="F18057" t="str">
            <v>Vintage2002</v>
          </cell>
          <cell r="I18057">
            <v>6.0712296344107346E-2</v>
          </cell>
          <cell r="L18057">
            <v>4.2305000000000001</v>
          </cell>
          <cell r="M18057">
            <v>0</v>
          </cell>
        </row>
        <row r="18058">
          <cell r="F18058" t="str">
            <v>Vintage2002</v>
          </cell>
          <cell r="I18058">
            <v>5.2977057547399189E-2</v>
          </cell>
          <cell r="L18058">
            <v>3.6915</v>
          </cell>
          <cell r="M18058">
            <v>0</v>
          </cell>
        </row>
        <row r="18059">
          <cell r="F18059" t="str">
            <v>Vintage1984</v>
          </cell>
          <cell r="I18059">
            <v>3.9895774316471254E-2</v>
          </cell>
          <cell r="L18059">
            <v>0.64600354233085377</v>
          </cell>
          <cell r="M18059">
            <v>0</v>
          </cell>
        </row>
        <row r="18060">
          <cell r="F18060" t="str">
            <v>Vintage1982</v>
          </cell>
          <cell r="I18060">
            <v>2.8765539596917192E-2</v>
          </cell>
          <cell r="L18060">
            <v>5.3019999999999996</v>
          </cell>
          <cell r="M18060">
            <v>0</v>
          </cell>
        </row>
        <row r="18061">
          <cell r="F18061" t="str">
            <v>Vintage1982</v>
          </cell>
          <cell r="I18061">
            <v>3.495729215538225E-2</v>
          </cell>
          <cell r="L18061">
            <v>6.4432499999999999</v>
          </cell>
          <cell r="M18061">
            <v>0</v>
          </cell>
        </row>
        <row r="18062">
          <cell r="F18062" t="str">
            <v>Vintage1982</v>
          </cell>
          <cell r="I18062">
            <v>3.495729215538225E-2</v>
          </cell>
          <cell r="L18062">
            <v>6.4432499999999999</v>
          </cell>
          <cell r="M18062">
            <v>0</v>
          </cell>
        </row>
        <row r="18063">
          <cell r="F18063" t="str">
            <v>Vintage1982</v>
          </cell>
          <cell r="I18063">
            <v>3.495729215538225E-2</v>
          </cell>
          <cell r="L18063">
            <v>6.4432499999999999</v>
          </cell>
          <cell r="M18063">
            <v>0</v>
          </cell>
        </row>
        <row r="18064">
          <cell r="F18064" t="str">
            <v>Vintage1981</v>
          </cell>
          <cell r="I18064">
            <v>3.4751126462307401E-2</v>
          </cell>
          <cell r="L18064">
            <v>5.4400753424657529</v>
          </cell>
          <cell r="M18064">
            <v>0</v>
          </cell>
        </row>
        <row r="18065">
          <cell r="F18065" t="str">
            <v>Vintage1979</v>
          </cell>
          <cell r="I18065">
            <v>3.2823748502706342E-2</v>
          </cell>
          <cell r="L18065">
            <v>0.57863478596220597</v>
          </cell>
          <cell r="M18065">
            <v>0</v>
          </cell>
        </row>
        <row r="18066">
          <cell r="F18066" t="str">
            <v>Vintage1979</v>
          </cell>
          <cell r="I18066">
            <v>0.16200109444580782</v>
          </cell>
          <cell r="L18066">
            <v>2.8558428846895483</v>
          </cell>
          <cell r="M18066">
            <v>0</v>
          </cell>
        </row>
        <row r="18067">
          <cell r="F18067" t="str">
            <v>Vintage1978</v>
          </cell>
          <cell r="I18067">
            <v>0.17650663608950584</v>
          </cell>
          <cell r="L18067">
            <v>3.2257558771789547</v>
          </cell>
          <cell r="M18067">
            <v>0</v>
          </cell>
        </row>
        <row r="18068">
          <cell r="F18068" t="str">
            <v>Vintage1979</v>
          </cell>
          <cell r="I18068">
            <v>0.1890970157034641</v>
          </cell>
          <cell r="L18068">
            <v>3.3335044350173546</v>
          </cell>
          <cell r="M18068">
            <v>0</v>
          </cell>
        </row>
        <row r="18069">
          <cell r="F18069" t="str">
            <v>Vintage1979</v>
          </cell>
          <cell r="I18069">
            <v>0.18853590111712318</v>
          </cell>
          <cell r="L18069">
            <v>3.3236128037022752</v>
          </cell>
          <cell r="M18069">
            <v>0</v>
          </cell>
        </row>
        <row r="18070">
          <cell r="F18070" t="str">
            <v>Vintage1983</v>
          </cell>
          <cell r="I18070">
            <v>2.2790059750860663E-2</v>
          </cell>
          <cell r="L18070">
            <v>3.2453333333333334</v>
          </cell>
          <cell r="M18070">
            <v>0</v>
          </cell>
        </row>
        <row r="18071">
          <cell r="F18071" t="str">
            <v>Vintage1983</v>
          </cell>
          <cell r="I18071">
            <v>2.2790059750860663E-2</v>
          </cell>
          <cell r="L18071">
            <v>3.2453333333333334</v>
          </cell>
          <cell r="M18071">
            <v>0</v>
          </cell>
        </row>
        <row r="18072">
          <cell r="F18072" t="str">
            <v>Vintage1984</v>
          </cell>
          <cell r="I18072">
            <v>2.3302695647064286E-2</v>
          </cell>
          <cell r="L18072">
            <v>0.37732376904002835</v>
          </cell>
          <cell r="M18072">
            <v>0</v>
          </cell>
        </row>
        <row r="18073">
          <cell r="F18073" t="str">
            <v>Vintage1983</v>
          </cell>
          <cell r="I18073">
            <v>2.2790059750860663E-2</v>
          </cell>
          <cell r="L18073">
            <v>3.2453333333333334</v>
          </cell>
          <cell r="M18073">
            <v>0</v>
          </cell>
        </row>
        <row r="18074">
          <cell r="F18074" t="str">
            <v>Vintage1973</v>
          </cell>
          <cell r="I18074">
            <v>2.0233727666057782E-2</v>
          </cell>
          <cell r="L18074">
            <v>9.3664553500901318E-2</v>
          </cell>
          <cell r="M18074">
            <v>0</v>
          </cell>
        </row>
        <row r="18075">
          <cell r="F18075" t="str">
            <v>Vintage1973</v>
          </cell>
          <cell r="I18075">
            <v>2.0233727666057782E-2</v>
          </cell>
          <cell r="L18075">
            <v>9.3664553500901318E-2</v>
          </cell>
          <cell r="M18075">
            <v>0</v>
          </cell>
        </row>
        <row r="18076">
          <cell r="F18076" t="str">
            <v>Vintage1985</v>
          </cell>
          <cell r="I18076">
            <v>5.1716436590507724E-2</v>
          </cell>
          <cell r="L18076">
            <v>0.39360639360639366</v>
          </cell>
          <cell r="M18076">
            <v>0</v>
          </cell>
        </row>
        <row r="18077">
          <cell r="F18077" t="str">
            <v>Vintage1985</v>
          </cell>
          <cell r="I18077">
            <v>5.3361561815383436E-2</v>
          </cell>
          <cell r="L18077">
            <v>0.40612720612720615</v>
          </cell>
          <cell r="M18077">
            <v>0</v>
          </cell>
        </row>
        <row r="18078">
          <cell r="F18078" t="str">
            <v>Vintage1985</v>
          </cell>
          <cell r="I18078">
            <v>5.84369481474468E-2</v>
          </cell>
          <cell r="L18078">
            <v>0.44475524475524481</v>
          </cell>
          <cell r="M18078">
            <v>0</v>
          </cell>
        </row>
        <row r="18079">
          <cell r="F18079" t="str">
            <v>Vintage1985</v>
          </cell>
          <cell r="I18079">
            <v>5.3361561815383436E-2</v>
          </cell>
          <cell r="L18079">
            <v>0.40612720612720615</v>
          </cell>
          <cell r="M18079">
            <v>0</v>
          </cell>
        </row>
        <row r="18080">
          <cell r="F18080" t="str">
            <v>Vintage1985</v>
          </cell>
          <cell r="I18080">
            <v>7.7574654885761596E-2</v>
          </cell>
          <cell r="L18080">
            <v>0.5904095904095904</v>
          </cell>
          <cell r="M18080">
            <v>0</v>
          </cell>
        </row>
        <row r="18081">
          <cell r="F18081" t="str">
            <v>Vintage1985</v>
          </cell>
          <cell r="I18081">
            <v>8.0042342723075158E-2</v>
          </cell>
          <cell r="L18081">
            <v>0.60919080919080915</v>
          </cell>
          <cell r="M18081">
            <v>0</v>
          </cell>
        </row>
        <row r="18082">
          <cell r="F18082" t="str">
            <v>Vintage1985</v>
          </cell>
          <cell r="I18082">
            <v>8.7655422221170204E-2</v>
          </cell>
          <cell r="L18082">
            <v>0.66713286713286712</v>
          </cell>
          <cell r="M18082">
            <v>0</v>
          </cell>
        </row>
        <row r="18083">
          <cell r="F18083" t="str">
            <v>Vintage1985</v>
          </cell>
          <cell r="I18083">
            <v>8.0042342723075158E-2</v>
          </cell>
          <cell r="L18083">
            <v>0.60919080919080915</v>
          </cell>
          <cell r="M18083">
            <v>0</v>
          </cell>
        </row>
        <row r="18084">
          <cell r="F18084" t="str">
            <v>Vintage1985</v>
          </cell>
          <cell r="I18084">
            <v>5.2178086730739343E-2</v>
          </cell>
          <cell r="L18084">
            <v>0.39711994671994677</v>
          </cell>
          <cell r="M18084">
            <v>0</v>
          </cell>
        </row>
        <row r="18085">
          <cell r="F18085" t="str">
            <v>Vintage1985</v>
          </cell>
          <cell r="I18085">
            <v>7.8267130096109E-2</v>
          </cell>
          <cell r="L18085">
            <v>0.5956799200799201</v>
          </cell>
          <cell r="M18085">
            <v>0</v>
          </cell>
        </row>
        <row r="18086">
          <cell r="F18086" t="str">
            <v>Vintage1985</v>
          </cell>
          <cell r="I18086">
            <v>5.2845745052056192E-2</v>
          </cell>
          <cell r="L18086">
            <v>0.40220139860139864</v>
          </cell>
          <cell r="M18086">
            <v>0</v>
          </cell>
        </row>
        <row r="18087">
          <cell r="F18087" t="str">
            <v>Vintage1985</v>
          </cell>
          <cell r="I18087">
            <v>7.9268617578084288E-2</v>
          </cell>
          <cell r="L18087">
            <v>0.60330209790209799</v>
          </cell>
          <cell r="M18087">
            <v>0</v>
          </cell>
        </row>
        <row r="18088">
          <cell r="F18088" t="str">
            <v>Vintage1995</v>
          </cell>
          <cell r="I18088">
            <v>4.2216273324955159E-2</v>
          </cell>
          <cell r="L18088">
            <v>0.93223878578129737</v>
          </cell>
          <cell r="M18088">
            <v>0</v>
          </cell>
        </row>
        <row r="18089">
          <cell r="F18089" t="str">
            <v>Vintage1995</v>
          </cell>
          <cell r="I18089">
            <v>5.4645449393301009E-2</v>
          </cell>
          <cell r="L18089">
            <v>1.2067054568923956</v>
          </cell>
          <cell r="M18089">
            <v>0</v>
          </cell>
        </row>
        <row r="18090">
          <cell r="F18090" t="str">
            <v>Vintage1995</v>
          </cell>
          <cell r="I18090">
            <v>5.1790149926474717E-2</v>
          </cell>
          <cell r="L18090">
            <v>1.1436534464151313</v>
          </cell>
          <cell r="M18090">
            <v>0</v>
          </cell>
        </row>
        <row r="18091">
          <cell r="F18091" t="str">
            <v>Vintage1995</v>
          </cell>
          <cell r="I18091">
            <v>0.12405452115633227</v>
          </cell>
          <cell r="L18091">
            <v>2.7394278808853696</v>
          </cell>
          <cell r="M18091">
            <v>0</v>
          </cell>
        </row>
        <row r="18092">
          <cell r="F18092" t="str">
            <v>Vintage1995</v>
          </cell>
          <cell r="I18092">
            <v>0.16057824445274491</v>
          </cell>
          <cell r="L18092">
            <v>3.545961209774271</v>
          </cell>
          <cell r="M18092">
            <v>0</v>
          </cell>
        </row>
        <row r="18093">
          <cell r="F18093" t="str">
            <v>Vintage1995</v>
          </cell>
          <cell r="I18093">
            <v>0.15218781156473155</v>
          </cell>
          <cell r="L18093">
            <v>3.3606798869182022</v>
          </cell>
          <cell r="M18093">
            <v>0</v>
          </cell>
        </row>
        <row r="18094">
          <cell r="F18094" t="str">
            <v>Vintage1981</v>
          </cell>
          <cell r="I18094">
            <v>8.4259726245037109E-2</v>
          </cell>
          <cell r="L18094">
            <v>13.190342465753425</v>
          </cell>
          <cell r="M18094">
            <v>0</v>
          </cell>
        </row>
        <row r="18095">
          <cell r="F18095" t="str">
            <v>Vintage1984</v>
          </cell>
          <cell r="I18095">
            <v>8.1487296461147496E-2</v>
          </cell>
          <cell r="L18095">
            <v>1.3194651080410909</v>
          </cell>
          <cell r="M18095">
            <v>0</v>
          </cell>
        </row>
        <row r="18096">
          <cell r="F18096" t="str">
            <v>Vintage1965</v>
          </cell>
          <cell r="I18096">
            <v>2.1007286548392956E-2</v>
          </cell>
          <cell r="L18096">
            <v>0.98792181069958851</v>
          </cell>
          <cell r="M18096">
            <v>0</v>
          </cell>
        </row>
        <row r="18097">
          <cell r="F18097" t="str">
            <v>Vintage1965</v>
          </cell>
          <cell r="I18097">
            <v>2.1007286548392956E-2</v>
          </cell>
          <cell r="L18097">
            <v>0.98792181069958851</v>
          </cell>
          <cell r="M18097">
            <v>0</v>
          </cell>
        </row>
        <row r="18098">
          <cell r="F18098" t="str">
            <v>Vintage1965</v>
          </cell>
          <cell r="I18098">
            <v>2.1203301468803681E-2</v>
          </cell>
          <cell r="L18098">
            <v>0.99713991769547328</v>
          </cell>
          <cell r="M18098">
            <v>0</v>
          </cell>
        </row>
        <row r="18099">
          <cell r="F18099" t="str">
            <v>Vintage1965</v>
          </cell>
          <cell r="I18099">
            <v>2.1203301468803681E-2</v>
          </cell>
          <cell r="L18099">
            <v>0.99713991769547328</v>
          </cell>
          <cell r="M18099">
            <v>0</v>
          </cell>
        </row>
        <row r="18100">
          <cell r="F18100" t="str">
            <v>Vintage1965</v>
          </cell>
          <cell r="I18100">
            <v>2.6183305540488609E-2</v>
          </cell>
          <cell r="L18100">
            <v>1.2313374485596709</v>
          </cell>
          <cell r="M18100">
            <v>0</v>
          </cell>
        </row>
        <row r="18101">
          <cell r="F18101" t="str">
            <v>Vintage1965</v>
          </cell>
          <cell r="I18101">
            <v>2.6183305540488609E-2</v>
          </cell>
          <cell r="L18101">
            <v>1.2313374485596709</v>
          </cell>
          <cell r="M18101">
            <v>0</v>
          </cell>
        </row>
        <row r="18102">
          <cell r="F18102" t="str">
            <v>Vintage1991</v>
          </cell>
          <cell r="I18102">
            <v>0.10251142804176326</v>
          </cell>
          <cell r="L18102">
            <v>1.72275</v>
          </cell>
          <cell r="M18102">
            <v>0</v>
          </cell>
        </row>
        <row r="18103">
          <cell r="F18103" t="str">
            <v>Vintage1991</v>
          </cell>
          <cell r="I18103">
            <v>0.12393305862950656</v>
          </cell>
          <cell r="L18103">
            <v>2.0827499999999999</v>
          </cell>
          <cell r="M18103">
            <v>0</v>
          </cell>
        </row>
        <row r="18104">
          <cell r="F18104" t="str">
            <v>Vintage1991</v>
          </cell>
          <cell r="I18104">
            <v>0.12393305862950656</v>
          </cell>
          <cell r="L18104">
            <v>2.0827499999999999</v>
          </cell>
          <cell r="M18104">
            <v>0</v>
          </cell>
        </row>
        <row r="18105">
          <cell r="F18105" t="str">
            <v>Vintage1991</v>
          </cell>
          <cell r="I18105">
            <v>0.12393305862950656</v>
          </cell>
          <cell r="L18105">
            <v>2.0827499999999999</v>
          </cell>
          <cell r="M18105">
            <v>0</v>
          </cell>
        </row>
        <row r="18106">
          <cell r="F18106" t="str">
            <v>Vintage1993</v>
          </cell>
          <cell r="I18106">
            <v>1.2288560389856176E-2</v>
          </cell>
          <cell r="L18106">
            <v>7.0214999999999996</v>
          </cell>
          <cell r="M18106">
            <v>0</v>
          </cell>
        </row>
        <row r="18107">
          <cell r="F18107" t="str">
            <v>Vintage1993</v>
          </cell>
          <cell r="I18107">
            <v>1.4507729310220433E-2</v>
          </cell>
          <cell r="L18107">
            <v>8.2895000000000003</v>
          </cell>
          <cell r="M18107">
            <v>0</v>
          </cell>
        </row>
        <row r="18108">
          <cell r="F18108" t="str">
            <v>Vintage1993</v>
          </cell>
          <cell r="I18108">
            <v>1.4507729310220433E-2</v>
          </cell>
          <cell r="L18108">
            <v>8.2895000000000003</v>
          </cell>
          <cell r="M18108">
            <v>0</v>
          </cell>
        </row>
        <row r="18109">
          <cell r="F18109" t="str">
            <v>Vintage1993</v>
          </cell>
          <cell r="I18109">
            <v>1.4507729310220433E-2</v>
          </cell>
          <cell r="L18109">
            <v>8.2895000000000003</v>
          </cell>
          <cell r="M18109">
            <v>0</v>
          </cell>
        </row>
        <row r="18110">
          <cell r="F18110" t="str">
            <v>Vintage1974</v>
          </cell>
          <cell r="I18110">
            <v>5.0718860656274581E-2</v>
          </cell>
          <cell r="L18110">
            <v>1.3316484778862721</v>
          </cell>
          <cell r="M18110">
            <v>0</v>
          </cell>
        </row>
        <row r="18111">
          <cell r="F18111" t="str">
            <v>Vintage1974</v>
          </cell>
          <cell r="I18111">
            <v>5.0718860656274581E-2</v>
          </cell>
          <cell r="L18111">
            <v>1.3316484778862721</v>
          </cell>
          <cell r="M18111">
            <v>0</v>
          </cell>
        </row>
        <row r="18112">
          <cell r="F18112" t="str">
            <v>Vintage1974</v>
          </cell>
          <cell r="I18112">
            <v>5.3724714458108662E-2</v>
          </cell>
          <cell r="L18112">
            <v>1.4105686387133831</v>
          </cell>
          <cell r="M18112">
            <v>0</v>
          </cell>
        </row>
        <row r="18113">
          <cell r="F18113" t="str">
            <v>Vintage1974</v>
          </cell>
          <cell r="I18113">
            <v>5.3724714458108662E-2</v>
          </cell>
          <cell r="L18113">
            <v>1.4105686387133831</v>
          </cell>
          <cell r="M18113">
            <v>0</v>
          </cell>
        </row>
        <row r="18114">
          <cell r="F18114" t="str">
            <v>Vintage1970</v>
          </cell>
          <cell r="I18114">
            <v>9.4922762902058644E-2</v>
          </cell>
          <cell r="L18114">
            <v>4.229040935672514</v>
          </cell>
          <cell r="M18114">
            <v>0</v>
          </cell>
        </row>
        <row r="18115">
          <cell r="F18115" t="str">
            <v>Vintage1970</v>
          </cell>
          <cell r="I18115">
            <v>0.11600714281870243</v>
          </cell>
          <cell r="L18115">
            <v>5.1684015594541908</v>
          </cell>
          <cell r="M18115">
            <v>0</v>
          </cell>
        </row>
        <row r="18116">
          <cell r="F18116" t="str">
            <v>Vintage1970</v>
          </cell>
          <cell r="I18116">
            <v>2.1536176806858317E-2</v>
          </cell>
          <cell r="L18116">
            <v>0.95948927875243661</v>
          </cell>
          <cell r="M18116">
            <v>0</v>
          </cell>
        </row>
        <row r="18117">
          <cell r="F18117" t="str">
            <v>Vintage2011</v>
          </cell>
          <cell r="I18117">
            <v>2.2786734497746552E-3</v>
          </cell>
          <cell r="L18117">
            <v>2.6040000000000001</v>
          </cell>
          <cell r="M18117">
            <v>0</v>
          </cell>
        </row>
        <row r="18118">
          <cell r="F18118" t="str">
            <v>Vintage2008</v>
          </cell>
          <cell r="I18118">
            <v>0</v>
          </cell>
          <cell r="L18118">
            <v>0</v>
          </cell>
          <cell r="M18118">
            <v>0</v>
          </cell>
        </row>
        <row r="18119">
          <cell r="F18119" t="str">
            <v>Vintage2009</v>
          </cell>
          <cell r="I18119">
            <v>0</v>
          </cell>
          <cell r="L18119">
            <v>0</v>
          </cell>
          <cell r="M18119">
            <v>0</v>
          </cell>
        </row>
        <row r="18120">
          <cell r="F18120" t="str">
            <v>Vintage2013</v>
          </cell>
          <cell r="I18120">
            <v>8.9983099401047539E-3</v>
          </cell>
          <cell r="L18120">
            <v>10.282999999999999</v>
          </cell>
          <cell r="M18120">
            <v>0</v>
          </cell>
        </row>
        <row r="18121">
          <cell r="F18121" t="str">
            <v>Vintage2012</v>
          </cell>
          <cell r="I18121">
            <v>6.2443003083340956E-3</v>
          </cell>
          <cell r="L18121">
            <v>3.0365106382978722</v>
          </cell>
          <cell r="M18121">
            <v>0</v>
          </cell>
        </row>
        <row r="18122">
          <cell r="F18122" t="str">
            <v>Vintage2012</v>
          </cell>
          <cell r="I18122">
            <v>6.2443003083340956E-3</v>
          </cell>
          <cell r="L18122">
            <v>3.0365106382978722</v>
          </cell>
          <cell r="M18122">
            <v>0</v>
          </cell>
        </row>
        <row r="18123">
          <cell r="F18123" t="str">
            <v>Vintage2012</v>
          </cell>
          <cell r="I18123">
            <v>1.1247887425130942E-3</v>
          </cell>
          <cell r="L18123">
            <v>0.54696808510638295</v>
          </cell>
          <cell r="M18123">
            <v>0</v>
          </cell>
        </row>
        <row r="18124">
          <cell r="F18124" t="str">
            <v>Vintage2012</v>
          </cell>
          <cell r="I18124">
            <v>1.1247887425130942E-3</v>
          </cell>
          <cell r="L18124">
            <v>0.54696808510638295</v>
          </cell>
          <cell r="M18124">
            <v>0</v>
          </cell>
        </row>
        <row r="18125">
          <cell r="F18125" t="str">
            <v>Vintage2004</v>
          </cell>
          <cell r="I18125">
            <v>1.4188526210595239E-3</v>
          </cell>
          <cell r="L18125">
            <v>0.41656017039403631</v>
          </cell>
          <cell r="M18125" t="str">
            <v>onshore wind</v>
          </cell>
        </row>
        <row r="18126">
          <cell r="F18126" t="str">
            <v>Vintage2004</v>
          </cell>
          <cell r="I18126">
            <v>9.1720306659339357E-4</v>
          </cell>
          <cell r="L18126">
            <v>0.26928115015974446</v>
          </cell>
          <cell r="M18126" t="str">
            <v>onshore wind</v>
          </cell>
        </row>
        <row r="18127">
          <cell r="F18127" t="str">
            <v>Vintage2000</v>
          </cell>
          <cell r="I18127">
            <v>4.0958736653481112E-4</v>
          </cell>
          <cell r="L18127">
            <v>0.98187173913043468</v>
          </cell>
          <cell r="M18127" t="str">
            <v>onshore wind</v>
          </cell>
        </row>
        <row r="18128">
          <cell r="F18128" t="str">
            <v>Vintage2000</v>
          </cell>
          <cell r="I18128">
            <v>4.2515248630207796E-4</v>
          </cell>
          <cell r="L18128">
            <v>1.0191847826086955</v>
          </cell>
          <cell r="M18128" t="str">
            <v>onshore wind</v>
          </cell>
        </row>
        <row r="18129">
          <cell r="F18129" t="str">
            <v>Vintage1999</v>
          </cell>
          <cell r="I18129">
            <v>4.1711600929336684E-4</v>
          </cell>
          <cell r="L18129">
            <v>7.3382737715379703E-2</v>
          </cell>
          <cell r="M18129" t="str">
            <v>onshore wind</v>
          </cell>
        </row>
        <row r="18130">
          <cell r="F18130" t="str">
            <v>Vintage1999</v>
          </cell>
          <cell r="I18130">
            <v>4.1711600929336684E-4</v>
          </cell>
          <cell r="L18130">
            <v>7.3382737715379703E-2</v>
          </cell>
          <cell r="M18130" t="str">
            <v>onshore wind</v>
          </cell>
        </row>
        <row r="18131">
          <cell r="F18131" t="str">
            <v>Vintage1999</v>
          </cell>
          <cell r="I18131">
            <v>4.1711600929336684E-4</v>
          </cell>
          <cell r="L18131">
            <v>7.3382737715379703E-2</v>
          </cell>
          <cell r="M18131" t="str">
            <v>onshore wind</v>
          </cell>
        </row>
        <row r="18132">
          <cell r="F18132" t="str">
            <v>Vintage1999</v>
          </cell>
          <cell r="I18132">
            <v>4.1711600929336684E-4</v>
          </cell>
          <cell r="L18132">
            <v>7.3382737715379703E-2</v>
          </cell>
          <cell r="M18132" t="str">
            <v>onshore wind</v>
          </cell>
        </row>
        <row r="18133">
          <cell r="F18133" t="str">
            <v>Vintage1999</v>
          </cell>
          <cell r="I18133">
            <v>4.1711600929336684E-4</v>
          </cell>
          <cell r="L18133">
            <v>7.3382737715379703E-2</v>
          </cell>
          <cell r="M18133" t="str">
            <v>onshore wind</v>
          </cell>
        </row>
        <row r="18134">
          <cell r="F18134" t="str">
            <v>Vintage1998</v>
          </cell>
          <cell r="I18134">
            <v>3.7028734350090059E-4</v>
          </cell>
          <cell r="L18134">
            <v>0.23493901035673193</v>
          </cell>
          <cell r="M18134" t="str">
            <v>onshore wind</v>
          </cell>
        </row>
        <row r="18135">
          <cell r="F18135" t="str">
            <v>Vintage1998</v>
          </cell>
          <cell r="I18135">
            <v>3.7028734350090059E-4</v>
          </cell>
          <cell r="L18135">
            <v>0.23493901035673193</v>
          </cell>
          <cell r="M18135" t="str">
            <v>onshore wind</v>
          </cell>
        </row>
        <row r="18136">
          <cell r="F18136" t="str">
            <v>Vintage2005</v>
          </cell>
          <cell r="I18136">
            <v>0</v>
          </cell>
          <cell r="L18136">
            <v>0</v>
          </cell>
          <cell r="M18136" t="str">
            <v>onshore wind</v>
          </cell>
        </row>
        <row r="18137">
          <cell r="F18137" t="str">
            <v>Vintage2009</v>
          </cell>
          <cell r="I18137">
            <v>4.8667751255529506E-4</v>
          </cell>
          <cell r="L18137">
            <v>5.4619009332668418E-3</v>
          </cell>
          <cell r="M18137" t="str">
            <v>onshore wind</v>
          </cell>
        </row>
        <row r="18138">
          <cell r="F18138" t="str">
            <v>Vintage2009</v>
          </cell>
          <cell r="I18138">
            <v>4.8539885846115346E-4</v>
          </cell>
          <cell r="L18138">
            <v>5.4475508106292684E-3</v>
          </cell>
          <cell r="M18138" t="str">
            <v>onshore wind</v>
          </cell>
        </row>
        <row r="18139">
          <cell r="F18139" t="str">
            <v>Vintage2009</v>
          </cell>
          <cell r="I18139">
            <v>3.1436300354939874E-4</v>
          </cell>
          <cell r="L18139">
            <v>3.5280438034949167E-3</v>
          </cell>
          <cell r="M18139" t="str">
            <v>onshore wind</v>
          </cell>
        </row>
        <row r="18140">
          <cell r="F18140" t="str">
            <v>Vintage2007</v>
          </cell>
          <cell r="I18140">
            <v>6.7261558216848865E-4</v>
          </cell>
          <cell r="L18140">
            <v>1.4117015607156449E-2</v>
          </cell>
          <cell r="M18140" t="str">
            <v>onshore wind</v>
          </cell>
        </row>
        <row r="18141">
          <cell r="F18141" t="str">
            <v>Vintage2009</v>
          </cell>
          <cell r="I18141">
            <v>6.8768012246060207E-4</v>
          </cell>
          <cell r="L18141">
            <v>7.7177198571094169E-3</v>
          </cell>
          <cell r="M18141" t="str">
            <v>onshore wind</v>
          </cell>
        </row>
        <row r="18142">
          <cell r="F18142" t="str">
            <v>Vintage2009</v>
          </cell>
          <cell r="I18142">
            <v>6.8697278189788563E-4</v>
          </cell>
          <cell r="L18142">
            <v>7.7097814913950164E-3</v>
          </cell>
          <cell r="M18142" t="str">
            <v>onshore wind</v>
          </cell>
        </row>
        <row r="18143">
          <cell r="F18143" t="str">
            <v>Vintage2002</v>
          </cell>
          <cell r="I18143">
            <v>2.7164326094881579E-4</v>
          </cell>
          <cell r="L18143">
            <v>4.8244000644226119E-2</v>
          </cell>
          <cell r="M18143" t="str">
            <v>onshore wind</v>
          </cell>
        </row>
        <row r="18144">
          <cell r="F18144" t="str">
            <v>Vintage2002</v>
          </cell>
          <cell r="I18144">
            <v>2.7164326094881579E-4</v>
          </cell>
          <cell r="L18144">
            <v>4.8244000644226119E-2</v>
          </cell>
          <cell r="M18144" t="str">
            <v>onshore wind</v>
          </cell>
        </row>
        <row r="18145">
          <cell r="F18145" t="str">
            <v>Vintage2002</v>
          </cell>
          <cell r="I18145">
            <v>2.7164326094881579E-4</v>
          </cell>
          <cell r="L18145">
            <v>4.8244000644226119E-2</v>
          </cell>
          <cell r="M18145" t="str">
            <v>onshore wind</v>
          </cell>
        </row>
        <row r="18146">
          <cell r="F18146" t="str">
            <v>Vintage2002</v>
          </cell>
          <cell r="I18146">
            <v>2.7164326094881579E-4</v>
          </cell>
          <cell r="L18146">
            <v>4.8244000644226119E-2</v>
          </cell>
          <cell r="M18146" t="str">
            <v>onshore wind</v>
          </cell>
        </row>
        <row r="18147">
          <cell r="F18147" t="str">
            <v>Vintage2003</v>
          </cell>
          <cell r="I18147">
            <v>2.9482498762154022E-4</v>
          </cell>
          <cell r="L18147">
            <v>2.0188152011922502E-2</v>
          </cell>
          <cell r="M18147" t="str">
            <v>onshore wind</v>
          </cell>
        </row>
        <row r="18148">
          <cell r="F18148" t="str">
            <v>Vintage2003</v>
          </cell>
          <cell r="I18148">
            <v>2.9482498762154022E-4</v>
          </cell>
          <cell r="L18148">
            <v>2.0188152011922502E-2</v>
          </cell>
          <cell r="M18148" t="str">
            <v>onshore wind</v>
          </cell>
        </row>
        <row r="18149">
          <cell r="F18149" t="str">
            <v>Vintage1999</v>
          </cell>
          <cell r="I18149">
            <v>2.4640752610358732E-4</v>
          </cell>
          <cell r="L18149">
            <v>4.335019144862795E-2</v>
          </cell>
          <cell r="M18149" t="str">
            <v>onshore wind</v>
          </cell>
        </row>
        <row r="18150">
          <cell r="F18150" t="str">
            <v>Vintage1997</v>
          </cell>
          <cell r="I18150">
            <v>1.0253137236765025E-3</v>
          </cell>
          <cell r="L18150">
            <v>6.0140212765957441</v>
          </cell>
          <cell r="M18150" t="str">
            <v>onshore wind</v>
          </cell>
        </row>
        <row r="18151">
          <cell r="F18151" t="str">
            <v>Vintage2010</v>
          </cell>
          <cell r="I18151">
            <v>9.1317666646716057E-4</v>
          </cell>
          <cell r="L18151">
            <v>2.1675061345731626E-2</v>
          </cell>
          <cell r="M18151" t="str">
            <v>onshore wind</v>
          </cell>
        </row>
        <row r="18152">
          <cell r="F18152" t="str">
            <v>Vintage1994</v>
          </cell>
          <cell r="I18152">
            <v>3.7276104040728313E-3</v>
          </cell>
          <cell r="L18152">
            <v>6.0448794117647049</v>
          </cell>
          <cell r="M18152" t="str">
            <v>onshore wind</v>
          </cell>
        </row>
        <row r="18153">
          <cell r="F18153" t="str">
            <v>Vintage2006</v>
          </cell>
          <cell r="I18153">
            <v>6.9371609526245066E-3</v>
          </cell>
          <cell r="L18153">
            <v>0.29681294377837247</v>
          </cell>
          <cell r="M18153" t="str">
            <v>onshore wind</v>
          </cell>
        </row>
        <row r="18154">
          <cell r="F18154" t="str">
            <v>Vintage2007</v>
          </cell>
          <cell r="I18154">
            <v>1.4671902800524522E-2</v>
          </cell>
          <cell r="L18154">
            <v>0.30793738104301482</v>
          </cell>
          <cell r="M18154" t="str">
            <v>onshore wind</v>
          </cell>
        </row>
        <row r="18155">
          <cell r="F18155" t="str">
            <v>Vintage2012</v>
          </cell>
          <cell r="I18155">
            <v>1.1245481635443932E-2</v>
          </cell>
          <cell r="L18155">
            <v>9.5880001546371815E-2</v>
          </cell>
          <cell r="M18155" t="str">
            <v>onshore wind</v>
          </cell>
        </row>
        <row r="18156">
          <cell r="F18156" t="str">
            <v>Vintage2011</v>
          </cell>
          <cell r="I18156">
            <v>3.0732587179724361E-4</v>
          </cell>
          <cell r="L18156">
            <v>5.0628949609334154E-3</v>
          </cell>
          <cell r="M18156" t="str">
            <v>onshore wind</v>
          </cell>
        </row>
        <row r="18157">
          <cell r="F18157" t="str">
            <v>Vintage2011</v>
          </cell>
          <cell r="I18157">
            <v>3.0732587179724361E-4</v>
          </cell>
          <cell r="L18157">
            <v>5.0628949609334154E-3</v>
          </cell>
          <cell r="M18157" t="str">
            <v>onshore wind</v>
          </cell>
        </row>
        <row r="18158">
          <cell r="F18158" t="str">
            <v>Vintage1999</v>
          </cell>
          <cell r="I18158">
            <v>3.8543984793991599E-4</v>
          </cell>
          <cell r="L18158">
            <v>6.7809987236758143E-2</v>
          </cell>
          <cell r="M18158" t="str">
            <v>onshore wind</v>
          </cell>
        </row>
        <row r="18159">
          <cell r="F18159" t="str">
            <v>Vintage2001</v>
          </cell>
          <cell r="I18159">
            <v>3.878711044125355E-4</v>
          </cell>
          <cell r="L18159">
            <v>2.8423312068048909E-2</v>
          </cell>
          <cell r="M18159" t="str">
            <v>onshore wind</v>
          </cell>
        </row>
        <row r="18160">
          <cell r="F18160" t="str">
            <v>Vintage1998</v>
          </cell>
          <cell r="I18160">
            <v>0</v>
          </cell>
          <cell r="L18160">
            <v>0</v>
          </cell>
          <cell r="M18160" t="str">
            <v>onshore wind</v>
          </cell>
        </row>
        <row r="18161">
          <cell r="F18161" t="str">
            <v>Vintage1999</v>
          </cell>
          <cell r="I18161">
            <v>4.3164369623531598E-4</v>
          </cell>
          <cell r="L18161">
            <v>7.5938576898532242E-2</v>
          </cell>
          <cell r="M18161" t="str">
            <v>onshore wind</v>
          </cell>
        </row>
        <row r="18162">
          <cell r="F18162" t="str">
            <v>Vintage1999</v>
          </cell>
          <cell r="I18162">
            <v>4.8452828546088688E-5</v>
          </cell>
          <cell r="L18162">
            <v>8.5242501595405237E-3</v>
          </cell>
          <cell r="M18162" t="str">
            <v>onshore wind</v>
          </cell>
        </row>
        <row r="18163">
          <cell r="F18163" t="str">
            <v>Vintage1999</v>
          </cell>
          <cell r="I18163">
            <v>4.8474592871095354E-5</v>
          </cell>
          <cell r="L18163">
            <v>8.5280791320995544E-3</v>
          </cell>
          <cell r="M18163" t="str">
            <v>onshore wind</v>
          </cell>
        </row>
        <row r="18164">
          <cell r="F18164" t="str">
            <v>Vintage2000</v>
          </cell>
          <cell r="I18164">
            <v>2.4930218132947381E-4</v>
          </cell>
          <cell r="L18164">
            <v>0.59763260869565216</v>
          </cell>
          <cell r="M18164" t="str">
            <v>onshore wind</v>
          </cell>
        </row>
        <row r="18165">
          <cell r="F18165" t="str">
            <v>Vintage2000</v>
          </cell>
          <cell r="I18165">
            <v>2.8457127000277498E-4</v>
          </cell>
          <cell r="L18165">
            <v>0.6821804347826087</v>
          </cell>
          <cell r="M18165" t="str">
            <v>onshore wind</v>
          </cell>
        </row>
        <row r="18166">
          <cell r="F18166" t="str">
            <v>Vintage2000</v>
          </cell>
          <cell r="I18166">
            <v>2.8457127000277498E-4</v>
          </cell>
          <cell r="L18166">
            <v>0.6821804347826087</v>
          </cell>
          <cell r="M18166" t="str">
            <v>onshore wind</v>
          </cell>
        </row>
        <row r="18167">
          <cell r="F18167" t="str">
            <v>Vintage2002</v>
          </cell>
          <cell r="I18167">
            <v>1.7466142871911509E-2</v>
          </cell>
          <cell r="L18167">
            <v>3.1019971009824445</v>
          </cell>
          <cell r="M18167" t="str">
            <v>onshore wind</v>
          </cell>
        </row>
        <row r="18168">
          <cell r="F18168" t="str">
            <v>Vintage2001</v>
          </cell>
          <cell r="I18168">
            <v>0</v>
          </cell>
          <cell r="L18168">
            <v>0</v>
          </cell>
          <cell r="M18168" t="str">
            <v>onshore wind</v>
          </cell>
        </row>
        <row r="18169">
          <cell r="F18169" t="str">
            <v>Vintage1999</v>
          </cell>
          <cell r="I18169">
            <v>0</v>
          </cell>
          <cell r="L18169">
            <v>0</v>
          </cell>
          <cell r="M18169" t="str">
            <v>onshore wind</v>
          </cell>
        </row>
        <row r="18170">
          <cell r="F18170" t="str">
            <v>Vintage1998</v>
          </cell>
          <cell r="I18170">
            <v>4.0955562689417641E-4</v>
          </cell>
          <cell r="L18170">
            <v>0.25985385500575381</v>
          </cell>
          <cell r="M18170" t="str">
            <v>onshore wind</v>
          </cell>
        </row>
        <row r="18171">
          <cell r="F18171" t="str">
            <v>Vintage1999</v>
          </cell>
          <cell r="I18171">
            <v>4.0268082073269604E-4</v>
          </cell>
          <cell r="L18171">
            <v>7.0843171665603069E-2</v>
          </cell>
          <cell r="M18171" t="str">
            <v>onshore wind</v>
          </cell>
        </row>
        <row r="18172">
          <cell r="F18172" t="str">
            <v>Vintage2000</v>
          </cell>
          <cell r="I18172">
            <v>8.6138047486129796E-5</v>
          </cell>
          <cell r="L18172">
            <v>0.20649199999999998</v>
          </cell>
          <cell r="M18172" t="str">
            <v>onshore wind</v>
          </cell>
        </row>
        <row r="18173">
          <cell r="F18173" t="str">
            <v>Vintage2000</v>
          </cell>
          <cell r="I18173">
            <v>5.0899755332713061E-4</v>
          </cell>
          <cell r="L18173">
            <v>1.22018</v>
          </cell>
          <cell r="M18173" t="str">
            <v>onshore wind</v>
          </cell>
        </row>
        <row r="18174">
          <cell r="F18174" t="str">
            <v>Vintage2000</v>
          </cell>
          <cell r="I18174">
            <v>1.5661463179296324E-5</v>
          </cell>
          <cell r="L18174">
            <v>3.7544000000000001E-2</v>
          </cell>
          <cell r="M18174" t="str">
            <v>onshore wind</v>
          </cell>
        </row>
        <row r="18175">
          <cell r="F18175" t="str">
            <v>Vintage2000</v>
          </cell>
          <cell r="I18175">
            <v>6.2645852717185295E-5</v>
          </cell>
          <cell r="L18175">
            <v>0.150176</v>
          </cell>
          <cell r="M18175" t="str">
            <v>onshore wind</v>
          </cell>
        </row>
        <row r="18176">
          <cell r="F18176" t="str">
            <v>Vintage2000</v>
          </cell>
          <cell r="I18176">
            <v>3.1322926358592647E-5</v>
          </cell>
          <cell r="L18176">
            <v>7.5088000000000002E-2</v>
          </cell>
          <cell r="M18176" t="str">
            <v>onshore wind</v>
          </cell>
        </row>
        <row r="18177">
          <cell r="F18177" t="str">
            <v>Vintage2000</v>
          </cell>
          <cell r="I18177">
            <v>7.0476584306833448E-5</v>
          </cell>
          <cell r="L18177">
            <v>0.16894799999999999</v>
          </cell>
          <cell r="M18177" t="str">
            <v>onshore wind</v>
          </cell>
        </row>
        <row r="18178">
          <cell r="F18178" t="str">
            <v>Vintage2000</v>
          </cell>
          <cell r="I18178">
            <v>7.8307315896481619E-6</v>
          </cell>
          <cell r="L18178">
            <v>1.8772E-2</v>
          </cell>
          <cell r="M18178" t="str">
            <v>onshore wind</v>
          </cell>
        </row>
        <row r="18179">
          <cell r="F18179" t="str">
            <v>Vintage2001</v>
          </cell>
          <cell r="I18179">
            <v>6.2711635389517948E-4</v>
          </cell>
          <cell r="L18179">
            <v>4.5955276448697506E-2</v>
          </cell>
          <cell r="M18179" t="str">
            <v>onshore wind</v>
          </cell>
        </row>
        <row r="18180">
          <cell r="F18180" t="str">
            <v>Vintage2001</v>
          </cell>
          <cell r="I18180">
            <v>6.198896911460913E-4</v>
          </cell>
          <cell r="L18180">
            <v>4.5425704412546522E-2</v>
          </cell>
          <cell r="M18180" t="str">
            <v>onshore wind</v>
          </cell>
        </row>
        <row r="18181">
          <cell r="F18181" t="str">
            <v>Vintage1988</v>
          </cell>
          <cell r="I18181">
            <v>0</v>
          </cell>
          <cell r="L18181">
            <v>0</v>
          </cell>
          <cell r="M18181" t="str">
            <v>onshore wind</v>
          </cell>
        </row>
        <row r="18182">
          <cell r="F18182" t="str">
            <v>Vintage1985</v>
          </cell>
          <cell r="I18182">
            <v>0</v>
          </cell>
          <cell r="L18182">
            <v>0</v>
          </cell>
          <cell r="M18182" t="str">
            <v>onshore wind</v>
          </cell>
        </row>
        <row r="18183">
          <cell r="F18183" t="str">
            <v>Vintage1984</v>
          </cell>
          <cell r="I18183">
            <v>0</v>
          </cell>
          <cell r="L18183">
            <v>0</v>
          </cell>
          <cell r="M18183" t="str">
            <v>onshore wind</v>
          </cell>
        </row>
        <row r="18184">
          <cell r="F18184" t="str">
            <v>Vintage2002</v>
          </cell>
          <cell r="I18184">
            <v>2.4102412031318868E-3</v>
          </cell>
          <cell r="L18184">
            <v>0.42806023514253494</v>
          </cell>
          <cell r="M18184" t="str">
            <v>onshore wind</v>
          </cell>
        </row>
        <row r="18185">
          <cell r="F18185" t="str">
            <v>Vintage1997</v>
          </cell>
          <cell r="I18185">
            <v>3.7299047266672832E-3</v>
          </cell>
          <cell r="L18185">
            <v>21.877914893617017</v>
          </cell>
          <cell r="M18185" t="str">
            <v>onshore wind</v>
          </cell>
        </row>
        <row r="18186">
          <cell r="F18186" t="str">
            <v>Vintage1984</v>
          </cell>
          <cell r="I18186">
            <v>0</v>
          </cell>
          <cell r="L18186">
            <v>0</v>
          </cell>
          <cell r="M18186" t="str">
            <v>onshore wind</v>
          </cell>
        </row>
        <row r="18187">
          <cell r="F18187" t="str">
            <v>Vintage1984</v>
          </cell>
          <cell r="I18187">
            <v>0</v>
          </cell>
          <cell r="L18187">
            <v>0</v>
          </cell>
          <cell r="M18187" t="str">
            <v>onshore wind</v>
          </cell>
        </row>
        <row r="18188">
          <cell r="F18188" t="str">
            <v>Vintage1985</v>
          </cell>
          <cell r="I18188">
            <v>0</v>
          </cell>
          <cell r="L18188">
            <v>0</v>
          </cell>
          <cell r="M18188" t="str">
            <v>onshore wind</v>
          </cell>
        </row>
        <row r="18189">
          <cell r="F18189" t="str">
            <v>Vintage1986</v>
          </cell>
          <cell r="I18189">
            <v>0</v>
          </cell>
          <cell r="L18189">
            <v>0</v>
          </cell>
          <cell r="M18189" t="str">
            <v>onshore wind</v>
          </cell>
        </row>
        <row r="18190">
          <cell r="F18190" t="str">
            <v>Vintage1987</v>
          </cell>
          <cell r="I18190">
            <v>0</v>
          </cell>
          <cell r="L18190">
            <v>0</v>
          </cell>
          <cell r="M18190" t="str">
            <v>onshore wind</v>
          </cell>
        </row>
        <row r="18191">
          <cell r="F18191" t="str">
            <v>Vintage1987</v>
          </cell>
          <cell r="I18191">
            <v>0</v>
          </cell>
          <cell r="L18191">
            <v>0</v>
          </cell>
          <cell r="M18191" t="str">
            <v>onshore wind</v>
          </cell>
        </row>
        <row r="18192">
          <cell r="F18192" t="str">
            <v>Vintage1987</v>
          </cell>
          <cell r="I18192">
            <v>0</v>
          </cell>
          <cell r="L18192">
            <v>0</v>
          </cell>
          <cell r="M18192" t="str">
            <v>onshore wind</v>
          </cell>
        </row>
        <row r="18193">
          <cell r="F18193" t="str">
            <v>Vintage1984</v>
          </cell>
          <cell r="I18193">
            <v>0</v>
          </cell>
          <cell r="L18193">
            <v>0</v>
          </cell>
          <cell r="M18193" t="str">
            <v>onshore wind</v>
          </cell>
        </row>
        <row r="18194">
          <cell r="F18194" t="str">
            <v>Vintage1986</v>
          </cell>
          <cell r="I18194">
            <v>0</v>
          </cell>
          <cell r="L18194">
            <v>0</v>
          </cell>
          <cell r="M18194" t="str">
            <v>onshore wind</v>
          </cell>
        </row>
        <row r="18195">
          <cell r="F18195" t="str">
            <v>Vintage1983</v>
          </cell>
          <cell r="I18195">
            <v>0</v>
          </cell>
          <cell r="L18195">
            <v>0</v>
          </cell>
          <cell r="M18195" t="str">
            <v>onshore wind</v>
          </cell>
        </row>
        <row r="18196">
          <cell r="F18196" t="str">
            <v>Vintage1982</v>
          </cell>
          <cell r="I18196">
            <v>0</v>
          </cell>
          <cell r="L18196">
            <v>0</v>
          </cell>
          <cell r="M18196" t="str">
            <v>onshore wind</v>
          </cell>
        </row>
        <row r="18197">
          <cell r="F18197" t="str">
            <v>Vintage1985</v>
          </cell>
          <cell r="I18197">
            <v>0</v>
          </cell>
          <cell r="L18197">
            <v>0</v>
          </cell>
          <cell r="M18197" t="str">
            <v>onshore wind</v>
          </cell>
        </row>
        <row r="18198">
          <cell r="F18198" t="str">
            <v>Vintage1984</v>
          </cell>
          <cell r="I18198">
            <v>0</v>
          </cell>
          <cell r="L18198">
            <v>0</v>
          </cell>
          <cell r="M18198" t="str">
            <v>onshore wind</v>
          </cell>
        </row>
        <row r="18199">
          <cell r="F18199" t="str">
            <v>Vintage2000</v>
          </cell>
          <cell r="I18199">
            <v>3.0732587179724361E-4</v>
          </cell>
          <cell r="L18199">
            <v>0.73672826086956522</v>
          </cell>
          <cell r="M18199" t="str">
            <v>onshore wind</v>
          </cell>
        </row>
        <row r="18200">
          <cell r="F18200" t="str">
            <v>Vintage1981</v>
          </cell>
          <cell r="I18200">
            <v>0</v>
          </cell>
          <cell r="L18200">
            <v>0</v>
          </cell>
          <cell r="M18200" t="str">
            <v>onshore wind</v>
          </cell>
        </row>
        <row r="18201">
          <cell r="F18201" t="str">
            <v>Vintage1985</v>
          </cell>
          <cell r="I18201">
            <v>0</v>
          </cell>
          <cell r="L18201">
            <v>0</v>
          </cell>
          <cell r="M18201" t="str">
            <v>onshore wind</v>
          </cell>
        </row>
        <row r="18202">
          <cell r="F18202" t="str">
            <v>Vintage1986</v>
          </cell>
          <cell r="I18202">
            <v>0</v>
          </cell>
          <cell r="L18202">
            <v>0</v>
          </cell>
          <cell r="M18202" t="str">
            <v>onshore wind</v>
          </cell>
        </row>
        <row r="18203">
          <cell r="F18203" t="str">
            <v>Vintage1984</v>
          </cell>
          <cell r="I18203">
            <v>0</v>
          </cell>
          <cell r="L18203">
            <v>0</v>
          </cell>
          <cell r="M18203" t="str">
            <v>onshore wind</v>
          </cell>
        </row>
        <row r="18204">
          <cell r="F18204" t="str">
            <v>Vintage1991</v>
          </cell>
          <cell r="I18204">
            <v>1.446614468560526E-2</v>
          </cell>
          <cell r="L18204">
            <v>20.744</v>
          </cell>
          <cell r="M18204" t="str">
            <v>onshore wind</v>
          </cell>
        </row>
        <row r="18205">
          <cell r="F18205" t="str">
            <v>Vintage1999</v>
          </cell>
          <cell r="I18205">
            <v>1.0761304299723776E-2</v>
          </cell>
          <cell r="L18205">
            <v>1.8932238353541799</v>
          </cell>
          <cell r="M18205" t="str">
            <v>onshore wind</v>
          </cell>
        </row>
        <row r="18206">
          <cell r="F18206" t="str">
            <v>Vintage2008</v>
          </cell>
          <cell r="I18206">
            <v>5.4604877747972749E-3</v>
          </cell>
          <cell r="L18206">
            <v>7.2296997130404522E-2</v>
          </cell>
          <cell r="M18206" t="str">
            <v>onshore wind</v>
          </cell>
        </row>
        <row r="18207">
          <cell r="F18207" t="str">
            <v>Vintage1999</v>
          </cell>
          <cell r="I18207">
            <v>1.2273528595602519E-2</v>
          </cell>
          <cell r="L18207">
            <v>2.1592677089980854</v>
          </cell>
          <cell r="M18207" t="str">
            <v>onshore wind</v>
          </cell>
        </row>
        <row r="18208">
          <cell r="F18208" t="str">
            <v>Vintage1982</v>
          </cell>
          <cell r="I18208">
            <v>0</v>
          </cell>
          <cell r="L18208">
            <v>0</v>
          </cell>
          <cell r="M18208" t="str">
            <v>onshore wind</v>
          </cell>
        </row>
        <row r="18209">
          <cell r="F18209" t="str">
            <v>Vintage1993</v>
          </cell>
          <cell r="I18209">
            <v>1.3582407896097117E-3</v>
          </cell>
          <cell r="L18209">
            <v>35.661000000000001</v>
          </cell>
          <cell r="M18209" t="str">
            <v>onshore wind</v>
          </cell>
        </row>
        <row r="18210">
          <cell r="F18210" t="str">
            <v>Vintage1999</v>
          </cell>
          <cell r="I18210">
            <v>6.5781420883958075E-3</v>
          </cell>
          <cell r="L18210">
            <v>1.1572849393746014</v>
          </cell>
          <cell r="M18210" t="str">
            <v>onshore wind</v>
          </cell>
        </row>
        <row r="18211">
          <cell r="F18211" t="str">
            <v>Vintage1999</v>
          </cell>
          <cell r="I18211">
            <v>1.2456339857189757E-3</v>
          </cell>
          <cell r="L18211">
            <v>0.21914294830887049</v>
          </cell>
          <cell r="M18211" t="str">
            <v>onshore wind</v>
          </cell>
        </row>
        <row r="18212">
          <cell r="F18212" t="str">
            <v>Vintage1983</v>
          </cell>
          <cell r="I18212">
            <v>0</v>
          </cell>
          <cell r="L18212">
            <v>0</v>
          </cell>
          <cell r="M18212" t="str">
            <v>onshore wind</v>
          </cell>
        </row>
        <row r="18213">
          <cell r="F18213" t="str">
            <v>Vintage1981</v>
          </cell>
          <cell r="I18213">
            <v>0</v>
          </cell>
          <cell r="L18213">
            <v>0</v>
          </cell>
          <cell r="M18213" t="str">
            <v>onshore wind</v>
          </cell>
        </row>
        <row r="18214">
          <cell r="F18214" t="str">
            <v>Vintage1985</v>
          </cell>
          <cell r="I18214">
            <v>0</v>
          </cell>
          <cell r="L18214">
            <v>0</v>
          </cell>
          <cell r="M18214" t="str">
            <v>onshore wind</v>
          </cell>
        </row>
        <row r="18215">
          <cell r="F18215" t="str">
            <v>Vintage1989</v>
          </cell>
          <cell r="I18215">
            <v>0</v>
          </cell>
          <cell r="L18215">
            <v>0</v>
          </cell>
          <cell r="M18215" t="str">
            <v>onshore wind</v>
          </cell>
        </row>
        <row r="18216">
          <cell r="F18216" t="str">
            <v>Vintage1989</v>
          </cell>
          <cell r="I18216">
            <v>0</v>
          </cell>
          <cell r="L18216">
            <v>0</v>
          </cell>
          <cell r="M18216" t="str">
            <v>onshore wind</v>
          </cell>
        </row>
        <row r="18217">
          <cell r="F18217" t="str">
            <v>Vintage1989</v>
          </cell>
          <cell r="I18217">
            <v>0</v>
          </cell>
          <cell r="L18217">
            <v>0</v>
          </cell>
          <cell r="M18217" t="str">
            <v>onshore wind</v>
          </cell>
        </row>
        <row r="18218">
          <cell r="F18218" t="str">
            <v>Vintage1990</v>
          </cell>
          <cell r="I18218">
            <v>7.9529473430293429E-3</v>
          </cell>
          <cell r="L18218">
            <v>7.7954577777777772</v>
          </cell>
          <cell r="M18218" t="str">
            <v>onshore wind</v>
          </cell>
        </row>
        <row r="18219">
          <cell r="F18219" t="str">
            <v>Vintage1990</v>
          </cell>
          <cell r="I18219">
            <v>6.6992950172391598E-3</v>
          </cell>
          <cell r="L18219">
            <v>6.5666311111111115</v>
          </cell>
          <cell r="M18219" t="str">
            <v>onshore wind</v>
          </cell>
        </row>
        <row r="18220">
          <cell r="F18220" t="str">
            <v>Vintage1990</v>
          </cell>
          <cell r="I18220">
            <v>6.5007318254283498E-3</v>
          </cell>
          <cell r="L18220">
            <v>6.3719999999999999</v>
          </cell>
          <cell r="M18220" t="str">
            <v>onshore wind</v>
          </cell>
        </row>
        <row r="18221">
          <cell r="F18221" t="str">
            <v>Vintage1990</v>
          </cell>
          <cell r="I18221">
            <v>5.6404424687273857E-3</v>
          </cell>
          <cell r="L18221">
            <v>5.5287466666666667</v>
          </cell>
          <cell r="M18221" t="str">
            <v>onshore wind</v>
          </cell>
        </row>
        <row r="18222">
          <cell r="F18222" t="str">
            <v>Vintage1987</v>
          </cell>
          <cell r="I18222">
            <v>0</v>
          </cell>
          <cell r="L18222">
            <v>0</v>
          </cell>
          <cell r="M18222" t="str">
            <v>onshore wind</v>
          </cell>
        </row>
        <row r="18223">
          <cell r="F18223" t="str">
            <v>Vintage1985</v>
          </cell>
          <cell r="I18223">
            <v>0</v>
          </cell>
          <cell r="L18223">
            <v>0</v>
          </cell>
          <cell r="M18223" t="str">
            <v>onshore wind</v>
          </cell>
        </row>
        <row r="18224">
          <cell r="F18224" t="str">
            <v>Vintage1985</v>
          </cell>
          <cell r="I18224">
            <v>0</v>
          </cell>
          <cell r="L18224">
            <v>0</v>
          </cell>
          <cell r="M18224" t="str">
            <v>onshore wind</v>
          </cell>
        </row>
        <row r="18225">
          <cell r="F18225" t="str">
            <v>Vintage1986</v>
          </cell>
          <cell r="I18225">
            <v>0</v>
          </cell>
          <cell r="L18225">
            <v>0</v>
          </cell>
          <cell r="M18225" t="str">
            <v>onshore wind</v>
          </cell>
        </row>
        <row r="18226">
          <cell r="F18226" t="str">
            <v>Vintage1986</v>
          </cell>
          <cell r="I18226">
            <v>0</v>
          </cell>
          <cell r="L18226">
            <v>0</v>
          </cell>
          <cell r="M18226" t="str">
            <v>onshore wind</v>
          </cell>
        </row>
        <row r="18227">
          <cell r="F18227" t="str">
            <v>Vintage1986</v>
          </cell>
          <cell r="I18227">
            <v>0</v>
          </cell>
          <cell r="L18227">
            <v>0</v>
          </cell>
          <cell r="M18227" t="str">
            <v>onshore wind</v>
          </cell>
        </row>
        <row r="18228">
          <cell r="F18228" t="str">
            <v>Vintage2005</v>
          </cell>
          <cell r="I18228">
            <v>2.3250420323526698E-3</v>
          </cell>
          <cell r="L18228">
            <v>0.11963952403173123</v>
          </cell>
          <cell r="M18228" t="str">
            <v>onshore wind</v>
          </cell>
        </row>
        <row r="18229">
          <cell r="F18229" t="str">
            <v>Vintage2005</v>
          </cell>
          <cell r="I18229">
            <v>1.3909580111759812E-3</v>
          </cell>
          <cell r="L18229">
            <v>7.1574428371441901E-2</v>
          </cell>
          <cell r="M18229" t="str">
            <v>onshore wind</v>
          </cell>
        </row>
        <row r="18230">
          <cell r="F18230" t="str">
            <v>Vintage2004</v>
          </cell>
          <cell r="I18230">
            <v>1.46648021894911E-3</v>
          </cell>
          <cell r="L18230">
            <v>0.43054313099041547</v>
          </cell>
          <cell r="M18230" t="str">
            <v>onshore wind</v>
          </cell>
        </row>
        <row r="18231">
          <cell r="F18231" t="str">
            <v>Vintage1985</v>
          </cell>
          <cell r="I18231">
            <v>0</v>
          </cell>
          <cell r="L18231">
            <v>0</v>
          </cell>
          <cell r="M18231" t="str">
            <v>onshore wind</v>
          </cell>
        </row>
        <row r="18232">
          <cell r="F18232" t="str">
            <v>Vintage1985</v>
          </cell>
          <cell r="I18232">
            <v>0</v>
          </cell>
          <cell r="L18232">
            <v>0</v>
          </cell>
          <cell r="M18232" t="str">
            <v>onshore wind</v>
          </cell>
        </row>
        <row r="18233">
          <cell r="F18233" t="str">
            <v>Vintage1990</v>
          </cell>
          <cell r="I18233">
            <v>2.9983123579651084E-3</v>
          </cell>
          <cell r="L18233">
            <v>2.9389377777777779</v>
          </cell>
          <cell r="M18233" t="str">
            <v>onshore wind</v>
          </cell>
        </row>
        <row r="18234">
          <cell r="F18234" t="str">
            <v>Vintage2011</v>
          </cell>
          <cell r="I18234">
            <v>1.1132452240909315E-3</v>
          </cell>
          <cell r="L18234">
            <v>1.8339632789040442E-2</v>
          </cell>
          <cell r="M18234" t="str">
            <v>onshore wind</v>
          </cell>
        </row>
        <row r="18235">
          <cell r="F18235" t="str">
            <v>Vintage1994</v>
          </cell>
          <cell r="I18235">
            <v>0</v>
          </cell>
          <cell r="L18235">
            <v>0</v>
          </cell>
          <cell r="M18235" t="str">
            <v>onshore wind</v>
          </cell>
        </row>
        <row r="18236">
          <cell r="F18236" t="str">
            <v>Vintage1986</v>
          </cell>
          <cell r="I18236">
            <v>0</v>
          </cell>
          <cell r="L18236">
            <v>0</v>
          </cell>
          <cell r="M18236" t="str">
            <v>onshore wind</v>
          </cell>
        </row>
        <row r="18237">
          <cell r="F18237" t="str">
            <v>Vintage1989</v>
          </cell>
          <cell r="I18237">
            <v>0</v>
          </cell>
          <cell r="L18237">
            <v>0</v>
          </cell>
          <cell r="M18237" t="str">
            <v>onshore wind</v>
          </cell>
        </row>
        <row r="18238">
          <cell r="F18238" t="str">
            <v>Vintage1988</v>
          </cell>
          <cell r="I18238">
            <v>0</v>
          </cell>
          <cell r="L18238">
            <v>0</v>
          </cell>
          <cell r="M18238" t="str">
            <v>onshore wind</v>
          </cell>
        </row>
        <row r="18239">
          <cell r="F18239" t="str">
            <v>Vintage1986</v>
          </cell>
          <cell r="I18239">
            <v>0</v>
          </cell>
          <cell r="L18239">
            <v>0</v>
          </cell>
          <cell r="M18239" t="str">
            <v>onshore wind</v>
          </cell>
        </row>
        <row r="18240">
          <cell r="F18240" t="str">
            <v>Vintage1986</v>
          </cell>
          <cell r="I18240">
            <v>0</v>
          </cell>
          <cell r="L18240">
            <v>0</v>
          </cell>
          <cell r="M18240" t="str">
            <v>onshore wind</v>
          </cell>
        </row>
        <row r="18241">
          <cell r="F18241" t="str">
            <v>Vintage1987</v>
          </cell>
          <cell r="I18241">
            <v>0</v>
          </cell>
          <cell r="L18241">
            <v>0</v>
          </cell>
          <cell r="M18241" t="str">
            <v>onshore wind</v>
          </cell>
        </row>
        <row r="18242">
          <cell r="F18242" t="str">
            <v>Vintage1992</v>
          </cell>
          <cell r="I18242">
            <v>1.9842671135608067E-3</v>
          </cell>
          <cell r="L18242">
            <v>33.662999999999997</v>
          </cell>
          <cell r="M18242" t="str">
            <v>onshore wind</v>
          </cell>
        </row>
        <row r="18243">
          <cell r="F18243" t="str">
            <v>Vintage1999</v>
          </cell>
          <cell r="I18243">
            <v>3.8428452502081213E-4</v>
          </cell>
          <cell r="L18243">
            <v>6.7606732610082959E-2</v>
          </cell>
          <cell r="M18243" t="str">
            <v>onshore wind</v>
          </cell>
        </row>
        <row r="18244">
          <cell r="F18244" t="str">
            <v>Vintage1999</v>
          </cell>
          <cell r="I18244">
            <v>3.5710904470936467E-4</v>
          </cell>
          <cell r="L18244">
            <v>6.2825781748564138E-2</v>
          </cell>
          <cell r="M18244" t="str">
            <v>onshore wind</v>
          </cell>
        </row>
        <row r="18245">
          <cell r="F18245" t="str">
            <v>Vintage1999</v>
          </cell>
          <cell r="I18245">
            <v>1.2995587283104902E-2</v>
          </cell>
          <cell r="L18245">
            <v>2.2862986598596047</v>
          </cell>
          <cell r="M18245" t="str">
            <v>onshore wind</v>
          </cell>
        </row>
        <row r="18246">
          <cell r="F18246" t="str">
            <v>Vintage1994</v>
          </cell>
          <cell r="I18246">
            <v>0</v>
          </cell>
          <cell r="L18246">
            <v>0</v>
          </cell>
          <cell r="M18246" t="str">
            <v>onshore wind</v>
          </cell>
        </row>
        <row r="18247">
          <cell r="F18247" t="str">
            <v>Vintage1994</v>
          </cell>
          <cell r="I18247">
            <v>1.1333267133511439E-2</v>
          </cell>
          <cell r="L18247">
            <v>18.378592647058824</v>
          </cell>
          <cell r="M18247" t="str">
            <v>onshore wind</v>
          </cell>
        </row>
        <row r="18248">
          <cell r="F18248" t="str">
            <v>Vintage1998</v>
          </cell>
          <cell r="I18248">
            <v>8.0309606591688568E-3</v>
          </cell>
          <cell r="L18248">
            <v>5.0954643268124293</v>
          </cell>
          <cell r="M18248" t="str">
            <v>onshore wind</v>
          </cell>
        </row>
        <row r="18249">
          <cell r="F18249" t="str">
            <v>Vintage1998</v>
          </cell>
          <cell r="I18249">
            <v>6.2824084402052383E-3</v>
          </cell>
          <cell r="L18249">
            <v>3.9860471806674345</v>
          </cell>
          <cell r="M18249" t="str">
            <v>onshore wind</v>
          </cell>
        </row>
        <row r="18250">
          <cell r="F18250" t="str">
            <v>Vintage1998</v>
          </cell>
          <cell r="I18250">
            <v>1.6448969005787499E-3</v>
          </cell>
          <cell r="L18250">
            <v>1.0436501726121981</v>
          </cell>
          <cell r="M18250" t="str">
            <v>onshore wind</v>
          </cell>
        </row>
        <row r="18251">
          <cell r="F18251" t="str">
            <v>Vintage1998</v>
          </cell>
          <cell r="I18251">
            <v>1.568179468624005E-2</v>
          </cell>
          <cell r="L18251">
            <v>9.9497468354430403</v>
          </cell>
          <cell r="M18251" t="str">
            <v>onshore wind</v>
          </cell>
        </row>
        <row r="18252">
          <cell r="F18252" t="str">
            <v>Vintage1999</v>
          </cell>
          <cell r="I18252">
            <v>1.6520061266574897E-2</v>
          </cell>
          <cell r="L18252">
            <v>2.9063552967453736</v>
          </cell>
          <cell r="M18252" t="str">
            <v>onshore wind</v>
          </cell>
        </row>
        <row r="18253">
          <cell r="F18253" t="str">
            <v>Vintage1999</v>
          </cell>
          <cell r="I18253">
            <v>9.3751734344648986E-3</v>
          </cell>
          <cell r="L18253">
            <v>1.6493634333120613</v>
          </cell>
          <cell r="M18253" t="str">
            <v>onshore wind</v>
          </cell>
        </row>
        <row r="18254">
          <cell r="F18254" t="str">
            <v>Vintage1999</v>
          </cell>
          <cell r="I18254">
            <v>0</v>
          </cell>
          <cell r="L18254">
            <v>0</v>
          </cell>
          <cell r="M18254" t="str">
            <v>onshore wind</v>
          </cell>
        </row>
        <row r="18255">
          <cell r="F18255" t="str">
            <v>Vintage1999</v>
          </cell>
          <cell r="I18255">
            <v>2.4082878549625385E-3</v>
          </cell>
          <cell r="L18255">
            <v>0.42368730057434595</v>
          </cell>
          <cell r="M18255" t="str">
            <v>onshore wind</v>
          </cell>
        </row>
        <row r="18256">
          <cell r="F18256" t="str">
            <v>Vintage2018</v>
          </cell>
          <cell r="I18256">
            <v>3.5142130110762284E-3</v>
          </cell>
          <cell r="L18256">
            <v>5.0988131891266011E-2</v>
          </cell>
          <cell r="M18256" t="str">
            <v>onshore wind</v>
          </cell>
        </row>
        <row r="18257">
          <cell r="F18257" t="str">
            <v>Vintage1999</v>
          </cell>
          <cell r="I18257">
            <v>1.9973882809992006E-3</v>
          </cell>
          <cell r="L18257">
            <v>0.35139821314613912</v>
          </cell>
          <cell r="M18257" t="str">
            <v>onshore wind</v>
          </cell>
        </row>
        <row r="18258">
          <cell r="F18258" t="str">
            <v>Vintage1999</v>
          </cell>
          <cell r="I18258">
            <v>6.6579609366640012E-4</v>
          </cell>
          <cell r="L18258">
            <v>0.1171327377153797</v>
          </cell>
          <cell r="M18258" t="str">
            <v>onshore wind</v>
          </cell>
        </row>
        <row r="18259">
          <cell r="F18259" t="str">
            <v>Vintage1999</v>
          </cell>
          <cell r="I18259">
            <v>2.1794305364362006E-3</v>
          </cell>
          <cell r="L18259">
            <v>0.38342469687300573</v>
          </cell>
          <cell r="M18259" t="str">
            <v>onshore wind</v>
          </cell>
        </row>
        <row r="18260">
          <cell r="F18260" t="str">
            <v>Vintage1999</v>
          </cell>
          <cell r="I18260">
            <v>7.2647684547873367E-4</v>
          </cell>
          <cell r="L18260">
            <v>0.12780823229100191</v>
          </cell>
          <cell r="M18260" t="str">
            <v>onshore wind</v>
          </cell>
        </row>
        <row r="18261">
          <cell r="F18261" t="str">
            <v>Vintage1999</v>
          </cell>
          <cell r="I18261">
            <v>8.7975482487880011E-3</v>
          </cell>
          <cell r="L18261">
            <v>1.5477425015954054</v>
          </cell>
          <cell r="M18261" t="str">
            <v>onshore wind</v>
          </cell>
        </row>
        <row r="18262">
          <cell r="F18262" t="str">
            <v>Vintage2000</v>
          </cell>
          <cell r="I18262">
            <v>1.5702144330121284E-3</v>
          </cell>
          <cell r="L18262">
            <v>3.7641521739130437</v>
          </cell>
          <cell r="M18262" t="str">
            <v>onshore wind</v>
          </cell>
        </row>
        <row r="18263">
          <cell r="F18263" t="str">
            <v>Vintage2000</v>
          </cell>
          <cell r="I18263">
            <v>0</v>
          </cell>
          <cell r="L18263">
            <v>0</v>
          </cell>
          <cell r="M18263" t="str">
            <v>onshore wind</v>
          </cell>
        </row>
        <row r="18264">
          <cell r="F18264" t="str">
            <v>Vintage1975</v>
          </cell>
          <cell r="I18264">
            <v>0</v>
          </cell>
          <cell r="L18264">
            <v>0</v>
          </cell>
          <cell r="M18264" t="str">
            <v>onshore wind</v>
          </cell>
        </row>
        <row r="18265">
          <cell r="F18265" t="str">
            <v>Vintage2001</v>
          </cell>
          <cell r="I18265">
            <v>2.0920530287778794E-2</v>
          </cell>
          <cell r="L18265">
            <v>1.5330627990430623</v>
          </cell>
          <cell r="M18265" t="str">
            <v>onshore wind</v>
          </cell>
        </row>
        <row r="18266">
          <cell r="F18266" t="str">
            <v>Vintage2001</v>
          </cell>
          <cell r="I18266">
            <v>1.8374531386877203E-2</v>
          </cell>
          <cell r="L18266">
            <v>1.3464912280701755</v>
          </cell>
          <cell r="M18266" t="str">
            <v>onshore wind</v>
          </cell>
        </row>
        <row r="18267">
          <cell r="F18267" t="str">
            <v>Vintage2001</v>
          </cell>
          <cell r="I18267">
            <v>7.3756848961025541E-4</v>
          </cell>
          <cell r="L18267">
            <v>5.4049242424242423E-2</v>
          </cell>
          <cell r="M18267" t="str">
            <v>onshore wind</v>
          </cell>
        </row>
        <row r="18268">
          <cell r="F18268" t="str">
            <v>Vintage2001</v>
          </cell>
          <cell r="I18268">
            <v>3.872231985940247E-4</v>
          </cell>
          <cell r="L18268">
            <v>2.8375833333333336E-2</v>
          </cell>
          <cell r="M18268" t="str">
            <v>onshore wind</v>
          </cell>
        </row>
        <row r="18269">
          <cell r="F18269" t="str">
            <v>Vintage2001</v>
          </cell>
          <cell r="I18269">
            <v>3.7203797511974919E-4</v>
          </cell>
          <cell r="L18269">
            <v>2.7263055555555561E-2</v>
          </cell>
          <cell r="M18269" t="str">
            <v>onshore wind</v>
          </cell>
        </row>
        <row r="18270">
          <cell r="F18270" t="str">
            <v>Vintage2001</v>
          </cell>
          <cell r="I18270">
            <v>3.9906854130052733E-4</v>
          </cell>
          <cell r="L18270">
            <v>2.9243863636363637E-2</v>
          </cell>
          <cell r="M18270" t="str">
            <v>onshore wind</v>
          </cell>
        </row>
        <row r="18271">
          <cell r="F18271" t="str">
            <v>Vintage2001</v>
          </cell>
          <cell r="I18271">
            <v>3.8341879458285959E-4</v>
          </cell>
          <cell r="L18271">
            <v>2.8097045454545458E-2</v>
          </cell>
          <cell r="M18271" t="str">
            <v>onshore wind</v>
          </cell>
        </row>
        <row r="18272">
          <cell r="F18272" t="str">
            <v>Vintage2001</v>
          </cell>
          <cell r="I18272">
            <v>3.9963971880492099E-4</v>
          </cell>
          <cell r="L18272">
            <v>2.9285719696969699E-2</v>
          </cell>
          <cell r="M18272" t="str">
            <v>onshore wind</v>
          </cell>
        </row>
        <row r="18273">
          <cell r="F18273" t="str">
            <v>Vintage2001</v>
          </cell>
          <cell r="I18273">
            <v>3.8396757296943387E-4</v>
          </cell>
          <cell r="L18273">
            <v>2.8137260101010104E-2</v>
          </cell>
          <cell r="M18273" t="str">
            <v>onshore wind</v>
          </cell>
        </row>
        <row r="18274">
          <cell r="F18274" t="str">
            <v>Vintage2001</v>
          </cell>
          <cell r="I18274">
            <v>3.7356766256590519E-4</v>
          </cell>
          <cell r="L18274">
            <v>2.7375151515151516E-2</v>
          </cell>
          <cell r="M18274" t="str">
            <v>onshore wind</v>
          </cell>
        </row>
        <row r="18275">
          <cell r="F18275" t="str">
            <v>Vintage2001</v>
          </cell>
          <cell r="I18275">
            <v>3.589179503084187E-4</v>
          </cell>
          <cell r="L18275">
            <v>2.6301616161616165E-2</v>
          </cell>
          <cell r="M18275" t="str">
            <v>onshore wind</v>
          </cell>
        </row>
        <row r="18276">
          <cell r="F18276" t="str">
            <v>Vintage2001</v>
          </cell>
          <cell r="I18276">
            <v>3.9566783831282963E-4</v>
          </cell>
          <cell r="L18276">
            <v>2.8994659090909092E-2</v>
          </cell>
          <cell r="M18276" t="str">
            <v>onshore wind</v>
          </cell>
        </row>
        <row r="18277">
          <cell r="F18277" t="str">
            <v>Vintage2001</v>
          </cell>
          <cell r="I18277">
            <v>3.8015145249664021E-4</v>
          </cell>
          <cell r="L18277">
            <v>2.7857613636363642E-2</v>
          </cell>
          <cell r="M18277" t="str">
            <v>onshore wind</v>
          </cell>
        </row>
        <row r="18278">
          <cell r="F18278" t="str">
            <v>Vintage2001</v>
          </cell>
          <cell r="I18278">
            <v>4.1202987697715301E-4</v>
          </cell>
          <cell r="L18278">
            <v>3.0193674242424244E-2</v>
          </cell>
          <cell r="M18278" t="str">
            <v>onshore wind</v>
          </cell>
        </row>
        <row r="18279">
          <cell r="F18279" t="str">
            <v>Vintage2001</v>
          </cell>
          <cell r="I18279">
            <v>3.9587184258589207E-4</v>
          </cell>
          <cell r="L18279">
            <v>2.900960858585859E-2</v>
          </cell>
          <cell r="M18279" t="str">
            <v>onshore wind</v>
          </cell>
        </row>
        <row r="18280">
          <cell r="F18280" t="str">
            <v>Vintage2000</v>
          </cell>
          <cell r="I18280">
            <v>3.8057996485061523E-4</v>
          </cell>
          <cell r="L18280">
            <v>0.91233456521739131</v>
          </cell>
          <cell r="M18280" t="str">
            <v>onshore wind</v>
          </cell>
        </row>
        <row r="18281">
          <cell r="F18281" t="str">
            <v>Vintage2000</v>
          </cell>
          <cell r="I18281">
            <v>3.6565526034666951E-4</v>
          </cell>
          <cell r="L18281">
            <v>0.87655673913043486</v>
          </cell>
          <cell r="M18281" t="str">
            <v>onshore wind</v>
          </cell>
        </row>
        <row r="18282">
          <cell r="F18282" t="str">
            <v>Vintage2001</v>
          </cell>
          <cell r="I18282">
            <v>4.036731107205625E-4</v>
          </cell>
          <cell r="L18282">
            <v>2.9581287878787881E-2</v>
          </cell>
          <cell r="M18282" t="str">
            <v>onshore wind</v>
          </cell>
        </row>
        <row r="18283">
          <cell r="F18283" t="str">
            <v>Vintage2001</v>
          </cell>
          <cell r="I18283">
            <v>3.8784279265308944E-4</v>
          </cell>
          <cell r="L18283">
            <v>2.842123737373738E-2</v>
          </cell>
          <cell r="M18283" t="str">
            <v>onshore wind</v>
          </cell>
        </row>
        <row r="18284">
          <cell r="F18284" t="str">
            <v>Vintage2001</v>
          </cell>
          <cell r="I18284">
            <v>4.0561511423550095E-4</v>
          </cell>
          <cell r="L18284">
            <v>2.9723598484848485E-2</v>
          </cell>
          <cell r="M18284" t="str">
            <v>onshore wind</v>
          </cell>
        </row>
        <row r="18285">
          <cell r="F18285" t="str">
            <v>Vintage2001</v>
          </cell>
          <cell r="I18285">
            <v>3.8970863916744207E-4</v>
          </cell>
          <cell r="L18285">
            <v>2.8557967171717175E-2</v>
          </cell>
          <cell r="M18285" t="str">
            <v>onshore wind</v>
          </cell>
        </row>
        <row r="18286">
          <cell r="F18286" t="str">
            <v>Vintage2001</v>
          </cell>
          <cell r="I18286">
            <v>4.0767135325131819E-4</v>
          </cell>
          <cell r="L18286">
            <v>2.9874280303030305E-2</v>
          </cell>
          <cell r="M18286" t="str">
            <v>onshore wind</v>
          </cell>
        </row>
        <row r="18287">
          <cell r="F18287" t="str">
            <v>Vintage2001</v>
          </cell>
          <cell r="I18287">
            <v>3.9168424135910962E-4</v>
          </cell>
          <cell r="L18287">
            <v>2.8702739898989905E-2</v>
          </cell>
          <cell r="M18287" t="str">
            <v>onshore wind</v>
          </cell>
        </row>
        <row r="18288">
          <cell r="F18288" t="str">
            <v>Vintage2001</v>
          </cell>
          <cell r="I18288">
            <v>3.3672231985940255E-4</v>
          </cell>
          <cell r="L18288">
            <v>2.4675113636363637E-2</v>
          </cell>
          <cell r="M18288" t="str">
            <v>onshore wind</v>
          </cell>
        </row>
        <row r="18289">
          <cell r="F18289" t="str">
            <v>Vintage2001</v>
          </cell>
          <cell r="I18289">
            <v>3.2351752300217108E-4</v>
          </cell>
          <cell r="L18289">
            <v>2.3707462121212126E-2</v>
          </cell>
          <cell r="M18289" t="str">
            <v>onshore wind</v>
          </cell>
        </row>
        <row r="18290">
          <cell r="F18290" t="str">
            <v>Vintage2000</v>
          </cell>
          <cell r="I18290">
            <v>3.7746045694200358E-4</v>
          </cell>
          <cell r="L18290">
            <v>0.90485641304347819</v>
          </cell>
          <cell r="M18290" t="str">
            <v>onshore wind</v>
          </cell>
        </row>
        <row r="18291">
          <cell r="F18291" t="str">
            <v>Vintage2000</v>
          </cell>
          <cell r="I18291">
            <v>3.6265808608153282E-4</v>
          </cell>
          <cell r="L18291">
            <v>0.86937184782608701</v>
          </cell>
          <cell r="M18291" t="str">
            <v>onshore wind</v>
          </cell>
        </row>
        <row r="18292">
          <cell r="F18292" t="str">
            <v>Vintage2001</v>
          </cell>
          <cell r="I18292">
            <v>3.9858523725834808E-4</v>
          </cell>
          <cell r="L18292">
            <v>2.9208446969696971E-2</v>
          </cell>
          <cell r="M18292" t="str">
            <v>onshore wind</v>
          </cell>
        </row>
        <row r="18293">
          <cell r="F18293" t="str">
            <v>Vintage2001</v>
          </cell>
          <cell r="I18293">
            <v>3.8295444364037364E-4</v>
          </cell>
          <cell r="L18293">
            <v>2.8063017676767683E-2</v>
          </cell>
          <cell r="M18293" t="str">
            <v>onshore wind</v>
          </cell>
        </row>
        <row r="18294">
          <cell r="F18294" t="str">
            <v>Vintage2001</v>
          </cell>
          <cell r="I18294">
            <v>4.1692442882249568E-4</v>
          </cell>
          <cell r="L18294">
            <v>3.0552348484848484E-2</v>
          </cell>
          <cell r="M18294" t="str">
            <v>onshore wind</v>
          </cell>
        </row>
        <row r="18295">
          <cell r="F18295" t="str">
            <v>Vintage2001</v>
          </cell>
          <cell r="I18295">
            <v>4.0057445122161346E-4</v>
          </cell>
          <cell r="L18295">
            <v>2.9354217171717174E-2</v>
          </cell>
          <cell r="M18295" t="str">
            <v>onshore wind</v>
          </cell>
        </row>
        <row r="18296">
          <cell r="F18296" t="str">
            <v>Vintage2001</v>
          </cell>
          <cell r="I18296">
            <v>0</v>
          </cell>
          <cell r="L18296">
            <v>0</v>
          </cell>
          <cell r="M18296" t="str">
            <v>onshore wind</v>
          </cell>
        </row>
        <row r="18297">
          <cell r="F18297" t="str">
            <v>Vintage2001</v>
          </cell>
          <cell r="I18297">
            <v>6.5409051420031528E-3</v>
          </cell>
          <cell r="L18297">
            <v>0.47931951089845826</v>
          </cell>
          <cell r="M18297" t="str">
            <v>onshore wind</v>
          </cell>
        </row>
        <row r="18298">
          <cell r="F18298" t="str">
            <v>Vintage2001</v>
          </cell>
          <cell r="I18298">
            <v>6.5409051420031528E-3</v>
          </cell>
          <cell r="L18298">
            <v>0.47931951089845826</v>
          </cell>
          <cell r="M18298" t="str">
            <v>onshore wind</v>
          </cell>
        </row>
        <row r="18299">
          <cell r="F18299" t="str">
            <v>Vintage2001</v>
          </cell>
          <cell r="I18299">
            <v>1.2027854708621033E-2</v>
          </cell>
          <cell r="L18299">
            <v>0.88140483785220625</v>
          </cell>
          <cell r="M18299" t="str">
            <v>onshore wind</v>
          </cell>
        </row>
        <row r="18300">
          <cell r="F18300" t="str">
            <v>Vintage1999</v>
          </cell>
          <cell r="I18300">
            <v>1.8185154281858895E-3</v>
          </cell>
          <cell r="L18300">
            <v>0.31992931876196556</v>
          </cell>
          <cell r="M18300" t="str">
            <v>onshore wind</v>
          </cell>
        </row>
        <row r="18301">
          <cell r="F18301" t="str">
            <v>Vintage1999</v>
          </cell>
          <cell r="I18301">
            <v>6.7552846773710875E-3</v>
          </cell>
          <cell r="L18301">
            <v>1.1884494304403319</v>
          </cell>
          <cell r="M18301" t="str">
            <v>onshore wind</v>
          </cell>
        </row>
        <row r="18302">
          <cell r="F18302" t="str">
            <v>Vintage1999</v>
          </cell>
          <cell r="I18302">
            <v>6.2570257961662152E-4</v>
          </cell>
          <cell r="L18302">
            <v>0.11007913209955331</v>
          </cell>
          <cell r="M18302" t="str">
            <v>onshore wind</v>
          </cell>
        </row>
        <row r="18303">
          <cell r="F18303" t="str">
            <v>Vintage1999</v>
          </cell>
          <cell r="I18303">
            <v>6.1311699594276715E-3</v>
          </cell>
          <cell r="L18303">
            <v>1.0786496490108488</v>
          </cell>
          <cell r="M18303" t="str">
            <v>onshore wind</v>
          </cell>
        </row>
        <row r="18304">
          <cell r="F18304" t="str">
            <v>Vintage2000</v>
          </cell>
          <cell r="I18304">
            <v>3.4959817614956452E-3</v>
          </cell>
          <cell r="L18304">
            <v>8.3806434782608701</v>
          </cell>
          <cell r="M18304" t="str">
            <v>onshore wind</v>
          </cell>
        </row>
        <row r="18305">
          <cell r="F18305" t="str">
            <v>Vintage2001</v>
          </cell>
          <cell r="I18305">
            <v>6.6717450091682224E-3</v>
          </cell>
          <cell r="L18305">
            <v>0.48890749601275918</v>
          </cell>
          <cell r="M18305" t="str">
            <v>onshore wind</v>
          </cell>
        </row>
        <row r="18306">
          <cell r="F18306" t="str">
            <v>Vintage2001</v>
          </cell>
          <cell r="I18306">
            <v>1.2274078144808938E-2</v>
          </cell>
          <cell r="L18306">
            <v>0.8994481658692185</v>
          </cell>
          <cell r="M18306" t="str">
            <v>onshore wind</v>
          </cell>
        </row>
        <row r="18307">
          <cell r="F18307" t="str">
            <v>Vintage2001</v>
          </cell>
          <cell r="I18307">
            <v>1.7880843947976011E-2</v>
          </cell>
          <cell r="L18307">
            <v>1.3103136629452421</v>
          </cell>
          <cell r="M18307" t="str">
            <v>onshore wind</v>
          </cell>
        </row>
        <row r="18308">
          <cell r="F18308" t="str">
            <v>Vintage2001</v>
          </cell>
          <cell r="I18308">
            <v>5.3952945529335593E-3</v>
          </cell>
          <cell r="L18308">
            <v>0.39536881977671451</v>
          </cell>
          <cell r="M18308" t="str">
            <v>onshore wind</v>
          </cell>
        </row>
        <row r="18309">
          <cell r="F18309" t="str">
            <v>Vintage2002</v>
          </cell>
          <cell r="I18309">
            <v>5.2894491993448946E-3</v>
          </cell>
          <cell r="L18309">
            <v>0.93940924464487019</v>
          </cell>
          <cell r="M18309" t="str">
            <v>onshore wind</v>
          </cell>
        </row>
        <row r="18310">
          <cell r="F18310" t="str">
            <v>Vintage2001</v>
          </cell>
          <cell r="I18310">
            <v>9.6075892201298255E-3</v>
          </cell>
          <cell r="L18310">
            <v>0.70404704944178631</v>
          </cell>
          <cell r="M18310" t="str">
            <v>onshore wind</v>
          </cell>
        </row>
        <row r="18311">
          <cell r="F18311" t="str">
            <v>Vintage2001</v>
          </cell>
          <cell r="I18311">
            <v>8.4457605815427654E-3</v>
          </cell>
          <cell r="L18311">
            <v>0.61890789473684205</v>
          </cell>
          <cell r="M18311" t="str">
            <v>onshore wind</v>
          </cell>
        </row>
        <row r="18312">
          <cell r="F18312" t="str">
            <v>Vintage2002</v>
          </cell>
          <cell r="I18312">
            <v>4.5128327901320563E-4</v>
          </cell>
          <cell r="L18312">
            <v>8.0148172008374929E-2</v>
          </cell>
          <cell r="M18312" t="str">
            <v>onshore wind</v>
          </cell>
        </row>
        <row r="18313">
          <cell r="F18313" t="str">
            <v>Vintage2001</v>
          </cell>
          <cell r="I18313">
            <v>1.0189784914058123E-2</v>
          </cell>
          <cell r="L18313">
            <v>0.74671052631578949</v>
          </cell>
          <cell r="M18313" t="str">
            <v>onshore wind</v>
          </cell>
        </row>
        <row r="18314">
          <cell r="F18314" t="str">
            <v>Vintage2000</v>
          </cell>
          <cell r="I18314">
            <v>2.7645544389247705E-3</v>
          </cell>
          <cell r="L18314">
            <v>6.6272500000000001</v>
          </cell>
          <cell r="M18314" t="str">
            <v>onshore wind</v>
          </cell>
        </row>
        <row r="18315">
          <cell r="F18315" t="str">
            <v>Vintage2001</v>
          </cell>
          <cell r="I18315">
            <v>7.3440994194366325E-4</v>
          </cell>
          <cell r="L18315">
            <v>5.3817783094098882E-2</v>
          </cell>
          <cell r="M18315" t="str">
            <v>onshore wind</v>
          </cell>
        </row>
        <row r="18316">
          <cell r="F18316" t="str">
            <v>Vintage2001</v>
          </cell>
          <cell r="I18316">
            <v>7.733952891118525E-3</v>
          </cell>
          <cell r="L18316">
            <v>0.56674641148325366</v>
          </cell>
          <cell r="M18316" t="str">
            <v>onshore wind</v>
          </cell>
        </row>
        <row r="18317">
          <cell r="F18317" t="str">
            <v>Vintage2001</v>
          </cell>
          <cell r="I18317">
            <v>8.8127560708864076E-3</v>
          </cell>
          <cell r="L18317">
            <v>0.64580143540669854</v>
          </cell>
          <cell r="M18317" t="str">
            <v>onshore wind</v>
          </cell>
        </row>
        <row r="18318">
          <cell r="F18318" t="str">
            <v>Vintage2001</v>
          </cell>
          <cell r="I18318">
            <v>8.8356267490809128E-3</v>
          </cell>
          <cell r="L18318">
            <v>0.64747740563530032</v>
          </cell>
          <cell r="M18318" t="str">
            <v>onshore wind</v>
          </cell>
        </row>
        <row r="18319">
          <cell r="F18319" t="str">
            <v>Vintage2001</v>
          </cell>
          <cell r="I18319">
            <v>2.3536485170333053E-3</v>
          </cell>
          <cell r="L18319">
            <v>0.17247607655502392</v>
          </cell>
          <cell r="M18319" t="str">
            <v>onshore wind</v>
          </cell>
        </row>
        <row r="18320">
          <cell r="F18320" t="str">
            <v>Vintage2001</v>
          </cell>
          <cell r="I18320">
            <v>1.0742145345789784E-2</v>
          </cell>
          <cell r="L18320">
            <v>0.78718766613503455</v>
          </cell>
          <cell r="M18320" t="str">
            <v>onshore wind</v>
          </cell>
        </row>
        <row r="18321">
          <cell r="F18321" t="str">
            <v>Vintage2008</v>
          </cell>
          <cell r="I18321">
            <v>1.4178296977842106E-3</v>
          </cell>
          <cell r="L18321">
            <v>1.8772101288316308E-2</v>
          </cell>
          <cell r="M18321" t="str">
            <v>onshore wind</v>
          </cell>
        </row>
        <row r="18322">
          <cell r="F18322" t="str">
            <v>Vintage2001</v>
          </cell>
          <cell r="I18322">
            <v>3.7931137675678919E-3</v>
          </cell>
          <cell r="L18322">
            <v>0.27796052631578949</v>
          </cell>
          <cell r="M18322" t="str">
            <v>onshore wind</v>
          </cell>
        </row>
        <row r="18323">
          <cell r="F18323" t="str">
            <v>Vintage2001</v>
          </cell>
          <cell r="I18323">
            <v>7.2499687137828051E-4</v>
          </cell>
          <cell r="L18323">
            <v>5.312799043062201E-2</v>
          </cell>
          <cell r="M18323" t="str">
            <v>onshore wind</v>
          </cell>
        </row>
        <row r="18324">
          <cell r="F18324" t="str">
            <v>Vintage1999</v>
          </cell>
          <cell r="I18324">
            <v>7.5093450570497388E-3</v>
          </cell>
          <cell r="L18324">
            <v>1.3211104020421189</v>
          </cell>
          <cell r="M18324" t="str">
            <v>onshore wind</v>
          </cell>
        </row>
        <row r="18325">
          <cell r="F18325" t="str">
            <v>Vintage2002</v>
          </cell>
          <cell r="I18325">
            <v>5.7279350552541814E-3</v>
          </cell>
          <cell r="L18325">
            <v>1.0172845868899985</v>
          </cell>
          <cell r="M18325" t="str">
            <v>onshore wind</v>
          </cell>
        </row>
        <row r="18326">
          <cell r="F18326" t="str">
            <v>Vintage2001</v>
          </cell>
          <cell r="I18326">
            <v>5.2823649115552246E-4</v>
          </cell>
          <cell r="L18326">
            <v>3.8709330143540673E-2</v>
          </cell>
          <cell r="M18326" t="str">
            <v>onshore wind</v>
          </cell>
        </row>
        <row r="18327">
          <cell r="F18327" t="str">
            <v>Vintage2001</v>
          </cell>
          <cell r="I18327">
            <v>2.3727195068203959E-2</v>
          </cell>
          <cell r="L18327">
            <v>1.7387360446570974</v>
          </cell>
          <cell r="M18327" t="str">
            <v>onshore wind</v>
          </cell>
        </row>
        <row r="18328">
          <cell r="F18328" t="str">
            <v>Vintage2001</v>
          </cell>
          <cell r="I18328">
            <v>8.9435052533639507E-4</v>
          </cell>
          <cell r="L18328">
            <v>6.5538277511961729E-2</v>
          </cell>
          <cell r="M18328" t="str">
            <v>onshore wind</v>
          </cell>
        </row>
        <row r="18329">
          <cell r="F18329" t="str">
            <v>Vintage2001</v>
          </cell>
          <cell r="I18329">
            <v>8.7755572120625154E-4</v>
          </cell>
          <cell r="L18329">
            <v>6.430754917597023E-2</v>
          </cell>
          <cell r="M18329" t="str">
            <v>onshore wind</v>
          </cell>
        </row>
        <row r="18330">
          <cell r="F18330" t="str">
            <v>Vintage2002</v>
          </cell>
          <cell r="I18330">
            <v>1.3033348386991465E-2</v>
          </cell>
          <cell r="L18330">
            <v>2.3147302303108388</v>
          </cell>
          <cell r="M18330" t="str">
            <v>onshore wind</v>
          </cell>
        </row>
        <row r="18331">
          <cell r="F18331" t="str">
            <v>Vintage2002</v>
          </cell>
          <cell r="I18331">
            <v>9.7852541256998604E-3</v>
          </cell>
          <cell r="L18331">
            <v>1.7378668062489933</v>
          </cell>
          <cell r="M18331" t="str">
            <v>onshore wind</v>
          </cell>
        </row>
        <row r="18332">
          <cell r="F18332" t="str">
            <v>Vintage2003</v>
          </cell>
          <cell r="I18332">
            <v>9.2039154020687013E-4</v>
          </cell>
          <cell r="L18332">
            <v>6.3023845007451562E-2</v>
          </cell>
          <cell r="M18332" t="str">
            <v>onshore wind</v>
          </cell>
        </row>
        <row r="18333">
          <cell r="F18333" t="str">
            <v>Vintage2009</v>
          </cell>
          <cell r="I18333">
            <v>1.2484016823823233E-3</v>
          </cell>
          <cell r="L18333">
            <v>1.4010604842403088E-2</v>
          </cell>
          <cell r="M18333" t="str">
            <v>onshore wind</v>
          </cell>
        </row>
        <row r="18334">
          <cell r="F18334" t="str">
            <v>Vintage2003</v>
          </cell>
          <cell r="I18334">
            <v>1.2492056021372568E-2</v>
          </cell>
          <cell r="L18334">
            <v>0.85539400149031286</v>
          </cell>
          <cell r="M18334" t="str">
            <v>onshore wind</v>
          </cell>
        </row>
        <row r="18335">
          <cell r="F18335" t="str">
            <v>Vintage2002</v>
          </cell>
          <cell r="I18335">
            <v>1.1813983941555534E-3</v>
          </cell>
          <cell r="L18335">
            <v>0.20981703978096308</v>
          </cell>
          <cell r="M18335" t="str">
            <v>onshore wind</v>
          </cell>
        </row>
        <row r="18336">
          <cell r="F18336" t="str">
            <v>Vintage2002</v>
          </cell>
          <cell r="I18336">
            <v>1.4610391376974435E-2</v>
          </cell>
          <cell r="L18336">
            <v>2.5948139797068768</v>
          </cell>
          <cell r="M18336" t="str">
            <v>onshore wind</v>
          </cell>
        </row>
        <row r="18337">
          <cell r="F18337" t="str">
            <v>Vintage2002</v>
          </cell>
          <cell r="I18337">
            <v>5.8738104436113553E-3</v>
          </cell>
          <cell r="L18337">
            <v>1.0431921404412947</v>
          </cell>
          <cell r="M18337" t="str">
            <v>onshore wind</v>
          </cell>
        </row>
        <row r="18338">
          <cell r="F18338" t="str">
            <v>Vintage2002</v>
          </cell>
          <cell r="I18338">
            <v>5.8738104436113553E-3</v>
          </cell>
          <cell r="L18338">
            <v>1.0431921404412947</v>
          </cell>
          <cell r="M18338" t="str">
            <v>onshore wind</v>
          </cell>
        </row>
        <row r="18339">
          <cell r="F18339" t="str">
            <v>Vintage2002</v>
          </cell>
          <cell r="I18339">
            <v>8.2432448976260571E-3</v>
          </cell>
          <cell r="L18339">
            <v>1.4640050732807213</v>
          </cell>
          <cell r="M18339" t="str">
            <v>onshore wind</v>
          </cell>
        </row>
        <row r="18340">
          <cell r="F18340" t="str">
            <v>Vintage2002</v>
          </cell>
          <cell r="I18340">
            <v>8.2432448976260571E-3</v>
          </cell>
          <cell r="L18340">
            <v>1.4640050732807213</v>
          </cell>
          <cell r="M18340" t="str">
            <v>onshore wind</v>
          </cell>
        </row>
        <row r="18341">
          <cell r="F18341" t="str">
            <v>Vintage2003</v>
          </cell>
          <cell r="I18341">
            <v>7.7290559179920247E-3</v>
          </cell>
          <cell r="L18341">
            <v>0.52924739195230985</v>
          </cell>
          <cell r="M18341" t="str">
            <v>onshore wind</v>
          </cell>
        </row>
        <row r="18342">
          <cell r="F18342" t="str">
            <v>Vintage2002</v>
          </cell>
          <cell r="I18342">
            <v>7.8511175074044062E-3</v>
          </cell>
          <cell r="L18342">
            <v>1.3943630214205185</v>
          </cell>
          <cell r="M18342" t="str">
            <v>onshore wind</v>
          </cell>
        </row>
        <row r="18343">
          <cell r="F18343" t="str">
            <v>Vintage2003</v>
          </cell>
          <cell r="I18343">
            <v>2.2547840706905278E-3</v>
          </cell>
          <cell r="L18343">
            <v>0.15439642324888223</v>
          </cell>
          <cell r="M18343" t="str">
            <v>onshore wind</v>
          </cell>
        </row>
        <row r="18344">
          <cell r="F18344" t="str">
            <v>Vintage2004</v>
          </cell>
          <cell r="I18344">
            <v>1.0316834161284531E-3</v>
          </cell>
          <cell r="L18344">
            <v>0.30289137380191694</v>
          </cell>
          <cell r="M18344" t="str">
            <v>onshore wind</v>
          </cell>
        </row>
        <row r="18345">
          <cell r="F18345" t="str">
            <v>Vintage2003</v>
          </cell>
          <cell r="I18345">
            <v>2.262254675249066E-2</v>
          </cell>
          <cell r="L18345">
            <v>1.549079731743666</v>
          </cell>
          <cell r="M18345" t="str">
            <v>onshore wind</v>
          </cell>
        </row>
        <row r="18346">
          <cell r="F18346" t="str">
            <v>Vintage2003</v>
          </cell>
          <cell r="I18346">
            <v>4.3986081714158243E-3</v>
          </cell>
          <cell r="L18346">
            <v>0.30119485842026816</v>
          </cell>
          <cell r="M18346" t="str">
            <v>onshore wind</v>
          </cell>
        </row>
        <row r="18347">
          <cell r="F18347" t="str">
            <v>Vintage2003</v>
          </cell>
          <cell r="I18347">
            <v>1.2620034786646138E-2</v>
          </cell>
          <cell r="L18347">
            <v>0.86415735221063072</v>
          </cell>
          <cell r="M18347" t="str">
            <v>onshore wind</v>
          </cell>
        </row>
        <row r="18348">
          <cell r="F18348" t="str">
            <v>Vintage2005</v>
          </cell>
          <cell r="I18348">
            <v>1.7304334183955706E-2</v>
          </cell>
          <cell r="L18348">
            <v>0.89042790480634626</v>
          </cell>
          <cell r="M18348" t="str">
            <v>onshore wind</v>
          </cell>
        </row>
        <row r="18349">
          <cell r="F18349" t="str">
            <v>Vintage2009</v>
          </cell>
          <cell r="I18349">
            <v>1.0367545038550063E-2</v>
          </cell>
          <cell r="L18349">
            <v>0.11635323691950702</v>
          </cell>
          <cell r="M18349" t="str">
            <v>onshore wind</v>
          </cell>
        </row>
        <row r="18350">
          <cell r="F18350" t="str">
            <v>Vintage2011</v>
          </cell>
          <cell r="I18350">
            <v>2.4874809788867913E-3</v>
          </cell>
          <cell r="L18350">
            <v>4.0978830840939985E-2</v>
          </cell>
          <cell r="M18350" t="str">
            <v>onshore wind</v>
          </cell>
        </row>
        <row r="18351">
          <cell r="F18351" t="str">
            <v>Vintage2003</v>
          </cell>
          <cell r="I18351">
            <v>8.7612970449487734E-3</v>
          </cell>
          <cell r="L18351">
            <v>0.59993014157973168</v>
          </cell>
          <cell r="M18351" t="str">
            <v>onshore wind</v>
          </cell>
        </row>
        <row r="18352">
          <cell r="F18352" t="str">
            <v>Vintage2003</v>
          </cell>
          <cell r="I18352">
            <v>2.150228253358508E-2</v>
          </cell>
          <cell r="L18352">
            <v>1.4723695976154989</v>
          </cell>
          <cell r="M18352" t="str">
            <v>onshore wind</v>
          </cell>
        </row>
        <row r="18353">
          <cell r="F18353" t="str">
            <v>Vintage2003</v>
          </cell>
          <cell r="I18353">
            <v>5.11839792803626E-3</v>
          </cell>
          <cell r="L18353">
            <v>0.3504824888226527</v>
          </cell>
          <cell r="M18353" t="str">
            <v>onshore wind</v>
          </cell>
        </row>
        <row r="18354">
          <cell r="F18354" t="str">
            <v>Vintage2003</v>
          </cell>
          <cell r="I18354">
            <v>5.11839792803626E-3</v>
          </cell>
          <cell r="L18354">
            <v>0.3504824888226527</v>
          </cell>
          <cell r="M18354" t="str">
            <v>onshore wind</v>
          </cell>
        </row>
        <row r="18355">
          <cell r="F18355" t="str">
            <v>Vintage2003</v>
          </cell>
          <cell r="I18355">
            <v>4.953982055314032E-3</v>
          </cell>
          <cell r="L18355">
            <v>0.33922410581222051</v>
          </cell>
          <cell r="M18355" t="str">
            <v>onshore wind</v>
          </cell>
        </row>
        <row r="18356">
          <cell r="F18356" t="str">
            <v>Vintage2003</v>
          </cell>
          <cell r="I18356">
            <v>4.953982055314032E-3</v>
          </cell>
          <cell r="L18356">
            <v>0.33922410581222051</v>
          </cell>
          <cell r="M18356" t="str">
            <v>onshore wind</v>
          </cell>
        </row>
        <row r="18357">
          <cell r="F18357" t="str">
            <v>Vintage2003</v>
          </cell>
          <cell r="I18357">
            <v>3.100915733974656E-2</v>
          </cell>
          <cell r="L18357">
            <v>2.1233532041728762</v>
          </cell>
          <cell r="M18357" t="str">
            <v>onshore wind</v>
          </cell>
        </row>
        <row r="18358">
          <cell r="F18358" t="str">
            <v>Vintage2003</v>
          </cell>
          <cell r="I18358">
            <v>1.682669340051255E-2</v>
          </cell>
          <cell r="L18358">
            <v>1.1522084575260803</v>
          </cell>
          <cell r="M18358" t="str">
            <v>onshore wind</v>
          </cell>
        </row>
        <row r="18359">
          <cell r="F18359" t="str">
            <v>Vintage2002</v>
          </cell>
          <cell r="I18359">
            <v>0</v>
          </cell>
          <cell r="L18359">
            <v>0</v>
          </cell>
          <cell r="M18359" t="str">
            <v>onshore wind</v>
          </cell>
        </row>
        <row r="18360">
          <cell r="F18360" t="str">
            <v>Vintage2018</v>
          </cell>
          <cell r="I18360">
            <v>6.146517435944872E-3</v>
          </cell>
          <cell r="L18360">
            <v>8.9180547880318928E-2</v>
          </cell>
          <cell r="M18360" t="str">
            <v>onshore wind</v>
          </cell>
        </row>
        <row r="18361">
          <cell r="F18361" t="str">
            <v>Vintage2003</v>
          </cell>
          <cell r="I18361">
            <v>1.3518547739140057E-2</v>
          </cell>
          <cell r="L18361">
            <v>0.92568306010928947</v>
          </cell>
          <cell r="M18361" t="str">
            <v>onshore wind</v>
          </cell>
        </row>
        <row r="18362">
          <cell r="F18362" t="str">
            <v>Vintage2003</v>
          </cell>
          <cell r="I18362">
            <v>1.3518547739140057E-2</v>
          </cell>
          <cell r="L18362">
            <v>0.92568306010928947</v>
          </cell>
          <cell r="M18362" t="str">
            <v>onshore wind</v>
          </cell>
        </row>
        <row r="18363">
          <cell r="F18363" t="str">
            <v>Vintage2003</v>
          </cell>
          <cell r="I18363">
            <v>7.236231797316096E-3</v>
          </cell>
          <cell r="L18363">
            <v>0.4955012419274713</v>
          </cell>
          <cell r="M18363" t="str">
            <v>onshore wind</v>
          </cell>
        </row>
        <row r="18364">
          <cell r="F18364" t="str">
            <v>Vintage2004</v>
          </cell>
          <cell r="I18364">
            <v>2.926293299671178E-3</v>
          </cell>
          <cell r="L18364">
            <v>0.85912886048988313</v>
          </cell>
          <cell r="M18364" t="str">
            <v>onshore wind</v>
          </cell>
        </row>
        <row r="18365">
          <cell r="F18365" t="str">
            <v>Vintage2003</v>
          </cell>
          <cell r="I18365">
            <v>1.3921482476997829E-2</v>
          </cell>
          <cell r="L18365">
            <v>0.95327403129657196</v>
          </cell>
          <cell r="M18365" t="str">
            <v>onshore wind</v>
          </cell>
        </row>
        <row r="18366">
          <cell r="F18366" t="str">
            <v>Vintage2003</v>
          </cell>
          <cell r="I18366">
            <v>3.2276493984884683E-3</v>
          </cell>
          <cell r="L18366">
            <v>0.22101341281669146</v>
          </cell>
          <cell r="M18366" t="str">
            <v>onshore wind</v>
          </cell>
        </row>
        <row r="18367">
          <cell r="F18367" t="str">
            <v>Vintage2003</v>
          </cell>
          <cell r="I18367">
            <v>1.0498914504290295E-2</v>
          </cell>
          <cell r="L18367">
            <v>0.71891356184798794</v>
          </cell>
          <cell r="M18367" t="str">
            <v>onshore wind</v>
          </cell>
        </row>
        <row r="18368">
          <cell r="F18368" t="str">
            <v>Vintage2005</v>
          </cell>
          <cell r="I18368">
            <v>1.6957777209487074E-2</v>
          </cell>
          <cell r="L18368">
            <v>0.87259514699020069</v>
          </cell>
          <cell r="M18368" t="str">
            <v>onshore wind</v>
          </cell>
        </row>
        <row r="18369">
          <cell r="F18369" t="str">
            <v>Vintage2003</v>
          </cell>
          <cell r="I18369">
            <v>7.8343408402117669E-3</v>
          </cell>
          <cell r="L18369">
            <v>0.53645678092399396</v>
          </cell>
          <cell r="M18369" t="str">
            <v>onshore wind</v>
          </cell>
        </row>
        <row r="18370">
          <cell r="F18370" t="str">
            <v>Vintage2003</v>
          </cell>
          <cell r="I18370">
            <v>1.4081246225249885E-2</v>
          </cell>
          <cell r="L18370">
            <v>0.96421385991058117</v>
          </cell>
          <cell r="M18370" t="str">
            <v>onshore wind</v>
          </cell>
        </row>
        <row r="18371">
          <cell r="F18371" t="str">
            <v>Vintage2003</v>
          </cell>
          <cell r="I18371">
            <v>1.4081246225249885E-2</v>
          </cell>
          <cell r="L18371">
            <v>0.96421385991058117</v>
          </cell>
          <cell r="M18371" t="str">
            <v>onshore wind</v>
          </cell>
        </row>
        <row r="18372">
          <cell r="F18372" t="str">
            <v>Vintage2003</v>
          </cell>
          <cell r="I18372">
            <v>9.9250763111645574E-3</v>
          </cell>
          <cell r="L18372">
            <v>0.67961997019374065</v>
          </cell>
          <cell r="M18372" t="str">
            <v>onshore wind</v>
          </cell>
        </row>
        <row r="18373">
          <cell r="F18373" t="str">
            <v>Vintage2003</v>
          </cell>
          <cell r="I18373">
            <v>8.5779643464082532E-3</v>
          </cell>
          <cell r="L18373">
            <v>0.58737642821659208</v>
          </cell>
          <cell r="M18373" t="str">
            <v>onshore wind</v>
          </cell>
        </row>
        <row r="18374">
          <cell r="F18374" t="str">
            <v>Vintage2003</v>
          </cell>
          <cell r="I18374">
            <v>7.4773152254149289E-4</v>
          </cell>
          <cell r="L18374">
            <v>5.1200943864878279E-2</v>
          </cell>
          <cell r="M18374" t="str">
            <v>onshore wind</v>
          </cell>
        </row>
        <row r="18375">
          <cell r="F18375" t="str">
            <v>Vintage2003</v>
          </cell>
          <cell r="I18375">
            <v>7.2204961903362785E-4</v>
          </cell>
          <cell r="L18375">
            <v>4.9442374565325374E-2</v>
          </cell>
          <cell r="M18375" t="str">
            <v>onshore wind</v>
          </cell>
        </row>
        <row r="18376">
          <cell r="F18376" t="str">
            <v>Vintage2003</v>
          </cell>
          <cell r="I18376">
            <v>7.5872250666985893E-4</v>
          </cell>
          <cell r="L18376">
            <v>5.1953551912568292E-2</v>
          </cell>
          <cell r="M18376" t="str">
            <v>onshore wind</v>
          </cell>
        </row>
        <row r="18377">
          <cell r="F18377" t="str">
            <v>Vintage2003</v>
          </cell>
          <cell r="I18377">
            <v>6.5363709076267655E-4</v>
          </cell>
          <cell r="L18377">
            <v>4.4757824143070037E-2</v>
          </cell>
          <cell r="M18377" t="str">
            <v>onshore wind</v>
          </cell>
        </row>
        <row r="18378">
          <cell r="F18378" t="str">
            <v>Vintage2003</v>
          </cell>
          <cell r="I18378">
            <v>7.4433991522795419E-4</v>
          </cell>
          <cell r="L18378">
            <v>5.0968703427719808E-2</v>
          </cell>
          <cell r="M18378" t="str">
            <v>onshore wind</v>
          </cell>
        </row>
        <row r="18379">
          <cell r="F18379" t="str">
            <v>Vintage2003</v>
          </cell>
          <cell r="I18379">
            <v>7.9084302299219577E-4</v>
          </cell>
          <cell r="L18379">
            <v>5.4153005464480861E-2</v>
          </cell>
          <cell r="M18379" t="str">
            <v>onshore wind</v>
          </cell>
        </row>
        <row r="18380">
          <cell r="F18380" t="str">
            <v>Vintage2003</v>
          </cell>
          <cell r="I18380">
            <v>8.569340232624362E-4</v>
          </cell>
          <cell r="L18380">
            <v>5.8678589170392433E-2</v>
          </cell>
          <cell r="M18380" t="str">
            <v>onshore wind</v>
          </cell>
        </row>
        <row r="18381">
          <cell r="F18381" t="str">
            <v>Vintage2003</v>
          </cell>
          <cell r="I18381">
            <v>7.5493188673119804E-4</v>
          </cell>
          <cell r="L18381">
            <v>5.1693989071038247E-2</v>
          </cell>
          <cell r="M18381" t="str">
            <v>onshore wind</v>
          </cell>
        </row>
        <row r="18382">
          <cell r="F18382" t="str">
            <v>Vintage2003</v>
          </cell>
          <cell r="I18382">
            <v>7.034955319654456E-4</v>
          </cell>
          <cell r="L18382">
            <v>4.8171882762046682E-2</v>
          </cell>
          <cell r="M18382" t="str">
            <v>onshore wind</v>
          </cell>
        </row>
        <row r="18383">
          <cell r="F18383" t="str">
            <v>Vintage2003</v>
          </cell>
          <cell r="I18383">
            <v>8.582580197003416E-4</v>
          </cell>
          <cell r="L18383">
            <v>5.8769249875807242E-2</v>
          </cell>
          <cell r="M18383" t="str">
            <v>onshore wind</v>
          </cell>
        </row>
        <row r="18384">
          <cell r="F18384" t="str">
            <v>Vintage2003</v>
          </cell>
          <cell r="I18384">
            <v>7.2847009491059408E-4</v>
          </cell>
          <cell r="L18384">
            <v>4.9882016890213599E-2</v>
          </cell>
          <cell r="M18384" t="str">
            <v>onshore wind</v>
          </cell>
        </row>
        <row r="18385">
          <cell r="F18385" t="str">
            <v>Vintage2003</v>
          </cell>
          <cell r="I18385">
            <v>7.0374944909052338E-4</v>
          </cell>
          <cell r="L18385">
            <v>4.8189269746646786E-2</v>
          </cell>
          <cell r="M18385" t="str">
            <v>onshore wind</v>
          </cell>
        </row>
        <row r="18386">
          <cell r="F18386" t="str">
            <v>Vintage2003</v>
          </cell>
          <cell r="I18386">
            <v>9.079804338718191E-3</v>
          </cell>
          <cell r="L18386">
            <v>0.62173994038748126</v>
          </cell>
          <cell r="M18386" t="str">
            <v>onshore wind</v>
          </cell>
        </row>
        <row r="18387">
          <cell r="F18387" t="str">
            <v>Vintage2005</v>
          </cell>
          <cell r="I18387">
            <v>1.9537406526758335E-2</v>
          </cell>
          <cell r="L18387">
            <v>1.0053349510032665</v>
          </cell>
          <cell r="M18387" t="str">
            <v>onshore wind</v>
          </cell>
        </row>
        <row r="18388">
          <cell r="F18388" t="str">
            <v>Vintage1985</v>
          </cell>
          <cell r="I18388">
            <v>0</v>
          </cell>
          <cell r="L18388">
            <v>0</v>
          </cell>
          <cell r="M18388" t="str">
            <v>onshore wind</v>
          </cell>
        </row>
        <row r="18389">
          <cell r="F18389" t="str">
            <v>Vintage1985</v>
          </cell>
          <cell r="I18389">
            <v>0</v>
          </cell>
          <cell r="L18389">
            <v>0</v>
          </cell>
          <cell r="M18389" t="str">
            <v>onshore wind</v>
          </cell>
        </row>
        <row r="18390">
          <cell r="F18390" t="str">
            <v>Vintage1985</v>
          </cell>
          <cell r="I18390">
            <v>0</v>
          </cell>
          <cell r="L18390">
            <v>0</v>
          </cell>
          <cell r="M18390" t="str">
            <v>onshore wind</v>
          </cell>
        </row>
        <row r="18391">
          <cell r="F18391" t="str">
            <v>Vintage1987</v>
          </cell>
          <cell r="I18391">
            <v>0</v>
          </cell>
          <cell r="L18391">
            <v>0</v>
          </cell>
          <cell r="M18391" t="str">
            <v>onshore wind</v>
          </cell>
        </row>
        <row r="18392">
          <cell r="F18392" t="str">
            <v>Vintage1987</v>
          </cell>
          <cell r="I18392">
            <v>0</v>
          </cell>
          <cell r="L18392">
            <v>0</v>
          </cell>
          <cell r="M18392" t="str">
            <v>onshore wind</v>
          </cell>
        </row>
        <row r="18393">
          <cell r="F18393" t="str">
            <v>Vintage1987</v>
          </cell>
          <cell r="I18393">
            <v>0</v>
          </cell>
          <cell r="L18393">
            <v>0</v>
          </cell>
          <cell r="M18393" t="str">
            <v>onshore wind</v>
          </cell>
        </row>
        <row r="18394">
          <cell r="F18394" t="str">
            <v>Vintage1998</v>
          </cell>
          <cell r="I18394">
            <v>3.676756245001007E-4</v>
          </cell>
          <cell r="L18394">
            <v>0.23328193325661684</v>
          </cell>
          <cell r="M18394" t="str">
            <v>onshore wind</v>
          </cell>
        </row>
        <row r="18395">
          <cell r="F18395" t="str">
            <v>Vintage2018</v>
          </cell>
          <cell r="I18395">
            <v>4.097678290629915E-4</v>
          </cell>
          <cell r="L18395">
            <v>5.9453698586879279E-3</v>
          </cell>
          <cell r="M18395" t="str">
            <v>onshore wind</v>
          </cell>
        </row>
        <row r="18396">
          <cell r="F18396" t="str">
            <v>Vintage2003</v>
          </cell>
          <cell r="I18396">
            <v>4.097678290629915E-4</v>
          </cell>
          <cell r="L18396">
            <v>2.8058867362146047E-2</v>
          </cell>
          <cell r="M18396" t="str">
            <v>onshore wind</v>
          </cell>
        </row>
        <row r="18397">
          <cell r="F18397" t="str">
            <v>Vintage1998</v>
          </cell>
          <cell r="I18397">
            <v>3.4830265470354272E-4</v>
          </cell>
          <cell r="L18397">
            <v>0.22099021864211743</v>
          </cell>
          <cell r="M18397" t="str">
            <v>onshore wind</v>
          </cell>
        </row>
        <row r="18398">
          <cell r="F18398" t="str">
            <v>Vintage2003</v>
          </cell>
          <cell r="I18398">
            <v>8.6943037320376317E-4</v>
          </cell>
          <cell r="L18398">
            <v>5.953427719821161E-2</v>
          </cell>
          <cell r="M18398" t="str">
            <v>onshore wind</v>
          </cell>
        </row>
        <row r="18399">
          <cell r="F18399" t="str">
            <v>Vintage2004</v>
          </cell>
          <cell r="I18399">
            <v>7.1139960933036626E-4</v>
          </cell>
          <cell r="L18399">
            <v>0.20885942492012788</v>
          </cell>
          <cell r="M18399" t="str">
            <v>onshore wind</v>
          </cell>
        </row>
        <row r="18400">
          <cell r="F18400" t="str">
            <v>Vintage2003</v>
          </cell>
          <cell r="I18400">
            <v>6.8655563233525787E-4</v>
          </cell>
          <cell r="L18400">
            <v>4.7011922503725774E-2</v>
          </cell>
          <cell r="M18400" t="str">
            <v>onshore wind</v>
          </cell>
        </row>
        <row r="18401">
          <cell r="F18401" t="str">
            <v>Vintage2003</v>
          </cell>
          <cell r="I18401">
            <v>6.8655563233525787E-4</v>
          </cell>
          <cell r="L18401">
            <v>4.7011922503725774E-2</v>
          </cell>
          <cell r="M18401" t="str">
            <v>onshore wind</v>
          </cell>
        </row>
        <row r="18402">
          <cell r="F18402" t="str">
            <v>Vintage2004</v>
          </cell>
          <cell r="I18402">
            <v>6.8861236104838771E-4</v>
          </cell>
          <cell r="L18402">
            <v>0.20216932907348248</v>
          </cell>
          <cell r="M18402" t="str">
            <v>onshore wind</v>
          </cell>
        </row>
        <row r="18403">
          <cell r="F18403" t="str">
            <v>Vintage2006</v>
          </cell>
          <cell r="I18403">
            <v>2.2517310800002178E-2</v>
          </cell>
          <cell r="L18403">
            <v>0.96342428122453638</v>
          </cell>
          <cell r="M18403" t="str">
            <v>onshore wind</v>
          </cell>
        </row>
        <row r="18404">
          <cell r="F18404" t="str">
            <v>Vintage2004</v>
          </cell>
          <cell r="I18404">
            <v>8.4709473466567289E-3</v>
          </cell>
          <cell r="L18404">
            <v>2.4869808306709271</v>
          </cell>
          <cell r="M18404" t="str">
            <v>onshore wind</v>
          </cell>
        </row>
        <row r="18405">
          <cell r="F18405" t="str">
            <v>Vintage2005</v>
          </cell>
          <cell r="I18405">
            <v>3.073258717972436E-3</v>
          </cell>
          <cell r="L18405">
            <v>0.15814045730284648</v>
          </cell>
          <cell r="M18405" t="str">
            <v>onshore wind</v>
          </cell>
        </row>
        <row r="18406">
          <cell r="F18406" t="str">
            <v>Vintage2005</v>
          </cell>
          <cell r="I18406">
            <v>8.4255143182053148E-3</v>
          </cell>
          <cell r="L18406">
            <v>0.43355109659356039</v>
          </cell>
          <cell r="M18406" t="str">
            <v>onshore wind</v>
          </cell>
        </row>
        <row r="18407">
          <cell r="F18407" t="str">
            <v>Vintage2007</v>
          </cell>
          <cell r="I18407">
            <v>5.0786598979615906E-3</v>
          </cell>
          <cell r="L18407">
            <v>0.10659212028930339</v>
          </cell>
          <cell r="M18407" t="str">
            <v>onshore wind</v>
          </cell>
        </row>
        <row r="18408">
          <cell r="F18408" t="str">
            <v>Vintage2007</v>
          </cell>
          <cell r="I18408">
            <v>3.073258717972436E-3</v>
          </cell>
          <cell r="L18408">
            <v>6.4502283974114949E-2</v>
          </cell>
          <cell r="M18408" t="str">
            <v>onshore wind</v>
          </cell>
        </row>
        <row r="18409">
          <cell r="F18409" t="str">
            <v>Vintage2005</v>
          </cell>
          <cell r="I18409">
            <v>1.0480958936159796E-2</v>
          </cell>
          <cell r="L18409">
            <v>0.53931796546896882</v>
          </cell>
          <cell r="M18409" t="str">
            <v>onshore wind</v>
          </cell>
        </row>
        <row r="18410">
          <cell r="F18410" t="str">
            <v>Vintage2008</v>
          </cell>
          <cell r="I18410">
            <v>1.3435988399614774E-3</v>
          </cell>
          <cell r="L18410">
            <v>1.7789282841259742E-2</v>
          </cell>
          <cell r="M18410" t="str">
            <v>onshore wind</v>
          </cell>
        </row>
        <row r="18411">
          <cell r="F18411" t="str">
            <v>Vintage2005</v>
          </cell>
          <cell r="I18411">
            <v>2.1667528171198186E-2</v>
          </cell>
          <cell r="L18411">
            <v>1.114944470368642</v>
          </cell>
          <cell r="M18411" t="str">
            <v>onshore wind</v>
          </cell>
        </row>
        <row r="18412">
          <cell r="F18412" t="str">
            <v>Vintage2004</v>
          </cell>
          <cell r="I18412">
            <v>5.4080538884687182E-3</v>
          </cell>
          <cell r="L18412">
            <v>1.5877476038338663</v>
          </cell>
          <cell r="M18412" t="str">
            <v>onshore wind</v>
          </cell>
        </row>
        <row r="18413">
          <cell r="F18413" t="str">
            <v>Vintage2005</v>
          </cell>
          <cell r="I18413">
            <v>1.6102648718353312E-2</v>
          </cell>
          <cell r="L18413">
            <v>0.82859286047596814</v>
          </cell>
          <cell r="M18413" t="str">
            <v>onshore wind</v>
          </cell>
        </row>
        <row r="18414">
          <cell r="F18414" t="str">
            <v>Vintage2005</v>
          </cell>
          <cell r="I18414">
            <v>7.9136309967516756E-3</v>
          </cell>
          <cell r="L18414">
            <v>0.40721115258982732</v>
          </cell>
          <cell r="M18414" t="str">
            <v>onshore wind</v>
          </cell>
        </row>
        <row r="18415">
          <cell r="F18415" t="str">
            <v>Vintage1985</v>
          </cell>
          <cell r="I18415">
            <v>0</v>
          </cell>
          <cell r="L18415">
            <v>0</v>
          </cell>
          <cell r="M18415" t="str">
            <v>onshore wind</v>
          </cell>
        </row>
        <row r="18416">
          <cell r="F18416" t="str">
            <v>Vintage2005</v>
          </cell>
          <cell r="I18416">
            <v>1.2388394355059574E-2</v>
          </cell>
          <cell r="L18416">
            <v>0.63746873541763882</v>
          </cell>
          <cell r="M18416" t="str">
            <v>onshore wind</v>
          </cell>
        </row>
        <row r="18417">
          <cell r="F18417" t="str">
            <v>Vintage2005</v>
          </cell>
          <cell r="I18417">
            <v>1.2388394355059574E-2</v>
          </cell>
          <cell r="L18417">
            <v>0.63746873541763882</v>
          </cell>
          <cell r="M18417" t="str">
            <v>onshore wind</v>
          </cell>
        </row>
        <row r="18418">
          <cell r="F18418" t="str">
            <v>Vintage2006</v>
          </cell>
          <cell r="I18418">
            <v>6.4768681499054181E-3</v>
          </cell>
          <cell r="L18418">
            <v>0.27711888410351904</v>
          </cell>
          <cell r="M18418" t="str">
            <v>onshore wind</v>
          </cell>
        </row>
        <row r="18419">
          <cell r="F18419" t="str">
            <v>Vintage2006</v>
          </cell>
          <cell r="I18419">
            <v>6.4768681499054181E-3</v>
          </cell>
          <cell r="L18419">
            <v>0.27711888410351904</v>
          </cell>
          <cell r="M18419" t="str">
            <v>onshore wind</v>
          </cell>
        </row>
        <row r="18420">
          <cell r="F18420" t="str">
            <v>Vintage2006</v>
          </cell>
          <cell r="I18420">
            <v>3.4736542845794321E-3</v>
          </cell>
          <cell r="L18420">
            <v>0.1486235595390524</v>
          </cell>
          <cell r="M18420" t="str">
            <v>onshore wind</v>
          </cell>
        </row>
        <row r="18421">
          <cell r="F18421" t="str">
            <v>Vintage2006</v>
          </cell>
          <cell r="I18421">
            <v>3.4736542845794321E-3</v>
          </cell>
          <cell r="L18421">
            <v>0.1486235595390524</v>
          </cell>
          <cell r="M18421" t="str">
            <v>onshore wind</v>
          </cell>
        </row>
        <row r="18422">
          <cell r="F18422" t="str">
            <v>Vintage2006</v>
          </cell>
          <cell r="I18422">
            <v>9.0387513806743681E-3</v>
          </cell>
          <cell r="L18422">
            <v>0.38673146315911971</v>
          </cell>
          <cell r="M18422" t="str">
            <v>onshore wind</v>
          </cell>
        </row>
        <row r="18423">
          <cell r="F18423" t="str">
            <v>Vintage2006</v>
          </cell>
          <cell r="I18423">
            <v>9.0387513806743681E-3</v>
          </cell>
          <cell r="L18423">
            <v>0.38673146315911971</v>
          </cell>
          <cell r="M18423" t="str">
            <v>onshore wind</v>
          </cell>
        </row>
        <row r="18424">
          <cell r="F18424" t="str">
            <v>Vintage2005</v>
          </cell>
          <cell r="I18424">
            <v>2.9514601141538848E-2</v>
          </cell>
          <cell r="L18424">
            <v>1.5187307512832477</v>
          </cell>
          <cell r="M18424" t="str">
            <v>onshore wind</v>
          </cell>
        </row>
        <row r="18425">
          <cell r="F18425" t="str">
            <v>Vintage2006</v>
          </cell>
          <cell r="I18425">
            <v>2.93541844635366E-2</v>
          </cell>
          <cell r="L18425">
            <v>1.2559463391921768</v>
          </cell>
          <cell r="M18425" t="str">
            <v>onshore wind</v>
          </cell>
        </row>
        <row r="18426">
          <cell r="F18426" t="str">
            <v>Vintage2006</v>
          </cell>
          <cell r="I18426">
            <v>2.1146771353069953E-2</v>
          </cell>
          <cell r="L18426">
            <v>0.9047844643619285</v>
          </cell>
          <cell r="M18426" t="str">
            <v>onshore wind</v>
          </cell>
        </row>
        <row r="18427">
          <cell r="F18427" t="str">
            <v>Vintage2004</v>
          </cell>
          <cell r="I18427">
            <v>1.2873054133317375E-2</v>
          </cell>
          <cell r="L18427">
            <v>3.7793929712460073</v>
          </cell>
          <cell r="M18427" t="str">
            <v>onshore wind</v>
          </cell>
        </row>
        <row r="18428">
          <cell r="F18428" t="str">
            <v>Vintage2005</v>
          </cell>
          <cell r="I18428">
            <v>5.8121629930299751E-3</v>
          </cell>
          <cell r="L18428">
            <v>0.29907606159589356</v>
          </cell>
          <cell r="M18428" t="str">
            <v>onshore wind</v>
          </cell>
        </row>
        <row r="18429">
          <cell r="F18429" t="str">
            <v>Vintage2005</v>
          </cell>
          <cell r="I18429">
            <v>1.4087412784001772E-2</v>
          </cell>
          <cell r="L18429">
            <v>0.72489500699953335</v>
          </cell>
          <cell r="M18429" t="str">
            <v>onshore wind</v>
          </cell>
        </row>
        <row r="18430">
          <cell r="F18430" t="str">
            <v>Vintage2005</v>
          </cell>
          <cell r="I18430">
            <v>1.6907942346303061E-2</v>
          </cell>
          <cell r="L18430">
            <v>0.87003079794680349</v>
          </cell>
          <cell r="M18430" t="str">
            <v>onshore wind</v>
          </cell>
        </row>
        <row r="18431">
          <cell r="F18431" t="str">
            <v>Vintage2005</v>
          </cell>
          <cell r="I18431">
            <v>1.1034757627035647E-2</v>
          </cell>
          <cell r="L18431">
            <v>0.56781474568362111</v>
          </cell>
          <cell r="M18431" t="str">
            <v>onshore wind</v>
          </cell>
        </row>
        <row r="18432">
          <cell r="F18432" t="str">
            <v>Vintage2006</v>
          </cell>
          <cell r="I18432">
            <v>6.5676027140113289E-3</v>
          </cell>
          <cell r="L18432">
            <v>0.28100104760796157</v>
          </cell>
          <cell r="M18432" t="str">
            <v>onshore wind</v>
          </cell>
        </row>
        <row r="18433">
          <cell r="F18433" t="str">
            <v>Vintage2006</v>
          </cell>
          <cell r="I18433">
            <v>2.0761805786045804E-3</v>
          </cell>
          <cell r="L18433">
            <v>8.8831335118146837E-2</v>
          </cell>
          <cell r="M18433" t="str">
            <v>onshore wind</v>
          </cell>
        </row>
        <row r="18434">
          <cell r="F18434" t="str">
            <v>Vintage2006</v>
          </cell>
          <cell r="I18434">
            <v>1.1632814072812551E-2</v>
          </cell>
          <cell r="L18434">
            <v>0.49772087067861681</v>
          </cell>
          <cell r="M18434" t="str">
            <v>onshore wind</v>
          </cell>
        </row>
        <row r="18435">
          <cell r="F18435" t="str">
            <v>Vintage2004</v>
          </cell>
          <cell r="I18435">
            <v>1.280776115829738E-2</v>
          </cell>
          <cell r="L18435">
            <v>3.7602236421725252</v>
          </cell>
          <cell r="M18435" t="str">
            <v>onshore wind</v>
          </cell>
        </row>
        <row r="18436">
          <cell r="F18436" t="str">
            <v>Vintage2005</v>
          </cell>
          <cell r="I18436">
            <v>2.11467622846012E-2</v>
          </cell>
          <cell r="L18436">
            <v>1.0881474568362108</v>
          </cell>
          <cell r="M18436" t="str">
            <v>onshore wind</v>
          </cell>
        </row>
        <row r="18437">
          <cell r="F18437" t="str">
            <v>Vintage2005</v>
          </cell>
          <cell r="I18437">
            <v>1.5840075739851026E-2</v>
          </cell>
          <cell r="L18437">
            <v>0.8150816612225853</v>
          </cell>
          <cell r="M18437" t="str">
            <v>onshore wind</v>
          </cell>
        </row>
        <row r="18438">
          <cell r="F18438" t="str">
            <v>Vintage2005</v>
          </cell>
          <cell r="I18438">
            <v>5.2800252466170088E-3</v>
          </cell>
          <cell r="L18438">
            <v>0.27169388707419506</v>
          </cell>
          <cell r="M18438" t="str">
            <v>onshore wind</v>
          </cell>
        </row>
        <row r="18439">
          <cell r="F18439" t="str">
            <v>Vintage2003</v>
          </cell>
          <cell r="I18439">
            <v>3.7137918713873491E-3</v>
          </cell>
          <cell r="L18439">
            <v>0.25430203676105306</v>
          </cell>
          <cell r="M18439" t="str">
            <v>onshore wind</v>
          </cell>
        </row>
        <row r="18440">
          <cell r="F18440" t="str">
            <v>Vintage2004</v>
          </cell>
          <cell r="I18440">
            <v>2.8066910789845494E-3</v>
          </cell>
          <cell r="L18440">
            <v>0.82401490947816847</v>
          </cell>
          <cell r="M18440" t="str">
            <v>onshore wind</v>
          </cell>
        </row>
        <row r="18441">
          <cell r="F18441" t="str">
            <v>Vintage2005</v>
          </cell>
          <cell r="I18441">
            <v>2.7921996659176118E-3</v>
          </cell>
          <cell r="L18441">
            <v>0.14367802146523567</v>
          </cell>
          <cell r="M18441" t="str">
            <v>onshore wind</v>
          </cell>
        </row>
        <row r="18442">
          <cell r="F18442" t="str">
            <v>Vintage2005</v>
          </cell>
          <cell r="I18442">
            <v>2.3105143454107205E-2</v>
          </cell>
          <cell r="L18442">
            <v>1.1889197386840877</v>
          </cell>
          <cell r="M18442" t="str">
            <v>onshore wind</v>
          </cell>
        </row>
        <row r="18443">
          <cell r="F18443" t="str">
            <v>Vintage2006</v>
          </cell>
          <cell r="I18443">
            <v>1.3719142267951489E-2</v>
          </cell>
          <cell r="L18443">
            <v>0.58698638109649592</v>
          </cell>
          <cell r="M18443" t="str">
            <v>onshore wind</v>
          </cell>
        </row>
        <row r="18444">
          <cell r="F18444" t="str">
            <v>Vintage2006</v>
          </cell>
          <cell r="I18444">
            <v>1.5375826364215098E-2</v>
          </cell>
          <cell r="L18444">
            <v>0.65786916540565654</v>
          </cell>
          <cell r="M18444" t="str">
            <v>onshore wind</v>
          </cell>
        </row>
        <row r="18445">
          <cell r="F18445" t="str">
            <v>Vintage2009</v>
          </cell>
          <cell r="I18445">
            <v>5.6137086228441992E-3</v>
          </cell>
          <cell r="L18445">
            <v>6.3001719979238133E-2</v>
          </cell>
          <cell r="M18445" t="str">
            <v>onshore wind</v>
          </cell>
        </row>
        <row r="18446">
          <cell r="F18446" t="str">
            <v>Vintage2006</v>
          </cell>
          <cell r="I18446">
            <v>1.610532845086976E-2</v>
          </cell>
          <cell r="L18446">
            <v>0.68908159702013694</v>
          </cell>
          <cell r="M18446" t="str">
            <v>onshore wind</v>
          </cell>
        </row>
        <row r="18447">
          <cell r="F18447" t="str">
            <v>Vintage2007</v>
          </cell>
          <cell r="I18447">
            <v>3.4058847107430526E-2</v>
          </cell>
          <cell r="L18447">
            <v>0.71483517320137024</v>
          </cell>
          <cell r="M18447" t="str">
            <v>onshore wind</v>
          </cell>
        </row>
        <row r="18448">
          <cell r="F18448" t="str">
            <v>Vintage2007</v>
          </cell>
          <cell r="I18448">
            <v>2.3647483227867045E-2</v>
          </cell>
          <cell r="L18448">
            <v>0.49631899505138938</v>
          </cell>
          <cell r="M18448" t="str">
            <v>onshore wind</v>
          </cell>
        </row>
        <row r="18449">
          <cell r="F18449" t="str">
            <v>Vintage2008</v>
          </cell>
          <cell r="I18449">
            <v>2.4225888301856683E-3</v>
          </cell>
          <cell r="L18449">
            <v>3.2075137776603799E-2</v>
          </cell>
          <cell r="M18449" t="str">
            <v>onshore wind</v>
          </cell>
        </row>
        <row r="18450">
          <cell r="F18450" t="str">
            <v>Vintage2006</v>
          </cell>
          <cell r="I18450">
            <v>1.3461098989591214E-2</v>
          </cell>
          <cell r="L18450">
            <v>0.5759457571877542</v>
          </cell>
          <cell r="M18450" t="str">
            <v>onshore wind</v>
          </cell>
        </row>
        <row r="18451">
          <cell r="F18451" t="str">
            <v>Vintage2010</v>
          </cell>
          <cell r="I18451">
            <v>1.5840075739851026E-3</v>
          </cell>
          <cell r="L18451">
            <v>3.7597830298333967E-2</v>
          </cell>
          <cell r="M18451" t="str">
            <v>onshore wind</v>
          </cell>
        </row>
        <row r="18452">
          <cell r="F18452" t="str">
            <v>Vintage2009</v>
          </cell>
          <cell r="I18452">
            <v>1.1061424366250062E-2</v>
          </cell>
          <cell r="L18452">
            <v>0.1241405294279288</v>
          </cell>
          <cell r="M18452" t="str">
            <v>onshore wind</v>
          </cell>
        </row>
        <row r="18453">
          <cell r="F18453" t="str">
            <v>Vintage2006</v>
          </cell>
          <cell r="I18453">
            <v>5.2820384466801254E-3</v>
          </cell>
          <cell r="L18453">
            <v>0.22599697357699902</v>
          </cell>
          <cell r="M18453" t="str">
            <v>onshore wind</v>
          </cell>
        </row>
        <row r="18454">
          <cell r="F18454" t="str">
            <v>Vintage2005</v>
          </cell>
          <cell r="I18454">
            <v>8.3483189779472999E-3</v>
          </cell>
          <cell r="L18454">
            <v>0.4295788614092394</v>
          </cell>
          <cell r="M18454" t="str">
            <v>onshore wind</v>
          </cell>
        </row>
        <row r="18455">
          <cell r="F18455" t="str">
            <v>Vintage2005</v>
          </cell>
          <cell r="I18455">
            <v>1.2774298508599631E-2</v>
          </cell>
          <cell r="L18455">
            <v>0.65732617825478301</v>
          </cell>
          <cell r="M18455" t="str">
            <v>onshore wind</v>
          </cell>
        </row>
        <row r="18456">
          <cell r="F18456" t="str">
            <v>Vintage2007</v>
          </cell>
          <cell r="I18456">
            <v>2.4135756790922828E-2</v>
          </cell>
          <cell r="L18456">
            <v>0.5065669965740387</v>
          </cell>
          <cell r="M18456" t="str">
            <v>onshore wind</v>
          </cell>
        </row>
        <row r="18457">
          <cell r="F18457" t="str">
            <v>Vintage2008</v>
          </cell>
          <cell r="I18457">
            <v>1.0840347793913609E-2</v>
          </cell>
          <cell r="L18457">
            <v>0.14352648072328217</v>
          </cell>
          <cell r="M18457" t="str">
            <v>onshore wind</v>
          </cell>
        </row>
        <row r="18458">
          <cell r="F18458" t="str">
            <v>Vintage2006</v>
          </cell>
          <cell r="I18458">
            <v>1.1778689461169726E-2</v>
          </cell>
          <cell r="L18458">
            <v>0.50396228611337412</v>
          </cell>
          <cell r="M18458" t="str">
            <v>onshore wind</v>
          </cell>
        </row>
        <row r="18459">
          <cell r="F18459" t="str">
            <v>Vintage2006</v>
          </cell>
          <cell r="I18459">
            <v>2.3978056119312034E-2</v>
          </cell>
          <cell r="L18459">
            <v>1.025923641019671</v>
          </cell>
          <cell r="M18459" t="str">
            <v>onshore wind</v>
          </cell>
        </row>
        <row r="18460">
          <cell r="F18460" t="str">
            <v>Vintage2006</v>
          </cell>
          <cell r="I18460">
            <v>2.2791329092917346E-2</v>
          </cell>
          <cell r="L18460">
            <v>0.97514841112792372</v>
          </cell>
          <cell r="M18460" t="str">
            <v>onshore wind</v>
          </cell>
        </row>
        <row r="18461">
          <cell r="F18461" t="str">
            <v>Vintage2007</v>
          </cell>
          <cell r="I18461">
            <v>8.3152508066402959E-3</v>
          </cell>
          <cell r="L18461">
            <v>0.17452245907879707</v>
          </cell>
          <cell r="M18461" t="str">
            <v>onshore wind</v>
          </cell>
        </row>
        <row r="18462">
          <cell r="F18462" t="str">
            <v>Vintage2007</v>
          </cell>
          <cell r="I18462">
            <v>2.0659785512577064E-2</v>
          </cell>
          <cell r="L18462">
            <v>0.43361248572516176</v>
          </cell>
          <cell r="M18462" t="str">
            <v>onshore wind</v>
          </cell>
        </row>
        <row r="18463">
          <cell r="F18463" t="str">
            <v>Vintage2007</v>
          </cell>
          <cell r="I18463">
            <v>1.5670431894892825E-2</v>
          </cell>
          <cell r="L18463">
            <v>0.32889474685953557</v>
          </cell>
          <cell r="M18463" t="str">
            <v>onshore wind</v>
          </cell>
        </row>
        <row r="18464">
          <cell r="F18464" t="str">
            <v>Vintage2005</v>
          </cell>
          <cell r="I18464">
            <v>7.9696605309407089E-4</v>
          </cell>
          <cell r="L18464">
            <v>4.1009426038264116E-2</v>
          </cell>
          <cell r="M18464" t="str">
            <v>onshore wind</v>
          </cell>
        </row>
        <row r="18465">
          <cell r="F18465" t="str">
            <v>Vintage2005</v>
          </cell>
          <cell r="I18465">
            <v>2.0925990412814836E-2</v>
          </cell>
          <cell r="L18465">
            <v>1.0767872141857209</v>
          </cell>
          <cell r="M18465" t="str">
            <v>onshore wind</v>
          </cell>
        </row>
        <row r="18466">
          <cell r="F18466" t="str">
            <v>Vintage2006</v>
          </cell>
          <cell r="I18466">
            <v>1.0821820912251685E-2</v>
          </cell>
          <cell r="L18466">
            <v>0.46302176696542857</v>
          </cell>
          <cell r="M18466" t="str">
            <v>onshore wind</v>
          </cell>
        </row>
        <row r="18467">
          <cell r="F18467" t="str">
            <v>Vintage2006</v>
          </cell>
          <cell r="I18467">
            <v>7.173521522196892E-3</v>
          </cell>
          <cell r="L18467">
            <v>0.30692585263647981</v>
          </cell>
          <cell r="M18467" t="str">
            <v>onshore wind</v>
          </cell>
        </row>
        <row r="18468">
          <cell r="F18468" t="str">
            <v>Vintage2008</v>
          </cell>
          <cell r="I18468">
            <v>8.3828925150672608E-3</v>
          </cell>
          <cell r="L18468">
            <v>0.11098971027891509</v>
          </cell>
          <cell r="M18468" t="str">
            <v>onshore wind</v>
          </cell>
        </row>
        <row r="18469">
          <cell r="F18469" t="str">
            <v>Vintage2008</v>
          </cell>
          <cell r="I18469">
            <v>2.196890966172798E-3</v>
          </cell>
          <cell r="L18469">
            <v>2.9086892312125547E-2</v>
          </cell>
          <cell r="M18469" t="str">
            <v>onshore wind</v>
          </cell>
        </row>
        <row r="18470">
          <cell r="F18470" t="str">
            <v>Vintage2006</v>
          </cell>
          <cell r="I18470">
            <v>1.0684660322365929E-2</v>
          </cell>
          <cell r="L18470">
            <v>0.45715322236448963</v>
          </cell>
          <cell r="M18470" t="str">
            <v>onshore wind</v>
          </cell>
        </row>
        <row r="18471">
          <cell r="F18471" t="str">
            <v>Vintage2007</v>
          </cell>
          <cell r="I18471">
            <v>1.0568756223236685E-2</v>
          </cell>
          <cell r="L18471">
            <v>0.22181956604491812</v>
          </cell>
          <cell r="M18471" t="str">
            <v>onshore wind</v>
          </cell>
        </row>
        <row r="18472">
          <cell r="F18472" t="str">
            <v>Vintage2006</v>
          </cell>
          <cell r="I18472">
            <v>2.3326878397275107E-2</v>
          </cell>
          <cell r="L18472">
            <v>0.99806239087416981</v>
          </cell>
          <cell r="M18472" t="str">
            <v>onshore wind</v>
          </cell>
        </row>
        <row r="18473">
          <cell r="F18473" t="str">
            <v>Vintage2007</v>
          </cell>
          <cell r="I18473">
            <v>3.0575249246863678E-2</v>
          </cell>
          <cell r="L18473">
            <v>0.64172059383326985</v>
          </cell>
          <cell r="M18473" t="str">
            <v>onshore wind</v>
          </cell>
        </row>
        <row r="18474">
          <cell r="F18474" t="str">
            <v>Vintage2008</v>
          </cell>
          <cell r="I18474">
            <v>5.1163575225668849E-3</v>
          </cell>
          <cell r="L18474">
            <v>6.7740703831330226E-2</v>
          </cell>
          <cell r="M18474" t="str">
            <v>onshore wind</v>
          </cell>
        </row>
        <row r="18475">
          <cell r="F18475" t="str">
            <v>Vintage2007</v>
          </cell>
          <cell r="I18475">
            <v>2.1086039817832607E-3</v>
          </cell>
          <cell r="L18475">
            <v>4.425588123334602E-2</v>
          </cell>
          <cell r="M18475" t="str">
            <v>onshore wind</v>
          </cell>
        </row>
        <row r="18476">
          <cell r="F18476" t="str">
            <v>Vintage2004</v>
          </cell>
          <cell r="I18476">
            <v>6.3789967008910691E-6</v>
          </cell>
          <cell r="L18476">
            <v>1.8728061767838134E-3</v>
          </cell>
          <cell r="M18476" t="str">
            <v>onshore wind</v>
          </cell>
        </row>
        <row r="18477">
          <cell r="F18477" t="str">
            <v>Vintage2004</v>
          </cell>
          <cell r="I18477">
            <v>6.3152067338821585E-4</v>
          </cell>
          <cell r="L18477">
            <v>0.18540781150159752</v>
          </cell>
          <cell r="M18477" t="str">
            <v>onshore wind</v>
          </cell>
        </row>
        <row r="18478">
          <cell r="F18478" t="str">
            <v>Vintage2004</v>
          </cell>
          <cell r="I18478">
            <v>6.2266826997194224E-6</v>
          </cell>
          <cell r="L18478">
            <v>1.828088391906284E-3</v>
          </cell>
          <cell r="M18478" t="str">
            <v>onshore wind</v>
          </cell>
        </row>
        <row r="18479">
          <cell r="F18479" t="str">
            <v>Vintage2004</v>
          </cell>
          <cell r="I18479">
            <v>6.1644158727222284E-4</v>
          </cell>
          <cell r="L18479">
            <v>0.18098075079872211</v>
          </cell>
          <cell r="M18479" t="str">
            <v>onshore wind</v>
          </cell>
        </row>
        <row r="18480">
          <cell r="F18480" t="str">
            <v>Vintage2004</v>
          </cell>
          <cell r="I18480">
            <v>6.2815650726112305E-6</v>
          </cell>
          <cell r="L18480">
            <v>1.8442012779552723E-3</v>
          </cell>
          <cell r="M18480" t="str">
            <v>onshore wind</v>
          </cell>
        </row>
        <row r="18481">
          <cell r="F18481" t="str">
            <v>Vintage2004</v>
          </cell>
          <cell r="I18481">
            <v>6.218749421885118E-4</v>
          </cell>
          <cell r="L18481">
            <v>0.18257592651757196</v>
          </cell>
          <cell r="M18481" t="str">
            <v>onshore wind</v>
          </cell>
        </row>
        <row r="18482">
          <cell r="F18482" t="str">
            <v>Vintage2004</v>
          </cell>
          <cell r="I18482">
            <v>6.2906607467702658E-6</v>
          </cell>
          <cell r="L18482">
            <v>1.8468716719914811E-3</v>
          </cell>
          <cell r="M18482" t="str">
            <v>onshore wind</v>
          </cell>
        </row>
        <row r="18483">
          <cell r="F18483" t="str">
            <v>Vintage2004</v>
          </cell>
          <cell r="I18483">
            <v>6.2277541393025628E-4</v>
          </cell>
          <cell r="L18483">
            <v>0.18284029552715661</v>
          </cell>
          <cell r="M18483" t="str">
            <v>onshore wind</v>
          </cell>
        </row>
        <row r="18484">
          <cell r="F18484" t="str">
            <v>Vintage2004</v>
          </cell>
          <cell r="I18484">
            <v>6.08300188080042E-6</v>
          </cell>
          <cell r="L18484">
            <v>1.7859052183173596E-3</v>
          </cell>
          <cell r="M18484" t="str">
            <v>onshore wind</v>
          </cell>
        </row>
        <row r="18485">
          <cell r="F18485" t="str">
            <v>Vintage2004</v>
          </cell>
          <cell r="I18485">
            <v>6.0221718619924162E-4</v>
          </cell>
          <cell r="L18485">
            <v>0.17680461661341859</v>
          </cell>
          <cell r="M18485" t="str">
            <v>onshore wind</v>
          </cell>
        </row>
        <row r="18486">
          <cell r="F18486" t="str">
            <v>Vintage2004</v>
          </cell>
          <cell r="I18486">
            <v>8.0263928714580839E-4</v>
          </cell>
          <cell r="L18486">
            <v>0.23564643237486693</v>
          </cell>
          <cell r="M18486" t="str">
            <v>onshore wind</v>
          </cell>
        </row>
        <row r="18487">
          <cell r="F18487" t="str">
            <v>Vintage2005</v>
          </cell>
          <cell r="I18487">
            <v>7.7979218697006147E-4</v>
          </cell>
          <cell r="L18487">
            <v>4.0125711619225388E-2</v>
          </cell>
          <cell r="M18487" t="str">
            <v>onshore wind</v>
          </cell>
        </row>
        <row r="18488">
          <cell r="F18488" t="str">
            <v>Vintage2003</v>
          </cell>
          <cell r="I18488">
            <v>5.099218116624137E-4</v>
          </cell>
          <cell r="L18488">
            <v>3.4916915052160949E-2</v>
          </cell>
          <cell r="M18488" t="str">
            <v>onshore wind</v>
          </cell>
        </row>
        <row r="18489">
          <cell r="F18489" t="str">
            <v>Vintage2003</v>
          </cell>
          <cell r="I18489">
            <v>5.071305369803088E-4</v>
          </cell>
          <cell r="L18489">
            <v>3.4725782414307002E-2</v>
          </cell>
          <cell r="M18489" t="str">
            <v>onshore wind</v>
          </cell>
        </row>
        <row r="18490">
          <cell r="F18490" t="str">
            <v>Vintage2004</v>
          </cell>
          <cell r="I18490">
            <v>7.6184750100206586E-4</v>
          </cell>
          <cell r="L18490">
            <v>0.22367039403620878</v>
          </cell>
          <cell r="M18490" t="str">
            <v>onshore wind</v>
          </cell>
        </row>
        <row r="18491">
          <cell r="F18491" t="str">
            <v>Vintage2005</v>
          </cell>
          <cell r="I18491">
            <v>7.6286498319612752E-4</v>
          </cell>
          <cell r="L18491">
            <v>3.9254689687354176E-2</v>
          </cell>
          <cell r="M18491" t="str">
            <v>onshore wind</v>
          </cell>
        </row>
        <row r="18492">
          <cell r="F18492" t="str">
            <v>Vintage2008</v>
          </cell>
          <cell r="I18492">
            <v>9.1255638320447037E-3</v>
          </cell>
          <cell r="L18492">
            <v>0.1208226974197654</v>
          </cell>
          <cell r="M18492" t="str">
            <v>onshore wind</v>
          </cell>
        </row>
        <row r="18493">
          <cell r="F18493" t="str">
            <v>Vintage2006</v>
          </cell>
          <cell r="I18493">
            <v>1.8764346770990335E-2</v>
          </cell>
          <cell r="L18493">
            <v>0.80285019206145913</v>
          </cell>
          <cell r="M18493" t="str">
            <v>onshore wind</v>
          </cell>
        </row>
        <row r="18494">
          <cell r="F18494" t="str">
            <v>Vintage2007</v>
          </cell>
          <cell r="I18494">
            <v>1.8961324794463157E-2</v>
          </cell>
          <cell r="L18494">
            <v>0.39796478873239427</v>
          </cell>
          <cell r="M18494" t="str">
            <v>onshore wind</v>
          </cell>
        </row>
        <row r="18495">
          <cell r="F18495" t="str">
            <v>Vintage2007</v>
          </cell>
          <cell r="I18495">
            <v>1.8980305099562721E-5</v>
          </cell>
          <cell r="L18495">
            <v>3.9836315188427859E-4</v>
          </cell>
          <cell r="M18495" t="str">
            <v>onshore wind</v>
          </cell>
        </row>
        <row r="18496">
          <cell r="F18496" t="str">
            <v>Vintage2009</v>
          </cell>
          <cell r="I18496">
            <v>2.2928852421553212E-2</v>
          </cell>
          <cell r="L18496">
            <v>0.25732670445871542</v>
          </cell>
          <cell r="M18496" t="str">
            <v>onshore wind</v>
          </cell>
        </row>
        <row r="18497">
          <cell r="F18497" t="str">
            <v>Vintage2011</v>
          </cell>
          <cell r="I18497">
            <v>4.74667413908492E-3</v>
          </cell>
          <cell r="L18497">
            <v>7.8196841806474751E-2</v>
          </cell>
          <cell r="M18497" t="str">
            <v>onshore wind</v>
          </cell>
        </row>
        <row r="18498">
          <cell r="F18498" t="str">
            <v>Vintage2011</v>
          </cell>
          <cell r="I18498">
            <v>2.6889823545735016E-3</v>
          </cell>
          <cell r="L18498">
            <v>4.4298370109207168E-2</v>
          </cell>
          <cell r="M18498" t="str">
            <v>onshore wind</v>
          </cell>
        </row>
        <row r="18499">
          <cell r="F18499" t="str">
            <v>Vintage2011</v>
          </cell>
          <cell r="I18499">
            <v>3.7639359693558312E-3</v>
          </cell>
          <cell r="L18499">
            <v>6.2007185861332297E-2</v>
          </cell>
          <cell r="M18499" t="str">
            <v>onshore wind</v>
          </cell>
        </row>
        <row r="18500">
          <cell r="F18500" t="str">
            <v>Vintage2011</v>
          </cell>
          <cell r="I18500">
            <v>2.8196771262385266E-3</v>
          </cell>
          <cell r="L18500">
            <v>4.6451439413179557E-2</v>
          </cell>
          <cell r="M18500" t="str">
            <v>onshore wind</v>
          </cell>
        </row>
        <row r="18501">
          <cell r="F18501" t="str">
            <v>Vintage2011</v>
          </cell>
          <cell r="I18501">
            <v>2.3036313776273625E-3</v>
          </cell>
          <cell r="L18501">
            <v>3.7950087395610801E-2</v>
          </cell>
          <cell r="M18501" t="str">
            <v>onshore wind</v>
          </cell>
        </row>
        <row r="18502">
          <cell r="F18502" t="str">
            <v>Vintage2011</v>
          </cell>
          <cell r="I18502">
            <v>3.2302067066767512E-3</v>
          </cell>
          <cell r="L18502">
            <v>5.3214515141102828E-2</v>
          </cell>
          <cell r="M18502" t="str">
            <v>onshore wind</v>
          </cell>
        </row>
        <row r="18503">
          <cell r="F18503" t="str">
            <v>Vintage2011</v>
          </cell>
          <cell r="I18503">
            <v>2.8130390071114939E-3</v>
          </cell>
          <cell r="L18503">
            <v>4.6342082854026925E-2</v>
          </cell>
          <cell r="M18503" t="str">
            <v>onshore wind</v>
          </cell>
        </row>
        <row r="18504">
          <cell r="F18504" t="str">
            <v>Vintage2011</v>
          </cell>
          <cell r="I18504">
            <v>2.1950818066566193E-3</v>
          </cell>
          <cell r="L18504">
            <v>3.6161838743893511E-2</v>
          </cell>
          <cell r="M18504" t="str">
            <v>onshore wind</v>
          </cell>
        </row>
        <row r="18505">
          <cell r="F18505" t="str">
            <v>Vintage2006</v>
          </cell>
          <cell r="I18505">
            <v>9.5361659602329514E-3</v>
          </cell>
          <cell r="L18505">
            <v>0.40801381290497774</v>
          </cell>
          <cell r="M18505" t="str">
            <v>onshore wind</v>
          </cell>
        </row>
        <row r="18506">
          <cell r="F18506" t="str">
            <v>Vintage2007</v>
          </cell>
          <cell r="I18506">
            <v>9.881438839526191E-3</v>
          </cell>
          <cell r="L18506">
            <v>0.20739398553483057</v>
          </cell>
          <cell r="M18506" t="str">
            <v>onshore wind</v>
          </cell>
        </row>
        <row r="18507">
          <cell r="F18507" t="str">
            <v>Vintage2007</v>
          </cell>
          <cell r="I18507">
            <v>1.3988657159284029E-2</v>
          </cell>
          <cell r="L18507">
            <v>0.293597259231062</v>
          </cell>
          <cell r="M18507" t="str">
            <v>onshore wind</v>
          </cell>
        </row>
        <row r="18508">
          <cell r="F18508" t="str">
            <v>Vintage2007</v>
          </cell>
          <cell r="I18508">
            <v>1.3358217211590955E-2</v>
          </cell>
          <cell r="L18508">
            <v>0.28036543585839357</v>
          </cell>
          <cell r="M18508" t="str">
            <v>onshore wind</v>
          </cell>
        </row>
        <row r="18509">
          <cell r="F18509" t="str">
            <v>Vintage2006</v>
          </cell>
          <cell r="I18509">
            <v>1.1638799262189383E-2</v>
          </cell>
          <cell r="L18509">
            <v>0.49797695262483954</v>
          </cell>
          <cell r="M18509" t="str">
            <v>onshore wind</v>
          </cell>
        </row>
        <row r="18510">
          <cell r="F18510" t="str">
            <v>Vintage2008</v>
          </cell>
          <cell r="I18510">
            <v>1.6267472672169415E-2</v>
          </cell>
          <cell r="L18510">
            <v>0.21538175225425338</v>
          </cell>
          <cell r="M18510" t="str">
            <v>onshore wind</v>
          </cell>
        </row>
        <row r="18511">
          <cell r="F18511" t="str">
            <v>Vintage2007</v>
          </cell>
          <cell r="I18511">
            <v>1.6640186737908562E-2</v>
          </cell>
          <cell r="L18511">
            <v>0.34924819185382561</v>
          </cell>
          <cell r="M18511" t="str">
            <v>onshore wind</v>
          </cell>
        </row>
        <row r="18512">
          <cell r="F18512" t="str">
            <v>Vintage2007</v>
          </cell>
          <cell r="I18512">
            <v>1.4895319037799195E-2</v>
          </cell>
          <cell r="L18512">
            <v>0.31262649409973348</v>
          </cell>
          <cell r="M18512" t="str">
            <v>onshore wind</v>
          </cell>
        </row>
        <row r="18513">
          <cell r="F18513" t="str">
            <v>Vintage2008</v>
          </cell>
          <cell r="I18513">
            <v>4.7624532747147525E-3</v>
          </cell>
          <cell r="L18513">
            <v>6.3055002581435288E-2</v>
          </cell>
          <cell r="M18513" t="str">
            <v>onshore wind</v>
          </cell>
        </row>
        <row r="18514">
          <cell r="F18514" t="str">
            <v>Vintage2007</v>
          </cell>
          <cell r="I18514">
            <v>3.0471170430988051E-3</v>
          </cell>
          <cell r="L18514">
            <v>6.3953616292348664E-2</v>
          </cell>
          <cell r="M18514" t="str">
            <v>onshore wind</v>
          </cell>
        </row>
        <row r="18515">
          <cell r="F18515" t="str">
            <v>Vintage2007</v>
          </cell>
          <cell r="I18515">
            <v>3.7242541637874283E-3</v>
          </cell>
          <cell r="L18515">
            <v>7.8165531023981716E-2</v>
          </cell>
          <cell r="M18515" t="str">
            <v>onshore wind</v>
          </cell>
        </row>
        <row r="18516">
          <cell r="F18516" t="str">
            <v>Vintage2007</v>
          </cell>
          <cell r="I18516">
            <v>1.8015147970204641E-2</v>
          </cell>
          <cell r="L18516">
            <v>0.3781062047963456</v>
          </cell>
          <cell r="M18516" t="str">
            <v>onshore wind</v>
          </cell>
        </row>
        <row r="18517">
          <cell r="F18517" t="str">
            <v>Vintage2008</v>
          </cell>
          <cell r="I18517">
            <v>2.8465923414967696E-2</v>
          </cell>
          <cell r="L18517">
            <v>0.37688955059012813</v>
          </cell>
          <cell r="M18517" t="str">
            <v>onshore wind</v>
          </cell>
        </row>
        <row r="18518">
          <cell r="F18518" t="str">
            <v>Vintage2007</v>
          </cell>
          <cell r="I18518">
            <v>3.3036817076289408E-2</v>
          </cell>
          <cell r="L18518">
            <v>0.69338456414160632</v>
          </cell>
          <cell r="M18518" t="str">
            <v>onshore wind</v>
          </cell>
        </row>
        <row r="18519">
          <cell r="F18519" t="str">
            <v>Vintage2007</v>
          </cell>
          <cell r="I18519">
            <v>7.7715289982425318E-3</v>
          </cell>
          <cell r="L18519">
            <v>0.16311069661210503</v>
          </cell>
          <cell r="M18519" t="str">
            <v>onshore wind</v>
          </cell>
        </row>
        <row r="18520">
          <cell r="F18520" t="str">
            <v>Vintage2009</v>
          </cell>
          <cell r="I18520">
            <v>4.2738224139901087E-3</v>
          </cell>
          <cell r="L18520">
            <v>4.7964399482988494E-2</v>
          </cell>
          <cell r="M18520" t="str">
            <v>onshore wind</v>
          </cell>
        </row>
        <row r="18521">
          <cell r="F18521" t="str">
            <v>Vintage2010</v>
          </cell>
          <cell r="I18521">
            <v>3.5974978281017346E-3</v>
          </cell>
          <cell r="L18521">
            <v>8.5389814456067817E-2</v>
          </cell>
          <cell r="M18521" t="str">
            <v>onshore wind</v>
          </cell>
        </row>
        <row r="18522">
          <cell r="F18522" t="str">
            <v>Vintage2007</v>
          </cell>
          <cell r="I18522">
            <v>2.9519933401165484E-2</v>
          </cell>
          <cell r="L18522">
            <v>0.61957137419109243</v>
          </cell>
          <cell r="M18522" t="str">
            <v>onshore wind</v>
          </cell>
        </row>
        <row r="18523">
          <cell r="F18523" t="str">
            <v>Vintage2008</v>
          </cell>
          <cell r="I18523">
            <v>1.3748088820210353E-2</v>
          </cell>
          <cell r="L18523">
            <v>0.18202504592553462</v>
          </cell>
          <cell r="M18523" t="str">
            <v>onshore wind</v>
          </cell>
        </row>
        <row r="18524">
          <cell r="F18524" t="str">
            <v>Vintage2008</v>
          </cell>
          <cell r="I18524">
            <v>1.0252180513311606E-2</v>
          </cell>
          <cell r="L18524">
            <v>0.135739130956812</v>
          </cell>
          <cell r="M18524" t="str">
            <v>onshore wind</v>
          </cell>
        </row>
        <row r="18525">
          <cell r="F18525" t="str">
            <v>Vintage2004</v>
          </cell>
          <cell r="I18525">
            <v>5.8205422581575419E-3</v>
          </cell>
          <cell r="L18525">
            <v>1.7088498402555914</v>
          </cell>
          <cell r="M18525" t="str">
            <v>onshore wind</v>
          </cell>
        </row>
        <row r="18526">
          <cell r="F18526" t="str">
            <v>Vintage2007</v>
          </cell>
          <cell r="I18526">
            <v>1.8992010679028806E-2</v>
          </cell>
          <cell r="L18526">
            <v>0.39860883136657782</v>
          </cell>
          <cell r="M18526" t="str">
            <v>onshore wind</v>
          </cell>
        </row>
        <row r="18527">
          <cell r="F18527" t="str">
            <v>Vintage2008</v>
          </cell>
          <cell r="I18527">
            <v>1.1764724019290448E-2</v>
          </cell>
          <cell r="L18527">
            <v>0.15576524547648496</v>
          </cell>
          <cell r="M18527" t="str">
            <v>onshore wind</v>
          </cell>
        </row>
        <row r="18528">
          <cell r="F18528" t="str">
            <v>Vintage2008</v>
          </cell>
          <cell r="I18528">
            <v>1.1764724019290448E-2</v>
          </cell>
          <cell r="L18528">
            <v>0.15576524547648496</v>
          </cell>
          <cell r="M18528" t="str">
            <v>onshore wind</v>
          </cell>
        </row>
        <row r="18529">
          <cell r="F18529" t="str">
            <v>Vintage2008</v>
          </cell>
          <cell r="I18529">
            <v>8.9256403699209778E-3</v>
          </cell>
          <cell r="L18529">
            <v>0.11817570569236496</v>
          </cell>
          <cell r="M18529" t="str">
            <v>onshore wind</v>
          </cell>
        </row>
        <row r="18530">
          <cell r="F18530" t="str">
            <v>Vintage2008</v>
          </cell>
          <cell r="I18530">
            <v>8.9256403699209778E-3</v>
          </cell>
          <cell r="L18530">
            <v>0.11817570569236496</v>
          </cell>
          <cell r="M18530" t="str">
            <v>onshore wind</v>
          </cell>
        </row>
        <row r="18531">
          <cell r="F18531" t="str">
            <v>Vintage2007</v>
          </cell>
          <cell r="I18531">
            <v>8.1102308650775091E-3</v>
          </cell>
          <cell r="L18531">
            <v>0.17021945184621237</v>
          </cell>
          <cell r="M18531" t="str">
            <v>onshore wind</v>
          </cell>
        </row>
        <row r="18532">
          <cell r="F18532" t="str">
            <v>Vintage2007</v>
          </cell>
          <cell r="I18532">
            <v>4.7214982561334601E-3</v>
          </cell>
          <cell r="L18532">
            <v>9.9095926912828314E-2</v>
          </cell>
          <cell r="M18532" t="str">
            <v>onshore wind</v>
          </cell>
        </row>
        <row r="18533">
          <cell r="F18533" t="str">
            <v>Vintage2008</v>
          </cell>
          <cell r="I18533">
            <v>3.207435781638528E-3</v>
          </cell>
          <cell r="L18533">
            <v>4.2466531391453656E-2</v>
          </cell>
          <cell r="M18533" t="str">
            <v>onshore wind</v>
          </cell>
        </row>
        <row r="18534">
          <cell r="F18534" t="str">
            <v>Vintage2011</v>
          </cell>
          <cell r="I18534">
            <v>1.2922876300645132E-3</v>
          </cell>
          <cell r="L18534">
            <v>2.1289182365507864E-2</v>
          </cell>
          <cell r="M18534" t="str">
            <v>onshore wind</v>
          </cell>
        </row>
        <row r="18535">
          <cell r="F18535" t="str">
            <v>Vintage2007</v>
          </cell>
          <cell r="I18535">
            <v>2.4692374868733918E-2</v>
          </cell>
          <cell r="L18535">
            <v>0.51824942900647109</v>
          </cell>
          <cell r="M18535" t="str">
            <v>onshore wind</v>
          </cell>
        </row>
        <row r="18536">
          <cell r="F18536" t="str">
            <v>Vintage2008</v>
          </cell>
          <cell r="I18536">
            <v>7.6318346781872508E-3</v>
          </cell>
          <cell r="L18536">
            <v>0.10104568540108301</v>
          </cell>
          <cell r="M18536" t="str">
            <v>onshore wind</v>
          </cell>
        </row>
        <row r="18537">
          <cell r="F18537" t="str">
            <v>Vintage2008</v>
          </cell>
          <cell r="I18537">
            <v>7.8155691098935193E-3</v>
          </cell>
          <cell r="L18537">
            <v>0.10347833395367827</v>
          </cell>
          <cell r="M18537" t="str">
            <v>onshore wind</v>
          </cell>
        </row>
        <row r="18538">
          <cell r="F18538" t="str">
            <v>Vintage2008</v>
          </cell>
          <cell r="I18538">
            <v>1.2383900928792573E-3</v>
          </cell>
          <cell r="L18538">
            <v>1.6396316351891656E-2</v>
          </cell>
          <cell r="M18538" t="str">
            <v>onshore wind</v>
          </cell>
        </row>
        <row r="18539">
          <cell r="F18539" t="str">
            <v>Vintage2006</v>
          </cell>
          <cell r="I18539">
            <v>2.5960341772450356E-5</v>
          </cell>
          <cell r="L18539">
            <v>1.1107375936057105E-3</v>
          </cell>
          <cell r="M18539" t="str">
            <v>onshore wind</v>
          </cell>
        </row>
        <row r="18540">
          <cell r="F18540" t="str">
            <v>Vintage2006</v>
          </cell>
          <cell r="I18540">
            <v>2.5700738354725852E-3</v>
          </cell>
          <cell r="L18540">
            <v>0.10996302176696532</v>
          </cell>
          <cell r="M18540" t="str">
            <v>onshore wind</v>
          </cell>
        </row>
        <row r="18541">
          <cell r="F18541" t="str">
            <v>Vintage2006</v>
          </cell>
          <cell r="I18541">
            <v>3.5476934712466066E-3</v>
          </cell>
          <cell r="L18541">
            <v>0.15179139564660679</v>
          </cell>
          <cell r="M18541" t="str">
            <v>onshore wind</v>
          </cell>
        </row>
        <row r="18542">
          <cell r="F18542" t="str">
            <v>Vintage2006</v>
          </cell>
          <cell r="I18542">
            <v>3.5835287588349563E-5</v>
          </cell>
          <cell r="L18542">
            <v>1.5332464206727959E-3</v>
          </cell>
          <cell r="M18542" t="str">
            <v>onshore wind</v>
          </cell>
        </row>
        <row r="18543">
          <cell r="F18543" t="str">
            <v>Vintage2007</v>
          </cell>
          <cell r="I18543">
            <v>1.0733552971646527E-2</v>
          </cell>
          <cell r="L18543">
            <v>0.22527835934526072</v>
          </cell>
          <cell r="M18543" t="str">
            <v>onshore wind</v>
          </cell>
        </row>
        <row r="18544">
          <cell r="F18544" t="str">
            <v>Vintage2006</v>
          </cell>
          <cell r="I18544">
            <v>0</v>
          </cell>
          <cell r="L18544">
            <v>0</v>
          </cell>
          <cell r="M18544" t="str">
            <v>onshore wind</v>
          </cell>
        </row>
        <row r="18545">
          <cell r="F18545" t="str">
            <v>Vintage2006</v>
          </cell>
          <cell r="I18545">
            <v>0</v>
          </cell>
          <cell r="L18545">
            <v>0</v>
          </cell>
          <cell r="M18545" t="str">
            <v>onshore wind</v>
          </cell>
        </row>
        <row r="18546">
          <cell r="F18546" t="str">
            <v>Vintage2006</v>
          </cell>
          <cell r="I18546">
            <v>0</v>
          </cell>
          <cell r="L18546">
            <v>0</v>
          </cell>
          <cell r="M18546" t="str">
            <v>onshore wind</v>
          </cell>
        </row>
        <row r="18547">
          <cell r="F18547" t="str">
            <v>Vintage2008</v>
          </cell>
          <cell r="I18547">
            <v>9.0385609428305612E-3</v>
          </cell>
          <cell r="L18547">
            <v>0.11967077695198532</v>
          </cell>
          <cell r="M18547" t="str">
            <v>onshore wind</v>
          </cell>
        </row>
        <row r="18548">
          <cell r="F18548" t="str">
            <v>Vintage2006</v>
          </cell>
          <cell r="I18548">
            <v>2.256235025690972E-3</v>
          </cell>
          <cell r="L18548">
            <v>9.6535133667015785E-2</v>
          </cell>
          <cell r="M18548" t="str">
            <v>onshore wind</v>
          </cell>
        </row>
        <row r="18549">
          <cell r="F18549" t="str">
            <v>Vintage2007</v>
          </cell>
          <cell r="I18549">
            <v>2.3275131900878012E-3</v>
          </cell>
          <cell r="L18549">
            <v>4.8850399695470115E-2</v>
          </cell>
          <cell r="M18549" t="str">
            <v>onshore wind</v>
          </cell>
        </row>
        <row r="18550">
          <cell r="F18550" t="str">
            <v>Vintage2007</v>
          </cell>
          <cell r="I18550">
            <v>3.1759795306523314E-2</v>
          </cell>
          <cell r="L18550">
            <v>0.66658212790255034</v>
          </cell>
          <cell r="M18550" t="str">
            <v>onshore wind</v>
          </cell>
        </row>
        <row r="18551">
          <cell r="F18551" t="str">
            <v>Vintage1984</v>
          </cell>
          <cell r="I18551">
            <v>0</v>
          </cell>
          <cell r="L18551">
            <v>0</v>
          </cell>
          <cell r="M18551" t="str">
            <v>onshore wind</v>
          </cell>
        </row>
        <row r="18552">
          <cell r="F18552" t="str">
            <v>Vintage2007</v>
          </cell>
          <cell r="I18552">
            <v>4.3305565682012336E-3</v>
          </cell>
          <cell r="L18552">
            <v>9.0890749904834395E-2</v>
          </cell>
          <cell r="M18552" t="str">
            <v>onshore wind</v>
          </cell>
        </row>
        <row r="18553">
          <cell r="F18553" t="str">
            <v>Vintage2006</v>
          </cell>
          <cell r="I18553">
            <v>6.5081226274618631E-4</v>
          </cell>
          <cell r="L18553">
            <v>2.7845613626663546E-2</v>
          </cell>
          <cell r="M18553" t="str">
            <v>onshore wind</v>
          </cell>
        </row>
        <row r="18554">
          <cell r="F18554" t="str">
            <v>Vintage2006</v>
          </cell>
          <cell r="I18554">
            <v>6.4366812306274849E-4</v>
          </cell>
          <cell r="L18554">
            <v>2.7539944903581248E-2</v>
          </cell>
          <cell r="M18554" t="str">
            <v>onshore wind</v>
          </cell>
        </row>
        <row r="18555">
          <cell r="F18555" t="str">
            <v>Vintage2006</v>
          </cell>
          <cell r="I18555">
            <v>6.80143318080169E-4</v>
          </cell>
          <cell r="L18555">
            <v>2.9100570364334749E-2</v>
          </cell>
          <cell r="M18555" t="str">
            <v>onshore wind</v>
          </cell>
        </row>
        <row r="18556">
          <cell r="F18556" t="str">
            <v>Vintage2006</v>
          </cell>
          <cell r="I18556">
            <v>6.6717540776369759E-4</v>
          </cell>
          <cell r="L18556">
            <v>2.8545726147518706E-2</v>
          </cell>
          <cell r="M18556" t="str">
            <v>onshore wind</v>
          </cell>
        </row>
        <row r="18557">
          <cell r="F18557" t="str">
            <v>Vintage2006</v>
          </cell>
          <cell r="I18557">
            <v>6.6146952722445022E-4</v>
          </cell>
          <cell r="L18557">
            <v>2.8301594692119642E-2</v>
          </cell>
          <cell r="M18557" t="str">
            <v>onshore wind</v>
          </cell>
        </row>
        <row r="18558">
          <cell r="F18558" t="str">
            <v>Vintage2006</v>
          </cell>
          <cell r="I18558">
            <v>7.0920322619844359E-4</v>
          </cell>
          <cell r="L18558">
            <v>3.0343925813836166E-2</v>
          </cell>
          <cell r="M18558" t="str">
            <v>onshore wind</v>
          </cell>
        </row>
        <row r="18559">
          <cell r="F18559" t="str">
            <v>Vintage2006</v>
          </cell>
          <cell r="I18559">
            <v>6.893976904423782E-4</v>
          </cell>
          <cell r="L18559">
            <v>2.9496527373608021E-2</v>
          </cell>
          <cell r="M18559" t="str">
            <v>onshore wind</v>
          </cell>
        </row>
        <row r="18560">
          <cell r="F18560" t="str">
            <v>Vintage2006</v>
          </cell>
          <cell r="I18560">
            <v>7.0270748203082932E-4</v>
          </cell>
          <cell r="L18560">
            <v>3.0065999301594672E-2</v>
          </cell>
          <cell r="M18560" t="str">
            <v>onshore wind</v>
          </cell>
        </row>
        <row r="18561">
          <cell r="F18561" t="str">
            <v>Vintage2006</v>
          </cell>
          <cell r="I18561">
            <v>7.1309359929338503E-4</v>
          </cell>
          <cell r="L18561">
            <v>3.0510379078880979E-2</v>
          </cell>
          <cell r="M18561" t="str">
            <v>onshore wind</v>
          </cell>
        </row>
        <row r="18562">
          <cell r="F18562" t="str">
            <v>Vintage2006</v>
          </cell>
          <cell r="I18562">
            <v>6.8032015322084811E-4</v>
          </cell>
          <cell r="L18562">
            <v>2.9108136421836787E-2</v>
          </cell>
          <cell r="M18562" t="str">
            <v>onshore wind</v>
          </cell>
        </row>
        <row r="18563">
          <cell r="F18563" t="str">
            <v>Vintage2006</v>
          </cell>
          <cell r="I18563">
            <v>6.8879645096406902E-4</v>
          </cell>
          <cell r="L18563">
            <v>2.9470802778101095E-2</v>
          </cell>
          <cell r="M18563" t="str">
            <v>onshore wind</v>
          </cell>
        </row>
        <row r="18564">
          <cell r="F18564" t="str">
            <v>Vintage2006</v>
          </cell>
          <cell r="I18564">
            <v>6.8682768639784111E-4</v>
          </cell>
          <cell r="L18564">
            <v>2.938656733791175E-2</v>
          </cell>
          <cell r="M18564" t="str">
            <v>onshore wind</v>
          </cell>
        </row>
        <row r="18565">
          <cell r="F18565" t="str">
            <v>Vintage2006</v>
          </cell>
          <cell r="I18565">
            <v>6.8056772241779895E-4</v>
          </cell>
          <cell r="L18565">
            <v>2.911872890233964E-2</v>
          </cell>
          <cell r="M18565" t="str">
            <v>onshore wind</v>
          </cell>
        </row>
        <row r="18566">
          <cell r="F18566" t="str">
            <v>Vintage2006</v>
          </cell>
          <cell r="I18566">
            <v>7.0195298543059828E-4</v>
          </cell>
          <cell r="L18566">
            <v>3.0033717456252648E-2</v>
          </cell>
          <cell r="M18566" t="str">
            <v>onshore wind</v>
          </cell>
        </row>
        <row r="18567">
          <cell r="F18567" t="str">
            <v>Vintage2006</v>
          </cell>
          <cell r="I18567">
            <v>2.4536283850326744E-3</v>
          </cell>
          <cell r="L18567">
            <v>0.10498079385403319</v>
          </cell>
          <cell r="M18567" t="str">
            <v>onshore wind</v>
          </cell>
        </row>
        <row r="18568">
          <cell r="F18568" t="str">
            <v>Vintage2012</v>
          </cell>
          <cell r="I18568">
            <v>2.5478044330302659E-2</v>
          </cell>
          <cell r="L18568">
            <v>0.21722812850349865</v>
          </cell>
          <cell r="M18568" t="str">
            <v>onshore wind</v>
          </cell>
        </row>
        <row r="18569">
          <cell r="F18569" t="str">
            <v>Vintage2008</v>
          </cell>
          <cell r="I18569">
            <v>2.1065322900966882E-2</v>
          </cell>
          <cell r="L18569">
            <v>0.27890541140874331</v>
          </cell>
          <cell r="M18569" t="str">
            <v>onshore wind</v>
          </cell>
        </row>
        <row r="18570">
          <cell r="F18570" t="str">
            <v>Vintage2008</v>
          </cell>
          <cell r="I18570">
            <v>2.7669630242255081E-2</v>
          </cell>
          <cell r="L18570">
            <v>0.3663466087144453</v>
          </cell>
          <cell r="M18570" t="str">
            <v>onshore wind</v>
          </cell>
        </row>
        <row r="18571">
          <cell r="F18571" t="str">
            <v>Vintage2007</v>
          </cell>
          <cell r="I18571">
            <v>8.845865050302798E-3</v>
          </cell>
          <cell r="L18571">
            <v>0.18565911686334219</v>
          </cell>
          <cell r="M18571" t="str">
            <v>onshore wind</v>
          </cell>
        </row>
        <row r="18572">
          <cell r="F18572" t="str">
            <v>Vintage2006</v>
          </cell>
          <cell r="I18572">
            <v>6.4752312912955406E-4</v>
          </cell>
          <cell r="L18572">
            <v>2.7704884957125659E-2</v>
          </cell>
          <cell r="M18572" t="str">
            <v>onshore wind</v>
          </cell>
        </row>
        <row r="18573">
          <cell r="F18573" t="str">
            <v>Vintage2007</v>
          </cell>
          <cell r="I18573">
            <v>1.2627171671554574E-2</v>
          </cell>
          <cell r="L18573">
            <v>0.2650220784164446</v>
          </cell>
          <cell r="M18573" t="str">
            <v>onshore wind</v>
          </cell>
        </row>
        <row r="18574">
          <cell r="F18574" t="str">
            <v>Vintage2007</v>
          </cell>
          <cell r="I18574">
            <v>1.4721130983148973E-2</v>
          </cell>
          <cell r="L18574">
            <v>0.30897059383326986</v>
          </cell>
          <cell r="M18574" t="str">
            <v>onshore wind</v>
          </cell>
        </row>
        <row r="18575">
          <cell r="F18575" t="str">
            <v>Vintage2009</v>
          </cell>
          <cell r="I18575">
            <v>1.2319614553804134E-2</v>
          </cell>
          <cell r="L18575">
            <v>0.1382609890389489</v>
          </cell>
          <cell r="M18575" t="str">
            <v>onshore wind</v>
          </cell>
        </row>
        <row r="18576">
          <cell r="F18576" t="str">
            <v>Vintage2011</v>
          </cell>
          <cell r="I18576">
            <v>1.6528644572249399E-2</v>
          </cell>
          <cell r="L18576">
            <v>0.27229335046386904</v>
          </cell>
          <cell r="M18576" t="str">
            <v>onshore wind</v>
          </cell>
        </row>
        <row r="18577">
          <cell r="F18577" t="str">
            <v>Vintage2011</v>
          </cell>
          <cell r="I18577">
            <v>2.1512811025807053E-3</v>
          </cell>
          <cell r="L18577">
            <v>3.5440264726533909E-2</v>
          </cell>
          <cell r="M18577" t="str">
            <v>onshore wind</v>
          </cell>
        </row>
        <row r="18578">
          <cell r="F18578" t="str">
            <v>Vintage2011</v>
          </cell>
          <cell r="I18578">
            <v>3.0732587179724361E-4</v>
          </cell>
          <cell r="L18578">
            <v>5.0628949609334154E-3</v>
          </cell>
          <cell r="M18578" t="str">
            <v>onshore wind</v>
          </cell>
        </row>
        <row r="18579">
          <cell r="F18579" t="str">
            <v>Vintage2007</v>
          </cell>
          <cell r="I18579">
            <v>3.135697845875933E-2</v>
          </cell>
          <cell r="L18579">
            <v>0.65812771221926136</v>
          </cell>
          <cell r="M18579" t="str">
            <v>onshore wind</v>
          </cell>
        </row>
        <row r="18580">
          <cell r="F18580" t="str">
            <v>Vintage2007</v>
          </cell>
          <cell r="I18580">
            <v>2.3643892114240946E-2</v>
          </cell>
          <cell r="L18580">
            <v>0.49624362390559568</v>
          </cell>
          <cell r="M18580" t="str">
            <v>onshore wind</v>
          </cell>
        </row>
        <row r="18581">
          <cell r="F18581" t="str">
            <v>Vintage2007</v>
          </cell>
          <cell r="I18581">
            <v>2.5174971570350466E-2</v>
          </cell>
          <cell r="L18581">
            <v>0.52837828321279023</v>
          </cell>
          <cell r="M18581" t="str">
            <v>onshore wind</v>
          </cell>
        </row>
        <row r="18582">
          <cell r="F18582" t="str">
            <v>Vintage2008</v>
          </cell>
          <cell r="I18582">
            <v>1.3595072012710367E-2</v>
          </cell>
          <cell r="L18582">
            <v>0.17999909949932164</v>
          </cell>
          <cell r="M18582" t="str">
            <v>onshore wind</v>
          </cell>
        </row>
        <row r="18583">
          <cell r="F18583" t="str">
            <v>Vintage2008</v>
          </cell>
          <cell r="I18583">
            <v>1.1930495628091217E-2</v>
          </cell>
          <cell r="L18583">
            <v>0.15796006579658292</v>
          </cell>
          <cell r="M18583" t="str">
            <v>onshore wind</v>
          </cell>
        </row>
        <row r="18584">
          <cell r="F18584" t="str">
            <v>Vintage2008</v>
          </cell>
          <cell r="I18584">
            <v>1.3940485453269275E-2</v>
          </cell>
          <cell r="L18584">
            <v>0.18457238224452796</v>
          </cell>
          <cell r="M18584" t="str">
            <v>onshore wind</v>
          </cell>
        </row>
        <row r="18585">
          <cell r="F18585" t="str">
            <v>Vintage2007</v>
          </cell>
          <cell r="I18585">
            <v>1.4242846338424375E-2</v>
          </cell>
          <cell r="L18585">
            <v>0.29893224210125613</v>
          </cell>
          <cell r="M18585" t="str">
            <v>onshore wind</v>
          </cell>
        </row>
        <row r="18586">
          <cell r="F18586" t="str">
            <v>Vintage2008</v>
          </cell>
          <cell r="I18586">
            <v>1.0990766485115924E-2</v>
          </cell>
          <cell r="L18586">
            <v>0.14551802802358113</v>
          </cell>
          <cell r="M18586" t="str">
            <v>onshore wind</v>
          </cell>
        </row>
        <row r="18587">
          <cell r="F18587" t="str">
            <v>Vintage2007</v>
          </cell>
          <cell r="I18587">
            <v>1.730595471932183E-2</v>
          </cell>
          <cell r="L18587">
            <v>0.36322148838979823</v>
          </cell>
          <cell r="M18587" t="str">
            <v>onshore wind</v>
          </cell>
        </row>
        <row r="18588">
          <cell r="F18588" t="str">
            <v>Vintage2008</v>
          </cell>
          <cell r="I18588">
            <v>1.1937732266155932E-3</v>
          </cell>
          <cell r="L18588">
            <v>1.5805587906876223E-2</v>
          </cell>
          <cell r="M18588" t="str">
            <v>onshore wind</v>
          </cell>
        </row>
        <row r="18589">
          <cell r="F18589" t="str">
            <v>Vintage2008</v>
          </cell>
          <cell r="I18589">
            <v>1.1926850103652601E-3</v>
          </cell>
          <cell r="L18589">
            <v>1.5791179896022193E-2</v>
          </cell>
          <cell r="M18589" t="str">
            <v>onshore wind</v>
          </cell>
        </row>
        <row r="18590">
          <cell r="F18590" t="str">
            <v>Vintage2008</v>
          </cell>
          <cell r="I18590">
            <v>1.1927212842402712E-3</v>
          </cell>
          <cell r="L18590">
            <v>1.5791660163050659E-2</v>
          </cell>
          <cell r="M18590" t="str">
            <v>onshore wind</v>
          </cell>
        </row>
        <row r="18591">
          <cell r="F18591" t="str">
            <v>Vintage2008</v>
          </cell>
          <cell r="I18591">
            <v>1.185357687613016E-3</v>
          </cell>
          <cell r="L18591">
            <v>1.5694165956271686E-2</v>
          </cell>
          <cell r="M18591" t="str">
            <v>onshore wind</v>
          </cell>
        </row>
        <row r="18592">
          <cell r="F18592" t="str">
            <v>Vintage2008</v>
          </cell>
          <cell r="I18592">
            <v>1.1841243758626383E-3</v>
          </cell>
          <cell r="L18592">
            <v>1.5677836877303782E-2</v>
          </cell>
          <cell r="M18592" t="str">
            <v>onshore wind</v>
          </cell>
        </row>
        <row r="18593">
          <cell r="F18593" t="str">
            <v>Vintage2008</v>
          </cell>
          <cell r="I18593">
            <v>6.0955979838980285E-3</v>
          </cell>
          <cell r="L18593">
            <v>8.0705872465090603E-2</v>
          </cell>
          <cell r="M18593" t="str">
            <v>onshore wind</v>
          </cell>
        </row>
        <row r="18594">
          <cell r="F18594" t="str">
            <v>Vintage2009</v>
          </cell>
          <cell r="I18594">
            <v>5.5947917970259071E-3</v>
          </cell>
          <cell r="L18594">
            <v>6.2789419583337586E-2</v>
          </cell>
          <cell r="M18594" t="str">
            <v>onshore wind</v>
          </cell>
        </row>
        <row r="18595">
          <cell r="F18595" t="str">
            <v>Vintage2009</v>
          </cell>
          <cell r="I18595">
            <v>9.2822579036239434E-3</v>
          </cell>
          <cell r="L18595">
            <v>0.10417323956562892</v>
          </cell>
          <cell r="M18595" t="str">
            <v>onshore wind</v>
          </cell>
        </row>
        <row r="18596">
          <cell r="F18596" t="str">
            <v>Vintage2008</v>
          </cell>
          <cell r="I18596">
            <v>8.8762752534183604E-3</v>
          </cell>
          <cell r="L18596">
            <v>0.11752211029332309</v>
          </cell>
          <cell r="M18596" t="str">
            <v>onshore wind</v>
          </cell>
        </row>
        <row r="18597">
          <cell r="F18597" t="str">
            <v>Vintage2008</v>
          </cell>
          <cell r="I18597">
            <v>3.9911963305348042E-3</v>
          </cell>
          <cell r="L18597">
            <v>5.2843541008800898E-2</v>
          </cell>
          <cell r="M18597" t="str">
            <v>onshore wind</v>
          </cell>
        </row>
        <row r="18598">
          <cell r="F18598" t="str">
            <v>Vintage2008</v>
          </cell>
          <cell r="I18598">
            <v>3.8041863679150324E-3</v>
          </cell>
          <cell r="L18598">
            <v>5.036752434353501E-2</v>
          </cell>
          <cell r="M18598" t="str">
            <v>onshore wind</v>
          </cell>
        </row>
        <row r="18599">
          <cell r="F18599" t="str">
            <v>Vintage2008</v>
          </cell>
          <cell r="I18599">
            <v>2.5044074571832248E-2</v>
          </cell>
          <cell r="L18599">
            <v>0.33158418480675256</v>
          </cell>
          <cell r="M18599" t="str">
            <v>onshore wind</v>
          </cell>
        </row>
        <row r="18600">
          <cell r="F18600" t="str">
            <v>Vintage2007</v>
          </cell>
          <cell r="I18600">
            <v>2.2754601794468605E-2</v>
          </cell>
          <cell r="L18600">
            <v>0.47757898743814237</v>
          </cell>
          <cell r="M18600" t="str">
            <v>onshore wind</v>
          </cell>
        </row>
        <row r="18601">
          <cell r="F18601" t="str">
            <v>Vintage2008</v>
          </cell>
          <cell r="I18601">
            <v>7.6044551573288665E-3</v>
          </cell>
          <cell r="L18601">
            <v>0.1006831798479955</v>
          </cell>
          <cell r="M18601" t="str">
            <v>onshore wind</v>
          </cell>
        </row>
        <row r="18602">
          <cell r="F18602" t="str">
            <v>Vintage2008</v>
          </cell>
          <cell r="I18602">
            <v>1.1610360544180676E-2</v>
          </cell>
          <cell r="L18602">
            <v>0.15372146913684009</v>
          </cell>
          <cell r="M18602" t="str">
            <v>onshore wind</v>
          </cell>
        </row>
        <row r="18603">
          <cell r="F18603" t="str">
            <v>Vintage1999</v>
          </cell>
          <cell r="I18603">
            <v>9.2621712453365413E-4</v>
          </cell>
          <cell r="L18603">
            <v>0.16294830887045308</v>
          </cell>
          <cell r="M18603" t="str">
            <v>onshore wind</v>
          </cell>
        </row>
        <row r="18604">
          <cell r="F18604" t="str">
            <v>Vintage2009</v>
          </cell>
          <cell r="I18604">
            <v>7.4409506657162929E-3</v>
          </cell>
          <cell r="L18604">
            <v>8.3508554097926874E-2</v>
          </cell>
          <cell r="M18604" t="str">
            <v>onshore wind</v>
          </cell>
        </row>
        <row r="18605">
          <cell r="F18605" t="str">
            <v>Vintage2009</v>
          </cell>
          <cell r="I18605">
            <v>9.0218840287942022E-3</v>
          </cell>
          <cell r="L18605">
            <v>0.10125110679137364</v>
          </cell>
          <cell r="M18605" t="str">
            <v>onshore wind</v>
          </cell>
        </row>
        <row r="18606">
          <cell r="F18606" t="str">
            <v>Vintage2009</v>
          </cell>
          <cell r="I18606">
            <v>1.9407215961955961E-2</v>
          </cell>
          <cell r="L18606">
            <v>0.21780396307642205</v>
          </cell>
          <cell r="M18606" t="str">
            <v>onshore wind</v>
          </cell>
        </row>
        <row r="18607">
          <cell r="F18607" t="str">
            <v>Vintage2009</v>
          </cell>
          <cell r="I18607">
            <v>7.5566552585329761E-3</v>
          </cell>
          <cell r="L18607">
            <v>8.4807087535748102E-2</v>
          </cell>
          <cell r="M18607" t="str">
            <v>onshore wind</v>
          </cell>
        </row>
        <row r="18608">
          <cell r="F18608" t="str">
            <v>Vintage2009</v>
          </cell>
          <cell r="I18608">
            <v>4.6523965242372973E-3</v>
          </cell>
          <cell r="L18608">
            <v>5.2213073877688101E-2</v>
          </cell>
          <cell r="M18608" t="str">
            <v>onshore wind</v>
          </cell>
        </row>
        <row r="18609">
          <cell r="F18609" t="str">
            <v>Vintage2010</v>
          </cell>
          <cell r="I18609">
            <v>1.5798705385400857E-2</v>
          </cell>
          <cell r="L18609">
            <v>0.37499634078092031</v>
          </cell>
          <cell r="M18609" t="str">
            <v>onshore wind</v>
          </cell>
        </row>
        <row r="18610">
          <cell r="F18610" t="str">
            <v>Vintage2011</v>
          </cell>
          <cell r="I18610">
            <v>2.3938036966706026E-3</v>
          </cell>
          <cell r="L18610">
            <v>3.9435588687870685E-2</v>
          </cell>
          <cell r="M18610" t="str">
            <v>onshore wind</v>
          </cell>
        </row>
        <row r="18611">
          <cell r="F18611" t="str">
            <v>Vintage2008</v>
          </cell>
          <cell r="I18611">
            <v>8.4493462540876137E-3</v>
          </cell>
          <cell r="L18611">
            <v>0.11186955947506814</v>
          </cell>
          <cell r="M18611" t="str">
            <v>onshore wind</v>
          </cell>
        </row>
        <row r="18612">
          <cell r="F18612" t="str">
            <v>Vintage2012</v>
          </cell>
          <cell r="I18612">
            <v>1.1596902936551554E-2</v>
          </cell>
          <cell r="L18612">
            <v>9.887625159469593E-2</v>
          </cell>
          <cell r="M18612" t="str">
            <v>onshore wind</v>
          </cell>
        </row>
        <row r="18613">
          <cell r="F18613" t="str">
            <v>Vintage2008</v>
          </cell>
          <cell r="I18613">
            <v>1.0561682817609518E-2</v>
          </cell>
          <cell r="L18613">
            <v>0.1398369493438352</v>
          </cell>
          <cell r="M18613" t="str">
            <v>onshore wind</v>
          </cell>
        </row>
        <row r="18614">
          <cell r="F18614" t="str">
            <v>Vintage2008</v>
          </cell>
          <cell r="I18614">
            <v>1.9245104387143813E-2</v>
          </cell>
          <cell r="L18614">
            <v>0.25480567195360626</v>
          </cell>
          <cell r="M18614" t="str">
            <v>onshore wind</v>
          </cell>
        </row>
        <row r="18615">
          <cell r="F18615" t="str">
            <v>Vintage2005</v>
          </cell>
          <cell r="I18615">
            <v>3.1535935621126638E-3</v>
          </cell>
          <cell r="L18615">
            <v>0.16227424171721885</v>
          </cell>
          <cell r="M18615" t="str">
            <v>onshore wind</v>
          </cell>
        </row>
        <row r="18616">
          <cell r="F18616" t="str">
            <v>Vintage2007</v>
          </cell>
          <cell r="I18616">
            <v>8.6172852269202956E-3</v>
          </cell>
          <cell r="L18616">
            <v>0.18086162923486865</v>
          </cell>
          <cell r="M18616" t="str">
            <v>onshore wind</v>
          </cell>
        </row>
        <row r="18617">
          <cell r="F18617" t="str">
            <v>Vintage2008</v>
          </cell>
          <cell r="I18617">
            <v>3.8556862019620544E-3</v>
          </cell>
          <cell r="L18617">
            <v>5.1049383457202203E-2</v>
          </cell>
          <cell r="M18617" t="str">
            <v>onshore wind</v>
          </cell>
        </row>
        <row r="18618">
          <cell r="F18618" t="str">
            <v>Vintage2008</v>
          </cell>
          <cell r="I18618">
            <v>1.4068677327558536E-2</v>
          </cell>
          <cell r="L18618">
            <v>0.1862696459231333</v>
          </cell>
          <cell r="M18618" t="str">
            <v>onshore wind</v>
          </cell>
        </row>
        <row r="18619">
          <cell r="F18619" t="str">
            <v>Vintage2008</v>
          </cell>
          <cell r="I18619">
            <v>4.6425318439280265E-3</v>
          </cell>
          <cell r="L18619">
            <v>6.1467239785320642E-2</v>
          </cell>
          <cell r="M18619" t="str">
            <v>onshore wind</v>
          </cell>
        </row>
        <row r="18620">
          <cell r="F18620" t="str">
            <v>Vintage2008</v>
          </cell>
          <cell r="I18620">
            <v>6.5921583137000996E-3</v>
          </cell>
          <cell r="L18620">
            <v>8.7280343871192392E-2</v>
          </cell>
          <cell r="M18620" t="str">
            <v>onshore wind</v>
          </cell>
        </row>
        <row r="18621">
          <cell r="F18621" t="str">
            <v>Vintage2009</v>
          </cell>
          <cell r="I18621">
            <v>1.6970723355478539E-2</v>
          </cell>
          <cell r="L18621">
            <v>0.19045961102008002</v>
          </cell>
          <cell r="M18621" t="str">
            <v>onshore wind</v>
          </cell>
        </row>
        <row r="18622">
          <cell r="F18622" t="str">
            <v>Vintage2008</v>
          </cell>
          <cell r="I18622">
            <v>7.3236681593366257E-4</v>
          </cell>
          <cell r="L18622">
            <v>9.6965552847383153E-3</v>
          </cell>
          <cell r="M18622" t="str">
            <v>onshore wind</v>
          </cell>
        </row>
        <row r="18623">
          <cell r="F18623" t="str">
            <v>Vintage2008</v>
          </cell>
          <cell r="I18623">
            <v>7.3463302627498159E-4</v>
          </cell>
          <cell r="L18623">
            <v>9.726559967341843E-3</v>
          </cell>
          <cell r="M18623" t="str">
            <v>onshore wind</v>
          </cell>
        </row>
        <row r="18624">
          <cell r="F18624" t="str">
            <v>Vintage2008</v>
          </cell>
          <cell r="I18624">
            <v>7.3606131010354407E-4</v>
          </cell>
          <cell r="L18624">
            <v>9.7454704815877653E-3</v>
          </cell>
          <cell r="M18624" t="str">
            <v>onshore wind</v>
          </cell>
        </row>
        <row r="18625">
          <cell r="F18625" t="str">
            <v>Vintage2008</v>
          </cell>
          <cell r="I18625">
            <v>7.202740128518342E-4</v>
          </cell>
          <cell r="L18625">
            <v>9.5364462641228543E-3</v>
          </cell>
          <cell r="M18625" t="str">
            <v>onshore wind</v>
          </cell>
        </row>
        <row r="18626">
          <cell r="F18626" t="str">
            <v>Vintage2008</v>
          </cell>
          <cell r="I18626">
            <v>8.5720045487439282E-3</v>
          </cell>
          <cell r="L18626">
            <v>0.11349355841848069</v>
          </cell>
          <cell r="M18626" t="str">
            <v>onshore wind</v>
          </cell>
        </row>
        <row r="18627">
          <cell r="F18627" t="str">
            <v>Vintage2008</v>
          </cell>
          <cell r="I18627">
            <v>8.5805851338778055E-6</v>
          </cell>
          <cell r="L18627">
            <v>1.1360716558406475E-4</v>
          </cell>
          <cell r="M18627" t="str">
            <v>onshore wind</v>
          </cell>
        </row>
        <row r="18628">
          <cell r="F18628" t="str">
            <v>Vintage2008</v>
          </cell>
          <cell r="I18628">
            <v>4.0625533906097824E-3</v>
          </cell>
          <cell r="L18628">
            <v>5.3788310300527095E-2</v>
          </cell>
          <cell r="M18628" t="str">
            <v>onshore wind</v>
          </cell>
        </row>
        <row r="18629">
          <cell r="F18629" t="str">
            <v>Vintage2008</v>
          </cell>
          <cell r="I18629">
            <v>1.9455917810654001E-3</v>
          </cell>
          <cell r="L18629">
            <v>2.575968470469581E-2</v>
          </cell>
          <cell r="M18629" t="str">
            <v>onshore wind</v>
          </cell>
        </row>
        <row r="18630">
          <cell r="F18630" t="str">
            <v>Vintage2008</v>
          </cell>
          <cell r="I18630">
            <v>7.8312513398662593E-3</v>
          </cell>
          <cell r="L18630">
            <v>0.1036859670776952</v>
          </cell>
          <cell r="M18630" t="str">
            <v>onshore wind</v>
          </cell>
        </row>
        <row r="18631">
          <cell r="F18631" t="str">
            <v>Vintage2008</v>
          </cell>
          <cell r="I18631">
            <v>2.4080919760374785E-3</v>
          </cell>
          <cell r="L18631">
            <v>3.1883199058676627E-2</v>
          </cell>
          <cell r="M18631" t="str">
            <v>onshore wind</v>
          </cell>
        </row>
        <row r="18632">
          <cell r="F18632" t="str">
            <v>Vintage2008</v>
          </cell>
          <cell r="I18632">
            <v>9.6928727276684428E-3</v>
          </cell>
          <cell r="L18632">
            <v>0.12833388163819084</v>
          </cell>
          <cell r="M18632" t="str">
            <v>onshore wind</v>
          </cell>
        </row>
        <row r="18633">
          <cell r="F18633" t="str">
            <v>Vintage2008</v>
          </cell>
          <cell r="I18633">
            <v>1.1317727586826056E-2</v>
          </cell>
          <cell r="L18633">
            <v>0.14984700133274104</v>
          </cell>
          <cell r="M18633" t="str">
            <v>onshore wind</v>
          </cell>
        </row>
        <row r="18634">
          <cell r="F18634" t="str">
            <v>Vintage2008</v>
          </cell>
          <cell r="I18634">
            <v>1.1329056643469525E-5</v>
          </cell>
          <cell r="L18634">
            <v>1.4999699833107209E-4</v>
          </cell>
          <cell r="M18634" t="str">
            <v>onshore wind</v>
          </cell>
        </row>
        <row r="18635">
          <cell r="F18635" t="str">
            <v>Vintage2009</v>
          </cell>
          <cell r="I18635">
            <v>9.0935127801930159E-3</v>
          </cell>
          <cell r="L18635">
            <v>0.10205498437770338</v>
          </cell>
          <cell r="M18635" t="str">
            <v>onshore wind</v>
          </cell>
        </row>
        <row r="18636">
          <cell r="F18636" t="str">
            <v>Vintage2009</v>
          </cell>
          <cell r="I18636">
            <v>4.5774909723393583E-6</v>
          </cell>
          <cell r="L18636">
            <v>5.137242130331682E-5</v>
          </cell>
          <cell r="M18636" t="str">
            <v>onshore wind</v>
          </cell>
        </row>
        <row r="18637">
          <cell r="F18637" t="str">
            <v>Vintage2009</v>
          </cell>
          <cell r="I18637">
            <v>4.5774909723393583E-6</v>
          </cell>
          <cell r="L18637">
            <v>5.137242130331682E-5</v>
          </cell>
          <cell r="M18637" t="str">
            <v>onshore wind</v>
          </cell>
        </row>
        <row r="18638">
          <cell r="F18638" t="str">
            <v>Vintage2008</v>
          </cell>
          <cell r="I18638">
            <v>4.2990478107809591E-3</v>
          </cell>
          <cell r="L18638">
            <v>5.691950244335852E-2</v>
          </cell>
          <cell r="M18638" t="str">
            <v>onshore wind</v>
          </cell>
        </row>
        <row r="18639">
          <cell r="F18639" t="str">
            <v>Vintage2008</v>
          </cell>
          <cell r="I18639">
            <v>4.3033511619429022E-6</v>
          </cell>
          <cell r="L18639">
            <v>5.6976478922280798E-5</v>
          </cell>
          <cell r="M18639" t="str">
            <v>onshore wind</v>
          </cell>
        </row>
        <row r="18640">
          <cell r="F18640" t="str">
            <v>Vintage2007</v>
          </cell>
          <cell r="I18640">
            <v>2.3448811214431202E-2</v>
          </cell>
          <cell r="L18640">
            <v>0.49214921964217728</v>
          </cell>
          <cell r="M18640" t="str">
            <v>onshore wind</v>
          </cell>
        </row>
        <row r="18641">
          <cell r="F18641" t="str">
            <v>Vintage2007</v>
          </cell>
          <cell r="I18641">
            <v>3.0000612121640818E-2</v>
          </cell>
          <cell r="L18641">
            <v>0.62965997335363522</v>
          </cell>
          <cell r="M18641" t="str">
            <v>onshore wind</v>
          </cell>
        </row>
        <row r="18642">
          <cell r="F18642" t="str">
            <v>Vintage2008</v>
          </cell>
          <cell r="I18642">
            <v>2.52048839145315E-2</v>
          </cell>
          <cell r="L18642">
            <v>0.33371330459735615</v>
          </cell>
          <cell r="M18642" t="str">
            <v>onshore wind</v>
          </cell>
        </row>
        <row r="18643">
          <cell r="F18643" t="str">
            <v>Vintage2008</v>
          </cell>
          <cell r="I18643">
            <v>1.8195315773150443E-2</v>
          </cell>
          <cell r="L18643">
            <v>0.24090644398285452</v>
          </cell>
          <cell r="M18643" t="str">
            <v>onshore wind</v>
          </cell>
        </row>
        <row r="18644">
          <cell r="F18644" t="str">
            <v>Vintage2008</v>
          </cell>
          <cell r="I18644">
            <v>3.9242891680768138E-3</v>
          </cell>
          <cell r="L18644">
            <v>5.1957688474791992E-2</v>
          </cell>
          <cell r="M18644" t="str">
            <v>onshore wind</v>
          </cell>
        </row>
        <row r="18645">
          <cell r="F18645" t="str">
            <v>Vintage2009</v>
          </cell>
          <cell r="I18645">
            <v>4.6753760240568348E-3</v>
          </cell>
          <cell r="L18645">
            <v>5.2470968989486763E-2</v>
          </cell>
          <cell r="M18645" t="str">
            <v>onshore wind</v>
          </cell>
        </row>
        <row r="18646">
          <cell r="F18646" t="str">
            <v>Vintage2009</v>
          </cell>
          <cell r="I18646">
            <v>8.764711323434194E-3</v>
          </cell>
          <cell r="L18646">
            <v>9.8364900210672027E-2</v>
          </cell>
          <cell r="M18646" t="str">
            <v>onshore wind</v>
          </cell>
        </row>
        <row r="18647">
          <cell r="F18647" t="str">
            <v>Vintage2009</v>
          </cell>
          <cell r="I18647">
            <v>7.374660159133491E-3</v>
          </cell>
          <cell r="L18647">
            <v>8.2764586747000227E-2</v>
          </cell>
          <cell r="M18647" t="str">
            <v>onshore wind</v>
          </cell>
        </row>
        <row r="18648">
          <cell r="F18648" t="str">
            <v>Vintage2009</v>
          </cell>
          <cell r="I18648">
            <v>6.1048931643696239E-3</v>
          </cell>
          <cell r="L18648">
            <v>6.8514202550454428E-2</v>
          </cell>
          <cell r="M18648" t="str">
            <v>onshore wind</v>
          </cell>
        </row>
        <row r="18649">
          <cell r="F18649" t="str">
            <v>Vintage2008</v>
          </cell>
          <cell r="I18649">
            <v>1.0808163798310002E-2</v>
          </cell>
          <cell r="L18649">
            <v>0.14310036380227409</v>
          </cell>
          <cell r="M18649" t="str">
            <v>onshore wind</v>
          </cell>
        </row>
        <row r="18650">
          <cell r="F18650" t="str">
            <v>Vintage2008</v>
          </cell>
          <cell r="I18650">
            <v>7.1223753584312285E-3</v>
          </cell>
          <cell r="L18650">
            <v>9.4300431039658059E-2</v>
          </cell>
          <cell r="M18650" t="str">
            <v>onshore wind</v>
          </cell>
        </row>
        <row r="18651">
          <cell r="F18651" t="str">
            <v>Vintage2008</v>
          </cell>
          <cell r="I18651">
            <v>2.4441513817625844E-2</v>
          </cell>
          <cell r="L18651">
            <v>0.32360626508338641</v>
          </cell>
          <cell r="M18651" t="str">
            <v>onshore wind</v>
          </cell>
        </row>
        <row r="18652">
          <cell r="F18652" t="str">
            <v>Vintage2007</v>
          </cell>
          <cell r="I18652">
            <v>1.8442000794397864E-2</v>
          </cell>
          <cell r="L18652">
            <v>0.38706509326227628</v>
          </cell>
          <cell r="M18652" t="str">
            <v>onshore wind</v>
          </cell>
        </row>
        <row r="18653">
          <cell r="F18653" t="str">
            <v>Vintage2016</v>
          </cell>
          <cell r="I18653">
            <v>2.4586069743779488E-2</v>
          </cell>
          <cell r="L18653">
            <v>0.31085937052112589</v>
          </cell>
          <cell r="M18653" t="str">
            <v>onshore wind</v>
          </cell>
        </row>
        <row r="18654">
          <cell r="F18654" t="str">
            <v>Vintage2009</v>
          </cell>
          <cell r="I18654">
            <v>6.5060205564049702E-3</v>
          </cell>
          <cell r="L18654">
            <v>7.3015988682740174E-2</v>
          </cell>
          <cell r="M18654" t="str">
            <v>onshore wind</v>
          </cell>
        </row>
        <row r="18655">
          <cell r="F18655" t="str">
            <v>Vintage2009</v>
          </cell>
          <cell r="I18655">
            <v>6.5060205564049702E-3</v>
          </cell>
          <cell r="L18655">
            <v>7.3015988682740174E-2</v>
          </cell>
          <cell r="M18655" t="str">
            <v>onshore wind</v>
          </cell>
        </row>
        <row r="18656">
          <cell r="F18656" t="str">
            <v>Vintage2009</v>
          </cell>
          <cell r="I18656">
            <v>6.410953984775856E-3</v>
          </cell>
          <cell r="L18656">
            <v>7.1949072330724534E-2</v>
          </cell>
          <cell r="M18656" t="str">
            <v>onshore wind</v>
          </cell>
        </row>
        <row r="18657">
          <cell r="F18657" t="str">
            <v>Vintage2009</v>
          </cell>
          <cell r="I18657">
            <v>6.410953984775856E-3</v>
          </cell>
          <cell r="L18657">
            <v>7.1949072330724534E-2</v>
          </cell>
          <cell r="M18657" t="str">
            <v>onshore wind</v>
          </cell>
        </row>
        <row r="18658">
          <cell r="F18658" t="str">
            <v>Vintage2009</v>
          </cell>
          <cell r="I18658">
            <v>4.6611929389274911E-3</v>
          </cell>
          <cell r="L18658">
            <v>5.2311794579521051E-2</v>
          </cell>
          <cell r="M18658" t="str">
            <v>onshore wind</v>
          </cell>
        </row>
        <row r="18659">
          <cell r="F18659" t="str">
            <v>Vintage2009</v>
          </cell>
          <cell r="I18659">
            <v>4.6611929389274911E-3</v>
          </cell>
          <cell r="L18659">
            <v>5.2311794579521051E-2</v>
          </cell>
          <cell r="M18659" t="str">
            <v>onshore wind</v>
          </cell>
        </row>
        <row r="18660">
          <cell r="F18660" t="str">
            <v>Vintage2009</v>
          </cell>
          <cell r="I18660">
            <v>1.1119883343217965E-2</v>
          </cell>
          <cell r="L18660">
            <v>0.12479660482204831</v>
          </cell>
          <cell r="M18660" t="str">
            <v>onshore wind</v>
          </cell>
        </row>
        <row r="18661">
          <cell r="F18661" t="str">
            <v>Vintage2008</v>
          </cell>
          <cell r="I18661">
            <v>4.3038952700680689E-3</v>
          </cell>
          <cell r="L18661">
            <v>5.6983682927707814E-2</v>
          </cell>
          <cell r="M18661" t="str">
            <v>onshore wind</v>
          </cell>
        </row>
        <row r="18662">
          <cell r="F18662" t="str">
            <v>Vintage2008</v>
          </cell>
          <cell r="I18662">
            <v>4.3038952700680689E-3</v>
          </cell>
          <cell r="L18662">
            <v>5.6983682927707814E-2</v>
          </cell>
          <cell r="M18662" t="str">
            <v>onshore wind</v>
          </cell>
        </row>
        <row r="18663">
          <cell r="F18663" t="str">
            <v>Vintage2007</v>
          </cell>
          <cell r="I18663">
            <v>6.2904340350514463E-3</v>
          </cell>
          <cell r="L18663">
            <v>0.13202512371526454</v>
          </cell>
          <cell r="M18663" t="str">
            <v>onshore wind</v>
          </cell>
        </row>
        <row r="18664">
          <cell r="F18664" t="str">
            <v>Vintage2008</v>
          </cell>
          <cell r="I18664">
            <v>1.9326518379065627E-2</v>
          </cell>
          <cell r="L18664">
            <v>0.25588359527897514</v>
          </cell>
          <cell r="M18664" t="str">
            <v>onshore wind</v>
          </cell>
        </row>
        <row r="18665">
          <cell r="F18665" t="str">
            <v>Vintage2008</v>
          </cell>
          <cell r="I18665">
            <v>1.4381865964404448E-2</v>
          </cell>
          <cell r="L18665">
            <v>0.19041627144692452</v>
          </cell>
          <cell r="M18665" t="str">
            <v>onshore wind</v>
          </cell>
        </row>
        <row r="18666">
          <cell r="F18666" t="str">
            <v>Vintage2008</v>
          </cell>
          <cell r="I18666">
            <v>1.3131723136021593E-2</v>
          </cell>
          <cell r="L18666">
            <v>0.17386434857780927</v>
          </cell>
          <cell r="M18666" t="str">
            <v>onshore wind</v>
          </cell>
        </row>
        <row r="18667">
          <cell r="F18667" t="str">
            <v>Vintage2009</v>
          </cell>
          <cell r="I18667">
            <v>1.1830874871454457E-2</v>
          </cell>
          <cell r="L18667">
            <v>0.132775944716407</v>
          </cell>
          <cell r="M18667" t="str">
            <v>onshore wind</v>
          </cell>
        </row>
        <row r="18668">
          <cell r="F18668" t="str">
            <v>Vintage2009</v>
          </cell>
          <cell r="I18668">
            <v>6.2195476285047376E-3</v>
          </cell>
          <cell r="L18668">
            <v>6.9800950568407349E-2</v>
          </cell>
          <cell r="M18668" t="str">
            <v>onshore wind</v>
          </cell>
        </row>
        <row r="18669">
          <cell r="F18669" t="str">
            <v>Vintage2008</v>
          </cell>
          <cell r="I18669">
            <v>1.2031046809622008E-2</v>
          </cell>
          <cell r="L18669">
            <v>0.15929136599949575</v>
          </cell>
          <cell r="M18669" t="str">
            <v>onshore wind</v>
          </cell>
        </row>
        <row r="18670">
          <cell r="F18670" t="str">
            <v>Vintage2009</v>
          </cell>
          <cell r="I18670">
            <v>6.7552111955687839E-3</v>
          </cell>
          <cell r="L18670">
            <v>7.5812613859572359E-2</v>
          </cell>
          <cell r="M18670" t="str">
            <v>onshore wind</v>
          </cell>
        </row>
        <row r="18671">
          <cell r="F18671" t="str">
            <v>Vintage2008</v>
          </cell>
          <cell r="I18671">
            <v>1.3759351858401304E-2</v>
          </cell>
          <cell r="L18671">
            <v>0.18217416883787388</v>
          </cell>
          <cell r="M18671" t="str">
            <v>onshore wind</v>
          </cell>
        </row>
        <row r="18672">
          <cell r="F18672" t="str">
            <v>Vintage2009</v>
          </cell>
          <cell r="I18672">
            <v>7.0933471899535883E-3</v>
          </cell>
          <cell r="L18672">
            <v>7.9607457992814767E-2</v>
          </cell>
          <cell r="M18672" t="str">
            <v>onshore wind</v>
          </cell>
        </row>
        <row r="18673">
          <cell r="F18673" t="str">
            <v>Vintage2009</v>
          </cell>
          <cell r="I18673">
            <v>7.5541360379134549E-3</v>
          </cell>
          <cell r="L18673">
            <v>8.4778814740934488E-2</v>
          </cell>
          <cell r="M18673" t="str">
            <v>onshore wind</v>
          </cell>
        </row>
        <row r="18674">
          <cell r="F18674" t="str">
            <v>Vintage2010</v>
          </cell>
          <cell r="I18674">
            <v>9.5913747979998586E-3</v>
          </cell>
          <cell r="L18674">
            <v>0.22765982177450594</v>
          </cell>
          <cell r="M18674" t="str">
            <v>onshore wind</v>
          </cell>
        </row>
        <row r="18675">
          <cell r="F18675" t="str">
            <v>Vintage2012</v>
          </cell>
          <cell r="I18675">
            <v>4.4279083939560478E-3</v>
          </cell>
          <cell r="L18675">
            <v>3.7752750608883903E-2</v>
          </cell>
          <cell r="M18675" t="str">
            <v>onshore wind</v>
          </cell>
        </row>
        <row r="18676">
          <cell r="F18676" t="str">
            <v>Vintage2008</v>
          </cell>
          <cell r="I18676">
            <v>1.2642352288246724E-2</v>
          </cell>
          <cell r="L18676">
            <v>0.1673850660967498</v>
          </cell>
          <cell r="M18676" t="str">
            <v>onshore wind</v>
          </cell>
        </row>
        <row r="18677">
          <cell r="F18677" t="str">
            <v>Vintage2006</v>
          </cell>
          <cell r="I18677">
            <v>8.6952287158504151E-4</v>
          </cell>
          <cell r="L18677">
            <v>3.7203352345477801E-2</v>
          </cell>
          <cell r="M18677" t="str">
            <v>onshore wind</v>
          </cell>
        </row>
        <row r="18678">
          <cell r="F18678" t="str">
            <v>Vintage2008</v>
          </cell>
          <cell r="I18678">
            <v>1.780547590417168E-2</v>
          </cell>
          <cell r="L18678">
            <v>0.23574495419453217</v>
          </cell>
          <cell r="M18678" t="str">
            <v>onshore wind</v>
          </cell>
        </row>
        <row r="18679">
          <cell r="F18679" t="str">
            <v>Vintage2009</v>
          </cell>
          <cell r="I18679">
            <v>1.4084483668594626E-2</v>
          </cell>
          <cell r="L18679">
            <v>0.15806782213989845</v>
          </cell>
          <cell r="M18679" t="str">
            <v>onshore wind</v>
          </cell>
        </row>
        <row r="18680">
          <cell r="F18680" t="str">
            <v>Vintage2008</v>
          </cell>
          <cell r="I18680">
            <v>5.6736874751750687E-3</v>
          </cell>
          <cell r="L18680">
            <v>7.511976659022418E-2</v>
          </cell>
          <cell r="M18680" t="str">
            <v>onshore wind</v>
          </cell>
        </row>
        <row r="18681">
          <cell r="F18681" t="str">
            <v>Vintage2008</v>
          </cell>
          <cell r="I18681">
            <v>7.0952134808229105E-3</v>
          </cell>
          <cell r="L18681">
            <v>9.3940807088741363E-2</v>
          </cell>
          <cell r="M18681" t="str">
            <v>onshore wind</v>
          </cell>
        </row>
        <row r="18682">
          <cell r="F18682" t="str">
            <v>Vintage2008</v>
          </cell>
          <cell r="I18682">
            <v>4.5523078346128955E-3</v>
          </cell>
          <cell r="L18682">
            <v>6.0272671605412623E-2</v>
          </cell>
          <cell r="M18682" t="str">
            <v>onshore wind</v>
          </cell>
        </row>
        <row r="18683">
          <cell r="F18683" t="str">
            <v>Vintage2009</v>
          </cell>
          <cell r="I18683">
            <v>5.236741445260003E-3</v>
          </cell>
          <cell r="L18683">
            <v>5.8771079923058932E-2</v>
          </cell>
          <cell r="M18683" t="str">
            <v>onshore wind</v>
          </cell>
        </row>
        <row r="18684">
          <cell r="F18684" t="str">
            <v>Vintage2009</v>
          </cell>
          <cell r="I18684">
            <v>2.398609985109575E-3</v>
          </cell>
          <cell r="L18684">
            <v>2.6919201685376107E-2</v>
          </cell>
          <cell r="M18684" t="str">
            <v>onshore wind</v>
          </cell>
        </row>
        <row r="18685">
          <cell r="F18685" t="str">
            <v>Vintage2008</v>
          </cell>
          <cell r="I18685">
            <v>2.4071493087106276E-2</v>
          </cell>
          <cell r="L18685">
            <v>0.31870718119274327</v>
          </cell>
          <cell r="M18685" t="str">
            <v>onshore wind</v>
          </cell>
        </row>
        <row r="18686">
          <cell r="F18686" t="str">
            <v>Vintage2007</v>
          </cell>
          <cell r="I18686">
            <v>1.2974530298660953E-3</v>
          </cell>
          <cell r="L18686">
            <v>2.7231252379139696E-2</v>
          </cell>
          <cell r="M18686" t="str">
            <v>onshore wind</v>
          </cell>
        </row>
        <row r="18687">
          <cell r="F18687" t="str">
            <v>Vintage2007</v>
          </cell>
          <cell r="I18687">
            <v>1.3003857726607436E-3</v>
          </cell>
          <cell r="L18687">
            <v>2.7292805481537875E-2</v>
          </cell>
          <cell r="M18687" t="str">
            <v>onshore wind</v>
          </cell>
        </row>
        <row r="18688">
          <cell r="F18688" t="str">
            <v>Vintage2007</v>
          </cell>
          <cell r="I18688">
            <v>1.2874740868505392E-3</v>
          </cell>
          <cell r="L18688">
            <v>2.7021811952797861E-2</v>
          </cell>
          <cell r="M18688" t="str">
            <v>onshore wind</v>
          </cell>
        </row>
        <row r="18689">
          <cell r="F18689" t="str">
            <v>Vintage2007</v>
          </cell>
          <cell r="I18689">
            <v>8.3550795214024955E-4</v>
          </cell>
          <cell r="L18689">
            <v>1.7535839360487245E-2</v>
          </cell>
          <cell r="M18689" t="str">
            <v>onshore wind</v>
          </cell>
        </row>
        <row r="18690">
          <cell r="F18690" t="str">
            <v>Vintage2007</v>
          </cell>
          <cell r="I18690">
            <v>8.6685402123109925E-4</v>
          </cell>
          <cell r="L18690">
            <v>1.8193738104301482E-2</v>
          </cell>
          <cell r="M18690" t="str">
            <v>onshore wind</v>
          </cell>
        </row>
        <row r="18691">
          <cell r="F18691" t="str">
            <v>Vintage2009</v>
          </cell>
          <cell r="I18691">
            <v>8.770696512811026E-3</v>
          </cell>
          <cell r="L18691">
            <v>9.8432070997486201E-2</v>
          </cell>
          <cell r="M18691" t="str">
            <v>onshore wind</v>
          </cell>
        </row>
        <row r="18692">
          <cell r="F18692" t="str">
            <v>Vintage2010</v>
          </cell>
          <cell r="I18692">
            <v>3.4055727554179573E-3</v>
          </cell>
          <cell r="L18692">
            <v>8.0834301950148499E-2</v>
          </cell>
          <cell r="M18692" t="str">
            <v>onshore wind</v>
          </cell>
        </row>
        <row r="18693">
          <cell r="F18693" t="str">
            <v>Vintage2009</v>
          </cell>
          <cell r="I18693">
            <v>2.9429139892012679E-3</v>
          </cell>
          <cell r="L18693">
            <v>3.3027835166960118E-2</v>
          </cell>
          <cell r="M18693" t="str">
            <v>onshore wind</v>
          </cell>
        </row>
        <row r="18694">
          <cell r="F18694" t="str">
            <v>Vintage2008</v>
          </cell>
          <cell r="I18694">
            <v>1.7902971011732787E-3</v>
          </cell>
          <cell r="L18694">
            <v>2.3703579190029661E-2</v>
          </cell>
          <cell r="M18694" t="str">
            <v>onshore wind</v>
          </cell>
        </row>
        <row r="18695">
          <cell r="F18695" t="str">
            <v>Vintage2009</v>
          </cell>
          <cell r="I18695">
            <v>4.3102341297262597E-3</v>
          </cell>
          <cell r="L18695">
            <v>4.8373042124225253E-2</v>
          </cell>
          <cell r="M18695" t="str">
            <v>onshore wind</v>
          </cell>
        </row>
        <row r="18696">
          <cell r="F18696" t="str">
            <v>Vintage2008</v>
          </cell>
          <cell r="I18696">
            <v>1.9482698268466581E-3</v>
          </cell>
          <cell r="L18696">
            <v>2.5795142099007056E-2</v>
          </cell>
          <cell r="M18696" t="str">
            <v>onshore wind</v>
          </cell>
        </row>
        <row r="18697">
          <cell r="F18697" t="str">
            <v>Vintage2008</v>
          </cell>
          <cell r="I18697">
            <v>2.0761352362608167E-3</v>
          </cell>
          <cell r="L18697">
            <v>2.7488083374356147E-2</v>
          </cell>
          <cell r="M18697" t="str">
            <v>onshore wind</v>
          </cell>
        </row>
        <row r="18698">
          <cell r="F18698" t="str">
            <v>Vintage2008</v>
          </cell>
          <cell r="I18698">
            <v>2.0800346778245111E-3</v>
          </cell>
          <cell r="L18698">
            <v>2.7539712079916439E-2</v>
          </cell>
          <cell r="M18698" t="str">
            <v>onshore wind</v>
          </cell>
        </row>
        <row r="18699">
          <cell r="F18699" t="str">
            <v>Vintage2008</v>
          </cell>
          <cell r="I18699">
            <v>2.0483857218773186E-3</v>
          </cell>
          <cell r="L18699">
            <v>2.712067909757826E-2</v>
          </cell>
          <cell r="M18699" t="str">
            <v>onshore wind</v>
          </cell>
        </row>
        <row r="18700">
          <cell r="F18700" t="str">
            <v>Vintage2008</v>
          </cell>
          <cell r="I18700">
            <v>2.0446676496886796E-3</v>
          </cell>
          <cell r="L18700">
            <v>2.7071451727160308E-2</v>
          </cell>
          <cell r="M18700" t="str">
            <v>onshore wind</v>
          </cell>
        </row>
        <row r="18701">
          <cell r="F18701" t="str">
            <v>Vintage2007</v>
          </cell>
          <cell r="I18701">
            <v>8.0867525994765695E-4</v>
          </cell>
          <cell r="L18701">
            <v>1.6972668443090977E-2</v>
          </cell>
          <cell r="M18701" t="str">
            <v>onshore wind</v>
          </cell>
        </row>
        <row r="18702">
          <cell r="F18702" t="str">
            <v>Vintage2008</v>
          </cell>
          <cell r="I18702">
            <v>6.6238090833410429E-3</v>
          </cell>
          <cell r="L18702">
            <v>8.7699400866882007E-2</v>
          </cell>
          <cell r="M18702" t="str">
            <v>onshore wind</v>
          </cell>
        </row>
        <row r="18703">
          <cell r="F18703" t="str">
            <v>Vintage2009</v>
          </cell>
          <cell r="I18703">
            <v>5.1459025937634342E-3</v>
          </cell>
          <cell r="L18703">
            <v>5.7751610572274757E-2</v>
          </cell>
          <cell r="M18703" t="str">
            <v>onshore wind</v>
          </cell>
        </row>
        <row r="18704">
          <cell r="F18704" t="str">
            <v>Vintage2009</v>
          </cell>
          <cell r="I18704">
            <v>5.2071147578446799E-3</v>
          </cell>
          <cell r="L18704">
            <v>5.8438584528328778E-2</v>
          </cell>
          <cell r="M18704" t="str">
            <v>onshore wind</v>
          </cell>
        </row>
        <row r="18705">
          <cell r="F18705" t="str">
            <v>Vintage2008</v>
          </cell>
          <cell r="I18705">
            <v>1.0583011856116049E-2</v>
          </cell>
          <cell r="L18705">
            <v>0.14011934635657428</v>
          </cell>
          <cell r="M18705" t="str">
            <v>onshore wind</v>
          </cell>
        </row>
        <row r="18706">
          <cell r="F18706" t="str">
            <v>Vintage2008</v>
          </cell>
          <cell r="I18706">
            <v>3.363227540576864E-3</v>
          </cell>
          <cell r="L18706">
            <v>4.4529218245344414E-2</v>
          </cell>
          <cell r="M18706" t="str">
            <v>onshore wind</v>
          </cell>
        </row>
        <row r="18707">
          <cell r="F18707" t="str">
            <v>Vintage2009</v>
          </cell>
          <cell r="I18707">
            <v>1.1205096116700312E-2</v>
          </cell>
          <cell r="L18707">
            <v>0.12575293363322715</v>
          </cell>
          <cell r="M18707" t="str">
            <v>onshore wind</v>
          </cell>
        </row>
        <row r="18708">
          <cell r="F18708" t="str">
            <v>Vintage2008</v>
          </cell>
          <cell r="I18708">
            <v>1.2744900346596878E-2</v>
          </cell>
          <cell r="L18708">
            <v>0.1687428049995798</v>
          </cell>
          <cell r="M18708" t="str">
            <v>onshore wind</v>
          </cell>
        </row>
        <row r="18709">
          <cell r="F18709" t="str">
            <v>Vintage2009</v>
          </cell>
          <cell r="I18709">
            <v>6.9930272543759905E-3</v>
          </cell>
          <cell r="L18709">
            <v>7.8481584009281791E-2</v>
          </cell>
          <cell r="M18709" t="str">
            <v>onshore wind</v>
          </cell>
        </row>
        <row r="18710">
          <cell r="F18710" t="str">
            <v>Vintage2012</v>
          </cell>
          <cell r="I18710">
            <v>1.8888894934534727E-2</v>
          </cell>
          <cell r="L18710">
            <v>0.16104844009742142</v>
          </cell>
          <cell r="M18710" t="str">
            <v>onshore wind</v>
          </cell>
        </row>
        <row r="18711">
          <cell r="F18711" t="str">
            <v>Vintage2010</v>
          </cell>
          <cell r="I18711">
            <v>1.9135997105344776E-2</v>
          </cell>
          <cell r="L18711">
            <v>0.45420993155107831</v>
          </cell>
          <cell r="M18711" t="str">
            <v>onshore wind</v>
          </cell>
        </row>
        <row r="18712">
          <cell r="F18712" t="str">
            <v>Vintage2007</v>
          </cell>
          <cell r="I18712">
            <v>4.2981859435106944E-3</v>
          </cell>
          <cell r="L18712">
            <v>9.0211347544727788E-2</v>
          </cell>
          <cell r="M18712" t="str">
            <v>onshore wind</v>
          </cell>
        </row>
        <row r="18713">
          <cell r="F18713" t="str">
            <v>Vintage2007</v>
          </cell>
          <cell r="I18713">
            <v>4.3416019631421162E-5</v>
          </cell>
          <cell r="L18713">
            <v>9.1122573277502826E-4</v>
          </cell>
          <cell r="M18713" t="str">
            <v>onshore wind</v>
          </cell>
        </row>
        <row r="18714">
          <cell r="F18714" t="str">
            <v>Vintage2007</v>
          </cell>
          <cell r="I18714">
            <v>2.9399720056369613E-3</v>
          </cell>
          <cell r="L18714">
            <v>6.1704830795584316E-2</v>
          </cell>
          <cell r="M18714" t="str">
            <v>onshore wind</v>
          </cell>
        </row>
        <row r="18715">
          <cell r="F18715" t="str">
            <v>Vintage2007</v>
          </cell>
          <cell r="I18715">
            <v>2.9696686925625866E-5</v>
          </cell>
          <cell r="L18715">
            <v>6.232811191473162E-4</v>
          </cell>
          <cell r="M18715" t="str">
            <v>onshore wind</v>
          </cell>
        </row>
        <row r="18716">
          <cell r="F18716" t="str">
            <v>Vintage2009</v>
          </cell>
          <cell r="I18716">
            <v>1.7303998650611854E-2</v>
          </cell>
          <cell r="L18716">
            <v>0.19419990433251577</v>
          </cell>
          <cell r="M18716" t="str">
            <v>onshore wind</v>
          </cell>
        </row>
        <row r="18717">
          <cell r="F18717" t="str">
            <v>Vintage2009</v>
          </cell>
          <cell r="I18717">
            <v>1.3850258723413519E-2</v>
          </cell>
          <cell r="L18717">
            <v>0.15543915446227749</v>
          </cell>
          <cell r="M18717" t="str">
            <v>onshore wind</v>
          </cell>
        </row>
        <row r="18718">
          <cell r="F18718" t="str">
            <v>Vintage2009</v>
          </cell>
          <cell r="I18718">
            <v>5.0437190878571394E-3</v>
          </cell>
          <cell r="L18718">
            <v>5.660482204830191E-2</v>
          </cell>
          <cell r="M18718" t="str">
            <v>onshore wind</v>
          </cell>
        </row>
        <row r="18719">
          <cell r="F18719" t="str">
            <v>Vintage2009</v>
          </cell>
          <cell r="I18719">
            <v>6.7446736348780578E-3</v>
          </cell>
          <cell r="L18719">
            <v>7.5694352565211648E-2</v>
          </cell>
          <cell r="M18719" t="str">
            <v>onshore wind</v>
          </cell>
        </row>
        <row r="18720">
          <cell r="F18720" t="str">
            <v>Vintage2009</v>
          </cell>
          <cell r="I18720">
            <v>6.822299727401831E-3</v>
          </cell>
          <cell r="L18720">
            <v>7.6565537315407564E-2</v>
          </cell>
          <cell r="M18720" t="str">
            <v>onshore wind</v>
          </cell>
        </row>
        <row r="18721">
          <cell r="F18721" t="str">
            <v>Vintage2009</v>
          </cell>
          <cell r="I18721">
            <v>1.3703526364759208E-2</v>
          </cell>
          <cell r="L18721">
            <v>0.15379240155917648</v>
          </cell>
          <cell r="M18721" t="str">
            <v>onshore wind</v>
          </cell>
        </row>
        <row r="18722">
          <cell r="F18722" t="str">
            <v>Vintage2009</v>
          </cell>
          <cell r="I18722">
            <v>6.9537018396295721E-3</v>
          </cell>
          <cell r="L18722">
            <v>7.8040241407736868E-2</v>
          </cell>
          <cell r="M18722" t="str">
            <v>onshore wind</v>
          </cell>
        </row>
        <row r="18723">
          <cell r="F18723" t="str">
            <v>Vintage2009</v>
          </cell>
          <cell r="I18723">
            <v>7.9995864778248747E-3</v>
          </cell>
          <cell r="L18723">
            <v>8.9778031081755014E-2</v>
          </cell>
          <cell r="M18723" t="str">
            <v>onshore wind</v>
          </cell>
        </row>
        <row r="18724">
          <cell r="F18724" t="str">
            <v>Vintage2008</v>
          </cell>
          <cell r="I18724">
            <v>7.0747795001822782E-3</v>
          </cell>
          <cell r="L18724">
            <v>9.3670260664929714E-2</v>
          </cell>
          <cell r="M18724" t="str">
            <v>onshore wind</v>
          </cell>
        </row>
        <row r="18725">
          <cell r="F18725" t="str">
            <v>Vintage2008</v>
          </cell>
          <cell r="I18725">
            <v>6.953701839629573E-3</v>
          </cell>
          <cell r="L18725">
            <v>9.2067189357282656E-2</v>
          </cell>
          <cell r="M18725" t="str">
            <v>onshore wind</v>
          </cell>
        </row>
        <row r="18726">
          <cell r="F18726" t="str">
            <v>Vintage2008</v>
          </cell>
          <cell r="I18726">
            <v>1.7579398978164944E-2</v>
          </cell>
          <cell r="L18726">
            <v>0.23275168993960646</v>
          </cell>
          <cell r="M18726" t="str">
            <v>onshore wind</v>
          </cell>
        </row>
        <row r="18727">
          <cell r="F18727" t="str">
            <v>Vintage2008</v>
          </cell>
          <cell r="I18727">
            <v>2.2021348082290917E-2</v>
          </cell>
          <cell r="L18727">
            <v>0.2915632091442843</v>
          </cell>
          <cell r="M18727" t="str">
            <v>onshore wind</v>
          </cell>
        </row>
        <row r="18728">
          <cell r="F18728" t="str">
            <v>Vintage2008</v>
          </cell>
          <cell r="I18728">
            <v>1.8564261890122807E-2</v>
          </cell>
          <cell r="L18728">
            <v>0.24579129996277932</v>
          </cell>
          <cell r="M18728" t="str">
            <v>onshore wind</v>
          </cell>
        </row>
        <row r="18729">
          <cell r="F18729" t="str">
            <v>Vintage2009</v>
          </cell>
          <cell r="I18729">
            <v>2.7450377338984807E-2</v>
          </cell>
          <cell r="L18729">
            <v>0.30807102801836</v>
          </cell>
          <cell r="M18729" t="str">
            <v>onshore wind</v>
          </cell>
        </row>
        <row r="18730">
          <cell r="F18730" t="str">
            <v>Vintage2008</v>
          </cell>
          <cell r="I18730">
            <v>9.2634408309619307E-3</v>
          </cell>
          <cell r="L18730">
            <v>0.1226481923949716</v>
          </cell>
          <cell r="M18730" t="str">
            <v>onshore wind</v>
          </cell>
        </row>
        <row r="18731">
          <cell r="F18731" t="str">
            <v>Vintage2009</v>
          </cell>
          <cell r="I18731">
            <v>1.1020003228374877E-2</v>
          </cell>
          <cell r="L18731">
            <v>0.12367566687360697</v>
          </cell>
          <cell r="M18731" t="str">
            <v>onshore wind</v>
          </cell>
        </row>
        <row r="18732">
          <cell r="F18732" t="str">
            <v>Vintage2008</v>
          </cell>
          <cell r="I18732">
            <v>9.1954273153161004E-3</v>
          </cell>
          <cell r="L18732">
            <v>0.12174769171659443</v>
          </cell>
          <cell r="M18732" t="str">
            <v>onshore wind</v>
          </cell>
        </row>
        <row r="18733">
          <cell r="F18733" t="str">
            <v>Vintage2009</v>
          </cell>
          <cell r="I18733">
            <v>1.932198686522986E-3</v>
          </cell>
          <cell r="L18733">
            <v>2.1684745107218826E-2</v>
          </cell>
          <cell r="M18733" t="str">
            <v>onshore wind</v>
          </cell>
        </row>
        <row r="18734">
          <cell r="F18734" t="str">
            <v>Vintage2009</v>
          </cell>
          <cell r="I18734">
            <v>2.1658495976320416E-3</v>
          </cell>
          <cell r="L18734">
            <v>2.4306970495740765E-2</v>
          </cell>
          <cell r="M18734" t="str">
            <v>onshore wind</v>
          </cell>
        </row>
        <row r="18735">
          <cell r="F18735" t="str">
            <v>Vintage2009</v>
          </cell>
          <cell r="I18735">
            <v>3.6560066816477771E-3</v>
          </cell>
          <cell r="L18735">
            <v>4.103075607844734E-2</v>
          </cell>
          <cell r="M18735" t="str">
            <v>onshore wind</v>
          </cell>
        </row>
        <row r="18736">
          <cell r="F18736" t="str">
            <v>Vintage2008</v>
          </cell>
          <cell r="I18736">
            <v>1.1033696616191571E-2</v>
          </cell>
          <cell r="L18736">
            <v>0.1460864240517728</v>
          </cell>
          <cell r="M18736" t="str">
            <v>onshore wind</v>
          </cell>
        </row>
        <row r="18737">
          <cell r="F18737" t="str">
            <v>Vintage2009</v>
          </cell>
          <cell r="I18737">
            <v>5.4500046249190649E-3</v>
          </cell>
          <cell r="L18737">
            <v>6.1164497185951142E-2</v>
          </cell>
          <cell r="M18737" t="str">
            <v>onshore wind</v>
          </cell>
        </row>
        <row r="18738">
          <cell r="F18738" t="str">
            <v>Vintage2009</v>
          </cell>
          <cell r="I18738">
            <v>5.305421493359162E-3</v>
          </cell>
          <cell r="L18738">
            <v>5.9541864701751546E-2</v>
          </cell>
          <cell r="M18738" t="str">
            <v>onshore wind</v>
          </cell>
        </row>
        <row r="18739">
          <cell r="F18739" t="str">
            <v>Vintage2009</v>
          </cell>
          <cell r="I18739">
            <v>1.6582375249609605E-3</v>
          </cell>
          <cell r="L18739">
            <v>1.8610124469503449E-2</v>
          </cell>
          <cell r="M18739" t="str">
            <v>onshore wind</v>
          </cell>
        </row>
        <row r="18740">
          <cell r="F18740" t="str">
            <v>Vintage2008</v>
          </cell>
          <cell r="I18740">
            <v>1.5712019892593059E-2</v>
          </cell>
          <cell r="L18740">
            <v>0.20802754331408269</v>
          </cell>
          <cell r="M18740" t="str">
            <v>onshore wind</v>
          </cell>
        </row>
        <row r="18741">
          <cell r="F18741" t="str">
            <v>Vintage2009</v>
          </cell>
          <cell r="I18741">
            <v>6.0863934881139588E-3</v>
          </cell>
          <cell r="L18741">
            <v>6.8306583754846981E-2</v>
          </cell>
          <cell r="M18741" t="str">
            <v>onshore wind</v>
          </cell>
        </row>
        <row r="18742">
          <cell r="F18742" t="str">
            <v>Vintage2009</v>
          </cell>
          <cell r="I18742">
            <v>1.496025290145658E-2</v>
          </cell>
          <cell r="L18742">
            <v>0.1678964348596029</v>
          </cell>
          <cell r="M18742" t="str">
            <v>onshore wind</v>
          </cell>
        </row>
        <row r="18743">
          <cell r="F18743" t="str">
            <v>Vintage2008</v>
          </cell>
          <cell r="I18743">
            <v>3.2240936518905037E-3</v>
          </cell>
          <cell r="L18743">
            <v>4.2687082017601789E-2</v>
          </cell>
          <cell r="M18743" t="str">
            <v>onshore wind</v>
          </cell>
        </row>
        <row r="18744">
          <cell r="F18744" t="str">
            <v>Vintage2009</v>
          </cell>
          <cell r="I18744">
            <v>7.0519571569262257E-3</v>
          </cell>
          <cell r="L18744">
            <v>7.9142944523036537E-2</v>
          </cell>
          <cell r="M18744" t="str">
            <v>onshore wind</v>
          </cell>
        </row>
        <row r="18745">
          <cell r="F18745" t="str">
            <v>Vintage2009</v>
          </cell>
          <cell r="I18745">
            <v>1.1577840108386341E-3</v>
          </cell>
          <cell r="L18745">
            <v>1.2993617757513462E-2</v>
          </cell>
          <cell r="M18745" t="str">
            <v>onshore wind</v>
          </cell>
        </row>
        <row r="18746">
          <cell r="F18746" t="str">
            <v>Vintage2009</v>
          </cell>
          <cell r="I18746">
            <v>1.1577840108386341E-3</v>
          </cell>
          <cell r="L18746">
            <v>1.2993617757513462E-2</v>
          </cell>
          <cell r="M18746" t="str">
            <v>onshore wind</v>
          </cell>
        </row>
        <row r="18747">
          <cell r="F18747" t="str">
            <v>Vintage2009</v>
          </cell>
          <cell r="I18747">
            <v>1.1577840108386341E-3</v>
          </cell>
          <cell r="L18747">
            <v>1.2993617757513462E-2</v>
          </cell>
          <cell r="M18747" t="str">
            <v>onshore wind</v>
          </cell>
        </row>
        <row r="18748">
          <cell r="F18748" t="str">
            <v>Vintage2009</v>
          </cell>
          <cell r="I18748">
            <v>7.9559490061865117E-3</v>
          </cell>
          <cell r="L18748">
            <v>8.9288294981528044E-2</v>
          </cell>
          <cell r="M18748" t="str">
            <v>onshore wind</v>
          </cell>
        </row>
        <row r="18749">
          <cell r="F18749" t="str">
            <v>Vintage2009</v>
          </cell>
          <cell r="I18749">
            <v>1.3444403938617351E-2</v>
          </cell>
          <cell r="L18749">
            <v>0.15088431358580054</v>
          </cell>
          <cell r="M18749" t="str">
            <v>onshore wind</v>
          </cell>
        </row>
        <row r="18750">
          <cell r="F18750" t="str">
            <v>Vintage2008</v>
          </cell>
          <cell r="I18750">
            <v>2.3911919776698026E-2</v>
          </cell>
          <cell r="L18750">
            <v>0.31659442650113467</v>
          </cell>
          <cell r="M18750" t="str">
            <v>onshore wind</v>
          </cell>
        </row>
        <row r="18751">
          <cell r="F18751" t="str">
            <v>Vintage2008</v>
          </cell>
          <cell r="I18751">
            <v>1.0299259468841651E-2</v>
          </cell>
          <cell r="L18751">
            <v>0.13636245752638468</v>
          </cell>
          <cell r="M18751" t="str">
            <v>onshore wind</v>
          </cell>
        </row>
        <row r="18752">
          <cell r="F18752" t="str">
            <v>Vintage2008</v>
          </cell>
          <cell r="I18752">
            <v>5.6796563413081457E-3</v>
          </cell>
          <cell r="L18752">
            <v>7.5198794529758556E-2</v>
          </cell>
          <cell r="M18752" t="str">
            <v>onshore wind</v>
          </cell>
        </row>
        <row r="18753">
          <cell r="F18753" t="str">
            <v>Vintage2009</v>
          </cell>
          <cell r="I18753">
            <v>7.9129644642983465E-5</v>
          </cell>
          <cell r="L18753">
            <v>8.8805886603498987E-4</v>
          </cell>
          <cell r="M18753" t="str">
            <v>onshore wind</v>
          </cell>
        </row>
        <row r="18754">
          <cell r="F18754" t="str">
            <v>Vintage2009</v>
          </cell>
          <cell r="I18754">
            <v>7.8338348196553623E-3</v>
          </cell>
          <cell r="L18754">
            <v>8.7917827737463997E-2</v>
          </cell>
          <cell r="M18754" t="str">
            <v>onshore wind</v>
          </cell>
        </row>
        <row r="18755">
          <cell r="F18755" t="str">
            <v>Vintage2009</v>
          </cell>
          <cell r="I18755">
            <v>5.4473838374495124E-5</v>
          </cell>
          <cell r="L18755">
            <v>6.1135084523240087E-4</v>
          </cell>
          <cell r="M18755" t="str">
            <v>onshore wind</v>
          </cell>
        </row>
        <row r="18756">
          <cell r="F18756" t="str">
            <v>Vintage2009</v>
          </cell>
          <cell r="I18756">
            <v>5.3929099990750167E-3</v>
          </cell>
          <cell r="L18756">
            <v>6.0523733678007688E-2</v>
          </cell>
          <cell r="M18756" t="str">
            <v>onshore wind</v>
          </cell>
        </row>
        <row r="18757">
          <cell r="F18757" t="str">
            <v>Vintage2009</v>
          </cell>
          <cell r="I18757">
            <v>1.408786620743941E-3</v>
          </cell>
          <cell r="L18757">
            <v>1.5810578381184038E-2</v>
          </cell>
          <cell r="M18757" t="str">
            <v>onshore wind</v>
          </cell>
        </row>
        <row r="18758">
          <cell r="F18758" t="str">
            <v>Vintage2009</v>
          </cell>
          <cell r="I18758">
            <v>5.6425554219467831E-4</v>
          </cell>
          <cell r="L18758">
            <v>6.3325462816898543E-3</v>
          </cell>
          <cell r="M18758" t="str">
            <v>onshore wind</v>
          </cell>
        </row>
        <row r="18759">
          <cell r="F18759" t="str">
            <v>Vintage2009</v>
          </cell>
          <cell r="I18759">
            <v>2.1781555097295604E-3</v>
          </cell>
          <cell r="L18759">
            <v>2.4445077704387475E-2</v>
          </cell>
          <cell r="M18759" t="str">
            <v>onshore wind</v>
          </cell>
        </row>
        <row r="18760">
          <cell r="F18760" t="str">
            <v>Vintage2009</v>
          </cell>
          <cell r="I18760">
            <v>2.1964738166101705E-3</v>
          </cell>
          <cell r="L18760">
            <v>2.4650661021606606E-2</v>
          </cell>
          <cell r="M18760" t="str">
            <v>onshore wind</v>
          </cell>
        </row>
        <row r="18761">
          <cell r="F18761" t="str">
            <v>Vintage2009</v>
          </cell>
          <cell r="I18761">
            <v>2.2013526527991647E-3</v>
          </cell>
          <cell r="L18761">
            <v>2.4705415390252096E-2</v>
          </cell>
          <cell r="M18761" t="str">
            <v>onshore wind</v>
          </cell>
        </row>
        <row r="18762">
          <cell r="F18762" t="str">
            <v>Vintage2009</v>
          </cell>
          <cell r="I18762">
            <v>1.848739754897427E-3</v>
          </cell>
          <cell r="L18762">
            <v>2.0748099372054924E-2</v>
          </cell>
          <cell r="M18762" t="str">
            <v>onshore wind</v>
          </cell>
        </row>
        <row r="18763">
          <cell r="F18763" t="str">
            <v>Vintage2009</v>
          </cell>
          <cell r="I18763">
            <v>2.1622992921153297E-3</v>
          </cell>
          <cell r="L18763">
            <v>2.4267126006289632E-2</v>
          </cell>
          <cell r="M18763" t="str">
            <v>onshore wind</v>
          </cell>
        </row>
        <row r="18764">
          <cell r="F18764" t="str">
            <v>Vintage2009</v>
          </cell>
          <cell r="I18764">
            <v>9.8181046537567968E-4</v>
          </cell>
          <cell r="L18764">
            <v>1.1018695868996611E-2</v>
          </cell>
          <cell r="M18764" t="str">
            <v>onshore wind</v>
          </cell>
        </row>
        <row r="18765">
          <cell r="F18765" t="str">
            <v>Vintage2009</v>
          </cell>
          <cell r="I18765">
            <v>1.5207767687594881E-3</v>
          </cell>
          <cell r="L18765">
            <v>1.7067425221612708E-2</v>
          </cell>
          <cell r="M18765" t="str">
            <v>onshore wind</v>
          </cell>
        </row>
        <row r="18766">
          <cell r="F18766" t="str">
            <v>Vintage2009</v>
          </cell>
          <cell r="I18766">
            <v>5.6107749732026754E-3</v>
          </cell>
          <cell r="L18766">
            <v>6.2968796116307235E-2</v>
          </cell>
          <cell r="M18766" t="str">
            <v>onshore wind</v>
          </cell>
        </row>
        <row r="18767">
          <cell r="F18767" t="str">
            <v>Vintage2013</v>
          </cell>
          <cell r="I18767">
            <v>1.9341041531773198E-2</v>
          </cell>
          <cell r="L18767">
            <v>2.5845603490063018</v>
          </cell>
          <cell r="M18767" t="str">
            <v>onshore wind</v>
          </cell>
        </row>
        <row r="18768">
          <cell r="F18768" t="str">
            <v>Vintage2009</v>
          </cell>
          <cell r="I18768">
            <v>2.753012998743111E-2</v>
          </cell>
          <cell r="L18768">
            <v>0.30896607875265891</v>
          </cell>
          <cell r="M18768" t="str">
            <v>onshore wind</v>
          </cell>
        </row>
        <row r="18769">
          <cell r="F18769" t="str">
            <v>Vintage2009</v>
          </cell>
          <cell r="I18769">
            <v>1.023304151000887E-2</v>
          </cell>
          <cell r="L18769">
            <v>0.11484372614673764</v>
          </cell>
          <cell r="M18769" t="str">
            <v>onshore wind</v>
          </cell>
        </row>
        <row r="18770">
          <cell r="F18770" t="str">
            <v>Vintage2010</v>
          </cell>
          <cell r="I18770">
            <v>2.0938676293753098E-2</v>
          </cell>
          <cell r="L18770">
            <v>0.49699812734082383</v>
          </cell>
          <cell r="M18770" t="str">
            <v>onshore wind</v>
          </cell>
        </row>
        <row r="18771">
          <cell r="F18771" t="str">
            <v>Vintage2009</v>
          </cell>
          <cell r="I18771">
            <v>2.513053153922748E-2</v>
          </cell>
          <cell r="L18771">
            <v>0.28203578371006649</v>
          </cell>
          <cell r="M18771" t="str">
            <v>onshore wind</v>
          </cell>
        </row>
        <row r="18772">
          <cell r="F18772" t="str">
            <v>Vintage2009</v>
          </cell>
          <cell r="I18772">
            <v>8.0569626796236967E-3</v>
          </cell>
          <cell r="L18772">
            <v>9.0421954669896304E-2</v>
          </cell>
          <cell r="M18772" t="str">
            <v>onshore wind</v>
          </cell>
        </row>
        <row r="18773">
          <cell r="F18773" t="str">
            <v>Vintage2011</v>
          </cell>
          <cell r="I18773">
            <v>3.5084091910744511E-3</v>
          </cell>
          <cell r="L18773">
            <v>5.779763060788503E-2</v>
          </cell>
          <cell r="M18773" t="str">
            <v>onshore wind</v>
          </cell>
        </row>
        <row r="18774">
          <cell r="F18774" t="str">
            <v>Vintage2010</v>
          </cell>
          <cell r="I18774">
            <v>4.4681343076496171E-3</v>
          </cell>
          <cell r="L18774">
            <v>0.10605514658401134</v>
          </cell>
          <cell r="M18774" t="str">
            <v>onshore wind</v>
          </cell>
        </row>
        <row r="18775">
          <cell r="F18775" t="str">
            <v>Vintage2008</v>
          </cell>
          <cell r="I18775">
            <v>6.9866475866084124E-3</v>
          </cell>
          <cell r="L18775">
            <v>9.2503391885888575E-2</v>
          </cell>
          <cell r="M18775" t="str">
            <v>onshore wind</v>
          </cell>
        </row>
        <row r="18776">
          <cell r="F18776" t="str">
            <v>Vintage2015</v>
          </cell>
          <cell r="I18776">
            <v>3.0322819350661369E-2</v>
          </cell>
          <cell r="L18776">
            <v>0.40666026147765288</v>
          </cell>
          <cell r="M18776" t="str">
            <v>onshore wind</v>
          </cell>
        </row>
        <row r="18777">
          <cell r="F18777" t="str">
            <v>Vintage2009</v>
          </cell>
          <cell r="I18777">
            <v>1.6340913666363782E-2</v>
          </cell>
          <cell r="L18777">
            <v>0.18339136142972004</v>
          </cell>
          <cell r="M18777" t="str">
            <v>onshore wind</v>
          </cell>
        </row>
        <row r="18778">
          <cell r="F18778" t="str">
            <v>Vintage2008</v>
          </cell>
          <cell r="I18778">
            <v>1.5629832360286637E-2</v>
          </cell>
          <cell r="L18778">
            <v>0.20693937829433165</v>
          </cell>
          <cell r="M18778" t="str">
            <v>onshore wind</v>
          </cell>
        </row>
        <row r="18779">
          <cell r="F18779" t="str">
            <v>Vintage2007</v>
          </cell>
          <cell r="I18779">
            <v>1.3378653005925339E-2</v>
          </cell>
          <cell r="L18779">
            <v>0.28079434716406543</v>
          </cell>
          <cell r="M18779" t="str">
            <v>onshore wind</v>
          </cell>
        </row>
        <row r="18780">
          <cell r="F18780" t="str">
            <v>Vintage2010</v>
          </cell>
          <cell r="I18780">
            <v>1.2417708180302925E-3</v>
          </cell>
          <cell r="L18780">
            <v>2.9474536140169604E-2</v>
          </cell>
          <cell r="M18780" t="str">
            <v>onshore wind</v>
          </cell>
        </row>
        <row r="18781">
          <cell r="F18781" t="str">
            <v>Vintage2012</v>
          </cell>
          <cell r="I18781">
            <v>3.9534896374607571E-3</v>
          </cell>
          <cell r="L18781">
            <v>3.370781304364634E-2</v>
          </cell>
          <cell r="M18781" t="str">
            <v>onshore wind</v>
          </cell>
        </row>
        <row r="18782">
          <cell r="F18782" t="str">
            <v>Vintage2009</v>
          </cell>
          <cell r="I18782">
            <v>1.3077638788380028E-3</v>
          </cell>
          <cell r="L18782">
            <v>1.4676816918896364E-2</v>
          </cell>
          <cell r="M18782" t="str">
            <v>onshore wind</v>
          </cell>
        </row>
        <row r="18783">
          <cell r="F18783" t="str">
            <v>Vintage2009</v>
          </cell>
          <cell r="I18783">
            <v>1.0850903491541842E-2</v>
          </cell>
          <cell r="L18783">
            <v>0.12177788859826782</v>
          </cell>
          <cell r="M18783" t="str">
            <v>onshore wind</v>
          </cell>
        </row>
        <row r="18784">
          <cell r="F18784" t="str">
            <v>Vintage2009</v>
          </cell>
          <cell r="I18784">
            <v>3.8332417417989316E-3</v>
          </cell>
          <cell r="L18784">
            <v>4.3019835736894066E-2</v>
          </cell>
          <cell r="M18784" t="str">
            <v>onshore wind</v>
          </cell>
        </row>
        <row r="18785">
          <cell r="F18785" t="str">
            <v>Vintage2010</v>
          </cell>
          <cell r="I18785">
            <v>7.6320233023373088E-3</v>
          </cell>
          <cell r="L18785">
            <v>0.18115286925825472</v>
          </cell>
          <cell r="M18785" t="str">
            <v>onshore wind</v>
          </cell>
        </row>
        <row r="18786">
          <cell r="F18786" t="str">
            <v>Vintage2019</v>
          </cell>
          <cell r="I18786">
            <v>3.0732587179724363E-2</v>
          </cell>
          <cell r="L18786">
            <v>0.30055606796977546</v>
          </cell>
          <cell r="M18786" t="str">
            <v>onshore wind</v>
          </cell>
        </row>
        <row r="18787">
          <cell r="F18787" t="str">
            <v>Vintage2008</v>
          </cell>
          <cell r="I18787">
            <v>1.5990180662034496E-2</v>
          </cell>
          <cell r="L18787">
            <v>0.21171039898183394</v>
          </cell>
          <cell r="M18787" t="str">
            <v>onshore wind</v>
          </cell>
        </row>
        <row r="18788">
          <cell r="F18788" t="str">
            <v>Vintage2009</v>
          </cell>
          <cell r="I18788">
            <v>1.2539804229896567E-2</v>
          </cell>
          <cell r="L18788">
            <v>0.14073214122149061</v>
          </cell>
          <cell r="M18788" t="str">
            <v>onshore wind</v>
          </cell>
        </row>
        <row r="18789">
          <cell r="F18789" t="str">
            <v>Vintage2012</v>
          </cell>
          <cell r="I18789">
            <v>1.3178298791535856E-3</v>
          </cell>
          <cell r="L18789">
            <v>1.1235937681215448E-2</v>
          </cell>
          <cell r="M18789" t="str">
            <v>onshore wind</v>
          </cell>
        </row>
        <row r="18790">
          <cell r="F18790" t="str">
            <v>Vintage2009</v>
          </cell>
          <cell r="I18790">
            <v>1.0745958636900328E-2</v>
          </cell>
          <cell r="L18790">
            <v>0.120600109915833</v>
          </cell>
          <cell r="M18790" t="str">
            <v>onshore wind</v>
          </cell>
        </row>
        <row r="18791">
          <cell r="F18791" t="str">
            <v>Vintage2011</v>
          </cell>
          <cell r="I18791">
            <v>4.444547220423643E-3</v>
          </cell>
          <cell r="L18791">
            <v>7.3219594544123578E-2</v>
          </cell>
          <cell r="M18791" t="str">
            <v>onshore wind</v>
          </cell>
        </row>
        <row r="18792">
          <cell r="F18792" t="str">
            <v>Vintage2011</v>
          </cell>
          <cell r="I18792">
            <v>1.7542045955372255E-3</v>
          </cell>
          <cell r="L18792">
            <v>2.8898815303942518E-2</v>
          </cell>
          <cell r="M18792" t="str">
            <v>onshore wind</v>
          </cell>
        </row>
        <row r="18793">
          <cell r="F18793" t="str">
            <v>Vintage2012</v>
          </cell>
          <cell r="I18793">
            <v>3.031008722053247E-3</v>
          </cell>
          <cell r="L18793">
            <v>2.5842656666795527E-2</v>
          </cell>
          <cell r="M18793" t="str">
            <v>onshore wind</v>
          </cell>
        </row>
        <row r="18794">
          <cell r="F18794" t="str">
            <v>Vintage2009</v>
          </cell>
          <cell r="I18794">
            <v>1.0786807554397213E-2</v>
          </cell>
          <cell r="L18794">
            <v>0.12105855053583971</v>
          </cell>
          <cell r="M18794" t="str">
            <v>onshore wind</v>
          </cell>
        </row>
        <row r="18795">
          <cell r="F18795" t="str">
            <v>Vintage2009</v>
          </cell>
          <cell r="I18795">
            <v>4.4592925506156591E-3</v>
          </cell>
          <cell r="L18795">
            <v>5.0045900037656361E-2</v>
          </cell>
          <cell r="M18795" t="str">
            <v>onshore wind</v>
          </cell>
        </row>
        <row r="18796">
          <cell r="F18796" t="str">
            <v>Vintage2009</v>
          </cell>
          <cell r="I18796">
            <v>3.0263928714580834E-3</v>
          </cell>
          <cell r="L18796">
            <v>3.396470480474674E-2</v>
          </cell>
          <cell r="M18796" t="str">
            <v>onshore wind</v>
          </cell>
        </row>
        <row r="18797">
          <cell r="F18797" t="str">
            <v>Vintage2010</v>
          </cell>
          <cell r="I18797">
            <v>1.8891434105785504E-2</v>
          </cell>
          <cell r="L18797">
            <v>0.44840501097765711</v>
          </cell>
          <cell r="M18797" t="str">
            <v>onshore wind</v>
          </cell>
        </row>
        <row r="18798">
          <cell r="F18798" t="str">
            <v>Vintage2010</v>
          </cell>
          <cell r="I18798">
            <v>1.4073889883397632E-2</v>
          </cell>
          <cell r="L18798">
            <v>0.33405630892418953</v>
          </cell>
          <cell r="M18798" t="str">
            <v>onshore wind</v>
          </cell>
        </row>
        <row r="18799">
          <cell r="F18799" t="str">
            <v>Vintage2009</v>
          </cell>
          <cell r="I18799">
            <v>5.007554034471064E-3</v>
          </cell>
          <cell r="L18799">
            <v>5.6198947657673248E-2</v>
          </cell>
          <cell r="M18799" t="str">
            <v>onshore wind</v>
          </cell>
        </row>
        <row r="18800">
          <cell r="F18800" t="str">
            <v>Vintage2009</v>
          </cell>
          <cell r="I18800">
            <v>3.9843405681577052E-3</v>
          </cell>
          <cell r="L18800">
            <v>4.4715592782193642E-2</v>
          </cell>
          <cell r="M18800" t="str">
            <v>onshore wind</v>
          </cell>
        </row>
        <row r="18801">
          <cell r="F18801" t="str">
            <v>Vintage2009</v>
          </cell>
          <cell r="I18801">
            <v>6.5629669127849101E-3</v>
          </cell>
          <cell r="L18801">
            <v>7.3655088187101189E-2</v>
          </cell>
          <cell r="M18801" t="str">
            <v>onshore wind</v>
          </cell>
        </row>
        <row r="18802">
          <cell r="F18802" t="str">
            <v>Vintage2010</v>
          </cell>
          <cell r="I18802">
            <v>5.8993019092754119E-3</v>
          </cell>
          <cell r="L18802">
            <v>0.14002518403719486</v>
          </cell>
          <cell r="M18802" t="str">
            <v>onshore wind</v>
          </cell>
        </row>
        <row r="18803">
          <cell r="F18803" t="str">
            <v>Vintage2010</v>
          </cell>
          <cell r="I18803">
            <v>6.1261541893605108E-3</v>
          </cell>
          <cell r="L18803">
            <v>0.14540972491282447</v>
          </cell>
          <cell r="M18803" t="str">
            <v>onshore wind</v>
          </cell>
        </row>
        <row r="18804">
          <cell r="F18804" t="str">
            <v>Vintage2010</v>
          </cell>
          <cell r="I18804">
            <v>4.2712161360705606E-3</v>
          </cell>
          <cell r="L18804">
            <v>0.10138111842954925</v>
          </cell>
          <cell r="M18804" t="str">
            <v>onshore wind</v>
          </cell>
        </row>
        <row r="18805">
          <cell r="F18805" t="str">
            <v>Vintage2017</v>
          </cell>
          <cell r="I18805">
            <v>2.0488391453149575E-2</v>
          </cell>
          <cell r="L18805">
            <v>0.35794293318968939</v>
          </cell>
          <cell r="M18805" t="str">
            <v>onshore wind</v>
          </cell>
        </row>
        <row r="18806">
          <cell r="F18806" t="str">
            <v>Vintage2018</v>
          </cell>
          <cell r="I18806">
            <v>4.1058736472111744E-2</v>
          </cell>
          <cell r="L18806">
            <v>0.5957260598405304</v>
          </cell>
          <cell r="M18806" t="str">
            <v>onshore wind</v>
          </cell>
        </row>
        <row r="18807">
          <cell r="F18807" t="str">
            <v>Vintage2009</v>
          </cell>
          <cell r="I18807">
            <v>1.16538710572565E-2</v>
          </cell>
          <cell r="L18807">
            <v>0.13078946029290536</v>
          </cell>
          <cell r="M18807" t="str">
            <v>onshore wind</v>
          </cell>
        </row>
        <row r="18808">
          <cell r="F18808" t="str">
            <v>Vintage2010</v>
          </cell>
          <cell r="I18808">
            <v>2.1651875994130893E-2</v>
          </cell>
          <cell r="L18808">
            <v>0.51392655732059056</v>
          </cell>
          <cell r="M18808" t="str">
            <v>onshore wind</v>
          </cell>
        </row>
        <row r="18809">
          <cell r="F18809" t="str">
            <v>Vintage2009</v>
          </cell>
          <cell r="I18809">
            <v>6.259057133166838E-3</v>
          </cell>
          <cell r="L18809">
            <v>7.02443591805164E-2</v>
          </cell>
          <cell r="M18809" t="str">
            <v>onshore wind</v>
          </cell>
        </row>
        <row r="18810">
          <cell r="F18810" t="str">
            <v>Vintage2017</v>
          </cell>
          <cell r="I18810">
            <v>2.0078623624086581E-2</v>
          </cell>
          <cell r="L18810">
            <v>0.35078407452589561</v>
          </cell>
          <cell r="M18810" t="str">
            <v>onshore wind</v>
          </cell>
        </row>
        <row r="18811">
          <cell r="F18811" t="str">
            <v>Vintage2010</v>
          </cell>
          <cell r="I18811">
            <v>2.5516403953126906E-3</v>
          </cell>
          <cell r="L18811">
            <v>6.0565456971888573E-2</v>
          </cell>
          <cell r="M18811" t="str">
            <v>onshore wind</v>
          </cell>
        </row>
        <row r="18812">
          <cell r="F18812" t="str">
            <v>Vintage2009</v>
          </cell>
          <cell r="I18812">
            <v>6.6363779810323922E-3</v>
          </cell>
          <cell r="L18812">
            <v>7.4478968419552816E-2</v>
          </cell>
          <cell r="M18812" t="str">
            <v>onshore wind</v>
          </cell>
        </row>
        <row r="18813">
          <cell r="F18813" t="str">
            <v>Vintage2009</v>
          </cell>
          <cell r="I18813">
            <v>1.4934679819573748E-2</v>
          </cell>
          <cell r="L18813">
            <v>0.16760943240685144</v>
          </cell>
          <cell r="M18813" t="str">
            <v>onshore wind</v>
          </cell>
        </row>
        <row r="18814">
          <cell r="F18814" t="str">
            <v>Vintage2010</v>
          </cell>
          <cell r="I18814">
            <v>4.6634419191781797E-3</v>
          </cell>
          <cell r="L18814">
            <v>0.11069094666150069</v>
          </cell>
          <cell r="M18814" t="str">
            <v>onshore wind</v>
          </cell>
        </row>
        <row r="18815">
          <cell r="F18815" t="str">
            <v>Vintage2010</v>
          </cell>
          <cell r="I18815">
            <v>4.8380054084347646E-3</v>
          </cell>
          <cell r="L18815">
            <v>0.11483436652460283</v>
          </cell>
          <cell r="M18815" t="str">
            <v>onshore wind</v>
          </cell>
        </row>
        <row r="18816">
          <cell r="F18816" t="str">
            <v>Vintage2010</v>
          </cell>
          <cell r="I18816">
            <v>4.6910554065303861E-3</v>
          </cell>
          <cell r="L18816">
            <v>0.11134637737311118</v>
          </cell>
          <cell r="M18816" t="str">
            <v>onshore wind</v>
          </cell>
        </row>
        <row r="18817">
          <cell r="F18817" t="str">
            <v>Vintage2008</v>
          </cell>
          <cell r="I18817">
            <v>1.388104572140576E-3</v>
          </cell>
          <cell r="L18817">
            <v>1.8378539868166704E-2</v>
          </cell>
          <cell r="M18817" t="str">
            <v>onshore wind</v>
          </cell>
        </row>
        <row r="18818">
          <cell r="F18818" t="str">
            <v>Vintage2008</v>
          </cell>
          <cell r="I18818">
            <v>1.4021258304450263E-5</v>
          </cell>
          <cell r="L18818">
            <v>1.8564181685016873E-4</v>
          </cell>
          <cell r="M18818" t="str">
            <v>onshore wind</v>
          </cell>
        </row>
        <row r="18819">
          <cell r="F18819" t="str">
            <v>Vintage2009</v>
          </cell>
          <cell r="I18819">
            <v>6.8741895056052219E-3</v>
          </cell>
          <cell r="L18819">
            <v>7.7147887682302546E-2</v>
          </cell>
          <cell r="M18819" t="str">
            <v>onshore wind</v>
          </cell>
        </row>
        <row r="18820">
          <cell r="F18820" t="str">
            <v>Vintage2011</v>
          </cell>
          <cell r="I18820">
            <v>1.2542780501341229E-2</v>
          </cell>
          <cell r="L18820">
            <v>0.20663011488414479</v>
          </cell>
          <cell r="M18820" t="str">
            <v>onshore wind</v>
          </cell>
        </row>
        <row r="18821">
          <cell r="F18821" t="str">
            <v>Vintage2010</v>
          </cell>
          <cell r="I18821">
            <v>3.6777356396263078E-3</v>
          </cell>
          <cell r="L18821">
            <v>8.7294330362908415E-2</v>
          </cell>
          <cell r="M18821" t="str">
            <v>onshore wind</v>
          </cell>
        </row>
        <row r="18822">
          <cell r="F18822" t="str">
            <v>Vintage2010</v>
          </cell>
          <cell r="I18822">
            <v>8.4902903905064026E-3</v>
          </cell>
          <cell r="L18822">
            <v>0.20152460286710575</v>
          </cell>
          <cell r="M18822" t="str">
            <v>onshore wind</v>
          </cell>
        </row>
        <row r="18823">
          <cell r="F18823" t="str">
            <v>Vintage2009</v>
          </cell>
          <cell r="I18823">
            <v>1.0664519253266011E-2</v>
          </cell>
          <cell r="L18823">
            <v>0.11968612923252288</v>
          </cell>
          <cell r="M18823" t="str">
            <v>onshore wind</v>
          </cell>
        </row>
        <row r="18824">
          <cell r="F18824" t="str">
            <v>Vintage2015</v>
          </cell>
          <cell r="I18824">
            <v>3.1757006752381836E-3</v>
          </cell>
          <cell r="L18824">
            <v>4.2589419276375808E-2</v>
          </cell>
          <cell r="M18824" t="str">
            <v>onshore wind</v>
          </cell>
        </row>
        <row r="18825">
          <cell r="F18825" t="str">
            <v>Vintage2015</v>
          </cell>
          <cell r="I18825">
            <v>1.9545925446304693E-2</v>
          </cell>
          <cell r="L18825">
            <v>0.26213100638491948</v>
          </cell>
          <cell r="M18825" t="str">
            <v>onshore wind</v>
          </cell>
        </row>
        <row r="18826">
          <cell r="F18826" t="str">
            <v>Vintage2015</v>
          </cell>
          <cell r="I18826">
            <v>1.727171399500509E-2</v>
          </cell>
          <cell r="L18826">
            <v>0.23163148677409551</v>
          </cell>
          <cell r="M18826" t="str">
            <v>onshore wind</v>
          </cell>
        </row>
        <row r="18827">
          <cell r="F18827" t="str">
            <v>Vintage2015</v>
          </cell>
          <cell r="I18827">
            <v>1.8275645176209419E-2</v>
          </cell>
          <cell r="L18827">
            <v>0.24509523867436919</v>
          </cell>
          <cell r="M18827" t="str">
            <v>onshore wind</v>
          </cell>
        </row>
        <row r="18828">
          <cell r="F18828" t="str">
            <v>Vintage2015</v>
          </cell>
          <cell r="I18828">
            <v>2.3561650171122009E-2</v>
          </cell>
          <cell r="L18828">
            <v>0.31598601398601406</v>
          </cell>
          <cell r="M18828" t="str">
            <v>onshore wind</v>
          </cell>
        </row>
        <row r="18829">
          <cell r="F18829" t="str">
            <v>Vintage2015</v>
          </cell>
          <cell r="I18829">
            <v>1.7783923781333831E-2</v>
          </cell>
          <cell r="L18829">
            <v>0.23850074794770451</v>
          </cell>
          <cell r="M18829" t="str">
            <v>onshore wind</v>
          </cell>
        </row>
        <row r="18830">
          <cell r="F18830" t="str">
            <v>Vintage2015</v>
          </cell>
          <cell r="I18830">
            <v>9.6295439829802989E-4</v>
          </cell>
          <cell r="L18830">
            <v>1.2914211006384924E-2</v>
          </cell>
          <cell r="M18830" t="str">
            <v>onshore wind</v>
          </cell>
        </row>
        <row r="18831">
          <cell r="F18831" t="str">
            <v>Vintage2010</v>
          </cell>
          <cell r="I18831">
            <v>6.736929162563186E-3</v>
          </cell>
          <cell r="L18831">
            <v>0.15990701278574193</v>
          </cell>
          <cell r="M18831" t="str">
            <v>onshore wind</v>
          </cell>
        </row>
        <row r="18832">
          <cell r="F18832" t="str">
            <v>Vintage2009</v>
          </cell>
          <cell r="I18832">
            <v>1.4505103734214065E-2</v>
          </cell>
          <cell r="L18832">
            <v>0.16278837131196761</v>
          </cell>
          <cell r="M18832" t="str">
            <v>onshore wind</v>
          </cell>
        </row>
        <row r="18833">
          <cell r="F18833" t="str">
            <v>Vintage2009</v>
          </cell>
          <cell r="I18833">
            <v>2.1296392019022024E-2</v>
          </cell>
          <cell r="L18833">
            <v>0.23900587235515031</v>
          </cell>
          <cell r="M18833" t="str">
            <v>onshore wind</v>
          </cell>
        </row>
        <row r="18834">
          <cell r="F18834" t="str">
            <v>Vintage2009</v>
          </cell>
          <cell r="I18834">
            <v>2.8637498843770239E-2</v>
          </cell>
          <cell r="L18834">
            <v>0.32139389560031345</v>
          </cell>
          <cell r="M18834" t="str">
            <v>onshore wind</v>
          </cell>
        </row>
        <row r="18835">
          <cell r="F18835" t="str">
            <v>Vintage2009</v>
          </cell>
          <cell r="I18835">
            <v>8.8618835935077023E-3</v>
          </cell>
          <cell r="L18835">
            <v>9.9455448466775898E-2</v>
          </cell>
          <cell r="M18835" t="str">
            <v>onshore wind</v>
          </cell>
        </row>
        <row r="18836">
          <cell r="F18836" t="str">
            <v>Vintage2010</v>
          </cell>
          <cell r="I18836">
            <v>2.7107058714707791E-3</v>
          </cell>
          <cell r="L18836">
            <v>6.4341017693400476E-2</v>
          </cell>
          <cell r="M18836" t="str">
            <v>onshore wind</v>
          </cell>
        </row>
        <row r="18837">
          <cell r="F18837" t="str">
            <v>Vintage2012</v>
          </cell>
          <cell r="I18837">
            <v>6.2377280946603062E-3</v>
          </cell>
          <cell r="L18837">
            <v>5.3183438357753111E-2</v>
          </cell>
          <cell r="M18837" t="str">
            <v>onshore wind</v>
          </cell>
        </row>
        <row r="18838">
          <cell r="F18838" t="str">
            <v>Vintage2013</v>
          </cell>
          <cell r="I18838">
            <v>5.1425862547405431E-3</v>
          </cell>
          <cell r="L18838">
            <v>0.68720831313620956</v>
          </cell>
          <cell r="M18838" t="str">
            <v>onshore wind</v>
          </cell>
        </row>
        <row r="18839">
          <cell r="F18839" t="str">
            <v>Vintage2011</v>
          </cell>
          <cell r="I18839">
            <v>9.0620845507752659E-4</v>
          </cell>
          <cell r="L18839">
            <v>1.492890329713014E-2</v>
          </cell>
          <cell r="M18839" t="str">
            <v>onshore wind</v>
          </cell>
        </row>
        <row r="18840">
          <cell r="F18840" t="str">
            <v>Vintage2010</v>
          </cell>
          <cell r="I18840">
            <v>1.8231430949958379E-2</v>
          </cell>
          <cell r="L18840">
            <v>0.43273924835335131</v>
          </cell>
          <cell r="M18840" t="str">
            <v>onshore wind</v>
          </cell>
        </row>
        <row r="18841">
          <cell r="F18841" t="str">
            <v>Vintage2010</v>
          </cell>
          <cell r="I18841">
            <v>1.0656357631388511E-2</v>
          </cell>
          <cell r="L18841">
            <v>0.2529381376727366</v>
          </cell>
          <cell r="M18841" t="str">
            <v>onshore wind</v>
          </cell>
        </row>
        <row r="18842">
          <cell r="F18842" t="str">
            <v>Vintage2012</v>
          </cell>
          <cell r="I18842">
            <v>1.3178298791535857E-2</v>
          </cell>
          <cell r="L18842">
            <v>0.11235937681215448</v>
          </cell>
          <cell r="M18842" t="str">
            <v>onshore wind</v>
          </cell>
        </row>
        <row r="18843">
          <cell r="F18843" t="str">
            <v>Vintage2010</v>
          </cell>
          <cell r="I18843">
            <v>1.4174125482215829E-2</v>
          </cell>
          <cell r="L18843">
            <v>0.33643549012010843</v>
          </cell>
          <cell r="M18843" t="str">
            <v>onshore wind</v>
          </cell>
        </row>
        <row r="18844">
          <cell r="F18844" t="str">
            <v>Vintage2012</v>
          </cell>
          <cell r="I18844">
            <v>3.0108019972395587E-2</v>
          </cell>
          <cell r="L18844">
            <v>0.25670372289016891</v>
          </cell>
          <cell r="M18844" t="str">
            <v>onshore wind</v>
          </cell>
        </row>
        <row r="18845">
          <cell r="F18845" t="str">
            <v>Vintage2011</v>
          </cell>
          <cell r="I18845">
            <v>7.5501966950872494E-3</v>
          </cell>
          <cell r="L18845">
            <v>0.12438215038020828</v>
          </cell>
          <cell r="M18845" t="str">
            <v>onshore wind</v>
          </cell>
        </row>
        <row r="18846">
          <cell r="F18846" t="str">
            <v>Vintage2011</v>
          </cell>
          <cell r="I18846">
            <v>4.8371212327313689E-4</v>
          </cell>
          <cell r="L18846">
            <v>7.9686869743191367E-3</v>
          </cell>
          <cell r="M18846" t="str">
            <v>onshore wind</v>
          </cell>
        </row>
        <row r="18847">
          <cell r="F18847" t="str">
            <v>Vintage2010</v>
          </cell>
          <cell r="I18847">
            <v>5.972580577879103E-3</v>
          </cell>
          <cell r="L18847">
            <v>0.14176451848981869</v>
          </cell>
          <cell r="M18847" t="str">
            <v>onshore wind</v>
          </cell>
        </row>
        <row r="18848">
          <cell r="F18848" t="str">
            <v>Vintage2011</v>
          </cell>
          <cell r="I18848">
            <v>4.6204900237775265E-3</v>
          </cell>
          <cell r="L18848">
            <v>7.6118081180811828E-2</v>
          </cell>
          <cell r="M18848" t="str">
            <v>onshore wind</v>
          </cell>
        </row>
        <row r="18849">
          <cell r="F18849" t="str">
            <v>Vintage2011</v>
          </cell>
          <cell r="I18849">
            <v>4.6204900237775265E-3</v>
          </cell>
          <cell r="L18849">
            <v>7.6118081180811828E-2</v>
          </cell>
          <cell r="M18849" t="str">
            <v>onshore wind</v>
          </cell>
        </row>
        <row r="18850">
          <cell r="F18850" t="str">
            <v>Vintage2010</v>
          </cell>
          <cell r="I18850">
            <v>3.9690851365983453E-3</v>
          </cell>
          <cell r="L18850">
            <v>9.4209770114942512E-2</v>
          </cell>
          <cell r="M18850" t="str">
            <v>onshore wind</v>
          </cell>
        </row>
        <row r="18851">
          <cell r="F18851" t="str">
            <v>Vintage2010</v>
          </cell>
          <cell r="I18851">
            <v>3.9690851365983453E-3</v>
          </cell>
          <cell r="L18851">
            <v>9.4209770114942512E-2</v>
          </cell>
          <cell r="M18851" t="str">
            <v>onshore wind</v>
          </cell>
        </row>
        <row r="18852">
          <cell r="F18852" t="str">
            <v>Vintage2009</v>
          </cell>
          <cell r="I18852">
            <v>3.8839526190644611E-4</v>
          </cell>
          <cell r="L18852">
            <v>4.3588955494265049E-3</v>
          </cell>
          <cell r="M18852" t="str">
            <v>onshore wind</v>
          </cell>
        </row>
        <row r="18853">
          <cell r="F18853" t="str">
            <v>Vintage2012</v>
          </cell>
          <cell r="I18853">
            <v>1.8439552307834617E-4</v>
          </cell>
          <cell r="L18853">
            <v>1.5721730390072291E-3</v>
          </cell>
          <cell r="M18853" t="str">
            <v>onshore wind</v>
          </cell>
        </row>
        <row r="18854">
          <cell r="F18854" t="str">
            <v>Vintage2001</v>
          </cell>
          <cell r="I18854">
            <v>4.3050923079434352E-4</v>
          </cell>
          <cell r="L18854">
            <v>3.1547846889952158E-2</v>
          </cell>
          <cell r="M18854" t="str">
            <v>onshore wind</v>
          </cell>
        </row>
        <row r="18855">
          <cell r="F18855" t="str">
            <v>Vintage2011</v>
          </cell>
          <cell r="I18855">
            <v>4.3873251825936191E-3</v>
          </cell>
          <cell r="L18855">
            <v>7.2276917101154831E-2</v>
          </cell>
          <cell r="M18855" t="str">
            <v>onshore wind</v>
          </cell>
        </row>
        <row r="18856">
          <cell r="F18856" t="str">
            <v>Vintage2011</v>
          </cell>
          <cell r="I18856">
            <v>1.5332060120320445E-3</v>
          </cell>
          <cell r="L18856">
            <v>2.5258078491716095E-2</v>
          </cell>
          <cell r="M18856" t="str">
            <v>onshore wind</v>
          </cell>
        </row>
        <row r="18857">
          <cell r="F18857" t="str">
            <v>Vintage2010</v>
          </cell>
          <cell r="I18857">
            <v>8.416890204421424E-3</v>
          </cell>
          <cell r="L18857">
            <v>0.19978238408885443</v>
          </cell>
          <cell r="M18857" t="str">
            <v>onshore wind</v>
          </cell>
        </row>
        <row r="18858">
          <cell r="F18858" t="str">
            <v>Vintage2008</v>
          </cell>
          <cell r="I18858">
            <v>7.4651634772862087E-4</v>
          </cell>
          <cell r="L18858">
            <v>9.8838954458679035E-3</v>
          </cell>
          <cell r="M18858" t="str">
            <v>onshore wind</v>
          </cell>
        </row>
        <row r="18859">
          <cell r="F18859" t="str">
            <v>Vintage2009</v>
          </cell>
          <cell r="I18859">
            <v>2.0597757186308066E-3</v>
          </cell>
          <cell r="L18859">
            <v>2.3116520960338709E-2</v>
          </cell>
          <cell r="M18859" t="str">
            <v>onshore wind</v>
          </cell>
        </row>
        <row r="18860">
          <cell r="F18860" t="str">
            <v>Vintage2009</v>
          </cell>
          <cell r="I18860">
            <v>2.0646318836479187E-3</v>
          </cell>
          <cell r="L18860">
            <v>2.317102089418566E-2</v>
          </cell>
          <cell r="M18860" t="str">
            <v>onshore wind</v>
          </cell>
        </row>
        <row r="18861">
          <cell r="F18861" t="str">
            <v>Vintage2009</v>
          </cell>
          <cell r="I18861">
            <v>4.6976935256574188E-4</v>
          </cell>
          <cell r="L18861">
            <v>5.2721434605168078E-3</v>
          </cell>
          <cell r="M18861" t="str">
            <v>onshore wind</v>
          </cell>
        </row>
        <row r="18862">
          <cell r="F18862" t="str">
            <v>Vintage2011</v>
          </cell>
          <cell r="I18862">
            <v>4.0457159646765012E-4</v>
          </cell>
          <cell r="L18862">
            <v>6.6649237342575858E-3</v>
          </cell>
          <cell r="M18862" t="str">
            <v>onshore wind</v>
          </cell>
        </row>
        <row r="18863">
          <cell r="F18863" t="str">
            <v>Vintage2011</v>
          </cell>
          <cell r="I18863">
            <v>4.0457159646765012E-4</v>
          </cell>
          <cell r="L18863">
            <v>6.6649237342575858E-3</v>
          </cell>
          <cell r="M18863" t="str">
            <v>onshore wind</v>
          </cell>
        </row>
        <row r="18864">
          <cell r="F18864" t="str">
            <v>Vintage2019</v>
          </cell>
          <cell r="I18864">
            <v>8.1953565812598293E-3</v>
          </cell>
          <cell r="L18864">
            <v>8.0148284791940125E-2</v>
          </cell>
          <cell r="M18864" t="str">
            <v>onshore wind</v>
          </cell>
        </row>
        <row r="18865">
          <cell r="F18865" t="str">
            <v>Vintage2003</v>
          </cell>
          <cell r="I18865">
            <v>2.2092059467390695E-4</v>
          </cell>
          <cell r="L18865">
            <v>1.512754595131644E-2</v>
          </cell>
          <cell r="M18865" t="str">
            <v>onshore wind</v>
          </cell>
        </row>
        <row r="18866">
          <cell r="F18866" t="str">
            <v>Vintage1999</v>
          </cell>
          <cell r="I18866">
            <v>1.2293034871889744E-4</v>
          </cell>
          <cell r="L18866">
            <v>2.1626994256541163E-2</v>
          </cell>
          <cell r="M18866" t="str">
            <v>onshore wind</v>
          </cell>
        </row>
        <row r="18867">
          <cell r="F18867" t="str">
            <v>Vintage2003</v>
          </cell>
          <cell r="I18867">
            <v>1.2293034871889744E-4</v>
          </cell>
          <cell r="L18867">
            <v>8.4176602086438127E-3</v>
          </cell>
          <cell r="M18867" t="str">
            <v>onshore wind</v>
          </cell>
        </row>
        <row r="18868">
          <cell r="F18868" t="str">
            <v>Vintage2010</v>
          </cell>
          <cell r="I18868">
            <v>1.2768404003910325E-4</v>
          </cell>
          <cell r="L18868">
            <v>3.0306943906323984E-3</v>
          </cell>
          <cell r="M18868" t="str">
            <v>onshore wind</v>
          </cell>
        </row>
        <row r="18869">
          <cell r="F18869" t="str">
            <v>Vintage2010</v>
          </cell>
          <cell r="I18869">
            <v>5.1220978632873933E-4</v>
          </cell>
          <cell r="L18869">
            <v>1.2157755391966936E-2</v>
          </cell>
          <cell r="M18869" t="str">
            <v>onshore wind</v>
          </cell>
        </row>
        <row r="18870">
          <cell r="F18870" t="str">
            <v>Vintage2010</v>
          </cell>
          <cell r="I18870">
            <v>5.1220978632873933E-4</v>
          </cell>
          <cell r="L18870">
            <v>1.2157755391966936E-2</v>
          </cell>
          <cell r="M18870" t="str">
            <v>onshore wind</v>
          </cell>
        </row>
        <row r="18871">
          <cell r="F18871" t="str">
            <v>Vintage2010</v>
          </cell>
          <cell r="I18871">
            <v>1.5305027014968417E-3</v>
          </cell>
          <cell r="L18871">
            <v>3.6327844504713928E-2</v>
          </cell>
          <cell r="M18871" t="str">
            <v>onshore wind</v>
          </cell>
        </row>
        <row r="18872">
          <cell r="F18872" t="str">
            <v>Vintage2010</v>
          </cell>
          <cell r="I18872">
            <v>6.1604656477335182E-3</v>
          </cell>
          <cell r="L18872">
            <v>0.14622413793103445</v>
          </cell>
          <cell r="M18872" t="str">
            <v>onshore wind</v>
          </cell>
        </row>
        <row r="18873">
          <cell r="F18873" t="str">
            <v>Vintage2011</v>
          </cell>
          <cell r="I18873">
            <v>4.5163694929456393E-3</v>
          </cell>
          <cell r="L18873">
            <v>7.4402796659545536E-2</v>
          </cell>
          <cell r="M18873" t="str">
            <v>onshore wind</v>
          </cell>
        </row>
        <row r="18874">
          <cell r="F18874" t="str">
            <v>Vintage2011</v>
          </cell>
          <cell r="I18874">
            <v>9.2230598464526879E-3</v>
          </cell>
          <cell r="L18874">
            <v>0.15194094447017345</v>
          </cell>
          <cell r="M18874" t="str">
            <v>onshore wind</v>
          </cell>
        </row>
        <row r="18875">
          <cell r="F18875" t="str">
            <v>Vintage2010</v>
          </cell>
          <cell r="I18875">
            <v>1.5357451832828221E-3</v>
          </cell>
          <cell r="L18875">
            <v>3.6452279478238397E-2</v>
          </cell>
          <cell r="M18875" t="str">
            <v>onshore wind</v>
          </cell>
        </row>
        <row r="18876">
          <cell r="F18876" t="str">
            <v>Vintage2010</v>
          </cell>
          <cell r="I18876">
            <v>1.5375588770333774E-3</v>
          </cell>
          <cell r="L18876">
            <v>3.6495329114468976E-2</v>
          </cell>
          <cell r="M18876" t="str">
            <v>onshore wind</v>
          </cell>
        </row>
        <row r="18877">
          <cell r="F18877" t="str">
            <v>Vintage2011</v>
          </cell>
          <cell r="I18877">
            <v>9.0044453633826127E-4</v>
          </cell>
          <cell r="L18877">
            <v>1.4833948339483394E-2</v>
          </cell>
          <cell r="M18877" t="str">
            <v>onshore wind</v>
          </cell>
        </row>
        <row r="18878">
          <cell r="F18878" t="str">
            <v>Vintage2010</v>
          </cell>
          <cell r="I18878">
            <v>4.9025955771264205E-3</v>
          </cell>
          <cell r="L18878">
            <v>0.11636747169486415</v>
          </cell>
          <cell r="M18878" t="str">
            <v>onshore wind</v>
          </cell>
        </row>
        <row r="18879">
          <cell r="F18879" t="str">
            <v>Vintage2012</v>
          </cell>
          <cell r="I18879">
            <v>6.9932838920416947E-4</v>
          </cell>
          <cell r="L18879">
            <v>5.962537596164998E-3</v>
          </cell>
          <cell r="M18879" t="str">
            <v>onshore wind</v>
          </cell>
        </row>
        <row r="18880">
          <cell r="F18880" t="str">
            <v>Vintage2012</v>
          </cell>
          <cell r="I18880">
            <v>2.8148846218720588E-3</v>
          </cell>
          <cell r="L18880">
            <v>2.3999962887076193E-2</v>
          </cell>
          <cell r="M18880" t="str">
            <v>onshore wind</v>
          </cell>
        </row>
        <row r="18881">
          <cell r="F18881" t="str">
            <v>Vintage2011</v>
          </cell>
          <cell r="I18881">
            <v>2.2343800159967793E-2</v>
          </cell>
          <cell r="L18881">
            <v>0.36809238537729505</v>
          </cell>
          <cell r="M18881" t="str">
            <v>onshore wind</v>
          </cell>
        </row>
        <row r="18882">
          <cell r="F18882" t="str">
            <v>Vintage2011</v>
          </cell>
          <cell r="I18882">
            <v>2.1833698792624073E-2</v>
          </cell>
          <cell r="L18882">
            <v>0.35968896126208227</v>
          </cell>
          <cell r="M18882" t="str">
            <v>onshore wind</v>
          </cell>
        </row>
        <row r="18883">
          <cell r="F18883" t="str">
            <v>Vintage2011</v>
          </cell>
          <cell r="I18883">
            <v>2.2143840423969056E-2</v>
          </cell>
          <cell r="L18883">
            <v>0.36479824312413167</v>
          </cell>
          <cell r="M18883" t="str">
            <v>onshore wind</v>
          </cell>
        </row>
        <row r="18884">
          <cell r="F18884" t="str">
            <v>Vintage2011</v>
          </cell>
          <cell r="I18884">
            <v>1.2406807880862087E-2</v>
          </cell>
          <cell r="L18884">
            <v>0.20439009815199369</v>
          </cell>
          <cell r="M18884" t="str">
            <v>onshore wind</v>
          </cell>
        </row>
        <row r="18885">
          <cell r="F18885" t="str">
            <v>Vintage2011</v>
          </cell>
          <cell r="I18885">
            <v>2.0571857639550134E-2</v>
          </cell>
          <cell r="L18885">
            <v>0.33890135500545293</v>
          </cell>
          <cell r="M18885" t="str">
            <v>onshore wind</v>
          </cell>
        </row>
        <row r="18886">
          <cell r="F18886" t="str">
            <v>Vintage2010</v>
          </cell>
          <cell r="I18886">
            <v>7.5250153710545373E-3</v>
          </cell>
          <cell r="L18886">
            <v>0.17861294072065087</v>
          </cell>
          <cell r="M18886" t="str">
            <v>onshore wind</v>
          </cell>
        </row>
        <row r="18887">
          <cell r="F18887" t="str">
            <v>Vintage2019</v>
          </cell>
          <cell r="I18887">
            <v>2.1512811025807053E-3</v>
          </cell>
          <cell r="L18887">
            <v>2.1038924757884284E-2</v>
          </cell>
          <cell r="M18887" t="str">
            <v>onshore wind</v>
          </cell>
        </row>
        <row r="18888">
          <cell r="F18888" t="str">
            <v>Vintage2012</v>
          </cell>
          <cell r="I18888">
            <v>1.6894579050748971E-2</v>
          </cell>
          <cell r="L18888">
            <v>0.14404472107318206</v>
          </cell>
          <cell r="M18888" t="str">
            <v>onshore wind</v>
          </cell>
        </row>
        <row r="18889">
          <cell r="F18889" t="str">
            <v>Vintage2012</v>
          </cell>
          <cell r="I18889">
            <v>4.2346266783468553E-3</v>
          </cell>
          <cell r="L18889">
            <v>3.6104813082305641E-2</v>
          </cell>
          <cell r="M18889" t="str">
            <v>onshore wind</v>
          </cell>
        </row>
        <row r="18890">
          <cell r="F18890" t="str">
            <v>Vintage2009</v>
          </cell>
          <cell r="I18890">
            <v>3.1744247416846685E-3</v>
          </cell>
          <cell r="L18890">
            <v>3.562604191050002E-2</v>
          </cell>
          <cell r="M18890" t="str">
            <v>onshore wind</v>
          </cell>
        </row>
        <row r="18891">
          <cell r="F18891" t="str">
            <v>Vintage2011</v>
          </cell>
          <cell r="I18891">
            <v>4.5035285411917066E-3</v>
          </cell>
          <cell r="L18891">
            <v>7.4191254463151932E-2</v>
          </cell>
          <cell r="M18891" t="str">
            <v>onshore wind</v>
          </cell>
        </row>
        <row r="18892">
          <cell r="F18892" t="str">
            <v>Vintage2012</v>
          </cell>
          <cell r="I18892">
            <v>3.1627917099686059E-3</v>
          </cell>
          <cell r="L18892">
            <v>2.6966250434917075E-2</v>
          </cell>
          <cell r="M18892" t="str">
            <v>onshore wind</v>
          </cell>
        </row>
        <row r="18893">
          <cell r="F18893" t="str">
            <v>Vintage2009</v>
          </cell>
          <cell r="I18893">
            <v>5.121621768677872E-3</v>
          </cell>
          <cell r="L18893">
            <v>5.747911090303999E-2</v>
          </cell>
          <cell r="M18893" t="str">
            <v>onshore wind</v>
          </cell>
        </row>
        <row r="18894">
          <cell r="F18894" t="str">
            <v>Vintage2009</v>
          </cell>
          <cell r="I18894">
            <v>2.1187151430732319E-2</v>
          </cell>
          <cell r="L18894">
            <v>0.23777988336708838</v>
          </cell>
          <cell r="M18894" t="str">
            <v>onshore wind</v>
          </cell>
        </row>
        <row r="18895">
          <cell r="F18895" t="str">
            <v>Vintage2010</v>
          </cell>
          <cell r="I18895">
            <v>1.1771180769042428E-2</v>
          </cell>
          <cell r="L18895">
            <v>0.27939945757458345</v>
          </cell>
          <cell r="M18895" t="str">
            <v>onshore wind</v>
          </cell>
        </row>
        <row r="18896">
          <cell r="F18896" t="str">
            <v>Vintage2010</v>
          </cell>
          <cell r="I18896">
            <v>8.5271718529239468E-3</v>
          </cell>
          <cell r="L18896">
            <v>0.20240001721985446</v>
          </cell>
          <cell r="M18896" t="str">
            <v>onshore wind</v>
          </cell>
        </row>
        <row r="18897">
          <cell r="F18897" t="str">
            <v>Vintage1994</v>
          </cell>
          <cell r="I18897">
            <v>2.4613275150037819E-3</v>
          </cell>
          <cell r="L18897">
            <v>3.9914117647058824</v>
          </cell>
          <cell r="M18897" t="str">
            <v>onshore wind</v>
          </cell>
        </row>
        <row r="18898">
          <cell r="F18898" t="str">
            <v>Vintage2009</v>
          </cell>
          <cell r="I18898">
            <v>2.0129733513977234E-3</v>
          </cell>
          <cell r="L18898">
            <v>2.2591265762235774E-2</v>
          </cell>
          <cell r="M18898" t="str">
            <v>onshore wind</v>
          </cell>
        </row>
        <row r="18899">
          <cell r="F18899" t="str">
            <v>Vintage2009</v>
          </cell>
          <cell r="I18899">
            <v>1.2083961324794465E-2</v>
          </cell>
          <cell r="L18899">
            <v>0.13561629196902003</v>
          </cell>
          <cell r="M18899" t="str">
            <v>onshore wind</v>
          </cell>
        </row>
        <row r="18900">
          <cell r="F18900" t="str">
            <v>Vintage2009</v>
          </cell>
          <cell r="I18900">
            <v>1.1591543471518662E-2</v>
          </cell>
          <cell r="L18900">
            <v>0.13008996814476323</v>
          </cell>
          <cell r="M18900" t="str">
            <v>onshore wind</v>
          </cell>
        </row>
        <row r="18901">
          <cell r="F18901" t="str">
            <v>Vintage2011</v>
          </cell>
          <cell r="I18901">
            <v>1.476045639789539E-2</v>
          </cell>
          <cell r="L18901">
            <v>0.24316416929351481</v>
          </cell>
          <cell r="M18901" t="str">
            <v>onshore wind</v>
          </cell>
        </row>
        <row r="18902">
          <cell r="F18902" t="str">
            <v>Vintage2011</v>
          </cell>
          <cell r="I18902">
            <v>6.1756272206412869E-3</v>
          </cell>
          <cell r="L18902">
            <v>0.10173745462150978</v>
          </cell>
          <cell r="M18902" t="str">
            <v>onshore wind</v>
          </cell>
        </row>
        <row r="18903">
          <cell r="F18903" t="str">
            <v>Vintage2011</v>
          </cell>
          <cell r="I18903">
            <v>5.5915597947624159E-3</v>
          </cell>
          <cell r="L18903">
            <v>9.2115511600460137E-2</v>
          </cell>
          <cell r="M18903" t="str">
            <v>onshore wind</v>
          </cell>
        </row>
        <row r="18904">
          <cell r="F18904" t="str">
            <v>Vintage2009</v>
          </cell>
          <cell r="I18904">
            <v>9.7416438594677551E-3</v>
          </cell>
          <cell r="L18904">
            <v>0.1093288518884151</v>
          </cell>
          <cell r="M18904" t="str">
            <v>onshore wind</v>
          </cell>
        </row>
        <row r="18905">
          <cell r="F18905" t="str">
            <v>Vintage2009</v>
          </cell>
          <cell r="I18905">
            <v>5.5590438932024587E-3</v>
          </cell>
          <cell r="L18905">
            <v>6.2388226793002037E-2</v>
          </cell>
          <cell r="M18905" t="str">
            <v>onshore wind</v>
          </cell>
        </row>
        <row r="18906">
          <cell r="F18906" t="str">
            <v>Vintage2010</v>
          </cell>
          <cell r="I18906">
            <v>2.1350802831538687E-2</v>
          </cell>
          <cell r="L18906">
            <v>0.50678031770631526</v>
          </cell>
          <cell r="M18906" t="str">
            <v>onshore wind</v>
          </cell>
        </row>
        <row r="18907">
          <cell r="F18907" t="str">
            <v>Vintage2012</v>
          </cell>
          <cell r="I18907">
            <v>1.9943158837857598E-2</v>
          </cell>
          <cell r="L18907">
            <v>0.17003719024239378</v>
          </cell>
          <cell r="M18907" t="str">
            <v>onshore wind</v>
          </cell>
        </row>
        <row r="18908">
          <cell r="F18908" t="str">
            <v>Vintage2011</v>
          </cell>
          <cell r="I18908">
            <v>1.0874599400392848E-2</v>
          </cell>
          <cell r="L18908">
            <v>0.17914845302299176</v>
          </cell>
          <cell r="M18908" t="str">
            <v>onshore wind</v>
          </cell>
        </row>
        <row r="18909">
          <cell r="F18909" t="str">
            <v>Vintage2011</v>
          </cell>
          <cell r="I18909">
            <v>4.0386425590493349E-3</v>
          </cell>
          <cell r="L18909">
            <v>6.653270986151158E-2</v>
          </cell>
          <cell r="M18909" t="str">
            <v>onshore wind</v>
          </cell>
        </row>
        <row r="18910">
          <cell r="F18910" t="str">
            <v>Vintage2009</v>
          </cell>
          <cell r="I18910">
            <v>1.1488924679112236E-2</v>
          </cell>
          <cell r="L18910">
            <v>0.12893829447265845</v>
          </cell>
          <cell r="M18910" t="str">
            <v>onshore wind</v>
          </cell>
        </row>
        <row r="18911">
          <cell r="F18911" t="str">
            <v>Vintage2010</v>
          </cell>
          <cell r="I18911">
            <v>5.2212325499990031E-3</v>
          </cell>
          <cell r="L18911">
            <v>0.1239306039863963</v>
          </cell>
          <cell r="M18911" t="str">
            <v>onshore wind</v>
          </cell>
        </row>
        <row r="18912">
          <cell r="F18912" t="str">
            <v>Vintage2010</v>
          </cell>
          <cell r="I18912">
            <v>1.6380701573016593E-2</v>
          </cell>
          <cell r="L18912">
            <v>0.38881053855094916</v>
          </cell>
          <cell r="M18912" t="str">
            <v>onshore wind</v>
          </cell>
        </row>
        <row r="18913">
          <cell r="F18913" t="str">
            <v>Vintage2009</v>
          </cell>
          <cell r="I18913">
            <v>1.3745395484990781E-3</v>
          </cell>
          <cell r="L18913">
            <v>1.5426229174511741E-2</v>
          </cell>
          <cell r="M18913" t="str">
            <v>onshore wind</v>
          </cell>
        </row>
        <row r="18914">
          <cell r="F18914" t="str">
            <v>Vintage2010</v>
          </cell>
          <cell r="I18914">
            <v>2.8062630472594184E-3</v>
          </cell>
          <cell r="L18914">
            <v>6.6609152352662598E-2</v>
          </cell>
          <cell r="M18914" t="str">
            <v>onshore wind</v>
          </cell>
        </row>
        <row r="18915">
          <cell r="F18915" t="str">
            <v>Vintage2010</v>
          </cell>
          <cell r="I18915">
            <v>1.0522681147197573E-2</v>
          </cell>
          <cell r="L18915">
            <v>0.2497652072839984</v>
          </cell>
          <cell r="M18915" t="str">
            <v>onshore wind</v>
          </cell>
        </row>
        <row r="18916">
          <cell r="F18916" t="str">
            <v>Vintage2011</v>
          </cell>
          <cell r="I18916">
            <v>5.2291783423201871E-3</v>
          </cell>
          <cell r="L18916">
            <v>8.6145629472489063E-2</v>
          </cell>
          <cell r="M18916" t="str">
            <v>onshore wind</v>
          </cell>
        </row>
        <row r="18917">
          <cell r="F18917" t="str">
            <v>Vintage2011</v>
          </cell>
          <cell r="I18917">
            <v>3.8463003368029301E-3</v>
          </cell>
          <cell r="L18917">
            <v>6.3364058741801996E-2</v>
          </cell>
          <cell r="M18917" t="str">
            <v>onshore wind</v>
          </cell>
        </row>
        <row r="18918">
          <cell r="F18918" t="str">
            <v>Vintage2010</v>
          </cell>
          <cell r="I18918">
            <v>7.1828774614091321E-3</v>
          </cell>
          <cell r="L18918">
            <v>0.17049199276766105</v>
          </cell>
          <cell r="M18918" t="str">
            <v>onshore wind</v>
          </cell>
        </row>
        <row r="18919">
          <cell r="F18919" t="str">
            <v>Vintage2012</v>
          </cell>
          <cell r="I18919">
            <v>2.5038767703918128E-3</v>
          </cell>
          <cell r="L18919">
            <v>2.1348281594309348E-2</v>
          </cell>
          <cell r="M18919" t="str">
            <v>onshore wind</v>
          </cell>
        </row>
        <row r="18920">
          <cell r="F18920" t="str">
            <v>Vintage2011</v>
          </cell>
          <cell r="I18920">
            <v>3.5977571863080641E-3</v>
          </cell>
          <cell r="L18920">
            <v>5.9269551966774733E-2</v>
          </cell>
          <cell r="M18920" t="str">
            <v>onshore wind</v>
          </cell>
        </row>
        <row r="18921">
          <cell r="F18921" t="str">
            <v>Vintage2011</v>
          </cell>
          <cell r="I18921">
            <v>3.6340981679879436E-5</v>
          </cell>
          <cell r="L18921">
            <v>5.9868234309873466E-4</v>
          </cell>
          <cell r="M18921" t="str">
            <v>onshore wind</v>
          </cell>
        </row>
        <row r="18922">
          <cell r="F18922" t="str">
            <v>Vintage2011</v>
          </cell>
          <cell r="I18922">
            <v>3.9427933785668558E-3</v>
          </cell>
          <cell r="L18922">
            <v>6.4953687795987272E-2</v>
          </cell>
          <cell r="M18922" t="str">
            <v>onshore wind</v>
          </cell>
        </row>
        <row r="18923">
          <cell r="F18923" t="str">
            <v>Vintage2010</v>
          </cell>
          <cell r="I18923">
            <v>8.3505797472073658E-3</v>
          </cell>
          <cell r="L18923">
            <v>0.19820844633862839</v>
          </cell>
          <cell r="M18923" t="str">
            <v>onshore wind</v>
          </cell>
        </row>
        <row r="18924">
          <cell r="F18924" t="str">
            <v>Vintage2011</v>
          </cell>
          <cell r="I18924">
            <v>3.7688556136542127E-3</v>
          </cell>
          <cell r="L18924">
            <v>6.2088232218354578E-2</v>
          </cell>
          <cell r="M18924" t="str">
            <v>onshore wind</v>
          </cell>
        </row>
        <row r="18925">
          <cell r="F18925" t="str">
            <v>Vintage2010</v>
          </cell>
          <cell r="I18925">
            <v>5.7210248820645639E-4</v>
          </cell>
          <cell r="L18925">
            <v>1.357936200439106E-2</v>
          </cell>
          <cell r="M18925" t="str">
            <v>onshore wind</v>
          </cell>
        </row>
        <row r="18926">
          <cell r="F18926" t="str">
            <v>Vintage2011</v>
          </cell>
          <cell r="I18926">
            <v>2.498363141390124E-3</v>
          </cell>
          <cell r="L18926">
            <v>4.1158103888731194E-2</v>
          </cell>
          <cell r="M18926" t="str">
            <v>onshore wind</v>
          </cell>
        </row>
        <row r="18927">
          <cell r="F18927" t="str">
            <v>Vintage2011</v>
          </cell>
          <cell r="I18927">
            <v>1.8964018129682735E-3</v>
          </cell>
          <cell r="L18927">
            <v>3.1241376219430211E-2</v>
          </cell>
          <cell r="M18927" t="str">
            <v>onshore wind</v>
          </cell>
        </row>
        <row r="18928">
          <cell r="F18928" t="str">
            <v>Vintage2011</v>
          </cell>
          <cell r="I18928">
            <v>2.1071131255203041E-4</v>
          </cell>
          <cell r="L18928">
            <v>3.4712640243811346E-3</v>
          </cell>
          <cell r="M18928" t="str">
            <v>onshore wind</v>
          </cell>
        </row>
        <row r="18929">
          <cell r="F18929" t="str">
            <v>Vintage2011</v>
          </cell>
          <cell r="I18929">
            <v>1.8851170104523171E-3</v>
          </cell>
          <cell r="L18929">
            <v>3.1055470068870727E-2</v>
          </cell>
          <cell r="M18929" t="str">
            <v>onshore wind</v>
          </cell>
        </row>
        <row r="18930">
          <cell r="F18930" t="str">
            <v>Vintage2010</v>
          </cell>
          <cell r="I18930">
            <v>1.2801231860795379E-2</v>
          </cell>
          <cell r="L18930">
            <v>0.30384863747901325</v>
          </cell>
          <cell r="M18930" t="str">
            <v>onshore wind</v>
          </cell>
        </row>
        <row r="18931">
          <cell r="F18931" t="str">
            <v>Vintage2012</v>
          </cell>
          <cell r="I18931">
            <v>2.0206724813688313E-3</v>
          </cell>
          <cell r="L18931">
            <v>1.7228437777863686E-2</v>
          </cell>
          <cell r="M18931" t="str">
            <v>onshore wind</v>
          </cell>
        </row>
        <row r="18932">
          <cell r="F18932" t="str">
            <v>Vintage2012</v>
          </cell>
          <cell r="I18932">
            <v>2.0206724813688313E-3</v>
          </cell>
          <cell r="L18932">
            <v>1.7228437777863686E-2</v>
          </cell>
          <cell r="M18932" t="str">
            <v>onshore wind</v>
          </cell>
        </row>
        <row r="18933">
          <cell r="F18933" t="str">
            <v>Vintage2012</v>
          </cell>
          <cell r="I18933">
            <v>2.0206724813688313E-3</v>
          </cell>
          <cell r="L18933">
            <v>1.7228437777863686E-2</v>
          </cell>
          <cell r="M18933" t="str">
            <v>onshore wind</v>
          </cell>
        </row>
        <row r="18934">
          <cell r="F18934" t="str">
            <v>Vintage2012</v>
          </cell>
          <cell r="I18934">
            <v>2.0206724813688313E-3</v>
          </cell>
          <cell r="L18934">
            <v>1.7228437777863686E-2</v>
          </cell>
          <cell r="M18934" t="str">
            <v>onshore wind</v>
          </cell>
        </row>
        <row r="18935">
          <cell r="F18935" t="str">
            <v>Vintage2012</v>
          </cell>
          <cell r="I18935">
            <v>2.0206724813688313E-3</v>
          </cell>
          <cell r="L18935">
            <v>1.7228437777863686E-2</v>
          </cell>
          <cell r="M18935" t="str">
            <v>onshore wind</v>
          </cell>
        </row>
        <row r="18936">
          <cell r="F18936" t="str">
            <v>Vintage2011</v>
          </cell>
          <cell r="I18936">
            <v>2.8685017620034793E-3</v>
          </cell>
          <cell r="L18936">
            <v>4.7255777820936103E-2</v>
          </cell>
          <cell r="M18936" t="str">
            <v>onshore wind</v>
          </cell>
        </row>
        <row r="18937">
          <cell r="F18937" t="str">
            <v>Vintage2011</v>
          </cell>
          <cell r="I18937">
            <v>1.3598649523633339E-3</v>
          </cell>
          <cell r="L18937">
            <v>2.2402453052870613E-2</v>
          </cell>
          <cell r="M18937" t="str">
            <v>onshore wind</v>
          </cell>
        </row>
        <row r="18938">
          <cell r="F18938" t="str">
            <v>Vintage2011</v>
          </cell>
          <cell r="I18938">
            <v>1.3736009619831656E-5</v>
          </cell>
          <cell r="L18938">
            <v>2.2628740457445064E-4</v>
          </cell>
          <cell r="M18938" t="str">
            <v>onshore wind</v>
          </cell>
        </row>
        <row r="18939">
          <cell r="F18939" t="str">
            <v>Vintage2012</v>
          </cell>
          <cell r="I18939">
            <v>2.0206724813688313E-3</v>
          </cell>
          <cell r="L18939">
            <v>1.7228437777863686E-2</v>
          </cell>
          <cell r="M18939" t="str">
            <v>onshore wind</v>
          </cell>
        </row>
        <row r="18940">
          <cell r="F18940" t="str">
            <v>Vintage2011</v>
          </cell>
          <cell r="I18940">
            <v>5.2423439452554685E-3</v>
          </cell>
          <cell r="L18940">
            <v>8.6362519981475108E-2</v>
          </cell>
          <cell r="M18940" t="str">
            <v>onshore wind</v>
          </cell>
        </row>
        <row r="18941">
          <cell r="F18941" t="str">
            <v>Vintage2011</v>
          </cell>
          <cell r="I18941">
            <v>2.6532308233625526E-2</v>
          </cell>
          <cell r="L18941">
            <v>0.43709398389530457</v>
          </cell>
          <cell r="M18941" t="str">
            <v>onshore wind</v>
          </cell>
        </row>
        <row r="18942">
          <cell r="F18942" t="str">
            <v>Vintage2012</v>
          </cell>
          <cell r="I18942">
            <v>4.3049109385683796E-3</v>
          </cell>
          <cell r="L18942">
            <v>3.6704063091970461E-2</v>
          </cell>
          <cell r="M18942" t="str">
            <v>onshore wind</v>
          </cell>
        </row>
        <row r="18943">
          <cell r="F18943" t="str">
            <v>Vintage2012</v>
          </cell>
          <cell r="I18943">
            <v>4.097678290629915E-2</v>
          </cell>
          <cell r="L18943">
            <v>0.34937178644605094</v>
          </cell>
          <cell r="M18943" t="str">
            <v>onshore wind</v>
          </cell>
        </row>
        <row r="18944">
          <cell r="F18944" t="str">
            <v>Vintage2009</v>
          </cell>
          <cell r="I18944">
            <v>9.4494169881438848E-3</v>
          </cell>
          <cell r="L18944">
            <v>0.1060492382222132</v>
          </cell>
          <cell r="M18944" t="str">
            <v>onshore wind</v>
          </cell>
        </row>
        <row r="18945">
          <cell r="F18945" t="str">
            <v>Vintage2009</v>
          </cell>
          <cell r="I18945">
            <v>1.6049829422102764E-2</v>
          </cell>
          <cell r="L18945">
            <v>0.18012457127736448</v>
          </cell>
          <cell r="M18945" t="str">
            <v>onshore wind</v>
          </cell>
        </row>
        <row r="18946">
          <cell r="F18946" t="str">
            <v>Vintage2011</v>
          </cell>
          <cell r="I18946">
            <v>3.1041368540756425E-4</v>
          </cell>
          <cell r="L18946">
            <v>5.1137636882441703E-3</v>
          </cell>
          <cell r="M18946" t="str">
            <v>onshore wind</v>
          </cell>
        </row>
        <row r="18947">
          <cell r="F18947" t="str">
            <v>Vintage2012</v>
          </cell>
          <cell r="I18947">
            <v>1.6604656477335181E-2</v>
          </cell>
          <cell r="L18947">
            <v>0.14157281478331463</v>
          </cell>
          <cell r="M18947" t="str">
            <v>onshore wind</v>
          </cell>
        </row>
        <row r="18948">
          <cell r="F18948" t="str">
            <v>Vintage2011</v>
          </cell>
          <cell r="I18948">
            <v>3.8175496634691251E-3</v>
          </cell>
          <cell r="L18948">
            <v>6.2890419349537638E-2</v>
          </cell>
          <cell r="M18948" t="str">
            <v>onshore wind</v>
          </cell>
        </row>
        <row r="18949">
          <cell r="F18949" t="str">
            <v>Vintage2011</v>
          </cell>
          <cell r="I18949">
            <v>2.4381557636466854E-3</v>
          </cell>
          <cell r="L18949">
            <v>4.0166245872985049E-2</v>
          </cell>
          <cell r="M18949" t="str">
            <v>onshore wind</v>
          </cell>
        </row>
        <row r="18950">
          <cell r="F18950" t="str">
            <v>Vintage2011</v>
          </cell>
          <cell r="I18950">
            <v>8.0831905049504778E-3</v>
          </cell>
          <cell r="L18950">
            <v>0.13316270523029117</v>
          </cell>
          <cell r="M18950" t="str">
            <v>onshore wind</v>
          </cell>
        </row>
        <row r="18951">
          <cell r="F18951" t="str">
            <v>Vintage2012</v>
          </cell>
          <cell r="I18951">
            <v>2.3316803328490777E-2</v>
          </cell>
          <cell r="L18951">
            <v>0.19880119070630531</v>
          </cell>
          <cell r="M18951" t="str">
            <v>onshore wind</v>
          </cell>
        </row>
        <row r="18952">
          <cell r="F18952" t="str">
            <v>Vintage2012</v>
          </cell>
          <cell r="I18952">
            <v>7.0284260221524569E-3</v>
          </cell>
          <cell r="L18952">
            <v>5.9925000966482386E-2</v>
          </cell>
          <cell r="M18952" t="str">
            <v>onshore wind</v>
          </cell>
        </row>
        <row r="18953">
          <cell r="F18953" t="str">
            <v>Vintage2012</v>
          </cell>
          <cell r="I18953">
            <v>1.7571065055381142E-3</v>
          </cell>
          <cell r="L18953">
            <v>1.4981250241620597E-2</v>
          </cell>
          <cell r="M18953" t="str">
            <v>onshore wind</v>
          </cell>
        </row>
        <row r="18954">
          <cell r="F18954" t="str">
            <v>Vintage2011</v>
          </cell>
          <cell r="I18954">
            <v>1.9767448187303784E-2</v>
          </cell>
          <cell r="L18954">
            <v>0.32564949131272697</v>
          </cell>
          <cell r="M18954" t="str">
            <v>onshore wind</v>
          </cell>
        </row>
        <row r="18955">
          <cell r="F18955" t="str">
            <v>Vintage2012</v>
          </cell>
          <cell r="I18955">
            <v>2.3281661198380012E-2</v>
          </cell>
          <cell r="L18955">
            <v>0.19850156570147293</v>
          </cell>
          <cell r="M18955" t="str">
            <v>onshore wind</v>
          </cell>
        </row>
        <row r="18956">
          <cell r="F18956" t="str">
            <v>Vintage2012</v>
          </cell>
          <cell r="I18956">
            <v>9.2511657516581719E-3</v>
          </cell>
          <cell r="L18956">
            <v>7.887628252213244E-2</v>
          </cell>
          <cell r="M18956" t="str">
            <v>onshore wind</v>
          </cell>
        </row>
        <row r="18957">
          <cell r="F18957" t="str">
            <v>Vintage2016</v>
          </cell>
          <cell r="I18957">
            <v>3.8108408102858211E-2</v>
          </cell>
          <cell r="L18957">
            <v>0.48183202430774513</v>
          </cell>
          <cell r="M18957" t="str">
            <v>onshore wind</v>
          </cell>
        </row>
        <row r="18958">
          <cell r="F18958" t="str">
            <v>Vintage2011</v>
          </cell>
          <cell r="I18958">
            <v>1.6079301945549291E-4</v>
          </cell>
          <cell r="L18958">
            <v>2.6489086753215714E-3</v>
          </cell>
          <cell r="M18958" t="str">
            <v>onshore wind</v>
          </cell>
        </row>
        <row r="18959">
          <cell r="F18959" t="str">
            <v>Vintage2012</v>
          </cell>
          <cell r="I18959">
            <v>2.5478044330302659E-2</v>
          </cell>
          <cell r="L18959">
            <v>0.21722812850349865</v>
          </cell>
          <cell r="M18959" t="str">
            <v>onshore wind</v>
          </cell>
        </row>
        <row r="18960">
          <cell r="F18960" t="str">
            <v>Vintage2010</v>
          </cell>
          <cell r="I18960">
            <v>2.8522147921234914E-3</v>
          </cell>
          <cell r="L18960">
            <v>6.7699857936200439E-2</v>
          </cell>
          <cell r="M18960" t="str">
            <v>onshore wind</v>
          </cell>
        </row>
        <row r="18961">
          <cell r="F18961" t="str">
            <v>Vintage2011</v>
          </cell>
          <cell r="I18961">
            <v>0</v>
          </cell>
          <cell r="L18961">
            <v>0</v>
          </cell>
          <cell r="M18961" t="str">
            <v>onshore wind</v>
          </cell>
        </row>
        <row r="18962">
          <cell r="F18962" t="str">
            <v>Vintage2014</v>
          </cell>
          <cell r="I18962">
            <v>3.6879104615669233E-4</v>
          </cell>
          <cell r="L18962">
            <v>8.386241313179223E-3</v>
          </cell>
          <cell r="M18962" t="str">
            <v>onshore wind</v>
          </cell>
        </row>
        <row r="18963">
          <cell r="F18963" t="str">
            <v>Vintage2012</v>
          </cell>
          <cell r="I18963">
            <v>4.4454794590114291E-3</v>
          </cell>
          <cell r="L18963">
            <v>3.7902563111300115E-2</v>
          </cell>
          <cell r="M18963" t="str">
            <v>onshore wind</v>
          </cell>
        </row>
        <row r="18964">
          <cell r="F18964" t="str">
            <v>Vintage2010</v>
          </cell>
          <cell r="I18964">
            <v>1.5751930223574034E-3</v>
          </cell>
          <cell r="L18964">
            <v>3.7388609066253381E-2</v>
          </cell>
          <cell r="M18964" t="str">
            <v>onshore wind</v>
          </cell>
        </row>
        <row r="18965">
          <cell r="F18965" t="str">
            <v>Vintage2011</v>
          </cell>
          <cell r="I18965">
            <v>2.8954487169023566E-3</v>
          </cell>
          <cell r="L18965">
            <v>4.7699702705529083E-2</v>
          </cell>
          <cell r="M18965" t="str">
            <v>onshore wind</v>
          </cell>
        </row>
        <row r="18966">
          <cell r="F18966" t="str">
            <v>Vintage2010</v>
          </cell>
          <cell r="I18966">
            <v>4.8434038678832935E-3</v>
          </cell>
          <cell r="L18966">
            <v>0.11496250376684315</v>
          </cell>
          <cell r="M18966" t="str">
            <v>onshore wind</v>
          </cell>
        </row>
        <row r="18967">
          <cell r="F18967" t="str">
            <v>Vintage2012</v>
          </cell>
          <cell r="I18967">
            <v>1.3968996719028008E-3</v>
          </cell>
          <cell r="L18967">
            <v>1.1910093942088376E-2</v>
          </cell>
          <cell r="M18967" t="str">
            <v>onshore wind</v>
          </cell>
        </row>
        <row r="18968">
          <cell r="F18968" t="str">
            <v>Vintage2012</v>
          </cell>
          <cell r="I18968">
            <v>5.6227408177219659E-3</v>
          </cell>
          <cell r="L18968">
            <v>4.7940000773185908E-2</v>
          </cell>
          <cell r="M18968" t="str">
            <v>onshore wind</v>
          </cell>
        </row>
        <row r="18969">
          <cell r="F18969" t="str">
            <v>Vintage2010</v>
          </cell>
          <cell r="I18969">
            <v>3.4583512435591208E-4</v>
          </cell>
          <cell r="L18969">
            <v>8.2087046364458204E-3</v>
          </cell>
          <cell r="M18969" t="str">
            <v>onshore wind</v>
          </cell>
        </row>
        <row r="18970">
          <cell r="F18970" t="str">
            <v>Vintage2011</v>
          </cell>
          <cell r="I18970">
            <v>4.8496139552851956E-3</v>
          </cell>
          <cell r="L18970">
            <v>7.9892675202055674E-2</v>
          </cell>
          <cell r="M18970" t="str">
            <v>onshore wind</v>
          </cell>
        </row>
        <row r="18971">
          <cell r="F18971" t="str">
            <v>Vintage2011</v>
          </cell>
          <cell r="I18971">
            <v>1.9216085287134931E-3</v>
          </cell>
          <cell r="L18971">
            <v>3.1656632355797243E-2</v>
          </cell>
          <cell r="M18971" t="str">
            <v>onshore wind</v>
          </cell>
        </row>
        <row r="18972">
          <cell r="F18972" t="str">
            <v>Vintage2016</v>
          </cell>
          <cell r="I18972">
            <v>4.0771898991767648E-2</v>
          </cell>
          <cell r="L18972">
            <v>0.51550845611420049</v>
          </cell>
          <cell r="M18972" t="str">
            <v>onshore wind</v>
          </cell>
        </row>
        <row r="18973">
          <cell r="F18973" t="str">
            <v>Vintage2016</v>
          </cell>
          <cell r="I18973">
            <v>5.1220978632873934E-2</v>
          </cell>
          <cell r="L18973">
            <v>0.64762368858567898</v>
          </cell>
          <cell r="M18973" t="str">
            <v>onshore wind</v>
          </cell>
        </row>
        <row r="18974">
          <cell r="F18974" t="str">
            <v>Vintage2011</v>
          </cell>
          <cell r="I18974">
            <v>2.9096998155473462E-3</v>
          </cell>
          <cell r="L18974">
            <v>4.7934475701032313E-2</v>
          </cell>
          <cell r="M18974" t="str">
            <v>onshore wind</v>
          </cell>
        </row>
        <row r="18975">
          <cell r="F18975" t="str">
            <v>Vintage2016</v>
          </cell>
          <cell r="I18975">
            <v>2.065229858477477E-2</v>
          </cell>
          <cell r="L18975">
            <v>0.26112187123774572</v>
          </cell>
          <cell r="M18975" t="str">
            <v>onshore wind</v>
          </cell>
        </row>
        <row r="18976">
          <cell r="F18976" t="str">
            <v>Vintage2015</v>
          </cell>
          <cell r="I18976">
            <v>1.622680603089446E-2</v>
          </cell>
          <cell r="L18976">
            <v>0.21761819397993318</v>
          </cell>
          <cell r="M18976" t="str">
            <v>onshore wind</v>
          </cell>
        </row>
        <row r="18977">
          <cell r="F18977" t="str">
            <v>Vintage2015</v>
          </cell>
          <cell r="I18977">
            <v>4.0567015077236151E-3</v>
          </cell>
          <cell r="L18977">
            <v>5.4404548494983294E-2</v>
          </cell>
          <cell r="M18977" t="str">
            <v>onshore wind</v>
          </cell>
        </row>
        <row r="18978">
          <cell r="F18978" t="str">
            <v>Vintage2015</v>
          </cell>
          <cell r="I18978">
            <v>2.0283507538618076E-2</v>
          </cell>
          <cell r="L18978">
            <v>0.27202274247491648</v>
          </cell>
          <cell r="M18978" t="str">
            <v>onshore wind</v>
          </cell>
        </row>
        <row r="18979">
          <cell r="F18979" t="str">
            <v>Vintage2019</v>
          </cell>
          <cell r="I18979">
            <v>4.097678290629915E-2</v>
          </cell>
          <cell r="L18979">
            <v>0.40074142395970064</v>
          </cell>
          <cell r="M18979" t="str">
            <v>onshore wind</v>
          </cell>
        </row>
        <row r="18980">
          <cell r="F18980" t="str">
            <v>Vintage2019</v>
          </cell>
          <cell r="I18980">
            <v>4.097678290629915E-2</v>
          </cell>
          <cell r="L18980">
            <v>0.40074142395970064</v>
          </cell>
          <cell r="M18980" t="str">
            <v>onshore wind</v>
          </cell>
        </row>
        <row r="18981">
          <cell r="F18981" t="str">
            <v>Vintage2011</v>
          </cell>
          <cell r="I18981">
            <v>6.8446988452211901E-4</v>
          </cell>
          <cell r="L18981">
            <v>1.1275975917653914E-2</v>
          </cell>
          <cell r="M18981" t="str">
            <v>onshore wind</v>
          </cell>
        </row>
        <row r="18982">
          <cell r="F18982" t="str">
            <v>Vintage2010</v>
          </cell>
          <cell r="I18982">
            <v>4.6549810378318382E-4</v>
          </cell>
          <cell r="L18982">
            <v>1.1049012010848505E-2</v>
          </cell>
          <cell r="M18982" t="str">
            <v>onshore wind</v>
          </cell>
        </row>
        <row r="18983">
          <cell r="F18983" t="str">
            <v>Vintage2010</v>
          </cell>
          <cell r="I18983">
            <v>4.6528046053311722E-4</v>
          </cell>
          <cell r="L18983">
            <v>1.1043846054500836E-2</v>
          </cell>
          <cell r="M18983" t="str">
            <v>onshore wind</v>
          </cell>
        </row>
        <row r="18984">
          <cell r="F18984" t="str">
            <v>Vintage2010</v>
          </cell>
          <cell r="I18984">
            <v>7.6610424023461961E-3</v>
          </cell>
          <cell r="L18984">
            <v>0.18184166343794392</v>
          </cell>
          <cell r="M18984" t="str">
            <v>onshore wind</v>
          </cell>
        </row>
        <row r="18985">
          <cell r="F18985" t="str">
            <v>Vintage2010</v>
          </cell>
          <cell r="I18985">
            <v>3.3223242122674626E-4</v>
          </cell>
          <cell r="L18985">
            <v>7.8858323647165163E-3</v>
          </cell>
          <cell r="M18985" t="str">
            <v>onshore wind</v>
          </cell>
        </row>
        <row r="18986">
          <cell r="F18986" t="str">
            <v>Vintage2012</v>
          </cell>
          <cell r="I18986">
            <v>7.3754545569962356E-3</v>
          </cell>
          <cell r="L18986">
            <v>6.2883797889202453E-2</v>
          </cell>
          <cell r="M18986" t="str">
            <v>onshore wind</v>
          </cell>
        </row>
        <row r="18987">
          <cell r="F18987" t="str">
            <v>Vintage2012</v>
          </cell>
          <cell r="I18987">
            <v>7.3754545569962356E-3</v>
          </cell>
          <cell r="L18987">
            <v>6.2883797889202453E-2</v>
          </cell>
          <cell r="M18987" t="str">
            <v>onshore wind</v>
          </cell>
        </row>
        <row r="18988">
          <cell r="F18988" t="str">
            <v>Vintage2012</v>
          </cell>
          <cell r="I18988">
            <v>1.7571065055381144E-2</v>
          </cell>
          <cell r="L18988">
            <v>0.14981250241620597</v>
          </cell>
          <cell r="M18988" t="str">
            <v>onshore wind</v>
          </cell>
        </row>
        <row r="18989">
          <cell r="F18989" t="str">
            <v>Vintage2010</v>
          </cell>
          <cell r="I18989">
            <v>6.1586075184860752E-3</v>
          </cell>
          <cell r="L18989">
            <v>0.14618003357871626</v>
          </cell>
          <cell r="M18989" t="str">
            <v>onshore wind</v>
          </cell>
        </row>
        <row r="18990">
          <cell r="F18990" t="str">
            <v>Vintage2012</v>
          </cell>
          <cell r="I18990">
            <v>5.7545238056373243E-3</v>
          </cell>
          <cell r="L18990">
            <v>4.9063594541307452E-2</v>
          </cell>
          <cell r="M18990" t="str">
            <v>onshore wind</v>
          </cell>
        </row>
        <row r="18991">
          <cell r="F18991" t="str">
            <v>Vintage2012</v>
          </cell>
          <cell r="I18991">
            <v>5.7545238056373243E-3</v>
          </cell>
          <cell r="L18991">
            <v>4.9063594541307452E-2</v>
          </cell>
          <cell r="M18991" t="str">
            <v>onshore wind</v>
          </cell>
        </row>
        <row r="18992">
          <cell r="F18992" t="str">
            <v>Vintage2011</v>
          </cell>
          <cell r="I18992">
            <v>3.4561167728584361E-3</v>
          </cell>
          <cell r="L18992">
            <v>5.6936163855565686E-2</v>
          </cell>
          <cell r="M18992" t="str">
            <v>onshore wind</v>
          </cell>
        </row>
        <row r="18993">
          <cell r="F18993" t="str">
            <v>Vintage2012</v>
          </cell>
          <cell r="I18993">
            <v>1.7658920380658048E-2</v>
          </cell>
          <cell r="L18993">
            <v>0.15056156492828698</v>
          </cell>
          <cell r="M18993" t="str">
            <v>onshore wind</v>
          </cell>
        </row>
        <row r="18994">
          <cell r="F18994" t="str">
            <v>Vintage2011</v>
          </cell>
          <cell r="I18994">
            <v>3.9677180649338641E-3</v>
          </cell>
          <cell r="L18994">
            <v>6.5364297772532387E-2</v>
          </cell>
          <cell r="M18994" t="str">
            <v>onshore wind</v>
          </cell>
        </row>
        <row r="18995">
          <cell r="F18995" t="str">
            <v>Vintage2012</v>
          </cell>
          <cell r="I18995">
            <v>6.8702864366540269E-3</v>
          </cell>
          <cell r="L18995">
            <v>5.8576688444736534E-2</v>
          </cell>
          <cell r="M18995" t="str">
            <v>onshore wind</v>
          </cell>
        </row>
        <row r="18996">
          <cell r="F18996" t="str">
            <v>Vintage2011</v>
          </cell>
          <cell r="I18996">
            <v>9.3572994825531742E-4</v>
          </cell>
          <cell r="L18996">
            <v>1.5415241196946381E-2</v>
          </cell>
          <cell r="M18996" t="str">
            <v>onshore wind</v>
          </cell>
        </row>
        <row r="18997">
          <cell r="F18997" t="str">
            <v>Vintage2012</v>
          </cell>
          <cell r="I18997">
            <v>9.0051708408828354E-3</v>
          </cell>
          <cell r="L18997">
            <v>7.677890748830557E-2</v>
          </cell>
          <cell r="M18997" t="str">
            <v>onshore wind</v>
          </cell>
        </row>
        <row r="18998">
          <cell r="F18998" t="str">
            <v>Vintage2015</v>
          </cell>
          <cell r="I18998">
            <v>4.3025622051614111E-4</v>
          </cell>
          <cell r="L18998">
            <v>5.7701793858315606E-3</v>
          </cell>
          <cell r="M18998" t="str">
            <v>onshore wind</v>
          </cell>
        </row>
        <row r="18999">
          <cell r="F18999" t="str">
            <v>Vintage2011</v>
          </cell>
          <cell r="I18999">
            <v>0</v>
          </cell>
          <cell r="L18999">
            <v>0</v>
          </cell>
          <cell r="M18999" t="str">
            <v>onshore wind</v>
          </cell>
        </row>
        <row r="19000">
          <cell r="F19000" t="str">
            <v>Vintage2011</v>
          </cell>
          <cell r="I19000">
            <v>5.8003558467138608E-4</v>
          </cell>
          <cell r="L19000">
            <v>9.5555223568430016E-3</v>
          </cell>
          <cell r="M19000" t="str">
            <v>onshore wind</v>
          </cell>
        </row>
        <row r="19001">
          <cell r="F19001" t="str">
            <v>Vintage2012</v>
          </cell>
          <cell r="I19001">
            <v>6.062017444106494E-3</v>
          </cell>
          <cell r="L19001">
            <v>5.1685313333591054E-2</v>
          </cell>
          <cell r="M19001" t="str">
            <v>onshore wind</v>
          </cell>
        </row>
        <row r="19002">
          <cell r="F19002" t="str">
            <v>Vintage2012</v>
          </cell>
          <cell r="I19002">
            <v>8.4341112265829484E-4</v>
          </cell>
          <cell r="L19002">
            <v>7.1910001159778865E-3</v>
          </cell>
          <cell r="M19002" t="str">
            <v>onshore wind</v>
          </cell>
        </row>
        <row r="19003">
          <cell r="F19003" t="str">
            <v>Vintage2011</v>
          </cell>
          <cell r="I19003">
            <v>2.6529261228124589E-3</v>
          </cell>
          <cell r="L19003">
            <v>4.37043787441923E-2</v>
          </cell>
          <cell r="M19003" t="str">
            <v>onshore wind</v>
          </cell>
        </row>
        <row r="19004">
          <cell r="F19004" t="str">
            <v>Vintage2012</v>
          </cell>
          <cell r="I19004">
            <v>1.7571065055381144E-2</v>
          </cell>
          <cell r="L19004">
            <v>0.14981250241620597</v>
          </cell>
          <cell r="M19004" t="str">
            <v>onshore wind</v>
          </cell>
        </row>
        <row r="19005">
          <cell r="F19005" t="str">
            <v>Vintage2012</v>
          </cell>
          <cell r="I19005">
            <v>1.7711633575824191E-2</v>
          </cell>
          <cell r="L19005">
            <v>0.15101100243553561</v>
          </cell>
          <cell r="M19005" t="str">
            <v>onshore wind</v>
          </cell>
        </row>
        <row r="19006">
          <cell r="F19006" t="str">
            <v>Vintage2011</v>
          </cell>
          <cell r="I19006">
            <v>1.7878848884850401E-3</v>
          </cell>
          <cell r="L19006">
            <v>2.9453665386856297E-2</v>
          </cell>
          <cell r="M19006" t="str">
            <v>onshore wind</v>
          </cell>
        </row>
        <row r="19007">
          <cell r="F19007" t="str">
            <v>Vintage2010</v>
          </cell>
          <cell r="I19007">
            <v>1.6112673910559509E-3</v>
          </cell>
          <cell r="L19007">
            <v>3.8244866330879493E-2</v>
          </cell>
          <cell r="M19007" t="str">
            <v>onshore wind</v>
          </cell>
        </row>
        <row r="19008">
          <cell r="F19008" t="str">
            <v>Vintage2012</v>
          </cell>
          <cell r="I19008">
            <v>1.2299745538766799E-2</v>
          </cell>
          <cell r="L19008">
            <v>0.10486875169134417</v>
          </cell>
          <cell r="M19008" t="str">
            <v>onshore wind</v>
          </cell>
        </row>
        <row r="19009">
          <cell r="F19009" t="str">
            <v>Vintage2011</v>
          </cell>
          <cell r="I19009">
            <v>2.6400806368241498E-3</v>
          </cell>
          <cell r="L19009">
            <v>4.3492761850695436E-2</v>
          </cell>
          <cell r="M19009" t="str">
            <v>onshore wind</v>
          </cell>
        </row>
        <row r="19010">
          <cell r="F19010" t="str">
            <v>Vintage2011</v>
          </cell>
          <cell r="I19010">
            <v>2.6549755967505868E-3</v>
          </cell>
          <cell r="L19010">
            <v>4.3738141834859648E-2</v>
          </cell>
          <cell r="M19010" t="str">
            <v>onshore wind</v>
          </cell>
        </row>
        <row r="19011">
          <cell r="F19011" t="str">
            <v>Vintage2012</v>
          </cell>
          <cell r="I19011">
            <v>1.4548841865855587E-2</v>
          </cell>
          <cell r="L19011">
            <v>0.12404475200061853</v>
          </cell>
          <cell r="M19011" t="str">
            <v>onshore wind</v>
          </cell>
        </row>
        <row r="19012">
          <cell r="F19012" t="str">
            <v>Vintage2011</v>
          </cell>
          <cell r="I19012">
            <v>2.8089690783352473E-3</v>
          </cell>
          <cell r="L19012">
            <v>4.6275034734153016E-2</v>
          </cell>
          <cell r="M19012" t="str">
            <v>onshore wind</v>
          </cell>
        </row>
        <row r="19013">
          <cell r="F19013" t="str">
            <v>Vintage2011</v>
          </cell>
          <cell r="I19013">
            <v>4.09482172297279E-4</v>
          </cell>
          <cell r="L19013">
            <v>6.7458206970733682E-3</v>
          </cell>
          <cell r="M19013" t="str">
            <v>onshore wind</v>
          </cell>
        </row>
        <row r="19014">
          <cell r="F19014" t="str">
            <v>Vintage2012</v>
          </cell>
          <cell r="I19014">
            <v>6.2640846922433777E-3</v>
          </cell>
          <cell r="L19014">
            <v>5.3408157111377426E-2</v>
          </cell>
          <cell r="M19014" t="str">
            <v>onshore wind</v>
          </cell>
        </row>
        <row r="19015">
          <cell r="F19015" t="str">
            <v>Vintage2012</v>
          </cell>
          <cell r="I19015">
            <v>6.2640846922433777E-3</v>
          </cell>
          <cell r="L19015">
            <v>5.3408157111377426E-2</v>
          </cell>
          <cell r="M19015" t="str">
            <v>onshore wind</v>
          </cell>
        </row>
        <row r="19016">
          <cell r="F19016" t="str">
            <v>Vintage2012</v>
          </cell>
          <cell r="I19016">
            <v>1.0542639033228685E-2</v>
          </cell>
          <cell r="L19016">
            <v>8.9887501449723586E-2</v>
          </cell>
          <cell r="M19016" t="str">
            <v>onshore wind</v>
          </cell>
        </row>
        <row r="19017">
          <cell r="F19017" t="str">
            <v>Vintage2011</v>
          </cell>
          <cell r="I19017">
            <v>1.3803116288602206E-3</v>
          </cell>
          <cell r="L19017">
            <v>2.2739292170249639E-2</v>
          </cell>
          <cell r="M19017" t="str">
            <v>onshore wind</v>
          </cell>
        </row>
        <row r="19018">
          <cell r="F19018" t="str">
            <v>Vintage2012</v>
          </cell>
          <cell r="I19018">
            <v>2.0663572505128226E-2</v>
          </cell>
          <cell r="L19018">
            <v>0.1761795028414582</v>
          </cell>
          <cell r="M19018" t="str">
            <v>onshore wind</v>
          </cell>
        </row>
        <row r="19019">
          <cell r="F19019" t="str">
            <v>Vintage2012</v>
          </cell>
          <cell r="I19019">
            <v>2.0663572505128226E-2</v>
          </cell>
          <cell r="L19019">
            <v>0.1761795028414582</v>
          </cell>
          <cell r="M19019" t="str">
            <v>onshore wind</v>
          </cell>
        </row>
        <row r="19020">
          <cell r="F19020" t="str">
            <v>Vintage2011</v>
          </cell>
          <cell r="I19020">
            <v>4.4958294112205991E-4</v>
          </cell>
          <cell r="L19020">
            <v>7.4064418781839645E-3</v>
          </cell>
          <cell r="M19020" t="str">
            <v>onshore wind</v>
          </cell>
        </row>
        <row r="19021">
          <cell r="F19021" t="str">
            <v>Vintage2011</v>
          </cell>
          <cell r="I19021">
            <v>3.5330754260820053E-4</v>
          </cell>
          <cell r="L19021">
            <v>5.8203982849545106E-3</v>
          </cell>
          <cell r="M19021" t="str">
            <v>onshore wind</v>
          </cell>
        </row>
        <row r="19022">
          <cell r="F19022" t="str">
            <v>Vintage2012</v>
          </cell>
          <cell r="I19022">
            <v>9.2248091540751004E-3</v>
          </cell>
          <cell r="L19022">
            <v>7.8651563768508126E-2</v>
          </cell>
          <cell r="M19022" t="str">
            <v>onshore wind</v>
          </cell>
        </row>
        <row r="19023">
          <cell r="F19023" t="str">
            <v>Vintage2012</v>
          </cell>
          <cell r="I19023">
            <v>9.2248091540751004E-3</v>
          </cell>
          <cell r="L19023">
            <v>7.8651563768508126E-2</v>
          </cell>
          <cell r="M19023" t="str">
            <v>onshore wind</v>
          </cell>
        </row>
        <row r="19024">
          <cell r="F19024" t="str">
            <v>Vintage2012</v>
          </cell>
          <cell r="I19024">
            <v>1.783463103121186E-2</v>
          </cell>
          <cell r="L19024">
            <v>0.15205968995244903</v>
          </cell>
          <cell r="M19024" t="str">
            <v>onshore wind</v>
          </cell>
        </row>
        <row r="19025">
          <cell r="F19025" t="str">
            <v>Vintage2011</v>
          </cell>
          <cell r="I19025">
            <v>6.0929227856159588E-4</v>
          </cell>
          <cell r="L19025">
            <v>1.0037497945829662E-2</v>
          </cell>
          <cell r="M19025" t="str">
            <v>onshore wind</v>
          </cell>
        </row>
        <row r="19026">
          <cell r="F19026" t="str">
            <v>Vintage2011</v>
          </cell>
          <cell r="I19026">
            <v>5.9987920799621312E-5</v>
          </cell>
          <cell r="L19026">
            <v>9.8824267594902686E-4</v>
          </cell>
          <cell r="M19026" t="str">
            <v>onshore wind</v>
          </cell>
        </row>
        <row r="19027">
          <cell r="F19027" t="str">
            <v>Vintage2011</v>
          </cell>
          <cell r="I19027">
            <v>5.9987920799621312E-5</v>
          </cell>
          <cell r="L19027">
            <v>9.8824267594902686E-4</v>
          </cell>
          <cell r="M19027" t="str">
            <v>onshore wind</v>
          </cell>
        </row>
        <row r="19028">
          <cell r="F19028" t="str">
            <v>Vintage2011</v>
          </cell>
          <cell r="I19028">
            <v>2.8733261873799569E-4</v>
          </cell>
          <cell r="L19028">
            <v>4.7335255538790205E-3</v>
          </cell>
          <cell r="M19028" t="str">
            <v>onshore wind</v>
          </cell>
        </row>
        <row r="19029">
          <cell r="F19029" t="str">
            <v>Vintage2011</v>
          </cell>
          <cell r="I19029">
            <v>2.8733261873799569E-4</v>
          </cell>
          <cell r="L19029">
            <v>4.7335255538790205E-3</v>
          </cell>
          <cell r="M19029" t="str">
            <v>onshore wind</v>
          </cell>
        </row>
        <row r="19030">
          <cell r="F19030" t="str">
            <v>Vintage2005</v>
          </cell>
          <cell r="I19030">
            <v>2.5450113446544103E-4</v>
          </cell>
          <cell r="L19030">
            <v>1.3095846943537099E-2</v>
          </cell>
          <cell r="M19030" t="str">
            <v>onshore wind</v>
          </cell>
        </row>
        <row r="19031">
          <cell r="F19031" t="str">
            <v>Vintage2012</v>
          </cell>
          <cell r="I19031">
            <v>4.8320428902298143E-4</v>
          </cell>
          <cell r="L19031">
            <v>4.1198438164456643E-3</v>
          </cell>
          <cell r="M19031" t="str">
            <v>onshore wind</v>
          </cell>
        </row>
        <row r="19032">
          <cell r="F19032" t="str">
            <v>Vintage2012</v>
          </cell>
          <cell r="I19032">
            <v>3.9095619748223042E-3</v>
          </cell>
          <cell r="L19032">
            <v>3.3333281787605827E-2</v>
          </cell>
          <cell r="M19032" t="str">
            <v>onshore wind</v>
          </cell>
        </row>
        <row r="19033">
          <cell r="F19033" t="str">
            <v>Vintage2012</v>
          </cell>
          <cell r="I19033">
            <v>2.6883729534733147E-3</v>
          </cell>
          <cell r="L19033">
            <v>2.2921312869679515E-2</v>
          </cell>
          <cell r="M19033" t="str">
            <v>onshore wind</v>
          </cell>
        </row>
        <row r="19034">
          <cell r="F19034" t="str">
            <v>Vintage2012</v>
          </cell>
          <cell r="I19034">
            <v>2.987081059414794E-4</v>
          </cell>
          <cell r="L19034">
            <v>2.5468125410755015E-3</v>
          </cell>
          <cell r="M19034" t="str">
            <v>onshore wind</v>
          </cell>
        </row>
        <row r="19035">
          <cell r="F19035" t="str">
            <v>Vintage2012</v>
          </cell>
          <cell r="I19035">
            <v>1.3178298791535857E-2</v>
          </cell>
          <cell r="L19035">
            <v>0.11235937681215448</v>
          </cell>
          <cell r="M19035" t="str">
            <v>onshore wind</v>
          </cell>
        </row>
        <row r="19036">
          <cell r="F19036" t="str">
            <v>Vintage2012</v>
          </cell>
          <cell r="I19036">
            <v>1.4759694646520159E-2</v>
          </cell>
          <cell r="L19036">
            <v>0.125842502029613</v>
          </cell>
          <cell r="M19036" t="str">
            <v>onshore wind</v>
          </cell>
        </row>
        <row r="19037">
          <cell r="F19037" t="str">
            <v>Vintage2012</v>
          </cell>
          <cell r="I19037">
            <v>1.3178298791535857E-2</v>
          </cell>
          <cell r="L19037">
            <v>0.11235937681215448</v>
          </cell>
          <cell r="M19037" t="str">
            <v>onshore wind</v>
          </cell>
        </row>
        <row r="19038">
          <cell r="F19038" t="str">
            <v>Vintage2012</v>
          </cell>
          <cell r="I19038">
            <v>1.1596902936551554E-2</v>
          </cell>
          <cell r="L19038">
            <v>9.887625159469593E-2</v>
          </cell>
          <cell r="M19038" t="str">
            <v>onshore wind</v>
          </cell>
        </row>
        <row r="19039">
          <cell r="F19039" t="str">
            <v>Vintage2012</v>
          </cell>
          <cell r="I19039">
            <v>8.6976772024136648E-3</v>
          </cell>
          <cell r="L19039">
            <v>7.4157188696021947E-2</v>
          </cell>
          <cell r="M19039" t="str">
            <v>onshore wind</v>
          </cell>
        </row>
        <row r="19040">
          <cell r="F19040" t="str">
            <v>Vintage2012</v>
          </cell>
          <cell r="I19040">
            <v>5.6227408177219659E-3</v>
          </cell>
          <cell r="L19040">
            <v>4.7940000773185908E-2</v>
          </cell>
          <cell r="M19040" t="str">
            <v>onshore wind</v>
          </cell>
        </row>
        <row r="19041">
          <cell r="F19041" t="str">
            <v>Vintage2012</v>
          </cell>
          <cell r="I19041">
            <v>2.8113704088609829E-3</v>
          </cell>
          <cell r="L19041">
            <v>2.3970000386592954E-2</v>
          </cell>
          <cell r="M19041" t="str">
            <v>onshore wind</v>
          </cell>
        </row>
        <row r="19042">
          <cell r="F19042" t="str">
            <v>Vintage2012</v>
          </cell>
          <cell r="I19042">
            <v>1.22997455387668E-3</v>
          </cell>
          <cell r="L19042">
            <v>1.0486875169134416E-2</v>
          </cell>
          <cell r="M19042" t="str">
            <v>onshore wind</v>
          </cell>
        </row>
        <row r="19043">
          <cell r="F19043" t="str">
            <v>Vintage2011</v>
          </cell>
          <cell r="I19043">
            <v>5.1472628640763509E-4</v>
          </cell>
          <cell r="L19043">
            <v>8.479615160524076E-3</v>
          </cell>
          <cell r="M19043" t="str">
            <v>onshore wind</v>
          </cell>
        </row>
        <row r="19044">
          <cell r="F19044" t="str">
            <v>Vintage2011</v>
          </cell>
          <cell r="I19044">
            <v>4.1515449950214117E-3</v>
          </cell>
          <cell r="L19044">
            <v>6.8392667732345341E-2</v>
          </cell>
          <cell r="M19044" t="str">
            <v>onshore wind</v>
          </cell>
        </row>
        <row r="19045">
          <cell r="F19045" t="str">
            <v>Vintage2012</v>
          </cell>
          <cell r="I19045">
            <v>1.7571065055381144E-2</v>
          </cell>
          <cell r="L19045">
            <v>0.14981250241620597</v>
          </cell>
          <cell r="M19045" t="str">
            <v>onshore wind</v>
          </cell>
        </row>
        <row r="19046">
          <cell r="F19046" t="str">
            <v>Vintage2011</v>
          </cell>
          <cell r="I19046">
            <v>5.193136620109149E-3</v>
          </cell>
          <cell r="L19046">
            <v>8.5551877138204585E-2</v>
          </cell>
          <cell r="M19046" t="str">
            <v>onshore wind</v>
          </cell>
        </row>
        <row r="19047">
          <cell r="F19047" t="str">
            <v>Vintage2011</v>
          </cell>
          <cell r="I19047">
            <v>2.0706606016747649E-3</v>
          </cell>
          <cell r="L19047">
            <v>3.4112120351972745E-2</v>
          </cell>
          <cell r="M19047" t="str">
            <v>onshore wind</v>
          </cell>
        </row>
        <row r="19048">
          <cell r="F19048" t="str">
            <v>Vintage2012</v>
          </cell>
          <cell r="I19048">
            <v>8.4002404957913245E-4</v>
          </cell>
          <cell r="L19048">
            <v>7.1621216221440425E-3</v>
          </cell>
          <cell r="M19048" t="str">
            <v>onshore wind</v>
          </cell>
        </row>
        <row r="19049">
          <cell r="F19049" t="str">
            <v>Vintage2012</v>
          </cell>
          <cell r="I19049">
            <v>1.7571065055381144E-2</v>
          </cell>
          <cell r="L19049">
            <v>0.14981250241620597</v>
          </cell>
          <cell r="M19049" t="str">
            <v>onshore wind</v>
          </cell>
        </row>
        <row r="19050">
          <cell r="F19050" t="str">
            <v>Vintage2013</v>
          </cell>
          <cell r="I19050">
            <v>9.1378225881047093E-3</v>
          </cell>
          <cell r="L19050">
            <v>1.221095249636452</v>
          </cell>
          <cell r="M19050" t="str">
            <v>onshore wind</v>
          </cell>
        </row>
        <row r="19051">
          <cell r="F19051" t="str">
            <v>Vintage2012</v>
          </cell>
          <cell r="I19051">
            <v>9.2775223492412434E-3</v>
          </cell>
          <cell r="L19051">
            <v>7.9101001275756755E-2</v>
          </cell>
          <cell r="M19051" t="str">
            <v>onshore wind</v>
          </cell>
        </row>
        <row r="19052">
          <cell r="F19052" t="str">
            <v>Vintage2012</v>
          </cell>
          <cell r="I19052">
            <v>8.8909589180228583E-3</v>
          </cell>
          <cell r="L19052">
            <v>7.580512622260023E-2</v>
          </cell>
          <cell r="M19052" t="str">
            <v>onshore wind</v>
          </cell>
        </row>
        <row r="19053">
          <cell r="F19053" t="str">
            <v>Vintage2011</v>
          </cell>
          <cell r="I19053">
            <v>6.670765614542923E-4</v>
          </cell>
          <cell r="L19053">
            <v>1.0989437829600969E-2</v>
          </cell>
          <cell r="M19053" t="str">
            <v>onshore wind</v>
          </cell>
        </row>
        <row r="19054">
          <cell r="F19054" t="str">
            <v>Vintage2012</v>
          </cell>
          <cell r="I19054">
            <v>2.3984503800595263E-3</v>
          </cell>
          <cell r="L19054">
            <v>2.0449406579812115E-2</v>
          </cell>
          <cell r="M19054" t="str">
            <v>onshore wind</v>
          </cell>
        </row>
        <row r="19055">
          <cell r="F19055" t="str">
            <v>Vintage2012</v>
          </cell>
          <cell r="I19055">
            <v>5.2186063214481994E-3</v>
          </cell>
          <cell r="L19055">
            <v>4.4494313217613171E-2</v>
          </cell>
          <cell r="M19055" t="str">
            <v>onshore wind</v>
          </cell>
        </row>
        <row r="19056">
          <cell r="F19056" t="str">
            <v>Vintage2012</v>
          </cell>
          <cell r="I19056">
            <v>3.5142130110762284E-3</v>
          </cell>
          <cell r="L19056">
            <v>2.9962500483241193E-2</v>
          </cell>
          <cell r="M19056" t="str">
            <v>onshore wind</v>
          </cell>
        </row>
        <row r="19057">
          <cell r="F19057" t="str">
            <v>Vintage2017</v>
          </cell>
          <cell r="I19057">
            <v>2.929839977800389E-2</v>
          </cell>
          <cell r="L19057">
            <v>0.51185839446125581</v>
          </cell>
          <cell r="M19057" t="str">
            <v>onshore wind</v>
          </cell>
        </row>
        <row r="19058">
          <cell r="F19058" t="str">
            <v>Vintage2014</v>
          </cell>
          <cell r="I19058">
            <v>3.8518175931921195E-2</v>
          </cell>
          <cell r="L19058">
            <v>0.87589631493205222</v>
          </cell>
          <cell r="M19058" t="str">
            <v>onshore wind</v>
          </cell>
        </row>
        <row r="19059">
          <cell r="F19059" t="str">
            <v>Vintage2011</v>
          </cell>
          <cell r="I19059">
            <v>1.1120046575655515E-3</v>
          </cell>
          <cell r="L19059">
            <v>1.8319195661592243E-2</v>
          </cell>
          <cell r="M19059" t="str">
            <v>onshore wind</v>
          </cell>
        </row>
        <row r="19060">
          <cell r="F19060" t="str">
            <v>Vintage2011</v>
          </cell>
          <cell r="I19060">
            <v>2.9927688030165359E-3</v>
          </cell>
          <cell r="L19060">
            <v>4.9302956511346488E-2</v>
          </cell>
          <cell r="M19060" t="str">
            <v>onshore wind</v>
          </cell>
        </row>
        <row r="19061">
          <cell r="F19061" t="str">
            <v>Vintage2012</v>
          </cell>
          <cell r="I19061">
            <v>8.9612431782443835E-3</v>
          </cell>
          <cell r="L19061">
            <v>7.6404376232265037E-2</v>
          </cell>
          <cell r="M19061" t="str">
            <v>onshore wind</v>
          </cell>
        </row>
        <row r="19062">
          <cell r="F19062" t="str">
            <v>Vintage2012</v>
          </cell>
          <cell r="I19062">
            <v>2.0488391453149573E-3</v>
          </cell>
          <cell r="L19062">
            <v>1.7468589322302545E-2</v>
          </cell>
          <cell r="M19062" t="str">
            <v>onshore wind</v>
          </cell>
        </row>
        <row r="19063">
          <cell r="F19063" t="str">
            <v>Vintage2012</v>
          </cell>
          <cell r="I19063">
            <v>2.0488391453149573E-3</v>
          </cell>
          <cell r="L19063">
            <v>1.7468589322302545E-2</v>
          </cell>
          <cell r="M19063" t="str">
            <v>onshore wind</v>
          </cell>
        </row>
        <row r="19064">
          <cell r="F19064" t="str">
            <v>Vintage2012</v>
          </cell>
          <cell r="I19064">
            <v>9.6201581178211749E-3</v>
          </cell>
          <cell r="L19064">
            <v>8.2022345072872774E-2</v>
          </cell>
          <cell r="M19064" t="str">
            <v>onshore wind</v>
          </cell>
        </row>
        <row r="19065">
          <cell r="F19065" t="str">
            <v>Vintage2012</v>
          </cell>
          <cell r="I19065">
            <v>2.1085278066457371E-4</v>
          </cell>
          <cell r="L19065">
            <v>1.7977500289944716E-3</v>
          </cell>
          <cell r="M19065" t="str">
            <v>onshore wind</v>
          </cell>
        </row>
        <row r="19066">
          <cell r="F19066" t="str">
            <v>Vintage2012</v>
          </cell>
          <cell r="I19066">
            <v>2.1085278066457371E-4</v>
          </cell>
          <cell r="L19066">
            <v>1.7977500289944716E-3</v>
          </cell>
          <cell r="M19066" t="str">
            <v>onshore wind</v>
          </cell>
        </row>
        <row r="19067">
          <cell r="F19067" t="str">
            <v>Vintage2012</v>
          </cell>
          <cell r="I19067">
            <v>1.4144707369581821E-2</v>
          </cell>
          <cell r="L19067">
            <v>0.1205990644450458</v>
          </cell>
          <cell r="M19067" t="str">
            <v>onshore wind</v>
          </cell>
        </row>
        <row r="19068">
          <cell r="F19068" t="str">
            <v>Vintage2012</v>
          </cell>
          <cell r="I19068">
            <v>1.3178298791535857E-2</v>
          </cell>
          <cell r="L19068">
            <v>0.11235937681215448</v>
          </cell>
          <cell r="M19068" t="str">
            <v>onshore wind</v>
          </cell>
        </row>
        <row r="19069">
          <cell r="F19069" t="str">
            <v>Vintage2012</v>
          </cell>
          <cell r="I19069">
            <v>9.4883751299058173E-3</v>
          </cell>
          <cell r="L19069">
            <v>8.0898751304751215E-2</v>
          </cell>
          <cell r="M19069" t="str">
            <v>onshore wind</v>
          </cell>
        </row>
        <row r="19070">
          <cell r="F19070" t="str">
            <v>Vintage2012</v>
          </cell>
          <cell r="I19070">
            <v>7.0284260221524569E-3</v>
          </cell>
          <cell r="L19070">
            <v>5.9925000966482386E-2</v>
          </cell>
          <cell r="M19070" t="str">
            <v>onshore wind</v>
          </cell>
        </row>
        <row r="19071">
          <cell r="F19071" t="str">
            <v>Vintage2012</v>
          </cell>
          <cell r="I19071">
            <v>5.7105961429988715E-3</v>
          </cell>
          <cell r="L19071">
            <v>4.868906328526694E-2</v>
          </cell>
          <cell r="M19071" t="str">
            <v>onshore wind</v>
          </cell>
        </row>
        <row r="19072">
          <cell r="F19072" t="str">
            <v>Vintage2012</v>
          </cell>
          <cell r="I19072">
            <v>1.273902216515133E-3</v>
          </cell>
          <cell r="L19072">
            <v>1.0861406425174934E-2</v>
          </cell>
          <cell r="M19072" t="str">
            <v>onshore wind</v>
          </cell>
        </row>
        <row r="19073">
          <cell r="F19073" t="str">
            <v>Vintage2012</v>
          </cell>
          <cell r="I19073">
            <v>1.273902216515133E-3</v>
          </cell>
          <cell r="L19073">
            <v>1.0861406425174934E-2</v>
          </cell>
          <cell r="M19073" t="str">
            <v>onshore wind</v>
          </cell>
        </row>
        <row r="19074">
          <cell r="F19074" t="str">
            <v>Vintage2012</v>
          </cell>
          <cell r="I19074">
            <v>1.3178298791535857E-2</v>
          </cell>
          <cell r="L19074">
            <v>0.11235937681215448</v>
          </cell>
          <cell r="M19074" t="str">
            <v>onshore wind</v>
          </cell>
        </row>
        <row r="19075">
          <cell r="F19075" t="str">
            <v>Vintage2014</v>
          </cell>
          <cell r="I19075">
            <v>4.3230505966145603E-2</v>
          </cell>
          <cell r="L19075">
            <v>0.98305384282267549</v>
          </cell>
          <cell r="M19075" t="str">
            <v>onshore wind</v>
          </cell>
        </row>
        <row r="19076">
          <cell r="F19076" t="str">
            <v>Vintage2015</v>
          </cell>
          <cell r="I19076">
            <v>3.3805845897696793E-2</v>
          </cell>
          <cell r="L19076">
            <v>0.45337123745819408</v>
          </cell>
          <cell r="M19076" t="str">
            <v>onshore wind</v>
          </cell>
        </row>
        <row r="19077">
          <cell r="F19077" t="str">
            <v>Vintage2012</v>
          </cell>
          <cell r="I19077">
            <v>1.9328171560919257E-3</v>
          </cell>
          <cell r="L19077">
            <v>1.6479375265782657E-2</v>
          </cell>
          <cell r="M19077" t="str">
            <v>onshore wind</v>
          </cell>
        </row>
        <row r="19078">
          <cell r="F19078" t="str">
            <v>Vintage2012</v>
          </cell>
          <cell r="I19078">
            <v>2.5962566449204791E-2</v>
          </cell>
          <cell r="L19078">
            <v>0.22135920825762551</v>
          </cell>
          <cell r="M19078" t="str">
            <v>onshore wind</v>
          </cell>
        </row>
        <row r="19079">
          <cell r="F19079" t="str">
            <v>Vintage2012</v>
          </cell>
          <cell r="I19079">
            <v>2.6224814595156353E-4</v>
          </cell>
          <cell r="L19079">
            <v>2.235951598561874E-3</v>
          </cell>
          <cell r="M19079" t="str">
            <v>onshore wind</v>
          </cell>
        </row>
        <row r="19080">
          <cell r="F19080" t="str">
            <v>Vintage2012</v>
          </cell>
          <cell r="I19080">
            <v>6.5891493957679287E-3</v>
          </cell>
          <cell r="L19080">
            <v>5.617968840607724E-2</v>
          </cell>
          <cell r="M19080" t="str">
            <v>onshore wind</v>
          </cell>
        </row>
        <row r="19081">
          <cell r="F19081" t="str">
            <v>Vintage2012</v>
          </cell>
          <cell r="I19081">
            <v>1.6218093046116794E-2</v>
          </cell>
          <cell r="L19081">
            <v>0.13827693973015809</v>
          </cell>
          <cell r="M19081" t="str">
            <v>onshore wind</v>
          </cell>
        </row>
        <row r="19082">
          <cell r="F19082" t="str">
            <v>Vintage2012</v>
          </cell>
          <cell r="I19082">
            <v>1.2247032343600656E-2</v>
          </cell>
          <cell r="L19082">
            <v>0.10441931418409557</v>
          </cell>
          <cell r="M19082" t="str">
            <v>onshore wind</v>
          </cell>
        </row>
        <row r="19083">
          <cell r="F19083" t="str">
            <v>Vintage2012</v>
          </cell>
          <cell r="I19083">
            <v>2.6356597583071712E-3</v>
          </cell>
          <cell r="L19083">
            <v>2.2471875362430897E-2</v>
          </cell>
          <cell r="M19083" t="str">
            <v>onshore wind</v>
          </cell>
        </row>
        <row r="19084">
          <cell r="F19084" t="str">
            <v>Vintage2012</v>
          </cell>
          <cell r="I19084">
            <v>8.76796146263519E-3</v>
          </cell>
          <cell r="L19084">
            <v>7.4756438705686781E-2</v>
          </cell>
          <cell r="M19084" t="str">
            <v>onshore wind</v>
          </cell>
        </row>
        <row r="19085">
          <cell r="F19085" t="str">
            <v>Vintage2012</v>
          </cell>
          <cell r="I19085">
            <v>7.782663989654692E-3</v>
          </cell>
          <cell r="L19085">
            <v>6.6355702632698021E-2</v>
          </cell>
          <cell r="M19085" t="str">
            <v>onshore wind</v>
          </cell>
        </row>
        <row r="19086">
          <cell r="F19086" t="str">
            <v>Vintage2012</v>
          </cell>
          <cell r="I19086">
            <v>9.1501321275897288E-4</v>
          </cell>
          <cell r="L19086">
            <v>7.8014860633239249E-3</v>
          </cell>
          <cell r="M19086" t="str">
            <v>onshore wind</v>
          </cell>
        </row>
        <row r="19087">
          <cell r="F19087" t="str">
            <v>Vintage2012</v>
          </cell>
          <cell r="I19087">
            <v>1.7571065055381144E-2</v>
          </cell>
          <cell r="L19087">
            <v>0.14981250241620597</v>
          </cell>
          <cell r="M19087" t="str">
            <v>onshore wind</v>
          </cell>
        </row>
        <row r="19088">
          <cell r="F19088" t="str">
            <v>Vintage2012</v>
          </cell>
          <cell r="I19088">
            <v>9.136953828798193E-3</v>
          </cell>
          <cell r="L19088">
            <v>7.7902501256427101E-2</v>
          </cell>
          <cell r="M19088" t="str">
            <v>onshore wind</v>
          </cell>
        </row>
        <row r="19089">
          <cell r="F19089" t="str">
            <v>Vintage2012</v>
          </cell>
          <cell r="I19089">
            <v>3.5142130110762284E-3</v>
          </cell>
          <cell r="L19089">
            <v>2.9962500483241193E-2</v>
          </cell>
          <cell r="M19089" t="str">
            <v>onshore wind</v>
          </cell>
        </row>
        <row r="19090">
          <cell r="F19090" t="str">
            <v>Vintage2012</v>
          </cell>
          <cell r="I19090">
            <v>7.1689945425955064E-3</v>
          </cell>
          <cell r="L19090">
            <v>6.1123500985812033E-2</v>
          </cell>
          <cell r="M19090" t="str">
            <v>onshore wind</v>
          </cell>
        </row>
        <row r="19091">
          <cell r="F19091" t="str">
            <v>Vintage2012</v>
          </cell>
          <cell r="I19091">
            <v>8.0826899254753254E-3</v>
          </cell>
          <cell r="L19091">
            <v>6.8913751111454744E-2</v>
          </cell>
          <cell r="M19091" t="str">
            <v>onshore wind</v>
          </cell>
        </row>
        <row r="19092">
          <cell r="F19092" t="str">
            <v>Vintage2011</v>
          </cell>
          <cell r="I19092">
            <v>3.786085704284489E-3</v>
          </cell>
          <cell r="L19092">
            <v>6.2372081210690655E-2</v>
          </cell>
          <cell r="M19092" t="str">
            <v>onshore wind</v>
          </cell>
        </row>
        <row r="19093">
          <cell r="F19093" t="str">
            <v>Vintage2011</v>
          </cell>
          <cell r="I19093">
            <v>5.2241181367561373E-4</v>
          </cell>
          <cell r="L19093">
            <v>8.6062267505266146E-3</v>
          </cell>
          <cell r="M19093" t="str">
            <v>onshore wind</v>
          </cell>
        </row>
        <row r="19094">
          <cell r="F19094" t="str">
            <v>Vintage2012</v>
          </cell>
          <cell r="I19094">
            <v>2.0663572505128226E-2</v>
          </cell>
          <cell r="L19094">
            <v>0.1761795028414582</v>
          </cell>
          <cell r="M19094" t="str">
            <v>onshore wind</v>
          </cell>
        </row>
        <row r="19095">
          <cell r="F19095" t="str">
            <v>Vintage2016</v>
          </cell>
          <cell r="I19095">
            <v>1.3276477661640923E-2</v>
          </cell>
          <cell r="L19095">
            <v>0.16786406008140797</v>
          </cell>
          <cell r="M19095" t="str">
            <v>onshore wind</v>
          </cell>
        </row>
        <row r="19096">
          <cell r="F19096" t="str">
            <v>Vintage2012</v>
          </cell>
          <cell r="I19096">
            <v>5.183464191337437E-4</v>
          </cell>
          <cell r="L19096">
            <v>4.4194688212780761E-3</v>
          </cell>
          <cell r="M19096" t="str">
            <v>onshore wind</v>
          </cell>
        </row>
        <row r="19097">
          <cell r="F19097" t="str">
            <v>Vintage2012</v>
          </cell>
          <cell r="I19097">
            <v>2.6356597583071712E-3</v>
          </cell>
          <cell r="L19097">
            <v>2.2471875362430897E-2</v>
          </cell>
          <cell r="M19097" t="str">
            <v>onshore wind</v>
          </cell>
        </row>
        <row r="19098">
          <cell r="F19098" t="str">
            <v>Vintage2012</v>
          </cell>
          <cell r="I19098">
            <v>6.146517435944872E-3</v>
          </cell>
          <cell r="L19098">
            <v>5.2405767966907636E-2</v>
          </cell>
          <cell r="M19098" t="str">
            <v>onshore wind</v>
          </cell>
        </row>
        <row r="19099">
          <cell r="F19099" t="str">
            <v>Vintage2011</v>
          </cell>
          <cell r="I19099">
            <v>3.0732587179724361E-4</v>
          </cell>
          <cell r="L19099">
            <v>5.0628949609334154E-3</v>
          </cell>
          <cell r="M19099" t="str">
            <v>onshore wind</v>
          </cell>
        </row>
        <row r="19100">
          <cell r="F19100" t="str">
            <v>Vintage2011</v>
          </cell>
          <cell r="I19100">
            <v>5.4835942331793518E-4</v>
          </cell>
          <cell r="L19100">
            <v>9.0336883935640978E-3</v>
          </cell>
          <cell r="M19100" t="str">
            <v>onshore wind</v>
          </cell>
        </row>
        <row r="19101">
          <cell r="F19101" t="str">
            <v>Vintage2012</v>
          </cell>
          <cell r="I19101">
            <v>6.7739285150745163E-3</v>
          </cell>
          <cell r="L19101">
            <v>5.7755132021494564E-2</v>
          </cell>
          <cell r="M19101" t="str">
            <v>onshore wind</v>
          </cell>
        </row>
        <row r="19102">
          <cell r="F19102" t="str">
            <v>Vintage2008</v>
          </cell>
          <cell r="I19102">
            <v>2.1325297763171498E-2</v>
          </cell>
          <cell r="L19102">
            <v>0.28234748520177222</v>
          </cell>
          <cell r="M19102" t="str">
            <v>onshore wind</v>
          </cell>
        </row>
        <row r="19103">
          <cell r="F19103" t="str">
            <v>Vintage2011</v>
          </cell>
          <cell r="I19103">
            <v>5.4835942331793518E-4</v>
          </cell>
          <cell r="L19103">
            <v>9.0336883935640978E-3</v>
          </cell>
          <cell r="M19103" t="str">
            <v>onshore wind</v>
          </cell>
        </row>
        <row r="19104">
          <cell r="F19104" t="str">
            <v>Vintage2017</v>
          </cell>
          <cell r="I19104">
            <v>6.1055406530385728E-2</v>
          </cell>
          <cell r="L19104">
            <v>1.0666699409052744</v>
          </cell>
          <cell r="M19104" t="str">
            <v>onshore wind</v>
          </cell>
        </row>
        <row r="19105">
          <cell r="F19105" t="str">
            <v>Vintage2019</v>
          </cell>
          <cell r="I19105">
            <v>4.097678290629915E-2</v>
          </cell>
          <cell r="L19105">
            <v>0.40074142395970064</v>
          </cell>
          <cell r="M19105" t="str">
            <v>onshore wind</v>
          </cell>
        </row>
        <row r="19106">
          <cell r="F19106" t="str">
            <v>Vintage2012</v>
          </cell>
          <cell r="I19106">
            <v>1.4056852044304916E-4</v>
          </cell>
          <cell r="L19106">
            <v>1.1985000193296478E-3</v>
          </cell>
          <cell r="M19106" t="str">
            <v>onshore wind</v>
          </cell>
        </row>
        <row r="19107">
          <cell r="F19107" t="str">
            <v>Vintage2012</v>
          </cell>
          <cell r="I19107">
            <v>1.4056852044304916E-4</v>
          </cell>
          <cell r="L19107">
            <v>1.1985000193296478E-3</v>
          </cell>
          <cell r="M19107" t="str">
            <v>onshore wind</v>
          </cell>
        </row>
        <row r="19108">
          <cell r="F19108" t="str">
            <v>Vintage2012</v>
          </cell>
          <cell r="I19108">
            <v>1.3178298791535856E-4</v>
          </cell>
          <cell r="L19108">
            <v>1.1235937681215447E-3</v>
          </cell>
          <cell r="M19108" t="str">
            <v>onshore wind</v>
          </cell>
        </row>
        <row r="19109">
          <cell r="F19109" t="str">
            <v>Vintage2012</v>
          </cell>
          <cell r="I19109">
            <v>1.3178298791535856E-4</v>
          </cell>
          <cell r="L19109">
            <v>1.1235937681215447E-3</v>
          </cell>
          <cell r="M19109" t="str">
            <v>onshore wind</v>
          </cell>
        </row>
        <row r="19110">
          <cell r="F19110" t="str">
            <v>Vintage2012</v>
          </cell>
          <cell r="I19110">
            <v>2.45994910775336E-3</v>
          </cell>
          <cell r="L19110">
            <v>2.0973750338268832E-2</v>
          </cell>
          <cell r="M19110" t="str">
            <v>onshore wind</v>
          </cell>
        </row>
        <row r="19111">
          <cell r="F19111" t="str">
            <v>Vintage2012</v>
          </cell>
          <cell r="I19111">
            <v>1.0173646667065682E-2</v>
          </cell>
          <cell r="L19111">
            <v>8.6741438898983253E-2</v>
          </cell>
          <cell r="M19111" t="str">
            <v>onshore wind</v>
          </cell>
        </row>
        <row r="19112">
          <cell r="F19112" t="str">
            <v>Vintage2012</v>
          </cell>
          <cell r="I19112">
            <v>7.1162813474293625E-3</v>
          </cell>
          <cell r="L19112">
            <v>6.0674063478563411E-2</v>
          </cell>
          <cell r="M19112" t="str">
            <v>onshore wind</v>
          </cell>
        </row>
        <row r="19113">
          <cell r="F19113" t="str">
            <v>Vintage2012</v>
          </cell>
          <cell r="I19113">
            <v>4.5523713138941641E-5</v>
          </cell>
          <cell r="L19113">
            <v>3.8813932810144187E-4</v>
          </cell>
          <cell r="M19113" t="str">
            <v>onshore wind</v>
          </cell>
        </row>
        <row r="19114">
          <cell r="F19114" t="str">
            <v>Vintage2012</v>
          </cell>
          <cell r="I19114">
            <v>8.7855325276905717E-5</v>
          </cell>
          <cell r="L19114">
            <v>7.4906251208102981E-4</v>
          </cell>
          <cell r="M19114" t="str">
            <v>onshore wind</v>
          </cell>
        </row>
        <row r="19115">
          <cell r="F19115" t="str">
            <v>Vintage2012</v>
          </cell>
          <cell r="I19115">
            <v>8.7855325276905717E-5</v>
          </cell>
          <cell r="L19115">
            <v>7.4906251208102981E-4</v>
          </cell>
          <cell r="M19115" t="str">
            <v>onshore wind</v>
          </cell>
        </row>
        <row r="19116">
          <cell r="F19116" t="str">
            <v>Vintage2012</v>
          </cell>
          <cell r="I19116">
            <v>1.4056852044304916E-4</v>
          </cell>
          <cell r="L19116">
            <v>1.1985000193296478E-3</v>
          </cell>
          <cell r="M19116" t="str">
            <v>onshore wind</v>
          </cell>
        </row>
        <row r="19117">
          <cell r="F19117" t="str">
            <v>Vintage2012</v>
          </cell>
          <cell r="I19117">
            <v>1.4056852044304916E-4</v>
          </cell>
          <cell r="L19117">
            <v>1.1985000193296478E-3</v>
          </cell>
          <cell r="M19117" t="str">
            <v>onshore wind</v>
          </cell>
        </row>
        <row r="19118">
          <cell r="F19118" t="str">
            <v>Vintage2018</v>
          </cell>
          <cell r="I19118">
            <v>3.8927943760984189E-4</v>
          </cell>
          <cell r="L19118">
            <v>5.6481013657535308E-3</v>
          </cell>
          <cell r="M19118" t="str">
            <v>onshore wind</v>
          </cell>
        </row>
        <row r="19119">
          <cell r="F19119" t="str">
            <v>Vintage2014</v>
          </cell>
          <cell r="I19119">
            <v>1.0162242160762188E-2</v>
          </cell>
          <cell r="L19119">
            <v>0.23108753840760526</v>
          </cell>
          <cell r="M19119" t="str">
            <v>onshore wind</v>
          </cell>
        </row>
        <row r="19120">
          <cell r="F19120" t="str">
            <v>Vintage2014</v>
          </cell>
          <cell r="I19120">
            <v>1.2784756266765333E-2</v>
          </cell>
          <cell r="L19120">
            <v>0.29072303219021306</v>
          </cell>
          <cell r="M19120" t="str">
            <v>onshore wind</v>
          </cell>
        </row>
        <row r="19121">
          <cell r="F19121" t="str">
            <v>Vintage2016</v>
          </cell>
          <cell r="I19121">
            <v>1.0244195726574788E-2</v>
          </cell>
          <cell r="L19121">
            <v>0.1295247377171358</v>
          </cell>
          <cell r="M19121" t="str">
            <v>onshore wind</v>
          </cell>
        </row>
        <row r="19122">
          <cell r="F19122" t="str">
            <v>Vintage2012</v>
          </cell>
          <cell r="I19122">
            <v>4.097678290629915E-2</v>
          </cell>
          <cell r="L19122">
            <v>0.34937178644605094</v>
          </cell>
          <cell r="M19122" t="str">
            <v>onshore wind</v>
          </cell>
        </row>
        <row r="19123">
          <cell r="F19123" t="str">
            <v>Vintage2012</v>
          </cell>
          <cell r="I19123">
            <v>4.097678290629915E-2</v>
          </cell>
          <cell r="L19123">
            <v>0.34937178644605094</v>
          </cell>
          <cell r="M19123" t="str">
            <v>onshore wind</v>
          </cell>
        </row>
        <row r="19124">
          <cell r="F19124" t="str">
            <v>Vintage2012</v>
          </cell>
          <cell r="I19124">
            <v>2.026301914716493E-2</v>
          </cell>
          <cell r="L19124">
            <v>0.17276434839757218</v>
          </cell>
          <cell r="M19124" t="str">
            <v>onshore wind</v>
          </cell>
        </row>
        <row r="19125">
          <cell r="F19125" t="str">
            <v>Vintage2012</v>
          </cell>
          <cell r="I19125">
            <v>9.8344278975117955E-3</v>
          </cell>
          <cell r="L19125">
            <v>8.384922874705221E-2</v>
          </cell>
          <cell r="M19125" t="str">
            <v>onshore wind</v>
          </cell>
        </row>
        <row r="19126">
          <cell r="F19126" t="str">
            <v>Vintage2012</v>
          </cell>
          <cell r="I19126">
            <v>3.3191194154102308E-2</v>
          </cell>
          <cell r="L19126">
            <v>0.28299114702130124</v>
          </cell>
          <cell r="M19126" t="str">
            <v>onshore wind</v>
          </cell>
        </row>
        <row r="19127">
          <cell r="F19127" t="str">
            <v>Vintage2012</v>
          </cell>
          <cell r="I19127">
            <v>2.0324484321524377E-2</v>
          </cell>
          <cell r="L19127">
            <v>0.17328840607724125</v>
          </cell>
          <cell r="M19127" t="str">
            <v>onshore wind</v>
          </cell>
        </row>
        <row r="19128">
          <cell r="F19128" t="str">
            <v>Vintage2012</v>
          </cell>
          <cell r="I19128">
            <v>1.253889556932754E-2</v>
          </cell>
          <cell r="L19128">
            <v>0.10690776665249159</v>
          </cell>
          <cell r="M19128" t="str">
            <v>onshore wind</v>
          </cell>
        </row>
        <row r="19129">
          <cell r="F19129" t="str">
            <v>Vintage2018</v>
          </cell>
          <cell r="I19129">
            <v>1.6390713162519659E-2</v>
          </cell>
          <cell r="L19129">
            <v>0.23781479434751712</v>
          </cell>
          <cell r="M19129" t="str">
            <v>onshore wind</v>
          </cell>
        </row>
        <row r="19130">
          <cell r="F19130" t="str">
            <v>Vintage2012</v>
          </cell>
          <cell r="I19130">
            <v>2.065229858477477E-2</v>
          </cell>
          <cell r="L19130">
            <v>0.17608338036880963</v>
          </cell>
          <cell r="M19130" t="str">
            <v>onshore wind</v>
          </cell>
        </row>
        <row r="19131">
          <cell r="F19131" t="str">
            <v>Vintage2012</v>
          </cell>
          <cell r="I19131">
            <v>1.2252058088983444E-2</v>
          </cell>
          <cell r="L19131">
            <v>0.10446216414736922</v>
          </cell>
          <cell r="M19131" t="str">
            <v>onshore wind</v>
          </cell>
        </row>
        <row r="19132">
          <cell r="F19132" t="str">
            <v>Vintage2012</v>
          </cell>
          <cell r="I19132">
            <v>8.1953565812598293E-3</v>
          </cell>
          <cell r="L19132">
            <v>6.9874357289210182E-2</v>
          </cell>
          <cell r="M19132" t="str">
            <v>onshore wind</v>
          </cell>
        </row>
        <row r="19133">
          <cell r="F19133" t="str">
            <v>Vintage2012</v>
          </cell>
          <cell r="I19133">
            <v>1.2293034871889744E-3</v>
          </cell>
          <cell r="L19133">
            <v>1.0481153593381526E-2</v>
          </cell>
          <cell r="M19133" t="str">
            <v>onshore wind</v>
          </cell>
        </row>
        <row r="19134">
          <cell r="F19134" t="str">
            <v>Vintage2012</v>
          </cell>
          <cell r="I19134">
            <v>2.0488391453149573E-3</v>
          </cell>
          <cell r="L19134">
            <v>1.7468589322302545E-2</v>
          </cell>
          <cell r="M19134" t="str">
            <v>onshore wind</v>
          </cell>
        </row>
        <row r="19135">
          <cell r="F19135" t="str">
            <v>Vintage2014</v>
          </cell>
          <cell r="I19135">
            <v>4.4664693367866069E-2</v>
          </cell>
          <cell r="L19135">
            <v>1.0156670034850392</v>
          </cell>
          <cell r="M19135" t="str">
            <v>onshore wind</v>
          </cell>
        </row>
        <row r="19136">
          <cell r="F19136" t="str">
            <v>Vintage2014</v>
          </cell>
          <cell r="I19136">
            <v>3.722740727037277E-2</v>
          </cell>
          <cell r="L19136">
            <v>0.84654447033592484</v>
          </cell>
          <cell r="M19136" t="str">
            <v>onshore wind</v>
          </cell>
        </row>
        <row r="19137">
          <cell r="F19137" t="str">
            <v>Vintage2013</v>
          </cell>
          <cell r="I19137">
            <v>3.0732587179724363E-2</v>
          </cell>
          <cell r="L19137">
            <v>4.1068225884634035</v>
          </cell>
          <cell r="M19137" t="str">
            <v>onshore wind</v>
          </cell>
        </row>
        <row r="19138">
          <cell r="F19138" t="str">
            <v>Vintage2014</v>
          </cell>
          <cell r="I19138">
            <v>4.2308528350753868E-2</v>
          </cell>
          <cell r="L19138">
            <v>0.96208823953972755</v>
          </cell>
          <cell r="M19138" t="str">
            <v>onshore wind</v>
          </cell>
        </row>
        <row r="19139">
          <cell r="F19139" t="str">
            <v>Vintage2009</v>
          </cell>
          <cell r="I19139">
            <v>2.026301914716493E-2</v>
          </cell>
          <cell r="L19139">
            <v>0.2274085001577496</v>
          </cell>
          <cell r="M19139" t="str">
            <v>onshore wind</v>
          </cell>
        </row>
        <row r="19140">
          <cell r="F19140" t="str">
            <v>Vintage2012</v>
          </cell>
          <cell r="I19140">
            <v>2.4586069743779488E-2</v>
          </cell>
          <cell r="L19140">
            <v>0.20962307186763054</v>
          </cell>
          <cell r="M19140" t="str">
            <v>onshore wind</v>
          </cell>
        </row>
        <row r="19141">
          <cell r="F19141" t="str">
            <v>Vintage2012</v>
          </cell>
          <cell r="I19141">
            <v>1.6308759596707058E-2</v>
          </cell>
          <cell r="L19141">
            <v>0.13904997100552824</v>
          </cell>
          <cell r="M19141" t="str">
            <v>onshore wind</v>
          </cell>
        </row>
        <row r="19142">
          <cell r="F19142" t="str">
            <v>Vintage2012</v>
          </cell>
          <cell r="I19142">
            <v>2.7741282027564523E-2</v>
          </cell>
          <cell r="L19142">
            <v>0.2365246994239765</v>
          </cell>
          <cell r="M19142" t="str">
            <v>onshore wind</v>
          </cell>
        </row>
        <row r="19143">
          <cell r="F19143" t="str">
            <v>Vintage2014</v>
          </cell>
          <cell r="I19143">
            <v>2.8273980205346411E-2</v>
          </cell>
          <cell r="L19143">
            <v>0.64294516734374041</v>
          </cell>
          <cell r="M19143" t="str">
            <v>onshore wind</v>
          </cell>
        </row>
        <row r="19144">
          <cell r="F19144" t="str">
            <v>Vintage2014</v>
          </cell>
          <cell r="I19144">
            <v>1.8439552307834613E-2</v>
          </cell>
          <cell r="L19144">
            <v>0.41931206565896117</v>
          </cell>
          <cell r="M19144" t="str">
            <v>onshore wind</v>
          </cell>
        </row>
        <row r="19145">
          <cell r="F19145" t="str">
            <v>Vintage2019</v>
          </cell>
          <cell r="I19145">
            <v>4.097678290629915E-2</v>
          </cell>
          <cell r="L19145">
            <v>0.40074142395970064</v>
          </cell>
          <cell r="M19145" t="str">
            <v>onshore wind</v>
          </cell>
        </row>
        <row r="19146">
          <cell r="F19146" t="str">
            <v>Vintage2011</v>
          </cell>
          <cell r="I19146">
            <v>3.2781426325039317E-4</v>
          </cell>
          <cell r="L19146">
            <v>5.4004212916623096E-3</v>
          </cell>
          <cell r="M19146" t="str">
            <v>onshore wind</v>
          </cell>
        </row>
        <row r="19147">
          <cell r="F19147" t="str">
            <v>Vintage2011</v>
          </cell>
          <cell r="I19147">
            <v>3.0732587179724361E-4</v>
          </cell>
          <cell r="L19147">
            <v>5.0628949609334154E-3</v>
          </cell>
          <cell r="M19147" t="str">
            <v>onshore wind</v>
          </cell>
        </row>
        <row r="19148">
          <cell r="F19148" t="str">
            <v>Vintage2014</v>
          </cell>
          <cell r="I19148">
            <v>4.097678290629915E-2</v>
          </cell>
          <cell r="L19148">
            <v>0.93180459035324692</v>
          </cell>
          <cell r="M19148" t="str">
            <v>onshore wind</v>
          </cell>
        </row>
        <row r="19149">
          <cell r="F19149" t="str">
            <v>Vintage2012</v>
          </cell>
          <cell r="I19149">
            <v>9.217727314771993E-4</v>
          </cell>
          <cell r="L19149">
            <v>7.8591183361039138E-3</v>
          </cell>
          <cell r="M19149" t="str">
            <v>onshore wind</v>
          </cell>
        </row>
        <row r="19150">
          <cell r="F19150" t="str">
            <v>Vintage2012</v>
          </cell>
          <cell r="I19150">
            <v>9.2218249930626226E-4</v>
          </cell>
          <cell r="L19150">
            <v>7.8626120539683764E-3</v>
          </cell>
          <cell r="M19150" t="str">
            <v>onshore wind</v>
          </cell>
        </row>
        <row r="19151">
          <cell r="F19151" t="str">
            <v>Vintage2012</v>
          </cell>
          <cell r="I19151">
            <v>8.8100083248543167E-4</v>
          </cell>
          <cell r="L19151">
            <v>7.5114934085900942E-3</v>
          </cell>
          <cell r="M19151" t="str">
            <v>onshore wind</v>
          </cell>
        </row>
        <row r="19152">
          <cell r="F19152" t="str">
            <v>Vintage2012</v>
          </cell>
          <cell r="I19152">
            <v>1.639071316251966E-3</v>
          </cell>
          <cell r="L19152">
            <v>1.3974871457842035E-2</v>
          </cell>
          <cell r="M19152" t="str">
            <v>onshore wind</v>
          </cell>
        </row>
        <row r="19153">
          <cell r="F19153" t="str">
            <v>Vintage2012</v>
          </cell>
          <cell r="I19153">
            <v>3.2781426325039317E-4</v>
          </cell>
          <cell r="L19153">
            <v>2.7949742915684074E-3</v>
          </cell>
          <cell r="M19153" t="str">
            <v>onshore wind</v>
          </cell>
        </row>
        <row r="19154">
          <cell r="F19154" t="str">
            <v>Vintage2012</v>
          </cell>
          <cell r="I19154">
            <v>3.2781426325039317E-4</v>
          </cell>
          <cell r="L19154">
            <v>2.7949742915684074E-3</v>
          </cell>
          <cell r="M19154" t="str">
            <v>onshore wind</v>
          </cell>
        </row>
        <row r="19155">
          <cell r="F19155" t="str">
            <v>Vintage2012</v>
          </cell>
          <cell r="I19155">
            <v>3.2781426325039317E-4</v>
          </cell>
          <cell r="L19155">
            <v>2.7949742915684074E-3</v>
          </cell>
          <cell r="M19155" t="str">
            <v>onshore wind</v>
          </cell>
        </row>
        <row r="19156">
          <cell r="F19156" t="str">
            <v>Vintage2012</v>
          </cell>
          <cell r="I19156">
            <v>3.2781426325039317E-4</v>
          </cell>
          <cell r="L19156">
            <v>2.7949742915684074E-3</v>
          </cell>
          <cell r="M19156" t="str">
            <v>onshore wind</v>
          </cell>
        </row>
        <row r="19157">
          <cell r="F19157" t="str">
            <v>Vintage2012</v>
          </cell>
          <cell r="I19157">
            <v>3.2781426325039317E-4</v>
          </cell>
          <cell r="L19157">
            <v>2.7949742915684074E-3</v>
          </cell>
          <cell r="M19157" t="str">
            <v>onshore wind</v>
          </cell>
        </row>
        <row r="19158">
          <cell r="F19158" t="str">
            <v>Vintage2012</v>
          </cell>
          <cell r="I19158">
            <v>3.2781426325039317E-4</v>
          </cell>
          <cell r="L19158">
            <v>2.7949742915684074E-3</v>
          </cell>
          <cell r="M19158" t="str">
            <v>onshore wind</v>
          </cell>
        </row>
        <row r="19159">
          <cell r="F19159" t="str">
            <v>Vintage2014</v>
          </cell>
          <cell r="I19159">
            <v>2.0283507538618076E-3</v>
          </cell>
          <cell r="L19159">
            <v>4.6124327222485724E-2</v>
          </cell>
          <cell r="M19159" t="str">
            <v>onshore wind</v>
          </cell>
        </row>
        <row r="19160">
          <cell r="F19160" t="str">
            <v>Vintage2014</v>
          </cell>
          <cell r="I19160">
            <v>2.0283507538618076E-3</v>
          </cell>
          <cell r="L19160">
            <v>4.6124327222485724E-2</v>
          </cell>
          <cell r="M19160" t="str">
            <v>onshore wind</v>
          </cell>
        </row>
        <row r="19161">
          <cell r="F19161" t="str">
            <v>Vintage2013</v>
          </cell>
          <cell r="I19161">
            <v>5.1180001849967634E-2</v>
          </cell>
          <cell r="L19161">
            <v>6.8392285506543873</v>
          </cell>
          <cell r="M19161" t="str">
            <v>onshore wind</v>
          </cell>
        </row>
        <row r="19162">
          <cell r="F19162" t="str">
            <v>Vintage2013</v>
          </cell>
          <cell r="I19162">
            <v>4.097678290629915E-4</v>
          </cell>
          <cell r="L19162">
            <v>5.4757634512845377E-2</v>
          </cell>
          <cell r="M19162" t="str">
            <v>onshore wind</v>
          </cell>
        </row>
        <row r="19163">
          <cell r="F19163" t="str">
            <v>Vintage2013</v>
          </cell>
          <cell r="I19163">
            <v>4.097678290629915E-4</v>
          </cell>
          <cell r="L19163">
            <v>5.4757634512845377E-2</v>
          </cell>
          <cell r="M19163" t="str">
            <v>onshore wind</v>
          </cell>
        </row>
        <row r="19164">
          <cell r="F19164" t="str">
            <v>Vintage2013</v>
          </cell>
          <cell r="I19164">
            <v>4.097678290629915E-4</v>
          </cell>
          <cell r="L19164">
            <v>5.4757634512845377E-2</v>
          </cell>
          <cell r="M19164" t="str">
            <v>onshore wind</v>
          </cell>
        </row>
        <row r="19165">
          <cell r="F19165" t="str">
            <v>Vintage2013</v>
          </cell>
          <cell r="I19165">
            <v>4.097678290629915E-4</v>
          </cell>
          <cell r="L19165">
            <v>5.4757634512845377E-2</v>
          </cell>
          <cell r="M19165" t="str">
            <v>onshore wind</v>
          </cell>
        </row>
        <row r="19166">
          <cell r="F19166" t="str">
            <v>Vintage2014</v>
          </cell>
          <cell r="I19166">
            <v>5.4663028397003065E-2</v>
          </cell>
          <cell r="L19166">
            <v>1.2430273235312315</v>
          </cell>
          <cell r="M19166" t="str">
            <v>onshore wind</v>
          </cell>
        </row>
        <row r="19167">
          <cell r="F19167" t="str">
            <v>Vintage2013</v>
          </cell>
          <cell r="I19167">
            <v>1.5325316806955879E-2</v>
          </cell>
          <cell r="L19167">
            <v>2.0479355307804172</v>
          </cell>
          <cell r="M19167" t="str">
            <v>onshore wind</v>
          </cell>
        </row>
        <row r="19168">
          <cell r="F19168" t="str">
            <v>Vintage2013</v>
          </cell>
          <cell r="I19168">
            <v>2.0549856627509019E-2</v>
          </cell>
          <cell r="L19168">
            <v>2.7460953708191957</v>
          </cell>
          <cell r="M19168" t="str">
            <v>onshore wind</v>
          </cell>
        </row>
        <row r="19169">
          <cell r="F19169" t="str">
            <v>Vintage2013</v>
          </cell>
          <cell r="I19169">
            <v>1.5325316806955879E-2</v>
          </cell>
          <cell r="L19169">
            <v>2.0479355307804172</v>
          </cell>
          <cell r="M19169" t="str">
            <v>onshore wind</v>
          </cell>
        </row>
        <row r="19170">
          <cell r="F19170" t="str">
            <v>Vintage2014</v>
          </cell>
          <cell r="I19170">
            <v>4.3271482749051897E-2</v>
          </cell>
          <cell r="L19170">
            <v>0.98398564741302874</v>
          </cell>
          <cell r="M19170" t="str">
            <v>onshore wind</v>
          </cell>
        </row>
        <row r="19171">
          <cell r="F19171" t="str">
            <v>Vintage2014</v>
          </cell>
          <cell r="I19171">
            <v>1.7415132735177138E-3</v>
          </cell>
          <cell r="L19171">
            <v>3.9601695090012996E-2</v>
          </cell>
          <cell r="M19171" t="str">
            <v>onshore wind</v>
          </cell>
        </row>
        <row r="19172">
          <cell r="F19172" t="str">
            <v>Vintage2015</v>
          </cell>
          <cell r="I19172">
            <v>5.26551660345944E-3</v>
          </cell>
          <cell r="L19172">
            <v>7.061600486470053E-2</v>
          </cell>
          <cell r="M19172" t="str">
            <v>onshore wind</v>
          </cell>
        </row>
        <row r="19173">
          <cell r="F19173" t="str">
            <v>Vintage2017</v>
          </cell>
          <cell r="I19173">
            <v>4.6713532513181031E-3</v>
          </cell>
          <cell r="L19173">
            <v>8.1610988767249176E-2</v>
          </cell>
          <cell r="M19173" t="str">
            <v>onshore wind</v>
          </cell>
        </row>
        <row r="19174">
          <cell r="F19174" t="str">
            <v>Vintage2013</v>
          </cell>
          <cell r="I19174">
            <v>6.9660530940708545E-4</v>
          </cell>
          <cell r="L19174">
            <v>9.3087978671837129E-2</v>
          </cell>
          <cell r="M19174" t="str">
            <v>onshore wind</v>
          </cell>
        </row>
        <row r="19175">
          <cell r="F19175" t="str">
            <v>Vintage2016</v>
          </cell>
          <cell r="I19175">
            <v>4.097678290629915E-2</v>
          </cell>
          <cell r="L19175">
            <v>0.51809895086854318</v>
          </cell>
          <cell r="M19175" t="str">
            <v>onshore wind</v>
          </cell>
        </row>
        <row r="19176">
          <cell r="F19176" t="str">
            <v>Vintage2016</v>
          </cell>
          <cell r="I19176">
            <v>3.9952363333641668E-2</v>
          </cell>
          <cell r="L19176">
            <v>0.50514647709682958</v>
          </cell>
          <cell r="M19176" t="str">
            <v>onshore wind</v>
          </cell>
        </row>
        <row r="19177">
          <cell r="F19177" t="str">
            <v>Vintage2015</v>
          </cell>
          <cell r="I19177">
            <v>1.0387614466746834E-2</v>
          </cell>
          <cell r="L19177">
            <v>0.13930861660079055</v>
          </cell>
          <cell r="M19177" t="str">
            <v>onshore wind</v>
          </cell>
        </row>
        <row r="19178">
          <cell r="F19178" t="str">
            <v>Vintage2012</v>
          </cell>
          <cell r="I19178">
            <v>2.2619184164277131E-2</v>
          </cell>
          <cell r="L19178">
            <v>0.19285322611822012</v>
          </cell>
          <cell r="M19178" t="str">
            <v>onshore wind</v>
          </cell>
        </row>
        <row r="19179">
          <cell r="F19179" t="str">
            <v>Vintage2015</v>
          </cell>
          <cell r="I19179">
            <v>3.0732587179724363E-2</v>
          </cell>
          <cell r="L19179">
            <v>0.41215567041654005</v>
          </cell>
          <cell r="M19179" t="str">
            <v>onshore wind</v>
          </cell>
        </row>
        <row r="19180">
          <cell r="F19180" t="str">
            <v>Vintage2015</v>
          </cell>
          <cell r="I19180">
            <v>3.0814540745536956E-2</v>
          </cell>
          <cell r="L19180">
            <v>0.41325475220431757</v>
          </cell>
          <cell r="M19180" t="str">
            <v>onshore wind</v>
          </cell>
        </row>
        <row r="19181">
          <cell r="F19181" t="str">
            <v>Vintage2016</v>
          </cell>
          <cell r="I19181">
            <v>1.0449079641106283E-2</v>
          </cell>
          <cell r="L19181">
            <v>0.13211523247147852</v>
          </cell>
          <cell r="M19181" t="str">
            <v>onshore wind</v>
          </cell>
        </row>
        <row r="19182">
          <cell r="F19182" t="str">
            <v>Vintage2017</v>
          </cell>
          <cell r="I19182">
            <v>2.0488391453149575E-2</v>
          </cell>
          <cell r="L19182">
            <v>0.35794293318968939</v>
          </cell>
          <cell r="M19182" t="str">
            <v>onshore wind</v>
          </cell>
        </row>
        <row r="19183">
          <cell r="F19183" t="str">
            <v>Vintage2016</v>
          </cell>
          <cell r="I19183">
            <v>2.6634908889094444E-3</v>
          </cell>
          <cell r="L19183">
            <v>3.3676431806455305E-2</v>
          </cell>
          <cell r="M19183" t="str">
            <v>onshore wind</v>
          </cell>
        </row>
        <row r="19184">
          <cell r="F19184" t="str">
            <v>Vintage2016</v>
          </cell>
          <cell r="I19184">
            <v>1.5980945333456668E-2</v>
          </cell>
          <cell r="L19184">
            <v>0.20205859083873184</v>
          </cell>
          <cell r="M19184" t="str">
            <v>onshore wind</v>
          </cell>
        </row>
        <row r="19185">
          <cell r="F19185" t="str">
            <v>Vintage2018</v>
          </cell>
          <cell r="I19185">
            <v>4.3435389880677099E-2</v>
          </cell>
          <cell r="L19185">
            <v>0.63020920502092037</v>
          </cell>
          <cell r="M19185" t="str">
            <v>onshore wind</v>
          </cell>
        </row>
        <row r="19186">
          <cell r="F19186" t="str">
            <v>Vintage2016</v>
          </cell>
          <cell r="I19186">
            <v>8.19535658125983E-2</v>
          </cell>
          <cell r="L19186">
            <v>1.0361979017370864</v>
          </cell>
          <cell r="M19186" t="str">
            <v>onshore wind</v>
          </cell>
        </row>
        <row r="19187">
          <cell r="F19187" t="str">
            <v>Vintage2014</v>
          </cell>
          <cell r="I19187">
            <v>1.5325316806955879E-2</v>
          </cell>
          <cell r="L19187">
            <v>0.34849491679211436</v>
          </cell>
          <cell r="M19187" t="str">
            <v>onshore wind</v>
          </cell>
        </row>
        <row r="19188">
          <cell r="F19188" t="str">
            <v>Vintage2014</v>
          </cell>
          <cell r="I19188">
            <v>5.9129497733789678E-2</v>
          </cell>
          <cell r="L19188">
            <v>1.3445940238797354</v>
          </cell>
          <cell r="M19188" t="str">
            <v>onshore wind</v>
          </cell>
        </row>
        <row r="19189">
          <cell r="F19189" t="str">
            <v>Vintage2016</v>
          </cell>
          <cell r="I19189">
            <v>4.7442304597169548E-2</v>
          </cell>
          <cell r="L19189">
            <v>0.59984719383133622</v>
          </cell>
          <cell r="M19189" t="str">
            <v>onshore wind</v>
          </cell>
        </row>
        <row r="19190">
          <cell r="F19190" t="str">
            <v>Vintage2016</v>
          </cell>
          <cell r="I19190">
            <v>5.2128614374248455E-3</v>
          </cell>
          <cell r="L19190">
            <v>6.5909958034741714E-2</v>
          </cell>
          <cell r="M19190" t="str">
            <v>onshore wind</v>
          </cell>
        </row>
        <row r="19191">
          <cell r="F19191" t="str">
            <v>Vintage2015</v>
          </cell>
          <cell r="I19191">
            <v>4.2144621219128674E-2</v>
          </cell>
          <cell r="L19191">
            <v>0.56520280936454859</v>
          </cell>
          <cell r="M19191" t="str">
            <v>onshore wind</v>
          </cell>
        </row>
        <row r="19192">
          <cell r="F19192" t="str">
            <v>Vintage2014</v>
          </cell>
          <cell r="I19192">
            <v>3.3191194154102307E-3</v>
          </cell>
          <cell r="L19192">
            <v>7.5476171818613005E-2</v>
          </cell>
          <cell r="M19192" t="str">
            <v>onshore wind</v>
          </cell>
        </row>
        <row r="19193">
          <cell r="F19193" t="str">
            <v>Vintage2014</v>
          </cell>
          <cell r="I19193">
            <v>6.9660530940708551E-3</v>
          </cell>
          <cell r="L19193">
            <v>0.15840678036005199</v>
          </cell>
          <cell r="M19193" t="str">
            <v>onshore wind</v>
          </cell>
        </row>
        <row r="19194">
          <cell r="F19194" t="str">
            <v>Vintage2014</v>
          </cell>
          <cell r="I19194">
            <v>5.8596799556007778E-3</v>
          </cell>
          <cell r="L19194">
            <v>0.13324805642051432</v>
          </cell>
          <cell r="M19194" t="str">
            <v>onshore wind</v>
          </cell>
        </row>
        <row r="19195">
          <cell r="F19195" t="str">
            <v>Vintage2015</v>
          </cell>
          <cell r="I19195">
            <v>5.1220978632873934E-2</v>
          </cell>
          <cell r="L19195">
            <v>0.68692611736090015</v>
          </cell>
          <cell r="M19195" t="str">
            <v>onshore wind</v>
          </cell>
        </row>
        <row r="19196">
          <cell r="F19196" t="str">
            <v>Vintage2015</v>
          </cell>
          <cell r="I19196">
            <v>4.097678290629915E-2</v>
          </cell>
          <cell r="L19196">
            <v>0.54954089388872007</v>
          </cell>
          <cell r="M19196" t="str">
            <v>onshore wind</v>
          </cell>
        </row>
        <row r="19197">
          <cell r="F19197" t="str">
            <v>Vintage2014</v>
          </cell>
          <cell r="I19197">
            <v>4.097678290629915E-2</v>
          </cell>
          <cell r="L19197">
            <v>0.93180459035324692</v>
          </cell>
          <cell r="M19197" t="str">
            <v>onshore wind</v>
          </cell>
        </row>
        <row r="19198">
          <cell r="F19198" t="str">
            <v>Vintage2014</v>
          </cell>
          <cell r="I19198">
            <v>3.2986310239570812E-2</v>
          </cell>
          <cell r="L19198">
            <v>0.75010269523436379</v>
          </cell>
          <cell r="M19198" t="str">
            <v>onshore wind</v>
          </cell>
        </row>
        <row r="19199">
          <cell r="F19199" t="str">
            <v>Vintage2015</v>
          </cell>
          <cell r="I19199">
            <v>3.9747479419110172E-2</v>
          </cell>
          <cell r="L19199">
            <v>0.53305466707205851</v>
          </cell>
          <cell r="M19199" t="str">
            <v>onshore wind</v>
          </cell>
        </row>
        <row r="19200">
          <cell r="F19200" t="str">
            <v>Vintage2019</v>
          </cell>
          <cell r="I19200">
            <v>2.0283507538618076E-2</v>
          </cell>
          <cell r="L19200">
            <v>0.19836700486005182</v>
          </cell>
          <cell r="M19200" t="str">
            <v>onshore wind</v>
          </cell>
        </row>
        <row r="19201">
          <cell r="F19201" t="str">
            <v>Vintage2019</v>
          </cell>
          <cell r="I19201">
            <v>2.5815373230968462E-2</v>
          </cell>
          <cell r="L19201">
            <v>0.2524670970946114</v>
          </cell>
          <cell r="M19201" t="str">
            <v>onshore wind</v>
          </cell>
        </row>
        <row r="19202">
          <cell r="F19202" t="str">
            <v>Vintage2020</v>
          </cell>
          <cell r="I19202">
            <v>2.6122699102765708E-2</v>
          </cell>
          <cell r="L19202">
            <v>0.59774802348986322</v>
          </cell>
          <cell r="M19202" t="str">
            <v>onshore wind</v>
          </cell>
        </row>
        <row r="19203">
          <cell r="F19203" t="str">
            <v>Vintage2019</v>
          </cell>
          <cell r="I19203">
            <v>3.876403662935899E-2</v>
          </cell>
          <cell r="L19203">
            <v>0.37910138706587676</v>
          </cell>
          <cell r="M19203" t="str">
            <v>onshore wind</v>
          </cell>
        </row>
        <row r="19204">
          <cell r="F19204" t="str">
            <v>Vintage2014</v>
          </cell>
          <cell r="I19204">
            <v>5.1425862547405431E-3</v>
          </cell>
          <cell r="L19204">
            <v>0.11694147608933252</v>
          </cell>
          <cell r="M19204" t="str">
            <v>onshore wind</v>
          </cell>
        </row>
        <row r="19205">
          <cell r="F19205" t="str">
            <v>Vintage2018</v>
          </cell>
          <cell r="I19205">
            <v>9.0148922393858116E-3</v>
          </cell>
          <cell r="L19205">
            <v>0.13079813689113443</v>
          </cell>
          <cell r="M19205" t="str">
            <v>onshore wind</v>
          </cell>
        </row>
        <row r="19206">
          <cell r="F19206" t="str">
            <v>Vintage2015</v>
          </cell>
          <cell r="I19206">
            <v>6.146517435944872E-3</v>
          </cell>
          <cell r="L19206">
            <v>8.2431134083308016E-2</v>
          </cell>
          <cell r="M19206" t="str">
            <v>onshore wind</v>
          </cell>
        </row>
        <row r="19207">
          <cell r="F19207" t="str">
            <v>Vintage2014</v>
          </cell>
          <cell r="I19207">
            <v>1.0244195726574788E-2</v>
          </cell>
          <cell r="L19207">
            <v>0.23295114758831173</v>
          </cell>
          <cell r="M19207" t="str">
            <v>onshore wind</v>
          </cell>
        </row>
        <row r="19208">
          <cell r="F19208" t="str">
            <v>Vintage2015</v>
          </cell>
          <cell r="I19208">
            <v>2.253723059846453E-2</v>
          </cell>
          <cell r="L19208">
            <v>0.30224749163879605</v>
          </cell>
          <cell r="M19208" t="str">
            <v>onshore wind</v>
          </cell>
        </row>
        <row r="19209">
          <cell r="F19209" t="str">
            <v>Vintage2015</v>
          </cell>
          <cell r="I19209">
            <v>4.2001202478956626E-2</v>
          </cell>
          <cell r="L19209">
            <v>0.56327941623593814</v>
          </cell>
          <cell r="M19209" t="str">
            <v>onshore wind</v>
          </cell>
        </row>
        <row r="19210">
          <cell r="F19210" t="str">
            <v>Vintage2014</v>
          </cell>
          <cell r="I19210">
            <v>5.1425862547405429E-2</v>
          </cell>
          <cell r="L19210">
            <v>1.169414760893325</v>
          </cell>
          <cell r="M19210" t="str">
            <v>onshore wind</v>
          </cell>
        </row>
        <row r="19211">
          <cell r="F19211" t="str">
            <v>Vintage2014</v>
          </cell>
          <cell r="I19211">
            <v>2.4504116177966887E-2</v>
          </cell>
          <cell r="L19211">
            <v>0.5572191450312417</v>
          </cell>
          <cell r="M19211" t="str">
            <v>onshore wind</v>
          </cell>
        </row>
        <row r="19212">
          <cell r="F19212" t="str">
            <v>Vintage2014</v>
          </cell>
          <cell r="I19212">
            <v>2.8847655166034599E-2</v>
          </cell>
          <cell r="L19212">
            <v>0.65599043160868586</v>
          </cell>
          <cell r="M19212" t="str">
            <v>onshore wind</v>
          </cell>
        </row>
        <row r="19213">
          <cell r="F19213" t="str">
            <v>Vintage2007</v>
          </cell>
          <cell r="I19213">
            <v>5.1220978632873933E-4</v>
          </cell>
          <cell r="L19213">
            <v>1.0750380662352491E-2</v>
          </cell>
          <cell r="M19213" t="str">
            <v>onshore wind</v>
          </cell>
        </row>
        <row r="19214">
          <cell r="F19214" t="str">
            <v>Vintage2007</v>
          </cell>
          <cell r="I19214">
            <v>5.1220978632873933E-4</v>
          </cell>
          <cell r="L19214">
            <v>1.0750380662352491E-2</v>
          </cell>
          <cell r="M19214" t="str">
            <v>onshore wind</v>
          </cell>
        </row>
        <row r="19215">
          <cell r="F19215" t="str">
            <v>Vintage2014</v>
          </cell>
          <cell r="I19215">
            <v>4.0976782906299147E-3</v>
          </cell>
          <cell r="L19215">
            <v>9.3180459035324709E-2</v>
          </cell>
          <cell r="M19215" t="str">
            <v>onshore wind</v>
          </cell>
        </row>
        <row r="19216">
          <cell r="F19216" t="str">
            <v>Vintage2016</v>
          </cell>
          <cell r="I19216">
            <v>6.0235870872259742E-3</v>
          </cell>
          <cell r="L19216">
            <v>7.6160545777675837E-2</v>
          </cell>
          <cell r="M19216" t="str">
            <v>onshore wind</v>
          </cell>
        </row>
        <row r="19217">
          <cell r="F19217" t="str">
            <v>Vintage2020</v>
          </cell>
          <cell r="I19217">
            <v>3.9337711590047182E-2</v>
          </cell>
          <cell r="L19217">
            <v>0.90013820007885281</v>
          </cell>
          <cell r="M19217" t="str">
            <v>onshore wind</v>
          </cell>
        </row>
        <row r="19218">
          <cell r="F19218" t="str">
            <v>Vintage2015</v>
          </cell>
          <cell r="I19218">
            <v>3.5854685043011758E-2</v>
          </cell>
          <cell r="L19218">
            <v>0.48084828215263009</v>
          </cell>
          <cell r="M19218" t="str">
            <v>onshore wind</v>
          </cell>
        </row>
        <row r="19219">
          <cell r="F19219" t="str">
            <v>Vintage2015</v>
          </cell>
          <cell r="I19219">
            <v>6.1403709185089264E-2</v>
          </cell>
          <cell r="L19219">
            <v>0.82348702949224695</v>
          </cell>
          <cell r="M19219" t="str">
            <v>onshore wind</v>
          </cell>
        </row>
        <row r="19220">
          <cell r="F19220" t="str">
            <v>Vintage2016</v>
          </cell>
          <cell r="I19220">
            <v>6.1055406530385728E-2</v>
          </cell>
          <cell r="L19220">
            <v>0.77196743679412927</v>
          </cell>
          <cell r="M19220" t="str">
            <v>onshore wind</v>
          </cell>
        </row>
        <row r="19221">
          <cell r="F19221" t="str">
            <v>Vintage2014</v>
          </cell>
          <cell r="I19221">
            <v>8.1953565812598293E-3</v>
          </cell>
          <cell r="L19221">
            <v>0.18636091807064942</v>
          </cell>
          <cell r="M19221" t="str">
            <v>onshore wind</v>
          </cell>
        </row>
        <row r="19222">
          <cell r="F19222" t="str">
            <v>Vintage2014</v>
          </cell>
          <cell r="I19222">
            <v>1.0326149292387385E-2</v>
          </cell>
          <cell r="L19222">
            <v>0.23481475676901825</v>
          </cell>
          <cell r="M19222" t="str">
            <v>onshore wind</v>
          </cell>
        </row>
        <row r="19223">
          <cell r="F19223" t="str">
            <v>Vintage2020</v>
          </cell>
          <cell r="I19223">
            <v>3.5854685043011758E-2</v>
          </cell>
          <cell r="L19223">
            <v>0.82043846361353778</v>
          </cell>
          <cell r="M19223" t="str">
            <v>onshore wind</v>
          </cell>
        </row>
        <row r="19224">
          <cell r="F19224" t="str">
            <v>Vintage2020</v>
          </cell>
          <cell r="I19224">
            <v>6.146517435944872E-3</v>
          </cell>
          <cell r="L19224">
            <v>0.14064659376232075</v>
          </cell>
          <cell r="M19224" t="str">
            <v>onshore wind</v>
          </cell>
        </row>
        <row r="19225">
          <cell r="F19225" t="str">
            <v>Vintage2010</v>
          </cell>
          <cell r="I19225">
            <v>3.0732587179724361E-4</v>
          </cell>
          <cell r="L19225">
            <v>7.2946532351801608E-3</v>
          </cell>
          <cell r="M19225" t="str">
            <v>onshore wind</v>
          </cell>
        </row>
        <row r="19226">
          <cell r="F19226" t="str">
            <v>Vintage2019</v>
          </cell>
          <cell r="I19226">
            <v>6.146517435944872E-3</v>
          </cell>
          <cell r="L19226">
            <v>6.0111213593955097E-2</v>
          </cell>
          <cell r="M19226" t="str">
            <v>onshore wind</v>
          </cell>
        </row>
        <row r="19227">
          <cell r="F19227" t="str">
            <v>Vintage2010</v>
          </cell>
          <cell r="I19227">
            <v>3.0732587179724361E-4</v>
          </cell>
          <cell r="L19227">
            <v>7.2946532351801608E-3</v>
          </cell>
          <cell r="M19227" t="str">
            <v>onshore wind</v>
          </cell>
        </row>
        <row r="19228">
          <cell r="F19228" t="str">
            <v>Vintage2014</v>
          </cell>
          <cell r="I19228">
            <v>3.0732587179724363E-2</v>
          </cell>
          <cell r="L19228">
            <v>0.69885344276493533</v>
          </cell>
          <cell r="M19228" t="str">
            <v>onshore wind</v>
          </cell>
        </row>
        <row r="19229">
          <cell r="F19229" t="str">
            <v>Vintage2014</v>
          </cell>
          <cell r="I19229">
            <v>1.0244195726574787E-3</v>
          </cell>
          <cell r="L19229">
            <v>2.3295114758831177E-2</v>
          </cell>
          <cell r="M19229" t="str">
            <v>onshore wind</v>
          </cell>
        </row>
        <row r="19230">
          <cell r="F19230" t="str">
            <v>Vintage2014</v>
          </cell>
          <cell r="I19230">
            <v>2.0488391453149573E-3</v>
          </cell>
          <cell r="L19230">
            <v>4.6590229517662354E-2</v>
          </cell>
          <cell r="M19230" t="str">
            <v>onshore wind</v>
          </cell>
        </row>
        <row r="19231">
          <cell r="F19231" t="str">
            <v>Vintage2012</v>
          </cell>
          <cell r="I19231">
            <v>3.0732587179724361E-4</v>
          </cell>
          <cell r="L19231">
            <v>2.6202883983453816E-3</v>
          </cell>
          <cell r="M19231" t="str">
            <v>onshore wind</v>
          </cell>
        </row>
        <row r="19232">
          <cell r="F19232" t="str">
            <v>Vintage2018</v>
          </cell>
          <cell r="I19232">
            <v>9.8344278975117955E-3</v>
          </cell>
          <cell r="L19232">
            <v>0.14268887660851026</v>
          </cell>
          <cell r="M19232" t="str">
            <v>onshore wind</v>
          </cell>
        </row>
        <row r="19233">
          <cell r="F19233" t="str">
            <v>Vintage2015</v>
          </cell>
          <cell r="I19233">
            <v>2.2025020812135792E-2</v>
          </cell>
          <cell r="L19233">
            <v>0.29537823046518707</v>
          </cell>
          <cell r="M19233" t="str">
            <v>onshore wind</v>
          </cell>
        </row>
        <row r="19234">
          <cell r="F19234" t="str">
            <v>Vintage2014</v>
          </cell>
          <cell r="I19234">
            <v>2.0488391453149573E-3</v>
          </cell>
          <cell r="L19234">
            <v>4.6590229517662354E-2</v>
          </cell>
          <cell r="M19234" t="str">
            <v>onshore wind</v>
          </cell>
        </row>
        <row r="19235">
          <cell r="F19235" t="str">
            <v>Vintage2018</v>
          </cell>
          <cell r="I19235">
            <v>1.6370224771066508E-2</v>
          </cell>
          <cell r="L19235">
            <v>0.23751752585458272</v>
          </cell>
          <cell r="M19235" t="str">
            <v>onshore wind</v>
          </cell>
        </row>
        <row r="19236">
          <cell r="F19236" t="str">
            <v>Vintage2014</v>
          </cell>
          <cell r="I19236">
            <v>1.4977014152252336E-2</v>
          </cell>
          <cell r="L19236">
            <v>0.34057457777411176</v>
          </cell>
          <cell r="M19236" t="str">
            <v>onshore wind</v>
          </cell>
        </row>
        <row r="19237">
          <cell r="F19237" t="str">
            <v>Vintage2020</v>
          </cell>
          <cell r="I19237">
            <v>0.14075524928313757</v>
          </cell>
          <cell r="L19237">
            <v>3.2208069971571454</v>
          </cell>
          <cell r="M19237" t="str">
            <v>onshore wind</v>
          </cell>
        </row>
        <row r="19238">
          <cell r="F19238" t="str">
            <v>Vintage2015</v>
          </cell>
          <cell r="I19238">
            <v>2.0242530755711776E-2</v>
          </cell>
          <cell r="L19238">
            <v>0.27147320158102772</v>
          </cell>
          <cell r="M19238" t="str">
            <v>onshore wind</v>
          </cell>
        </row>
        <row r="19239">
          <cell r="F19239" t="str">
            <v>Vintage2006</v>
          </cell>
          <cell r="I19239">
            <v>3.2781426325039317E-4</v>
          </cell>
          <cell r="L19239">
            <v>1.4025840996391562E-2</v>
          </cell>
          <cell r="M19239" t="str">
            <v>onshore wind</v>
          </cell>
        </row>
        <row r="19240">
          <cell r="F19240" t="str">
            <v>Vintage2015</v>
          </cell>
          <cell r="I19240">
            <v>4.097678290629915E-2</v>
          </cell>
          <cell r="L19240">
            <v>0.54954089388872007</v>
          </cell>
          <cell r="M19240" t="str">
            <v>onshore wind</v>
          </cell>
        </row>
        <row r="19241">
          <cell r="F19241" t="str">
            <v>Vintage2015</v>
          </cell>
          <cell r="I19241">
            <v>1.5161409675330684E-2</v>
          </cell>
          <cell r="L19241">
            <v>0.20333013073882644</v>
          </cell>
          <cell r="M19241" t="str">
            <v>onshore wind</v>
          </cell>
        </row>
        <row r="19242">
          <cell r="F19242" t="str">
            <v>Vintage2014</v>
          </cell>
          <cell r="I19242">
            <v>1.9873739709555084E-3</v>
          </cell>
          <cell r="L19242">
            <v>4.5192522632132484E-2</v>
          </cell>
          <cell r="M19242" t="str">
            <v>onshore wind</v>
          </cell>
        </row>
        <row r="19243">
          <cell r="F19243" t="str">
            <v>Vintage2016</v>
          </cell>
          <cell r="I19243">
            <v>4.7205253908056619E-2</v>
          </cell>
          <cell r="L19243">
            <v>0.59684999140056172</v>
          </cell>
          <cell r="M19243" t="str">
            <v>onshore wind</v>
          </cell>
        </row>
        <row r="19244">
          <cell r="F19244" t="str">
            <v>Vintage2019</v>
          </cell>
          <cell r="I19244">
            <v>3.12447969660531E-2</v>
          </cell>
          <cell r="L19244">
            <v>0.30556533576927175</v>
          </cell>
          <cell r="M19244" t="str">
            <v>onshore wind</v>
          </cell>
        </row>
        <row r="19245">
          <cell r="F19245" t="str">
            <v>Vintage2019</v>
          </cell>
          <cell r="I19245">
            <v>4.3107575617426702E-2</v>
          </cell>
          <cell r="L19245">
            <v>0.42157997800560504</v>
          </cell>
          <cell r="M19245" t="str">
            <v>onshore wind</v>
          </cell>
        </row>
        <row r="19246">
          <cell r="F19246" t="str">
            <v>Vintage2015</v>
          </cell>
          <cell r="I19246">
            <v>2.0078623624086581E-2</v>
          </cell>
          <cell r="L19246">
            <v>0.26927503800547287</v>
          </cell>
          <cell r="M19246" t="str">
            <v>onshore wind</v>
          </cell>
        </row>
        <row r="19247">
          <cell r="F19247" t="str">
            <v>Vintage2012</v>
          </cell>
          <cell r="I19247">
            <v>4.097678290629915E-4</v>
          </cell>
          <cell r="L19247">
            <v>3.4937178644605087E-3</v>
          </cell>
          <cell r="M19247" t="str">
            <v>onshore wind</v>
          </cell>
        </row>
        <row r="19248">
          <cell r="F19248" t="str">
            <v>Vintage2012</v>
          </cell>
          <cell r="I19248">
            <v>4.097678290629915E-4</v>
          </cell>
          <cell r="L19248">
            <v>3.4937178644605087E-3</v>
          </cell>
          <cell r="M19248" t="str">
            <v>onshore wind</v>
          </cell>
        </row>
        <row r="19249">
          <cell r="F19249" t="str">
            <v>Vintage2012</v>
          </cell>
          <cell r="I19249">
            <v>2.0488391453149575E-4</v>
          </cell>
          <cell r="L19249">
            <v>1.7468589322302544E-3</v>
          </cell>
          <cell r="M19249" t="str">
            <v>onshore wind</v>
          </cell>
        </row>
        <row r="19250">
          <cell r="F19250" t="str">
            <v>Vintage2015</v>
          </cell>
          <cell r="I19250">
            <v>4.1796318564425131E-2</v>
          </cell>
          <cell r="L19250">
            <v>0.56053171176649452</v>
          </cell>
          <cell r="M19250" t="str">
            <v>onshore wind</v>
          </cell>
        </row>
        <row r="19251">
          <cell r="F19251" t="str">
            <v>Vintage2021</v>
          </cell>
          <cell r="I19251">
            <v>3.6879104615669227E-2</v>
          </cell>
          <cell r="L19251" t="e">
            <v>#N/A</v>
          </cell>
          <cell r="M19251" t="str">
            <v>onshore wind</v>
          </cell>
        </row>
        <row r="19252">
          <cell r="F19252" t="str">
            <v>Vintage2017</v>
          </cell>
          <cell r="I19252">
            <v>6.1465174359448722E-4</v>
          </cell>
          <cell r="L19252">
            <v>1.0738287995690682E-2</v>
          </cell>
          <cell r="M19252" t="str">
            <v>onshore wind</v>
          </cell>
        </row>
        <row r="19253">
          <cell r="F19253" t="str">
            <v>Vintage2017</v>
          </cell>
          <cell r="I19253">
            <v>5.6957728239755819E-2</v>
          </cell>
          <cell r="L19253">
            <v>0.99508135426733646</v>
          </cell>
          <cell r="M19253" t="str">
            <v>onshore wind</v>
          </cell>
        </row>
        <row r="19254">
          <cell r="F19254" t="str">
            <v>Vintage2019</v>
          </cell>
          <cell r="I19254">
            <v>3.6879104615669227E-2</v>
          </cell>
          <cell r="L19254">
            <v>0.36066728156373057</v>
          </cell>
          <cell r="M19254" t="str">
            <v>onshore wind</v>
          </cell>
        </row>
        <row r="19255">
          <cell r="F19255" t="str">
            <v>Vintage2018</v>
          </cell>
          <cell r="I19255">
            <v>4.1181666820830645E-2</v>
          </cell>
          <cell r="L19255">
            <v>0.59750967079813677</v>
          </cell>
          <cell r="M19255" t="str">
            <v>onshore wind</v>
          </cell>
        </row>
        <row r="19256">
          <cell r="F19256" t="str">
            <v>Vintage2016</v>
          </cell>
          <cell r="I19256">
            <v>2.212746276940154E-2</v>
          </cell>
          <cell r="L19256">
            <v>0.27977343346901329</v>
          </cell>
          <cell r="M19256" t="str">
            <v>onshore wind</v>
          </cell>
        </row>
        <row r="19257">
          <cell r="F19257" t="str">
            <v>Vintage2017</v>
          </cell>
          <cell r="I19257">
            <v>4.6713532513181028E-2</v>
          </cell>
          <cell r="L19257">
            <v>0.81610988767249182</v>
          </cell>
          <cell r="M19257" t="str">
            <v>onshore wind</v>
          </cell>
        </row>
        <row r="19258">
          <cell r="F19258" t="str">
            <v>Vintage2016</v>
          </cell>
          <cell r="I19258">
            <v>4.097678290629915E-2</v>
          </cell>
          <cell r="L19258">
            <v>0.51809895086854318</v>
          </cell>
          <cell r="M19258" t="str">
            <v>onshore wind</v>
          </cell>
        </row>
        <row r="19259">
          <cell r="F19259" t="str">
            <v>Vintage2016</v>
          </cell>
          <cell r="I19259">
            <v>2.4790953658310982E-3</v>
          </cell>
          <cell r="L19259">
            <v>3.1344986527546859E-2</v>
          </cell>
          <cell r="M19259" t="str">
            <v>onshore wind</v>
          </cell>
        </row>
        <row r="19260">
          <cell r="F19260" t="str">
            <v>Vintage2015</v>
          </cell>
          <cell r="I19260">
            <v>4.2410970308019618E-3</v>
          </cell>
          <cell r="L19260">
            <v>5.6877482517482529E-2</v>
          </cell>
          <cell r="M19260" t="str">
            <v>onshore wind</v>
          </cell>
        </row>
        <row r="19261">
          <cell r="F19261" t="str">
            <v>Vintage2016</v>
          </cell>
          <cell r="I19261">
            <v>2.0488391453149573E-3</v>
          </cell>
          <cell r="L19261">
            <v>2.5904947543427155E-2</v>
          </cell>
          <cell r="M19261" t="str">
            <v>onshore wind</v>
          </cell>
        </row>
        <row r="19262">
          <cell r="F19262" t="str">
            <v>Vintage2014</v>
          </cell>
          <cell r="I19262">
            <v>4.1099713255018037E-2</v>
          </cell>
          <cell r="L19262">
            <v>0.93460000412430666</v>
          </cell>
          <cell r="M19262" t="str">
            <v>onshore wind</v>
          </cell>
        </row>
        <row r="19263">
          <cell r="F19263" t="str">
            <v>Vintage2016</v>
          </cell>
          <cell r="I19263">
            <v>1.4751641846267694E-2</v>
          </cell>
          <cell r="L19263">
            <v>0.18651562231267554</v>
          </cell>
          <cell r="M19263" t="str">
            <v>onshore wind</v>
          </cell>
        </row>
        <row r="19264">
          <cell r="F19264" t="str">
            <v>Vintage2015</v>
          </cell>
          <cell r="I19264">
            <v>3.3805845897696793E-2</v>
          </cell>
          <cell r="L19264">
            <v>0.45337123745819408</v>
          </cell>
          <cell r="M19264" t="str">
            <v>onshore wind</v>
          </cell>
        </row>
        <row r="19265">
          <cell r="F19265" t="str">
            <v>Vintage2015</v>
          </cell>
          <cell r="I19265">
            <v>6.146517435944872E-3</v>
          </cell>
          <cell r="L19265">
            <v>8.2431134083308016E-2</v>
          </cell>
          <cell r="M19265" t="str">
            <v>onshore wind</v>
          </cell>
        </row>
        <row r="19266">
          <cell r="F19266" t="str">
            <v>Vintage2015</v>
          </cell>
          <cell r="I19266">
            <v>1.6390713162519659E-2</v>
          </cell>
          <cell r="L19266">
            <v>0.21981635755548803</v>
          </cell>
          <cell r="M19266" t="str">
            <v>onshore wind</v>
          </cell>
        </row>
        <row r="19267">
          <cell r="F19267" t="str">
            <v>Vintage2017</v>
          </cell>
          <cell r="I19267">
            <v>5.1016094718342439E-2</v>
          </cell>
          <cell r="L19267">
            <v>0.89127790364232662</v>
          </cell>
          <cell r="M19267" t="str">
            <v>onshore wind</v>
          </cell>
        </row>
        <row r="19268">
          <cell r="F19268" t="str">
            <v>Vintage2015</v>
          </cell>
          <cell r="I19268">
            <v>3.0322819350661369E-2</v>
          </cell>
          <cell r="L19268">
            <v>0.40666026147765288</v>
          </cell>
          <cell r="M19268" t="str">
            <v>onshore wind</v>
          </cell>
        </row>
        <row r="19269">
          <cell r="F19269" t="str">
            <v>Vintage2015</v>
          </cell>
          <cell r="I19269">
            <v>4.097678290629915E-2</v>
          </cell>
          <cell r="L19269">
            <v>0.54954089388872007</v>
          </cell>
          <cell r="M19269" t="str">
            <v>onshore wind</v>
          </cell>
        </row>
        <row r="19270">
          <cell r="F19270" t="str">
            <v>Vintage2016</v>
          </cell>
          <cell r="I19270">
            <v>8.1748681898066791E-3</v>
          </cell>
          <cell r="L19270">
            <v>0.10336074069827435</v>
          </cell>
          <cell r="M19270" t="str">
            <v>onshore wind</v>
          </cell>
        </row>
        <row r="19271">
          <cell r="F19271" t="str">
            <v>Vintage2017</v>
          </cell>
          <cell r="I19271">
            <v>6.1465174359448722E-4</v>
          </cell>
          <cell r="L19271">
            <v>1.0738287995690682E-2</v>
          </cell>
          <cell r="M19271" t="str">
            <v>onshore wind</v>
          </cell>
        </row>
        <row r="19272">
          <cell r="F19272" t="str">
            <v>Vintage2017</v>
          </cell>
          <cell r="I19272">
            <v>6.1465174359448722E-4</v>
          </cell>
          <cell r="L19272">
            <v>1.0738287995690682E-2</v>
          </cell>
          <cell r="M19272" t="str">
            <v>onshore wind</v>
          </cell>
        </row>
        <row r="19273">
          <cell r="F19273" t="str">
            <v>Vintage2017</v>
          </cell>
          <cell r="I19273">
            <v>6.1465174359448722E-4</v>
          </cell>
          <cell r="L19273">
            <v>1.0738287995690682E-2</v>
          </cell>
          <cell r="M19273" t="str">
            <v>onshore wind</v>
          </cell>
        </row>
        <row r="19274">
          <cell r="F19274" t="str">
            <v>Vintage2017</v>
          </cell>
          <cell r="I19274">
            <v>6.1465174359448722E-4</v>
          </cell>
          <cell r="L19274">
            <v>1.0738287995690682E-2</v>
          </cell>
          <cell r="M19274" t="str">
            <v>onshore wind</v>
          </cell>
        </row>
        <row r="19275">
          <cell r="F19275" t="str">
            <v>Vintage2017</v>
          </cell>
          <cell r="I19275">
            <v>6.1465174359448722E-4</v>
          </cell>
          <cell r="L19275">
            <v>1.0738287995690682E-2</v>
          </cell>
          <cell r="M19275" t="str">
            <v>onshore wind</v>
          </cell>
        </row>
        <row r="19276">
          <cell r="F19276" t="str">
            <v>Vintage2016</v>
          </cell>
          <cell r="I19276">
            <v>6.1465174359448722E-4</v>
          </cell>
          <cell r="L19276">
            <v>7.7714842630281465E-3</v>
          </cell>
          <cell r="M19276" t="str">
            <v>onshore wind</v>
          </cell>
        </row>
        <row r="19277">
          <cell r="F19277" t="str">
            <v>Vintage2017</v>
          </cell>
          <cell r="I19277">
            <v>6.1465174359448722E-4</v>
          </cell>
          <cell r="L19277">
            <v>1.0738287995690682E-2</v>
          </cell>
          <cell r="M19277" t="str">
            <v>onshore wind</v>
          </cell>
        </row>
        <row r="19278">
          <cell r="F19278" t="str">
            <v>Vintage2017</v>
          </cell>
          <cell r="I19278">
            <v>6.1465174359448722E-4</v>
          </cell>
          <cell r="L19278">
            <v>1.0738287995690682E-2</v>
          </cell>
          <cell r="M19278" t="str">
            <v>onshore wind</v>
          </cell>
        </row>
        <row r="19279">
          <cell r="F19279" t="str">
            <v>Vintage2016</v>
          </cell>
          <cell r="I19279">
            <v>6.1465174359448722E-4</v>
          </cell>
          <cell r="L19279">
            <v>7.7714842630281465E-3</v>
          </cell>
          <cell r="M19279" t="str">
            <v>onshore wind</v>
          </cell>
        </row>
        <row r="19280">
          <cell r="F19280" t="str">
            <v>Vintage2015</v>
          </cell>
          <cell r="I19280">
            <v>2.0488391453149575E-2</v>
          </cell>
          <cell r="L19280">
            <v>0.27477044694436004</v>
          </cell>
          <cell r="M19280" t="str">
            <v>onshore wind</v>
          </cell>
        </row>
        <row r="19281">
          <cell r="F19281" t="str">
            <v>Vintage2014</v>
          </cell>
          <cell r="I19281">
            <v>3.462538155582278E-5</v>
          </cell>
          <cell r="L19281">
            <v>7.8737487884849374E-4</v>
          </cell>
          <cell r="M19281" t="str">
            <v>onshore wind</v>
          </cell>
        </row>
        <row r="19282">
          <cell r="F19282" t="str">
            <v>Vintage2014</v>
          </cell>
          <cell r="I19282">
            <v>1.381552724077329E-2</v>
          </cell>
          <cell r="L19282">
            <v>0.31416257666054898</v>
          </cell>
          <cell r="M19282" t="str">
            <v>onshore wind</v>
          </cell>
        </row>
        <row r="19283">
          <cell r="F19283" t="str">
            <v>Vintage2020</v>
          </cell>
          <cell r="I19283">
            <v>5.9006567385070777E-2</v>
          </cell>
          <cell r="L19283">
            <v>1.3502073001182793</v>
          </cell>
          <cell r="M19283" t="str">
            <v>onshore wind</v>
          </cell>
        </row>
        <row r="19284">
          <cell r="F19284" t="str">
            <v>Vintage2018</v>
          </cell>
          <cell r="I19284">
            <v>1.6390713162519659E-2</v>
          </cell>
          <cell r="L19284">
            <v>0.23781479434751712</v>
          </cell>
          <cell r="M19284" t="str">
            <v>onshore wind</v>
          </cell>
        </row>
        <row r="19285">
          <cell r="F19285" t="str">
            <v>Vintage2017</v>
          </cell>
          <cell r="I19285">
            <v>3.1838960318194436E-2</v>
          </cell>
          <cell r="L19285">
            <v>0.55624331817677741</v>
          </cell>
          <cell r="M19285" t="str">
            <v>onshore wind</v>
          </cell>
        </row>
        <row r="19286">
          <cell r="F19286" t="str">
            <v>Vintage2019</v>
          </cell>
          <cell r="I19286">
            <v>0.10244195726574787</v>
          </cell>
          <cell r="L19286">
            <v>1.0018535598992517</v>
          </cell>
          <cell r="M19286" t="str">
            <v>onshore wind</v>
          </cell>
        </row>
        <row r="19287">
          <cell r="F19287" t="str">
            <v>Vintage2019</v>
          </cell>
          <cell r="I19287">
            <v>9.7934511146054962E-2</v>
          </cell>
          <cell r="L19287">
            <v>0.95777200326368461</v>
          </cell>
          <cell r="M19287" t="str">
            <v>onshore wind</v>
          </cell>
        </row>
        <row r="19288">
          <cell r="F19288" t="str">
            <v>Vintage2020</v>
          </cell>
          <cell r="I19288">
            <v>4.9172139487558976E-2</v>
          </cell>
          <cell r="L19288">
            <v>1.125172750098566</v>
          </cell>
          <cell r="M19288" t="str">
            <v>onshore wind</v>
          </cell>
        </row>
        <row r="19289">
          <cell r="F19289" t="str">
            <v>Vintage2014</v>
          </cell>
          <cell r="I19289">
            <v>4.0771898991767648E-2</v>
          </cell>
          <cell r="L19289">
            <v>0.9271455674014808</v>
          </cell>
          <cell r="M19289" t="str">
            <v>onshore wind</v>
          </cell>
        </row>
        <row r="19290">
          <cell r="F19290" t="str">
            <v>Vintage2018</v>
          </cell>
          <cell r="I19290">
            <v>6.5173573212468805E-2</v>
          </cell>
          <cell r="L19290">
            <v>0.94561107602431504</v>
          </cell>
          <cell r="M19290" t="str">
            <v>onshore wind</v>
          </cell>
        </row>
        <row r="19291">
          <cell r="F19291" t="str">
            <v>Vintage2012</v>
          </cell>
          <cell r="I19291">
            <v>3.0732587179724361E-4</v>
          </cell>
          <cell r="L19291">
            <v>2.6202883983453816E-3</v>
          </cell>
          <cell r="M19291" t="str">
            <v>onshore wind</v>
          </cell>
        </row>
        <row r="19292">
          <cell r="F19292" t="str">
            <v>Vintage2018</v>
          </cell>
          <cell r="I19292">
            <v>2.0488391453149575E-2</v>
          </cell>
          <cell r="L19292">
            <v>0.29726849293439639</v>
          </cell>
          <cell r="M19292" t="str">
            <v>onshore wind</v>
          </cell>
        </row>
        <row r="19293">
          <cell r="F19293" t="str">
            <v>Vintage2019</v>
          </cell>
          <cell r="I19293">
            <v>3.0732587179724363E-2</v>
          </cell>
          <cell r="L19293">
            <v>0.30055606796977546</v>
          </cell>
          <cell r="M19293" t="str">
            <v>onshore wind</v>
          </cell>
        </row>
        <row r="19294">
          <cell r="F19294" t="str">
            <v>Vintage2016</v>
          </cell>
          <cell r="I19294">
            <v>3.0732587179724361E-4</v>
          </cell>
          <cell r="L19294">
            <v>3.8857421315140733E-3</v>
          </cell>
          <cell r="M19294" t="str">
            <v>onshore wind</v>
          </cell>
        </row>
        <row r="19295">
          <cell r="F19295" t="str">
            <v>Vintage2016</v>
          </cell>
          <cell r="I19295">
            <v>3.0732587179724361E-4</v>
          </cell>
          <cell r="L19295">
            <v>3.8857421315140733E-3</v>
          </cell>
          <cell r="M19295" t="str">
            <v>onshore wind</v>
          </cell>
        </row>
        <row r="19296">
          <cell r="F19296" t="str">
            <v>Vintage2016</v>
          </cell>
          <cell r="I19296">
            <v>3.0732587179724361E-4</v>
          </cell>
          <cell r="L19296">
            <v>3.8857421315140733E-3</v>
          </cell>
          <cell r="M19296" t="str">
            <v>onshore wind</v>
          </cell>
        </row>
        <row r="19297">
          <cell r="F19297" t="str">
            <v>Vintage2016</v>
          </cell>
          <cell r="I19297">
            <v>3.0732587179724361E-4</v>
          </cell>
          <cell r="L19297">
            <v>3.8857421315140733E-3</v>
          </cell>
          <cell r="M19297" t="str">
            <v>onshore wind</v>
          </cell>
        </row>
        <row r="19298">
          <cell r="F19298" t="str">
            <v>Vintage2016</v>
          </cell>
          <cell r="I19298">
            <v>3.0732587179724361E-4</v>
          </cell>
          <cell r="L19298">
            <v>3.8857421315140733E-3</v>
          </cell>
          <cell r="M19298" t="str">
            <v>onshore wind</v>
          </cell>
        </row>
        <row r="19299">
          <cell r="F19299" t="str">
            <v>Vintage2016</v>
          </cell>
          <cell r="I19299">
            <v>3.0732587179724361E-4</v>
          </cell>
          <cell r="L19299">
            <v>3.8857421315140733E-3</v>
          </cell>
          <cell r="M19299" t="str">
            <v>onshore wind</v>
          </cell>
        </row>
        <row r="19300">
          <cell r="F19300" t="str">
            <v>Vintage2014</v>
          </cell>
          <cell r="I19300">
            <v>4.0771898991767648E-2</v>
          </cell>
          <cell r="L19300">
            <v>0.9271455674014808</v>
          </cell>
          <cell r="M19300" t="str">
            <v>onshore wind</v>
          </cell>
        </row>
        <row r="19301">
          <cell r="F19301" t="str">
            <v>Vintage2014</v>
          </cell>
          <cell r="I19301">
            <v>2.0201553972805479E-2</v>
          </cell>
          <cell r="L19301">
            <v>0.45937966304415073</v>
          </cell>
          <cell r="M19301" t="str">
            <v>onshore wind</v>
          </cell>
        </row>
        <row r="19302">
          <cell r="F19302" t="str">
            <v>Vintage2017</v>
          </cell>
          <cell r="I19302">
            <v>3.0732587179724361E-4</v>
          </cell>
          <cell r="L19302">
            <v>5.3691439978453409E-3</v>
          </cell>
          <cell r="M19302" t="str">
            <v>onshore wind</v>
          </cell>
        </row>
        <row r="19303">
          <cell r="F19303" t="str">
            <v>Vintage2016</v>
          </cell>
          <cell r="I19303">
            <v>3.0732587179724361E-4</v>
          </cell>
          <cell r="L19303">
            <v>3.8857421315140733E-3</v>
          </cell>
          <cell r="M19303" t="str">
            <v>onshore wind</v>
          </cell>
        </row>
        <row r="19304">
          <cell r="F19304" t="str">
            <v>Vintage2016</v>
          </cell>
          <cell r="I19304">
            <v>3.0732587179724361E-4</v>
          </cell>
          <cell r="L19304">
            <v>3.8857421315140733E-3</v>
          </cell>
          <cell r="M19304" t="str">
            <v>onshore wind</v>
          </cell>
        </row>
        <row r="19305">
          <cell r="F19305" t="str">
            <v>Vintage2016</v>
          </cell>
          <cell r="I19305">
            <v>3.0732587179724361E-4</v>
          </cell>
          <cell r="L19305">
            <v>3.8857421315140733E-3</v>
          </cell>
          <cell r="M19305" t="str">
            <v>onshore wind</v>
          </cell>
        </row>
        <row r="19306">
          <cell r="F19306" t="str">
            <v>Vintage2015</v>
          </cell>
          <cell r="I19306">
            <v>4.097678290629915E-2</v>
          </cell>
          <cell r="L19306">
            <v>0.54954089388872007</v>
          </cell>
          <cell r="M19306" t="str">
            <v>onshore wind</v>
          </cell>
        </row>
        <row r="19307">
          <cell r="F19307" t="str">
            <v>Vintage2016</v>
          </cell>
          <cell r="I19307">
            <v>4.097678290629915E-2</v>
          </cell>
          <cell r="L19307">
            <v>0.51809895086854318</v>
          </cell>
          <cell r="M19307" t="str">
            <v>onshore wind</v>
          </cell>
        </row>
        <row r="19308">
          <cell r="F19308" t="str">
            <v>Vintage2014</v>
          </cell>
          <cell r="I19308">
            <v>2.0488391453149575E-4</v>
          </cell>
          <cell r="L19308">
            <v>4.6590229517662349E-3</v>
          </cell>
          <cell r="M19308" t="str">
            <v>onshore wind</v>
          </cell>
        </row>
        <row r="19309">
          <cell r="F19309" t="str">
            <v>Vintage2014</v>
          </cell>
          <cell r="I19309">
            <v>2.0488391453149575E-4</v>
          </cell>
          <cell r="L19309">
            <v>4.6590229517662349E-3</v>
          </cell>
          <cell r="M19309" t="str">
            <v>onshore wind</v>
          </cell>
        </row>
        <row r="19310">
          <cell r="F19310" t="str">
            <v>Vintage2015</v>
          </cell>
          <cell r="I19310">
            <v>4.3271482749051897E-2</v>
          </cell>
          <cell r="L19310">
            <v>0.5803151839464884</v>
          </cell>
          <cell r="M19310" t="str">
            <v>onshore wind</v>
          </cell>
        </row>
        <row r="19311">
          <cell r="F19311" t="str">
            <v>Vintage2015</v>
          </cell>
          <cell r="I19311">
            <v>4.097678290629915E-2</v>
          </cell>
          <cell r="L19311">
            <v>0.54954089388872007</v>
          </cell>
          <cell r="M19311" t="str">
            <v>onshore wind</v>
          </cell>
        </row>
        <row r="19312">
          <cell r="F19312" t="str">
            <v>Vintage2015</v>
          </cell>
          <cell r="I19312">
            <v>4.0976782906299147E-3</v>
          </cell>
          <cell r="L19312">
            <v>5.4954089388872009E-2</v>
          </cell>
          <cell r="M19312" t="str">
            <v>onshore wind</v>
          </cell>
        </row>
        <row r="19313">
          <cell r="F19313" t="str">
            <v>Vintage2014</v>
          </cell>
          <cell r="I19313">
            <v>3.9952363333641671E-3</v>
          </cell>
          <cell r="L19313">
            <v>9.0850947559441592E-2</v>
          </cell>
          <cell r="M19313" t="str">
            <v>onshore wind</v>
          </cell>
        </row>
        <row r="19314">
          <cell r="F19314" t="str">
            <v>Vintage2015</v>
          </cell>
          <cell r="I19314">
            <v>4.0997271297752297E-2</v>
          </cell>
          <cell r="L19314">
            <v>0.54981566433566442</v>
          </cell>
          <cell r="M19314" t="str">
            <v>onshore wind</v>
          </cell>
        </row>
        <row r="19315">
          <cell r="F19315" t="str">
            <v>Vintage2015</v>
          </cell>
          <cell r="I19315">
            <v>6.126029044491723E-2</v>
          </cell>
          <cell r="L19315">
            <v>0.8215636363636365</v>
          </cell>
          <cell r="M19315" t="str">
            <v>onshore wind</v>
          </cell>
        </row>
        <row r="19316">
          <cell r="F19316" t="str">
            <v>Vintage2014</v>
          </cell>
          <cell r="I19316">
            <v>5.120049024142078E-2</v>
          </cell>
          <cell r="L19316">
            <v>1.1642898356463822</v>
          </cell>
          <cell r="M19316" t="str">
            <v>onshore wind</v>
          </cell>
        </row>
        <row r="19317">
          <cell r="F19317" t="str">
            <v>Vintage2017</v>
          </cell>
          <cell r="I19317">
            <v>2.0488391453149573E-3</v>
          </cell>
          <cell r="L19317">
            <v>3.5794293318968939E-2</v>
          </cell>
          <cell r="M19317" t="str">
            <v>onshore wind</v>
          </cell>
        </row>
        <row r="19318">
          <cell r="F19318" t="str">
            <v>Vintage2017</v>
          </cell>
          <cell r="I19318">
            <v>2.0488391453149573E-3</v>
          </cell>
          <cell r="L19318">
            <v>3.5794293318968939E-2</v>
          </cell>
          <cell r="M19318" t="str">
            <v>onshore wind</v>
          </cell>
        </row>
        <row r="19319">
          <cell r="F19319" t="str">
            <v>Vintage2017</v>
          </cell>
          <cell r="I19319">
            <v>2.0488391453149573E-3</v>
          </cell>
          <cell r="L19319">
            <v>3.5794293318968939E-2</v>
          </cell>
          <cell r="M19319" t="str">
            <v>onshore wind</v>
          </cell>
        </row>
        <row r="19320">
          <cell r="F19320" t="str">
            <v>Vintage2017</v>
          </cell>
          <cell r="I19320">
            <v>2.0488391453149573E-3</v>
          </cell>
          <cell r="L19320">
            <v>3.5794293318968939E-2</v>
          </cell>
          <cell r="M19320" t="str">
            <v>onshore wind</v>
          </cell>
        </row>
        <row r="19321">
          <cell r="F19321" t="str">
            <v>Vintage2017</v>
          </cell>
          <cell r="I19321">
            <v>2.0488391453149573E-3</v>
          </cell>
          <cell r="L19321">
            <v>3.5794293318968939E-2</v>
          </cell>
          <cell r="M19321" t="str">
            <v>onshore wind</v>
          </cell>
        </row>
        <row r="19322">
          <cell r="F19322" t="str">
            <v>Vintage2016</v>
          </cell>
          <cell r="I19322">
            <v>3.0732587179724363E-2</v>
          </cell>
          <cell r="L19322">
            <v>0.38857421315140739</v>
          </cell>
          <cell r="M19322" t="str">
            <v>onshore wind</v>
          </cell>
        </row>
        <row r="19323">
          <cell r="F19323" t="str">
            <v>Vintage2015</v>
          </cell>
          <cell r="I19323">
            <v>6.1403709185089264E-2</v>
          </cell>
          <cell r="L19323">
            <v>0.82348702949224695</v>
          </cell>
          <cell r="M19323" t="str">
            <v>onshore wind</v>
          </cell>
        </row>
        <row r="19324">
          <cell r="F19324" t="str">
            <v>Vintage2016</v>
          </cell>
          <cell r="I19324">
            <v>1.6185829247988164E-3</v>
          </cell>
          <cell r="L19324">
            <v>2.0464908559307455E-2</v>
          </cell>
          <cell r="M19324" t="str">
            <v>onshore wind</v>
          </cell>
        </row>
        <row r="19325">
          <cell r="F19325" t="str">
            <v>Vintage2016</v>
          </cell>
          <cell r="I19325">
            <v>1.5919480159097218E-2</v>
          </cell>
          <cell r="L19325">
            <v>0.20128144241242904</v>
          </cell>
          <cell r="M19325" t="str">
            <v>onshore wind</v>
          </cell>
        </row>
        <row r="19326">
          <cell r="F19326" t="str">
            <v>Vintage2015</v>
          </cell>
          <cell r="I19326">
            <v>9.6295439829802989E-4</v>
          </cell>
          <cell r="L19326">
            <v>1.2914211006384924E-2</v>
          </cell>
          <cell r="M19326" t="str">
            <v>onshore wind</v>
          </cell>
        </row>
        <row r="19327">
          <cell r="F19327" t="str">
            <v>Vintage2015</v>
          </cell>
          <cell r="I19327">
            <v>8.8714734992137636E-3</v>
          </cell>
          <cell r="L19327">
            <v>0.11897560352690789</v>
          </cell>
          <cell r="M19327" t="str">
            <v>onshore wind</v>
          </cell>
        </row>
        <row r="19328">
          <cell r="F19328" t="str">
            <v>Vintage2015</v>
          </cell>
          <cell r="I19328">
            <v>1.1883267042826754E-2</v>
          </cell>
          <cell r="L19328">
            <v>0.15936685922772884</v>
          </cell>
          <cell r="M19328" t="str">
            <v>onshore wind</v>
          </cell>
        </row>
        <row r="19329">
          <cell r="F19329" t="str">
            <v>Vintage2016</v>
          </cell>
          <cell r="I19329">
            <v>9.8958930718712427E-3</v>
          </cell>
          <cell r="L19329">
            <v>0.12512089663475315</v>
          </cell>
          <cell r="M19329" t="str">
            <v>onshore wind</v>
          </cell>
        </row>
        <row r="19330">
          <cell r="F19330" t="str">
            <v>Vintage2015</v>
          </cell>
          <cell r="I19330">
            <v>1.5980945333456668E-2</v>
          </cell>
          <cell r="L19330">
            <v>0.21432094861660084</v>
          </cell>
          <cell r="M19330" t="str">
            <v>onshore wind</v>
          </cell>
        </row>
        <row r="19331">
          <cell r="F19331" t="str">
            <v>Vintage2015</v>
          </cell>
          <cell r="I19331">
            <v>2.0037646841180284E-2</v>
          </cell>
          <cell r="L19331">
            <v>0.26872549711158411</v>
          </cell>
          <cell r="M19331" t="str">
            <v>onshore wind</v>
          </cell>
        </row>
        <row r="19332">
          <cell r="F19332" t="str">
            <v>Vintage2020</v>
          </cell>
          <cell r="I19332">
            <v>3.7083988530200729E-2</v>
          </cell>
          <cell r="L19332">
            <v>0.84856778236600194</v>
          </cell>
          <cell r="M19332" t="str">
            <v>onshore wind</v>
          </cell>
        </row>
        <row r="19333">
          <cell r="F19333" t="str">
            <v>Vintage2017</v>
          </cell>
          <cell r="I19333">
            <v>3.0732587179724363E-2</v>
          </cell>
          <cell r="L19333">
            <v>0.53691439978453404</v>
          </cell>
          <cell r="M19333" t="str">
            <v>onshore wind</v>
          </cell>
        </row>
        <row r="19334">
          <cell r="F19334" t="str">
            <v>Vintage2017</v>
          </cell>
          <cell r="I19334">
            <v>1.9525437054851543E-2</v>
          </cell>
          <cell r="L19334">
            <v>0.34111961532977397</v>
          </cell>
          <cell r="M19334" t="str">
            <v>onshore wind</v>
          </cell>
        </row>
        <row r="19335">
          <cell r="F19335" t="str">
            <v>Vintage2012</v>
          </cell>
          <cell r="I19335">
            <v>3.0732587179724361E-4</v>
          </cell>
          <cell r="L19335">
            <v>2.6202883983453816E-3</v>
          </cell>
          <cell r="M19335" t="str">
            <v>onshore wind</v>
          </cell>
        </row>
        <row r="19336">
          <cell r="F19336" t="str">
            <v>Vintage2012</v>
          </cell>
          <cell r="I19336">
            <v>6.1465174359448722E-4</v>
          </cell>
          <cell r="L19336">
            <v>5.2405767966907631E-3</v>
          </cell>
          <cell r="M19336" t="str">
            <v>onshore wind</v>
          </cell>
        </row>
        <row r="19337">
          <cell r="F19337" t="str">
            <v>Vintage2015</v>
          </cell>
          <cell r="I19337">
            <v>3.0732587179724363E-2</v>
          </cell>
          <cell r="L19337">
            <v>0.41215567041654005</v>
          </cell>
          <cell r="M19337" t="str">
            <v>onshore wind</v>
          </cell>
        </row>
        <row r="19338">
          <cell r="F19338" t="str">
            <v>Vintage2015</v>
          </cell>
          <cell r="I19338">
            <v>3.0732587179724363E-2</v>
          </cell>
          <cell r="L19338">
            <v>0.41215567041654005</v>
          </cell>
          <cell r="M19338" t="str">
            <v>onshore wind</v>
          </cell>
        </row>
        <row r="19339">
          <cell r="F19339" t="str">
            <v>Vintage2015</v>
          </cell>
          <cell r="I19339">
            <v>3.0732587179724363E-2</v>
          </cell>
          <cell r="L19339">
            <v>0.41215567041654005</v>
          </cell>
          <cell r="M19339" t="str">
            <v>onshore wind</v>
          </cell>
        </row>
        <row r="19340">
          <cell r="F19340" t="str">
            <v>Vintage2012</v>
          </cell>
          <cell r="I19340">
            <v>1.43418740172047E-4</v>
          </cell>
          <cell r="L19340">
            <v>1.2228012525611781E-3</v>
          </cell>
          <cell r="M19340" t="str">
            <v>onshore wind</v>
          </cell>
        </row>
        <row r="19341">
          <cell r="F19341" t="str">
            <v>Vintage2014</v>
          </cell>
          <cell r="I19341">
            <v>3.8927943760984189E-4</v>
          </cell>
          <cell r="L19341">
            <v>8.8521436083558464E-3</v>
          </cell>
          <cell r="M19341" t="str">
            <v>onshore wind</v>
          </cell>
        </row>
        <row r="19342">
          <cell r="F19342" t="str">
            <v>Vintage2019</v>
          </cell>
          <cell r="I19342">
            <v>1.6390713162519659E-2</v>
          </cell>
          <cell r="L19342">
            <v>0.16029656958388025</v>
          </cell>
          <cell r="M19342" t="str">
            <v>onshore wind</v>
          </cell>
        </row>
        <row r="19343">
          <cell r="F19343" t="str">
            <v>Vintage2019</v>
          </cell>
          <cell r="I19343">
            <v>1.6390713162519659E-2</v>
          </cell>
          <cell r="L19343">
            <v>0.16029656958388025</v>
          </cell>
          <cell r="M19343" t="str">
            <v>onshore wind</v>
          </cell>
        </row>
        <row r="19344">
          <cell r="F19344" t="str">
            <v>Vintage2019</v>
          </cell>
          <cell r="I19344">
            <v>1.6390713162519659E-2</v>
          </cell>
          <cell r="L19344">
            <v>0.16029656958388025</v>
          </cell>
          <cell r="M19344" t="str">
            <v>onshore wind</v>
          </cell>
        </row>
        <row r="19345">
          <cell r="F19345" t="str">
            <v>Vintage2012</v>
          </cell>
          <cell r="I19345">
            <v>2.0488391453149573E-5</v>
          </cell>
          <cell r="L19345">
            <v>1.7468589322302546E-4</v>
          </cell>
          <cell r="M19345" t="str">
            <v>onshore wind</v>
          </cell>
        </row>
        <row r="19346">
          <cell r="F19346" t="str">
            <v>Vintage2016</v>
          </cell>
          <cell r="I19346">
            <v>3.4830265470354272E-4</v>
          </cell>
          <cell r="L19346">
            <v>4.4038410823826167E-3</v>
          </cell>
          <cell r="M19346" t="str">
            <v>onshore wind</v>
          </cell>
        </row>
        <row r="19347">
          <cell r="F19347" t="str">
            <v>Vintage2015</v>
          </cell>
          <cell r="I19347">
            <v>3.0732587179724363E-2</v>
          </cell>
          <cell r="L19347">
            <v>0.41215567041654005</v>
          </cell>
          <cell r="M19347" t="str">
            <v>onshore wind</v>
          </cell>
        </row>
        <row r="19348">
          <cell r="F19348" t="str">
            <v>Vintage2016</v>
          </cell>
          <cell r="I19348">
            <v>1.0244195726574788E-2</v>
          </cell>
          <cell r="L19348">
            <v>0.1295247377171358</v>
          </cell>
          <cell r="M19348" t="str">
            <v>onshore wind</v>
          </cell>
        </row>
        <row r="19349">
          <cell r="F19349" t="str">
            <v>Vintage2017</v>
          </cell>
          <cell r="I19349">
            <v>3.6510313569512537E-2</v>
          </cell>
          <cell r="L19349">
            <v>0.63785430694402645</v>
          </cell>
          <cell r="M19349" t="str">
            <v>onshore wind</v>
          </cell>
        </row>
        <row r="19350">
          <cell r="F19350" t="str">
            <v>Vintage2020</v>
          </cell>
          <cell r="I19350">
            <v>3.0732587179724363E-2</v>
          </cell>
          <cell r="L19350">
            <v>0.7032329688116038</v>
          </cell>
          <cell r="M19350" t="str">
            <v>onshore wind</v>
          </cell>
        </row>
        <row r="19351">
          <cell r="F19351" t="str">
            <v>Vintage2018</v>
          </cell>
          <cell r="I19351">
            <v>2.0488391453149575E-2</v>
          </cell>
          <cell r="L19351">
            <v>0.29726849293439639</v>
          </cell>
          <cell r="M19351" t="str">
            <v>onshore wind</v>
          </cell>
        </row>
        <row r="19352">
          <cell r="F19352" t="str">
            <v>Vintage2019</v>
          </cell>
          <cell r="I19352">
            <v>4.097678290629915E-2</v>
          </cell>
          <cell r="L19352">
            <v>0.40074142395970064</v>
          </cell>
          <cell r="M19352" t="str">
            <v>onshore wind</v>
          </cell>
        </row>
        <row r="19353">
          <cell r="F19353" t="str">
            <v>Vintage2015</v>
          </cell>
          <cell r="I19353">
            <v>4.2451947090925909E-2</v>
          </cell>
          <cell r="L19353">
            <v>0.56932436606871395</v>
          </cell>
          <cell r="M19353" t="str">
            <v>onshore wind</v>
          </cell>
        </row>
        <row r="19354">
          <cell r="F19354" t="str">
            <v>Vintage2019</v>
          </cell>
          <cell r="I19354">
            <v>5.8187031726944782E-3</v>
          </cell>
          <cell r="L19354">
            <v>5.6905282202277488E-2</v>
          </cell>
          <cell r="M19354" t="str">
            <v>onshore wind</v>
          </cell>
        </row>
        <row r="19355">
          <cell r="F19355" t="str">
            <v>Vintage2016</v>
          </cell>
          <cell r="I19355">
            <v>1.2723291092405884E-2</v>
          </cell>
          <cell r="L19355">
            <v>0.16086972424468265</v>
          </cell>
          <cell r="M19355" t="str">
            <v>onshore wind</v>
          </cell>
        </row>
        <row r="19356">
          <cell r="F19356" t="str">
            <v>Vintage2016</v>
          </cell>
          <cell r="I19356">
            <v>4.2615854222551111E-2</v>
          </cell>
          <cell r="L19356">
            <v>0.53882290890328488</v>
          </cell>
          <cell r="M19356" t="str">
            <v>onshore wind</v>
          </cell>
        </row>
        <row r="19357">
          <cell r="F19357" t="str">
            <v>Vintage2019</v>
          </cell>
          <cell r="I19357">
            <v>6.1465174359448725E-2</v>
          </cell>
          <cell r="L19357">
            <v>0.60111213593955093</v>
          </cell>
          <cell r="M19357" t="str">
            <v>onshore wind</v>
          </cell>
        </row>
        <row r="19358">
          <cell r="F19358" t="str">
            <v>Vintage2019</v>
          </cell>
          <cell r="I19358">
            <v>2.1184996762556661E-2</v>
          </cell>
          <cell r="L19358">
            <v>0.20718331618716526</v>
          </cell>
          <cell r="M19358" t="str">
            <v>onshore wind</v>
          </cell>
        </row>
        <row r="19359">
          <cell r="F19359" t="str">
            <v>Vintage2018</v>
          </cell>
          <cell r="I19359">
            <v>4.0300665988345211E-2</v>
          </cell>
          <cell r="L19359">
            <v>0.58472712560195761</v>
          </cell>
          <cell r="M19359" t="str">
            <v>onshore wind</v>
          </cell>
        </row>
        <row r="19360">
          <cell r="F19360" t="str">
            <v>Vintage2015</v>
          </cell>
          <cell r="I19360">
            <v>5.1220978632873934E-2</v>
          </cell>
          <cell r="L19360">
            <v>0.68692611736090015</v>
          </cell>
          <cell r="M19360" t="str">
            <v>onshore wind</v>
          </cell>
        </row>
        <row r="19361">
          <cell r="F19361" t="str">
            <v>Vintage2015</v>
          </cell>
          <cell r="I19361">
            <v>3.0732587179724363E-2</v>
          </cell>
          <cell r="L19361">
            <v>0.41215567041654005</v>
          </cell>
          <cell r="M19361" t="str">
            <v>onshore wind</v>
          </cell>
        </row>
        <row r="19362">
          <cell r="F19362" t="str">
            <v>Vintage2016</v>
          </cell>
          <cell r="I19362">
            <v>3.1101378225881052E-2</v>
          </cell>
          <cell r="L19362">
            <v>0.39323710370922427</v>
          </cell>
          <cell r="M19362" t="str">
            <v>onshore wind</v>
          </cell>
        </row>
        <row r="19363">
          <cell r="F19363" t="str">
            <v>Vintage2015</v>
          </cell>
          <cell r="I19363">
            <v>1.7599528258255483E-2</v>
          </cell>
          <cell r="L19363">
            <v>0.2360278139252053</v>
          </cell>
          <cell r="M19363" t="str">
            <v>onshore wind</v>
          </cell>
        </row>
        <row r="19364">
          <cell r="F19364" t="str">
            <v>Vintage2015</v>
          </cell>
          <cell r="I19364">
            <v>2.253723059846453E-2</v>
          </cell>
          <cell r="L19364">
            <v>0.30224749163879605</v>
          </cell>
          <cell r="M19364" t="str">
            <v>onshore wind</v>
          </cell>
        </row>
        <row r="19365">
          <cell r="F19365" t="str">
            <v>Vintage2019</v>
          </cell>
          <cell r="I19365">
            <v>3.0732587179724363E-2</v>
          </cell>
          <cell r="L19365">
            <v>0.30055606796977546</v>
          </cell>
          <cell r="M19365" t="str">
            <v>onshore wind</v>
          </cell>
        </row>
        <row r="19366">
          <cell r="F19366" t="str">
            <v>Vintage2015</v>
          </cell>
          <cell r="I19366">
            <v>4.0689945425955054E-2</v>
          </cell>
          <cell r="L19366">
            <v>0.54569410763149906</v>
          </cell>
          <cell r="M19366" t="str">
            <v>onshore wind</v>
          </cell>
        </row>
        <row r="19367">
          <cell r="F19367" t="str">
            <v>Vintage2020</v>
          </cell>
          <cell r="I19367">
            <v>7.1709370086023516E-2</v>
          </cell>
          <cell r="L19367">
            <v>1.6408769272270756</v>
          </cell>
          <cell r="M19367" t="str">
            <v>onshore wind</v>
          </cell>
        </row>
        <row r="19368">
          <cell r="F19368" t="str">
            <v>Vintage2016</v>
          </cell>
          <cell r="I19368">
            <v>6.1465174359448725E-2</v>
          </cell>
          <cell r="L19368">
            <v>0.77714842630281478</v>
          </cell>
          <cell r="M19368" t="str">
            <v>onshore wind</v>
          </cell>
        </row>
        <row r="19369">
          <cell r="F19369" t="str">
            <v>Vintage2016</v>
          </cell>
          <cell r="I19369">
            <v>2.1307927111275556E-2</v>
          </cell>
          <cell r="L19369">
            <v>0.26941145445164244</v>
          </cell>
          <cell r="M19369" t="str">
            <v>onshore wind</v>
          </cell>
        </row>
        <row r="19370">
          <cell r="F19370" t="str">
            <v>Vintage2015</v>
          </cell>
          <cell r="I19370">
            <v>5.115951345851448E-2</v>
          </cell>
          <cell r="L19370">
            <v>0.68610180602006698</v>
          </cell>
          <cell r="M19370" t="str">
            <v>onshore wind</v>
          </cell>
        </row>
        <row r="19371">
          <cell r="F19371" t="str">
            <v>Vintage2016</v>
          </cell>
          <cell r="I19371">
            <v>4.097678290629915E-2</v>
          </cell>
          <cell r="L19371">
            <v>0.51809895086854318</v>
          </cell>
          <cell r="M19371" t="str">
            <v>onshore wind</v>
          </cell>
        </row>
        <row r="19372">
          <cell r="F19372" t="str">
            <v>Vintage2016</v>
          </cell>
          <cell r="I19372">
            <v>2.110304319674406E-2</v>
          </cell>
          <cell r="L19372">
            <v>0.26682095969729974</v>
          </cell>
          <cell r="M19372" t="str">
            <v>onshore wind</v>
          </cell>
        </row>
        <row r="19373">
          <cell r="F19373" t="str">
            <v>Vintage2016</v>
          </cell>
          <cell r="I19373">
            <v>1.245694200351494E-2</v>
          </cell>
          <cell r="L19373">
            <v>0.1575020810640371</v>
          </cell>
          <cell r="M19373" t="str">
            <v>onshore wind</v>
          </cell>
        </row>
        <row r="19374">
          <cell r="F19374" t="str">
            <v>Vintage2017</v>
          </cell>
          <cell r="I19374">
            <v>3.722740727037277E-2</v>
          </cell>
          <cell r="L19374">
            <v>0.65038230960566557</v>
          </cell>
          <cell r="M19374" t="str">
            <v>onshore wind</v>
          </cell>
        </row>
        <row r="19375">
          <cell r="F19375" t="str">
            <v>Vintage2017</v>
          </cell>
          <cell r="I19375">
            <v>2.9216446212191292E-2</v>
          </cell>
          <cell r="L19375">
            <v>0.51042662272849704</v>
          </cell>
          <cell r="M19375" t="str">
            <v>onshore wind</v>
          </cell>
        </row>
        <row r="19376">
          <cell r="F19376" t="str">
            <v>Vintage2017</v>
          </cell>
          <cell r="I19376">
            <v>1.0326149292387385E-2</v>
          </cell>
          <cell r="L19376">
            <v>0.18040323832760344</v>
          </cell>
          <cell r="M19376" t="str">
            <v>onshore wind</v>
          </cell>
        </row>
        <row r="19377">
          <cell r="F19377" t="str">
            <v>Vintage2019</v>
          </cell>
          <cell r="I19377">
            <v>1.0244195726574788E-2</v>
          </cell>
          <cell r="L19377">
            <v>0.10018535598992516</v>
          </cell>
          <cell r="M19377" t="str">
            <v>onshore wind</v>
          </cell>
        </row>
        <row r="19378">
          <cell r="F19378" t="str">
            <v>Vintage2019</v>
          </cell>
          <cell r="I19378">
            <v>1.6370224771066508E-2</v>
          </cell>
          <cell r="L19378">
            <v>0.16009619887190044</v>
          </cell>
          <cell r="M19378" t="str">
            <v>onshore wind</v>
          </cell>
        </row>
        <row r="19379">
          <cell r="F19379" t="str">
            <v>Vintage2017</v>
          </cell>
          <cell r="I19379">
            <v>3.0589168439552315E-2</v>
          </cell>
          <cell r="L19379">
            <v>0.5344087992522063</v>
          </cell>
          <cell r="M19379" t="str">
            <v>onshore wind</v>
          </cell>
        </row>
        <row r="19380">
          <cell r="F19380" t="str">
            <v>Vintage2016</v>
          </cell>
          <cell r="I19380">
            <v>4.097678290629915E-2</v>
          </cell>
          <cell r="L19380">
            <v>0.51809895086854318</v>
          </cell>
          <cell r="M19380" t="str">
            <v>onshore wind</v>
          </cell>
        </row>
        <row r="19381">
          <cell r="F19381" t="str">
            <v>Vintage2016</v>
          </cell>
          <cell r="I19381">
            <v>4.0567015077236153E-2</v>
          </cell>
          <cell r="L19381">
            <v>0.51291796135985768</v>
          </cell>
          <cell r="M19381" t="str">
            <v>onshore wind</v>
          </cell>
        </row>
        <row r="19382">
          <cell r="F19382" t="str">
            <v>Vintage2016</v>
          </cell>
          <cell r="I19382">
            <v>1.6390713162519659E-2</v>
          </cell>
          <cell r="L19382">
            <v>0.20723958034741724</v>
          </cell>
          <cell r="M19382" t="str">
            <v>onshore wind</v>
          </cell>
        </row>
        <row r="19383">
          <cell r="F19383" t="str">
            <v>Vintage2015</v>
          </cell>
          <cell r="I19383">
            <v>1.5038479326611787E-2</v>
          </cell>
          <cell r="L19383">
            <v>0.20168150805716029</v>
          </cell>
          <cell r="M19383" t="str">
            <v>onshore wind</v>
          </cell>
        </row>
        <row r="19384">
          <cell r="F19384" t="str">
            <v>Vintage2018</v>
          </cell>
          <cell r="I19384">
            <v>7.1709370086023516E-2</v>
          </cell>
          <cell r="L19384">
            <v>1.0404397252703874</v>
          </cell>
          <cell r="M19384" t="str">
            <v>onshore wind</v>
          </cell>
        </row>
        <row r="19385">
          <cell r="F19385" t="str">
            <v>Vintage2019</v>
          </cell>
          <cell r="I19385">
            <v>7.3758209231338454E-2</v>
          </cell>
          <cell r="L19385">
            <v>0.72133456312746114</v>
          </cell>
          <cell r="M19385" t="str">
            <v>onshore wind</v>
          </cell>
        </row>
        <row r="19386">
          <cell r="F19386" t="str">
            <v>Vintage2019</v>
          </cell>
          <cell r="I19386">
            <v>6.1465174359448725E-2</v>
          </cell>
          <cell r="L19386">
            <v>0.60111213593955093</v>
          </cell>
          <cell r="M19386" t="str">
            <v>onshore wind</v>
          </cell>
        </row>
        <row r="19387">
          <cell r="F19387" t="str">
            <v>Vintage2020</v>
          </cell>
          <cell r="I19387">
            <v>2.4586069743779488E-2</v>
          </cell>
          <cell r="L19387">
            <v>0.56258637504928299</v>
          </cell>
          <cell r="M19387" t="str">
            <v>onshore wind</v>
          </cell>
        </row>
        <row r="19388">
          <cell r="F19388" t="str">
            <v>Vintage2016</v>
          </cell>
          <cell r="I19388">
            <v>7.3348441402275458E-3</v>
          </cell>
          <cell r="L19388">
            <v>9.2739712205469213E-2</v>
          </cell>
          <cell r="M19388" t="str">
            <v>onshore wind</v>
          </cell>
        </row>
        <row r="19389">
          <cell r="F19389" t="str">
            <v>Vintage2019</v>
          </cell>
          <cell r="I19389">
            <v>4.5176903154194807E-2</v>
          </cell>
          <cell r="L19389">
            <v>0.44181741991556994</v>
          </cell>
          <cell r="M19389" t="str">
            <v>onshore wind</v>
          </cell>
        </row>
        <row r="19390">
          <cell r="F19390" t="str">
            <v>Vintage1985</v>
          </cell>
          <cell r="I19390">
            <v>0</v>
          </cell>
          <cell r="L19390">
            <v>0</v>
          </cell>
          <cell r="M19390" t="str">
            <v>onshore wind</v>
          </cell>
        </row>
        <row r="19391">
          <cell r="F19391" t="str">
            <v>Vintage2016</v>
          </cell>
          <cell r="I19391">
            <v>1.2682314309499586E-2</v>
          </cell>
          <cell r="L19391">
            <v>0.16035162529381408</v>
          </cell>
          <cell r="M19391" t="str">
            <v>onshore wind</v>
          </cell>
        </row>
        <row r="19392">
          <cell r="F19392" t="str">
            <v>Vintage2016</v>
          </cell>
          <cell r="I19392">
            <v>2.2270881509573588E-2</v>
          </cell>
          <cell r="L19392">
            <v>0.28158677979705321</v>
          </cell>
          <cell r="M19392" t="str">
            <v>onshore wind</v>
          </cell>
        </row>
        <row r="19393">
          <cell r="F19393" t="str">
            <v>Vintage2016</v>
          </cell>
          <cell r="I19393">
            <v>1.6329247988160208E-2</v>
          </cell>
          <cell r="L19393">
            <v>0.20646243192111446</v>
          </cell>
          <cell r="M19393" t="str">
            <v>onshore wind</v>
          </cell>
        </row>
        <row r="19394">
          <cell r="F19394" t="str">
            <v>Vintage2016</v>
          </cell>
          <cell r="I19394">
            <v>7.8470539265562862E-3</v>
          </cell>
          <cell r="L19394">
            <v>9.9215949091326014E-2</v>
          </cell>
          <cell r="M19394" t="str">
            <v>onshore wind</v>
          </cell>
        </row>
        <row r="19395">
          <cell r="F19395" t="str">
            <v>Vintage2016</v>
          </cell>
          <cell r="I19395">
            <v>4.7123300342244018E-2</v>
          </cell>
          <cell r="L19395">
            <v>0.59581379349882457</v>
          </cell>
          <cell r="M19395" t="str">
            <v>onshore wind</v>
          </cell>
        </row>
        <row r="19396">
          <cell r="F19396" t="str">
            <v>Vintage2016</v>
          </cell>
          <cell r="I19396">
            <v>4.7123300342244018E-2</v>
          </cell>
          <cell r="L19396">
            <v>0.59581379349882457</v>
          </cell>
          <cell r="M19396" t="str">
            <v>onshore wind</v>
          </cell>
        </row>
        <row r="19397">
          <cell r="F19397" t="str">
            <v>Vintage2016</v>
          </cell>
          <cell r="I19397">
            <v>1.2518407177874388E-2</v>
          </cell>
          <cell r="L19397">
            <v>0.15827922949033993</v>
          </cell>
          <cell r="M19397" t="str">
            <v>onshore wind</v>
          </cell>
        </row>
        <row r="19398">
          <cell r="F19398" t="str">
            <v>Vintage2016</v>
          </cell>
          <cell r="I19398">
            <v>2.4504116177966887E-2</v>
          </cell>
          <cell r="L19398">
            <v>0.3098231726193888</v>
          </cell>
          <cell r="M19398" t="str">
            <v>onshore wind</v>
          </cell>
        </row>
        <row r="19399">
          <cell r="F19399" t="str">
            <v>Vintage2016</v>
          </cell>
          <cell r="I19399">
            <v>1.9013227268522802E-2</v>
          </cell>
          <cell r="L19399">
            <v>0.24039791320300402</v>
          </cell>
          <cell r="M19399" t="str">
            <v>onshore wind</v>
          </cell>
        </row>
        <row r="19400">
          <cell r="F19400" t="str">
            <v>Vintage2016</v>
          </cell>
          <cell r="I19400">
            <v>5.6547960410692827E-3</v>
          </cell>
          <cell r="L19400">
            <v>7.1497655219858958E-2</v>
          </cell>
          <cell r="M19400" t="str">
            <v>onshore wind</v>
          </cell>
        </row>
        <row r="19401">
          <cell r="F19401" t="str">
            <v>Vintage2016</v>
          </cell>
          <cell r="I19401">
            <v>3.0732587179724363E-2</v>
          </cell>
          <cell r="L19401">
            <v>0.38857421315140739</v>
          </cell>
          <cell r="M19401" t="str">
            <v>onshore wind</v>
          </cell>
        </row>
        <row r="19402">
          <cell r="F19402" t="str">
            <v>Vintage2016</v>
          </cell>
          <cell r="I19402">
            <v>3.0732587179724363E-2</v>
          </cell>
          <cell r="L19402">
            <v>0.38857421315140739</v>
          </cell>
          <cell r="M19402" t="str">
            <v>onshore wind</v>
          </cell>
        </row>
        <row r="19403">
          <cell r="F19403" t="str">
            <v>Vintage2017</v>
          </cell>
          <cell r="I19403">
            <v>3.0978447877162151E-2</v>
          </cell>
          <cell r="L19403">
            <v>0.54120971498281034</v>
          </cell>
          <cell r="M19403" t="str">
            <v>onshore wind</v>
          </cell>
        </row>
        <row r="19404">
          <cell r="F19404" t="str">
            <v>Vintage2016</v>
          </cell>
          <cell r="I19404">
            <v>1.8644436222366111E-3</v>
          </cell>
          <cell r="L19404">
            <v>2.3573502264518716E-2</v>
          </cell>
          <cell r="M19404" t="str">
            <v>onshore wind</v>
          </cell>
        </row>
        <row r="19405">
          <cell r="F19405" t="str">
            <v>Vintage2017</v>
          </cell>
          <cell r="I19405">
            <v>5.6547960410692821E-2</v>
          </cell>
          <cell r="L19405">
            <v>0.98792249560354273</v>
          </cell>
          <cell r="M19405" t="str">
            <v>onshore wind</v>
          </cell>
        </row>
        <row r="19406">
          <cell r="F19406" t="str">
            <v>Vintage2019</v>
          </cell>
          <cell r="I19406">
            <v>4.3435389880677099E-2</v>
          </cell>
          <cell r="L19406">
            <v>0.42478590939728267</v>
          </cell>
          <cell r="M19406" t="str">
            <v>onshore wind</v>
          </cell>
        </row>
        <row r="19407">
          <cell r="F19407" t="str">
            <v>Vintage2016</v>
          </cell>
          <cell r="I19407">
            <v>5.1220978632873938E-3</v>
          </cell>
          <cell r="L19407">
            <v>6.4762368858567898E-2</v>
          </cell>
          <cell r="M19407" t="str">
            <v>onshore wind</v>
          </cell>
        </row>
        <row r="19408">
          <cell r="F19408" t="str">
            <v>Vintage2016</v>
          </cell>
          <cell r="I19408">
            <v>2.5733419665155865E-2</v>
          </cell>
          <cell r="L19408">
            <v>0.3253661411454451</v>
          </cell>
          <cell r="M19408" t="str">
            <v>onshore wind</v>
          </cell>
        </row>
        <row r="19409">
          <cell r="F19409" t="str">
            <v>Vintage2019</v>
          </cell>
          <cell r="I19409">
            <v>4.097678290629915E-2</v>
          </cell>
          <cell r="L19409">
            <v>0.40074142395970064</v>
          </cell>
          <cell r="M19409" t="str">
            <v>onshore wind</v>
          </cell>
        </row>
        <row r="19410">
          <cell r="F19410" t="str">
            <v>Vintage2019</v>
          </cell>
          <cell r="I19410">
            <v>4.097678290629915E-2</v>
          </cell>
          <cell r="L19410">
            <v>0.40074142395970064</v>
          </cell>
          <cell r="M19410" t="str">
            <v>onshore wind</v>
          </cell>
        </row>
        <row r="19411">
          <cell r="F19411" t="str">
            <v>Vintage2019</v>
          </cell>
          <cell r="I19411">
            <v>4.097678290629915E-2</v>
          </cell>
          <cell r="L19411">
            <v>0.40074142395970064</v>
          </cell>
          <cell r="M19411" t="str">
            <v>onshore wind</v>
          </cell>
        </row>
        <row r="19412">
          <cell r="F19412" t="str">
            <v>Vintage2015</v>
          </cell>
          <cell r="I19412">
            <v>3.8927943760984189E-4</v>
          </cell>
          <cell r="L19412">
            <v>5.2206384919428412E-3</v>
          </cell>
          <cell r="M19412" t="str">
            <v>onshore wind</v>
          </cell>
        </row>
        <row r="19413">
          <cell r="F19413" t="str">
            <v>Vintage2016</v>
          </cell>
          <cell r="I19413">
            <v>3.0158912219036171E-2</v>
          </cell>
          <cell r="L19413">
            <v>0.38132082783924776</v>
          </cell>
          <cell r="M19413" t="str">
            <v>onshore wind</v>
          </cell>
        </row>
        <row r="19414">
          <cell r="F19414" t="str">
            <v>Vintage2019</v>
          </cell>
          <cell r="I19414">
            <v>1.8439552307834613E-2</v>
          </cell>
          <cell r="L19414">
            <v>0.18033364078186528</v>
          </cell>
          <cell r="M19414" t="str">
            <v>onshore wind</v>
          </cell>
        </row>
        <row r="19415">
          <cell r="F19415" t="str">
            <v>Vintage2016</v>
          </cell>
          <cell r="I19415">
            <v>4.6098880769586535E-2</v>
          </cell>
          <cell r="L19415">
            <v>0.58286131972711097</v>
          </cell>
          <cell r="M19415" t="str">
            <v>onshore wind</v>
          </cell>
        </row>
        <row r="19416">
          <cell r="F19416" t="str">
            <v>Vintage2016</v>
          </cell>
          <cell r="I19416">
            <v>3.7698640273795214E-2</v>
          </cell>
          <cell r="L19416">
            <v>0.47665103479905968</v>
          </cell>
          <cell r="M19416" t="str">
            <v>onshore wind</v>
          </cell>
        </row>
        <row r="19417">
          <cell r="F19417" t="str">
            <v>Vintage2016</v>
          </cell>
          <cell r="I19417">
            <v>5.120049024142078E-2</v>
          </cell>
          <cell r="L19417">
            <v>0.64736463911024467</v>
          </cell>
          <cell r="M19417" t="str">
            <v>onshore wind</v>
          </cell>
        </row>
        <row r="19418">
          <cell r="F19418" t="str">
            <v>Vintage2019</v>
          </cell>
          <cell r="I19418">
            <v>2.6860281195079088E-2</v>
          </cell>
          <cell r="L19418">
            <v>0.26268600340558373</v>
          </cell>
          <cell r="M19418" t="str">
            <v>onshore wind</v>
          </cell>
        </row>
        <row r="19419">
          <cell r="F19419" t="str">
            <v>Vintage2019</v>
          </cell>
          <cell r="I19419">
            <v>1.5366293589862181E-2</v>
          </cell>
          <cell r="L19419">
            <v>0.15027803398488773</v>
          </cell>
          <cell r="M19419" t="str">
            <v>onshore wind</v>
          </cell>
        </row>
        <row r="19420">
          <cell r="F19420" t="str">
            <v>Vintage2019</v>
          </cell>
          <cell r="I19420">
            <v>5.5728424752566841E-2</v>
          </cell>
          <cell r="L19420">
            <v>0.54500833658519288</v>
          </cell>
          <cell r="M19420" t="str">
            <v>onshore wind</v>
          </cell>
        </row>
        <row r="19421">
          <cell r="F19421" t="str">
            <v>Vintage2018</v>
          </cell>
          <cell r="I19421">
            <v>0.11801313477014155</v>
          </cell>
          <cell r="L19421">
            <v>1.7122665193021234</v>
          </cell>
          <cell r="M19421" t="str">
            <v>onshore wind</v>
          </cell>
        </row>
        <row r="19422">
          <cell r="F19422" t="str">
            <v>Vintage2016</v>
          </cell>
          <cell r="I19422">
            <v>4.2677319396910558E-2</v>
          </cell>
          <cell r="L19422">
            <v>0.53960005732958771</v>
          </cell>
          <cell r="M19422" t="str">
            <v>onshore wind</v>
          </cell>
        </row>
        <row r="19423">
          <cell r="F19423" t="str">
            <v>Vintage2016</v>
          </cell>
          <cell r="I19423">
            <v>2.0488391453149575E-2</v>
          </cell>
          <cell r="L19423">
            <v>0.25904947543427159</v>
          </cell>
          <cell r="M19423" t="str">
            <v>onshore wind</v>
          </cell>
        </row>
        <row r="19424">
          <cell r="F19424" t="str">
            <v>Vintage2016</v>
          </cell>
          <cell r="I19424">
            <v>2.0488391453149575E-2</v>
          </cell>
          <cell r="L19424">
            <v>0.25904947543427159</v>
          </cell>
          <cell r="M19424" t="str">
            <v>onshore wind</v>
          </cell>
        </row>
        <row r="19425">
          <cell r="F19425" t="str">
            <v>Vintage2017</v>
          </cell>
          <cell r="I19425">
            <v>6.1465174359448725E-2</v>
          </cell>
          <cell r="L19425">
            <v>1.0738287995690681</v>
          </cell>
          <cell r="M19425" t="str">
            <v>onshore wind</v>
          </cell>
        </row>
        <row r="19426">
          <cell r="F19426" t="str">
            <v>Vintage2016</v>
          </cell>
          <cell r="I19426">
            <v>3.5649801128480256E-2</v>
          </cell>
          <cell r="L19426">
            <v>0.45074608725563253</v>
          </cell>
          <cell r="M19426" t="str">
            <v>onshore wind</v>
          </cell>
        </row>
        <row r="19427">
          <cell r="F19427" t="str">
            <v>Vintage2016</v>
          </cell>
          <cell r="I19427">
            <v>4.0116270465266869E-2</v>
          </cell>
          <cell r="L19427">
            <v>0.50721887290030376</v>
          </cell>
          <cell r="M19427" t="str">
            <v>onshore wind</v>
          </cell>
        </row>
        <row r="19428">
          <cell r="F19428" t="str">
            <v>Vintage2020</v>
          </cell>
          <cell r="I19428">
            <v>3.0732587179724363E-2</v>
          </cell>
          <cell r="L19428">
            <v>0.7032329688116038</v>
          </cell>
          <cell r="M19428" t="str">
            <v>onshore wind</v>
          </cell>
        </row>
        <row r="19429">
          <cell r="F19429" t="str">
            <v>Vintage2016</v>
          </cell>
          <cell r="I19429">
            <v>4.097678290629915E-2</v>
          </cell>
          <cell r="L19429">
            <v>0.51809895086854318</v>
          </cell>
          <cell r="M19429" t="str">
            <v>onshore wind</v>
          </cell>
        </row>
        <row r="19430">
          <cell r="F19430" t="str">
            <v>Vintage2017</v>
          </cell>
          <cell r="I19430">
            <v>4.097678290629915E-2</v>
          </cell>
          <cell r="L19430">
            <v>0.71588586637937879</v>
          </cell>
          <cell r="M19430" t="str">
            <v>onshore wind</v>
          </cell>
        </row>
        <row r="19431">
          <cell r="F19431" t="str">
            <v>Vintage2017</v>
          </cell>
          <cell r="I19431">
            <v>5.7490426417537703E-2</v>
          </cell>
          <cell r="L19431">
            <v>1.0043878705302685</v>
          </cell>
          <cell r="M19431" t="str">
            <v>onshore wind</v>
          </cell>
        </row>
        <row r="19432">
          <cell r="F19432" t="str">
            <v>Vintage2015</v>
          </cell>
          <cell r="I19432">
            <v>2.0488391453149575E-4</v>
          </cell>
          <cell r="L19432">
            <v>2.7477044694436004E-3</v>
          </cell>
          <cell r="M19432" t="str">
            <v>onshore wind</v>
          </cell>
        </row>
        <row r="19433">
          <cell r="F19433" t="str">
            <v>Vintage2019</v>
          </cell>
          <cell r="I19433">
            <v>4.732818425677552E-3</v>
          </cell>
          <cell r="L19433">
            <v>4.6285634467345425E-2</v>
          </cell>
          <cell r="M19433" t="str">
            <v>onshore wind</v>
          </cell>
        </row>
        <row r="19434">
          <cell r="F19434" t="str">
            <v>Vintage2018</v>
          </cell>
          <cell r="I19434">
            <v>3.2781426325039317E-2</v>
          </cell>
          <cell r="L19434">
            <v>0.47562958869503424</v>
          </cell>
          <cell r="M19434" t="str">
            <v>onshore wind</v>
          </cell>
        </row>
        <row r="19435">
          <cell r="F19435" t="str">
            <v>Vintage2020</v>
          </cell>
          <cell r="I19435">
            <v>4.097678290629915E-2</v>
          </cell>
          <cell r="L19435">
            <v>0.93764395841547177</v>
          </cell>
          <cell r="M19435" t="str">
            <v>onshore wind</v>
          </cell>
        </row>
        <row r="19436">
          <cell r="F19436" t="str">
            <v>Vintage2017</v>
          </cell>
          <cell r="I19436">
            <v>3.3396078068633803E-2</v>
          </cell>
          <cell r="L19436">
            <v>0.58344698109919368</v>
          </cell>
          <cell r="M19436" t="str">
            <v>onshore wind</v>
          </cell>
        </row>
        <row r="19437">
          <cell r="F19437" t="str">
            <v>Vintage2012</v>
          </cell>
          <cell r="I19437">
            <v>8.19535658125983E-4</v>
          </cell>
          <cell r="L19437">
            <v>6.9874357289210175E-3</v>
          </cell>
          <cell r="M19437" t="str">
            <v>onshore wind</v>
          </cell>
        </row>
        <row r="19438">
          <cell r="F19438" t="str">
            <v>Vintage2019</v>
          </cell>
          <cell r="I19438">
            <v>1.0244195726574788E-2</v>
          </cell>
          <cell r="L19438">
            <v>0.10018535598992516</v>
          </cell>
          <cell r="M19438" t="str">
            <v>onshore wind</v>
          </cell>
        </row>
        <row r="19439">
          <cell r="F19439" t="str">
            <v>Vintage2018</v>
          </cell>
          <cell r="I19439">
            <v>3.4420497641291285E-2</v>
          </cell>
          <cell r="L19439">
            <v>0.49941106812978597</v>
          </cell>
          <cell r="M19439" t="str">
            <v>onshore wind</v>
          </cell>
        </row>
        <row r="19440">
          <cell r="F19440" t="str">
            <v>Vintage2017</v>
          </cell>
          <cell r="I19440">
            <v>8.5231708445102222E-3</v>
          </cell>
          <cell r="L19440">
            <v>0.14890426020691078</v>
          </cell>
          <cell r="M19440" t="str">
            <v>onshore wind</v>
          </cell>
        </row>
        <row r="19441">
          <cell r="F19441" t="str">
            <v>Vintage2017</v>
          </cell>
          <cell r="I19441">
            <v>1.5263851632596432E-2</v>
          </cell>
          <cell r="L19441">
            <v>0.26666748522631861</v>
          </cell>
          <cell r="M19441" t="str">
            <v>onshore wind</v>
          </cell>
        </row>
        <row r="19442">
          <cell r="F19442" t="str">
            <v>Vintage2017</v>
          </cell>
          <cell r="I19442">
            <v>6.7406807880862098E-3</v>
          </cell>
          <cell r="L19442">
            <v>0.11776322501940779</v>
          </cell>
          <cell r="M19442" t="str">
            <v>onshore wind</v>
          </cell>
        </row>
        <row r="19443">
          <cell r="F19443" t="str">
            <v>Vintage2017</v>
          </cell>
          <cell r="I19443">
            <v>5.1220978632873934E-2</v>
          </cell>
          <cell r="L19443">
            <v>0.89485733297422354</v>
          </cell>
          <cell r="M19443" t="str">
            <v>onshore wind</v>
          </cell>
        </row>
        <row r="19444">
          <cell r="F19444" t="str">
            <v>Vintage2017</v>
          </cell>
          <cell r="I19444">
            <v>5.183563037646842E-2</v>
          </cell>
          <cell r="L19444">
            <v>0.90559562096991408</v>
          </cell>
          <cell r="M19444" t="str">
            <v>onshore wind</v>
          </cell>
        </row>
        <row r="19445">
          <cell r="F19445" t="str">
            <v>Vintage2017</v>
          </cell>
          <cell r="I19445">
            <v>2.0344972712977527E-2</v>
          </cell>
          <cell r="L19445">
            <v>0.35543733265736155</v>
          </cell>
          <cell r="M19445" t="str">
            <v>onshore wind</v>
          </cell>
        </row>
        <row r="19446">
          <cell r="F19446" t="str">
            <v>Vintage2020</v>
          </cell>
          <cell r="I19446">
            <v>4.097678290629915E-2</v>
          </cell>
          <cell r="L19446">
            <v>0.93764395841547177</v>
          </cell>
          <cell r="M19446" t="str">
            <v>onshore wind</v>
          </cell>
        </row>
        <row r="19447">
          <cell r="F19447" t="str">
            <v>Vintage2016</v>
          </cell>
          <cell r="I19447">
            <v>3.4830265470354272E-4</v>
          </cell>
          <cell r="L19447">
            <v>4.4038410823826167E-3</v>
          </cell>
          <cell r="M19447" t="str">
            <v>onshore wind</v>
          </cell>
        </row>
        <row r="19448">
          <cell r="F19448" t="str">
            <v>Vintage2016</v>
          </cell>
          <cell r="I19448">
            <v>3.4830265470354272E-4</v>
          </cell>
          <cell r="L19448">
            <v>4.4038410823826167E-3</v>
          </cell>
          <cell r="M19448" t="str">
            <v>onshore wind</v>
          </cell>
        </row>
        <row r="19449">
          <cell r="F19449" t="str">
            <v>Vintage2015</v>
          </cell>
          <cell r="I19449">
            <v>1.3932106188141709E-3</v>
          </cell>
          <cell r="L19449">
            <v>1.8684390392216484E-2</v>
          </cell>
          <cell r="M19449" t="str">
            <v>onshore wind</v>
          </cell>
        </row>
        <row r="19450">
          <cell r="F19450" t="str">
            <v>Vintage2017</v>
          </cell>
          <cell r="I19450">
            <v>2.0590833410415323E-2</v>
          </cell>
          <cell r="L19450">
            <v>0.35973264785563785</v>
          </cell>
          <cell r="M19450" t="str">
            <v>onshore wind</v>
          </cell>
        </row>
        <row r="19451">
          <cell r="F19451" t="str">
            <v>Vintage2017</v>
          </cell>
          <cell r="I19451">
            <v>6.1465174359448725E-2</v>
          </cell>
          <cell r="L19451">
            <v>1.0738287995690681</v>
          </cell>
          <cell r="M19451" t="str">
            <v>onshore wind</v>
          </cell>
        </row>
        <row r="19452">
          <cell r="F19452" t="str">
            <v>Vintage2017</v>
          </cell>
          <cell r="I19452">
            <v>6.1260290444917218E-3</v>
          </cell>
          <cell r="L19452">
            <v>0.10702493702371711</v>
          </cell>
          <cell r="M19452" t="str">
            <v>onshore wind</v>
          </cell>
        </row>
        <row r="19453">
          <cell r="F19453" t="str">
            <v>Vintage2019</v>
          </cell>
          <cell r="I19453">
            <v>2.0498635648876148E-2</v>
          </cell>
          <cell r="L19453">
            <v>0.20047089733584025</v>
          </cell>
          <cell r="M19453" t="str">
            <v>onshore wind</v>
          </cell>
        </row>
        <row r="19454">
          <cell r="F19454" t="str">
            <v>Vintage2019</v>
          </cell>
          <cell r="I19454">
            <v>2.0498635648876148E-2</v>
          </cell>
          <cell r="L19454">
            <v>0.20047089733584025</v>
          </cell>
          <cell r="M19454" t="str">
            <v>onshore wind</v>
          </cell>
        </row>
        <row r="19455">
          <cell r="F19455" t="str">
            <v>Vintage2018</v>
          </cell>
          <cell r="I19455">
            <v>3.0732587179724363E-2</v>
          </cell>
          <cell r="L19455">
            <v>0.44590273940159458</v>
          </cell>
          <cell r="M19455" t="str">
            <v>onshore wind</v>
          </cell>
        </row>
        <row r="19456">
          <cell r="F19456" t="str">
            <v>Vintage2016</v>
          </cell>
          <cell r="I19456">
            <v>3.0732587179724361E-4</v>
          </cell>
          <cell r="L19456">
            <v>3.8857421315140733E-3</v>
          </cell>
          <cell r="M19456" t="str">
            <v>onshore wind</v>
          </cell>
        </row>
        <row r="19457">
          <cell r="F19457" t="str">
            <v>Vintage2020</v>
          </cell>
          <cell r="I19457">
            <v>1.3522338359078718E-2</v>
          </cell>
          <cell r="L19457">
            <v>0.30942250627710566</v>
          </cell>
          <cell r="M19457" t="str">
            <v>onshore wind</v>
          </cell>
        </row>
        <row r="19458">
          <cell r="F19458" t="str">
            <v>Vintage2017</v>
          </cell>
          <cell r="I19458">
            <v>6.146517435944872E-3</v>
          </cell>
          <cell r="L19458">
            <v>0.10738287995690682</v>
          </cell>
          <cell r="M19458" t="str">
            <v>onshore wind</v>
          </cell>
        </row>
        <row r="19459">
          <cell r="F19459" t="str">
            <v>Vintage2017</v>
          </cell>
          <cell r="I19459">
            <v>1.5366293589862181E-2</v>
          </cell>
          <cell r="L19459">
            <v>0.26845719989226702</v>
          </cell>
          <cell r="M19459" t="str">
            <v>onshore wind</v>
          </cell>
        </row>
        <row r="19460">
          <cell r="F19460" t="str">
            <v>Vintage2020</v>
          </cell>
          <cell r="I19460">
            <v>1.5980945333456668E-2</v>
          </cell>
          <cell r="L19460">
            <v>0.36568114378203398</v>
          </cell>
          <cell r="M19460" t="str">
            <v>onshore wind</v>
          </cell>
        </row>
        <row r="19461">
          <cell r="F19461" t="str">
            <v>Vintage2018</v>
          </cell>
          <cell r="I19461">
            <v>3.4010729812228288E-2</v>
          </cell>
          <cell r="L19461">
            <v>0.49346569827109799</v>
          </cell>
          <cell r="M19461" t="str">
            <v>onshore wind</v>
          </cell>
        </row>
        <row r="19462">
          <cell r="F19462" t="str">
            <v>Vintage2019</v>
          </cell>
          <cell r="I19462">
            <v>1.2293034871889744E-2</v>
          </cell>
          <cell r="L19462">
            <v>0.12022242718791019</v>
          </cell>
          <cell r="M19462" t="str">
            <v>onshore wind</v>
          </cell>
        </row>
        <row r="19463">
          <cell r="F19463" t="str">
            <v>Vintage2019</v>
          </cell>
          <cell r="I19463">
            <v>2.0078623624086581E-2</v>
          </cell>
          <cell r="L19463">
            <v>0.1963632977402533</v>
          </cell>
          <cell r="M19463" t="str">
            <v>onshore wind</v>
          </cell>
        </row>
        <row r="19464">
          <cell r="F19464" t="str">
            <v>Vintage2019</v>
          </cell>
          <cell r="I19464">
            <v>2.0078623624086581E-2</v>
          </cell>
          <cell r="L19464">
            <v>0.1963632977402533</v>
          </cell>
          <cell r="M19464" t="str">
            <v>onshore wind</v>
          </cell>
        </row>
        <row r="19465">
          <cell r="F19465" t="str">
            <v>Vintage2017</v>
          </cell>
          <cell r="I19465">
            <v>3.4830265470354272E-4</v>
          </cell>
          <cell r="L19465">
            <v>6.08502986422472E-3</v>
          </cell>
          <cell r="M19465" t="str">
            <v>onshore wind</v>
          </cell>
        </row>
        <row r="19466">
          <cell r="F19466" t="str">
            <v>Vintage2019</v>
          </cell>
          <cell r="I19466">
            <v>5.1220978632873933E-4</v>
          </cell>
          <cell r="L19466">
            <v>5.0092677994962578E-3</v>
          </cell>
          <cell r="M19466" t="str">
            <v>onshore wind</v>
          </cell>
        </row>
        <row r="19467">
          <cell r="F19467" t="str">
            <v>Vintage2019</v>
          </cell>
          <cell r="I19467">
            <v>5.1220978632873933E-4</v>
          </cell>
          <cell r="L19467">
            <v>5.0092677994962578E-3</v>
          </cell>
          <cell r="M19467" t="str">
            <v>onshore wind</v>
          </cell>
        </row>
        <row r="19468">
          <cell r="F19468" t="str">
            <v>Vintage2017</v>
          </cell>
          <cell r="I19468">
            <v>3.8927943760984189E-4</v>
          </cell>
          <cell r="L19468">
            <v>6.8009157306040983E-3</v>
          </cell>
          <cell r="M19468" t="str">
            <v>onshore wind</v>
          </cell>
        </row>
        <row r="19469">
          <cell r="F19469" t="str">
            <v>Vintage2017</v>
          </cell>
          <cell r="I19469">
            <v>3.8927943760984189E-4</v>
          </cell>
          <cell r="L19469">
            <v>6.8009157306040983E-3</v>
          </cell>
          <cell r="M19469" t="str">
            <v>onshore wind</v>
          </cell>
        </row>
        <row r="19470">
          <cell r="F19470" t="str">
            <v>Vintage2018</v>
          </cell>
          <cell r="I19470">
            <v>1.3522338359078718E-2</v>
          </cell>
          <cell r="L19470">
            <v>0.19619720533670162</v>
          </cell>
          <cell r="M19470" t="str">
            <v>onshore wind</v>
          </cell>
        </row>
        <row r="19471">
          <cell r="F19471" t="str">
            <v>Vintage2019</v>
          </cell>
          <cell r="I19471">
            <v>1.43418740172047E-2</v>
          </cell>
          <cell r="L19471">
            <v>0.14025949838589524</v>
          </cell>
          <cell r="M19471" t="str">
            <v>onshore wind</v>
          </cell>
        </row>
        <row r="19472">
          <cell r="F19472" t="str">
            <v>Vintage2019</v>
          </cell>
          <cell r="I19472">
            <v>9.8754046804180942E-2</v>
          </cell>
          <cell r="L19472">
            <v>0.9657868317428786</v>
          </cell>
          <cell r="M19472" t="str">
            <v>onshore wind</v>
          </cell>
        </row>
        <row r="19473">
          <cell r="F19473" t="str">
            <v>Vintage2019</v>
          </cell>
          <cell r="I19473">
            <v>0.10244195726574787</v>
          </cell>
          <cell r="L19473">
            <v>1.0018535598992517</v>
          </cell>
          <cell r="M19473" t="str">
            <v>onshore wind</v>
          </cell>
        </row>
        <row r="19474">
          <cell r="F19474" t="str">
            <v>Vintage2017</v>
          </cell>
          <cell r="I19474">
            <v>3.4830265470354276E-2</v>
          </cell>
          <cell r="L19474">
            <v>0.60850298642247191</v>
          </cell>
          <cell r="M19474" t="str">
            <v>onshore wind</v>
          </cell>
        </row>
        <row r="19475">
          <cell r="F19475" t="str">
            <v>Vintage2019</v>
          </cell>
          <cell r="I19475">
            <v>4.0853852557580249E-2</v>
          </cell>
          <cell r="L19475">
            <v>0.39953919968782159</v>
          </cell>
          <cell r="M19475" t="str">
            <v>onshore wind</v>
          </cell>
        </row>
        <row r="19476">
          <cell r="F19476" t="str">
            <v>Vintage2018</v>
          </cell>
          <cell r="I19476">
            <v>3.3047775413930267E-2</v>
          </cell>
          <cell r="L19476">
            <v>0.47949407910318143</v>
          </cell>
          <cell r="M19476" t="str">
            <v>onshore wind</v>
          </cell>
        </row>
        <row r="19477">
          <cell r="F19477" t="str">
            <v>Vintage2019</v>
          </cell>
          <cell r="I19477">
            <v>1.6390713162519659E-2</v>
          </cell>
          <cell r="L19477">
            <v>0.16029656958388025</v>
          </cell>
          <cell r="M19477" t="str">
            <v>onshore wind</v>
          </cell>
        </row>
        <row r="19478">
          <cell r="F19478" t="str">
            <v>Vintage2020</v>
          </cell>
          <cell r="I19478">
            <v>1.4751641846267694E-2</v>
          </cell>
          <cell r="L19478">
            <v>0.33755182502956982</v>
          </cell>
          <cell r="M19478" t="str">
            <v>onshore wind</v>
          </cell>
        </row>
        <row r="19479">
          <cell r="F19479" t="str">
            <v>Vintage2018</v>
          </cell>
          <cell r="I19479">
            <v>5.1220978632873938E-3</v>
          </cell>
          <cell r="L19479">
            <v>7.4317123233599097E-2</v>
          </cell>
          <cell r="M19479" t="str">
            <v>onshore wind</v>
          </cell>
        </row>
        <row r="19480">
          <cell r="F19480" t="str">
            <v>Vintage2019</v>
          </cell>
          <cell r="I19480">
            <v>1.5038479326611787E-2</v>
          </cell>
          <cell r="L19480">
            <v>0.14707210259321013</v>
          </cell>
          <cell r="M19480" t="str">
            <v>onshore wind</v>
          </cell>
        </row>
        <row r="19481">
          <cell r="F19481" t="str">
            <v>Vintage2019</v>
          </cell>
          <cell r="I19481">
            <v>6.1465174359448725E-2</v>
          </cell>
          <cell r="L19481">
            <v>0.60111213593955093</v>
          </cell>
          <cell r="M19481" t="str">
            <v>onshore wind</v>
          </cell>
        </row>
        <row r="19482">
          <cell r="F19482" t="str">
            <v>Vintage2018</v>
          </cell>
          <cell r="I19482">
            <v>4.097678290629915E-2</v>
          </cell>
          <cell r="L19482">
            <v>0.59453698586879278</v>
          </cell>
          <cell r="M19482" t="str">
            <v>onshore wind</v>
          </cell>
        </row>
        <row r="19483">
          <cell r="F19483" t="str">
            <v>Vintage2020</v>
          </cell>
          <cell r="I19483">
            <v>3.0732587179724363E-2</v>
          </cell>
          <cell r="L19483">
            <v>0.7032329688116038</v>
          </cell>
          <cell r="M19483" t="str">
            <v>onshore wind</v>
          </cell>
        </row>
        <row r="19484">
          <cell r="F19484" t="str">
            <v>Vintage2017</v>
          </cell>
          <cell r="I19484">
            <v>2.0303995930071227E-2</v>
          </cell>
          <cell r="L19484">
            <v>0.35472144679098216</v>
          </cell>
          <cell r="M19484" t="str">
            <v>onshore wind</v>
          </cell>
        </row>
        <row r="19485">
          <cell r="F19485" t="str">
            <v>Vintage2017</v>
          </cell>
          <cell r="I19485">
            <v>9.4246600684488036E-3</v>
          </cell>
          <cell r="L19485">
            <v>0.16465374926725712</v>
          </cell>
          <cell r="M19485" t="str">
            <v>onshore wind</v>
          </cell>
        </row>
        <row r="19486">
          <cell r="F19486" t="str">
            <v>Vintage2017</v>
          </cell>
          <cell r="I19486">
            <v>3.1654564795116087E-2</v>
          </cell>
          <cell r="L19486">
            <v>0.55302183177807007</v>
          </cell>
          <cell r="M19486" t="str">
            <v>onshore wind</v>
          </cell>
        </row>
        <row r="19487">
          <cell r="F19487" t="str">
            <v>Vintage2018</v>
          </cell>
          <cell r="I19487">
            <v>6.1014429747479434E-2</v>
          </cell>
          <cell r="L19487">
            <v>0.88526557195863254</v>
          </cell>
          <cell r="M19487" t="str">
            <v>onshore wind</v>
          </cell>
        </row>
        <row r="19488">
          <cell r="F19488" t="str">
            <v>Vintage2018</v>
          </cell>
          <cell r="I19488">
            <v>6.1321755619276677E-2</v>
          </cell>
          <cell r="L19488">
            <v>0.88972459935264836</v>
          </cell>
          <cell r="M19488" t="str">
            <v>onshore wind</v>
          </cell>
        </row>
        <row r="19489">
          <cell r="F19489" t="str">
            <v>Vintage2017</v>
          </cell>
          <cell r="I19489">
            <v>2.4524604569420041E-2</v>
          </cell>
          <cell r="L19489">
            <v>0.4284576910280582</v>
          </cell>
          <cell r="M19489" t="str">
            <v>onshore wind</v>
          </cell>
        </row>
        <row r="19490">
          <cell r="F19490" t="str">
            <v>Vintage2017</v>
          </cell>
          <cell r="I19490">
            <v>1.3522338359078718E-2</v>
          </cell>
          <cell r="L19490">
            <v>0.236242335905195</v>
          </cell>
          <cell r="M19490" t="str">
            <v>onshore wind</v>
          </cell>
        </row>
        <row r="19491">
          <cell r="F19491" t="str">
            <v>Vintage2019</v>
          </cell>
          <cell r="I19491">
            <v>4.097678290629915E-2</v>
          </cell>
          <cell r="L19491">
            <v>0.40074142395970064</v>
          </cell>
          <cell r="M19491" t="str">
            <v>onshore wind</v>
          </cell>
        </row>
        <row r="19492">
          <cell r="F19492" t="str">
            <v>Vintage2019</v>
          </cell>
          <cell r="I19492">
            <v>2.6430024974562948E-2</v>
          </cell>
          <cell r="L19492">
            <v>0.25847821845400692</v>
          </cell>
          <cell r="M19492" t="str">
            <v>onshore wind</v>
          </cell>
        </row>
        <row r="19493">
          <cell r="F19493" t="str">
            <v>Vintage2017</v>
          </cell>
          <cell r="I19493">
            <v>4.097678290629915E-2</v>
          </cell>
          <cell r="L19493">
            <v>0.71588586637937879</v>
          </cell>
          <cell r="M19493" t="str">
            <v>onshore wind</v>
          </cell>
        </row>
        <row r="19494">
          <cell r="F19494" t="str">
            <v>Vintage2020</v>
          </cell>
          <cell r="I19494">
            <v>2.0488391453149575E-2</v>
          </cell>
          <cell r="L19494">
            <v>0.46882197920773588</v>
          </cell>
          <cell r="M19494" t="str">
            <v>onshore wind</v>
          </cell>
        </row>
        <row r="19495">
          <cell r="F19495" t="str">
            <v>Vintage2020</v>
          </cell>
          <cell r="I19495">
            <v>4.097678290629915E-2</v>
          </cell>
          <cell r="L19495">
            <v>0.93764395841547177</v>
          </cell>
          <cell r="M19495" t="str">
            <v>onshore wind</v>
          </cell>
        </row>
        <row r="19496">
          <cell r="F19496" t="str">
            <v>Vintage2019</v>
          </cell>
          <cell r="I19496">
            <v>7.2283045046711694E-2</v>
          </cell>
          <cell r="L19496">
            <v>0.706907871864912</v>
          </cell>
          <cell r="M19496" t="str">
            <v>onshore wind</v>
          </cell>
        </row>
        <row r="19497">
          <cell r="F19497" t="str">
            <v>Vintage2017</v>
          </cell>
          <cell r="I19497">
            <v>1.837808713347517E-2</v>
          </cell>
          <cell r="L19497">
            <v>0.32107481107115143</v>
          </cell>
          <cell r="M19497" t="str">
            <v>onshore wind</v>
          </cell>
        </row>
        <row r="19498">
          <cell r="F19498" t="str">
            <v>Vintage2019</v>
          </cell>
          <cell r="I19498">
            <v>3.2371658495976327E-2</v>
          </cell>
          <cell r="L19498">
            <v>0.3165857249281635</v>
          </cell>
          <cell r="M19498" t="str">
            <v>onshore wind</v>
          </cell>
        </row>
        <row r="19499">
          <cell r="F19499" t="str">
            <v>Vintage2018</v>
          </cell>
          <cell r="I19499">
            <v>3.6879104615669233E-4</v>
          </cell>
          <cell r="L19499">
            <v>5.3508328728191354E-3</v>
          </cell>
          <cell r="M19499" t="str">
            <v>onshore wind</v>
          </cell>
        </row>
        <row r="19500">
          <cell r="F19500" t="str">
            <v>Vintage2018</v>
          </cell>
          <cell r="I19500">
            <v>3.6879104615669233E-4</v>
          </cell>
          <cell r="L19500">
            <v>5.3508328728191354E-3</v>
          </cell>
          <cell r="M19500" t="str">
            <v>onshore wind</v>
          </cell>
        </row>
        <row r="19501">
          <cell r="F19501" t="str">
            <v>Vintage2018</v>
          </cell>
          <cell r="I19501">
            <v>3.6879104615669233E-4</v>
          </cell>
          <cell r="L19501">
            <v>5.3508328728191354E-3</v>
          </cell>
          <cell r="M19501" t="str">
            <v>onshore wind</v>
          </cell>
        </row>
        <row r="19502">
          <cell r="F19502" t="str">
            <v>Vintage2019</v>
          </cell>
          <cell r="I19502">
            <v>1.5366293589862181E-2</v>
          </cell>
          <cell r="L19502">
            <v>0.15027803398488773</v>
          </cell>
          <cell r="M19502" t="str">
            <v>onshore wind</v>
          </cell>
        </row>
        <row r="19503">
          <cell r="F19503" t="str">
            <v>Vintage2019</v>
          </cell>
          <cell r="I19503">
            <v>6.1321755619276677E-2</v>
          </cell>
          <cell r="L19503">
            <v>0.59970954095569196</v>
          </cell>
          <cell r="M19503" t="str">
            <v>onshore wind</v>
          </cell>
        </row>
        <row r="19504">
          <cell r="F19504" t="str">
            <v>Vintage2019</v>
          </cell>
          <cell r="I19504">
            <v>3.4809777078901122E-2</v>
          </cell>
          <cell r="L19504">
            <v>0.34042983965376572</v>
          </cell>
          <cell r="M19504" t="str">
            <v>onshore wind</v>
          </cell>
        </row>
        <row r="19505">
          <cell r="F19505" t="str">
            <v>Vintage2018</v>
          </cell>
          <cell r="I19505">
            <v>2.6368559800203497E-2</v>
          </cell>
          <cell r="L19505">
            <v>0.38258455040656814</v>
          </cell>
          <cell r="M19505" t="str">
            <v>onshore wind</v>
          </cell>
        </row>
        <row r="19506">
          <cell r="F19506" t="str">
            <v>Vintage2018</v>
          </cell>
          <cell r="I19506">
            <v>8.8509851077606169E-3</v>
          </cell>
          <cell r="L19506">
            <v>0.12841998894765924</v>
          </cell>
          <cell r="M19506" t="str">
            <v>onshore wind</v>
          </cell>
        </row>
        <row r="19507">
          <cell r="F19507" t="str">
            <v>Vintage2018</v>
          </cell>
          <cell r="I19507">
            <v>4.4254925538803084E-3</v>
          </cell>
          <cell r="L19507">
            <v>6.4209994473829621E-2</v>
          </cell>
          <cell r="M19507" t="str">
            <v>onshore wind</v>
          </cell>
        </row>
        <row r="19508">
          <cell r="F19508" t="str">
            <v>Vintage2019</v>
          </cell>
          <cell r="I19508">
            <v>4.9172139487558978E-4</v>
          </cell>
          <cell r="L19508">
            <v>4.8088970875164077E-3</v>
          </cell>
          <cell r="M19508" t="str">
            <v>onshore wind</v>
          </cell>
        </row>
        <row r="19509">
          <cell r="F19509" t="str">
            <v>Vintage2019</v>
          </cell>
          <cell r="I19509">
            <v>4.9172139487558978E-4</v>
          </cell>
          <cell r="L19509">
            <v>4.8088970875164077E-3</v>
          </cell>
          <cell r="M19509" t="str">
            <v>onshore wind</v>
          </cell>
        </row>
        <row r="19510">
          <cell r="F19510" t="str">
            <v>Vintage2019</v>
          </cell>
          <cell r="I19510">
            <v>4.9172139487558978E-4</v>
          </cell>
          <cell r="L19510">
            <v>4.8088970875164077E-3</v>
          </cell>
          <cell r="M19510" t="str">
            <v>onshore wind</v>
          </cell>
        </row>
        <row r="19511">
          <cell r="F19511" t="str">
            <v>Vintage2019</v>
          </cell>
          <cell r="I19511">
            <v>4.9172139487558978E-4</v>
          </cell>
          <cell r="L19511">
            <v>4.8088970875164077E-3</v>
          </cell>
          <cell r="M19511" t="str">
            <v>onshore wind</v>
          </cell>
        </row>
        <row r="19512">
          <cell r="F19512" t="str">
            <v>Vintage2019</v>
          </cell>
          <cell r="I19512">
            <v>4.9172139487558978E-4</v>
          </cell>
          <cell r="L19512">
            <v>4.8088970875164077E-3</v>
          </cell>
          <cell r="M19512" t="str">
            <v>onshore wind</v>
          </cell>
        </row>
        <row r="19513">
          <cell r="F19513" t="str">
            <v>Vintage2018</v>
          </cell>
          <cell r="I19513">
            <v>2.1205485154009808E-2</v>
          </cell>
          <cell r="L19513">
            <v>0.30767289018710026</v>
          </cell>
          <cell r="M19513" t="str">
            <v>onshore wind</v>
          </cell>
        </row>
        <row r="19514">
          <cell r="F19514" t="str">
            <v>Vintage2019</v>
          </cell>
          <cell r="I19514">
            <v>4.0997271297752297E-2</v>
          </cell>
          <cell r="L19514">
            <v>0.40094179467168051</v>
          </cell>
          <cell r="M19514" t="str">
            <v>onshore wind</v>
          </cell>
        </row>
        <row r="19515">
          <cell r="F19515" t="str">
            <v>Vintage2017</v>
          </cell>
          <cell r="I19515">
            <v>3.6879104615669233E-4</v>
          </cell>
          <cell r="L19515">
            <v>6.4429727974144096E-3</v>
          </cell>
          <cell r="M19515" t="str">
            <v>onshore wind</v>
          </cell>
        </row>
        <row r="19516">
          <cell r="F19516" t="str">
            <v>Vintage2020</v>
          </cell>
          <cell r="I19516">
            <v>4.097678290629915E-2</v>
          </cell>
          <cell r="L19516">
            <v>0.93764395841547177</v>
          </cell>
          <cell r="M19516" t="str">
            <v>onshore wind</v>
          </cell>
        </row>
        <row r="19517">
          <cell r="F19517" t="str">
            <v>Vintage2018</v>
          </cell>
          <cell r="I19517">
            <v>3.0732587179724361E-4</v>
          </cell>
          <cell r="L19517">
            <v>4.4590273940159457E-3</v>
          </cell>
          <cell r="M19517" t="str">
            <v>onshore wind</v>
          </cell>
        </row>
        <row r="19518">
          <cell r="F19518" t="str">
            <v>Vintage2018</v>
          </cell>
          <cell r="I19518">
            <v>3.0732587179724361E-4</v>
          </cell>
          <cell r="L19518">
            <v>4.4590273940159457E-3</v>
          </cell>
          <cell r="M19518" t="str">
            <v>onshore wind</v>
          </cell>
        </row>
        <row r="19519">
          <cell r="F19519" t="str">
            <v>Vintage2018</v>
          </cell>
          <cell r="I19519">
            <v>3.0732587179724361E-4</v>
          </cell>
          <cell r="L19519">
            <v>4.4590273940159457E-3</v>
          </cell>
          <cell r="M19519" t="str">
            <v>onshore wind</v>
          </cell>
        </row>
        <row r="19520">
          <cell r="F19520" t="str">
            <v>Vintage2017</v>
          </cell>
          <cell r="I19520">
            <v>4.7123300342244017E-4</v>
          </cell>
          <cell r="L19520">
            <v>8.2326874633628557E-3</v>
          </cell>
          <cell r="M19520" t="str">
            <v>onshore wind</v>
          </cell>
        </row>
        <row r="19521">
          <cell r="F19521" t="str">
            <v>Vintage2017</v>
          </cell>
          <cell r="I19521">
            <v>4.7123300342244017E-4</v>
          </cell>
          <cell r="L19521">
            <v>8.2326874633628557E-3</v>
          </cell>
          <cell r="M19521" t="str">
            <v>onshore wind</v>
          </cell>
        </row>
        <row r="19522">
          <cell r="F19522" t="str">
            <v>Vintage2017</v>
          </cell>
          <cell r="I19522">
            <v>4.7123300342244017E-4</v>
          </cell>
          <cell r="L19522">
            <v>8.2326874633628557E-3</v>
          </cell>
          <cell r="M19522" t="str">
            <v>onshore wind</v>
          </cell>
        </row>
        <row r="19523">
          <cell r="F19523" t="str">
            <v>Vintage2018</v>
          </cell>
          <cell r="I19523">
            <v>1.6062898899269266E-2</v>
          </cell>
          <cell r="L19523">
            <v>0.23305849846056681</v>
          </cell>
          <cell r="M19523" t="str">
            <v>onshore wind</v>
          </cell>
        </row>
        <row r="19524">
          <cell r="F19524" t="str">
            <v>Vintage2018</v>
          </cell>
          <cell r="I19524">
            <v>3.0732587179724363E-2</v>
          </cell>
          <cell r="L19524">
            <v>0.44590273940159458</v>
          </cell>
          <cell r="M19524" t="str">
            <v>onshore wind</v>
          </cell>
        </row>
        <row r="19525">
          <cell r="F19525" t="str">
            <v>Vintage2018</v>
          </cell>
          <cell r="I19525">
            <v>4.7123300342244017E-4</v>
          </cell>
          <cell r="L19525">
            <v>6.8371753374911167E-3</v>
          </cell>
          <cell r="M19525" t="str">
            <v>onshore wind</v>
          </cell>
        </row>
        <row r="19526">
          <cell r="F19526" t="str">
            <v>Vintage2018</v>
          </cell>
          <cell r="I19526">
            <v>4.7123300342244017E-4</v>
          </cell>
          <cell r="L19526">
            <v>6.8371753374911167E-3</v>
          </cell>
          <cell r="M19526" t="str">
            <v>onshore wind</v>
          </cell>
        </row>
        <row r="19527">
          <cell r="F19527" t="str">
            <v>Vintage2018</v>
          </cell>
          <cell r="I19527">
            <v>4.7123300342244017E-4</v>
          </cell>
          <cell r="L19527">
            <v>6.8371753374911167E-3</v>
          </cell>
          <cell r="M19527" t="str">
            <v>onshore wind</v>
          </cell>
        </row>
        <row r="19528">
          <cell r="F19528" t="str">
            <v>Vintage2019</v>
          </cell>
          <cell r="I19528">
            <v>3.7903524188326709E-2</v>
          </cell>
          <cell r="L19528">
            <v>0.37068581716272309</v>
          </cell>
          <cell r="M19528" t="str">
            <v>onshore wind</v>
          </cell>
        </row>
        <row r="19529">
          <cell r="F19529" t="str">
            <v>Vintage2018</v>
          </cell>
          <cell r="I19529">
            <v>4.0976782906299147E-3</v>
          </cell>
          <cell r="L19529">
            <v>5.9453698586879281E-2</v>
          </cell>
          <cell r="M19529" t="str">
            <v>onshore wind</v>
          </cell>
        </row>
        <row r="19530">
          <cell r="F19530" t="str">
            <v>Vintage2018</v>
          </cell>
          <cell r="I19530">
            <v>4.0976782906299147E-3</v>
          </cell>
          <cell r="L19530">
            <v>5.9453698586879281E-2</v>
          </cell>
          <cell r="M19530" t="str">
            <v>onshore wind</v>
          </cell>
        </row>
        <row r="19531">
          <cell r="F19531" t="str">
            <v>Vintage2019</v>
          </cell>
          <cell r="I19531">
            <v>3.0732587179724363E-2</v>
          </cell>
          <cell r="L19531">
            <v>0.30055606796977546</v>
          </cell>
          <cell r="M19531" t="str">
            <v>onshore wind</v>
          </cell>
        </row>
        <row r="19532">
          <cell r="F19532" t="str">
            <v>Vintage2020</v>
          </cell>
          <cell r="I19532">
            <v>2.9216446212191292E-2</v>
          </cell>
          <cell r="L19532">
            <v>0.66854014235023129</v>
          </cell>
          <cell r="M19532" t="str">
            <v>onshore wind</v>
          </cell>
        </row>
        <row r="19533">
          <cell r="F19533" t="str">
            <v>Vintage2018</v>
          </cell>
          <cell r="I19533">
            <v>3.3375589677180656E-2</v>
          </cell>
          <cell r="L19533">
            <v>0.48425037499013174</v>
          </cell>
          <cell r="M19533" t="str">
            <v>onshore wind</v>
          </cell>
        </row>
        <row r="19534">
          <cell r="F19534" t="str">
            <v>Vintage2018</v>
          </cell>
          <cell r="I19534">
            <v>4.0874340949033396E-2</v>
          </cell>
          <cell r="L19534">
            <v>0.59305064340412084</v>
          </cell>
          <cell r="M19534" t="str">
            <v>onshore wind</v>
          </cell>
        </row>
        <row r="19535">
          <cell r="F19535" t="str">
            <v>Vintage2018</v>
          </cell>
          <cell r="I19535">
            <v>4.1488992692627881E-2</v>
          </cell>
          <cell r="L19535">
            <v>0.60196869819215271</v>
          </cell>
          <cell r="M19535" t="str">
            <v>onshore wind</v>
          </cell>
        </row>
        <row r="19536">
          <cell r="F19536" t="str">
            <v>Vintage2018</v>
          </cell>
          <cell r="I19536">
            <v>2.4381185829247993E-2</v>
          </cell>
          <cell r="L19536">
            <v>0.35374950659193166</v>
          </cell>
          <cell r="M19536" t="str">
            <v>onshore wind</v>
          </cell>
        </row>
        <row r="19537">
          <cell r="F19537" t="str">
            <v>Vintage2008</v>
          </cell>
          <cell r="I19537">
            <v>4.097678290629915E-4</v>
          </cell>
          <cell r="L19537">
            <v>5.4253364870868208E-3</v>
          </cell>
          <cell r="M19537" t="str">
            <v>onshore wind</v>
          </cell>
        </row>
        <row r="19538">
          <cell r="F19538" t="str">
            <v>Vintage2018</v>
          </cell>
          <cell r="I19538">
            <v>6.1321755619276677E-2</v>
          </cell>
          <cell r="L19538">
            <v>0.88972459935264836</v>
          </cell>
          <cell r="M19538" t="str">
            <v>onshore wind</v>
          </cell>
        </row>
        <row r="19539">
          <cell r="F19539" t="str">
            <v>Vintage2020</v>
          </cell>
          <cell r="I19539">
            <v>2.4586069743779488E-2</v>
          </cell>
          <cell r="L19539">
            <v>0.56258637504928299</v>
          </cell>
          <cell r="M19539" t="str">
            <v>onshore wind</v>
          </cell>
        </row>
        <row r="19540">
          <cell r="F19540" t="str">
            <v>Vintage2020</v>
          </cell>
          <cell r="I19540">
            <v>0.12293034871889745</v>
          </cell>
          <cell r="L19540">
            <v>2.8129318752464152</v>
          </cell>
          <cell r="M19540" t="str">
            <v>onshore wind</v>
          </cell>
        </row>
        <row r="19541">
          <cell r="F19541" t="str">
            <v>Vintage2018</v>
          </cell>
          <cell r="I19541">
            <v>2.6634908889094446E-2</v>
          </cell>
          <cell r="L19541">
            <v>0.38644904081471532</v>
          </cell>
          <cell r="M19541" t="str">
            <v>onshore wind</v>
          </cell>
        </row>
        <row r="19542">
          <cell r="F19542" t="str">
            <v>Vintage2018</v>
          </cell>
          <cell r="I19542">
            <v>4.507446119692906E-2</v>
          </cell>
          <cell r="L19542">
            <v>0.6539906844556721</v>
          </cell>
          <cell r="M19542" t="str">
            <v>onshore wind</v>
          </cell>
        </row>
        <row r="19543">
          <cell r="F19543" t="str">
            <v>Vintage2018</v>
          </cell>
          <cell r="I19543">
            <v>1.6390713162519659E-2</v>
          </cell>
          <cell r="L19543">
            <v>0.23781479434751712</v>
          </cell>
          <cell r="M19543" t="str">
            <v>onshore wind</v>
          </cell>
        </row>
        <row r="19544">
          <cell r="F19544" t="str">
            <v>Vintage2019</v>
          </cell>
          <cell r="I19544">
            <v>1.6390713162519659E-2</v>
          </cell>
          <cell r="L19544">
            <v>0.16029656958388025</v>
          </cell>
          <cell r="M19544" t="str">
            <v>onshore wind</v>
          </cell>
        </row>
        <row r="19545">
          <cell r="F19545" t="str">
            <v>Vintage2019</v>
          </cell>
          <cell r="I19545">
            <v>4.8680418092683385E-2</v>
          </cell>
          <cell r="L19545">
            <v>0.4760808116641243</v>
          </cell>
          <cell r="M19545" t="str">
            <v>onshore wind</v>
          </cell>
        </row>
        <row r="19546">
          <cell r="F19546" t="str">
            <v>Vintage2019</v>
          </cell>
          <cell r="I19546">
            <v>2.0488391453149575E-2</v>
          </cell>
          <cell r="L19546">
            <v>0.20037071197985032</v>
          </cell>
          <cell r="M19546" t="str">
            <v>onshore wind</v>
          </cell>
        </row>
        <row r="19547">
          <cell r="F19547" t="str">
            <v>Vintage2018</v>
          </cell>
          <cell r="I19547">
            <v>4.0689945425955054E-2</v>
          </cell>
          <cell r="L19547">
            <v>0.59037522696771128</v>
          </cell>
          <cell r="M19547" t="str">
            <v>onshore wind</v>
          </cell>
        </row>
        <row r="19548">
          <cell r="F19548" t="str">
            <v>Vintage2019</v>
          </cell>
          <cell r="I19548">
            <v>3.2781426325039317E-2</v>
          </cell>
          <cell r="L19548">
            <v>0.3205931391677605</v>
          </cell>
          <cell r="M19548" t="str">
            <v>onshore wind</v>
          </cell>
        </row>
        <row r="19549">
          <cell r="F19549" t="str">
            <v>Vintage2018</v>
          </cell>
          <cell r="I19549">
            <v>1.8603459439459812E-2</v>
          </cell>
          <cell r="L19549">
            <v>0.26991979158443191</v>
          </cell>
          <cell r="M19549" t="str">
            <v>onshore wind</v>
          </cell>
        </row>
        <row r="19550">
          <cell r="F19550" t="str">
            <v>Vintage2018</v>
          </cell>
          <cell r="I19550">
            <v>2.8909120340394046E-2</v>
          </cell>
          <cell r="L19550">
            <v>0.41944584353043329</v>
          </cell>
          <cell r="M19550" t="str">
            <v>onshore wind</v>
          </cell>
        </row>
        <row r="19551">
          <cell r="F19551" t="str">
            <v>Vintage2018</v>
          </cell>
          <cell r="I19551">
            <v>6.1465174359448725E-2</v>
          </cell>
          <cell r="L19551">
            <v>0.89180547880318917</v>
          </cell>
          <cell r="M19551" t="str">
            <v>onshore wind</v>
          </cell>
        </row>
        <row r="19552">
          <cell r="F19552" t="str">
            <v>Vintage2018</v>
          </cell>
          <cell r="I19552">
            <v>1.0428591249653132E-2</v>
          </cell>
          <cell r="L19552">
            <v>0.15130966290360776</v>
          </cell>
          <cell r="M19552" t="str">
            <v>onshore wind</v>
          </cell>
        </row>
        <row r="19553">
          <cell r="F19553" t="str">
            <v>Vintage2018</v>
          </cell>
          <cell r="I19553">
            <v>5.1220978632873934E-2</v>
          </cell>
          <cell r="L19553">
            <v>0.74317123233599103</v>
          </cell>
          <cell r="M19553" t="str">
            <v>onshore wind</v>
          </cell>
        </row>
        <row r="19554">
          <cell r="F19554" t="str">
            <v>Vintage2018</v>
          </cell>
          <cell r="I19554">
            <v>4.507446119692906E-2</v>
          </cell>
          <cell r="L19554">
            <v>0.6539906844556721</v>
          </cell>
          <cell r="M19554" t="str">
            <v>onshore wind</v>
          </cell>
        </row>
        <row r="19555">
          <cell r="F19555" t="str">
            <v>Vintage2005</v>
          </cell>
          <cell r="I19555">
            <v>0</v>
          </cell>
          <cell r="L19555">
            <v>0</v>
          </cell>
          <cell r="M19555" t="str">
            <v>solar thermal</v>
          </cell>
        </row>
        <row r="19556">
          <cell r="F19556" t="str">
            <v>Vintage1984</v>
          </cell>
          <cell r="I19556">
            <v>0</v>
          </cell>
          <cell r="L19556">
            <v>0</v>
          </cell>
          <cell r="M19556" t="str">
            <v>solar thermal</v>
          </cell>
        </row>
        <row r="19557">
          <cell r="F19557" t="str">
            <v>Vintage1985</v>
          </cell>
          <cell r="I19557">
            <v>0</v>
          </cell>
          <cell r="L19557">
            <v>0</v>
          </cell>
          <cell r="M19557" t="str">
            <v>solar thermal</v>
          </cell>
        </row>
        <row r="19558">
          <cell r="F19558" t="str">
            <v>Vintage1986</v>
          </cell>
          <cell r="I19558">
            <v>0</v>
          </cell>
          <cell r="L19558">
            <v>0</v>
          </cell>
          <cell r="M19558" t="str">
            <v>solar thermal</v>
          </cell>
        </row>
        <row r="19559">
          <cell r="F19559" t="str">
            <v>Vintage1986</v>
          </cell>
          <cell r="I19559">
            <v>0</v>
          </cell>
          <cell r="L19559">
            <v>0</v>
          </cell>
          <cell r="M19559" t="str">
            <v>solar thermal</v>
          </cell>
        </row>
        <row r="19560">
          <cell r="F19560" t="str">
            <v>Vintage1986</v>
          </cell>
          <cell r="I19560">
            <v>0</v>
          </cell>
          <cell r="L19560">
            <v>0</v>
          </cell>
          <cell r="M19560" t="str">
            <v>solar thermal</v>
          </cell>
        </row>
        <row r="19561">
          <cell r="F19561" t="str">
            <v>Vintage1986</v>
          </cell>
          <cell r="I19561">
            <v>0</v>
          </cell>
          <cell r="L19561">
            <v>0</v>
          </cell>
          <cell r="M19561" t="str">
            <v>solar thermal</v>
          </cell>
        </row>
        <row r="19562">
          <cell r="F19562" t="str">
            <v>Vintage1986</v>
          </cell>
          <cell r="I19562">
            <v>0</v>
          </cell>
          <cell r="L19562">
            <v>0</v>
          </cell>
          <cell r="M19562" t="str">
            <v>solar thermal</v>
          </cell>
        </row>
        <row r="19563">
          <cell r="F19563" t="str">
            <v>Vintage1986</v>
          </cell>
          <cell r="I19563">
            <v>0</v>
          </cell>
          <cell r="L19563">
            <v>0</v>
          </cell>
          <cell r="M19563" t="str">
            <v>solar thermal</v>
          </cell>
        </row>
        <row r="19564">
          <cell r="F19564" t="str">
            <v>Vintage1987</v>
          </cell>
          <cell r="I19564">
            <v>0</v>
          </cell>
          <cell r="L19564">
            <v>0</v>
          </cell>
          <cell r="M19564" t="str">
            <v>solar thermal</v>
          </cell>
        </row>
        <row r="19565">
          <cell r="F19565" t="str">
            <v>Vintage1987</v>
          </cell>
          <cell r="I19565">
            <v>0</v>
          </cell>
          <cell r="L19565">
            <v>0</v>
          </cell>
          <cell r="M19565" t="str">
            <v>solar thermal</v>
          </cell>
        </row>
        <row r="19566">
          <cell r="F19566" t="str">
            <v>Vintage1987</v>
          </cell>
          <cell r="I19566">
            <v>0</v>
          </cell>
          <cell r="L19566">
            <v>0</v>
          </cell>
          <cell r="M19566" t="str">
            <v>solar thermal</v>
          </cell>
        </row>
        <row r="19567">
          <cell r="F19567" t="str">
            <v>Vintage1988</v>
          </cell>
          <cell r="I19567">
            <v>0</v>
          </cell>
          <cell r="L19567">
            <v>0</v>
          </cell>
          <cell r="M19567" t="str">
            <v>solar thermal</v>
          </cell>
        </row>
        <row r="19568">
          <cell r="F19568" t="str">
            <v>Vintage1988</v>
          </cell>
          <cell r="I19568">
            <v>0</v>
          </cell>
          <cell r="L19568">
            <v>0</v>
          </cell>
          <cell r="M19568" t="str">
            <v>solar thermal</v>
          </cell>
        </row>
        <row r="19569">
          <cell r="F19569" t="str">
            <v>Vintage1988</v>
          </cell>
          <cell r="I19569">
            <v>0</v>
          </cell>
          <cell r="L19569">
            <v>0</v>
          </cell>
          <cell r="M19569" t="str">
            <v>solar thermal</v>
          </cell>
        </row>
        <row r="19570">
          <cell r="F19570" t="str">
            <v>Vintage1988</v>
          </cell>
          <cell r="I19570">
            <v>0</v>
          </cell>
          <cell r="L19570">
            <v>0</v>
          </cell>
          <cell r="M19570" t="str">
            <v>solar thermal</v>
          </cell>
        </row>
        <row r="19571">
          <cell r="F19571" t="str">
            <v>Vintage1988</v>
          </cell>
          <cell r="I19571">
            <v>0</v>
          </cell>
          <cell r="L19571">
            <v>0</v>
          </cell>
          <cell r="M19571" t="str">
            <v>solar thermal</v>
          </cell>
        </row>
        <row r="19572">
          <cell r="F19572" t="str">
            <v>Vintage1988</v>
          </cell>
          <cell r="I19572">
            <v>0</v>
          </cell>
          <cell r="L19572">
            <v>0</v>
          </cell>
          <cell r="M19572" t="str">
            <v>solar thermal</v>
          </cell>
        </row>
        <row r="19573">
          <cell r="F19573" t="str">
            <v>Vintage1989</v>
          </cell>
          <cell r="I19573">
            <v>0</v>
          </cell>
          <cell r="L19573">
            <v>0</v>
          </cell>
          <cell r="M19573" t="str">
            <v>solar thermal</v>
          </cell>
        </row>
        <row r="19574">
          <cell r="F19574" t="str">
            <v>Vintage1989</v>
          </cell>
          <cell r="I19574">
            <v>0</v>
          </cell>
          <cell r="L19574">
            <v>0</v>
          </cell>
          <cell r="M19574" t="str">
            <v>solar thermal</v>
          </cell>
        </row>
        <row r="19575">
          <cell r="F19575" t="str">
            <v>Vintage1990</v>
          </cell>
          <cell r="I19575">
            <v>0.96251292033022351</v>
          </cell>
          <cell r="L19575">
            <v>16.295999999999999</v>
          </cell>
          <cell r="M19575" t="str">
            <v>solar thermal</v>
          </cell>
        </row>
        <row r="19576">
          <cell r="F19576" t="str">
            <v>Vintage1990</v>
          </cell>
          <cell r="I19576">
            <v>0.96251292033022351</v>
          </cell>
          <cell r="L19576">
            <v>16.295999999999999</v>
          </cell>
          <cell r="M19576" t="str">
            <v>solar thermal</v>
          </cell>
        </row>
        <row r="19577">
          <cell r="F19577" t="str">
            <v>Vintage2007</v>
          </cell>
          <cell r="I19577">
            <v>1.937438754278811</v>
          </cell>
          <cell r="L19577">
            <v>42.14</v>
          </cell>
          <cell r="M19577" t="str">
            <v>solar thermal</v>
          </cell>
        </row>
        <row r="19578">
          <cell r="F19578" t="str">
            <v>Vintage2013</v>
          </cell>
          <cell r="I19578">
            <v>3.8058599234847974</v>
          </cell>
          <cell r="L19578">
            <v>6.913375640087783</v>
          </cell>
          <cell r="M19578" t="str">
            <v>solar thermal</v>
          </cell>
        </row>
        <row r="19579">
          <cell r="F19579" t="str">
            <v>Vintage2013</v>
          </cell>
          <cell r="I19579">
            <v>3.8058599234847974</v>
          </cell>
          <cell r="L19579">
            <v>6.913375640087783</v>
          </cell>
          <cell r="M19579" t="str">
            <v>solar thermal</v>
          </cell>
        </row>
        <row r="19580">
          <cell r="F19580" t="str">
            <v>Vintage2013</v>
          </cell>
          <cell r="I19580">
            <v>3.4402498154238548</v>
          </cell>
          <cell r="L19580">
            <v>6.2492418922214101</v>
          </cell>
          <cell r="M19580" t="str">
            <v>solar thermal</v>
          </cell>
        </row>
        <row r="19581">
          <cell r="F19581" t="str">
            <v>Vintage2013</v>
          </cell>
          <cell r="I19581">
            <v>3.4270776562185383</v>
          </cell>
          <cell r="L19581">
            <v>6.2253145574250182</v>
          </cell>
          <cell r="M19581" t="str">
            <v>solar thermal</v>
          </cell>
        </row>
        <row r="19582">
          <cell r="F19582" t="str">
            <v>Vintage2013</v>
          </cell>
          <cell r="I19582">
            <v>3.4373846566883688</v>
          </cell>
          <cell r="L19582">
            <v>6.2440373079736649</v>
          </cell>
          <cell r="M19582" t="str">
            <v>solar thermal</v>
          </cell>
        </row>
        <row r="19583">
          <cell r="F19583" t="str">
            <v>Vintage2009</v>
          </cell>
          <cell r="I19583">
            <v>0</v>
          </cell>
          <cell r="L19583">
            <v>0</v>
          </cell>
          <cell r="M19583" t="str">
            <v>solar thermal</v>
          </cell>
        </row>
        <row r="19584">
          <cell r="F19584" t="str">
            <v>Vintage2015</v>
          </cell>
          <cell r="I19584">
            <v>2.8344251292033023</v>
          </cell>
          <cell r="L19584">
            <v>38.390999999999998</v>
          </cell>
          <cell r="M19584" t="str">
            <v>solar thermal</v>
          </cell>
        </row>
        <row r="19585">
          <cell r="F19585" t="str">
            <v>Vintage2009</v>
          </cell>
          <cell r="I19585">
            <v>0.17699765084905031</v>
          </cell>
          <cell r="L19585">
            <v>82.409000000000006</v>
          </cell>
          <cell r="M19585" t="str">
            <v>solar thermal</v>
          </cell>
        </row>
        <row r="19586">
          <cell r="F19586" t="str">
            <v>Vintage2014</v>
          </cell>
          <cell r="I19586">
            <v>3.5459846298409294</v>
          </cell>
          <cell r="L19586">
            <v>13.207906250000001</v>
          </cell>
          <cell r="M19586" t="str">
            <v>solar thermal</v>
          </cell>
        </row>
        <row r="19587">
          <cell r="F19587" t="str">
            <v>Vintage2014</v>
          </cell>
          <cell r="I19587">
            <v>3.5459846298409294</v>
          </cell>
          <cell r="L19587">
            <v>13.207906250000001</v>
          </cell>
          <cell r="M19587" t="str">
            <v>solar thermal</v>
          </cell>
        </row>
        <row r="19588">
          <cell r="F19588" t="str">
            <v>Vintage2014</v>
          </cell>
          <cell r="I19588">
            <v>3.2209376468219348</v>
          </cell>
          <cell r="L19588">
            <v>11.997187499999999</v>
          </cell>
          <cell r="M19588" t="str">
            <v>solar thermal</v>
          </cell>
        </row>
        <row r="19589">
          <cell r="F19589" t="str">
            <v>Vintage2013</v>
          </cell>
          <cell r="I19589">
            <v>3.2209376468219348</v>
          </cell>
          <cell r="L19589">
            <v>5.8508595464520852</v>
          </cell>
          <cell r="M19589" t="str">
            <v>solar thermal</v>
          </cell>
        </row>
        <row r="19590">
          <cell r="F19590" t="str">
            <v>Vintage2001</v>
          </cell>
          <cell r="I19590">
            <v>2.5335142574972758E-3</v>
          </cell>
          <cell r="L19590">
            <v>2.4061538461538463</v>
          </cell>
          <cell r="M19590">
            <v>0</v>
          </cell>
        </row>
        <row r="19591">
          <cell r="F19591" t="str">
            <v>Vintage2017</v>
          </cell>
          <cell r="I19591">
            <v>9.2434948572207663E-3</v>
          </cell>
          <cell r="L19591">
            <v>7.2684660836681611E-2</v>
          </cell>
          <cell r="M19591" t="str">
            <v>solar PV</v>
          </cell>
        </row>
        <row r="19592">
          <cell r="F19592" t="str">
            <v>Vintage2015</v>
          </cell>
          <cell r="I19592">
            <v>1.0699400045249044E-2</v>
          </cell>
          <cell r="L19592">
            <v>7.8815480688914571E-2</v>
          </cell>
          <cell r="M19592">
            <v>0</v>
          </cell>
        </row>
        <row r="19593">
          <cell r="F19593" t="str">
            <v>Vintage2014</v>
          </cell>
          <cell r="I19593">
            <v>3.9546910987078542E-3</v>
          </cell>
          <cell r="L19593">
            <v>4.6804944181238269E-2</v>
          </cell>
          <cell r="M19593" t="str">
            <v>solar PV</v>
          </cell>
        </row>
        <row r="19594">
          <cell r="F19594" t="str">
            <v>Vintage2001</v>
          </cell>
          <cell r="I19594">
            <v>1.8008793864705379E-2</v>
          </cell>
          <cell r="L19594">
            <v>17.103487179487178</v>
          </cell>
          <cell r="M19594">
            <v>0</v>
          </cell>
        </row>
        <row r="19595">
          <cell r="F19595" t="str">
            <v>Vintage2010</v>
          </cell>
          <cell r="I19595">
            <v>6.5767697477231062E-3</v>
          </cell>
          <cell r="L19595">
            <v>0.4073578595317725</v>
          </cell>
          <cell r="M19595">
            <v>0</v>
          </cell>
        </row>
        <row r="19596">
          <cell r="F19596" t="str">
            <v>Vintage2017</v>
          </cell>
          <cell r="I19596">
            <v>9.5293761414647071E-3</v>
          </cell>
          <cell r="L19596">
            <v>7.4932640037816106E-2</v>
          </cell>
          <cell r="M19596" t="str">
            <v>solar PV</v>
          </cell>
        </row>
        <row r="19597">
          <cell r="F19597" t="str">
            <v>Vintage2017</v>
          </cell>
          <cell r="I19597">
            <v>6.5752695376106477E-3</v>
          </cell>
          <cell r="L19597">
            <v>5.170352162609311E-2</v>
          </cell>
          <cell r="M19597" t="str">
            <v>solar PV</v>
          </cell>
        </row>
        <row r="19598">
          <cell r="F19598" t="str">
            <v>Vintage2002</v>
          </cell>
          <cell r="I19598">
            <v>1.2582607845794735E-2</v>
          </cell>
          <cell r="L19598">
            <v>22.193000000000001</v>
          </cell>
          <cell r="M19598">
            <v>0</v>
          </cell>
        </row>
        <row r="19599">
          <cell r="F19599" t="str">
            <v>Vintage2007</v>
          </cell>
          <cell r="I19599">
            <v>8.3856514106847163E-3</v>
          </cell>
          <cell r="L19599">
            <v>3.5295454545454548</v>
          </cell>
          <cell r="M19599">
            <v>0</v>
          </cell>
        </row>
        <row r="19600">
          <cell r="F19600" t="str">
            <v>Vintage2007</v>
          </cell>
          <cell r="I19600">
            <v>4.4292422480791413E-3</v>
          </cell>
          <cell r="L19600">
            <v>21.994</v>
          </cell>
          <cell r="M19600" t="str">
            <v>solar PV</v>
          </cell>
        </row>
        <row r="19601">
          <cell r="F19601" t="str">
            <v>Vintage2008</v>
          </cell>
          <cell r="I19601">
            <v>1.2426612051039627E-2</v>
          </cell>
          <cell r="L19601">
            <v>3.4869318181818181</v>
          </cell>
          <cell r="M19601">
            <v>0</v>
          </cell>
        </row>
        <row r="19602">
          <cell r="F19602" t="str">
            <v>Vintage2008</v>
          </cell>
          <cell r="I19602">
            <v>4.529466682289646E-3</v>
          </cell>
          <cell r="L19602">
            <v>1.2709772727272726</v>
          </cell>
          <cell r="M19602">
            <v>0</v>
          </cell>
        </row>
        <row r="19603">
          <cell r="F19603" t="str">
            <v>Vintage2008</v>
          </cell>
          <cell r="I19603">
            <v>4.0893414752806879E-3</v>
          </cell>
          <cell r="L19603">
            <v>1.1474772727272726</v>
          </cell>
          <cell r="M19603">
            <v>0</v>
          </cell>
        </row>
        <row r="19604">
          <cell r="F19604" t="str">
            <v>Vintage2008</v>
          </cell>
          <cell r="I19604">
            <v>4.0893414752806879E-3</v>
          </cell>
          <cell r="L19604">
            <v>1.1474772727272726</v>
          </cell>
          <cell r="M19604">
            <v>0</v>
          </cell>
        </row>
        <row r="19605">
          <cell r="F19605" t="str">
            <v>Vintage2008</v>
          </cell>
          <cell r="I19605">
            <v>4.0893414752806879E-3</v>
          </cell>
          <cell r="L19605">
            <v>1.1474772727272726</v>
          </cell>
          <cell r="M19605">
            <v>0</v>
          </cell>
        </row>
        <row r="19606">
          <cell r="F19606" t="str">
            <v>Vintage2012</v>
          </cell>
          <cell r="I19606">
            <v>1.2200501843169427E-3</v>
          </cell>
          <cell r="L19606">
            <v>1.624370956146657E-2</v>
          </cell>
          <cell r="M19606">
            <v>0</v>
          </cell>
        </row>
        <row r="19607">
          <cell r="F19607" t="str">
            <v>Vintage2012</v>
          </cell>
          <cell r="I19607">
            <v>1.2200501843169427E-3</v>
          </cell>
          <cell r="L19607">
            <v>1.624370956146657E-2</v>
          </cell>
          <cell r="M19607">
            <v>0</v>
          </cell>
        </row>
        <row r="19608">
          <cell r="F19608" t="str">
            <v>Vintage2012</v>
          </cell>
          <cell r="I19608">
            <v>1.2200501843169427E-3</v>
          </cell>
          <cell r="L19608">
            <v>1.624370956146657E-2</v>
          </cell>
          <cell r="M19608">
            <v>0</v>
          </cell>
        </row>
        <row r="19609">
          <cell r="F19609" t="str">
            <v>Vintage2012</v>
          </cell>
          <cell r="I19609">
            <v>1.2200501843169427E-3</v>
          </cell>
          <cell r="L19609">
            <v>1.624370956146657E-2</v>
          </cell>
          <cell r="M19609">
            <v>0</v>
          </cell>
        </row>
        <row r="19610">
          <cell r="F19610" t="str">
            <v>Vintage2009</v>
          </cell>
          <cell r="I19610">
            <v>8.8700537210855707E-3</v>
          </cell>
          <cell r="L19610">
            <v>1.0171578947368423</v>
          </cell>
          <cell r="M19610">
            <v>0</v>
          </cell>
        </row>
        <row r="19611">
          <cell r="F19611" t="str">
            <v>Vintage2008</v>
          </cell>
          <cell r="I19611">
            <v>3.9470067868160085E-3</v>
          </cell>
          <cell r="L19611">
            <v>1.1075378787878787</v>
          </cell>
          <cell r="M19611">
            <v>0</v>
          </cell>
        </row>
        <row r="19612">
          <cell r="F19612" t="str">
            <v>Vintage2008</v>
          </cell>
          <cell r="I19612">
            <v>3.9358025197991564E-3</v>
          </cell>
          <cell r="L19612">
            <v>1.1043939393939393</v>
          </cell>
          <cell r="M19612">
            <v>0</v>
          </cell>
        </row>
        <row r="19613">
          <cell r="F19613" t="str">
            <v>Vintage2010</v>
          </cell>
          <cell r="I19613">
            <v>3.4017774557188484E-3</v>
          </cell>
          <cell r="L19613">
            <v>0.21070234113712374</v>
          </cell>
          <cell r="M19613">
            <v>0</v>
          </cell>
        </row>
        <row r="19614">
          <cell r="F19614" t="str">
            <v>Vintage2010</v>
          </cell>
          <cell r="I19614">
            <v>3.4159515284510104E-3</v>
          </cell>
          <cell r="L19614">
            <v>0.21158026755852841</v>
          </cell>
          <cell r="M19614">
            <v>0</v>
          </cell>
        </row>
        <row r="19615">
          <cell r="F19615" t="str">
            <v>Vintage2013</v>
          </cell>
          <cell r="I19615">
            <v>4.8123349514396771E-2</v>
          </cell>
          <cell r="L19615">
            <v>0.70253192884166282</v>
          </cell>
          <cell r="M19615" t="str">
            <v>solar PV</v>
          </cell>
        </row>
        <row r="19616">
          <cell r="F19616" t="str">
            <v>Vintage2013</v>
          </cell>
          <cell r="I19616">
            <v>3.0779884936931002E-2</v>
          </cell>
          <cell r="L19616">
            <v>0.4493422039917962</v>
          </cell>
          <cell r="M19616" t="str">
            <v>solar PV</v>
          </cell>
        </row>
        <row r="19617">
          <cell r="F19617" t="str">
            <v>Vintage2014</v>
          </cell>
          <cell r="I19617">
            <v>1.634288008261197E-2</v>
          </cell>
          <cell r="L19617">
            <v>0.19342284161644246</v>
          </cell>
          <cell r="M19617" t="str">
            <v>solar PV</v>
          </cell>
        </row>
        <row r="19618">
          <cell r="F19618" t="str">
            <v>Vintage2020</v>
          </cell>
          <cell r="I19618">
            <v>0.19058752282929414</v>
          </cell>
          <cell r="L19618">
            <v>1.9326404340272483</v>
          </cell>
          <cell r="M19618" t="str">
            <v>solar PV</v>
          </cell>
        </row>
        <row r="19619">
          <cell r="F19619" t="str">
            <v>Vintage2012</v>
          </cell>
          <cell r="I19619">
            <v>2.8745027690917106E-3</v>
          </cell>
          <cell r="L19619">
            <v>7.628749202297383E-2</v>
          </cell>
          <cell r="M19619" t="str">
            <v>solar PV</v>
          </cell>
        </row>
        <row r="19620">
          <cell r="F19620" t="str">
            <v>Vintage2015</v>
          </cell>
          <cell r="I19620">
            <v>6.3846820147813533E-3</v>
          </cell>
          <cell r="L19620">
            <v>7.5325640607380201E-2</v>
          </cell>
          <cell r="M19620" t="str">
            <v>solar PV</v>
          </cell>
        </row>
        <row r="19621">
          <cell r="F19621" t="str">
            <v>Vintage2015</v>
          </cell>
          <cell r="I19621">
            <v>3.144694126683353E-3</v>
          </cell>
          <cell r="L19621">
            <v>3.7100688657366369E-2</v>
          </cell>
          <cell r="M19621" t="str">
            <v>solar PV</v>
          </cell>
        </row>
        <row r="19622">
          <cell r="F19622" t="str">
            <v>Vintage2009</v>
          </cell>
          <cell r="I19622">
            <v>4.1340775486467694E-3</v>
          </cell>
          <cell r="L19622">
            <v>0.47406811145510847</v>
          </cell>
          <cell r="M19622">
            <v>0</v>
          </cell>
        </row>
        <row r="19623">
          <cell r="F19623" t="str">
            <v>Vintage2009</v>
          </cell>
          <cell r="I19623">
            <v>7.7113435239066696E-3</v>
          </cell>
          <cell r="L19623">
            <v>0.88428482972136235</v>
          </cell>
          <cell r="M19623">
            <v>0</v>
          </cell>
        </row>
        <row r="19624">
          <cell r="F19624" t="str">
            <v>Vintage2009</v>
          </cell>
          <cell r="I19624">
            <v>2.8915152182970756E-3</v>
          </cell>
          <cell r="L19624">
            <v>1.749090909090909</v>
          </cell>
          <cell r="M19624" t="str">
            <v>solar PV</v>
          </cell>
        </row>
        <row r="19625">
          <cell r="F19625" t="str">
            <v>Vintage2008</v>
          </cell>
          <cell r="I19625">
            <v>7.6883410287299035E-3</v>
          </cell>
          <cell r="L19625">
            <v>2.1573636363636362</v>
          </cell>
          <cell r="M19625">
            <v>0</v>
          </cell>
        </row>
        <row r="19626">
          <cell r="F19626" t="str">
            <v>Vintage2008</v>
          </cell>
          <cell r="I19626">
            <v>7.0503187681461915E-3</v>
          </cell>
          <cell r="L19626">
            <v>1.9783333333333331</v>
          </cell>
          <cell r="M19626">
            <v>0</v>
          </cell>
        </row>
        <row r="19627">
          <cell r="F19627" t="str">
            <v>Vintage2013</v>
          </cell>
          <cell r="I19627">
            <v>1.2411304052488891E-2</v>
          </cell>
          <cell r="L19627">
            <v>0.13040362865823035</v>
          </cell>
          <cell r="M19627">
            <v>0</v>
          </cell>
        </row>
        <row r="19628">
          <cell r="F19628" t="str">
            <v>Vintage2007</v>
          </cell>
          <cell r="I19628">
            <v>9.233638935340854E-3</v>
          </cell>
          <cell r="L19628">
            <v>3.8864659090909095</v>
          </cell>
          <cell r="M19628">
            <v>0</v>
          </cell>
        </row>
        <row r="19629">
          <cell r="F19629" t="str">
            <v>Vintage2008</v>
          </cell>
          <cell r="I19629">
            <v>6.8234796079640501E-3</v>
          </cell>
          <cell r="L19629">
            <v>1.9146818181818182</v>
          </cell>
          <cell r="M19629">
            <v>0</v>
          </cell>
        </row>
        <row r="19630">
          <cell r="F19630" t="str">
            <v>Vintage2007</v>
          </cell>
          <cell r="I19630">
            <v>7.7468192030877379E-3</v>
          </cell>
          <cell r="L19630">
            <v>3.2606590909090918</v>
          </cell>
          <cell r="M19630">
            <v>0</v>
          </cell>
        </row>
        <row r="19631">
          <cell r="F19631" t="str">
            <v>Vintage2008</v>
          </cell>
          <cell r="I19631">
            <v>6.7624905978650902E-3</v>
          </cell>
          <cell r="L19631">
            <v>1.8975681818181815</v>
          </cell>
          <cell r="M19631">
            <v>0</v>
          </cell>
        </row>
        <row r="19632">
          <cell r="F19632" t="str">
            <v>Vintage2007</v>
          </cell>
          <cell r="I19632">
            <v>9.3237860379174042E-3</v>
          </cell>
          <cell r="L19632">
            <v>3.9244090909090916</v>
          </cell>
          <cell r="M19632">
            <v>0</v>
          </cell>
        </row>
        <row r="19633">
          <cell r="F19633" t="str">
            <v>Vintage2008</v>
          </cell>
          <cell r="I19633">
            <v>6.9748587047435383E-3</v>
          </cell>
          <cell r="L19633">
            <v>1.9571590909090906</v>
          </cell>
          <cell r="M19633">
            <v>0</v>
          </cell>
        </row>
        <row r="19634">
          <cell r="F19634" t="str">
            <v>Vintage2009</v>
          </cell>
          <cell r="I19634">
            <v>9.0953809801762805E-3</v>
          </cell>
          <cell r="L19634">
            <v>1.042996904024768</v>
          </cell>
          <cell r="M19634">
            <v>0</v>
          </cell>
        </row>
        <row r="19635">
          <cell r="F19635" t="str">
            <v>Vintage2009</v>
          </cell>
          <cell r="I19635">
            <v>4.4223951881339424E-3</v>
          </cell>
          <cell r="L19635">
            <v>2.6751272727272726</v>
          </cell>
          <cell r="M19635" t="str">
            <v>solar PV</v>
          </cell>
        </row>
        <row r="19636">
          <cell r="F19636" t="str">
            <v>Vintage2010</v>
          </cell>
          <cell r="I19636">
            <v>6.5754198360343293E-3</v>
          </cell>
          <cell r="L19636">
            <v>0.40727424749163876</v>
          </cell>
          <cell r="M19636">
            <v>0</v>
          </cell>
        </row>
        <row r="19637">
          <cell r="F19637" t="str">
            <v>Vintage2011</v>
          </cell>
          <cell r="I19637">
            <v>1.5112074468599917E-2</v>
          </cell>
          <cell r="L19637">
            <v>0.95439445709946857</v>
          </cell>
          <cell r="M19637" t="str">
            <v>solar PV</v>
          </cell>
        </row>
        <row r="19638">
          <cell r="F19638" t="str">
            <v>Vintage2017</v>
          </cell>
          <cell r="I19638">
            <v>1.1555352048868969E-2</v>
          </cell>
          <cell r="L19638">
            <v>6.515512254528856E-2</v>
          </cell>
          <cell r="M19638">
            <v>0</v>
          </cell>
        </row>
        <row r="19639">
          <cell r="F19639" t="str">
            <v>Vintage2011</v>
          </cell>
          <cell r="I19639">
            <v>9.3658642621763898E-3</v>
          </cell>
          <cell r="L19639">
            <v>0.59149582384206534</v>
          </cell>
          <cell r="M19639" t="str">
            <v>solar PV</v>
          </cell>
        </row>
        <row r="19640">
          <cell r="F19640" t="str">
            <v>Vintage2011</v>
          </cell>
          <cell r="I19640">
            <v>4.9603612939248063E-3</v>
          </cell>
          <cell r="L19640">
            <v>0.31326879271070618</v>
          </cell>
          <cell r="M19640" t="str">
            <v>solar PV</v>
          </cell>
        </row>
        <row r="19641">
          <cell r="F19641" t="str">
            <v>Vintage2011</v>
          </cell>
          <cell r="I19641">
            <v>2.1875725320962699E-3</v>
          </cell>
          <cell r="L19641">
            <v>0.13815489749430523</v>
          </cell>
          <cell r="M19641" t="str">
            <v>solar PV</v>
          </cell>
        </row>
        <row r="19642">
          <cell r="F19642" t="str">
            <v>Vintage2018</v>
          </cell>
          <cell r="I19642">
            <v>0.11435251369757649</v>
          </cell>
          <cell r="L19642">
            <v>0.74342550073277969</v>
          </cell>
          <cell r="M19642" t="str">
            <v>solar PV</v>
          </cell>
        </row>
        <row r="19643">
          <cell r="F19643" t="str">
            <v>Vintage2012</v>
          </cell>
          <cell r="I19643">
            <v>8.1497446599695326E-3</v>
          </cell>
          <cell r="L19643">
            <v>0.21628908742820677</v>
          </cell>
          <cell r="M19643" t="str">
            <v>solar PV</v>
          </cell>
        </row>
        <row r="19644">
          <cell r="F19644" t="str">
            <v>Vintage2011</v>
          </cell>
          <cell r="I19644">
            <v>0</v>
          </cell>
          <cell r="L19644">
            <v>0</v>
          </cell>
          <cell r="M19644">
            <v>0</v>
          </cell>
        </row>
        <row r="19645">
          <cell r="F19645" t="str">
            <v>Vintage2010</v>
          </cell>
          <cell r="I19645">
            <v>5.2951999584968379E-3</v>
          </cell>
          <cell r="L19645">
            <v>1.190337837837838</v>
          </cell>
          <cell r="M19645" t="str">
            <v>solar PV</v>
          </cell>
        </row>
        <row r="19646">
          <cell r="F19646" t="str">
            <v>Vintage2010</v>
          </cell>
          <cell r="I19646">
            <v>4.7499900359948555E-3</v>
          </cell>
          <cell r="L19646">
            <v>1.0677770270270273</v>
          </cell>
          <cell r="M19646" t="str">
            <v>solar PV</v>
          </cell>
        </row>
        <row r="19647">
          <cell r="F19647" t="str">
            <v>Vintage2010</v>
          </cell>
          <cell r="I19647">
            <v>5.9440391409594003E-3</v>
          </cell>
          <cell r="L19647">
            <v>0.36816722408026759</v>
          </cell>
          <cell r="M19647">
            <v>0</v>
          </cell>
        </row>
        <row r="19648">
          <cell r="F19648" t="str">
            <v>Vintage2010</v>
          </cell>
          <cell r="I19648">
            <v>5.9871283220651727E-3</v>
          </cell>
          <cell r="L19648">
            <v>0.37083612040133773</v>
          </cell>
          <cell r="M19648">
            <v>0</v>
          </cell>
        </row>
        <row r="19649">
          <cell r="F19649" t="str">
            <v>Vintage2011</v>
          </cell>
          <cell r="I19649">
            <v>6.0783823522265199E-3</v>
          </cell>
          <cell r="L19649">
            <v>0.10452181987000925</v>
          </cell>
          <cell r="M19649">
            <v>0</v>
          </cell>
        </row>
        <row r="19650">
          <cell r="F19650" t="str">
            <v>Vintage2011</v>
          </cell>
          <cell r="I19650">
            <v>6.0783823522265199E-3</v>
          </cell>
          <cell r="L19650">
            <v>0.10452181987000925</v>
          </cell>
          <cell r="M19650">
            <v>0</v>
          </cell>
        </row>
        <row r="19651">
          <cell r="F19651" t="str">
            <v>Vintage2011</v>
          </cell>
          <cell r="I19651">
            <v>6.0783823522265199E-3</v>
          </cell>
          <cell r="L19651">
            <v>0.10452181987000925</v>
          </cell>
          <cell r="M19651">
            <v>0</v>
          </cell>
        </row>
        <row r="19652">
          <cell r="F19652" t="str">
            <v>Vintage2011</v>
          </cell>
          <cell r="I19652">
            <v>6.0783823522265199E-3</v>
          </cell>
          <cell r="L19652">
            <v>0.10452181987000925</v>
          </cell>
          <cell r="M19652">
            <v>0</v>
          </cell>
        </row>
        <row r="19653">
          <cell r="F19653" t="str">
            <v>Vintage2011</v>
          </cell>
          <cell r="I19653">
            <v>6.0783823522265199E-3</v>
          </cell>
          <cell r="L19653">
            <v>0.10452181987000925</v>
          </cell>
          <cell r="M19653">
            <v>0</v>
          </cell>
        </row>
        <row r="19654">
          <cell r="F19654" t="str">
            <v>Vintage2013</v>
          </cell>
          <cell r="I19654">
            <v>1.5389942468465501E-2</v>
          </cell>
          <cell r="L19654">
            <v>0.2246711019958981</v>
          </cell>
          <cell r="M19654" t="str">
            <v>solar PV</v>
          </cell>
        </row>
        <row r="19655">
          <cell r="F19655" t="str">
            <v>Vintage2012</v>
          </cell>
          <cell r="I19655">
            <v>5.7048212619786728E-3</v>
          </cell>
          <cell r="L19655">
            <v>0.15140236119974473</v>
          </cell>
          <cell r="M19655" t="str">
            <v>solar PV</v>
          </cell>
        </row>
        <row r="19656">
          <cell r="F19656" t="str">
            <v>Vintage2013</v>
          </cell>
          <cell r="I19656">
            <v>2.3498430436245488E-2</v>
          </cell>
          <cell r="L19656">
            <v>0.34304340461979815</v>
          </cell>
          <cell r="M19656" t="str">
            <v>solar PV</v>
          </cell>
        </row>
        <row r="19657">
          <cell r="F19657" t="str">
            <v>Vintage2013</v>
          </cell>
          <cell r="I19657">
            <v>3.3352816495126475E-2</v>
          </cell>
          <cell r="L19657">
            <v>0.48690331701897432</v>
          </cell>
          <cell r="M19657" t="str">
            <v>solar PV</v>
          </cell>
        </row>
        <row r="19658">
          <cell r="F19658" t="str">
            <v>Vintage2013</v>
          </cell>
          <cell r="I19658">
            <v>1.0866326213292711E-2</v>
          </cell>
          <cell r="L19658">
            <v>0.1586327882634905</v>
          </cell>
          <cell r="M19658" t="str">
            <v>solar PV</v>
          </cell>
        </row>
        <row r="19659">
          <cell r="F19659" t="str">
            <v>Vintage2013</v>
          </cell>
          <cell r="I19659">
            <v>7.0631120386402619E-3</v>
          </cell>
          <cell r="L19659">
            <v>0.10311131237126883</v>
          </cell>
          <cell r="M19659" t="str">
            <v>solar PV</v>
          </cell>
        </row>
        <row r="19660">
          <cell r="F19660" t="str">
            <v>Vintage2011</v>
          </cell>
          <cell r="I19660">
            <v>7.9303261454833718E-4</v>
          </cell>
          <cell r="L19660">
            <v>5.0083523158694007E-2</v>
          </cell>
          <cell r="M19660" t="str">
            <v>solar PV</v>
          </cell>
        </row>
        <row r="19661">
          <cell r="F19661" t="str">
            <v>Vintage2011</v>
          </cell>
          <cell r="I19661">
            <v>5.6534301525994202E-3</v>
          </cell>
          <cell r="L19661">
            <v>9.7214484679665716E-2</v>
          </cell>
          <cell r="M19661">
            <v>0</v>
          </cell>
        </row>
        <row r="19662">
          <cell r="F19662" t="str">
            <v>Vintage2011</v>
          </cell>
          <cell r="I19662">
            <v>1.1282885873606154E-2</v>
          </cell>
          <cell r="L19662">
            <v>0.19401671309192195</v>
          </cell>
          <cell r="M19662">
            <v>0</v>
          </cell>
        </row>
        <row r="19663">
          <cell r="F19663" t="str">
            <v>Vintage2016</v>
          </cell>
          <cell r="I19663">
            <v>3.4369600929420756E-2</v>
          </cell>
          <cell r="L19663">
            <v>0.15394449739121777</v>
          </cell>
          <cell r="M19663" t="str">
            <v>solar PV</v>
          </cell>
        </row>
        <row r="19664">
          <cell r="F19664" t="str">
            <v>Vintage2016</v>
          </cell>
          <cell r="I19664">
            <v>3.5078110045538659E-2</v>
          </cell>
          <cell r="L19664">
            <v>0.15711797269580008</v>
          </cell>
          <cell r="M19664" t="str">
            <v>solar PV</v>
          </cell>
        </row>
        <row r="19665">
          <cell r="F19665" t="str">
            <v>Vintage2016</v>
          </cell>
          <cell r="I19665">
            <v>1.2599613493285275E-2</v>
          </cell>
          <cell r="L19665">
            <v>8.0740423941702957E-2</v>
          </cell>
          <cell r="M19665">
            <v>0</v>
          </cell>
        </row>
        <row r="19666">
          <cell r="F19666" t="str">
            <v>Vintage2013</v>
          </cell>
          <cell r="I19666">
            <v>1.9843972876986107E-2</v>
          </cell>
          <cell r="L19666">
            <v>0.28969356210294633</v>
          </cell>
          <cell r="M19666" t="str">
            <v>solar PV</v>
          </cell>
        </row>
        <row r="19667">
          <cell r="F19667" t="str">
            <v>Vintage2013</v>
          </cell>
          <cell r="I19667">
            <v>2.1410125845835831E-2</v>
          </cell>
          <cell r="L19667">
            <v>0.31255715071782303</v>
          </cell>
          <cell r="M19667" t="str">
            <v>solar PV</v>
          </cell>
        </row>
        <row r="19668">
          <cell r="F19668" t="str">
            <v>Vintage2013</v>
          </cell>
          <cell r="I19668">
            <v>2.0163206977725171E-2</v>
          </cell>
          <cell r="L19668">
            <v>0.29435392242298508</v>
          </cell>
          <cell r="M19668" t="str">
            <v>solar PV</v>
          </cell>
        </row>
        <row r="19669">
          <cell r="F19669" t="str">
            <v>Vintage2010</v>
          </cell>
          <cell r="I19669">
            <v>5.5427103958859032E-3</v>
          </cell>
          <cell r="L19669">
            <v>0.34330936454849498</v>
          </cell>
          <cell r="M19669">
            <v>0</v>
          </cell>
        </row>
        <row r="19670">
          <cell r="F19670" t="str">
            <v>Vintage2011</v>
          </cell>
          <cell r="I19670">
            <v>2.9459189869573427E-3</v>
          </cell>
          <cell r="L19670">
            <v>0.18604783599088839</v>
          </cell>
          <cell r="M19670" t="str">
            <v>solar PV</v>
          </cell>
        </row>
        <row r="19671">
          <cell r="F19671" t="str">
            <v>Vintage2011</v>
          </cell>
          <cell r="I19671">
            <v>5.3761582917245575E-3</v>
          </cell>
          <cell r="L19671">
            <v>9.244661095636024E-2</v>
          </cell>
          <cell r="M19671">
            <v>0</v>
          </cell>
        </row>
        <row r="19672">
          <cell r="F19672" t="str">
            <v>Vintage2012</v>
          </cell>
          <cell r="I19672">
            <v>5.161504951314037E-3</v>
          </cell>
          <cell r="L19672">
            <v>0.13698308870453094</v>
          </cell>
          <cell r="M19672" t="str">
            <v>solar PV</v>
          </cell>
        </row>
        <row r="19673">
          <cell r="F19673" t="str">
            <v>Vintage2011</v>
          </cell>
          <cell r="I19673">
            <v>7.3958466900596867E-3</v>
          </cell>
          <cell r="L19673">
            <v>0.46708048595292334</v>
          </cell>
          <cell r="M19673" t="str">
            <v>solar PV</v>
          </cell>
        </row>
        <row r="19674">
          <cell r="F19674" t="str">
            <v>Vintage2011</v>
          </cell>
          <cell r="I19674">
            <v>7.5276781427358911E-3</v>
          </cell>
          <cell r="L19674">
            <v>0.47540622627182988</v>
          </cell>
          <cell r="M19674" t="str">
            <v>solar PV</v>
          </cell>
        </row>
        <row r="19675">
          <cell r="F19675" t="str">
            <v>Vintage2012</v>
          </cell>
          <cell r="I19675">
            <v>1.3582907766615888E-3</v>
          </cell>
          <cell r="L19675">
            <v>3.6048181238034459E-2</v>
          </cell>
          <cell r="M19675" t="str">
            <v>solar PV</v>
          </cell>
        </row>
        <row r="19676">
          <cell r="F19676" t="str">
            <v>Vintage2011</v>
          </cell>
          <cell r="I19676">
            <v>2.6033646055813936E-3</v>
          </cell>
          <cell r="L19676">
            <v>0.16441400911161733</v>
          </cell>
          <cell r="M19676" t="str">
            <v>solar PV</v>
          </cell>
        </row>
        <row r="19677">
          <cell r="F19677" t="str">
            <v>Vintage2008</v>
          </cell>
          <cell r="I19677">
            <v>9.1646314498105563E-3</v>
          </cell>
          <cell r="L19677">
            <v>2.5716136363636362</v>
          </cell>
          <cell r="M19677">
            <v>0</v>
          </cell>
        </row>
        <row r="19678">
          <cell r="F19678" t="str">
            <v>Vintage2009</v>
          </cell>
          <cell r="I19678">
            <v>5.1778292664093929E-3</v>
          </cell>
          <cell r="L19678">
            <v>0.59375851393188861</v>
          </cell>
          <cell r="M19678">
            <v>0</v>
          </cell>
        </row>
        <row r="19679">
          <cell r="F19679" t="str">
            <v>Vintage2011</v>
          </cell>
          <cell r="I19679">
            <v>2.3295934198972437E-3</v>
          </cell>
          <cell r="L19679">
            <v>0.14712414578587699</v>
          </cell>
          <cell r="M19679" t="str">
            <v>solar PV</v>
          </cell>
        </row>
        <row r="19680">
          <cell r="F19680" t="str">
            <v>Vintage2014</v>
          </cell>
          <cell r="I19680">
            <v>2.8588128424394121E-2</v>
          </cell>
          <cell r="L19680">
            <v>0.33834899408124047</v>
          </cell>
          <cell r="M19680" t="str">
            <v>solar PV</v>
          </cell>
        </row>
        <row r="19681">
          <cell r="F19681" t="str">
            <v>Vintage2014</v>
          </cell>
          <cell r="I19681">
            <v>9.5293761414647071E-3</v>
          </cell>
          <cell r="L19681">
            <v>0.11278299802708015</v>
          </cell>
          <cell r="M19681" t="str">
            <v>solar PV</v>
          </cell>
        </row>
        <row r="19682">
          <cell r="F19682" t="str">
            <v>Vintage2013</v>
          </cell>
          <cell r="I19682">
            <v>6.7914538833079444E-3</v>
          </cell>
          <cell r="L19682">
            <v>9.9145492664681562E-2</v>
          </cell>
          <cell r="M19682" t="str">
            <v>solar PV</v>
          </cell>
        </row>
        <row r="19683">
          <cell r="F19683" t="str">
            <v>Vintage2019</v>
          </cell>
          <cell r="I19683">
            <v>3.9118774367853756E-2</v>
          </cell>
          <cell r="L19683">
            <v>0.39409370578084163</v>
          </cell>
          <cell r="M19683" t="str">
            <v>solar PV</v>
          </cell>
        </row>
        <row r="19684">
          <cell r="F19684" t="str">
            <v>Vintage2011</v>
          </cell>
          <cell r="I19684">
            <v>1.6683207584559826E-2</v>
          </cell>
          <cell r="L19684">
            <v>0.28687883008356541</v>
          </cell>
          <cell r="M19684">
            <v>0</v>
          </cell>
        </row>
        <row r="19685">
          <cell r="F19685" t="str">
            <v>Vintage2018</v>
          </cell>
          <cell r="I19685">
            <v>3.3957269416539718E-2</v>
          </cell>
          <cell r="L19685">
            <v>0.22076209086468002</v>
          </cell>
          <cell r="M19685" t="str">
            <v>solar PV</v>
          </cell>
        </row>
        <row r="19686">
          <cell r="F19686" t="str">
            <v>Vintage2013</v>
          </cell>
          <cell r="I19686">
            <v>8.8146729308548541E-3</v>
          </cell>
          <cell r="L19686">
            <v>0.12868159092644321</v>
          </cell>
          <cell r="M19686" t="str">
            <v>solar PV</v>
          </cell>
        </row>
        <row r="19687">
          <cell r="F19687" t="str">
            <v>Vintage2013</v>
          </cell>
          <cell r="I19687">
            <v>7.4162676405722747E-3</v>
          </cell>
          <cell r="L19687">
            <v>0.10826687798983226</v>
          </cell>
          <cell r="M19687" t="str">
            <v>solar PV</v>
          </cell>
        </row>
        <row r="19688">
          <cell r="F19688" t="str">
            <v>Vintage2013</v>
          </cell>
          <cell r="I19688">
            <v>1.3007598433099324E-2</v>
          </cell>
          <cell r="L19688">
            <v>0.18989229363739998</v>
          </cell>
          <cell r="M19688" t="str">
            <v>solar PV</v>
          </cell>
        </row>
        <row r="19689">
          <cell r="F19689" t="str">
            <v>Vintage2013</v>
          </cell>
          <cell r="I19689">
            <v>1.3007598433099324E-2</v>
          </cell>
          <cell r="L19689">
            <v>0.18989229363739998</v>
          </cell>
          <cell r="M19689" t="str">
            <v>solar PV</v>
          </cell>
        </row>
        <row r="19690">
          <cell r="F19690" t="str">
            <v>Vintage2013</v>
          </cell>
          <cell r="I19690">
            <v>1.1911720176830884E-2</v>
          </cell>
          <cell r="L19690">
            <v>0.17389404179249082</v>
          </cell>
          <cell r="M19690" t="str">
            <v>solar PV</v>
          </cell>
        </row>
        <row r="19691">
          <cell r="F19691" t="str">
            <v>Vintage2009</v>
          </cell>
          <cell r="I19691">
            <v>8.7566071427607247E-3</v>
          </cell>
          <cell r="L19691">
            <v>1.0041486068111456</v>
          </cell>
          <cell r="M19691">
            <v>0</v>
          </cell>
        </row>
        <row r="19692">
          <cell r="F19692" t="str">
            <v>Vintage2009</v>
          </cell>
          <cell r="I19692">
            <v>1.991011748011446E-2</v>
          </cell>
          <cell r="L19692">
            <v>2.2831578947368421</v>
          </cell>
          <cell r="M19692">
            <v>0</v>
          </cell>
        </row>
        <row r="19693">
          <cell r="F19693" t="str">
            <v>Vintage2010</v>
          </cell>
          <cell r="I19693">
            <v>1.6336550262881812E-2</v>
          </cell>
          <cell r="L19693">
            <v>1.0118678929765887</v>
          </cell>
          <cell r="M19693">
            <v>0</v>
          </cell>
        </row>
        <row r="19694">
          <cell r="F19694" t="str">
            <v>Vintage2011</v>
          </cell>
          <cell r="I19694">
            <v>2.9369017877318841E-3</v>
          </cell>
          <cell r="L19694">
            <v>0.18547835990888384</v>
          </cell>
          <cell r="M19694" t="str">
            <v>solar PV</v>
          </cell>
        </row>
        <row r="19695">
          <cell r="F19695" t="str">
            <v>Vintage2012</v>
          </cell>
          <cell r="I19695">
            <v>9.7604014745355412E-3</v>
          </cell>
          <cell r="L19695">
            <v>0.12994967649173256</v>
          </cell>
          <cell r="M19695">
            <v>0</v>
          </cell>
        </row>
        <row r="19696">
          <cell r="F19696" t="str">
            <v>Vintage2011</v>
          </cell>
          <cell r="I19696">
            <v>2.0060767624582008E-2</v>
          </cell>
          <cell r="L19696">
            <v>0.34495821727019488</v>
          </cell>
          <cell r="M19696">
            <v>0</v>
          </cell>
        </row>
        <row r="19697">
          <cell r="F19697" t="str">
            <v>Vintage2011</v>
          </cell>
          <cell r="I19697">
            <v>1.1253464633372403E-3</v>
          </cell>
          <cell r="L19697">
            <v>7.1070615034168574E-2</v>
          </cell>
          <cell r="M19697" t="str">
            <v>solar PV</v>
          </cell>
        </row>
        <row r="19698">
          <cell r="F19698" t="str">
            <v>Vintage2011</v>
          </cell>
          <cell r="I19698">
            <v>1.0682375349093352E-3</v>
          </cell>
          <cell r="L19698">
            <v>6.7463933181473049E-2</v>
          </cell>
          <cell r="M19698" t="str">
            <v>solar PV</v>
          </cell>
        </row>
        <row r="19699">
          <cell r="F19699" t="str">
            <v>Vintage2011</v>
          </cell>
          <cell r="I19699">
            <v>1.0204463790144044E-3</v>
          </cell>
          <cell r="L19699">
            <v>6.4445709946848909E-2</v>
          </cell>
          <cell r="M19699" t="str">
            <v>solar PV</v>
          </cell>
        </row>
        <row r="19700">
          <cell r="F19700" t="str">
            <v>Vintage2011</v>
          </cell>
          <cell r="I19700">
            <v>1.066776748634811E-3</v>
          </cell>
          <cell r="L19700">
            <v>6.7371678056188294E-2</v>
          </cell>
          <cell r="M19700" t="str">
            <v>solar PV</v>
          </cell>
        </row>
        <row r="19701">
          <cell r="F19701" t="str">
            <v>Vintage2011</v>
          </cell>
          <cell r="I19701">
            <v>4.3472518612551209E-3</v>
          </cell>
          <cell r="L19701">
            <v>0.27454821564160969</v>
          </cell>
          <cell r="M19701" t="str">
            <v>solar PV</v>
          </cell>
        </row>
        <row r="19702">
          <cell r="F19702" t="str">
            <v>Vintage2012</v>
          </cell>
          <cell r="I19702">
            <v>5.8562408847213235E-3</v>
          </cell>
          <cell r="L19702">
            <v>7.7969805895039518E-2</v>
          </cell>
          <cell r="M19702">
            <v>0</v>
          </cell>
        </row>
        <row r="19703">
          <cell r="F19703" t="str">
            <v>Vintage2011</v>
          </cell>
          <cell r="I19703">
            <v>5.3664389275653607E-3</v>
          </cell>
          <cell r="L19703">
            <v>9.2279480037140177E-2</v>
          </cell>
          <cell r="M19703">
            <v>0</v>
          </cell>
        </row>
        <row r="19704">
          <cell r="F19704" t="str">
            <v>Vintage2015</v>
          </cell>
          <cell r="I19704">
            <v>4.2797600180996178E-3</v>
          </cell>
          <cell r="L19704">
            <v>3.1526192275565829E-2</v>
          </cell>
          <cell r="M19704">
            <v>0</v>
          </cell>
        </row>
        <row r="19705">
          <cell r="F19705" t="str">
            <v>Vintage2011</v>
          </cell>
          <cell r="I19705">
            <v>4.9114376937460773E-3</v>
          </cell>
          <cell r="L19705">
            <v>8.4455431754874619E-2</v>
          </cell>
          <cell r="M19705">
            <v>0</v>
          </cell>
        </row>
        <row r="19706">
          <cell r="F19706" t="str">
            <v>Vintage2011</v>
          </cell>
          <cell r="I19706">
            <v>4.9114376937460773E-3</v>
          </cell>
          <cell r="L19706">
            <v>8.4455431754874619E-2</v>
          </cell>
          <cell r="M19706">
            <v>0</v>
          </cell>
        </row>
        <row r="19707">
          <cell r="F19707" t="str">
            <v>Vintage2011</v>
          </cell>
          <cell r="I19707">
            <v>4.9114376937460773E-3</v>
          </cell>
          <cell r="L19707">
            <v>8.4455431754874619E-2</v>
          </cell>
          <cell r="M19707">
            <v>0</v>
          </cell>
        </row>
        <row r="19708">
          <cell r="F19708" t="str">
            <v>Vintage2011</v>
          </cell>
          <cell r="I19708">
            <v>0</v>
          </cell>
          <cell r="L19708">
            <v>0</v>
          </cell>
          <cell r="M19708">
            <v>0</v>
          </cell>
        </row>
        <row r="19709">
          <cell r="F19709" t="str">
            <v>Vintage2011</v>
          </cell>
          <cell r="I19709">
            <v>0</v>
          </cell>
          <cell r="L19709">
            <v>0</v>
          </cell>
          <cell r="M19709">
            <v>0</v>
          </cell>
        </row>
        <row r="19710">
          <cell r="F19710" t="str">
            <v>Vintage2011</v>
          </cell>
          <cell r="I19710">
            <v>3.68201912230902E-3</v>
          </cell>
          <cell r="L19710">
            <v>6.3314763231197752E-2</v>
          </cell>
          <cell r="M19710">
            <v>0</v>
          </cell>
        </row>
        <row r="19711">
          <cell r="F19711" t="str">
            <v>Vintage2012</v>
          </cell>
          <cell r="I19711">
            <v>7.320301105901655E-3</v>
          </cell>
          <cell r="L19711">
            <v>9.7462257368799418E-2</v>
          </cell>
          <cell r="M19711">
            <v>0</v>
          </cell>
        </row>
        <row r="19712">
          <cell r="F19712" t="str">
            <v>Vintage2012</v>
          </cell>
          <cell r="I19712">
            <v>1.3582907766615888E-3</v>
          </cell>
          <cell r="L19712">
            <v>3.6048181238034459E-2</v>
          </cell>
          <cell r="M19712" t="str">
            <v>solar PV</v>
          </cell>
        </row>
        <row r="19713">
          <cell r="F19713" t="str">
            <v>Vintage2012</v>
          </cell>
          <cell r="I19713">
            <v>7.320301105901655E-3</v>
          </cell>
          <cell r="L19713">
            <v>9.7462257368799418E-2</v>
          </cell>
          <cell r="M19713">
            <v>0</v>
          </cell>
        </row>
        <row r="19714">
          <cell r="F19714" t="str">
            <v>Vintage2012</v>
          </cell>
          <cell r="I19714">
            <v>1.3582907766615888E-3</v>
          </cell>
          <cell r="L19714">
            <v>3.6048181238034459E-2</v>
          </cell>
          <cell r="M19714" t="str">
            <v>solar PV</v>
          </cell>
        </row>
        <row r="19715">
          <cell r="F19715" t="str">
            <v>Vintage2012</v>
          </cell>
          <cell r="I19715">
            <v>7.320301105901655E-3</v>
          </cell>
          <cell r="L19715">
            <v>9.7462257368799418E-2</v>
          </cell>
          <cell r="M19715">
            <v>0</v>
          </cell>
        </row>
        <row r="19716">
          <cell r="F19716" t="str">
            <v>Vintage2012</v>
          </cell>
          <cell r="I19716">
            <v>1.3582907766615888E-3</v>
          </cell>
          <cell r="L19716">
            <v>3.6048181238034459E-2</v>
          </cell>
          <cell r="M19716" t="str">
            <v>solar PV</v>
          </cell>
        </row>
        <row r="19717">
          <cell r="F19717" t="str">
            <v>Vintage2012</v>
          </cell>
          <cell r="I19717">
            <v>1.3582907766615888E-3</v>
          </cell>
          <cell r="L19717">
            <v>3.6048181238034459E-2</v>
          </cell>
          <cell r="M19717" t="str">
            <v>solar PV</v>
          </cell>
        </row>
        <row r="19718">
          <cell r="F19718" t="str">
            <v>Vintage2012</v>
          </cell>
          <cell r="I19718">
            <v>1.3582907766615888E-3</v>
          </cell>
          <cell r="L19718">
            <v>3.6048181238034459E-2</v>
          </cell>
          <cell r="M19718" t="str">
            <v>solar PV</v>
          </cell>
        </row>
        <row r="19719">
          <cell r="F19719" t="str">
            <v>Vintage2012</v>
          </cell>
          <cell r="I19719">
            <v>1.3582907766615888E-3</v>
          </cell>
          <cell r="L19719">
            <v>3.6048181238034459E-2</v>
          </cell>
          <cell r="M19719" t="str">
            <v>solar PV</v>
          </cell>
        </row>
        <row r="19720">
          <cell r="F19720" t="str">
            <v>Vintage2011</v>
          </cell>
          <cell r="I19720">
            <v>6.818355194330562E-3</v>
          </cell>
          <cell r="L19720">
            <v>0.43060933940774487</v>
          </cell>
          <cell r="M19720" t="str">
            <v>solar PV</v>
          </cell>
        </row>
        <row r="19721">
          <cell r="F19721" t="str">
            <v>Vintage2011</v>
          </cell>
          <cell r="I19721">
            <v>2.0677947248690997E-2</v>
          </cell>
          <cell r="L19721">
            <v>0.35557103064066842</v>
          </cell>
          <cell r="M19721">
            <v>0</v>
          </cell>
        </row>
        <row r="19722">
          <cell r="F19722" t="str">
            <v>Vintage2012</v>
          </cell>
          <cell r="I19722">
            <v>1.3582907766615888E-3</v>
          </cell>
          <cell r="L19722">
            <v>3.6048181238034459E-2</v>
          </cell>
          <cell r="M19722" t="str">
            <v>solar PV</v>
          </cell>
        </row>
        <row r="19723">
          <cell r="F19723" t="str">
            <v>Vintage2012</v>
          </cell>
          <cell r="I19723">
            <v>1.3582907766615888E-3</v>
          </cell>
          <cell r="L19723">
            <v>3.6048181238034459E-2</v>
          </cell>
          <cell r="M19723" t="str">
            <v>solar PV</v>
          </cell>
        </row>
        <row r="19724">
          <cell r="F19724" t="str">
            <v>Vintage2012</v>
          </cell>
          <cell r="I19724">
            <v>1.3582907766615888E-3</v>
          </cell>
          <cell r="L19724">
            <v>3.6048181238034459E-2</v>
          </cell>
          <cell r="M19724" t="str">
            <v>solar PV</v>
          </cell>
        </row>
        <row r="19725">
          <cell r="F19725" t="str">
            <v>Vintage2012</v>
          </cell>
          <cell r="I19725">
            <v>1.3582907766615888E-3</v>
          </cell>
          <cell r="L19725">
            <v>3.6048181238034459E-2</v>
          </cell>
          <cell r="M19725" t="str">
            <v>solar PV</v>
          </cell>
        </row>
        <row r="19726">
          <cell r="F19726" t="str">
            <v>Vintage2012</v>
          </cell>
          <cell r="I19726">
            <v>1.3582907766615888E-3</v>
          </cell>
          <cell r="L19726">
            <v>3.6048181238034459E-2</v>
          </cell>
          <cell r="M19726" t="str">
            <v>solar PV</v>
          </cell>
        </row>
        <row r="19727">
          <cell r="F19727" t="str">
            <v>Vintage2012</v>
          </cell>
          <cell r="I19727">
            <v>1.3582907766615888E-3</v>
          </cell>
          <cell r="L19727">
            <v>3.6048181238034459E-2</v>
          </cell>
          <cell r="M19727" t="str">
            <v>solar PV</v>
          </cell>
        </row>
        <row r="19728">
          <cell r="F19728" t="str">
            <v>Vintage2012</v>
          </cell>
          <cell r="I19728">
            <v>6.8322810321748782E-3</v>
          </cell>
          <cell r="L19728">
            <v>9.0964773544212771E-2</v>
          </cell>
          <cell r="M19728">
            <v>0</v>
          </cell>
        </row>
        <row r="19729">
          <cell r="F19729" t="str">
            <v>Vintage2012</v>
          </cell>
          <cell r="I19729">
            <v>2.1960903317704964E-3</v>
          </cell>
          <cell r="L19729">
            <v>2.9238677210639826E-2</v>
          </cell>
          <cell r="M19729">
            <v>0</v>
          </cell>
        </row>
        <row r="19730">
          <cell r="F19730" t="str">
            <v>Vintage2012</v>
          </cell>
          <cell r="I19730">
            <v>5.0528416891811104E-3</v>
          </cell>
          <cell r="L19730">
            <v>0.13409923420548819</v>
          </cell>
          <cell r="M19730" t="str">
            <v>solar PV</v>
          </cell>
        </row>
        <row r="19731">
          <cell r="F19731" t="str">
            <v>Vintage2013</v>
          </cell>
          <cell r="I19731">
            <v>5.4331631066463553E-3</v>
          </cell>
          <cell r="L19731">
            <v>7.9316394131745252E-2</v>
          </cell>
          <cell r="M19731" t="str">
            <v>solar PV</v>
          </cell>
        </row>
        <row r="19732">
          <cell r="F19732" t="str">
            <v>Vintage2011</v>
          </cell>
          <cell r="I19732">
            <v>1.0048499627154395E-2</v>
          </cell>
          <cell r="L19732">
            <v>0.17279062209842147</v>
          </cell>
          <cell r="M19732">
            <v>0</v>
          </cell>
        </row>
        <row r="19733">
          <cell r="F19733" t="str">
            <v>Vintage2012</v>
          </cell>
          <cell r="I19733">
            <v>8.5595200361992356E-3</v>
          </cell>
          <cell r="L19733">
            <v>0.11396117900790796</v>
          </cell>
          <cell r="M19733">
            <v>0</v>
          </cell>
        </row>
        <row r="19734">
          <cell r="F19734" t="str">
            <v>Vintage2016</v>
          </cell>
          <cell r="I19734">
            <v>2.5729315581954709E-2</v>
          </cell>
          <cell r="L19734">
            <v>0.11524389135672164</v>
          </cell>
          <cell r="M19734" t="str">
            <v>solar PV</v>
          </cell>
        </row>
        <row r="19735">
          <cell r="F19735" t="str">
            <v>Vintage2016</v>
          </cell>
          <cell r="I19735">
            <v>4.526453667195735E-3</v>
          </cell>
          <cell r="L19735">
            <v>2.0274388294238065E-2</v>
          </cell>
          <cell r="M19735" t="str">
            <v>solar PV</v>
          </cell>
        </row>
        <row r="19736">
          <cell r="F19736" t="str">
            <v>Vintage2011</v>
          </cell>
          <cell r="I19736">
            <v>4.2797600180996178E-3</v>
          </cell>
          <cell r="L19736">
            <v>7.359331476323118E-2</v>
          </cell>
          <cell r="M19736">
            <v>0</v>
          </cell>
        </row>
        <row r="19737">
          <cell r="F19737" t="str">
            <v>Vintage2011</v>
          </cell>
          <cell r="I19737">
            <v>4.2797600180996178E-3</v>
          </cell>
          <cell r="L19737">
            <v>7.359331476323118E-2</v>
          </cell>
          <cell r="M19737">
            <v>0</v>
          </cell>
        </row>
        <row r="19738">
          <cell r="F19738" t="str">
            <v>Vintage2014</v>
          </cell>
          <cell r="I19738">
            <v>3.0017534845613826E-3</v>
          </cell>
          <cell r="L19738">
            <v>3.5526644378530252E-2</v>
          </cell>
          <cell r="M19738" t="str">
            <v>solar PV</v>
          </cell>
        </row>
        <row r="19739">
          <cell r="F19739" t="str">
            <v>Vintage2019</v>
          </cell>
          <cell r="I19739">
            <v>3.8117504565858829E-2</v>
          </cell>
          <cell r="L19739">
            <v>0.38400662782067702</v>
          </cell>
          <cell r="M19739" t="str">
            <v>solar PV</v>
          </cell>
        </row>
        <row r="19740">
          <cell r="F19740" t="str">
            <v>Vintage2012</v>
          </cell>
          <cell r="I19740">
            <v>3.6945509125195213E-3</v>
          </cell>
          <cell r="L19740">
            <v>9.8051052967453728E-2</v>
          </cell>
          <cell r="M19740" t="str">
            <v>solar PV</v>
          </cell>
        </row>
        <row r="19741">
          <cell r="F19741" t="str">
            <v>Vintage2012</v>
          </cell>
          <cell r="I19741">
            <v>3.069737155255191E-3</v>
          </cell>
          <cell r="L19741">
            <v>8.146888959795788E-2</v>
          </cell>
          <cell r="M19741" t="str">
            <v>solar PV</v>
          </cell>
        </row>
        <row r="19742">
          <cell r="F19742" t="str">
            <v>Vintage2013</v>
          </cell>
          <cell r="I19742">
            <v>4.6181886406494021E-3</v>
          </cell>
          <cell r="L19742">
            <v>6.7418935011983455E-2</v>
          </cell>
          <cell r="M19742" t="str">
            <v>solar PV</v>
          </cell>
        </row>
        <row r="19743">
          <cell r="F19743" t="str">
            <v>Vintage2013</v>
          </cell>
          <cell r="I19743">
            <v>8.5764385273182364E-3</v>
          </cell>
          <cell r="L19743">
            <v>0.12520371009059339</v>
          </cell>
          <cell r="M19743" t="str">
            <v>solar PV</v>
          </cell>
        </row>
        <row r="19744">
          <cell r="F19744" t="str">
            <v>Vintage2012</v>
          </cell>
          <cell r="I19744">
            <v>2.7165815533231777E-3</v>
          </cell>
          <cell r="L19744">
            <v>7.2096362476068918E-2</v>
          </cell>
          <cell r="M19744" t="str">
            <v>solar PV</v>
          </cell>
        </row>
        <row r="19745">
          <cell r="F19745" t="str">
            <v>Vintage2012</v>
          </cell>
          <cell r="I19745">
            <v>2.7165815533231777E-3</v>
          </cell>
          <cell r="L19745">
            <v>7.2096362476068918E-2</v>
          </cell>
          <cell r="M19745" t="str">
            <v>solar PV</v>
          </cell>
        </row>
        <row r="19746">
          <cell r="F19746" t="str">
            <v>Vintage2012</v>
          </cell>
          <cell r="I19746">
            <v>6.7914538833079444E-3</v>
          </cell>
          <cell r="L19746">
            <v>0.18024090619017227</v>
          </cell>
          <cell r="M19746" t="str">
            <v>solar PV</v>
          </cell>
        </row>
        <row r="19747">
          <cell r="F19747" t="str">
            <v>Vintage2012</v>
          </cell>
          <cell r="I19747">
            <v>6.7914538833079444E-3</v>
          </cell>
          <cell r="L19747">
            <v>0.18024090619017227</v>
          </cell>
          <cell r="M19747" t="str">
            <v>solar PV</v>
          </cell>
        </row>
        <row r="19748">
          <cell r="F19748" t="str">
            <v>Vintage2012</v>
          </cell>
          <cell r="I19748">
            <v>1.5212856698609794E-3</v>
          </cell>
          <cell r="L19748">
            <v>4.0373962986598587E-2</v>
          </cell>
          <cell r="M19748" t="str">
            <v>solar PV</v>
          </cell>
        </row>
        <row r="19749">
          <cell r="F19749" t="str">
            <v>Vintage2012</v>
          </cell>
          <cell r="I19749">
            <v>1.3582907766615888E-3</v>
          </cell>
          <cell r="L19749">
            <v>3.6048181238034459E-2</v>
          </cell>
          <cell r="M19749" t="str">
            <v>solar PV</v>
          </cell>
        </row>
        <row r="19750">
          <cell r="F19750" t="str">
            <v>Vintage2012</v>
          </cell>
          <cell r="I19750">
            <v>1.0248421548262318E-2</v>
          </cell>
          <cell r="L19750">
            <v>0.13644716031631918</v>
          </cell>
          <cell r="M19750">
            <v>0</v>
          </cell>
        </row>
        <row r="19751">
          <cell r="F19751" t="str">
            <v>Vintage2012</v>
          </cell>
          <cell r="I19751">
            <v>9.7604014745355399E-4</v>
          </cell>
          <cell r="L19751">
            <v>1.2994967649173256E-2</v>
          </cell>
          <cell r="M19751">
            <v>0</v>
          </cell>
        </row>
        <row r="19752">
          <cell r="F19752" t="str">
            <v>Vintage2012</v>
          </cell>
          <cell r="I19752">
            <v>1.2372859745220842E-3</v>
          </cell>
          <cell r="L19752">
            <v>3.2836790044671348E-2</v>
          </cell>
          <cell r="M19752" t="str">
            <v>solar PV</v>
          </cell>
        </row>
        <row r="19753">
          <cell r="F19753" t="str">
            <v>Vintage2012</v>
          </cell>
          <cell r="I19753">
            <v>6.7914538833079444E-3</v>
          </cell>
          <cell r="L19753">
            <v>0.18024090619017227</v>
          </cell>
          <cell r="M19753" t="str">
            <v>solar PV</v>
          </cell>
        </row>
        <row r="19754">
          <cell r="F19754" t="str">
            <v>Vintage2012</v>
          </cell>
          <cell r="I19754">
            <v>2.4449233979908598E-3</v>
          </cell>
          <cell r="L19754">
            <v>6.4886726228462019E-2</v>
          </cell>
          <cell r="M19754" t="str">
            <v>solar PV</v>
          </cell>
        </row>
        <row r="19755">
          <cell r="F19755" t="str">
            <v>Vintage2012</v>
          </cell>
          <cell r="I19755">
            <v>1.2372859745220842E-3</v>
          </cell>
          <cell r="L19755">
            <v>3.2836790044671348E-2</v>
          </cell>
          <cell r="M19755" t="str">
            <v>solar PV</v>
          </cell>
        </row>
        <row r="19756">
          <cell r="F19756" t="str">
            <v>Vintage2012</v>
          </cell>
          <cell r="I19756">
            <v>8.2101628911436658E-3</v>
          </cell>
          <cell r="L19756">
            <v>0.10930984902947519</v>
          </cell>
          <cell r="M19756">
            <v>0</v>
          </cell>
        </row>
        <row r="19757">
          <cell r="F19757" t="str">
            <v>Vintage2012</v>
          </cell>
          <cell r="I19757">
            <v>8.2101628911436658E-3</v>
          </cell>
          <cell r="L19757">
            <v>0.10930984902947519</v>
          </cell>
          <cell r="M19757">
            <v>0</v>
          </cell>
        </row>
        <row r="19758">
          <cell r="F19758" t="str">
            <v>Vintage2011</v>
          </cell>
          <cell r="I19758">
            <v>7.1593916325993984E-3</v>
          </cell>
          <cell r="L19758">
            <v>0.12311049210770657</v>
          </cell>
          <cell r="M19758">
            <v>0</v>
          </cell>
        </row>
        <row r="19759">
          <cell r="F19759" t="str">
            <v>Vintage2011</v>
          </cell>
          <cell r="I19759">
            <v>6.9409759213552276E-3</v>
          </cell>
          <cell r="L19759">
            <v>0.1193546889507892</v>
          </cell>
          <cell r="M19759">
            <v>0</v>
          </cell>
        </row>
        <row r="19760">
          <cell r="F19760" t="str">
            <v>Vintage2011</v>
          </cell>
          <cell r="I19760">
            <v>6.935036309924608E-3</v>
          </cell>
          <cell r="L19760">
            <v>0.11925255338904361</v>
          </cell>
          <cell r="M19760">
            <v>0</v>
          </cell>
        </row>
        <row r="19761">
          <cell r="F19761" t="str">
            <v>Vintage2010</v>
          </cell>
          <cell r="I19761">
            <v>2.1398800090498089E-3</v>
          </cell>
          <cell r="L19761">
            <v>0.13254180602006688</v>
          </cell>
          <cell r="M19761">
            <v>0</v>
          </cell>
        </row>
        <row r="19762">
          <cell r="F19762" t="str">
            <v>Vintage2010</v>
          </cell>
          <cell r="I19762">
            <v>2.1398800090498089E-3</v>
          </cell>
          <cell r="L19762">
            <v>0.13254180602006688</v>
          </cell>
          <cell r="M19762">
            <v>0</v>
          </cell>
        </row>
        <row r="19763">
          <cell r="F19763" t="str">
            <v>Vintage2012</v>
          </cell>
          <cell r="I19763">
            <v>3.6601505529508275E-3</v>
          </cell>
          <cell r="L19763">
            <v>4.8731128684399709E-2</v>
          </cell>
          <cell r="M19763">
            <v>0</v>
          </cell>
        </row>
        <row r="19764">
          <cell r="F19764" t="str">
            <v>Vintage2012</v>
          </cell>
          <cell r="I19764">
            <v>1.8830944079638319E-2</v>
          </cell>
          <cell r="L19764">
            <v>0.25071459381739752</v>
          </cell>
          <cell r="M19764">
            <v>0</v>
          </cell>
        </row>
        <row r="19765">
          <cell r="F19765" t="str">
            <v>Vintage2011</v>
          </cell>
          <cell r="I19765">
            <v>5.1458631163909417E-3</v>
          </cell>
          <cell r="L19765">
            <v>0.32498405466970393</v>
          </cell>
          <cell r="M19765" t="str">
            <v>solar PV</v>
          </cell>
        </row>
        <row r="19766">
          <cell r="F19766" t="str">
            <v>Vintage2013</v>
          </cell>
          <cell r="I19766">
            <v>9.5293761414647071E-3</v>
          </cell>
          <cell r="L19766">
            <v>0.13911523343399265</v>
          </cell>
          <cell r="M19766" t="str">
            <v>solar PV</v>
          </cell>
        </row>
        <row r="19767">
          <cell r="F19767" t="str">
            <v>Vintage2013</v>
          </cell>
          <cell r="I19767">
            <v>9.5293761414647071E-3</v>
          </cell>
          <cell r="L19767">
            <v>0.13911523343399265</v>
          </cell>
          <cell r="M19767" t="str">
            <v>solar PV</v>
          </cell>
        </row>
        <row r="19768">
          <cell r="F19768" t="str">
            <v>Vintage2012</v>
          </cell>
          <cell r="I19768">
            <v>8.5595200361992356E-3</v>
          </cell>
          <cell r="L19768">
            <v>0.11396117900790796</v>
          </cell>
          <cell r="M19768">
            <v>0</v>
          </cell>
        </row>
        <row r="19769">
          <cell r="F19769" t="str">
            <v>Vintage2013</v>
          </cell>
          <cell r="I19769">
            <v>9.5293761414647071E-3</v>
          </cell>
          <cell r="L19769">
            <v>0.13911523343399265</v>
          </cell>
          <cell r="M19769" t="str">
            <v>solar PV</v>
          </cell>
        </row>
        <row r="19770">
          <cell r="F19770" t="str">
            <v>Vintage2013</v>
          </cell>
          <cell r="I19770">
            <v>1.0699400045249044E-2</v>
          </cell>
          <cell r="L19770">
            <v>0.11241692125709514</v>
          </cell>
          <cell r="M19770">
            <v>0</v>
          </cell>
        </row>
        <row r="19771">
          <cell r="F19771" t="str">
            <v>Vintage2012</v>
          </cell>
          <cell r="I19771">
            <v>7.1470321060985303E-3</v>
          </cell>
          <cell r="L19771">
            <v>0.18967772814294831</v>
          </cell>
          <cell r="M19771" t="str">
            <v>solar PV</v>
          </cell>
        </row>
        <row r="19772">
          <cell r="F19772" t="str">
            <v>Vintage2013</v>
          </cell>
          <cell r="I19772">
            <v>1.0699400045249044E-2</v>
          </cell>
          <cell r="L19772">
            <v>0.11241692125709514</v>
          </cell>
          <cell r="M19772">
            <v>0</v>
          </cell>
        </row>
        <row r="19773">
          <cell r="F19773" t="str">
            <v>Vintage2013</v>
          </cell>
          <cell r="I19773">
            <v>6.4196400271494267E-3</v>
          </cell>
          <cell r="L19773">
            <v>6.7450152754257087E-2</v>
          </cell>
          <cell r="M19773">
            <v>0</v>
          </cell>
        </row>
        <row r="19774">
          <cell r="F19774" t="str">
            <v>Vintage2013</v>
          </cell>
          <cell r="I19774">
            <v>4.0499848601225005E-3</v>
          </cell>
          <cell r="L19774">
            <v>5.9123974209446879E-2</v>
          </cell>
          <cell r="M19774" t="str">
            <v>solar PV</v>
          </cell>
        </row>
        <row r="19775">
          <cell r="F19775" t="str">
            <v>Vintage2013</v>
          </cell>
          <cell r="I19775">
            <v>5.622331923464177E-3</v>
          </cell>
          <cell r="L19775">
            <v>8.2077987726055665E-2</v>
          </cell>
          <cell r="M19775" t="str">
            <v>solar PV</v>
          </cell>
        </row>
        <row r="19776">
          <cell r="F19776" t="str">
            <v>Vintage2012</v>
          </cell>
          <cell r="I19776">
            <v>5.5636880235295037E-3</v>
          </cell>
          <cell r="L19776">
            <v>7.4074766355140181E-2</v>
          </cell>
          <cell r="M19776">
            <v>0</v>
          </cell>
        </row>
        <row r="19777">
          <cell r="F19777" t="str">
            <v>Vintage2013</v>
          </cell>
          <cell r="I19777">
            <v>7.0517383446838831E-3</v>
          </cell>
          <cell r="L19777">
            <v>0.10294527274115457</v>
          </cell>
          <cell r="M19777" t="str">
            <v>solar PV</v>
          </cell>
        </row>
        <row r="19778">
          <cell r="F19778" t="str">
            <v>Vintage2017</v>
          </cell>
          <cell r="I19778">
            <v>5.0505693549762944E-3</v>
          </cell>
          <cell r="L19778">
            <v>3.9714299220042534E-2</v>
          </cell>
          <cell r="M19778" t="str">
            <v>solar PV</v>
          </cell>
        </row>
        <row r="19779">
          <cell r="F19779" t="str">
            <v>Vintage2012</v>
          </cell>
          <cell r="I19779">
            <v>2.477637796780824E-3</v>
          </cell>
          <cell r="L19779">
            <v>6.575494575622208E-2</v>
          </cell>
          <cell r="M19779" t="str">
            <v>solar PV</v>
          </cell>
        </row>
        <row r="19780">
          <cell r="F19780" t="str">
            <v>Vintage2013</v>
          </cell>
          <cell r="I19780">
            <v>4.2797600180996178E-3</v>
          </cell>
          <cell r="L19780">
            <v>4.4966768502838053E-2</v>
          </cell>
          <cell r="M19780">
            <v>0</v>
          </cell>
        </row>
        <row r="19781">
          <cell r="F19781" t="str">
            <v>Vintage2013</v>
          </cell>
          <cell r="I19781">
            <v>1.0699400045249044E-2</v>
          </cell>
          <cell r="L19781">
            <v>0.11241692125709514</v>
          </cell>
          <cell r="M19781">
            <v>0</v>
          </cell>
        </row>
        <row r="19782">
          <cell r="F19782" t="str">
            <v>Vintage2013</v>
          </cell>
          <cell r="I19782">
            <v>4.7646880707323536E-3</v>
          </cell>
          <cell r="L19782">
            <v>6.9557616716996326E-2</v>
          </cell>
          <cell r="M19782" t="str">
            <v>solar PV</v>
          </cell>
        </row>
        <row r="19783">
          <cell r="F19783" t="str">
            <v>Vintage2013</v>
          </cell>
          <cell r="I19783">
            <v>4.7646880707323536E-3</v>
          </cell>
          <cell r="L19783">
            <v>6.9557616716996326E-2</v>
          </cell>
          <cell r="M19783" t="str">
            <v>solar PV</v>
          </cell>
        </row>
        <row r="19784">
          <cell r="F19784" t="str">
            <v>Vintage2013</v>
          </cell>
          <cell r="I19784">
            <v>4.7646880707323536E-3</v>
          </cell>
          <cell r="L19784">
            <v>6.9557616716996326E-2</v>
          </cell>
          <cell r="M19784" t="str">
            <v>solar PV</v>
          </cell>
        </row>
        <row r="19785">
          <cell r="F19785" t="str">
            <v>Vintage2013</v>
          </cell>
          <cell r="I19785">
            <v>4.7646880707323536E-3</v>
          </cell>
          <cell r="L19785">
            <v>6.9557616716996326E-2</v>
          </cell>
          <cell r="M19785" t="str">
            <v>solar PV</v>
          </cell>
        </row>
        <row r="19786">
          <cell r="F19786" t="str">
            <v>Vintage2013</v>
          </cell>
          <cell r="I19786">
            <v>6.670563299025295E-3</v>
          </cell>
          <cell r="L19786">
            <v>9.7380663403794865E-2</v>
          </cell>
          <cell r="M19786" t="str">
            <v>solar PV</v>
          </cell>
        </row>
        <row r="19787">
          <cell r="F19787" t="str">
            <v>Vintage2014</v>
          </cell>
          <cell r="I19787">
            <v>1.810581466878294E-2</v>
          </cell>
          <cell r="L19787">
            <v>0.2142876962514523</v>
          </cell>
          <cell r="M19787" t="str">
            <v>solar PV</v>
          </cell>
        </row>
        <row r="19788">
          <cell r="F19788" t="str">
            <v>Vintage2015</v>
          </cell>
          <cell r="I19788">
            <v>2.5062259252052181E-2</v>
          </cell>
          <cell r="L19788">
            <v>0.29568124596628348</v>
          </cell>
          <cell r="M19788" t="str">
            <v>solar PV</v>
          </cell>
        </row>
        <row r="19789">
          <cell r="F19789" t="str">
            <v>Vintage2015</v>
          </cell>
          <cell r="I19789">
            <v>2.5062259252052181E-2</v>
          </cell>
          <cell r="L19789">
            <v>0.29568124596628348</v>
          </cell>
          <cell r="M19789" t="str">
            <v>solar PV</v>
          </cell>
        </row>
        <row r="19790">
          <cell r="F19790" t="str">
            <v>Vintage2014</v>
          </cell>
          <cell r="I19790">
            <v>2.7158722003174415E-2</v>
          </cell>
          <cell r="L19790">
            <v>0.32143154437717847</v>
          </cell>
          <cell r="M19790" t="str">
            <v>solar PV</v>
          </cell>
        </row>
        <row r="19791">
          <cell r="F19791" t="str">
            <v>Vintage2015</v>
          </cell>
          <cell r="I19791">
            <v>1.534229558775818E-2</v>
          </cell>
          <cell r="L19791">
            <v>0.18100639011624201</v>
          </cell>
          <cell r="M19791" t="str">
            <v>solar PV</v>
          </cell>
        </row>
        <row r="19792">
          <cell r="F19792" t="str">
            <v>Vintage2014</v>
          </cell>
          <cell r="I19792">
            <v>6.9564445832692359E-3</v>
          </cell>
          <cell r="L19792">
            <v>8.233158855976852E-2</v>
          </cell>
          <cell r="M19792" t="str">
            <v>solar PV</v>
          </cell>
        </row>
        <row r="19793">
          <cell r="F19793" t="str">
            <v>Vintage2014</v>
          </cell>
          <cell r="I19793">
            <v>2.9969887964906503E-2</v>
          </cell>
          <cell r="L19793">
            <v>0.35470252879516712</v>
          </cell>
          <cell r="M19793" t="str">
            <v>solar PV</v>
          </cell>
        </row>
        <row r="19794">
          <cell r="F19794" t="str">
            <v>Vintage2014</v>
          </cell>
          <cell r="I19794">
            <v>9.05290733439147E-3</v>
          </cell>
          <cell r="L19794">
            <v>0.10714384812572615</v>
          </cell>
          <cell r="M19794" t="str">
            <v>solar PV</v>
          </cell>
        </row>
        <row r="19795">
          <cell r="F19795" t="str">
            <v>Vintage2014</v>
          </cell>
          <cell r="I19795">
            <v>2.8111659617320886E-2</v>
          </cell>
          <cell r="L19795">
            <v>0.33270984417988647</v>
          </cell>
          <cell r="M19795" t="str">
            <v>solar PV</v>
          </cell>
        </row>
        <row r="19796">
          <cell r="F19796" t="str">
            <v>Vintage2014</v>
          </cell>
          <cell r="I19796">
            <v>2.6205784389027941E-2</v>
          </cell>
          <cell r="L19796">
            <v>0.31015324457447047</v>
          </cell>
          <cell r="M19796" t="str">
            <v>solar PV</v>
          </cell>
        </row>
        <row r="19797">
          <cell r="F19797" t="str">
            <v>Vintage2014</v>
          </cell>
          <cell r="I19797">
            <v>2.2394033932442062E-2</v>
          </cell>
          <cell r="L19797">
            <v>0.2650400453636384</v>
          </cell>
          <cell r="M19797" t="str">
            <v>solar PV</v>
          </cell>
        </row>
        <row r="19798">
          <cell r="F19798" t="str">
            <v>Vintage2015</v>
          </cell>
          <cell r="I19798">
            <v>2.048815870414912E-2</v>
          </cell>
          <cell r="L19798">
            <v>0.24171660791920513</v>
          </cell>
          <cell r="M19798" t="str">
            <v>solar PV</v>
          </cell>
        </row>
        <row r="19799">
          <cell r="F19799" t="str">
            <v>Vintage2014</v>
          </cell>
          <cell r="I19799">
            <v>2.4776377967808239E-2</v>
          </cell>
          <cell r="L19799">
            <v>0.29323579487040841</v>
          </cell>
          <cell r="M19799" t="str">
            <v>solar PV</v>
          </cell>
        </row>
        <row r="19800">
          <cell r="F19800" t="str">
            <v>Vintage2014</v>
          </cell>
          <cell r="I19800">
            <v>4.7646880707323536E-3</v>
          </cell>
          <cell r="L19800">
            <v>5.6391499013540076E-2</v>
          </cell>
          <cell r="M19800" t="str">
            <v>solar PV</v>
          </cell>
        </row>
        <row r="19801">
          <cell r="F19801" t="str">
            <v>Vintage2012</v>
          </cell>
          <cell r="I19801">
            <v>6.4196400271494267E-3</v>
          </cell>
          <cell r="L19801">
            <v>8.5470884255930982E-2</v>
          </cell>
          <cell r="M19801">
            <v>0</v>
          </cell>
        </row>
        <row r="19802">
          <cell r="F19802" t="str">
            <v>Vintage2014</v>
          </cell>
          <cell r="I19802">
            <v>4.7646880707323536E-3</v>
          </cell>
          <cell r="L19802">
            <v>5.6391499013540076E-2</v>
          </cell>
          <cell r="M19802" t="str">
            <v>solar PV</v>
          </cell>
        </row>
        <row r="19803">
          <cell r="F19803" t="str">
            <v>Vintage2014</v>
          </cell>
          <cell r="I19803">
            <v>9.5293761414647071E-3</v>
          </cell>
          <cell r="L19803">
            <v>0.11278299802708015</v>
          </cell>
          <cell r="M19803" t="str">
            <v>solar PV</v>
          </cell>
        </row>
        <row r="19804">
          <cell r="F19804" t="str">
            <v>Vintage2013</v>
          </cell>
          <cell r="I19804">
            <v>1.591405815624606E-2</v>
          </cell>
          <cell r="L19804">
            <v>0.23232243983476772</v>
          </cell>
          <cell r="M19804" t="str">
            <v>solar PV</v>
          </cell>
        </row>
        <row r="19805">
          <cell r="F19805" t="str">
            <v>Vintage2013</v>
          </cell>
          <cell r="I19805">
            <v>1.591405815624606E-2</v>
          </cell>
          <cell r="L19805">
            <v>0.23232243983476772</v>
          </cell>
          <cell r="M19805" t="str">
            <v>solar PV</v>
          </cell>
        </row>
        <row r="19806">
          <cell r="F19806" t="str">
            <v>Vintage2013</v>
          </cell>
          <cell r="I19806">
            <v>1.591405815624606E-2</v>
          </cell>
          <cell r="L19806">
            <v>0.23232243983476772</v>
          </cell>
          <cell r="M19806" t="str">
            <v>solar PV</v>
          </cell>
        </row>
        <row r="19807">
          <cell r="F19807" t="str">
            <v>Vintage2013</v>
          </cell>
          <cell r="I19807">
            <v>1.2197601461074827E-2</v>
          </cell>
          <cell r="L19807">
            <v>0.17806749879551062</v>
          </cell>
          <cell r="M19807" t="str">
            <v>solar PV</v>
          </cell>
        </row>
        <row r="19808">
          <cell r="F19808" t="str">
            <v>Vintage2014</v>
          </cell>
          <cell r="I19808">
            <v>1.2197601461074827E-2</v>
          </cell>
          <cell r="L19808">
            <v>0.14436223747466262</v>
          </cell>
          <cell r="M19808" t="str">
            <v>solar PV</v>
          </cell>
        </row>
        <row r="19809">
          <cell r="F19809" t="str">
            <v>Vintage2014</v>
          </cell>
          <cell r="I19809">
            <v>8.8623198115621773E-3</v>
          </cell>
          <cell r="L19809">
            <v>0.10488818816518455</v>
          </cell>
          <cell r="M19809" t="str">
            <v>solar PV</v>
          </cell>
        </row>
        <row r="19810">
          <cell r="F19810" t="str">
            <v>Vintage2013</v>
          </cell>
          <cell r="I19810">
            <v>4.2797600180996178E-3</v>
          </cell>
          <cell r="L19810">
            <v>4.4966768502838053E-2</v>
          </cell>
          <cell r="M19810">
            <v>0</v>
          </cell>
        </row>
        <row r="19811">
          <cell r="F19811" t="str">
            <v>Vintage2013</v>
          </cell>
          <cell r="I19811">
            <v>4.2797600180996178E-3</v>
          </cell>
          <cell r="L19811">
            <v>4.4966768502838053E-2</v>
          </cell>
          <cell r="M19811">
            <v>0</v>
          </cell>
        </row>
        <row r="19812">
          <cell r="F19812" t="str">
            <v>Vintage2013</v>
          </cell>
          <cell r="I19812">
            <v>6.4196400271494267E-3</v>
          </cell>
          <cell r="L19812">
            <v>6.7450152754257087E-2</v>
          </cell>
          <cell r="M19812">
            <v>0</v>
          </cell>
        </row>
        <row r="19813">
          <cell r="F19813" t="str">
            <v>Vintage2013</v>
          </cell>
          <cell r="I19813">
            <v>6.4196400271494267E-3</v>
          </cell>
          <cell r="L19813">
            <v>6.7450152754257087E-2</v>
          </cell>
          <cell r="M19813">
            <v>0</v>
          </cell>
        </row>
        <row r="19814">
          <cell r="F19814" t="str">
            <v>Vintage2013</v>
          </cell>
          <cell r="I19814">
            <v>6.4196400271494267E-3</v>
          </cell>
          <cell r="L19814">
            <v>6.7450152754257087E-2</v>
          </cell>
          <cell r="M19814">
            <v>0</v>
          </cell>
        </row>
        <row r="19815">
          <cell r="F19815" t="str">
            <v>Vintage2013</v>
          </cell>
          <cell r="I19815">
            <v>4.2797600180996178E-3</v>
          </cell>
          <cell r="L19815">
            <v>4.4966768502838053E-2</v>
          </cell>
          <cell r="M19815">
            <v>0</v>
          </cell>
        </row>
        <row r="19816">
          <cell r="F19816" t="str">
            <v>Vintage2013</v>
          </cell>
          <cell r="I19816">
            <v>4.2797600180996178E-3</v>
          </cell>
          <cell r="L19816">
            <v>4.4966768502838053E-2</v>
          </cell>
          <cell r="M19816">
            <v>0</v>
          </cell>
        </row>
        <row r="19817">
          <cell r="F19817" t="str">
            <v>Vintage2014</v>
          </cell>
          <cell r="I19817">
            <v>6.4196400271494267E-3</v>
          </cell>
          <cell r="L19817">
            <v>4.8982568319744277E-2</v>
          </cell>
          <cell r="M19817">
            <v>0</v>
          </cell>
        </row>
        <row r="19818">
          <cell r="F19818" t="str">
            <v>Vintage2014</v>
          </cell>
          <cell r="I19818">
            <v>6.4196400271494267E-3</v>
          </cell>
          <cell r="L19818">
            <v>4.8982568319744277E-2</v>
          </cell>
          <cell r="M19818">
            <v>0</v>
          </cell>
        </row>
        <row r="19819">
          <cell r="F19819" t="str">
            <v>Vintage2014</v>
          </cell>
          <cell r="I19819">
            <v>4.2797600180996178E-3</v>
          </cell>
          <cell r="L19819">
            <v>3.2655045546496182E-2</v>
          </cell>
          <cell r="M19819">
            <v>0</v>
          </cell>
        </row>
        <row r="19820">
          <cell r="F19820" t="str">
            <v>Vintage2013</v>
          </cell>
          <cell r="I19820">
            <v>6.4196400271494267E-3</v>
          </cell>
          <cell r="L19820">
            <v>6.7450152754257087E-2</v>
          </cell>
          <cell r="M19820">
            <v>0</v>
          </cell>
        </row>
        <row r="19821">
          <cell r="F19821" t="str">
            <v>Vintage2013</v>
          </cell>
          <cell r="I19821">
            <v>6.4196400271494267E-3</v>
          </cell>
          <cell r="L19821">
            <v>6.7450152754257087E-2</v>
          </cell>
          <cell r="M19821">
            <v>0</v>
          </cell>
        </row>
        <row r="19822">
          <cell r="F19822" t="str">
            <v>Vintage2013</v>
          </cell>
          <cell r="I19822">
            <v>6.4196400271494267E-3</v>
          </cell>
          <cell r="L19822">
            <v>6.7450152754257087E-2</v>
          </cell>
          <cell r="M19822">
            <v>0</v>
          </cell>
        </row>
        <row r="19823">
          <cell r="F19823" t="str">
            <v>Vintage2013</v>
          </cell>
          <cell r="I19823">
            <v>6.4196400271494267E-3</v>
          </cell>
          <cell r="L19823">
            <v>6.7450152754257087E-2</v>
          </cell>
          <cell r="M19823">
            <v>0</v>
          </cell>
        </row>
        <row r="19824">
          <cell r="F19824" t="str">
            <v>Vintage2013</v>
          </cell>
          <cell r="I19824">
            <v>2.1398800090498089E-3</v>
          </cell>
          <cell r="L19824">
            <v>2.2483384251419027E-2</v>
          </cell>
          <cell r="M19824">
            <v>0</v>
          </cell>
        </row>
        <row r="19825">
          <cell r="F19825" t="str">
            <v>Vintage2016</v>
          </cell>
          <cell r="I19825">
            <v>1.996404301636856E-2</v>
          </cell>
          <cell r="L19825">
            <v>8.9420723108271052E-2</v>
          </cell>
          <cell r="M19825" t="str">
            <v>solar PV</v>
          </cell>
        </row>
        <row r="19826">
          <cell r="F19826" t="str">
            <v>Vintage2016</v>
          </cell>
          <cell r="I19826">
            <v>1.996404301636856E-2</v>
          </cell>
          <cell r="L19826">
            <v>8.9420723108271052E-2</v>
          </cell>
          <cell r="M19826" t="str">
            <v>solar PV</v>
          </cell>
        </row>
        <row r="19827">
          <cell r="F19827" t="str">
            <v>Vintage2016</v>
          </cell>
          <cell r="I19827">
            <v>1.0005844948537942E-2</v>
          </cell>
          <cell r="L19827">
            <v>4.4817068860947308E-2</v>
          </cell>
          <cell r="M19827" t="str">
            <v>solar PV</v>
          </cell>
        </row>
        <row r="19828">
          <cell r="F19828" t="str">
            <v>Vintage2016</v>
          </cell>
          <cell r="I19828">
            <v>1.8868164760100122E-2</v>
          </cell>
          <cell r="L19828">
            <v>8.4512186994929198E-2</v>
          </cell>
          <cell r="M19828" t="str">
            <v>solar PV</v>
          </cell>
        </row>
        <row r="19829">
          <cell r="F19829" t="str">
            <v>Vintage2015</v>
          </cell>
          <cell r="I19829">
            <v>1.4961120542099589E-2</v>
          </cell>
          <cell r="L19829">
            <v>0.1765093369456521</v>
          </cell>
          <cell r="M19829" t="str">
            <v>solar PV</v>
          </cell>
        </row>
        <row r="19830">
          <cell r="F19830" t="str">
            <v>Vintage2015</v>
          </cell>
          <cell r="I19830">
            <v>1.4961120542099589E-2</v>
          </cell>
          <cell r="L19830">
            <v>0.1765093369456521</v>
          </cell>
          <cell r="M19830" t="str">
            <v>solar PV</v>
          </cell>
        </row>
        <row r="19831">
          <cell r="F19831" t="str">
            <v>Vintage2015</v>
          </cell>
          <cell r="I19831">
            <v>1.281701091027003E-2</v>
          </cell>
          <cell r="L19831">
            <v>0.15121341286108414</v>
          </cell>
          <cell r="M19831" t="str">
            <v>solar PV</v>
          </cell>
        </row>
        <row r="19832">
          <cell r="F19832" t="str">
            <v>Vintage2015</v>
          </cell>
          <cell r="I19832">
            <v>1.7391111458173091E-2</v>
          </cell>
          <cell r="L19832">
            <v>0.20517805090816249</v>
          </cell>
          <cell r="M19832" t="str">
            <v>solar PV</v>
          </cell>
        </row>
        <row r="19833">
          <cell r="F19833" t="str">
            <v>Vintage2013</v>
          </cell>
          <cell r="I19833">
            <v>1.4123208059728738E-2</v>
          </cell>
          <cell r="L19833">
            <v>0.14839033605936555</v>
          </cell>
          <cell r="M19833">
            <v>0</v>
          </cell>
        </row>
        <row r="19834">
          <cell r="F19834" t="str">
            <v>Vintage2012</v>
          </cell>
          <cell r="I19834">
            <v>9.5293761414647071E-3</v>
          </cell>
          <cell r="L19834">
            <v>0.25290363752393108</v>
          </cell>
          <cell r="M19834" t="str">
            <v>solar PV</v>
          </cell>
        </row>
        <row r="19835">
          <cell r="F19835" t="str">
            <v>Vintage2012</v>
          </cell>
          <cell r="I19835">
            <v>1.0699400045249044E-2</v>
          </cell>
          <cell r="L19835">
            <v>0.14245147375988496</v>
          </cell>
          <cell r="M19835">
            <v>0</v>
          </cell>
        </row>
        <row r="19836">
          <cell r="F19836" t="str">
            <v>Vintage2013</v>
          </cell>
          <cell r="I19836">
            <v>4.7646880707323536E-3</v>
          </cell>
          <cell r="L19836">
            <v>6.9557616716996326E-2</v>
          </cell>
          <cell r="M19836" t="str">
            <v>solar PV</v>
          </cell>
        </row>
        <row r="19837">
          <cell r="F19837" t="str">
            <v>Vintage2012</v>
          </cell>
          <cell r="I19837">
            <v>9.5293761414647071E-3</v>
          </cell>
          <cell r="L19837">
            <v>0.25290363752393108</v>
          </cell>
          <cell r="M19837" t="str">
            <v>solar PV</v>
          </cell>
        </row>
        <row r="19838">
          <cell r="F19838" t="str">
            <v>Vintage2013</v>
          </cell>
          <cell r="I19838">
            <v>1.4294064212197061E-2</v>
          </cell>
          <cell r="L19838">
            <v>0.20867285015098899</v>
          </cell>
          <cell r="M19838" t="str">
            <v>solar PV</v>
          </cell>
        </row>
        <row r="19839">
          <cell r="F19839" t="str">
            <v>Vintage2014</v>
          </cell>
          <cell r="I19839">
            <v>9.5293761414647071E-3</v>
          </cell>
          <cell r="L19839">
            <v>0.11278299802708015</v>
          </cell>
          <cell r="M19839" t="str">
            <v>solar PV</v>
          </cell>
        </row>
        <row r="19840">
          <cell r="F19840" t="str">
            <v>Vintage2014</v>
          </cell>
          <cell r="I19840">
            <v>9.5293761414647071E-3</v>
          </cell>
          <cell r="L19840">
            <v>0.11278299802708015</v>
          </cell>
          <cell r="M19840" t="str">
            <v>solar PV</v>
          </cell>
        </row>
        <row r="19841">
          <cell r="F19841" t="str">
            <v>Vintage2013</v>
          </cell>
          <cell r="I19841">
            <v>2.3823440353661768E-3</v>
          </cell>
          <cell r="L19841">
            <v>3.4778808358498163E-2</v>
          </cell>
          <cell r="M19841" t="str">
            <v>solar PV</v>
          </cell>
        </row>
        <row r="19842">
          <cell r="F19842" t="str">
            <v>Vintage2013</v>
          </cell>
          <cell r="I19842">
            <v>7.1470321060985303E-3</v>
          </cell>
          <cell r="L19842">
            <v>0.1043364250754945</v>
          </cell>
          <cell r="M19842" t="str">
            <v>solar PV</v>
          </cell>
        </row>
        <row r="19843">
          <cell r="F19843" t="str">
            <v>Vintage2014</v>
          </cell>
          <cell r="I19843">
            <v>4.7646880707323536E-3</v>
          </cell>
          <cell r="L19843">
            <v>5.6391499013540076E-2</v>
          </cell>
          <cell r="M19843" t="str">
            <v>solar PV</v>
          </cell>
        </row>
        <row r="19844">
          <cell r="F19844" t="str">
            <v>Vintage2014</v>
          </cell>
          <cell r="I19844">
            <v>6.4196400271494267E-3</v>
          </cell>
          <cell r="L19844">
            <v>4.8982568319744277E-2</v>
          </cell>
          <cell r="M19844">
            <v>0</v>
          </cell>
        </row>
        <row r="19845">
          <cell r="F19845" t="str">
            <v>Vintage2017</v>
          </cell>
          <cell r="I19845">
            <v>8.5595200361992356E-3</v>
          </cell>
          <cell r="L19845">
            <v>4.8263053737250788E-2</v>
          </cell>
          <cell r="M19845">
            <v>0</v>
          </cell>
        </row>
        <row r="19846">
          <cell r="F19846" t="str">
            <v>Vintage2014</v>
          </cell>
          <cell r="I19846">
            <v>6.4196400271494267E-3</v>
          </cell>
          <cell r="L19846">
            <v>4.8982568319744277E-2</v>
          </cell>
          <cell r="M19846">
            <v>0</v>
          </cell>
        </row>
        <row r="19847">
          <cell r="F19847" t="str">
            <v>Vintage2012</v>
          </cell>
          <cell r="I19847">
            <v>1.3267256056108815E-2</v>
          </cell>
          <cell r="L19847">
            <v>0.17663982746225734</v>
          </cell>
          <cell r="M19847">
            <v>0</v>
          </cell>
        </row>
        <row r="19848">
          <cell r="F19848" t="str">
            <v>Vintage2013</v>
          </cell>
          <cell r="I19848">
            <v>9.4154720398191595E-3</v>
          </cell>
          <cell r="L19848">
            <v>9.8926890706243734E-2</v>
          </cell>
          <cell r="M19848">
            <v>0</v>
          </cell>
        </row>
        <row r="19849">
          <cell r="F19849" t="str">
            <v>Vintage2011</v>
          </cell>
          <cell r="I19849">
            <v>4.2797600180996178E-3</v>
          </cell>
          <cell r="L19849">
            <v>7.359331476323118E-2</v>
          </cell>
          <cell r="M19849">
            <v>0</v>
          </cell>
        </row>
        <row r="19850">
          <cell r="F19850" t="str">
            <v>Vintage2010</v>
          </cell>
          <cell r="I19850">
            <v>4.2797600180996178E-3</v>
          </cell>
          <cell r="L19850">
            <v>0.26508361204013375</v>
          </cell>
          <cell r="M19850">
            <v>0</v>
          </cell>
        </row>
        <row r="19851">
          <cell r="F19851" t="str">
            <v>Vintage2014</v>
          </cell>
          <cell r="I19851">
            <v>2.9102368123077402E-3</v>
          </cell>
          <cell r="L19851">
            <v>2.2205430971617406E-2</v>
          </cell>
          <cell r="M19851">
            <v>0</v>
          </cell>
        </row>
        <row r="19852">
          <cell r="F19852" t="str">
            <v>Vintage2014</v>
          </cell>
          <cell r="I19852">
            <v>1.4208803260090729E-2</v>
          </cell>
          <cell r="L19852">
            <v>0.10841475121436732</v>
          </cell>
          <cell r="M19852">
            <v>0</v>
          </cell>
        </row>
        <row r="19853">
          <cell r="F19853" t="str">
            <v>Vintage2013</v>
          </cell>
          <cell r="I19853">
            <v>1.2839280054298853E-2</v>
          </cell>
          <cell r="L19853">
            <v>0.13490030550851417</v>
          </cell>
          <cell r="M19853">
            <v>0</v>
          </cell>
        </row>
        <row r="19854">
          <cell r="F19854" t="str">
            <v>Vintage2013</v>
          </cell>
          <cell r="I19854">
            <v>1.9392280447880678E-2</v>
          </cell>
          <cell r="L19854">
            <v>0.28309950003817508</v>
          </cell>
          <cell r="M19854" t="str">
            <v>solar PV</v>
          </cell>
        </row>
        <row r="19855">
          <cell r="F19855" t="str">
            <v>Vintage2011</v>
          </cell>
          <cell r="I19855">
            <v>1.0699400045249044E-2</v>
          </cell>
          <cell r="L19855">
            <v>0.18398328690807794</v>
          </cell>
          <cell r="M19855">
            <v>0</v>
          </cell>
        </row>
        <row r="19856">
          <cell r="F19856" t="str">
            <v>Vintage2014</v>
          </cell>
          <cell r="I19856">
            <v>9.5293761414647071E-3</v>
          </cell>
          <cell r="L19856">
            <v>0.11278299802708015</v>
          </cell>
          <cell r="M19856" t="str">
            <v>solar PV</v>
          </cell>
        </row>
        <row r="19857">
          <cell r="F19857" t="str">
            <v>Vintage2018</v>
          </cell>
          <cell r="I19857">
            <v>2.6205784389027941E-2</v>
          </cell>
          <cell r="L19857">
            <v>0.17036834391792868</v>
          </cell>
          <cell r="M19857" t="str">
            <v>solar PV</v>
          </cell>
        </row>
        <row r="19858">
          <cell r="F19858" t="str">
            <v>Vintage2014</v>
          </cell>
          <cell r="I19858">
            <v>2.7158722003174417E-3</v>
          </cell>
          <cell r="L19858">
            <v>3.2143154437717848E-2</v>
          </cell>
          <cell r="M19858" t="str">
            <v>solar PV</v>
          </cell>
        </row>
        <row r="19859">
          <cell r="F19859" t="str">
            <v>Vintage2013</v>
          </cell>
          <cell r="I19859">
            <v>1.433719606063372E-2</v>
          </cell>
          <cell r="L19859">
            <v>0.15063867448450746</v>
          </cell>
          <cell r="M19859">
            <v>0</v>
          </cell>
        </row>
        <row r="19860">
          <cell r="F19860" t="str">
            <v>Vintage2013</v>
          </cell>
          <cell r="I19860">
            <v>7.0616040298643688E-3</v>
          </cell>
          <cell r="L19860">
            <v>7.4195168029682776E-2</v>
          </cell>
          <cell r="M19860">
            <v>0</v>
          </cell>
        </row>
        <row r="19861">
          <cell r="F19861" t="str">
            <v>Vintage2013</v>
          </cell>
          <cell r="I19861">
            <v>6.4196400271494267E-3</v>
          </cell>
          <cell r="L19861">
            <v>6.7450152754257087E-2</v>
          </cell>
          <cell r="M19861">
            <v>0</v>
          </cell>
        </row>
        <row r="19862">
          <cell r="F19862" t="str">
            <v>Vintage2013</v>
          </cell>
          <cell r="I19862">
            <v>8.5595200361992356E-3</v>
          </cell>
          <cell r="L19862">
            <v>8.9933537005676106E-2</v>
          </cell>
          <cell r="M19862">
            <v>0</v>
          </cell>
        </row>
        <row r="19863">
          <cell r="F19863" t="str">
            <v>Vintage2014</v>
          </cell>
          <cell r="I19863">
            <v>8.8146729308548541E-3</v>
          </cell>
          <cell r="L19863">
            <v>0.10432427317504915</v>
          </cell>
          <cell r="M19863" t="str">
            <v>solar PV</v>
          </cell>
        </row>
        <row r="19864">
          <cell r="F19864" t="str">
            <v>Vintage2014</v>
          </cell>
          <cell r="I19864">
            <v>1.2149954580367502E-2</v>
          </cell>
          <cell r="L19864">
            <v>0.14379832248452723</v>
          </cell>
          <cell r="M19864" t="str">
            <v>solar PV</v>
          </cell>
        </row>
        <row r="19865">
          <cell r="F19865" t="str">
            <v>Vintage2014</v>
          </cell>
          <cell r="I19865">
            <v>1.2149954580367502E-2</v>
          </cell>
          <cell r="L19865">
            <v>0.14379832248452723</v>
          </cell>
          <cell r="M19865" t="str">
            <v>solar PV</v>
          </cell>
        </row>
        <row r="19866">
          <cell r="F19866" t="str">
            <v>Vintage2014</v>
          </cell>
          <cell r="I19866">
            <v>1.2149954580367502E-2</v>
          </cell>
          <cell r="L19866">
            <v>0.14379832248452723</v>
          </cell>
          <cell r="M19866" t="str">
            <v>solar PV</v>
          </cell>
        </row>
        <row r="19867">
          <cell r="F19867" t="str">
            <v>Vintage2014</v>
          </cell>
          <cell r="I19867">
            <v>1.1673485773294264E-2</v>
          </cell>
          <cell r="L19867">
            <v>0.1381591725831732</v>
          </cell>
          <cell r="M19867" t="str">
            <v>solar PV</v>
          </cell>
        </row>
        <row r="19868">
          <cell r="F19868" t="str">
            <v>Vintage2014</v>
          </cell>
          <cell r="I19868">
            <v>1.1673485773294264E-2</v>
          </cell>
          <cell r="L19868">
            <v>0.1381591725831732</v>
          </cell>
          <cell r="M19868" t="str">
            <v>solar PV</v>
          </cell>
        </row>
        <row r="19869">
          <cell r="F19869" t="str">
            <v>Vintage2014</v>
          </cell>
          <cell r="I19869">
            <v>1.1673485773294264E-2</v>
          </cell>
          <cell r="L19869">
            <v>0.1381591725831732</v>
          </cell>
          <cell r="M19869" t="str">
            <v>solar PV</v>
          </cell>
        </row>
        <row r="19870">
          <cell r="F19870" t="str">
            <v>Vintage2013</v>
          </cell>
          <cell r="I19870">
            <v>6.4196400271494267E-3</v>
          </cell>
          <cell r="L19870">
            <v>6.7450152754257087E-2</v>
          </cell>
          <cell r="M19870">
            <v>0</v>
          </cell>
        </row>
        <row r="19871">
          <cell r="F19871" t="str">
            <v>Vintage2013</v>
          </cell>
          <cell r="I19871">
            <v>6.4196400271494267E-3</v>
          </cell>
          <cell r="L19871">
            <v>6.7450152754257087E-2</v>
          </cell>
          <cell r="M19871">
            <v>0</v>
          </cell>
        </row>
        <row r="19872">
          <cell r="F19872" t="str">
            <v>Vintage2013</v>
          </cell>
          <cell r="I19872">
            <v>6.4196400271494267E-3</v>
          </cell>
          <cell r="L19872">
            <v>6.7450152754257087E-2</v>
          </cell>
          <cell r="M19872">
            <v>0</v>
          </cell>
        </row>
        <row r="19873">
          <cell r="F19873" t="str">
            <v>Vintage2014</v>
          </cell>
          <cell r="I19873">
            <v>8.5764385273182364E-3</v>
          </cell>
          <cell r="L19873">
            <v>0.10150469822437215</v>
          </cell>
          <cell r="M19873" t="str">
            <v>solar PV</v>
          </cell>
        </row>
        <row r="19874">
          <cell r="F19874" t="str">
            <v>Vintage2013</v>
          </cell>
          <cell r="I19874">
            <v>9.5293761414647071E-3</v>
          </cell>
          <cell r="L19874">
            <v>0.13911523343399265</v>
          </cell>
          <cell r="M19874" t="str">
            <v>solar PV</v>
          </cell>
        </row>
        <row r="19875">
          <cell r="F19875" t="str">
            <v>Vintage2014</v>
          </cell>
          <cell r="I19875">
            <v>9.5293761414647071E-3</v>
          </cell>
          <cell r="L19875">
            <v>0.11278299802708015</v>
          </cell>
          <cell r="M19875" t="str">
            <v>solar PV</v>
          </cell>
        </row>
        <row r="19876">
          <cell r="F19876" t="str">
            <v>Vintage2016</v>
          </cell>
          <cell r="I19876">
            <v>9.5293761414647071E-3</v>
          </cell>
          <cell r="L19876">
            <v>4.2682922724711719E-2</v>
          </cell>
          <cell r="M19876" t="str">
            <v>solar PV</v>
          </cell>
        </row>
        <row r="19877">
          <cell r="F19877" t="str">
            <v>Vintage2016</v>
          </cell>
          <cell r="I19877">
            <v>4.7646880707323536E-3</v>
          </cell>
          <cell r="L19877">
            <v>2.134146136235586E-2</v>
          </cell>
          <cell r="M19877" t="str">
            <v>solar PV</v>
          </cell>
        </row>
        <row r="19878">
          <cell r="F19878" t="str">
            <v>Vintage2013</v>
          </cell>
          <cell r="I19878">
            <v>8.5595200361992356E-3</v>
          </cell>
          <cell r="L19878">
            <v>8.9933537005676106E-2</v>
          </cell>
          <cell r="M19878">
            <v>0</v>
          </cell>
        </row>
        <row r="19879">
          <cell r="F19879" t="str">
            <v>Vintage2009</v>
          </cell>
          <cell r="I19879">
            <v>1.2839280054298853E-2</v>
          </cell>
          <cell r="L19879">
            <v>1.4723219814241486</v>
          </cell>
          <cell r="M19879">
            <v>0</v>
          </cell>
        </row>
        <row r="19880">
          <cell r="F19880" t="str">
            <v>Vintage2010</v>
          </cell>
          <cell r="I19880">
            <v>4.2797600180996178E-3</v>
          </cell>
          <cell r="L19880">
            <v>0.26508361204013375</v>
          </cell>
          <cell r="M19880">
            <v>0</v>
          </cell>
        </row>
        <row r="19881">
          <cell r="F19881" t="str">
            <v>Vintage2011</v>
          </cell>
          <cell r="I19881">
            <v>4.2797600180996178E-3</v>
          </cell>
          <cell r="L19881">
            <v>7.359331476323118E-2</v>
          </cell>
          <cell r="M19881">
            <v>0</v>
          </cell>
        </row>
        <row r="19882">
          <cell r="F19882" t="str">
            <v>Vintage2013</v>
          </cell>
          <cell r="I19882">
            <v>4.2797600180996178E-3</v>
          </cell>
          <cell r="L19882">
            <v>4.4966768502838053E-2</v>
          </cell>
          <cell r="M19882">
            <v>0</v>
          </cell>
        </row>
        <row r="19883">
          <cell r="F19883" t="str">
            <v>Vintage2015</v>
          </cell>
          <cell r="I19883">
            <v>1.2578776506733412E-2</v>
          </cell>
          <cell r="L19883">
            <v>0.14840275462946548</v>
          </cell>
          <cell r="M19883" t="str">
            <v>solar PV</v>
          </cell>
        </row>
        <row r="19884">
          <cell r="F19884" t="str">
            <v>Vintage2015</v>
          </cell>
          <cell r="I19884">
            <v>1.3293479717343267E-2</v>
          </cell>
          <cell r="L19884">
            <v>0.15683472932432146</v>
          </cell>
          <cell r="M19884" t="str">
            <v>solar PV</v>
          </cell>
        </row>
        <row r="19885">
          <cell r="F19885" t="str">
            <v>Vintage2015</v>
          </cell>
          <cell r="I19885">
            <v>1.7724639623124355E-2</v>
          </cell>
          <cell r="L19885">
            <v>0.20911297243242863</v>
          </cell>
          <cell r="M19885" t="str">
            <v>solar PV</v>
          </cell>
        </row>
        <row r="19886">
          <cell r="F19886" t="str">
            <v>Vintage2016</v>
          </cell>
          <cell r="I19886">
            <v>1.7009936412514505E-2</v>
          </cell>
          <cell r="L19886">
            <v>7.618901706361042E-2</v>
          </cell>
          <cell r="M19886" t="str">
            <v>solar PV</v>
          </cell>
        </row>
        <row r="19887">
          <cell r="F19887" t="str">
            <v>Vintage2016</v>
          </cell>
          <cell r="I19887">
            <v>1.6676408247563237E-2</v>
          </cell>
          <cell r="L19887">
            <v>7.4695114768245502E-2</v>
          </cell>
          <cell r="M19887" t="str">
            <v>solar PV</v>
          </cell>
        </row>
        <row r="19888">
          <cell r="F19888" t="str">
            <v>Vintage2016</v>
          </cell>
          <cell r="I19888">
            <v>1.6676408247563237E-2</v>
          </cell>
          <cell r="L19888">
            <v>7.4695114768245502E-2</v>
          </cell>
          <cell r="M19888" t="str">
            <v>solar PV</v>
          </cell>
        </row>
        <row r="19889">
          <cell r="F19889" t="str">
            <v>Vintage2016</v>
          </cell>
          <cell r="I19889">
            <v>1.7438758338880412E-2</v>
          </cell>
          <cell r="L19889">
            <v>7.8109748586222452E-2</v>
          </cell>
          <cell r="M19889" t="str">
            <v>solar PV</v>
          </cell>
        </row>
        <row r="19890">
          <cell r="F19890" t="str">
            <v>Vintage2016</v>
          </cell>
          <cell r="I19890">
            <v>7.7187946745864121E-3</v>
          </cell>
          <cell r="L19890">
            <v>3.4573167407016492E-2</v>
          </cell>
          <cell r="M19890" t="str">
            <v>solar PV</v>
          </cell>
        </row>
        <row r="19891">
          <cell r="F19891" t="str">
            <v>Vintage2012</v>
          </cell>
          <cell r="I19891">
            <v>1.3582907766615889E-2</v>
          </cell>
          <cell r="L19891">
            <v>0.36048181238034455</v>
          </cell>
          <cell r="M19891" t="str">
            <v>solar PV</v>
          </cell>
        </row>
        <row r="19892">
          <cell r="F19892" t="str">
            <v>Vintage2015</v>
          </cell>
          <cell r="I19892">
            <v>3.8117504565858829E-2</v>
          </cell>
          <cell r="L19892">
            <v>0.44970531705898631</v>
          </cell>
          <cell r="M19892" t="str">
            <v>solar PV</v>
          </cell>
        </row>
        <row r="19893">
          <cell r="F19893" t="str">
            <v>Vintage2015</v>
          </cell>
          <cell r="I19893">
            <v>2.3823440353661768E-3</v>
          </cell>
          <cell r="L19893">
            <v>2.8106582316186644E-2</v>
          </cell>
          <cell r="M19893" t="str">
            <v>solar PV</v>
          </cell>
        </row>
        <row r="19894">
          <cell r="F19894" t="str">
            <v>Vintage2012</v>
          </cell>
          <cell r="I19894">
            <v>5.5636880235295037E-3</v>
          </cell>
          <cell r="L19894">
            <v>7.4074766355140181E-2</v>
          </cell>
          <cell r="M19894">
            <v>0</v>
          </cell>
        </row>
        <row r="19895">
          <cell r="F19895" t="str">
            <v>Vintage2015</v>
          </cell>
          <cell r="I19895">
            <v>2.9159890992882004E-3</v>
          </cell>
          <cell r="L19895">
            <v>3.4402456755012453E-2</v>
          </cell>
          <cell r="M19895" t="str">
            <v>solar PV</v>
          </cell>
        </row>
        <row r="19896">
          <cell r="F19896" t="str">
            <v>Vintage2015</v>
          </cell>
          <cell r="I19896">
            <v>2.8016365855906239E-3</v>
          </cell>
          <cell r="L19896">
            <v>3.3053340803835499E-2</v>
          </cell>
          <cell r="M19896" t="str">
            <v>solar PV</v>
          </cell>
        </row>
        <row r="19897">
          <cell r="F19897" t="str">
            <v>Vintage2015</v>
          </cell>
          <cell r="I19897">
            <v>4.8599818321469999E-3</v>
          </cell>
          <cell r="L19897">
            <v>5.7337427925020751E-2</v>
          </cell>
          <cell r="M19897" t="str">
            <v>solar PV</v>
          </cell>
        </row>
        <row r="19898">
          <cell r="F19898" t="str">
            <v>Vintage2015</v>
          </cell>
          <cell r="I19898">
            <v>4.6693943093177072E-3</v>
          </cell>
          <cell r="L19898">
            <v>5.5088901339725826E-2</v>
          </cell>
          <cell r="M19898" t="str">
            <v>solar PV</v>
          </cell>
        </row>
        <row r="19899">
          <cell r="F19899" t="str">
            <v>Vintage2015</v>
          </cell>
          <cell r="I19899">
            <v>1.4579945496441002E-2</v>
          </cell>
          <cell r="L19899">
            <v>0.17201228377506225</v>
          </cell>
          <cell r="M19899" t="str">
            <v>solar PV</v>
          </cell>
        </row>
        <row r="19900">
          <cell r="F19900" t="str">
            <v>Vintage2015</v>
          </cell>
          <cell r="I19900">
            <v>1.4008182927953118E-2</v>
          </cell>
          <cell r="L19900">
            <v>0.16526670401917745</v>
          </cell>
          <cell r="M19900" t="str">
            <v>solar PV</v>
          </cell>
        </row>
        <row r="19901">
          <cell r="F19901" t="str">
            <v>Vintage2014</v>
          </cell>
          <cell r="I19901">
            <v>1.8830944079638319E-2</v>
          </cell>
          <cell r="L19901">
            <v>0.14368220040458321</v>
          </cell>
          <cell r="M19901">
            <v>0</v>
          </cell>
        </row>
        <row r="19902">
          <cell r="F19902" t="str">
            <v>Vintage2014</v>
          </cell>
          <cell r="I19902">
            <v>9.4340823800500608E-3</v>
          </cell>
          <cell r="L19902">
            <v>0.11165516804680936</v>
          </cell>
          <cell r="M19902" t="str">
            <v>solar PV</v>
          </cell>
        </row>
        <row r="19903">
          <cell r="F19903" t="str">
            <v>Vintage2014</v>
          </cell>
          <cell r="I19903">
            <v>9.4340823800500608E-3</v>
          </cell>
          <cell r="L19903">
            <v>0.11165516804680936</v>
          </cell>
          <cell r="M19903" t="str">
            <v>solar PV</v>
          </cell>
        </row>
        <row r="19904">
          <cell r="F19904" t="str">
            <v>Vintage2014</v>
          </cell>
          <cell r="I19904">
            <v>5.7176256848788243E-3</v>
          </cell>
          <cell r="L19904">
            <v>6.76697988162481E-2</v>
          </cell>
          <cell r="M19904" t="str">
            <v>solar PV</v>
          </cell>
        </row>
        <row r="19905">
          <cell r="F19905" t="str">
            <v>Vintage2014</v>
          </cell>
          <cell r="I19905">
            <v>3.8117504565858829E-3</v>
          </cell>
          <cell r="L19905">
            <v>4.5113199210832067E-2</v>
          </cell>
          <cell r="M19905" t="str">
            <v>solar PV</v>
          </cell>
        </row>
        <row r="19906">
          <cell r="F19906" t="str">
            <v>Vintage2014</v>
          </cell>
          <cell r="I19906">
            <v>2.3823440353661768E-3</v>
          </cell>
          <cell r="L19906">
            <v>2.8195749506770038E-2</v>
          </cell>
          <cell r="M19906" t="str">
            <v>solar PV</v>
          </cell>
        </row>
        <row r="19907">
          <cell r="F19907" t="str">
            <v>Vintage2014</v>
          </cell>
          <cell r="I19907">
            <v>6.4196400271494267E-3</v>
          </cell>
          <cell r="L19907">
            <v>4.8982568319744277E-2</v>
          </cell>
          <cell r="M19907">
            <v>0</v>
          </cell>
        </row>
        <row r="19908">
          <cell r="F19908" t="str">
            <v>Vintage2014</v>
          </cell>
          <cell r="I19908">
            <v>6.4196400271494267E-3</v>
          </cell>
          <cell r="L19908">
            <v>4.8982568319744277E-2</v>
          </cell>
          <cell r="M19908">
            <v>0</v>
          </cell>
        </row>
        <row r="19909">
          <cell r="F19909" t="str">
            <v>Vintage2015</v>
          </cell>
          <cell r="I19909">
            <v>7.9093821974157083E-3</v>
          </cell>
          <cell r="L19909">
            <v>9.3313853289739665E-2</v>
          </cell>
          <cell r="M19909" t="str">
            <v>solar PV</v>
          </cell>
        </row>
        <row r="19910">
          <cell r="F19910" t="str">
            <v>Vintage2014</v>
          </cell>
          <cell r="I19910">
            <v>4.2797600180996178E-3</v>
          </cell>
          <cell r="L19910">
            <v>3.2655045546496182E-2</v>
          </cell>
          <cell r="M19910">
            <v>0</v>
          </cell>
        </row>
        <row r="19911">
          <cell r="F19911" t="str">
            <v>Vintage2015</v>
          </cell>
          <cell r="I19911">
            <v>2.4299909160735003E-2</v>
          </cell>
          <cell r="L19911">
            <v>0.28668713962510378</v>
          </cell>
          <cell r="M19911" t="str">
            <v>solar PV</v>
          </cell>
        </row>
        <row r="19912">
          <cell r="F19912" t="str">
            <v>Vintage2014</v>
          </cell>
          <cell r="I19912">
            <v>1.3695232057918777E-2</v>
          </cell>
          <cell r="L19912">
            <v>0.10449614574878779</v>
          </cell>
          <cell r="M19912">
            <v>0</v>
          </cell>
        </row>
        <row r="19913">
          <cell r="F19913" t="str">
            <v>Vintage2014</v>
          </cell>
          <cell r="I19913">
            <v>9.5293761414647071E-3</v>
          </cell>
          <cell r="L19913">
            <v>0.11278299802708015</v>
          </cell>
          <cell r="M19913" t="str">
            <v>solar PV</v>
          </cell>
        </row>
        <row r="19914">
          <cell r="F19914" t="str">
            <v>Vintage2015</v>
          </cell>
          <cell r="I19914">
            <v>2.3823440353661768E-3</v>
          </cell>
          <cell r="L19914">
            <v>2.8106582316186644E-2</v>
          </cell>
          <cell r="M19914" t="str">
            <v>solar PV</v>
          </cell>
        </row>
        <row r="19915">
          <cell r="F19915" t="str">
            <v>Vintage2020</v>
          </cell>
          <cell r="I19915">
            <v>4.7646880707323536E-2</v>
          </cell>
          <cell r="L19915">
            <v>0.48316010850681207</v>
          </cell>
          <cell r="M19915" t="str">
            <v>solar PV</v>
          </cell>
        </row>
        <row r="19916">
          <cell r="F19916" t="str">
            <v>Vintage2013</v>
          </cell>
          <cell r="I19916">
            <v>1.0699400045249044E-2</v>
          </cell>
          <cell r="L19916">
            <v>0.11241692125709514</v>
          </cell>
          <cell r="M19916">
            <v>0</v>
          </cell>
        </row>
        <row r="19917">
          <cell r="F19917" t="str">
            <v>Vintage2013</v>
          </cell>
          <cell r="I19917">
            <v>2.3823440353661768E-3</v>
          </cell>
          <cell r="L19917">
            <v>3.4778808358498163E-2</v>
          </cell>
          <cell r="M19917" t="str">
            <v>solar PV</v>
          </cell>
        </row>
        <row r="19918">
          <cell r="F19918" t="str">
            <v>Vintage2013</v>
          </cell>
          <cell r="I19918">
            <v>8.5595200361992356E-3</v>
          </cell>
          <cell r="L19918">
            <v>8.9933537005676106E-2</v>
          </cell>
          <cell r="M19918">
            <v>0</v>
          </cell>
        </row>
        <row r="19919">
          <cell r="F19919" t="str">
            <v>Vintage2013</v>
          </cell>
          <cell r="I19919">
            <v>2.3823440353661768E-3</v>
          </cell>
          <cell r="L19919">
            <v>3.4778808358498163E-2</v>
          </cell>
          <cell r="M19919" t="str">
            <v>solar PV</v>
          </cell>
        </row>
        <row r="19920">
          <cell r="F19920" t="str">
            <v>Vintage2015</v>
          </cell>
          <cell r="I19920">
            <v>6.4196400271494267E-3</v>
          </cell>
          <cell r="L19920">
            <v>4.7289288413348736E-2</v>
          </cell>
          <cell r="M19920">
            <v>0</v>
          </cell>
        </row>
        <row r="19921">
          <cell r="F19921" t="str">
            <v>Vintage2015</v>
          </cell>
          <cell r="I19921">
            <v>7.7035680325793117E-3</v>
          </cell>
          <cell r="L19921">
            <v>5.674714609601849E-2</v>
          </cell>
          <cell r="M19921">
            <v>0</v>
          </cell>
        </row>
        <row r="19922">
          <cell r="F19922" t="str">
            <v>Vintage2014</v>
          </cell>
          <cell r="I19922">
            <v>5.1357120217195408E-3</v>
          </cell>
          <cell r="L19922">
            <v>3.9186054655795416E-2</v>
          </cell>
          <cell r="M19922">
            <v>0</v>
          </cell>
        </row>
        <row r="19923">
          <cell r="F19923" t="str">
            <v>Vintage2014</v>
          </cell>
          <cell r="I19923">
            <v>5.5636880235295037E-3</v>
          </cell>
          <cell r="L19923">
            <v>4.2451559210445043E-2</v>
          </cell>
          <cell r="M19923">
            <v>0</v>
          </cell>
        </row>
        <row r="19924">
          <cell r="F19924" t="str">
            <v>Vintage2014</v>
          </cell>
          <cell r="I19924">
            <v>6.4196400271494267E-3</v>
          </cell>
          <cell r="L19924">
            <v>4.8982568319744277E-2</v>
          </cell>
          <cell r="M19924">
            <v>0</v>
          </cell>
        </row>
        <row r="19925">
          <cell r="F19925" t="str">
            <v>Vintage2012</v>
          </cell>
          <cell r="I19925">
            <v>4.2797600180996178E-3</v>
          </cell>
          <cell r="L19925">
            <v>5.6980589503953981E-2</v>
          </cell>
          <cell r="M19925">
            <v>0</v>
          </cell>
        </row>
        <row r="19926">
          <cell r="F19926" t="str">
            <v>Vintage2014</v>
          </cell>
          <cell r="I19926">
            <v>4.2797600180996178E-3</v>
          </cell>
          <cell r="L19926">
            <v>3.2655045546496182E-2</v>
          </cell>
          <cell r="M19926">
            <v>0</v>
          </cell>
        </row>
        <row r="19927">
          <cell r="F19927" t="str">
            <v>Vintage2014</v>
          </cell>
          <cell r="I19927">
            <v>8.5595200361992356E-3</v>
          </cell>
          <cell r="L19927">
            <v>6.5310091092992364E-2</v>
          </cell>
          <cell r="M19927">
            <v>0</v>
          </cell>
        </row>
        <row r="19928">
          <cell r="F19928" t="str">
            <v>Vintage2014</v>
          </cell>
          <cell r="I19928">
            <v>9.4340823800500608E-3</v>
          </cell>
          <cell r="L19928">
            <v>0.11165516804680936</v>
          </cell>
          <cell r="M19928" t="str">
            <v>solar PV</v>
          </cell>
        </row>
        <row r="19929">
          <cell r="F19929" t="str">
            <v>Vintage2016</v>
          </cell>
          <cell r="I19929">
            <v>2.4785907343949705E-2</v>
          </cell>
          <cell r="L19929">
            <v>0.11101828200697518</v>
          </cell>
          <cell r="M19929" t="str">
            <v>solar PV</v>
          </cell>
        </row>
        <row r="19930">
          <cell r="F19930" t="str">
            <v>Vintage2016</v>
          </cell>
          <cell r="I19930">
            <v>2.3813910977520301E-2</v>
          </cell>
          <cell r="L19930">
            <v>0.10666462388905458</v>
          </cell>
          <cell r="M19930" t="str">
            <v>solar PV</v>
          </cell>
        </row>
        <row r="19931">
          <cell r="F19931" t="str">
            <v>Vintage2014</v>
          </cell>
          <cell r="I19931">
            <v>1.4365534533258045E-2</v>
          </cell>
          <cell r="L19931">
            <v>0.17002036952582333</v>
          </cell>
          <cell r="M19931" t="str">
            <v>solar PV</v>
          </cell>
        </row>
        <row r="19932">
          <cell r="F19932" t="str">
            <v>Vintage2014</v>
          </cell>
          <cell r="I19932">
            <v>7.0755617850375447E-3</v>
          </cell>
          <cell r="L19932">
            <v>8.3741376035107021E-2</v>
          </cell>
          <cell r="M19932" t="str">
            <v>solar PV</v>
          </cell>
        </row>
        <row r="19933">
          <cell r="F19933" t="str">
            <v>Vintage2014</v>
          </cell>
          <cell r="I19933">
            <v>6.0654479140422862E-3</v>
          </cell>
          <cell r="L19933">
            <v>7.1786378244236518E-2</v>
          </cell>
          <cell r="M19933" t="str">
            <v>solar PV</v>
          </cell>
        </row>
        <row r="19934">
          <cell r="F19934" t="str">
            <v>Vintage2014</v>
          </cell>
          <cell r="I19934">
            <v>2.9874594203491856E-3</v>
          </cell>
          <cell r="L19934">
            <v>3.5357469881489627E-2</v>
          </cell>
          <cell r="M19934" t="str">
            <v>solar PV</v>
          </cell>
        </row>
        <row r="19935">
          <cell r="F19935" t="str">
            <v>Vintage2014</v>
          </cell>
          <cell r="I19935">
            <v>6.3846820147813533E-3</v>
          </cell>
          <cell r="L19935">
            <v>7.5564608678143713E-2</v>
          </cell>
          <cell r="M19935" t="str">
            <v>solar PV</v>
          </cell>
        </row>
        <row r="19936">
          <cell r="F19936" t="str">
            <v>Vintage2014</v>
          </cell>
          <cell r="I19936">
            <v>3.144694126683353E-3</v>
          </cell>
          <cell r="L19936">
            <v>3.7218389348936454E-2</v>
          </cell>
          <cell r="M19936" t="str">
            <v>solar PV</v>
          </cell>
        </row>
        <row r="19937">
          <cell r="F19937" t="str">
            <v>Vintage2014</v>
          </cell>
          <cell r="I19937">
            <v>6.3846820147813533E-3</v>
          </cell>
          <cell r="L19937">
            <v>7.5564608678143713E-2</v>
          </cell>
          <cell r="M19937" t="str">
            <v>solar PV</v>
          </cell>
        </row>
        <row r="19938">
          <cell r="F19938" t="str">
            <v>Vintage2014</v>
          </cell>
          <cell r="I19938">
            <v>3.144694126683353E-3</v>
          </cell>
          <cell r="L19938">
            <v>3.7218389348936454E-2</v>
          </cell>
          <cell r="M19938" t="str">
            <v>solar PV</v>
          </cell>
        </row>
        <row r="19939">
          <cell r="F19939" t="str">
            <v>Vintage2014</v>
          </cell>
          <cell r="I19939">
            <v>4.788511511086016E-3</v>
          </cell>
          <cell r="L19939">
            <v>5.6673456508607785E-2</v>
          </cell>
          <cell r="M19939" t="str">
            <v>solar PV</v>
          </cell>
        </row>
        <row r="19940">
          <cell r="F19940" t="str">
            <v>Vintage2014</v>
          </cell>
          <cell r="I19940">
            <v>2.1184812089593108E-2</v>
          </cell>
          <cell r="L19940">
            <v>0.16164247545515609</v>
          </cell>
          <cell r="M19940">
            <v>0</v>
          </cell>
        </row>
        <row r="19941">
          <cell r="F19941" t="str">
            <v>Vintage2014</v>
          </cell>
          <cell r="I19941">
            <v>6.3846820147813533E-3</v>
          </cell>
          <cell r="L19941">
            <v>7.5564608678143713E-2</v>
          </cell>
          <cell r="M19941" t="str">
            <v>solar PV</v>
          </cell>
        </row>
        <row r="19942">
          <cell r="F19942" t="str">
            <v>Vintage2014</v>
          </cell>
          <cell r="I19942">
            <v>3.144694126683353E-3</v>
          </cell>
          <cell r="L19942">
            <v>3.7218389348936454E-2</v>
          </cell>
          <cell r="M19942" t="str">
            <v>solar PV</v>
          </cell>
        </row>
        <row r="19943">
          <cell r="F19943" t="str">
            <v>Vintage2015</v>
          </cell>
          <cell r="I19943">
            <v>7.1470321060985303E-3</v>
          </cell>
          <cell r="L19943">
            <v>8.4319746948559926E-2</v>
          </cell>
          <cell r="M19943" t="str">
            <v>solar PV</v>
          </cell>
        </row>
        <row r="19944">
          <cell r="F19944" t="str">
            <v>Vintage2015</v>
          </cell>
          <cell r="I19944">
            <v>1.2864657790977355E-2</v>
          </cell>
          <cell r="L19944">
            <v>0.15177554450740788</v>
          </cell>
          <cell r="M19944" t="str">
            <v>solar PV</v>
          </cell>
        </row>
        <row r="19945">
          <cell r="F19945" t="str">
            <v>Vintage2014</v>
          </cell>
          <cell r="I19945">
            <v>2.4871671729222888E-2</v>
          </cell>
          <cell r="L19945">
            <v>0.29436362485067924</v>
          </cell>
          <cell r="M19945" t="str">
            <v>solar PV</v>
          </cell>
        </row>
        <row r="19946">
          <cell r="F19946" t="str">
            <v>Vintage2014</v>
          </cell>
          <cell r="I19946">
            <v>1.5247001826343531E-2</v>
          </cell>
          <cell r="L19946">
            <v>0.18045279684332827</v>
          </cell>
          <cell r="M19946" t="str">
            <v>solar PV</v>
          </cell>
        </row>
        <row r="19947">
          <cell r="F19947" t="str">
            <v>Vintage2012</v>
          </cell>
          <cell r="I19947">
            <v>3.4238080144796943E-3</v>
          </cell>
          <cell r="L19947">
            <v>4.5584471603163187E-2</v>
          </cell>
          <cell r="M19947">
            <v>0</v>
          </cell>
        </row>
        <row r="19948">
          <cell r="F19948" t="str">
            <v>Vintage2014</v>
          </cell>
          <cell r="I19948">
            <v>1.9258920081448281E-2</v>
          </cell>
          <cell r="L19948">
            <v>0.14694770495923282</v>
          </cell>
          <cell r="M19948">
            <v>0</v>
          </cell>
        </row>
        <row r="19949">
          <cell r="F19949" t="str">
            <v>Vintage2015</v>
          </cell>
          <cell r="I19949">
            <v>3.8308092088688117E-3</v>
          </cell>
          <cell r="L19949">
            <v>4.5195384364428125E-2</v>
          </cell>
          <cell r="M19949" t="str">
            <v>solar PV</v>
          </cell>
        </row>
        <row r="19950">
          <cell r="F19950" t="str">
            <v>Vintage2015</v>
          </cell>
          <cell r="I19950">
            <v>3.8308092088688117E-3</v>
          </cell>
          <cell r="L19950">
            <v>4.5195384364428125E-2</v>
          </cell>
          <cell r="M19950" t="str">
            <v>solar PV</v>
          </cell>
        </row>
        <row r="19951">
          <cell r="F19951" t="str">
            <v>Vintage2015</v>
          </cell>
          <cell r="I19951">
            <v>1.6947849671674484E-2</v>
          </cell>
          <cell r="L19951">
            <v>0.12484372141124067</v>
          </cell>
          <cell r="M19951">
            <v>0</v>
          </cell>
        </row>
        <row r="19952">
          <cell r="F19952" t="str">
            <v>Vintage2015</v>
          </cell>
          <cell r="I19952">
            <v>1.6947849671674484E-2</v>
          </cell>
          <cell r="L19952">
            <v>0.12484372141124067</v>
          </cell>
          <cell r="M19952">
            <v>0</v>
          </cell>
        </row>
        <row r="19953">
          <cell r="F19953" t="str">
            <v>Vintage2016</v>
          </cell>
          <cell r="I19953">
            <v>2.867439212126744E-3</v>
          </cell>
          <cell r="L19953">
            <v>1.8375028546515283E-2</v>
          </cell>
          <cell r="M19953">
            <v>0</v>
          </cell>
        </row>
        <row r="19954">
          <cell r="F19954" t="str">
            <v>Vintage2016</v>
          </cell>
          <cell r="I19954">
            <v>1.4123208059728738E-3</v>
          </cell>
          <cell r="L19954">
            <v>9.0503871945523031E-3</v>
          </cell>
          <cell r="M19954">
            <v>0</v>
          </cell>
        </row>
        <row r="19955">
          <cell r="F19955" t="str">
            <v>Vintage2016</v>
          </cell>
          <cell r="I19955">
            <v>9.5293761414647071E-3</v>
          </cell>
          <cell r="L19955">
            <v>4.2682922724711719E-2</v>
          </cell>
          <cell r="M19955" t="str">
            <v>solar PV</v>
          </cell>
        </row>
        <row r="19956">
          <cell r="F19956" t="str">
            <v>Vintage2013</v>
          </cell>
          <cell r="I19956">
            <v>8.1315440343892736E-3</v>
          </cell>
          <cell r="L19956">
            <v>8.54368601553923E-2</v>
          </cell>
          <cell r="M19956">
            <v>0</v>
          </cell>
        </row>
        <row r="19957">
          <cell r="F19957" t="str">
            <v>Vintage2012</v>
          </cell>
          <cell r="I19957">
            <v>4.7077360199095798E-3</v>
          </cell>
          <cell r="L19957">
            <v>6.2678648454349381E-2</v>
          </cell>
          <cell r="M19957">
            <v>0</v>
          </cell>
        </row>
        <row r="19958">
          <cell r="F19958" t="str">
            <v>Vintage2012</v>
          </cell>
          <cell r="I19958">
            <v>4.7077360199095798E-3</v>
          </cell>
          <cell r="L19958">
            <v>6.2678648454349381E-2</v>
          </cell>
          <cell r="M19958">
            <v>0</v>
          </cell>
        </row>
        <row r="19959">
          <cell r="F19959" t="str">
            <v>Vintage2016</v>
          </cell>
          <cell r="I19959">
            <v>4.7646880707323536E-2</v>
          </cell>
          <cell r="L19959">
            <v>0.2134146136235586</v>
          </cell>
          <cell r="M19959" t="str">
            <v>solar PV</v>
          </cell>
        </row>
        <row r="19960">
          <cell r="F19960" t="str">
            <v>Vintage2014</v>
          </cell>
          <cell r="I19960">
            <v>1.3817595405123825E-2</v>
          </cell>
          <cell r="L19960">
            <v>0.16353534713926624</v>
          </cell>
          <cell r="M19960" t="str">
            <v>solar PV</v>
          </cell>
        </row>
        <row r="19961">
          <cell r="F19961" t="str">
            <v>Vintage2014</v>
          </cell>
          <cell r="I19961">
            <v>6.4196400271494267E-3</v>
          </cell>
          <cell r="L19961">
            <v>4.8982568319744277E-2</v>
          </cell>
          <cell r="M19961">
            <v>0</v>
          </cell>
        </row>
        <row r="19962">
          <cell r="F19962" t="str">
            <v>Vintage2014</v>
          </cell>
          <cell r="I19962">
            <v>6.3846820147813533E-3</v>
          </cell>
          <cell r="L19962">
            <v>7.5564608678143713E-2</v>
          </cell>
          <cell r="M19962" t="str">
            <v>solar PV</v>
          </cell>
        </row>
        <row r="19963">
          <cell r="F19963" t="str">
            <v>Vintage2014</v>
          </cell>
          <cell r="I19963">
            <v>3.144694126683353E-3</v>
          </cell>
          <cell r="L19963">
            <v>3.7218389348936454E-2</v>
          </cell>
          <cell r="M19963" t="str">
            <v>solar PV</v>
          </cell>
        </row>
        <row r="19964">
          <cell r="F19964" t="str">
            <v>Vintage2014</v>
          </cell>
          <cell r="I19964">
            <v>6.8476160289593887E-3</v>
          </cell>
          <cell r="L19964">
            <v>5.2248072874393897E-2</v>
          </cell>
          <cell r="M19964">
            <v>0</v>
          </cell>
        </row>
        <row r="19965">
          <cell r="F19965" t="str">
            <v>Vintage2014</v>
          </cell>
          <cell r="I19965">
            <v>6.8476160289593887E-3</v>
          </cell>
          <cell r="L19965">
            <v>5.2248072874393897E-2</v>
          </cell>
          <cell r="M19965">
            <v>0</v>
          </cell>
        </row>
        <row r="19966">
          <cell r="F19966" t="str">
            <v>Vintage2015</v>
          </cell>
          <cell r="I19966">
            <v>2.6205784389027945E-3</v>
          </cell>
          <cell r="L19966">
            <v>3.0917240547805307E-2</v>
          </cell>
          <cell r="M19966" t="str">
            <v>solar PV</v>
          </cell>
        </row>
        <row r="19967">
          <cell r="F19967" t="str">
            <v>Vintage2015</v>
          </cell>
          <cell r="I19967">
            <v>4.7646880707323536E-2</v>
          </cell>
          <cell r="L19967">
            <v>0.56213164632373291</v>
          </cell>
          <cell r="M19967" t="str">
            <v>solar PV</v>
          </cell>
        </row>
        <row r="19968">
          <cell r="F19968" t="str">
            <v>Vintage2017</v>
          </cell>
          <cell r="I19968">
            <v>5.5270381620495301E-2</v>
          </cell>
          <cell r="L19968">
            <v>0.43460931221933341</v>
          </cell>
          <cell r="M19968" t="str">
            <v>solar PV</v>
          </cell>
        </row>
        <row r="19969">
          <cell r="F19969" t="str">
            <v>Vintage2016</v>
          </cell>
          <cell r="I19969">
            <v>4.7646880707323536E-2</v>
          </cell>
          <cell r="L19969">
            <v>0.2134146136235586</v>
          </cell>
          <cell r="M19969" t="str">
            <v>solar PV</v>
          </cell>
        </row>
        <row r="19970">
          <cell r="F19970" t="str">
            <v>Vintage2016</v>
          </cell>
          <cell r="I19970">
            <v>9.2911417379280895E-3</v>
          </cell>
          <cell r="L19970">
            <v>4.1615849656593928E-2</v>
          </cell>
          <cell r="M19970" t="str">
            <v>solar PV</v>
          </cell>
        </row>
        <row r="19971">
          <cell r="F19971" t="str">
            <v>Vintage2016</v>
          </cell>
          <cell r="I19971">
            <v>9.2911417379280895E-3</v>
          </cell>
          <cell r="L19971">
            <v>4.1615849656593928E-2</v>
          </cell>
          <cell r="M19971" t="str">
            <v>solar PV</v>
          </cell>
        </row>
        <row r="19972">
          <cell r="F19972" t="str">
            <v>Vintage2016</v>
          </cell>
          <cell r="I19972">
            <v>1.1625838892586941E-2</v>
          </cell>
          <cell r="L19972">
            <v>5.2073165724148295E-2</v>
          </cell>
          <cell r="M19972" t="str">
            <v>solar PV</v>
          </cell>
        </row>
        <row r="19973">
          <cell r="F19973" t="str">
            <v>Vintage2018</v>
          </cell>
          <cell r="I19973">
            <v>1.829640219161224E-2</v>
          </cell>
          <cell r="L19973">
            <v>0.11894808011724475</v>
          </cell>
          <cell r="M19973" t="str">
            <v>solar PV</v>
          </cell>
        </row>
        <row r="19974">
          <cell r="F19974" t="str">
            <v>Vintage2017</v>
          </cell>
          <cell r="I19974">
            <v>7.004091463976559E-3</v>
          </cell>
          <cell r="L19974">
            <v>5.5075490427794839E-2</v>
          </cell>
          <cell r="M19974" t="str">
            <v>solar PV</v>
          </cell>
        </row>
        <row r="19975">
          <cell r="F19975" t="str">
            <v>Vintage2014</v>
          </cell>
          <cell r="I19975">
            <v>6.4196400271494267E-3</v>
          </cell>
          <cell r="L19975">
            <v>4.8982568319744277E-2</v>
          </cell>
          <cell r="M19975">
            <v>0</v>
          </cell>
        </row>
        <row r="19976">
          <cell r="F19976" t="str">
            <v>Vintage2014</v>
          </cell>
          <cell r="I19976">
            <v>6.4196400271494267E-3</v>
          </cell>
          <cell r="L19976">
            <v>4.8982568319744277E-2</v>
          </cell>
          <cell r="M19976">
            <v>0</v>
          </cell>
        </row>
        <row r="19977">
          <cell r="F19977" t="str">
            <v>Vintage2014</v>
          </cell>
          <cell r="I19977">
            <v>6.4196400271494267E-3</v>
          </cell>
          <cell r="L19977">
            <v>4.8982568319744277E-2</v>
          </cell>
          <cell r="M19977">
            <v>0</v>
          </cell>
        </row>
        <row r="19978">
          <cell r="F19978" t="str">
            <v>Vintage2015</v>
          </cell>
          <cell r="I19978">
            <v>4.7646880707323536E-3</v>
          </cell>
          <cell r="L19978">
            <v>5.6213164632373289E-2</v>
          </cell>
          <cell r="M19978" t="str">
            <v>solar PV</v>
          </cell>
        </row>
        <row r="19979">
          <cell r="F19979" t="str">
            <v>Vintage2017</v>
          </cell>
          <cell r="I19979">
            <v>1.7152877054636473E-2</v>
          </cell>
          <cell r="L19979">
            <v>0.13487875206806901</v>
          </cell>
          <cell r="M19979" t="str">
            <v>solar PV</v>
          </cell>
        </row>
        <row r="19980">
          <cell r="F19980" t="str">
            <v>Vintage2017</v>
          </cell>
          <cell r="I19980">
            <v>2.1441096318295591E-2</v>
          </cell>
          <cell r="L19980">
            <v>0.16859844008508623</v>
          </cell>
          <cell r="M19980" t="str">
            <v>solar PV</v>
          </cell>
        </row>
        <row r="19981">
          <cell r="F19981" t="str">
            <v>Vintage2017</v>
          </cell>
          <cell r="I19981">
            <v>2.668225319610118E-2</v>
          </cell>
          <cell r="L19981">
            <v>0.20981139210588509</v>
          </cell>
          <cell r="M19981" t="str">
            <v>solar PV</v>
          </cell>
        </row>
        <row r="19982">
          <cell r="F19982" t="str">
            <v>Vintage2016</v>
          </cell>
          <cell r="I19982">
            <v>2.668225319610118E-2</v>
          </cell>
          <cell r="L19982">
            <v>0.11951218362919282</v>
          </cell>
          <cell r="M19982" t="str">
            <v>solar PV</v>
          </cell>
        </row>
        <row r="19983">
          <cell r="F19983" t="str">
            <v>Vintage2016</v>
          </cell>
          <cell r="I19983">
            <v>2.3823440353661768E-2</v>
          </cell>
          <cell r="L19983">
            <v>0.1067073068117793</v>
          </cell>
          <cell r="M19983" t="str">
            <v>solar PV</v>
          </cell>
        </row>
        <row r="19984">
          <cell r="F19984" t="str">
            <v>Vintage2015</v>
          </cell>
          <cell r="I19984">
            <v>9.5293761414647071E-3</v>
          </cell>
          <cell r="L19984">
            <v>0.11242632926474658</v>
          </cell>
          <cell r="M19984" t="str">
            <v>solar PV</v>
          </cell>
        </row>
        <row r="19985">
          <cell r="F19985" t="str">
            <v>Vintage2015</v>
          </cell>
          <cell r="I19985">
            <v>5.7462138133032182E-3</v>
          </cell>
          <cell r="L19985">
            <v>6.7793076546642198E-2</v>
          </cell>
          <cell r="M19985" t="str">
            <v>solar PV</v>
          </cell>
        </row>
        <row r="19986">
          <cell r="F19986" t="str">
            <v>Vintage2015</v>
          </cell>
          <cell r="I19986">
            <v>2.8302247140150182E-3</v>
          </cell>
          <cell r="L19986">
            <v>3.339061979162973E-2</v>
          </cell>
          <cell r="M19986" t="str">
            <v>solar PV</v>
          </cell>
        </row>
        <row r="19987">
          <cell r="F19987" t="str">
            <v>Vintage2015</v>
          </cell>
          <cell r="I19987">
            <v>5.0076871623397037E-2</v>
          </cell>
          <cell r="L19987">
            <v>0.59080036028624328</v>
          </cell>
          <cell r="M19987" t="str">
            <v>solar PV</v>
          </cell>
        </row>
        <row r="19988">
          <cell r="F19988" t="str">
            <v>Vintage2014</v>
          </cell>
          <cell r="I19988">
            <v>6.4196400271494267E-3</v>
          </cell>
          <cell r="L19988">
            <v>4.8982568319744277E-2</v>
          </cell>
          <cell r="M19988">
            <v>0</v>
          </cell>
        </row>
        <row r="19989">
          <cell r="F19989" t="str">
            <v>Vintage2014</v>
          </cell>
          <cell r="I19989">
            <v>4.2797600180996178E-3</v>
          </cell>
          <cell r="L19989">
            <v>3.2655045546496182E-2</v>
          </cell>
          <cell r="M19989">
            <v>0</v>
          </cell>
        </row>
        <row r="19990">
          <cell r="F19990" t="str">
            <v>Vintage2015</v>
          </cell>
          <cell r="I19990">
            <v>2.3823440353661768E-3</v>
          </cell>
          <cell r="L19990">
            <v>2.8106582316186644E-2</v>
          </cell>
          <cell r="M19990" t="str">
            <v>solar PV</v>
          </cell>
        </row>
        <row r="19991">
          <cell r="F19991" t="str">
            <v>Vintage2015</v>
          </cell>
          <cell r="I19991">
            <v>9.2911417379280895E-3</v>
          </cell>
          <cell r="L19991">
            <v>0.1096156710331279</v>
          </cell>
          <cell r="M19991" t="str">
            <v>solar PV</v>
          </cell>
        </row>
        <row r="19992">
          <cell r="F19992" t="str">
            <v>Vintage2016</v>
          </cell>
          <cell r="I19992">
            <v>3.8117504565858829E-2</v>
          </cell>
          <cell r="L19992">
            <v>0.17073169089884688</v>
          </cell>
          <cell r="M19992" t="str">
            <v>solar PV</v>
          </cell>
        </row>
        <row r="19993">
          <cell r="F19993" t="str">
            <v>Vintage2016</v>
          </cell>
          <cell r="I19993">
            <v>3.8117504565858829E-2</v>
          </cell>
          <cell r="L19993">
            <v>0.17073169089884688</v>
          </cell>
          <cell r="M19993" t="str">
            <v>solar PV</v>
          </cell>
        </row>
        <row r="19994">
          <cell r="F19994" t="str">
            <v>Vintage2016</v>
          </cell>
          <cell r="I19994">
            <v>3.8117504565858829E-2</v>
          </cell>
          <cell r="L19994">
            <v>0.17073169089884688</v>
          </cell>
          <cell r="M19994" t="str">
            <v>solar PV</v>
          </cell>
        </row>
        <row r="19995">
          <cell r="F19995" t="str">
            <v>Vintage2016</v>
          </cell>
          <cell r="I19995">
            <v>3.8117504565858829E-2</v>
          </cell>
          <cell r="L19995">
            <v>0.17073169089884688</v>
          </cell>
          <cell r="M19995" t="str">
            <v>solar PV</v>
          </cell>
        </row>
        <row r="19996">
          <cell r="F19996" t="str">
            <v>Vintage2014</v>
          </cell>
          <cell r="I19996">
            <v>8.3382041237816187E-3</v>
          </cell>
          <cell r="L19996">
            <v>9.8685123273695149E-2</v>
          </cell>
          <cell r="M19996" t="str">
            <v>solar PV</v>
          </cell>
        </row>
        <row r="19997">
          <cell r="F19997" t="str">
            <v>Vintage2015</v>
          </cell>
          <cell r="I19997">
            <v>5.5636880235295037E-3</v>
          </cell>
          <cell r="L19997">
            <v>4.0984049958235576E-2</v>
          </cell>
          <cell r="M19997">
            <v>0</v>
          </cell>
        </row>
        <row r="19998">
          <cell r="F19998" t="str">
            <v>Vintage2014</v>
          </cell>
          <cell r="I19998">
            <v>4.907628712854324E-3</v>
          </cell>
          <cell r="L19998">
            <v>5.8083243983946285E-2</v>
          </cell>
          <cell r="M19998" t="str">
            <v>solar PV</v>
          </cell>
        </row>
        <row r="19999">
          <cell r="F19999" t="str">
            <v>Vintage2015</v>
          </cell>
          <cell r="I19999">
            <v>9.5293761414647071E-3</v>
          </cell>
          <cell r="L19999">
            <v>0.11242632926474658</v>
          </cell>
          <cell r="M19999" t="str">
            <v>solar PV</v>
          </cell>
        </row>
        <row r="20000">
          <cell r="F20000" t="str">
            <v>Vintage2014</v>
          </cell>
          <cell r="I20000">
            <v>4.2797600180996178E-3</v>
          </cell>
          <cell r="L20000">
            <v>3.2655045546496182E-2</v>
          </cell>
          <cell r="M20000">
            <v>0</v>
          </cell>
        </row>
        <row r="20001">
          <cell r="F20001" t="str">
            <v>Vintage2014</v>
          </cell>
          <cell r="I20001">
            <v>6.4196400271494267E-3</v>
          </cell>
          <cell r="L20001">
            <v>4.8982568319744277E-2</v>
          </cell>
          <cell r="M20001">
            <v>0</v>
          </cell>
        </row>
        <row r="20002">
          <cell r="F20002" t="str">
            <v>Vintage2014</v>
          </cell>
          <cell r="I20002">
            <v>6.4196400271494267E-3</v>
          </cell>
          <cell r="L20002">
            <v>4.8982568319744277E-2</v>
          </cell>
          <cell r="M20002">
            <v>0</v>
          </cell>
        </row>
        <row r="20003">
          <cell r="F20003" t="str">
            <v>Vintage2015</v>
          </cell>
          <cell r="I20003">
            <v>9.5293761414647071E-3</v>
          </cell>
          <cell r="L20003">
            <v>0.11242632926474658</v>
          </cell>
          <cell r="M20003" t="str">
            <v>solar PV</v>
          </cell>
        </row>
        <row r="20004">
          <cell r="F20004" t="str">
            <v>Vintage2015</v>
          </cell>
          <cell r="I20004">
            <v>9.4340823800500608E-3</v>
          </cell>
          <cell r="L20004">
            <v>0.11130206597209912</v>
          </cell>
          <cell r="M20004" t="str">
            <v>solar PV</v>
          </cell>
        </row>
        <row r="20005">
          <cell r="F20005" t="str">
            <v>Vintage2015</v>
          </cell>
          <cell r="I20005">
            <v>9.5293761414647071E-3</v>
          </cell>
          <cell r="L20005">
            <v>0.11242632926474658</v>
          </cell>
          <cell r="M20005" t="str">
            <v>solar PV</v>
          </cell>
        </row>
        <row r="20006">
          <cell r="F20006" t="str">
            <v>Vintage2014</v>
          </cell>
          <cell r="I20006">
            <v>6.4196400271494267E-3</v>
          </cell>
          <cell r="L20006">
            <v>4.8982568319744277E-2</v>
          </cell>
          <cell r="M20006">
            <v>0</v>
          </cell>
        </row>
        <row r="20007">
          <cell r="F20007" t="str">
            <v>Vintage2014</v>
          </cell>
          <cell r="I20007">
            <v>6.4196400271494267E-3</v>
          </cell>
          <cell r="L20007">
            <v>4.8982568319744277E-2</v>
          </cell>
          <cell r="M20007">
            <v>0</v>
          </cell>
        </row>
        <row r="20008">
          <cell r="F20008" t="str">
            <v>Vintage2014</v>
          </cell>
          <cell r="I20008">
            <v>6.4196400271494267E-3</v>
          </cell>
          <cell r="L20008">
            <v>4.8982568319744277E-2</v>
          </cell>
          <cell r="M20008">
            <v>0</v>
          </cell>
        </row>
        <row r="20009">
          <cell r="F20009" t="str">
            <v>Vintage2014</v>
          </cell>
          <cell r="I20009">
            <v>3.5735160530492652E-3</v>
          </cell>
          <cell r="L20009">
            <v>4.2293624260155059E-2</v>
          </cell>
          <cell r="M20009" t="str">
            <v>solar PV</v>
          </cell>
        </row>
        <row r="20010">
          <cell r="F20010" t="str">
            <v>Vintage2015</v>
          </cell>
          <cell r="I20010">
            <v>3.3352816495126475E-3</v>
          </cell>
          <cell r="L20010">
            <v>3.9349215242661301E-2</v>
          </cell>
          <cell r="M20010" t="str">
            <v>solar PV</v>
          </cell>
        </row>
        <row r="20011">
          <cell r="F20011" t="str">
            <v>Vintage2015</v>
          </cell>
          <cell r="I20011">
            <v>9.5293761414647071E-3</v>
          </cell>
          <cell r="L20011">
            <v>0.11242632926474658</v>
          </cell>
          <cell r="M20011" t="str">
            <v>solar PV</v>
          </cell>
        </row>
        <row r="20012">
          <cell r="F20012" t="str">
            <v>Vintage2014</v>
          </cell>
          <cell r="I20012">
            <v>6.3846820147813533E-3</v>
          </cell>
          <cell r="L20012">
            <v>7.5564608678143713E-2</v>
          </cell>
          <cell r="M20012" t="str">
            <v>solar PV</v>
          </cell>
        </row>
        <row r="20013">
          <cell r="F20013" t="str">
            <v>Vintage2014</v>
          </cell>
          <cell r="I20013">
            <v>3.144694126683353E-3</v>
          </cell>
          <cell r="L20013">
            <v>3.7218389348936454E-2</v>
          </cell>
          <cell r="M20013" t="str">
            <v>solar PV</v>
          </cell>
        </row>
        <row r="20014">
          <cell r="F20014" t="str">
            <v>Vintage2015</v>
          </cell>
          <cell r="I20014">
            <v>4.7646880707323536E-3</v>
          </cell>
          <cell r="L20014">
            <v>5.6213164632373289E-2</v>
          </cell>
          <cell r="M20014" t="str">
            <v>solar PV</v>
          </cell>
        </row>
        <row r="20015">
          <cell r="F20015" t="str">
            <v>Vintage2015</v>
          </cell>
          <cell r="I20015">
            <v>9.05290733439147E-3</v>
          </cell>
          <cell r="L20015">
            <v>0.10680501280150924</v>
          </cell>
          <cell r="M20015" t="str">
            <v>solar PV</v>
          </cell>
        </row>
        <row r="20016">
          <cell r="F20016" t="str">
            <v>Vintage2015</v>
          </cell>
          <cell r="I20016">
            <v>3.8117504565858829E-2</v>
          </cell>
          <cell r="L20016">
            <v>0.44970531705898631</v>
          </cell>
          <cell r="M20016" t="str">
            <v>solar PV</v>
          </cell>
        </row>
        <row r="20017">
          <cell r="F20017" t="str">
            <v>Vintage2013</v>
          </cell>
          <cell r="I20017">
            <v>4.7646880707323536E-3</v>
          </cell>
          <cell r="L20017">
            <v>6.9557616716996326E-2</v>
          </cell>
          <cell r="M20017" t="str">
            <v>solar PV</v>
          </cell>
        </row>
        <row r="20018">
          <cell r="F20018" t="str">
            <v>Vintage2012</v>
          </cell>
          <cell r="I20018">
            <v>2.3823440353661768E-3</v>
          </cell>
          <cell r="L20018">
            <v>6.322590938098277E-2</v>
          </cell>
          <cell r="M20018" t="str">
            <v>solar PV</v>
          </cell>
        </row>
        <row r="20019">
          <cell r="F20019" t="str">
            <v>Vintage2015</v>
          </cell>
          <cell r="I20019">
            <v>6.3846820147813533E-3</v>
          </cell>
          <cell r="L20019">
            <v>7.5325640607380201E-2</v>
          </cell>
          <cell r="M20019" t="str">
            <v>solar PV</v>
          </cell>
        </row>
        <row r="20020">
          <cell r="F20020" t="str">
            <v>Vintage2015</v>
          </cell>
          <cell r="I20020">
            <v>3.144694126683353E-3</v>
          </cell>
          <cell r="L20020">
            <v>3.7100688657366369E-2</v>
          </cell>
          <cell r="M20020" t="str">
            <v>solar PV</v>
          </cell>
        </row>
        <row r="20021">
          <cell r="F20021" t="str">
            <v>Vintage2014</v>
          </cell>
          <cell r="I20021">
            <v>9.4154720398191595E-3</v>
          </cell>
          <cell r="L20021">
            <v>7.1841100202291605E-2</v>
          </cell>
          <cell r="M20021">
            <v>0</v>
          </cell>
        </row>
        <row r="20022">
          <cell r="F20022" t="str">
            <v>Vintage2014</v>
          </cell>
          <cell r="I20022">
            <v>4.2797600180996178E-3</v>
          </cell>
          <cell r="L20022">
            <v>3.2655045546496182E-2</v>
          </cell>
          <cell r="M20022">
            <v>0</v>
          </cell>
        </row>
        <row r="20023">
          <cell r="F20023" t="str">
            <v>Vintage2016</v>
          </cell>
          <cell r="I20023">
            <v>2.3823440353661768E-3</v>
          </cell>
          <cell r="L20023">
            <v>1.067073068117793E-2</v>
          </cell>
          <cell r="M20023" t="str">
            <v>solar PV</v>
          </cell>
        </row>
        <row r="20024">
          <cell r="F20024" t="str">
            <v>Vintage2017</v>
          </cell>
          <cell r="I20024">
            <v>9.5293761414647071E-3</v>
          </cell>
          <cell r="L20024">
            <v>7.4932640037816106E-2</v>
          </cell>
          <cell r="M20024" t="str">
            <v>solar PV</v>
          </cell>
        </row>
        <row r="20025">
          <cell r="F20025" t="str">
            <v>Vintage2016</v>
          </cell>
          <cell r="I20025">
            <v>2.8588128424394121E-2</v>
          </cell>
          <cell r="L20025">
            <v>0.12804876817413516</v>
          </cell>
          <cell r="M20025" t="str">
            <v>solar PV</v>
          </cell>
        </row>
        <row r="20026">
          <cell r="F20026" t="str">
            <v>Vintage2019</v>
          </cell>
          <cell r="I20026">
            <v>9.5293761414647071E-2</v>
          </cell>
          <cell r="L20026">
            <v>0.96001656955169246</v>
          </cell>
          <cell r="M20026" t="str">
            <v>solar PV</v>
          </cell>
        </row>
        <row r="20027">
          <cell r="F20027" t="str">
            <v>Vintage2015</v>
          </cell>
          <cell r="I20027">
            <v>5.7176256848788243E-3</v>
          </cell>
          <cell r="L20027">
            <v>6.7455797558847938E-2</v>
          </cell>
          <cell r="M20027" t="str">
            <v>solar PV</v>
          </cell>
        </row>
        <row r="20028">
          <cell r="F20028" t="str">
            <v>Vintage2015</v>
          </cell>
          <cell r="I20028">
            <v>9.5293761414647071E-3</v>
          </cell>
          <cell r="L20028">
            <v>0.11242632926474658</v>
          </cell>
          <cell r="M20028" t="str">
            <v>solar PV</v>
          </cell>
        </row>
        <row r="20029">
          <cell r="F20029" t="str">
            <v>Vintage2016</v>
          </cell>
          <cell r="I20029">
            <v>2.0114872085068205E-2</v>
          </cell>
          <cell r="L20029">
            <v>0.12889945398301766</v>
          </cell>
          <cell r="M20029">
            <v>0</v>
          </cell>
        </row>
        <row r="20030">
          <cell r="F20030" t="str">
            <v>Vintage2016</v>
          </cell>
          <cell r="I20030">
            <v>9.5293761414647071E-3</v>
          </cell>
          <cell r="L20030">
            <v>4.2682922724711719E-2</v>
          </cell>
          <cell r="M20030" t="str">
            <v>solar PV</v>
          </cell>
        </row>
        <row r="20031">
          <cell r="F20031" t="str">
            <v>Vintage2014</v>
          </cell>
          <cell r="I20031">
            <v>9.5293761414647071E-3</v>
          </cell>
          <cell r="L20031">
            <v>0.11278299802708015</v>
          </cell>
          <cell r="M20031" t="str">
            <v>solar PV</v>
          </cell>
        </row>
        <row r="20032">
          <cell r="F20032" t="str">
            <v>Vintage2020</v>
          </cell>
          <cell r="I20032">
            <v>2.3823440353661768E-2</v>
          </cell>
          <cell r="L20032">
            <v>0.24158005425340603</v>
          </cell>
          <cell r="M20032" t="str">
            <v>solar PV</v>
          </cell>
        </row>
        <row r="20033">
          <cell r="F20033" t="str">
            <v>Vintage2016</v>
          </cell>
          <cell r="I20033">
            <v>5.0029224742689705E-2</v>
          </cell>
          <cell r="L20033">
            <v>0.22408534430473651</v>
          </cell>
          <cell r="M20033" t="str">
            <v>solar PV</v>
          </cell>
        </row>
        <row r="20034">
          <cell r="F20034" t="str">
            <v>Vintage2016</v>
          </cell>
          <cell r="I20034">
            <v>7.385266509635148E-2</v>
          </cell>
          <cell r="L20034">
            <v>0.33079265111651579</v>
          </cell>
          <cell r="M20034" t="str">
            <v>solar PV</v>
          </cell>
        </row>
        <row r="20035">
          <cell r="F20035" t="str">
            <v>Vintage2015</v>
          </cell>
          <cell r="I20035">
            <v>6.670563299025295E-3</v>
          </cell>
          <cell r="L20035">
            <v>7.8698430485322601E-2</v>
          </cell>
          <cell r="M20035" t="str">
            <v>solar PV</v>
          </cell>
        </row>
        <row r="20036">
          <cell r="F20036" t="str">
            <v>Vintage2015</v>
          </cell>
          <cell r="I20036">
            <v>2.3823440353661768E-3</v>
          </cell>
          <cell r="L20036">
            <v>2.8106582316186644E-2</v>
          </cell>
          <cell r="M20036" t="str">
            <v>solar PV</v>
          </cell>
        </row>
        <row r="20037">
          <cell r="F20037" t="str">
            <v>Vintage2014</v>
          </cell>
          <cell r="I20037">
            <v>8.5595200361992356E-3</v>
          </cell>
          <cell r="L20037">
            <v>6.5310091092992364E-2</v>
          </cell>
          <cell r="M20037">
            <v>0</v>
          </cell>
        </row>
        <row r="20038">
          <cell r="F20038" t="str">
            <v>Vintage2015</v>
          </cell>
          <cell r="I20038">
            <v>9.5293761414647071E-3</v>
          </cell>
          <cell r="L20038">
            <v>0.11242632926474658</v>
          </cell>
          <cell r="M20038" t="str">
            <v>solar PV</v>
          </cell>
        </row>
        <row r="20039">
          <cell r="F20039" t="str">
            <v>Vintage2014</v>
          </cell>
          <cell r="I20039">
            <v>2.9064597231467353E-3</v>
          </cell>
          <cell r="L20039">
            <v>3.4398814398259446E-2</v>
          </cell>
          <cell r="M20039" t="str">
            <v>solar PV</v>
          </cell>
        </row>
        <row r="20040">
          <cell r="F20040" t="str">
            <v>Vintage2015</v>
          </cell>
          <cell r="I20040">
            <v>3.4238080144796943E-3</v>
          </cell>
          <cell r="L20040">
            <v>2.5220953820452665E-2</v>
          </cell>
          <cell r="M20040">
            <v>0</v>
          </cell>
        </row>
        <row r="20041">
          <cell r="F20041" t="str">
            <v>Vintage2015</v>
          </cell>
          <cell r="I20041">
            <v>4.2797600180996178E-3</v>
          </cell>
          <cell r="L20041">
            <v>3.1526192275565829E-2</v>
          </cell>
          <cell r="M20041">
            <v>0</v>
          </cell>
        </row>
        <row r="20042">
          <cell r="F20042" t="str">
            <v>Vintage2016</v>
          </cell>
          <cell r="I20042">
            <v>6.1940944919520596E-3</v>
          </cell>
          <cell r="L20042">
            <v>2.7743899771062619E-2</v>
          </cell>
          <cell r="M20042" t="str">
            <v>solar PV</v>
          </cell>
        </row>
        <row r="20043">
          <cell r="F20043" t="str">
            <v>Vintage2016</v>
          </cell>
          <cell r="I20043">
            <v>9.05290733439147E-3</v>
          </cell>
          <cell r="L20043">
            <v>4.0548776588476131E-2</v>
          </cell>
          <cell r="M20043" t="str">
            <v>solar PV</v>
          </cell>
        </row>
        <row r="20044">
          <cell r="F20044" t="str">
            <v>Vintage2015</v>
          </cell>
          <cell r="I20044">
            <v>6.3846820147813533E-3</v>
          </cell>
          <cell r="L20044">
            <v>7.5325640607380201E-2</v>
          </cell>
          <cell r="M20044" t="str">
            <v>solar PV</v>
          </cell>
        </row>
        <row r="20045">
          <cell r="F20045" t="str">
            <v>Vintage2015</v>
          </cell>
          <cell r="I20045">
            <v>3.144694126683353E-3</v>
          </cell>
          <cell r="L20045">
            <v>3.7100688657366369E-2</v>
          </cell>
          <cell r="M20045" t="str">
            <v>solar PV</v>
          </cell>
        </row>
        <row r="20046">
          <cell r="F20046" t="str">
            <v>Vintage2015</v>
          </cell>
          <cell r="I20046">
            <v>9.5293761414647071E-3</v>
          </cell>
          <cell r="L20046">
            <v>0.11242632926474658</v>
          </cell>
          <cell r="M20046" t="str">
            <v>solar PV</v>
          </cell>
        </row>
        <row r="20047">
          <cell r="F20047" t="str">
            <v>Vintage2015</v>
          </cell>
          <cell r="I20047">
            <v>4.2882192636591182E-3</v>
          </cell>
          <cell r="L20047">
            <v>5.0591848169135957E-2</v>
          </cell>
          <cell r="M20047" t="str">
            <v>solar PV</v>
          </cell>
        </row>
        <row r="20048">
          <cell r="F20048" t="str">
            <v>Vintage2015</v>
          </cell>
          <cell r="I20048">
            <v>3.6211629337565884E-3</v>
          </cell>
          <cell r="L20048">
            <v>4.2722005120603694E-2</v>
          </cell>
          <cell r="M20048" t="str">
            <v>solar PV</v>
          </cell>
        </row>
        <row r="20049">
          <cell r="F20049" t="str">
            <v>Vintage2015</v>
          </cell>
          <cell r="I20049">
            <v>1.2411304052488891E-2</v>
          </cell>
          <cell r="L20049">
            <v>9.1425957599140906E-2</v>
          </cell>
          <cell r="M20049">
            <v>0</v>
          </cell>
        </row>
        <row r="20050">
          <cell r="F20050" t="str">
            <v>Vintage2015</v>
          </cell>
          <cell r="I20050">
            <v>5.1357120217195408E-3</v>
          </cell>
          <cell r="L20050">
            <v>3.7831430730678989E-2</v>
          </cell>
          <cell r="M20050">
            <v>0</v>
          </cell>
        </row>
        <row r="20051">
          <cell r="F20051" t="str">
            <v>Vintage2015</v>
          </cell>
          <cell r="I20051">
            <v>8.5595200361992358E-4</v>
          </cell>
          <cell r="L20051">
            <v>6.3052384551131662E-3</v>
          </cell>
          <cell r="M20051">
            <v>0</v>
          </cell>
        </row>
        <row r="20052">
          <cell r="F20052" t="str">
            <v>Vintage2015</v>
          </cell>
          <cell r="I20052">
            <v>9.4340823800500608E-3</v>
          </cell>
          <cell r="L20052">
            <v>0.11130206597209912</v>
          </cell>
          <cell r="M20052" t="str">
            <v>solar PV</v>
          </cell>
        </row>
        <row r="20053">
          <cell r="F20053" t="str">
            <v>Vintage2015</v>
          </cell>
          <cell r="I20053">
            <v>2.1441096318295591E-2</v>
          </cell>
          <cell r="L20053">
            <v>0.25295924084567978</v>
          </cell>
          <cell r="M20053" t="str">
            <v>solar PV</v>
          </cell>
        </row>
        <row r="20054">
          <cell r="F20054" t="str">
            <v>Vintage2015</v>
          </cell>
          <cell r="I20054">
            <v>9.5293761414647071E-3</v>
          </cell>
          <cell r="L20054">
            <v>0.11242632926474658</v>
          </cell>
          <cell r="M20054" t="str">
            <v>solar PV</v>
          </cell>
        </row>
        <row r="20055">
          <cell r="F20055" t="str">
            <v>Vintage2015</v>
          </cell>
          <cell r="I20055">
            <v>8.1315440343892736E-3</v>
          </cell>
          <cell r="L20055">
            <v>5.989976532357507E-2</v>
          </cell>
          <cell r="M20055">
            <v>0</v>
          </cell>
        </row>
        <row r="20056">
          <cell r="F20056" t="str">
            <v>Vintage2016</v>
          </cell>
          <cell r="I20056">
            <v>5.7176256848788243E-2</v>
          </cell>
          <cell r="L20056">
            <v>0.25609753634827032</v>
          </cell>
          <cell r="M20056" t="str">
            <v>solar PV</v>
          </cell>
        </row>
        <row r="20057">
          <cell r="F20057" t="str">
            <v>Vintage2017</v>
          </cell>
          <cell r="I20057">
            <v>1.6104645679075356E-2</v>
          </cell>
          <cell r="L20057">
            <v>0.1266361616639092</v>
          </cell>
          <cell r="M20057" t="str">
            <v>solar PV</v>
          </cell>
        </row>
        <row r="20058">
          <cell r="F20058" t="str">
            <v>Vintage2018</v>
          </cell>
          <cell r="I20058">
            <v>2.3823440353661768E-2</v>
          </cell>
          <cell r="L20058">
            <v>0.15488031265266244</v>
          </cell>
          <cell r="M20058" t="str">
            <v>solar PV</v>
          </cell>
        </row>
        <row r="20059">
          <cell r="F20059" t="str">
            <v>Vintage2016</v>
          </cell>
          <cell r="I20059">
            <v>3.7402801355248975E-2</v>
          </cell>
          <cell r="L20059">
            <v>0.1675304716944935</v>
          </cell>
          <cell r="M20059" t="str">
            <v>solar PV</v>
          </cell>
        </row>
        <row r="20060">
          <cell r="F20060" t="str">
            <v>Vintage2018</v>
          </cell>
          <cell r="I20060">
            <v>1.5866411275538735E-2</v>
          </cell>
          <cell r="L20060">
            <v>0.10315028822667317</v>
          </cell>
          <cell r="M20060" t="str">
            <v>solar PV</v>
          </cell>
        </row>
        <row r="20061">
          <cell r="F20061" t="str">
            <v>Vintage2015</v>
          </cell>
          <cell r="I20061">
            <v>6.4196400271494267E-3</v>
          </cell>
          <cell r="L20061">
            <v>4.7289288413348736E-2</v>
          </cell>
          <cell r="M20061">
            <v>0</v>
          </cell>
        </row>
        <row r="20062">
          <cell r="F20062" t="str">
            <v>Vintage2017</v>
          </cell>
          <cell r="I20062">
            <v>9.5293761414647071E-3</v>
          </cell>
          <cell r="L20062">
            <v>7.4932640037816106E-2</v>
          </cell>
          <cell r="M20062" t="str">
            <v>solar PV</v>
          </cell>
        </row>
        <row r="20063">
          <cell r="F20063" t="str">
            <v>Vintage2015</v>
          </cell>
          <cell r="I20063">
            <v>1.5961705036953384E-2</v>
          </cell>
          <cell r="L20063">
            <v>0.18831410151845052</v>
          </cell>
          <cell r="M20063" t="str">
            <v>solar PV</v>
          </cell>
        </row>
        <row r="20064">
          <cell r="F20064" t="str">
            <v>Vintage2015</v>
          </cell>
          <cell r="I20064">
            <v>7.8617353167083834E-3</v>
          </cell>
          <cell r="L20064">
            <v>9.2751721643415927E-2</v>
          </cell>
          <cell r="M20064" t="str">
            <v>solar PV</v>
          </cell>
        </row>
        <row r="20065">
          <cell r="F20065" t="str">
            <v>Vintage2016</v>
          </cell>
          <cell r="I20065">
            <v>1.7119040072398471E-2</v>
          </cell>
          <cell r="L20065">
            <v>0.10970166296427034</v>
          </cell>
          <cell r="M20065">
            <v>0</v>
          </cell>
        </row>
        <row r="20066">
          <cell r="F20066" t="str">
            <v>Vintage2015</v>
          </cell>
          <cell r="I20066">
            <v>9.5293761414647071E-3</v>
          </cell>
          <cell r="L20066">
            <v>0.11242632926474658</v>
          </cell>
          <cell r="M20066" t="str">
            <v>solar PV</v>
          </cell>
        </row>
        <row r="20067">
          <cell r="F20067" t="str">
            <v>Vintage2015</v>
          </cell>
          <cell r="I20067">
            <v>1.4294064212197061E-2</v>
          </cell>
          <cell r="L20067">
            <v>0.16863949389711985</v>
          </cell>
          <cell r="M20067" t="str">
            <v>solar PV</v>
          </cell>
        </row>
        <row r="20068">
          <cell r="F20068" t="str">
            <v>Vintage2016</v>
          </cell>
          <cell r="I20068">
            <v>8.5595200361992356E-3</v>
          </cell>
          <cell r="L20068">
            <v>5.4850831482135168E-2</v>
          </cell>
          <cell r="M20068">
            <v>0</v>
          </cell>
        </row>
        <row r="20069">
          <cell r="F20069" t="str">
            <v>Vintage2017</v>
          </cell>
          <cell r="I20069">
            <v>4.2882192636591182E-3</v>
          </cell>
          <cell r="L20069">
            <v>3.3719688017017253E-2</v>
          </cell>
          <cell r="M20069" t="str">
            <v>solar PV</v>
          </cell>
        </row>
        <row r="20070">
          <cell r="F20070" t="str">
            <v>Vintage2017</v>
          </cell>
          <cell r="I20070">
            <v>1.2839280054298853E-2</v>
          </cell>
          <cell r="L20070">
            <v>7.2394580605876169E-2</v>
          </cell>
          <cell r="M20070">
            <v>0</v>
          </cell>
        </row>
        <row r="20071">
          <cell r="F20071" t="str">
            <v>Vintage2016</v>
          </cell>
          <cell r="I20071">
            <v>9.5293761414647071E-3</v>
          </cell>
          <cell r="L20071">
            <v>4.2682922724711719E-2</v>
          </cell>
          <cell r="M20071" t="str">
            <v>solar PV</v>
          </cell>
        </row>
        <row r="20072">
          <cell r="F20072" t="str">
            <v>Vintage2011</v>
          </cell>
          <cell r="I20072">
            <v>1.1555352048868969E-2</v>
          </cell>
          <cell r="L20072">
            <v>0.19870194986072418</v>
          </cell>
          <cell r="M20072">
            <v>0</v>
          </cell>
        </row>
        <row r="20073">
          <cell r="F20073" t="str">
            <v>Vintage2012</v>
          </cell>
          <cell r="I20073">
            <v>1.4979160063348663E-2</v>
          </cell>
          <cell r="L20073">
            <v>0.19943206326383894</v>
          </cell>
          <cell r="M20073">
            <v>0</v>
          </cell>
        </row>
        <row r="20074">
          <cell r="F20074" t="str">
            <v>Vintage2014</v>
          </cell>
          <cell r="I20074">
            <v>1.1127376047059007E-2</v>
          </cell>
          <cell r="L20074">
            <v>8.4903118420890086E-2</v>
          </cell>
          <cell r="M20074">
            <v>0</v>
          </cell>
        </row>
        <row r="20075">
          <cell r="F20075" t="str">
            <v>Vintage2016</v>
          </cell>
          <cell r="I20075">
            <v>6.8611508218545895E-3</v>
          </cell>
          <cell r="L20075">
            <v>3.0731704361792438E-2</v>
          </cell>
          <cell r="M20075" t="str">
            <v>solar PV</v>
          </cell>
        </row>
        <row r="20076">
          <cell r="F20076" t="str">
            <v>Vintage2014</v>
          </cell>
          <cell r="I20076">
            <v>5.1357120217195408E-3</v>
          </cell>
          <cell r="L20076">
            <v>3.9186054655795416E-2</v>
          </cell>
          <cell r="M20076">
            <v>0</v>
          </cell>
        </row>
        <row r="20077">
          <cell r="F20077" t="str">
            <v>Vintage2011</v>
          </cell>
          <cell r="I20077">
            <v>8.9874960380091976E-3</v>
          </cell>
          <cell r="L20077">
            <v>0.15454596100278548</v>
          </cell>
          <cell r="M20077">
            <v>0</v>
          </cell>
        </row>
        <row r="20078">
          <cell r="F20078" t="str">
            <v>Vintage2015</v>
          </cell>
          <cell r="I20078">
            <v>2.2727562097393329E-2</v>
          </cell>
          <cell r="L20078">
            <v>0.26813679529642059</v>
          </cell>
          <cell r="M20078" t="str">
            <v>solar PV</v>
          </cell>
        </row>
        <row r="20079">
          <cell r="F20079" t="str">
            <v>Vintage2014</v>
          </cell>
          <cell r="I20079">
            <v>6.0035069691227651E-3</v>
          </cell>
          <cell r="L20079">
            <v>7.1053288757060504E-2</v>
          </cell>
          <cell r="M20079" t="str">
            <v>solar PV</v>
          </cell>
        </row>
        <row r="20080">
          <cell r="F20080" t="str">
            <v>Vintage2015</v>
          </cell>
          <cell r="I20080">
            <v>1.2839280054298853E-2</v>
          </cell>
          <cell r="L20080">
            <v>9.4578576826697472E-2</v>
          </cell>
          <cell r="M20080">
            <v>0</v>
          </cell>
        </row>
        <row r="20081">
          <cell r="F20081" t="str">
            <v>Vintage2015</v>
          </cell>
          <cell r="I20081">
            <v>1.2839280054298853E-2</v>
          </cell>
          <cell r="L20081">
            <v>9.4578576826697472E-2</v>
          </cell>
          <cell r="M20081">
            <v>0</v>
          </cell>
        </row>
        <row r="20082">
          <cell r="F20082" t="str">
            <v>Vintage2014</v>
          </cell>
          <cell r="I20082">
            <v>4.2797600180996178E-3</v>
          </cell>
          <cell r="L20082">
            <v>3.2655045546496182E-2</v>
          </cell>
          <cell r="M20082">
            <v>0</v>
          </cell>
        </row>
        <row r="20083">
          <cell r="F20083" t="str">
            <v>Vintage2015</v>
          </cell>
          <cell r="I20083">
            <v>5.9916640253394647E-3</v>
          </cell>
          <cell r="L20083">
            <v>4.4136669185792156E-2</v>
          </cell>
          <cell r="M20083">
            <v>0</v>
          </cell>
        </row>
        <row r="20084">
          <cell r="F20084" t="str">
            <v>Vintage2019</v>
          </cell>
          <cell r="I20084">
            <v>6.670563299025295E-2</v>
          </cell>
          <cell r="L20084">
            <v>0.67201159868618476</v>
          </cell>
          <cell r="M20084" t="str">
            <v>solar PV</v>
          </cell>
        </row>
        <row r="20085">
          <cell r="F20085" t="str">
            <v>Vintage2015</v>
          </cell>
          <cell r="I20085">
            <v>4.907628712854324E-3</v>
          </cell>
          <cell r="L20085">
            <v>5.7899559571344489E-2</v>
          </cell>
          <cell r="M20085" t="str">
            <v>solar PV</v>
          </cell>
        </row>
        <row r="20086">
          <cell r="F20086" t="str">
            <v>Vintage2016</v>
          </cell>
          <cell r="I20086">
            <v>2.4681084206393589E-2</v>
          </cell>
          <cell r="L20086">
            <v>0.11054876985700335</v>
          </cell>
          <cell r="M20086" t="str">
            <v>solar PV</v>
          </cell>
        </row>
        <row r="20087">
          <cell r="F20087" t="str">
            <v>Vintage2016</v>
          </cell>
          <cell r="I20087">
            <v>1.9916396135661235E-2</v>
          </cell>
          <cell r="L20087">
            <v>8.9207308494647489E-2</v>
          </cell>
          <cell r="M20087" t="str">
            <v>solar PV</v>
          </cell>
        </row>
        <row r="20088">
          <cell r="F20088" t="str">
            <v>Vintage2012</v>
          </cell>
          <cell r="I20088">
            <v>4.0748723299847663E-3</v>
          </cell>
          <cell r="L20088">
            <v>0.10814454371410338</v>
          </cell>
          <cell r="M20088" t="str">
            <v>solar PV</v>
          </cell>
        </row>
        <row r="20089">
          <cell r="F20089" t="str">
            <v>Vintage2012</v>
          </cell>
          <cell r="I20089">
            <v>4.0748723299847663E-3</v>
          </cell>
          <cell r="L20089">
            <v>0.10814454371410338</v>
          </cell>
          <cell r="M20089" t="str">
            <v>solar PV</v>
          </cell>
        </row>
        <row r="20090">
          <cell r="F20090" t="str">
            <v>Vintage2012</v>
          </cell>
          <cell r="I20090">
            <v>7.1470321060985303E-3</v>
          </cell>
          <cell r="L20090">
            <v>0.18967772814294831</v>
          </cell>
          <cell r="M20090" t="str">
            <v>solar PV</v>
          </cell>
        </row>
        <row r="20091">
          <cell r="F20091" t="str">
            <v>Vintage2012</v>
          </cell>
          <cell r="I20091">
            <v>7.1470321060985303E-3</v>
          </cell>
          <cell r="L20091">
            <v>0.18967772814294831</v>
          </cell>
          <cell r="M20091" t="str">
            <v>solar PV</v>
          </cell>
        </row>
        <row r="20092">
          <cell r="F20092" t="str">
            <v>Vintage2015</v>
          </cell>
          <cell r="I20092">
            <v>7.1470321060985303E-3</v>
          </cell>
          <cell r="L20092">
            <v>8.4319746948559926E-2</v>
          </cell>
          <cell r="M20092" t="str">
            <v>solar PV</v>
          </cell>
        </row>
        <row r="20093">
          <cell r="F20093" t="str">
            <v>Vintage2015</v>
          </cell>
          <cell r="I20093">
            <v>7.1470321060985303E-3</v>
          </cell>
          <cell r="L20093">
            <v>8.4319746948559926E-2</v>
          </cell>
          <cell r="M20093" t="str">
            <v>solar PV</v>
          </cell>
        </row>
        <row r="20094">
          <cell r="F20094" t="str">
            <v>Vintage2015</v>
          </cell>
          <cell r="I20094">
            <v>7.1470321060985303E-3</v>
          </cell>
          <cell r="L20094">
            <v>8.4319746948559926E-2</v>
          </cell>
          <cell r="M20094" t="str">
            <v>solar PV</v>
          </cell>
        </row>
        <row r="20095">
          <cell r="F20095" t="str">
            <v>Vintage2015</v>
          </cell>
          <cell r="I20095">
            <v>7.1470321060985303E-3</v>
          </cell>
          <cell r="L20095">
            <v>8.4319746948559926E-2</v>
          </cell>
          <cell r="M20095" t="str">
            <v>solar PV</v>
          </cell>
        </row>
        <row r="20096">
          <cell r="F20096" t="str">
            <v>Vintage2012</v>
          </cell>
          <cell r="I20096">
            <v>8.0999697202450011E-3</v>
          </cell>
          <cell r="L20096">
            <v>0.21496809189534138</v>
          </cell>
          <cell r="M20096" t="str">
            <v>solar PV</v>
          </cell>
        </row>
        <row r="20097">
          <cell r="F20097" t="str">
            <v>Vintage2012</v>
          </cell>
          <cell r="I20097">
            <v>8.0999697202450011E-3</v>
          </cell>
          <cell r="L20097">
            <v>0.21496809189534138</v>
          </cell>
          <cell r="M20097" t="str">
            <v>solar PV</v>
          </cell>
        </row>
        <row r="20098">
          <cell r="F20098" t="str">
            <v>Vintage2014</v>
          </cell>
          <cell r="I20098">
            <v>6.1940944919520596E-3</v>
          </cell>
          <cell r="L20098">
            <v>7.3308948717602102E-2</v>
          </cell>
          <cell r="M20098" t="str">
            <v>solar PV</v>
          </cell>
        </row>
        <row r="20099">
          <cell r="F20099" t="str">
            <v>Vintage2014</v>
          </cell>
          <cell r="I20099">
            <v>6.1940944919520596E-3</v>
          </cell>
          <cell r="L20099">
            <v>7.3308948717602102E-2</v>
          </cell>
          <cell r="M20099" t="str">
            <v>solar PV</v>
          </cell>
        </row>
        <row r="20100">
          <cell r="F20100" t="str">
            <v>Vintage2014</v>
          </cell>
          <cell r="I20100">
            <v>6.1940944919520596E-3</v>
          </cell>
          <cell r="L20100">
            <v>7.3308948717602102E-2</v>
          </cell>
          <cell r="M20100" t="str">
            <v>solar PV</v>
          </cell>
        </row>
        <row r="20101">
          <cell r="F20101" t="str">
            <v>Vintage2014</v>
          </cell>
          <cell r="I20101">
            <v>6.1940944919520596E-3</v>
          </cell>
          <cell r="L20101">
            <v>7.3308948717602102E-2</v>
          </cell>
          <cell r="M20101" t="str">
            <v>solar PV</v>
          </cell>
        </row>
        <row r="20102">
          <cell r="F20102" t="str">
            <v>Vintage2014</v>
          </cell>
          <cell r="I20102">
            <v>6.1940944919520596E-3</v>
          </cell>
          <cell r="L20102">
            <v>7.3308948717602102E-2</v>
          </cell>
          <cell r="M20102" t="str">
            <v>solar PV</v>
          </cell>
        </row>
        <row r="20103">
          <cell r="F20103" t="str">
            <v>Vintage2014</v>
          </cell>
          <cell r="I20103">
            <v>6.1940944919520596E-3</v>
          </cell>
          <cell r="L20103">
            <v>7.3308948717602102E-2</v>
          </cell>
          <cell r="M20103" t="str">
            <v>solar PV</v>
          </cell>
        </row>
        <row r="20104">
          <cell r="F20104" t="str">
            <v>Vintage2014</v>
          </cell>
          <cell r="I20104">
            <v>6.1940944919520596E-3</v>
          </cell>
          <cell r="L20104">
            <v>7.3308948717602102E-2</v>
          </cell>
          <cell r="M20104" t="str">
            <v>solar PV</v>
          </cell>
        </row>
        <row r="20105">
          <cell r="F20105" t="str">
            <v>Vintage2014</v>
          </cell>
          <cell r="I20105">
            <v>6.1940944919520596E-3</v>
          </cell>
          <cell r="L20105">
            <v>7.3308948717602102E-2</v>
          </cell>
          <cell r="M20105" t="str">
            <v>solar PV</v>
          </cell>
        </row>
        <row r="20106">
          <cell r="F20106" t="str">
            <v>Vintage2014</v>
          </cell>
          <cell r="I20106">
            <v>6.1940944919520596E-3</v>
          </cell>
          <cell r="L20106">
            <v>7.3308948717602102E-2</v>
          </cell>
          <cell r="M20106" t="str">
            <v>solar PV</v>
          </cell>
        </row>
        <row r="20107">
          <cell r="F20107" t="str">
            <v>Vintage2014</v>
          </cell>
          <cell r="I20107">
            <v>6.1940944919520596E-3</v>
          </cell>
          <cell r="L20107">
            <v>7.3308948717602102E-2</v>
          </cell>
          <cell r="M20107" t="str">
            <v>solar PV</v>
          </cell>
        </row>
        <row r="20108">
          <cell r="F20108" t="str">
            <v>Vintage2015</v>
          </cell>
          <cell r="I20108">
            <v>5.0029224742689712E-3</v>
          </cell>
          <cell r="L20108">
            <v>5.9023822863991951E-2</v>
          </cell>
          <cell r="M20108" t="str">
            <v>solar PV</v>
          </cell>
        </row>
        <row r="20109">
          <cell r="F20109" t="str">
            <v>Vintage2015</v>
          </cell>
          <cell r="I20109">
            <v>5.0029224742689712E-3</v>
          </cell>
          <cell r="L20109">
            <v>5.9023822863991951E-2</v>
          </cell>
          <cell r="M20109" t="str">
            <v>solar PV</v>
          </cell>
        </row>
        <row r="20110">
          <cell r="F20110" t="str">
            <v>Vintage2014</v>
          </cell>
          <cell r="I20110">
            <v>6.4323288954886773E-3</v>
          </cell>
          <cell r="L20110">
            <v>7.6128523668279102E-2</v>
          </cell>
          <cell r="M20110" t="str">
            <v>solar PV</v>
          </cell>
        </row>
        <row r="20111">
          <cell r="F20111" t="str">
            <v>Vintage2014</v>
          </cell>
          <cell r="I20111">
            <v>6.4323288954886773E-3</v>
          </cell>
          <cell r="L20111">
            <v>7.6128523668279102E-2</v>
          </cell>
          <cell r="M20111" t="str">
            <v>solar PV</v>
          </cell>
        </row>
        <row r="20112">
          <cell r="F20112" t="str">
            <v>Vintage2014</v>
          </cell>
          <cell r="I20112">
            <v>6.670563299025295E-3</v>
          </cell>
          <cell r="L20112">
            <v>7.8948098618956117E-2</v>
          </cell>
          <cell r="M20112" t="str">
            <v>solar PV</v>
          </cell>
        </row>
        <row r="20113">
          <cell r="F20113" t="str">
            <v>Vintage2014</v>
          </cell>
          <cell r="I20113">
            <v>6.670563299025295E-3</v>
          </cell>
          <cell r="L20113">
            <v>7.8948098618956117E-2</v>
          </cell>
          <cell r="M20113" t="str">
            <v>solar PV</v>
          </cell>
        </row>
        <row r="20114">
          <cell r="F20114" t="str">
            <v>Vintage2014</v>
          </cell>
          <cell r="I20114">
            <v>5.955860088415442E-3</v>
          </cell>
          <cell r="L20114">
            <v>7.0489373766925101E-2</v>
          </cell>
          <cell r="M20114" t="str">
            <v>solar PV</v>
          </cell>
        </row>
        <row r="20115">
          <cell r="F20115" t="str">
            <v>Vintage2014</v>
          </cell>
          <cell r="I20115">
            <v>5.955860088415442E-3</v>
          </cell>
          <cell r="L20115">
            <v>7.0489373766925101E-2</v>
          </cell>
          <cell r="M20115" t="str">
            <v>solar PV</v>
          </cell>
        </row>
        <row r="20116">
          <cell r="F20116" t="str">
            <v>Vintage2015</v>
          </cell>
          <cell r="I20116">
            <v>5.7176256848788243E-3</v>
          </cell>
          <cell r="L20116">
            <v>6.7455797558847938E-2</v>
          </cell>
          <cell r="M20116" t="str">
            <v>solar PV</v>
          </cell>
        </row>
        <row r="20117">
          <cell r="F20117" t="str">
            <v>Vintage2015</v>
          </cell>
          <cell r="I20117">
            <v>5.7176256848788243E-3</v>
          </cell>
          <cell r="L20117">
            <v>6.7455797558847938E-2</v>
          </cell>
          <cell r="M20117" t="str">
            <v>solar PV</v>
          </cell>
        </row>
        <row r="20118">
          <cell r="F20118" t="str">
            <v>Vintage2016</v>
          </cell>
          <cell r="I20118">
            <v>4.7646880707323536E-3</v>
          </cell>
          <cell r="L20118">
            <v>2.134146136235586E-2</v>
          </cell>
          <cell r="M20118" t="str">
            <v>solar PV</v>
          </cell>
        </row>
        <row r="20119">
          <cell r="F20119" t="str">
            <v>Vintage2015</v>
          </cell>
          <cell r="I20119">
            <v>1.8830944079638319E-2</v>
          </cell>
          <cell r="L20119">
            <v>0.13871524601248966</v>
          </cell>
          <cell r="M20119">
            <v>0</v>
          </cell>
        </row>
        <row r="20120">
          <cell r="F20120" t="str">
            <v>Vintage2015</v>
          </cell>
          <cell r="I20120">
            <v>1.0699400045249044E-2</v>
          </cell>
          <cell r="L20120">
            <v>7.8815480688914571E-2</v>
          </cell>
          <cell r="M20120">
            <v>0</v>
          </cell>
        </row>
        <row r="20121">
          <cell r="F20121" t="str">
            <v>Vintage2019</v>
          </cell>
          <cell r="I20121">
            <v>4.8599818321470006E-2</v>
          </cell>
          <cell r="L20121">
            <v>0.48960845047136314</v>
          </cell>
          <cell r="M20121" t="str">
            <v>solar PV</v>
          </cell>
        </row>
        <row r="20122">
          <cell r="F20122" t="str">
            <v>Vintage2017</v>
          </cell>
          <cell r="I20122">
            <v>3.7641035758785593E-2</v>
          </cell>
          <cell r="L20122">
            <v>0.29598392814937363</v>
          </cell>
          <cell r="M20122" t="str">
            <v>solar PV</v>
          </cell>
        </row>
        <row r="20123">
          <cell r="F20123" t="str">
            <v>Vintage2015</v>
          </cell>
          <cell r="I20123">
            <v>8.5595200361992356E-3</v>
          </cell>
          <cell r="L20123">
            <v>6.3052384551131657E-2</v>
          </cell>
          <cell r="M20123">
            <v>0</v>
          </cell>
        </row>
        <row r="20124">
          <cell r="F20124" t="str">
            <v>Vintage2015</v>
          </cell>
          <cell r="I20124">
            <v>5.1357120217195408E-3</v>
          </cell>
          <cell r="L20124">
            <v>3.7831430730678989E-2</v>
          </cell>
          <cell r="M20124">
            <v>0</v>
          </cell>
        </row>
        <row r="20125">
          <cell r="F20125" t="str">
            <v>Vintage2015</v>
          </cell>
          <cell r="I20125">
            <v>5.1357120217195408E-3</v>
          </cell>
          <cell r="L20125">
            <v>3.7831430730678989E-2</v>
          </cell>
          <cell r="M20125">
            <v>0</v>
          </cell>
        </row>
        <row r="20126">
          <cell r="F20126" t="str">
            <v>Vintage2016</v>
          </cell>
          <cell r="I20126">
            <v>4.7646880707323536E-2</v>
          </cell>
          <cell r="L20126">
            <v>0.2134146136235586</v>
          </cell>
          <cell r="M20126" t="str">
            <v>solar PV</v>
          </cell>
        </row>
        <row r="20127">
          <cell r="F20127" t="str">
            <v>Vintage2015</v>
          </cell>
          <cell r="I20127">
            <v>2.3823440353661768E-3</v>
          </cell>
          <cell r="L20127">
            <v>2.8106582316186644E-2</v>
          </cell>
          <cell r="M20127" t="str">
            <v>solar PV</v>
          </cell>
        </row>
        <row r="20128">
          <cell r="F20128" t="str">
            <v>Vintage2015</v>
          </cell>
          <cell r="I20128">
            <v>2.3823440353661768E-3</v>
          </cell>
          <cell r="L20128">
            <v>2.8106582316186644E-2</v>
          </cell>
          <cell r="M20128" t="str">
            <v>solar PV</v>
          </cell>
        </row>
        <row r="20129">
          <cell r="F20129" t="str">
            <v>Vintage2013</v>
          </cell>
          <cell r="I20129">
            <v>1.0699400045249044E-2</v>
          </cell>
          <cell r="L20129">
            <v>0.11241692125709514</v>
          </cell>
          <cell r="M20129">
            <v>0</v>
          </cell>
        </row>
        <row r="20130">
          <cell r="F20130" t="str">
            <v>Vintage2016</v>
          </cell>
          <cell r="I20130">
            <v>6.670563299025295E-3</v>
          </cell>
          <cell r="L20130">
            <v>2.9878045907298204E-2</v>
          </cell>
          <cell r="M20130" t="str">
            <v>solar PV</v>
          </cell>
        </row>
        <row r="20131">
          <cell r="F20131" t="str">
            <v>Vintage2016</v>
          </cell>
          <cell r="I20131">
            <v>2.8588128424394121E-3</v>
          </cell>
          <cell r="L20131">
            <v>1.2804876817413515E-2</v>
          </cell>
          <cell r="M20131" t="str">
            <v>solar PV</v>
          </cell>
        </row>
        <row r="20132">
          <cell r="F20132" t="str">
            <v>Vintage2020</v>
          </cell>
          <cell r="I20132">
            <v>4.7646880707323536E-2</v>
          </cell>
          <cell r="L20132">
            <v>0.48316010850681207</v>
          </cell>
          <cell r="M20132" t="str">
            <v>solar PV</v>
          </cell>
        </row>
        <row r="20133">
          <cell r="F20133" t="str">
            <v>Vintage2018</v>
          </cell>
          <cell r="I20133">
            <v>7.1470321060985303E-2</v>
          </cell>
          <cell r="L20133">
            <v>0.46464093795798728</v>
          </cell>
          <cell r="M20133" t="str">
            <v>solar PV</v>
          </cell>
        </row>
        <row r="20134">
          <cell r="F20134" t="str">
            <v>Vintage2019</v>
          </cell>
          <cell r="I20134">
            <v>7.6235009131717657E-3</v>
          </cell>
          <cell r="L20134">
            <v>7.6801325564135395E-2</v>
          </cell>
          <cell r="M20134" t="str">
            <v>solar PV</v>
          </cell>
        </row>
        <row r="20135">
          <cell r="F20135" t="str">
            <v>Vintage2016</v>
          </cell>
          <cell r="I20135">
            <v>1.4294064212197061E-2</v>
          </cell>
          <cell r="L20135">
            <v>6.4024384087067579E-2</v>
          </cell>
          <cell r="M20135" t="str">
            <v>solar PV</v>
          </cell>
        </row>
        <row r="20136">
          <cell r="F20136" t="str">
            <v>Vintage2016</v>
          </cell>
          <cell r="I20136">
            <v>4.7646880707323536E-2</v>
          </cell>
          <cell r="L20136">
            <v>0.2134146136235586</v>
          </cell>
          <cell r="M20136" t="str">
            <v>solar PV</v>
          </cell>
        </row>
        <row r="20137">
          <cell r="F20137" t="str">
            <v>Vintage2016</v>
          </cell>
          <cell r="I20137">
            <v>6.8135039411472656E-2</v>
          </cell>
          <cell r="L20137">
            <v>0.30518289748168875</v>
          </cell>
          <cell r="M20137" t="str">
            <v>solar PV</v>
          </cell>
        </row>
        <row r="20138">
          <cell r="F20138" t="str">
            <v>Vintage2014</v>
          </cell>
          <cell r="I20138">
            <v>1.2839280054298853E-2</v>
          </cell>
          <cell r="L20138">
            <v>9.7965136639488554E-2</v>
          </cell>
          <cell r="M20138">
            <v>0</v>
          </cell>
        </row>
        <row r="20139">
          <cell r="F20139" t="str">
            <v>Vintage2014</v>
          </cell>
          <cell r="I20139">
            <v>2.3823440353661768E-3</v>
          </cell>
          <cell r="L20139">
            <v>2.8195749506770038E-2</v>
          </cell>
          <cell r="M20139" t="str">
            <v>solar PV</v>
          </cell>
        </row>
        <row r="20140">
          <cell r="F20140" t="str">
            <v>Vintage2016</v>
          </cell>
          <cell r="I20140">
            <v>9.5293761414647071E-3</v>
          </cell>
          <cell r="L20140">
            <v>4.2682922724711719E-2</v>
          </cell>
          <cell r="M20140" t="str">
            <v>solar PV</v>
          </cell>
        </row>
        <row r="20141">
          <cell r="F20141" t="str">
            <v>Vintage2015</v>
          </cell>
          <cell r="I20141">
            <v>2.3823440353661768E-3</v>
          </cell>
          <cell r="L20141">
            <v>2.8106582316186644E-2</v>
          </cell>
          <cell r="M20141" t="str">
            <v>solar PV</v>
          </cell>
        </row>
        <row r="20142">
          <cell r="F20142" t="str">
            <v>Vintage2017</v>
          </cell>
          <cell r="I20142">
            <v>9.5293761414647071E-3</v>
          </cell>
          <cell r="L20142">
            <v>7.4932640037816106E-2</v>
          </cell>
          <cell r="M20142" t="str">
            <v>solar PV</v>
          </cell>
        </row>
        <row r="20143">
          <cell r="F20143" t="str">
            <v>Vintage2015</v>
          </cell>
          <cell r="I20143">
            <v>7.1470321060985303E-3</v>
          </cell>
          <cell r="L20143">
            <v>8.4319746948559926E-2</v>
          </cell>
          <cell r="M20143" t="str">
            <v>solar PV</v>
          </cell>
        </row>
        <row r="20144">
          <cell r="F20144" t="str">
            <v>Vintage2015</v>
          </cell>
          <cell r="I20144">
            <v>1.2839280054298853E-2</v>
          </cell>
          <cell r="L20144">
            <v>9.4578576826697472E-2</v>
          </cell>
          <cell r="M20144">
            <v>0</v>
          </cell>
        </row>
        <row r="20145">
          <cell r="F20145" t="str">
            <v>Vintage2020</v>
          </cell>
          <cell r="I20145">
            <v>4.8123349514396771E-2</v>
          </cell>
          <cell r="L20145">
            <v>0.48799170959188021</v>
          </cell>
          <cell r="M20145" t="str">
            <v>solar PV</v>
          </cell>
        </row>
        <row r="20146">
          <cell r="F20146" t="str">
            <v>Vintage2016</v>
          </cell>
          <cell r="I20146">
            <v>4.8599818321470006E-2</v>
          </cell>
          <cell r="L20146">
            <v>0.21768290589602976</v>
          </cell>
          <cell r="M20146" t="str">
            <v>solar PV</v>
          </cell>
        </row>
        <row r="20147">
          <cell r="F20147" t="str">
            <v>Vintage2016</v>
          </cell>
          <cell r="I20147">
            <v>4.6693943093177058E-2</v>
          </cell>
          <cell r="L20147">
            <v>0.20914632135108743</v>
          </cell>
          <cell r="M20147" t="str">
            <v>solar PV</v>
          </cell>
        </row>
        <row r="20148">
          <cell r="F20148" t="str">
            <v>Vintage2017</v>
          </cell>
          <cell r="I20148">
            <v>2.8588128424394121E-2</v>
          </cell>
          <cell r="L20148">
            <v>0.22479792011344832</v>
          </cell>
          <cell r="M20148" t="str">
            <v>solar PV</v>
          </cell>
        </row>
        <row r="20149">
          <cell r="F20149" t="str">
            <v>Vintage2017</v>
          </cell>
          <cell r="I20149">
            <v>9.5293761414647071E-3</v>
          </cell>
          <cell r="L20149">
            <v>7.4932640037816106E-2</v>
          </cell>
          <cell r="M20149" t="str">
            <v>solar PV</v>
          </cell>
        </row>
        <row r="20150">
          <cell r="F20150" t="str">
            <v>Vintage2017</v>
          </cell>
          <cell r="I20150">
            <v>9.5293761414647071E-3</v>
          </cell>
          <cell r="L20150">
            <v>7.4932640037816106E-2</v>
          </cell>
          <cell r="M20150" t="str">
            <v>solar PV</v>
          </cell>
        </row>
        <row r="20151">
          <cell r="F20151" t="str">
            <v>Vintage2018</v>
          </cell>
          <cell r="I20151">
            <v>9.5293761414647071E-2</v>
          </cell>
          <cell r="L20151">
            <v>0.61952125061064978</v>
          </cell>
          <cell r="M20151" t="str">
            <v>solar PV</v>
          </cell>
        </row>
        <row r="20152">
          <cell r="F20152" t="str">
            <v>Vintage2016</v>
          </cell>
          <cell r="I20152">
            <v>3.8117504565858829E-2</v>
          </cell>
          <cell r="L20152">
            <v>0.17073169089884688</v>
          </cell>
          <cell r="M20152" t="str">
            <v>solar PV</v>
          </cell>
        </row>
        <row r="20153">
          <cell r="F20153" t="str">
            <v>Vintage2015</v>
          </cell>
          <cell r="I20153">
            <v>6.4196400271494267E-3</v>
          </cell>
          <cell r="L20153">
            <v>4.7289288413348736E-2</v>
          </cell>
          <cell r="M20153">
            <v>0</v>
          </cell>
        </row>
        <row r="20154">
          <cell r="F20154" t="str">
            <v>Vintage2015</v>
          </cell>
          <cell r="I20154">
            <v>3.8117504565858829E-2</v>
          </cell>
          <cell r="L20154">
            <v>0.44970531705898631</v>
          </cell>
          <cell r="M20154" t="str">
            <v>solar PV</v>
          </cell>
        </row>
        <row r="20155">
          <cell r="F20155" t="str">
            <v>Vintage2016</v>
          </cell>
          <cell r="I20155">
            <v>2.4014027876491061E-2</v>
          </cell>
          <cell r="L20155">
            <v>0.10756096526627353</v>
          </cell>
          <cell r="M20155" t="str">
            <v>solar PV</v>
          </cell>
        </row>
        <row r="20156">
          <cell r="F20156" t="str">
            <v>Vintage2016</v>
          </cell>
          <cell r="I20156">
            <v>3.8117504565858829E-2</v>
          </cell>
          <cell r="L20156">
            <v>0.17073169089884688</v>
          </cell>
          <cell r="M20156" t="str">
            <v>solar PV</v>
          </cell>
        </row>
        <row r="20157">
          <cell r="F20157" t="str">
            <v>Vintage2015</v>
          </cell>
          <cell r="I20157">
            <v>5.7176256848788243E-3</v>
          </cell>
          <cell r="L20157">
            <v>6.7455797558847938E-2</v>
          </cell>
          <cell r="M20157" t="str">
            <v>solar PV</v>
          </cell>
        </row>
        <row r="20158">
          <cell r="F20158" t="str">
            <v>Vintage2015</v>
          </cell>
          <cell r="I20158">
            <v>5.9916640253394647E-3</v>
          </cell>
          <cell r="L20158">
            <v>4.4136669185792156E-2</v>
          </cell>
          <cell r="M20158">
            <v>0</v>
          </cell>
        </row>
        <row r="20159">
          <cell r="F20159" t="str">
            <v>Vintage2018</v>
          </cell>
          <cell r="I20159">
            <v>9.5293761414647071E-3</v>
          </cell>
          <cell r="L20159">
            <v>6.1952125061064969E-2</v>
          </cell>
          <cell r="M20159" t="str">
            <v>solar PV</v>
          </cell>
        </row>
        <row r="20160">
          <cell r="F20160" t="str">
            <v>Vintage2015</v>
          </cell>
          <cell r="I20160">
            <v>1.2839280054298853E-2</v>
          </cell>
          <cell r="L20160">
            <v>9.4578576826697472E-2</v>
          </cell>
          <cell r="M20160">
            <v>0</v>
          </cell>
        </row>
        <row r="20161">
          <cell r="F20161" t="str">
            <v>Vintage2016</v>
          </cell>
          <cell r="I20161">
            <v>1.9058752282929414E-2</v>
          </cell>
          <cell r="L20161">
            <v>8.5365845449423439E-2</v>
          </cell>
          <cell r="M20161" t="str">
            <v>solar PV</v>
          </cell>
        </row>
        <row r="20162">
          <cell r="F20162" t="str">
            <v>Vintage2016</v>
          </cell>
          <cell r="I20162">
            <v>4.7646880707323536E-2</v>
          </cell>
          <cell r="L20162">
            <v>0.2134146136235586</v>
          </cell>
          <cell r="M20162" t="str">
            <v>solar PV</v>
          </cell>
        </row>
        <row r="20163">
          <cell r="F20163" t="str">
            <v>Vintage2016</v>
          </cell>
          <cell r="I20163">
            <v>3.5735160530492652E-2</v>
          </cell>
          <cell r="L20163">
            <v>0.16006096021766894</v>
          </cell>
          <cell r="M20163" t="str">
            <v>solar PV</v>
          </cell>
        </row>
        <row r="20164">
          <cell r="F20164" t="str">
            <v>Vintage2016</v>
          </cell>
          <cell r="I20164">
            <v>6.4196400271494267E-3</v>
          </cell>
          <cell r="L20164">
            <v>4.1138123611601372E-2</v>
          </cell>
          <cell r="M20164">
            <v>0</v>
          </cell>
        </row>
        <row r="20165">
          <cell r="F20165" t="str">
            <v>Vintage2016</v>
          </cell>
          <cell r="I20165">
            <v>4.7077360199095798E-3</v>
          </cell>
          <cell r="L20165">
            <v>3.0167957315174347E-2</v>
          </cell>
          <cell r="M20165">
            <v>0</v>
          </cell>
        </row>
        <row r="20166">
          <cell r="F20166" t="str">
            <v>Vintage2015</v>
          </cell>
          <cell r="I20166">
            <v>4.7077360199095798E-3</v>
          </cell>
          <cell r="L20166">
            <v>3.4678811503122416E-2</v>
          </cell>
          <cell r="M20166">
            <v>0</v>
          </cell>
        </row>
        <row r="20167">
          <cell r="F20167" t="str">
            <v>Vintage2016</v>
          </cell>
          <cell r="I20167">
            <v>4.7077360199095798E-3</v>
          </cell>
          <cell r="L20167">
            <v>3.0167957315174347E-2</v>
          </cell>
          <cell r="M20167">
            <v>0</v>
          </cell>
        </row>
        <row r="20168">
          <cell r="F20168" t="str">
            <v>Vintage2015</v>
          </cell>
          <cell r="I20168">
            <v>4.7077360199095798E-3</v>
          </cell>
          <cell r="L20168">
            <v>3.4678811503122416E-2</v>
          </cell>
          <cell r="M20168">
            <v>0</v>
          </cell>
        </row>
        <row r="20169">
          <cell r="F20169" t="str">
            <v>Vintage2016</v>
          </cell>
          <cell r="I20169">
            <v>4.7077360199095798E-3</v>
          </cell>
          <cell r="L20169">
            <v>3.0167957315174347E-2</v>
          </cell>
          <cell r="M20169">
            <v>0</v>
          </cell>
        </row>
        <row r="20170">
          <cell r="F20170" t="str">
            <v>Vintage2016</v>
          </cell>
          <cell r="I20170">
            <v>4.7077360199095798E-3</v>
          </cell>
          <cell r="L20170">
            <v>3.0167957315174347E-2</v>
          </cell>
          <cell r="M20170">
            <v>0</v>
          </cell>
        </row>
        <row r="20171">
          <cell r="F20171" t="str">
            <v>Vintage2017</v>
          </cell>
          <cell r="I20171">
            <v>4.7077360199095798E-3</v>
          </cell>
          <cell r="L20171">
            <v>2.6544679555487935E-2</v>
          </cell>
          <cell r="M20171">
            <v>0</v>
          </cell>
        </row>
        <row r="20172">
          <cell r="F20172" t="str">
            <v>Vintage2017</v>
          </cell>
          <cell r="I20172">
            <v>4.7077360199095798E-3</v>
          </cell>
          <cell r="L20172">
            <v>2.6544679555487935E-2</v>
          </cell>
          <cell r="M20172">
            <v>0</v>
          </cell>
        </row>
        <row r="20173">
          <cell r="F20173" t="str">
            <v>Vintage2017</v>
          </cell>
          <cell r="I20173">
            <v>4.7077360199095798E-3</v>
          </cell>
          <cell r="L20173">
            <v>2.6544679555487935E-2</v>
          </cell>
          <cell r="M20173">
            <v>0</v>
          </cell>
        </row>
        <row r="20174">
          <cell r="F20174" t="str">
            <v>Vintage2016</v>
          </cell>
          <cell r="I20174">
            <v>4.7077360199095798E-3</v>
          </cell>
          <cell r="L20174">
            <v>3.0167957315174347E-2</v>
          </cell>
          <cell r="M20174">
            <v>0</v>
          </cell>
        </row>
        <row r="20175">
          <cell r="F20175" t="str">
            <v>Vintage2016</v>
          </cell>
          <cell r="I20175">
            <v>3.8272356928157628E-2</v>
          </cell>
          <cell r="L20175">
            <v>0.17142528839312346</v>
          </cell>
          <cell r="M20175" t="str">
            <v>solar PV</v>
          </cell>
        </row>
        <row r="20176">
          <cell r="F20176" t="str">
            <v>Vintage2016</v>
          </cell>
          <cell r="I20176">
            <v>3.6771480185876934E-2</v>
          </cell>
          <cell r="L20176">
            <v>0.16470272806398134</v>
          </cell>
          <cell r="M20176" t="str">
            <v>solar PV</v>
          </cell>
        </row>
        <row r="20177">
          <cell r="F20177" t="str">
            <v>Vintage2017</v>
          </cell>
          <cell r="I20177">
            <v>6.4323288954886773E-3</v>
          </cell>
          <cell r="L20177">
            <v>5.057953202552587E-2</v>
          </cell>
          <cell r="M20177" t="str">
            <v>solar PV</v>
          </cell>
        </row>
        <row r="20178">
          <cell r="F20178" t="str">
            <v>Vintage2017</v>
          </cell>
          <cell r="I20178">
            <v>9.5293761414647071E-3</v>
          </cell>
          <cell r="L20178">
            <v>7.4932640037816106E-2</v>
          </cell>
          <cell r="M20178" t="str">
            <v>solar PV</v>
          </cell>
        </row>
        <row r="20179">
          <cell r="F20179" t="str">
            <v>Vintage2018</v>
          </cell>
          <cell r="I20179">
            <v>9.5293761414647071E-3</v>
          </cell>
          <cell r="L20179">
            <v>6.1952125061064969E-2</v>
          </cell>
          <cell r="M20179" t="str">
            <v>solar PV</v>
          </cell>
        </row>
        <row r="20180">
          <cell r="F20180" t="str">
            <v>Vintage2015</v>
          </cell>
          <cell r="I20180">
            <v>7.1470321060985303E-3</v>
          </cell>
          <cell r="L20180">
            <v>8.4319746948559926E-2</v>
          </cell>
          <cell r="M20180" t="str">
            <v>solar PV</v>
          </cell>
        </row>
        <row r="20181">
          <cell r="F20181" t="str">
            <v>Vintage2015</v>
          </cell>
          <cell r="I20181">
            <v>2.4776377967808239E-2</v>
          </cell>
          <cell r="L20181">
            <v>0.29230845608834111</v>
          </cell>
          <cell r="M20181" t="str">
            <v>solar PV</v>
          </cell>
        </row>
        <row r="20182">
          <cell r="F20182" t="str">
            <v>Vintage2017</v>
          </cell>
          <cell r="I20182">
            <v>9.5293761414647071E-3</v>
          </cell>
          <cell r="L20182">
            <v>7.4932640037816106E-2</v>
          </cell>
          <cell r="M20182" t="str">
            <v>solar PV</v>
          </cell>
        </row>
        <row r="20183">
          <cell r="F20183" t="str">
            <v>Vintage2017</v>
          </cell>
          <cell r="I20183">
            <v>9.5293761414647071E-3</v>
          </cell>
          <cell r="L20183">
            <v>7.4932640037816106E-2</v>
          </cell>
          <cell r="M20183" t="str">
            <v>solar PV</v>
          </cell>
        </row>
        <row r="20184">
          <cell r="F20184" t="str">
            <v>Vintage2017</v>
          </cell>
          <cell r="I20184">
            <v>9.5293761414647071E-3</v>
          </cell>
          <cell r="L20184">
            <v>7.4932640037816106E-2</v>
          </cell>
          <cell r="M20184" t="str">
            <v>solar PV</v>
          </cell>
        </row>
        <row r="20185">
          <cell r="F20185" t="str">
            <v>Vintage2017</v>
          </cell>
          <cell r="I20185">
            <v>9.5293761414647071E-3</v>
          </cell>
          <cell r="L20185">
            <v>7.4932640037816106E-2</v>
          </cell>
          <cell r="M20185" t="str">
            <v>solar PV</v>
          </cell>
        </row>
        <row r="20186">
          <cell r="F20186" t="str">
            <v>Vintage2016</v>
          </cell>
          <cell r="I20186">
            <v>6.1940944919520596E-3</v>
          </cell>
          <cell r="L20186">
            <v>2.7743899771062619E-2</v>
          </cell>
          <cell r="M20186" t="str">
            <v>solar PV</v>
          </cell>
        </row>
        <row r="20187">
          <cell r="F20187" t="str">
            <v>Vintage2015</v>
          </cell>
          <cell r="I20187">
            <v>1.2839280054298853E-2</v>
          </cell>
          <cell r="L20187">
            <v>9.4578576826697472E-2</v>
          </cell>
          <cell r="M20187">
            <v>0</v>
          </cell>
        </row>
        <row r="20188">
          <cell r="F20188" t="str">
            <v>Vintage2019</v>
          </cell>
          <cell r="I20188">
            <v>3.5687513649785334E-2</v>
          </cell>
          <cell r="L20188">
            <v>0.35952620529710883</v>
          </cell>
          <cell r="M20188" t="str">
            <v>solar PV</v>
          </cell>
        </row>
        <row r="20189">
          <cell r="F20189" t="str">
            <v>Vintage2017</v>
          </cell>
          <cell r="I20189">
            <v>6.1940944919520596E-2</v>
          </cell>
          <cell r="L20189">
            <v>0.48706216024580468</v>
          </cell>
          <cell r="M20189" t="str">
            <v>solar PV</v>
          </cell>
        </row>
        <row r="20190">
          <cell r="F20190" t="str">
            <v>Vintage2018</v>
          </cell>
          <cell r="I20190">
            <v>7.1470321060985303E-2</v>
          </cell>
          <cell r="L20190">
            <v>0.46464093795798728</v>
          </cell>
          <cell r="M20190" t="str">
            <v>solar PV</v>
          </cell>
        </row>
        <row r="20191">
          <cell r="F20191" t="str">
            <v>Vintage2015</v>
          </cell>
          <cell r="I20191">
            <v>3.4782222916346179E-3</v>
          </cell>
          <cell r="L20191">
            <v>4.1035610181632501E-2</v>
          </cell>
          <cell r="M20191" t="str">
            <v>solar PV</v>
          </cell>
        </row>
        <row r="20192">
          <cell r="F20192" t="str">
            <v>Vintage2016</v>
          </cell>
          <cell r="I20192">
            <v>9.5293761414647071E-3</v>
          </cell>
          <cell r="L20192">
            <v>4.2682922724711719E-2</v>
          </cell>
          <cell r="M20192" t="str">
            <v>solar PV</v>
          </cell>
        </row>
        <row r="20193">
          <cell r="F20193" t="str">
            <v>Vintage2017</v>
          </cell>
          <cell r="I20193">
            <v>1.9058752282929414E-2</v>
          </cell>
          <cell r="L20193">
            <v>0.14986528007563221</v>
          </cell>
          <cell r="M20193" t="str">
            <v>solar PV</v>
          </cell>
        </row>
        <row r="20194">
          <cell r="F20194" t="str">
            <v>Vintage2018</v>
          </cell>
          <cell r="I20194">
            <v>9.6246699028793542E-2</v>
          </cell>
          <cell r="L20194">
            <v>0.62571646311675622</v>
          </cell>
          <cell r="M20194" t="str">
            <v>solar PV</v>
          </cell>
        </row>
        <row r="20195">
          <cell r="F20195" t="str">
            <v>Vintage2016</v>
          </cell>
          <cell r="I20195">
            <v>9.4154720398191595E-3</v>
          </cell>
          <cell r="L20195">
            <v>6.0335914630348694E-2</v>
          </cell>
          <cell r="M20195">
            <v>0</v>
          </cell>
        </row>
        <row r="20196">
          <cell r="F20196" t="str">
            <v>Vintage2016</v>
          </cell>
          <cell r="I20196">
            <v>3.5735160530492652E-2</v>
          </cell>
          <cell r="L20196">
            <v>0.16006096021766894</v>
          </cell>
          <cell r="M20196" t="str">
            <v>solar PV</v>
          </cell>
        </row>
        <row r="20197">
          <cell r="F20197" t="str">
            <v>Vintage2017</v>
          </cell>
          <cell r="I20197">
            <v>8.5595200361992356E-3</v>
          </cell>
          <cell r="L20197">
            <v>4.8263053737250788E-2</v>
          </cell>
          <cell r="M20197">
            <v>0</v>
          </cell>
        </row>
        <row r="20198">
          <cell r="F20198" t="str">
            <v>Vintage2016</v>
          </cell>
          <cell r="I20198">
            <v>6.8476160289593878E-4</v>
          </cell>
          <cell r="L20198">
            <v>4.3880665185708134E-3</v>
          </cell>
          <cell r="M20198">
            <v>0</v>
          </cell>
        </row>
        <row r="20199">
          <cell r="F20199" t="str">
            <v>Vintage2016</v>
          </cell>
          <cell r="I20199">
            <v>7.5472659040400477E-3</v>
          </cell>
          <cell r="L20199">
            <v>3.380487479797168E-2</v>
          </cell>
          <cell r="M20199" t="str">
            <v>solar PV</v>
          </cell>
        </row>
        <row r="20200">
          <cell r="F20200" t="str">
            <v>Vintage2016</v>
          </cell>
          <cell r="I20200">
            <v>2.4299909160735003E-2</v>
          </cell>
          <cell r="L20200">
            <v>0.10884145294801488</v>
          </cell>
          <cell r="M20200" t="str">
            <v>solar PV</v>
          </cell>
        </row>
        <row r="20201">
          <cell r="F20201" t="str">
            <v>Vintage2016</v>
          </cell>
          <cell r="I20201">
            <v>2.8588128424394121E-2</v>
          </cell>
          <cell r="L20201">
            <v>0.12804876817413516</v>
          </cell>
          <cell r="M20201" t="str">
            <v>solar PV</v>
          </cell>
        </row>
        <row r="20202">
          <cell r="F20202" t="str">
            <v>Vintage2016</v>
          </cell>
          <cell r="I20202">
            <v>9.5293761414647071E-3</v>
          </cell>
          <cell r="L20202">
            <v>4.2682922724711719E-2</v>
          </cell>
          <cell r="M20202" t="str">
            <v>solar PV</v>
          </cell>
        </row>
        <row r="20203">
          <cell r="F20203" t="str">
            <v>Vintage2017</v>
          </cell>
          <cell r="I20203">
            <v>7.5282071517571193E-3</v>
          </cell>
          <cell r="L20203">
            <v>5.9196785629874724E-2</v>
          </cell>
          <cell r="M20203" t="str">
            <v>solar PV</v>
          </cell>
        </row>
        <row r="20204">
          <cell r="F20204" t="str">
            <v>Vintage2016</v>
          </cell>
          <cell r="I20204">
            <v>9.5293761414647071E-3</v>
          </cell>
          <cell r="L20204">
            <v>4.2682922724711719E-2</v>
          </cell>
          <cell r="M20204" t="str">
            <v>solar PV</v>
          </cell>
        </row>
        <row r="20205">
          <cell r="F20205" t="str">
            <v>Vintage2016</v>
          </cell>
          <cell r="I20205">
            <v>9.5293761414647071E-3</v>
          </cell>
          <cell r="L20205">
            <v>4.2682922724711719E-2</v>
          </cell>
          <cell r="M20205" t="str">
            <v>solar PV</v>
          </cell>
        </row>
        <row r="20206">
          <cell r="F20206" t="str">
            <v>Vintage2016</v>
          </cell>
          <cell r="I20206">
            <v>7.1470321060985303E-3</v>
          </cell>
          <cell r="L20206">
            <v>3.2012192043533789E-2</v>
          </cell>
          <cell r="M20206" t="str">
            <v>solar PV</v>
          </cell>
        </row>
        <row r="20207">
          <cell r="F20207" t="str">
            <v>Vintage2016</v>
          </cell>
          <cell r="I20207">
            <v>9.5293761414647071E-3</v>
          </cell>
          <cell r="L20207">
            <v>4.2682922724711719E-2</v>
          </cell>
          <cell r="M20207" t="str">
            <v>solar PV</v>
          </cell>
        </row>
        <row r="20208">
          <cell r="F20208" t="str">
            <v>Vintage2015</v>
          </cell>
          <cell r="I20208">
            <v>6.4196400271494267E-3</v>
          </cell>
          <cell r="L20208">
            <v>4.7289288413348736E-2</v>
          </cell>
          <cell r="M20208">
            <v>0</v>
          </cell>
        </row>
        <row r="20209">
          <cell r="F20209" t="str">
            <v>Vintage2015</v>
          </cell>
          <cell r="I20209">
            <v>6.4196400271494267E-3</v>
          </cell>
          <cell r="L20209">
            <v>4.7289288413348736E-2</v>
          </cell>
          <cell r="M20209">
            <v>0</v>
          </cell>
        </row>
        <row r="20210">
          <cell r="F20210" t="str">
            <v>Vintage2016</v>
          </cell>
          <cell r="I20210">
            <v>6.670563299025295E-3</v>
          </cell>
          <cell r="L20210">
            <v>2.9878045907298204E-2</v>
          </cell>
          <cell r="M20210" t="str">
            <v>solar PV</v>
          </cell>
        </row>
        <row r="20211">
          <cell r="F20211" t="str">
            <v>Vintage2016</v>
          </cell>
          <cell r="I20211">
            <v>2.8588128424394121E-3</v>
          </cell>
          <cell r="L20211">
            <v>1.2804876817413515E-2</v>
          </cell>
          <cell r="M20211" t="str">
            <v>solar PV</v>
          </cell>
        </row>
        <row r="20212">
          <cell r="F20212" t="str">
            <v>Vintage2016</v>
          </cell>
          <cell r="I20212">
            <v>1.5818764394831417E-2</v>
          </cell>
          <cell r="L20212">
            <v>7.0853651723021466E-2</v>
          </cell>
          <cell r="M20212" t="str">
            <v>solar PV</v>
          </cell>
        </row>
        <row r="20213">
          <cell r="F20213" t="str">
            <v>Vintage2016</v>
          </cell>
          <cell r="I20213">
            <v>1.6152292559782677E-2</v>
          </cell>
          <cell r="L20213">
            <v>7.234755401838637E-2</v>
          </cell>
          <cell r="M20213" t="str">
            <v>solar PV</v>
          </cell>
        </row>
        <row r="20214">
          <cell r="F20214" t="str">
            <v>Vintage2016</v>
          </cell>
          <cell r="I20214">
            <v>1.5247001826343531E-2</v>
          </cell>
          <cell r="L20214">
            <v>6.8292676359538743E-2</v>
          </cell>
          <cell r="M20214" t="str">
            <v>solar PV</v>
          </cell>
        </row>
        <row r="20215">
          <cell r="F20215" t="str">
            <v>Vintage2016</v>
          </cell>
          <cell r="I20215">
            <v>1.5294648707050855E-2</v>
          </cell>
          <cell r="L20215">
            <v>6.8506090973162306E-2</v>
          </cell>
          <cell r="M20215" t="str">
            <v>solar PV</v>
          </cell>
        </row>
        <row r="20216">
          <cell r="F20216" t="str">
            <v>Vintage2016</v>
          </cell>
          <cell r="I20216">
            <v>1.8439342833734208E-2</v>
          </cell>
          <cell r="L20216">
            <v>8.259145547231718E-2</v>
          </cell>
          <cell r="M20216" t="str">
            <v>solar PV</v>
          </cell>
        </row>
        <row r="20217">
          <cell r="F20217" t="str">
            <v>Vintage2016</v>
          </cell>
          <cell r="I20217">
            <v>1.7295817696758444E-2</v>
          </cell>
          <cell r="L20217">
            <v>7.7469504745351761E-2</v>
          </cell>
          <cell r="M20217" t="str">
            <v>solar PV</v>
          </cell>
        </row>
        <row r="20218">
          <cell r="F20218" t="str">
            <v>Vintage2016</v>
          </cell>
          <cell r="I20218">
            <v>1.6581114486148588E-2</v>
          </cell>
          <cell r="L20218">
            <v>7.4268285540998374E-2</v>
          </cell>
          <cell r="M20218" t="str">
            <v>solar PV</v>
          </cell>
        </row>
        <row r="20219">
          <cell r="F20219" t="str">
            <v>Vintage2020</v>
          </cell>
          <cell r="I20219">
            <v>1.4865826780684942E-2</v>
          </cell>
          <cell r="L20219">
            <v>0.15074595385412537</v>
          </cell>
          <cell r="M20219" t="str">
            <v>solar PV</v>
          </cell>
        </row>
        <row r="20220">
          <cell r="F20220" t="str">
            <v>Vintage2020</v>
          </cell>
          <cell r="I20220">
            <v>1.4865826780684942E-2</v>
          </cell>
          <cell r="L20220">
            <v>0.15074595385412537</v>
          </cell>
          <cell r="M20220" t="str">
            <v>solar PV</v>
          </cell>
        </row>
        <row r="20221">
          <cell r="F20221" t="str">
            <v>Vintage2020</v>
          </cell>
          <cell r="I20221">
            <v>1.4865826780684942E-2</v>
          </cell>
          <cell r="L20221">
            <v>0.15074595385412537</v>
          </cell>
          <cell r="M20221" t="str">
            <v>solar PV</v>
          </cell>
        </row>
        <row r="20222">
          <cell r="F20222" t="str">
            <v>Vintage2020</v>
          </cell>
          <cell r="I20222">
            <v>1.4865826780684942E-2</v>
          </cell>
          <cell r="L20222">
            <v>0.15074595385412537</v>
          </cell>
          <cell r="M20222" t="str">
            <v>solar PV</v>
          </cell>
        </row>
        <row r="20223">
          <cell r="F20223" t="str">
            <v>Vintage2020</v>
          </cell>
          <cell r="I20223">
            <v>1.4865826780684942E-2</v>
          </cell>
          <cell r="L20223">
            <v>0.15074595385412537</v>
          </cell>
          <cell r="M20223" t="str">
            <v>solar PV</v>
          </cell>
        </row>
        <row r="20224">
          <cell r="F20224" t="str">
            <v>Vintage2020</v>
          </cell>
          <cell r="I20224">
            <v>1.4865826780684942E-2</v>
          </cell>
          <cell r="L20224">
            <v>0.15074595385412537</v>
          </cell>
          <cell r="M20224" t="str">
            <v>solar PV</v>
          </cell>
        </row>
        <row r="20225">
          <cell r="F20225" t="str">
            <v>Vintage2020</v>
          </cell>
          <cell r="I20225">
            <v>1.4865826780684942E-2</v>
          </cell>
          <cell r="L20225">
            <v>0.15074595385412537</v>
          </cell>
          <cell r="M20225" t="str">
            <v>solar PV</v>
          </cell>
        </row>
        <row r="20226">
          <cell r="F20226" t="str">
            <v>Vintage2020</v>
          </cell>
          <cell r="I20226">
            <v>1.4865826780684942E-2</v>
          </cell>
          <cell r="L20226">
            <v>0.15074595385412537</v>
          </cell>
          <cell r="M20226" t="str">
            <v>solar PV</v>
          </cell>
        </row>
        <row r="20227">
          <cell r="F20227" t="str">
            <v>Vintage2015</v>
          </cell>
          <cell r="I20227">
            <v>4.2797600180996178E-3</v>
          </cell>
          <cell r="L20227">
            <v>3.1526192275565829E-2</v>
          </cell>
          <cell r="M20227">
            <v>0</v>
          </cell>
        </row>
        <row r="20228">
          <cell r="F20228" t="str">
            <v>Vintage2017</v>
          </cell>
          <cell r="I20228">
            <v>8.5595200361992356E-3</v>
          </cell>
          <cell r="L20228">
            <v>4.8263053737250788E-2</v>
          </cell>
          <cell r="M20228">
            <v>0</v>
          </cell>
        </row>
        <row r="20229">
          <cell r="F20229" t="str">
            <v>Vintage2017</v>
          </cell>
          <cell r="I20229">
            <v>7.2755920307693506E-3</v>
          </cell>
          <cell r="L20229">
            <v>4.1023595676663166E-2</v>
          </cell>
          <cell r="M20229">
            <v>0</v>
          </cell>
        </row>
        <row r="20230">
          <cell r="F20230" t="str">
            <v>Vintage2017</v>
          </cell>
          <cell r="I20230">
            <v>4.2797600180996178E-3</v>
          </cell>
          <cell r="L20230">
            <v>2.4131526868625394E-2</v>
          </cell>
          <cell r="M20230">
            <v>0</v>
          </cell>
        </row>
        <row r="20231">
          <cell r="F20231" t="str">
            <v>Vintage2016</v>
          </cell>
          <cell r="I20231">
            <v>4.2797600180996178E-3</v>
          </cell>
          <cell r="L20231">
            <v>2.7425415741067584E-2</v>
          </cell>
          <cell r="M20231">
            <v>0</v>
          </cell>
        </row>
        <row r="20232">
          <cell r="F20232" t="str">
            <v>Vintage2016</v>
          </cell>
          <cell r="I20232">
            <v>1.2839280054298853E-2</v>
          </cell>
          <cell r="L20232">
            <v>8.2276247223202745E-2</v>
          </cell>
          <cell r="M20232">
            <v>0</v>
          </cell>
        </row>
        <row r="20233">
          <cell r="F20233" t="str">
            <v>Vintage2018</v>
          </cell>
          <cell r="I20233">
            <v>8.5764385273182364E-2</v>
          </cell>
          <cell r="L20233">
            <v>0.55756912554958471</v>
          </cell>
          <cell r="M20233" t="str">
            <v>solar PV</v>
          </cell>
        </row>
        <row r="20234">
          <cell r="F20234" t="str">
            <v>Vintage2016</v>
          </cell>
          <cell r="I20234">
            <v>3.8117504565858829E-2</v>
          </cell>
          <cell r="L20234">
            <v>0.17073169089884688</v>
          </cell>
          <cell r="M20234" t="str">
            <v>solar PV</v>
          </cell>
        </row>
        <row r="20235">
          <cell r="F20235" t="str">
            <v>Vintage2016</v>
          </cell>
          <cell r="I20235">
            <v>6.4196400271494267E-3</v>
          </cell>
          <cell r="L20235">
            <v>4.1138123611601372E-2</v>
          </cell>
          <cell r="M20235">
            <v>0</v>
          </cell>
        </row>
        <row r="20236">
          <cell r="F20236" t="str">
            <v>Vintage2016</v>
          </cell>
          <cell r="I20236">
            <v>4.0499848601225005E-2</v>
          </cell>
          <cell r="L20236">
            <v>0.18140242158002479</v>
          </cell>
          <cell r="M20236" t="str">
            <v>solar PV</v>
          </cell>
        </row>
        <row r="20237">
          <cell r="F20237" t="str">
            <v>Vintage2016</v>
          </cell>
          <cell r="I20237">
            <v>2.3823440353661768E-2</v>
          </cell>
          <cell r="L20237">
            <v>0.1067073068117793</v>
          </cell>
          <cell r="M20237" t="str">
            <v>solar PV</v>
          </cell>
        </row>
        <row r="20238">
          <cell r="F20238" t="str">
            <v>Vintage2016</v>
          </cell>
          <cell r="I20238">
            <v>2.3823440353661768E-3</v>
          </cell>
          <cell r="L20238">
            <v>1.067073068117793E-2</v>
          </cell>
          <cell r="M20238" t="str">
            <v>solar PV</v>
          </cell>
        </row>
        <row r="20239">
          <cell r="F20239" t="str">
            <v>Vintage2015</v>
          </cell>
          <cell r="I20239">
            <v>2.3823440353661768E-3</v>
          </cell>
          <cell r="L20239">
            <v>2.8106582316186644E-2</v>
          </cell>
          <cell r="M20239" t="str">
            <v>solar PV</v>
          </cell>
        </row>
        <row r="20240">
          <cell r="F20240" t="str">
            <v>Vintage2015</v>
          </cell>
          <cell r="I20240">
            <v>2.3823440353661768E-3</v>
          </cell>
          <cell r="L20240">
            <v>2.8106582316186644E-2</v>
          </cell>
          <cell r="M20240" t="str">
            <v>solar PV</v>
          </cell>
        </row>
        <row r="20241">
          <cell r="F20241" t="str">
            <v>Vintage2015</v>
          </cell>
          <cell r="I20241">
            <v>4.7170411900250304E-3</v>
          </cell>
          <cell r="L20241">
            <v>5.5651032986049558E-2</v>
          </cell>
          <cell r="M20241" t="str">
            <v>solar PV</v>
          </cell>
        </row>
        <row r="20242">
          <cell r="F20242" t="str">
            <v>Vintage2015</v>
          </cell>
          <cell r="I20242">
            <v>4.4311599057810886E-3</v>
          </cell>
          <cell r="L20242">
            <v>5.2278243108107157E-2</v>
          </cell>
          <cell r="M20242" t="str">
            <v>solar PV</v>
          </cell>
        </row>
        <row r="20243">
          <cell r="F20243" t="str">
            <v>Vintage2015</v>
          </cell>
          <cell r="I20243">
            <v>5.0029224742689712E-3</v>
          </cell>
          <cell r="L20243">
            <v>5.9023822863991951E-2</v>
          </cell>
          <cell r="M20243" t="str">
            <v>solar PV</v>
          </cell>
        </row>
        <row r="20244">
          <cell r="F20244" t="str">
            <v>Vintage2015</v>
          </cell>
          <cell r="I20244">
            <v>4.7170411900250304E-3</v>
          </cell>
          <cell r="L20244">
            <v>5.5651032986049558E-2</v>
          </cell>
          <cell r="M20244" t="str">
            <v>solar PV</v>
          </cell>
        </row>
        <row r="20245">
          <cell r="F20245" t="str">
            <v>Vintage2017</v>
          </cell>
          <cell r="I20245">
            <v>2.3823440353661768E-3</v>
          </cell>
          <cell r="L20245">
            <v>1.8733160009454027E-2</v>
          </cell>
          <cell r="M20245" t="str">
            <v>solar PV</v>
          </cell>
        </row>
        <row r="20246">
          <cell r="F20246" t="str">
            <v>Vintage2016</v>
          </cell>
          <cell r="I20246">
            <v>5.1458631163909417E-3</v>
          </cell>
          <cell r="L20246">
            <v>2.3048778271344328E-2</v>
          </cell>
          <cell r="M20246" t="str">
            <v>solar PV</v>
          </cell>
        </row>
        <row r="20247">
          <cell r="F20247" t="str">
            <v>Vintage2016</v>
          </cell>
          <cell r="I20247">
            <v>1.9258920081448281E-2</v>
          </cell>
          <cell r="L20247">
            <v>0.12341437083480412</v>
          </cell>
          <cell r="M20247">
            <v>0</v>
          </cell>
        </row>
        <row r="20248">
          <cell r="F20248" t="str">
            <v>Vintage2018</v>
          </cell>
          <cell r="I20248">
            <v>8.5595200361992356E-3</v>
          </cell>
          <cell r="L20248">
            <v>7.6951456310679567E-2</v>
          </cell>
          <cell r="M20248">
            <v>0</v>
          </cell>
        </row>
        <row r="20249">
          <cell r="F20249" t="str">
            <v>Vintage2016</v>
          </cell>
          <cell r="I20249">
            <v>4.4954831947359747E-2</v>
          </cell>
          <cell r="L20249">
            <v>0.20135668795382752</v>
          </cell>
          <cell r="M20249" t="str">
            <v>solar PV</v>
          </cell>
        </row>
        <row r="20250">
          <cell r="F20250" t="str">
            <v>Vintage2016</v>
          </cell>
          <cell r="I20250">
            <v>4.3191897361188787E-2</v>
          </cell>
          <cell r="L20250">
            <v>0.19346034724975589</v>
          </cell>
          <cell r="M20250" t="str">
            <v>solar PV</v>
          </cell>
        </row>
        <row r="20251">
          <cell r="F20251" t="str">
            <v>Vintage2017</v>
          </cell>
          <cell r="I20251">
            <v>1.4294064212197061E-2</v>
          </cell>
          <cell r="L20251">
            <v>0.11239896005672416</v>
          </cell>
          <cell r="M20251" t="str">
            <v>solar PV</v>
          </cell>
        </row>
        <row r="20252">
          <cell r="F20252" t="str">
            <v>Vintage2018</v>
          </cell>
          <cell r="I20252">
            <v>9.5293761414647071E-3</v>
          </cell>
          <cell r="L20252">
            <v>6.1952125061064969E-2</v>
          </cell>
          <cell r="M20252" t="str">
            <v>solar PV</v>
          </cell>
        </row>
        <row r="20253">
          <cell r="F20253" t="str">
            <v>Vintage2017</v>
          </cell>
          <cell r="I20253">
            <v>4.7646880707323536E-3</v>
          </cell>
          <cell r="L20253">
            <v>3.7466320018908053E-2</v>
          </cell>
          <cell r="M20253" t="str">
            <v>solar PV</v>
          </cell>
        </row>
        <row r="20254">
          <cell r="F20254" t="str">
            <v>Vintage2015</v>
          </cell>
          <cell r="I20254">
            <v>1.7119040072398471E-2</v>
          </cell>
          <cell r="L20254">
            <v>0.12610476910226331</v>
          </cell>
          <cell r="M20254">
            <v>0</v>
          </cell>
        </row>
        <row r="20255">
          <cell r="F20255" t="str">
            <v>Vintage2015</v>
          </cell>
          <cell r="I20255">
            <v>1.7119040072398471E-2</v>
          </cell>
          <cell r="L20255">
            <v>0.12610476910226331</v>
          </cell>
          <cell r="M20255">
            <v>0</v>
          </cell>
        </row>
        <row r="20256">
          <cell r="F20256" t="str">
            <v>Vintage2016</v>
          </cell>
          <cell r="I20256">
            <v>8.5595200361992356E-3</v>
          </cell>
          <cell r="L20256">
            <v>5.4850831482135168E-2</v>
          </cell>
          <cell r="M20256">
            <v>0</v>
          </cell>
        </row>
        <row r="20257">
          <cell r="F20257" t="str">
            <v>Vintage2016</v>
          </cell>
          <cell r="I20257">
            <v>4.2797600180996178E-3</v>
          </cell>
          <cell r="L20257">
            <v>2.7425415741067584E-2</v>
          </cell>
          <cell r="M20257">
            <v>0</v>
          </cell>
        </row>
        <row r="20258">
          <cell r="F20258" t="str">
            <v>Vintage2017</v>
          </cell>
          <cell r="I20258">
            <v>1.3388773478757915E-2</v>
          </cell>
          <cell r="L20258">
            <v>0.10528035925313163</v>
          </cell>
          <cell r="M20258" t="str">
            <v>solar PV</v>
          </cell>
        </row>
        <row r="20259">
          <cell r="F20259" t="str">
            <v>Vintage2017</v>
          </cell>
          <cell r="I20259">
            <v>4.7646880707323536E-2</v>
          </cell>
          <cell r="L20259">
            <v>0.3746632001890805</v>
          </cell>
          <cell r="M20259" t="str">
            <v>solar PV</v>
          </cell>
        </row>
        <row r="20260">
          <cell r="F20260" t="str">
            <v>Vintage2016</v>
          </cell>
          <cell r="I20260">
            <v>2.9541066038540589E-3</v>
          </cell>
          <cell r="L20260">
            <v>1.3231706044660634E-2</v>
          </cell>
          <cell r="M20260" t="str">
            <v>solar PV</v>
          </cell>
        </row>
        <row r="20261">
          <cell r="F20261" t="str">
            <v>Vintage2016</v>
          </cell>
          <cell r="I20261">
            <v>8.5595200361992356E-3</v>
          </cell>
          <cell r="L20261">
            <v>5.4850831482135168E-2</v>
          </cell>
          <cell r="M20261">
            <v>0</v>
          </cell>
        </row>
        <row r="20262">
          <cell r="F20262" t="str">
            <v>Vintage2016</v>
          </cell>
          <cell r="I20262">
            <v>9.5293761414647071E-3</v>
          </cell>
          <cell r="L20262">
            <v>4.2682922724711719E-2</v>
          </cell>
          <cell r="M20262" t="str">
            <v>solar PV</v>
          </cell>
        </row>
        <row r="20263">
          <cell r="F20263" t="str">
            <v>Vintage2016</v>
          </cell>
          <cell r="I20263">
            <v>9.5293761414647071E-3</v>
          </cell>
          <cell r="L20263">
            <v>4.2682922724711719E-2</v>
          </cell>
          <cell r="M20263" t="str">
            <v>solar PV</v>
          </cell>
        </row>
        <row r="20264">
          <cell r="F20264" t="str">
            <v>Vintage2017</v>
          </cell>
          <cell r="I20264">
            <v>1.2839280054298853E-2</v>
          </cell>
          <cell r="L20264">
            <v>7.2394580605876169E-2</v>
          </cell>
          <cell r="M20264">
            <v>0</v>
          </cell>
        </row>
        <row r="20265">
          <cell r="F20265" t="str">
            <v>Vintage2016</v>
          </cell>
          <cell r="I20265">
            <v>9.5293761414647071E-3</v>
          </cell>
          <cell r="L20265">
            <v>4.2682922724711719E-2</v>
          </cell>
          <cell r="M20265" t="str">
            <v>solar PV</v>
          </cell>
        </row>
        <row r="20266">
          <cell r="F20266" t="str">
            <v>Vintage2016</v>
          </cell>
          <cell r="I20266">
            <v>3.7164566951712356E-3</v>
          </cell>
          <cell r="L20266">
            <v>1.6646339862637569E-2</v>
          </cell>
          <cell r="M20266" t="str">
            <v>solar PV</v>
          </cell>
        </row>
        <row r="20267">
          <cell r="F20267" t="str">
            <v>Vintage2016</v>
          </cell>
          <cell r="I20267">
            <v>1.4294064212197061E-2</v>
          </cell>
          <cell r="L20267">
            <v>6.4024384087067579E-2</v>
          </cell>
          <cell r="M20267" t="str">
            <v>solar PV</v>
          </cell>
        </row>
        <row r="20268">
          <cell r="F20268" t="str">
            <v>Vintage2017</v>
          </cell>
          <cell r="I20268">
            <v>4.8599818321469999E-3</v>
          </cell>
          <cell r="L20268">
            <v>3.8215646419286209E-2</v>
          </cell>
          <cell r="M20268" t="str">
            <v>solar PV</v>
          </cell>
        </row>
        <row r="20269">
          <cell r="F20269" t="str">
            <v>Vintage2017</v>
          </cell>
          <cell r="I20269">
            <v>1.2839280054298853E-2</v>
          </cell>
          <cell r="L20269">
            <v>7.2394580605876169E-2</v>
          </cell>
          <cell r="M20269">
            <v>0</v>
          </cell>
        </row>
        <row r="20270">
          <cell r="F20270" t="str">
            <v>Vintage2017</v>
          </cell>
          <cell r="I20270">
            <v>2.4776377967808239E-2</v>
          </cell>
          <cell r="L20270">
            <v>0.19482486409832189</v>
          </cell>
          <cell r="M20270" t="str">
            <v>solar PV</v>
          </cell>
        </row>
        <row r="20271">
          <cell r="F20271" t="str">
            <v>Vintage2016</v>
          </cell>
          <cell r="I20271">
            <v>1.4294064212197061E-2</v>
          </cell>
          <cell r="L20271">
            <v>6.4024384087067579E-2</v>
          </cell>
          <cell r="M20271" t="str">
            <v>solar PV</v>
          </cell>
        </row>
        <row r="20272">
          <cell r="F20272" t="str">
            <v>Vintage2017</v>
          </cell>
          <cell r="I20272">
            <v>2.4776377967808239E-2</v>
          </cell>
          <cell r="L20272">
            <v>0.19482486409832189</v>
          </cell>
          <cell r="M20272" t="str">
            <v>solar PV</v>
          </cell>
        </row>
        <row r="20273">
          <cell r="F20273" t="str">
            <v>Vintage2016</v>
          </cell>
          <cell r="I20273">
            <v>4.7646880707323536E-2</v>
          </cell>
          <cell r="L20273">
            <v>0.2134146136235586</v>
          </cell>
          <cell r="M20273" t="str">
            <v>solar PV</v>
          </cell>
        </row>
        <row r="20274">
          <cell r="F20274" t="str">
            <v>Vintage2016</v>
          </cell>
          <cell r="I20274">
            <v>7.1470321060985303E-2</v>
          </cell>
          <cell r="L20274">
            <v>0.32012192043533788</v>
          </cell>
          <cell r="M20274" t="str">
            <v>solar PV</v>
          </cell>
        </row>
        <row r="20275">
          <cell r="F20275" t="str">
            <v>Vintage2017</v>
          </cell>
          <cell r="I20275">
            <v>9.5293761414647071E-3</v>
          </cell>
          <cell r="L20275">
            <v>7.4932640037816106E-2</v>
          </cell>
          <cell r="M20275" t="str">
            <v>solar PV</v>
          </cell>
        </row>
        <row r="20276">
          <cell r="F20276" t="str">
            <v>Vintage2017</v>
          </cell>
          <cell r="I20276">
            <v>5.4317444006348834E-3</v>
          </cell>
          <cell r="L20276">
            <v>4.2711604821555178E-2</v>
          </cell>
          <cell r="M20276" t="str">
            <v>solar PV</v>
          </cell>
        </row>
        <row r="20277">
          <cell r="F20277" t="str">
            <v>Vintage2016</v>
          </cell>
          <cell r="I20277">
            <v>3.2399878880980003E-3</v>
          </cell>
          <cell r="L20277">
            <v>1.4512193726401985E-2</v>
          </cell>
          <cell r="M20277" t="str">
            <v>solar PV</v>
          </cell>
        </row>
        <row r="20278">
          <cell r="F20278" t="str">
            <v>Vintage2016</v>
          </cell>
          <cell r="I20278">
            <v>3.6211629337565884E-3</v>
          </cell>
          <cell r="L20278">
            <v>1.6219510635390452E-2</v>
          </cell>
          <cell r="M20278" t="str">
            <v>solar PV</v>
          </cell>
        </row>
        <row r="20279">
          <cell r="F20279" t="str">
            <v>Vintage2016</v>
          </cell>
          <cell r="I20279">
            <v>3.8117504565858829E-3</v>
          </cell>
          <cell r="L20279">
            <v>1.7073169089884686E-2</v>
          </cell>
          <cell r="M20279" t="str">
            <v>solar PV</v>
          </cell>
        </row>
        <row r="20280">
          <cell r="F20280" t="str">
            <v>Vintage2016</v>
          </cell>
          <cell r="I20280">
            <v>5.1357120217195408E-3</v>
          </cell>
          <cell r="L20280">
            <v>3.2910498889281103E-2</v>
          </cell>
          <cell r="M20280">
            <v>0</v>
          </cell>
        </row>
        <row r="20281">
          <cell r="F20281" t="str">
            <v>Vintage2018</v>
          </cell>
          <cell r="I20281">
            <v>4.7646880707323536E-2</v>
          </cell>
          <cell r="L20281">
            <v>0.30976062530532489</v>
          </cell>
          <cell r="M20281" t="str">
            <v>solar PV</v>
          </cell>
        </row>
        <row r="20282">
          <cell r="F20282" t="str">
            <v>Vintage2020</v>
          </cell>
          <cell r="I20282">
            <v>2.3823440353661768E-2</v>
          </cell>
          <cell r="L20282">
            <v>0.24158005425340603</v>
          </cell>
          <cell r="M20282" t="str">
            <v>solar PV</v>
          </cell>
        </row>
        <row r="20283">
          <cell r="F20283" t="str">
            <v>Vintage2016</v>
          </cell>
          <cell r="I20283">
            <v>2.8588128424394121E-3</v>
          </cell>
          <cell r="L20283">
            <v>1.2804876817413515E-2</v>
          </cell>
          <cell r="M20283" t="str">
            <v>solar PV</v>
          </cell>
        </row>
        <row r="20284">
          <cell r="F20284" t="str">
            <v>Vintage2016</v>
          </cell>
          <cell r="I20284">
            <v>4.2882192636591182E-3</v>
          </cell>
          <cell r="L20284">
            <v>1.9207315226120274E-2</v>
          </cell>
          <cell r="M20284" t="str">
            <v>solar PV</v>
          </cell>
        </row>
        <row r="20285">
          <cell r="F20285" t="str">
            <v>Vintage2016</v>
          </cell>
          <cell r="I20285">
            <v>4.7646880707323536E-3</v>
          </cell>
          <cell r="L20285">
            <v>2.134146136235586E-2</v>
          </cell>
          <cell r="M20285" t="str">
            <v>solar PV</v>
          </cell>
        </row>
        <row r="20286">
          <cell r="F20286" t="str">
            <v>Vintage2016</v>
          </cell>
          <cell r="I20286">
            <v>1.9258920081448281E-2</v>
          </cell>
          <cell r="L20286">
            <v>0.12341437083480412</v>
          </cell>
          <cell r="M20286">
            <v>0</v>
          </cell>
        </row>
        <row r="20287">
          <cell r="F20287" t="str">
            <v>Vintage2016</v>
          </cell>
          <cell r="I20287">
            <v>4.7646880707323536E-3</v>
          </cell>
          <cell r="L20287">
            <v>2.134146136235586E-2</v>
          </cell>
          <cell r="M20287" t="str">
            <v>solar PV</v>
          </cell>
        </row>
        <row r="20288">
          <cell r="F20288" t="str">
            <v>Vintage2016</v>
          </cell>
          <cell r="I20288">
            <v>4.7646880707323536E-3</v>
          </cell>
          <cell r="L20288">
            <v>2.134146136235586E-2</v>
          </cell>
          <cell r="M20288" t="str">
            <v>solar PV</v>
          </cell>
        </row>
        <row r="20289">
          <cell r="F20289" t="str">
            <v>Vintage2018</v>
          </cell>
          <cell r="I20289">
            <v>2.3823440353661768E-2</v>
          </cell>
          <cell r="L20289">
            <v>0.15488031265266244</v>
          </cell>
          <cell r="M20289" t="str">
            <v>solar PV</v>
          </cell>
        </row>
        <row r="20290">
          <cell r="F20290" t="str">
            <v>Vintage2017</v>
          </cell>
          <cell r="I20290">
            <v>7.6235009131717657E-3</v>
          </cell>
          <cell r="L20290">
            <v>5.9946112030252886E-2</v>
          </cell>
          <cell r="M20290" t="str">
            <v>solar PV</v>
          </cell>
        </row>
        <row r="20291">
          <cell r="F20291" t="str">
            <v>Vintage2016</v>
          </cell>
          <cell r="I20291">
            <v>1.4294064212197061E-2</v>
          </cell>
          <cell r="L20291">
            <v>6.4024384087067579E-2</v>
          </cell>
          <cell r="M20291" t="str">
            <v>solar PV</v>
          </cell>
        </row>
        <row r="20292">
          <cell r="F20292" t="str">
            <v>Vintage2016</v>
          </cell>
          <cell r="I20292">
            <v>2.4299909160735003E-2</v>
          </cell>
          <cell r="L20292">
            <v>0.10884145294801488</v>
          </cell>
          <cell r="M20292" t="str">
            <v>solar PV</v>
          </cell>
        </row>
        <row r="20293">
          <cell r="F20293" t="str">
            <v>Vintage2016</v>
          </cell>
          <cell r="I20293">
            <v>2.3346971546588529E-2</v>
          </cell>
          <cell r="L20293">
            <v>0.10457316067554372</v>
          </cell>
          <cell r="M20293" t="str">
            <v>solar PV</v>
          </cell>
        </row>
        <row r="20294">
          <cell r="F20294" t="str">
            <v>Vintage2017</v>
          </cell>
          <cell r="I20294">
            <v>4.7646880707323536E-2</v>
          </cell>
          <cell r="L20294">
            <v>0.3746632001890805</v>
          </cell>
          <cell r="M20294" t="str">
            <v>solar PV</v>
          </cell>
        </row>
        <row r="20295">
          <cell r="F20295" t="str">
            <v>Vintage2016</v>
          </cell>
          <cell r="I20295">
            <v>9.5293761414647071E-3</v>
          </cell>
          <cell r="L20295">
            <v>4.2682922724711719E-2</v>
          </cell>
          <cell r="M20295" t="str">
            <v>solar PV</v>
          </cell>
        </row>
        <row r="20296">
          <cell r="F20296" t="str">
            <v>Vintage2016</v>
          </cell>
          <cell r="I20296">
            <v>4.8599818321469999E-3</v>
          </cell>
          <cell r="L20296">
            <v>2.1768290589602977E-2</v>
          </cell>
          <cell r="M20296" t="str">
            <v>solar PV</v>
          </cell>
        </row>
        <row r="20297">
          <cell r="F20297" t="str">
            <v>Vintage2016</v>
          </cell>
          <cell r="I20297">
            <v>4.6693943093177072E-3</v>
          </cell>
          <cell r="L20297">
            <v>2.0914632135108746E-2</v>
          </cell>
          <cell r="M20297" t="str">
            <v>solar PV</v>
          </cell>
        </row>
        <row r="20298">
          <cell r="F20298" t="str">
            <v>Vintage2016</v>
          </cell>
          <cell r="I20298">
            <v>2.8588128424394121E-2</v>
          </cell>
          <cell r="L20298">
            <v>0.12804876817413516</v>
          </cell>
          <cell r="M20298" t="str">
            <v>solar PV</v>
          </cell>
        </row>
        <row r="20299">
          <cell r="F20299" t="str">
            <v>Vintage2016</v>
          </cell>
          <cell r="I20299">
            <v>3.3352816495126475E-2</v>
          </cell>
          <cell r="L20299">
            <v>0.149390229536491</v>
          </cell>
          <cell r="M20299" t="str">
            <v>solar PV</v>
          </cell>
        </row>
        <row r="20300">
          <cell r="F20300" t="str">
            <v>Vintage2016</v>
          </cell>
          <cell r="I20300">
            <v>3.3352816495126475E-2</v>
          </cell>
          <cell r="L20300">
            <v>0.149390229536491</v>
          </cell>
          <cell r="M20300" t="str">
            <v>solar PV</v>
          </cell>
        </row>
        <row r="20301">
          <cell r="F20301" t="str">
            <v>Vintage2016</v>
          </cell>
          <cell r="I20301">
            <v>2.3823440353661768E-2</v>
          </cell>
          <cell r="L20301">
            <v>0.1067073068117793</v>
          </cell>
          <cell r="M20301" t="str">
            <v>solar PV</v>
          </cell>
        </row>
        <row r="20302">
          <cell r="F20302" t="str">
            <v>Vintage2016</v>
          </cell>
          <cell r="I20302">
            <v>2.477637796780824E-3</v>
          </cell>
          <cell r="L20302">
            <v>1.1097559908425049E-2</v>
          </cell>
          <cell r="M20302" t="str">
            <v>solar PV</v>
          </cell>
        </row>
        <row r="20303">
          <cell r="F20303" t="str">
            <v>Vintage2016</v>
          </cell>
          <cell r="I20303">
            <v>8.1315440343892736E-3</v>
          </cell>
          <cell r="L20303">
            <v>5.2108289908028411E-2</v>
          </cell>
          <cell r="M20303">
            <v>0</v>
          </cell>
        </row>
        <row r="20304">
          <cell r="F20304" t="str">
            <v>Vintage2016</v>
          </cell>
          <cell r="I20304">
            <v>3.8117504565858829E-2</v>
          </cell>
          <cell r="L20304">
            <v>0.17073169089884688</v>
          </cell>
          <cell r="M20304" t="str">
            <v>solar PV</v>
          </cell>
        </row>
        <row r="20305">
          <cell r="F20305" t="str">
            <v>Vintage2017</v>
          </cell>
          <cell r="I20305">
            <v>5.6461553638178383E-2</v>
          </cell>
          <cell r="L20305">
            <v>0.44397589222406042</v>
          </cell>
          <cell r="M20305" t="str">
            <v>solar PV</v>
          </cell>
        </row>
        <row r="20306">
          <cell r="F20306" t="str">
            <v>Vintage2016</v>
          </cell>
          <cell r="I20306">
            <v>1.9058752282929414E-2</v>
          </cell>
          <cell r="L20306">
            <v>8.5365845449423439E-2</v>
          </cell>
          <cell r="M20306" t="str">
            <v>solar PV</v>
          </cell>
        </row>
        <row r="20307">
          <cell r="F20307" t="str">
            <v>Vintage2013</v>
          </cell>
          <cell r="I20307">
            <v>4.2797600180996178E-3</v>
          </cell>
          <cell r="L20307">
            <v>4.4966768502838053E-2</v>
          </cell>
          <cell r="M20307">
            <v>0</v>
          </cell>
        </row>
        <row r="20308">
          <cell r="F20308" t="str">
            <v>Vintage2013</v>
          </cell>
          <cell r="I20308">
            <v>5.1357120217195408E-3</v>
          </cell>
          <cell r="L20308">
            <v>5.396012220340566E-2</v>
          </cell>
          <cell r="M20308">
            <v>0</v>
          </cell>
        </row>
        <row r="20309">
          <cell r="F20309" t="str">
            <v>Vintage2016</v>
          </cell>
          <cell r="I20309">
            <v>2.3823440353661768E-2</v>
          </cell>
          <cell r="L20309">
            <v>0.1067073068117793</v>
          </cell>
          <cell r="M20309" t="str">
            <v>solar PV</v>
          </cell>
        </row>
        <row r="20310">
          <cell r="F20310" t="str">
            <v>Vintage2017</v>
          </cell>
          <cell r="I20310">
            <v>1.9058752282929414E-2</v>
          </cell>
          <cell r="L20310">
            <v>0.14986528007563221</v>
          </cell>
          <cell r="M20310" t="str">
            <v>solar PV</v>
          </cell>
        </row>
        <row r="20311">
          <cell r="F20311" t="str">
            <v>Vintage2016</v>
          </cell>
          <cell r="I20311">
            <v>4.2797600180996178E-3</v>
          </cell>
          <cell r="L20311">
            <v>2.7425415741067584E-2</v>
          </cell>
          <cell r="M20311">
            <v>0</v>
          </cell>
        </row>
        <row r="20312">
          <cell r="F20312" t="str">
            <v>Vintage2017</v>
          </cell>
          <cell r="I20312">
            <v>9.5293761414647071E-3</v>
          </cell>
          <cell r="L20312">
            <v>7.4932640037816106E-2</v>
          </cell>
          <cell r="M20312" t="str">
            <v>solar PV</v>
          </cell>
        </row>
        <row r="20313">
          <cell r="F20313" t="str">
            <v>Vintage2017</v>
          </cell>
          <cell r="I20313">
            <v>9.5293761414647071E-3</v>
          </cell>
          <cell r="L20313">
            <v>7.4932640037816106E-2</v>
          </cell>
          <cell r="M20313" t="str">
            <v>solar PV</v>
          </cell>
        </row>
        <row r="20314">
          <cell r="F20314" t="str">
            <v>Vintage2017</v>
          </cell>
          <cell r="I20314">
            <v>9.5293761414647071E-3</v>
          </cell>
          <cell r="L20314">
            <v>7.4932640037816106E-2</v>
          </cell>
          <cell r="M20314" t="str">
            <v>solar PV</v>
          </cell>
        </row>
        <row r="20315">
          <cell r="F20315" t="str">
            <v>Vintage2016</v>
          </cell>
          <cell r="I20315">
            <v>9.5293761414647071E-3</v>
          </cell>
          <cell r="L20315">
            <v>4.2682922724711719E-2</v>
          </cell>
          <cell r="M20315" t="str">
            <v>solar PV</v>
          </cell>
        </row>
        <row r="20316">
          <cell r="F20316" t="str">
            <v>Vintage2016</v>
          </cell>
          <cell r="I20316">
            <v>2.3823440353661768E-3</v>
          </cell>
          <cell r="L20316">
            <v>1.067073068117793E-2</v>
          </cell>
          <cell r="M20316" t="str">
            <v>solar PV</v>
          </cell>
        </row>
        <row r="20317">
          <cell r="F20317" t="str">
            <v>Vintage2017</v>
          </cell>
          <cell r="I20317">
            <v>9.5293761414647071E-3</v>
          </cell>
          <cell r="L20317">
            <v>7.4932640037816106E-2</v>
          </cell>
          <cell r="M20317" t="str">
            <v>solar PV</v>
          </cell>
        </row>
        <row r="20318">
          <cell r="F20318" t="str">
            <v>Vintage2020</v>
          </cell>
          <cell r="I20318">
            <v>4.2882192636591182E-2</v>
          </cell>
          <cell r="L20318">
            <v>0.43484409765613086</v>
          </cell>
          <cell r="M20318" t="str">
            <v>solar PV</v>
          </cell>
        </row>
        <row r="20319">
          <cell r="F20319" t="str">
            <v>Vintage2016</v>
          </cell>
          <cell r="I20319">
            <v>8.5595200361992356E-3</v>
          </cell>
          <cell r="L20319">
            <v>5.4850831482135168E-2</v>
          </cell>
          <cell r="M20319">
            <v>0</v>
          </cell>
        </row>
        <row r="20320">
          <cell r="F20320" t="str">
            <v>Vintage2016</v>
          </cell>
          <cell r="I20320">
            <v>9.8434480416291197E-3</v>
          </cell>
          <cell r="L20320">
            <v>6.3078456204455444E-2</v>
          </cell>
          <cell r="M20320">
            <v>0</v>
          </cell>
        </row>
        <row r="20321">
          <cell r="F20321" t="str">
            <v>Vintage2016</v>
          </cell>
          <cell r="I20321">
            <v>4.7646880707323536E-3</v>
          </cell>
          <cell r="L20321">
            <v>2.134146136235586E-2</v>
          </cell>
          <cell r="M20321" t="str">
            <v>solar PV</v>
          </cell>
        </row>
        <row r="20322">
          <cell r="F20322" t="str">
            <v>Vintage2014</v>
          </cell>
          <cell r="I20322">
            <v>6.8476160289593887E-3</v>
          </cell>
          <cell r="L20322">
            <v>5.2248072874393897E-2</v>
          </cell>
          <cell r="M20322">
            <v>0</v>
          </cell>
        </row>
        <row r="20323">
          <cell r="F20323" t="str">
            <v>Vintage2016</v>
          </cell>
          <cell r="I20323">
            <v>1.2839280054298853E-2</v>
          </cell>
          <cell r="L20323">
            <v>8.2276247223202745E-2</v>
          </cell>
          <cell r="M20323">
            <v>0</v>
          </cell>
        </row>
        <row r="20324">
          <cell r="F20324" t="str">
            <v>Vintage2016</v>
          </cell>
          <cell r="I20324">
            <v>4.7646880707323536E-3</v>
          </cell>
          <cell r="L20324">
            <v>2.134146136235586E-2</v>
          </cell>
          <cell r="M20324" t="str">
            <v>solar PV</v>
          </cell>
        </row>
        <row r="20325">
          <cell r="F20325" t="str">
            <v>Vintage2016</v>
          </cell>
          <cell r="I20325">
            <v>2.8588128424394121E-3</v>
          </cell>
          <cell r="L20325">
            <v>1.2804876817413515E-2</v>
          </cell>
          <cell r="M20325" t="str">
            <v>solar PV</v>
          </cell>
        </row>
        <row r="20326">
          <cell r="F20326" t="str">
            <v>Vintage2016</v>
          </cell>
          <cell r="I20326">
            <v>1.7119040072398471E-2</v>
          </cell>
          <cell r="L20326">
            <v>0.10970166296427034</v>
          </cell>
          <cell r="M20326">
            <v>0</v>
          </cell>
        </row>
        <row r="20327">
          <cell r="F20327" t="str">
            <v>Vintage2016</v>
          </cell>
          <cell r="I20327">
            <v>3.0970472459760298E-3</v>
          </cell>
          <cell r="L20327">
            <v>1.3871949885531309E-2</v>
          </cell>
          <cell r="M20327" t="str">
            <v>solar PV</v>
          </cell>
        </row>
        <row r="20328">
          <cell r="F20328" t="str">
            <v>Vintage2016</v>
          </cell>
          <cell r="I20328">
            <v>3.0970472459760298E-3</v>
          </cell>
          <cell r="L20328">
            <v>1.3871949885531309E-2</v>
          </cell>
          <cell r="M20328" t="str">
            <v>solar PV</v>
          </cell>
        </row>
        <row r="20329">
          <cell r="F20329" t="str">
            <v>Vintage2016</v>
          </cell>
          <cell r="I20329">
            <v>2.6205784389027945E-3</v>
          </cell>
          <cell r="L20329">
            <v>1.1737803749295722E-2</v>
          </cell>
          <cell r="M20329" t="str">
            <v>solar PV</v>
          </cell>
        </row>
        <row r="20330">
          <cell r="F20330" t="str">
            <v>Vintage2016</v>
          </cell>
          <cell r="I20330">
            <v>1.9258920081448281E-2</v>
          </cell>
          <cell r="L20330">
            <v>0.12341437083480412</v>
          </cell>
          <cell r="M20330">
            <v>0</v>
          </cell>
        </row>
        <row r="20331">
          <cell r="F20331" t="str">
            <v>Vintage2016</v>
          </cell>
          <cell r="I20331">
            <v>1.9258920081448281E-2</v>
          </cell>
          <cell r="L20331">
            <v>0.12341437083480412</v>
          </cell>
          <cell r="M20331">
            <v>0</v>
          </cell>
        </row>
        <row r="20332">
          <cell r="F20332" t="str">
            <v>Vintage2016</v>
          </cell>
          <cell r="I20332">
            <v>3.5735160530492652E-3</v>
          </cell>
          <cell r="L20332">
            <v>1.6006096021766895E-2</v>
          </cell>
          <cell r="M20332" t="str">
            <v>solar PV</v>
          </cell>
        </row>
        <row r="20333">
          <cell r="F20333" t="str">
            <v>Vintage2016</v>
          </cell>
          <cell r="I20333">
            <v>1.4979160063348663E-2</v>
          </cell>
          <cell r="L20333">
            <v>9.5988955093736547E-2</v>
          </cell>
          <cell r="M20333">
            <v>0</v>
          </cell>
        </row>
        <row r="20334">
          <cell r="F20334" t="str">
            <v>Vintage2016</v>
          </cell>
          <cell r="I20334">
            <v>1.4979160063348663E-2</v>
          </cell>
          <cell r="L20334">
            <v>9.5988955093736547E-2</v>
          </cell>
          <cell r="M20334">
            <v>0</v>
          </cell>
        </row>
        <row r="20335">
          <cell r="F20335" t="str">
            <v>Vintage2016</v>
          </cell>
          <cell r="I20335">
            <v>4.7646880707323536E-3</v>
          </cell>
          <cell r="L20335">
            <v>2.134146136235586E-2</v>
          </cell>
          <cell r="M20335" t="str">
            <v>solar PV</v>
          </cell>
        </row>
        <row r="20336">
          <cell r="F20336" t="str">
            <v>Vintage2016</v>
          </cell>
          <cell r="I20336">
            <v>1.7119040072398471E-2</v>
          </cell>
          <cell r="L20336">
            <v>0.10970166296427034</v>
          </cell>
          <cell r="M20336">
            <v>0</v>
          </cell>
        </row>
        <row r="20337">
          <cell r="F20337" t="str">
            <v>Vintage2016</v>
          </cell>
          <cell r="I20337">
            <v>4.7646880707323536E-3</v>
          </cell>
          <cell r="L20337">
            <v>2.134146136235586E-2</v>
          </cell>
          <cell r="M20337" t="str">
            <v>solar PV</v>
          </cell>
        </row>
        <row r="20338">
          <cell r="F20338" t="str">
            <v>Vintage2016</v>
          </cell>
          <cell r="I20338">
            <v>2.6205784389027945E-3</v>
          </cell>
          <cell r="L20338">
            <v>1.1737803749295722E-2</v>
          </cell>
          <cell r="M20338" t="str">
            <v>solar PV</v>
          </cell>
        </row>
        <row r="20339">
          <cell r="F20339" t="str">
            <v>Vintage2016</v>
          </cell>
          <cell r="I20339">
            <v>4.0499848601225005E-3</v>
          </cell>
          <cell r="L20339">
            <v>1.814024215800248E-2</v>
          </cell>
          <cell r="M20339" t="str">
            <v>solar PV</v>
          </cell>
        </row>
        <row r="20340">
          <cell r="F20340" t="str">
            <v>Vintage2017</v>
          </cell>
          <cell r="I20340">
            <v>3.382928530219971E-2</v>
          </cell>
          <cell r="L20340">
            <v>0.26601087213424718</v>
          </cell>
          <cell r="M20340" t="str">
            <v>solar PV</v>
          </cell>
        </row>
        <row r="20341">
          <cell r="F20341" t="str">
            <v>Vintage2017</v>
          </cell>
          <cell r="I20341">
            <v>2.5014612371344856E-3</v>
          </cell>
          <cell r="L20341">
            <v>1.9669818009926728E-2</v>
          </cell>
          <cell r="M20341" t="str">
            <v>solar PV</v>
          </cell>
        </row>
        <row r="20342">
          <cell r="F20342" t="str">
            <v>Vintage2017</v>
          </cell>
          <cell r="I20342">
            <v>1.4174947010428752E-2</v>
          </cell>
          <cell r="L20342">
            <v>0.11146230205625145</v>
          </cell>
          <cell r="M20342" t="str">
            <v>solar PV</v>
          </cell>
        </row>
        <row r="20343">
          <cell r="F20343" t="str">
            <v>Vintage2016</v>
          </cell>
          <cell r="I20343">
            <v>4.7170411900250304E-3</v>
          </cell>
          <cell r="L20343">
            <v>2.1128046748732299E-2</v>
          </cell>
          <cell r="M20343" t="str">
            <v>solar PV</v>
          </cell>
        </row>
        <row r="20344">
          <cell r="F20344" t="str">
            <v>Vintage2016</v>
          </cell>
          <cell r="I20344">
            <v>2.5014612371344853E-2</v>
          </cell>
          <cell r="L20344">
            <v>0.11204267215236825</v>
          </cell>
          <cell r="M20344" t="str">
            <v>solar PV</v>
          </cell>
        </row>
        <row r="20345">
          <cell r="F20345" t="str">
            <v>Vintage2016</v>
          </cell>
          <cell r="I20345">
            <v>7.6235009131717657E-3</v>
          </cell>
          <cell r="L20345">
            <v>3.4146338179769371E-2</v>
          </cell>
          <cell r="M20345" t="str">
            <v>solar PV</v>
          </cell>
        </row>
        <row r="20346">
          <cell r="F20346" t="str">
            <v>Vintage2016</v>
          </cell>
          <cell r="I20346">
            <v>3.8117504565858829E-3</v>
          </cell>
          <cell r="L20346">
            <v>1.7073169089884686E-2</v>
          </cell>
          <cell r="M20346" t="str">
            <v>solar PV</v>
          </cell>
        </row>
        <row r="20347">
          <cell r="F20347" t="str">
            <v>Vintage2017</v>
          </cell>
          <cell r="I20347">
            <v>9.5293761414647071E-3</v>
          </cell>
          <cell r="L20347">
            <v>7.4932640037816106E-2</v>
          </cell>
          <cell r="M20347" t="str">
            <v>solar PV</v>
          </cell>
        </row>
        <row r="20348">
          <cell r="F20348" t="str">
            <v>Vintage2016</v>
          </cell>
          <cell r="I20348">
            <v>2.0970824088688125E-2</v>
          </cell>
          <cell r="L20348">
            <v>0.13438453713123116</v>
          </cell>
          <cell r="M20348">
            <v>0</v>
          </cell>
        </row>
        <row r="20349">
          <cell r="F20349" t="str">
            <v>Vintage2020</v>
          </cell>
          <cell r="I20349">
            <v>9.5293761414647071E-2</v>
          </cell>
          <cell r="L20349">
            <v>0.96632021701362414</v>
          </cell>
          <cell r="M20349" t="str">
            <v>solar PV</v>
          </cell>
        </row>
        <row r="20350">
          <cell r="F20350" t="str">
            <v>Vintage2016</v>
          </cell>
          <cell r="I20350">
            <v>3.80898641610866E-3</v>
          </cell>
          <cell r="L20350">
            <v>2.4408620009550148E-2</v>
          </cell>
          <cell r="M20350">
            <v>0</v>
          </cell>
        </row>
        <row r="20351">
          <cell r="F20351" t="str">
            <v>Vintage2016</v>
          </cell>
          <cell r="I20351">
            <v>5.1785096219005376E-3</v>
          </cell>
          <cell r="L20351">
            <v>3.3184753046691773E-2</v>
          </cell>
          <cell r="M20351">
            <v>0</v>
          </cell>
        </row>
        <row r="20352">
          <cell r="F20352" t="str">
            <v>Vintage2017</v>
          </cell>
          <cell r="I20352">
            <v>7.1470321060985303E-2</v>
          </cell>
          <cell r="L20352">
            <v>0.5619948002836207</v>
          </cell>
          <cell r="M20352" t="str">
            <v>solar PV</v>
          </cell>
        </row>
        <row r="20353">
          <cell r="F20353" t="str">
            <v>Vintage2017</v>
          </cell>
          <cell r="I20353">
            <v>3.7736329520200243E-2</v>
          </cell>
          <cell r="L20353">
            <v>0.2967332545497518</v>
          </cell>
          <cell r="M20353" t="str">
            <v>solar PV</v>
          </cell>
        </row>
        <row r="20354">
          <cell r="F20354" t="str">
            <v>Vintage2017</v>
          </cell>
          <cell r="I20354">
            <v>3.3352816495126475E-3</v>
          </cell>
          <cell r="L20354">
            <v>2.6226424013235636E-2</v>
          </cell>
          <cell r="M20354" t="str">
            <v>solar PV</v>
          </cell>
        </row>
        <row r="20355">
          <cell r="F20355" t="str">
            <v>Vintage2016</v>
          </cell>
          <cell r="I20355">
            <v>2.5729315581954709E-2</v>
          </cell>
          <cell r="L20355">
            <v>0.11524389135672164</v>
          </cell>
          <cell r="M20355" t="str">
            <v>solar PV</v>
          </cell>
        </row>
        <row r="20356">
          <cell r="F20356" t="str">
            <v>Vintage2016</v>
          </cell>
          <cell r="I20356">
            <v>2.8588128424394121E-2</v>
          </cell>
          <cell r="L20356">
            <v>0.12804876817413516</v>
          </cell>
          <cell r="M20356" t="str">
            <v>solar PV</v>
          </cell>
        </row>
        <row r="20357">
          <cell r="F20357" t="str">
            <v>Vintage2016</v>
          </cell>
          <cell r="I20357">
            <v>3.8117504565858829E-3</v>
          </cell>
          <cell r="L20357">
            <v>1.7073169089884686E-2</v>
          </cell>
          <cell r="M20357" t="str">
            <v>solar PV</v>
          </cell>
        </row>
        <row r="20358">
          <cell r="F20358" t="str">
            <v>Vintage2017</v>
          </cell>
          <cell r="I20358">
            <v>9.5293761414647071E-3</v>
          </cell>
          <cell r="L20358">
            <v>7.4932640037816106E-2</v>
          </cell>
          <cell r="M20358" t="str">
            <v>solar PV</v>
          </cell>
        </row>
        <row r="20359">
          <cell r="F20359" t="str">
            <v>Vintage2018</v>
          </cell>
          <cell r="I20359">
            <v>2.3918734115076418E-2</v>
          </cell>
          <cell r="L20359">
            <v>0.1554998339032731</v>
          </cell>
          <cell r="M20359" t="str">
            <v>solar PV</v>
          </cell>
        </row>
        <row r="20360">
          <cell r="F20360" t="str">
            <v>Vintage2018</v>
          </cell>
          <cell r="I20360">
            <v>2.3918734115076418E-2</v>
          </cell>
          <cell r="L20360">
            <v>0.1554998339032731</v>
          </cell>
          <cell r="M20360" t="str">
            <v>solar PV</v>
          </cell>
        </row>
        <row r="20361">
          <cell r="F20361" t="str">
            <v>Vintage2017</v>
          </cell>
          <cell r="I20361">
            <v>1.2483482745318766E-2</v>
          </cell>
          <cell r="L20361">
            <v>9.8161758449539088E-2</v>
          </cell>
          <cell r="M20361" t="str">
            <v>solar PV</v>
          </cell>
        </row>
        <row r="20362">
          <cell r="F20362" t="str">
            <v>Vintage2017</v>
          </cell>
          <cell r="I20362">
            <v>9.9581980678306176E-3</v>
          </cell>
          <cell r="L20362">
            <v>7.8304608839517814E-2</v>
          </cell>
          <cell r="M20362" t="str">
            <v>solar PV</v>
          </cell>
        </row>
        <row r="20363">
          <cell r="F20363" t="str">
            <v>Vintage2019</v>
          </cell>
          <cell r="I20363">
            <v>7.6235009131717657E-2</v>
          </cell>
          <cell r="L20363">
            <v>0.76801325564135403</v>
          </cell>
          <cell r="M20363" t="str">
            <v>solar PV</v>
          </cell>
        </row>
        <row r="20364">
          <cell r="F20364" t="str">
            <v>Vintage2017</v>
          </cell>
          <cell r="I20364">
            <v>3.3114582091589857E-2</v>
          </cell>
          <cell r="L20364">
            <v>0.26039092413141096</v>
          </cell>
          <cell r="M20364" t="str">
            <v>solar PV</v>
          </cell>
        </row>
        <row r="20365">
          <cell r="F20365" t="str">
            <v>Vintage2017</v>
          </cell>
          <cell r="I20365">
            <v>4.7646880707323536E-3</v>
          </cell>
          <cell r="L20365">
            <v>3.7466320018908053E-2</v>
          </cell>
          <cell r="M20365" t="str">
            <v>solar PV</v>
          </cell>
        </row>
        <row r="20366">
          <cell r="F20366" t="str">
            <v>Vintage2017</v>
          </cell>
          <cell r="I20366">
            <v>2.3823440353661768E-2</v>
          </cell>
          <cell r="L20366">
            <v>0.18733160009454025</v>
          </cell>
          <cell r="M20366" t="str">
            <v>solar PV</v>
          </cell>
        </row>
        <row r="20367">
          <cell r="F20367" t="str">
            <v>Vintage2016</v>
          </cell>
          <cell r="I20367">
            <v>8.2905572430742938E-3</v>
          </cell>
          <cell r="L20367">
            <v>3.7134142770499187E-2</v>
          </cell>
          <cell r="M20367" t="str">
            <v>solar PV</v>
          </cell>
        </row>
        <row r="20368">
          <cell r="F20368" t="str">
            <v>Vintage2017</v>
          </cell>
          <cell r="I20368">
            <v>6.4196400271494267E-3</v>
          </cell>
          <cell r="L20368">
            <v>3.6197290302938084E-2</v>
          </cell>
          <cell r="M20368">
            <v>0</v>
          </cell>
        </row>
        <row r="20369">
          <cell r="F20369" t="str">
            <v>Vintage2017</v>
          </cell>
          <cell r="I20369">
            <v>7.2755920307693506E-3</v>
          </cell>
          <cell r="L20369">
            <v>4.1023595676663166E-2</v>
          </cell>
          <cell r="M20369">
            <v>0</v>
          </cell>
        </row>
        <row r="20370">
          <cell r="F20370" t="str">
            <v>Vintage2017</v>
          </cell>
          <cell r="I20370">
            <v>6.4196400271494267E-3</v>
          </cell>
          <cell r="L20370">
            <v>3.6197290302938084E-2</v>
          </cell>
          <cell r="M20370">
            <v>0</v>
          </cell>
        </row>
        <row r="20371">
          <cell r="F20371" t="str">
            <v>Vintage2017</v>
          </cell>
          <cell r="I20371">
            <v>7.7035680325793117E-3</v>
          </cell>
          <cell r="L20371">
            <v>4.3436748363525707E-2</v>
          </cell>
          <cell r="M20371">
            <v>0</v>
          </cell>
        </row>
        <row r="20372">
          <cell r="F20372" t="str">
            <v>Vintage2017</v>
          </cell>
          <cell r="I20372">
            <v>6.4196400271494267E-3</v>
          </cell>
          <cell r="L20372">
            <v>3.6197290302938084E-2</v>
          </cell>
          <cell r="M20372">
            <v>0</v>
          </cell>
        </row>
        <row r="20373">
          <cell r="F20373" t="str">
            <v>Vintage2017</v>
          </cell>
          <cell r="I20373">
            <v>7.7035680325793117E-3</v>
          </cell>
          <cell r="L20373">
            <v>4.3436748363525707E-2</v>
          </cell>
          <cell r="M20373">
            <v>0</v>
          </cell>
        </row>
        <row r="20374">
          <cell r="F20374" t="str">
            <v>Vintage2016</v>
          </cell>
          <cell r="I20374">
            <v>6.4799757761960005E-3</v>
          </cell>
          <cell r="L20374">
            <v>2.902438745280397E-2</v>
          </cell>
          <cell r="M20374" t="str">
            <v>solar PV</v>
          </cell>
        </row>
        <row r="20375">
          <cell r="F20375" t="str">
            <v>Vintage2016</v>
          </cell>
          <cell r="I20375">
            <v>9.3864354993427358E-3</v>
          </cell>
          <cell r="L20375">
            <v>4.2042678883841042E-2</v>
          </cell>
          <cell r="M20375" t="str">
            <v>solar PV</v>
          </cell>
        </row>
        <row r="20376">
          <cell r="F20376" t="str">
            <v>Vintage2016</v>
          </cell>
          <cell r="I20376">
            <v>1.2411304052488891E-2</v>
          </cell>
          <cell r="L20376">
            <v>7.9533705649095995E-2</v>
          </cell>
          <cell r="M20376">
            <v>0</v>
          </cell>
        </row>
        <row r="20377">
          <cell r="F20377" t="str">
            <v>Vintage2016</v>
          </cell>
          <cell r="I20377">
            <v>8.1315440343892736E-3</v>
          </cell>
          <cell r="L20377">
            <v>5.2108289908028411E-2</v>
          </cell>
          <cell r="M20377">
            <v>0</v>
          </cell>
        </row>
        <row r="20378">
          <cell r="F20378" t="str">
            <v>Vintage2017</v>
          </cell>
          <cell r="I20378">
            <v>9.5293761414647071E-3</v>
          </cell>
          <cell r="L20378">
            <v>7.4932640037816106E-2</v>
          </cell>
          <cell r="M20378" t="str">
            <v>solar PV</v>
          </cell>
        </row>
        <row r="20379">
          <cell r="F20379" t="str">
            <v>Vintage2016</v>
          </cell>
          <cell r="I20379">
            <v>1.2839280054298853E-2</v>
          </cell>
          <cell r="L20379">
            <v>8.2276247223202745E-2</v>
          </cell>
          <cell r="M20379">
            <v>0</v>
          </cell>
        </row>
        <row r="20380">
          <cell r="F20380" t="str">
            <v>Vintage2017</v>
          </cell>
          <cell r="I20380">
            <v>2.1398800090498089E-3</v>
          </cell>
          <cell r="L20380">
            <v>1.2065763434312697E-2</v>
          </cell>
          <cell r="M20380">
            <v>0</v>
          </cell>
        </row>
        <row r="20381">
          <cell r="F20381" t="str">
            <v>Vintage2017</v>
          </cell>
          <cell r="I20381">
            <v>4.2797600180996178E-3</v>
          </cell>
          <cell r="L20381">
            <v>2.4131526868625394E-2</v>
          </cell>
          <cell r="M20381">
            <v>0</v>
          </cell>
        </row>
        <row r="20382">
          <cell r="F20382" t="str">
            <v>Vintage2017</v>
          </cell>
          <cell r="I20382">
            <v>4.2797600180996178E-3</v>
          </cell>
          <cell r="L20382">
            <v>2.4131526868625394E-2</v>
          </cell>
          <cell r="M20382">
            <v>0</v>
          </cell>
        </row>
        <row r="20383">
          <cell r="F20383" t="str">
            <v>Vintage2016</v>
          </cell>
          <cell r="I20383">
            <v>6.0988007305374133E-3</v>
          </cell>
          <cell r="L20383">
            <v>2.7317070543815502E-2</v>
          </cell>
          <cell r="M20383" t="str">
            <v>solar PV</v>
          </cell>
        </row>
        <row r="20384">
          <cell r="F20384" t="str">
            <v>Vintage2017</v>
          </cell>
          <cell r="I20384">
            <v>7.3376196289278248E-3</v>
          </cell>
          <cell r="L20384">
            <v>5.7698132829118405E-2</v>
          </cell>
          <cell r="M20384" t="str">
            <v>solar PV</v>
          </cell>
        </row>
        <row r="20385">
          <cell r="F20385" t="str">
            <v>Vintage2017</v>
          </cell>
          <cell r="I20385">
            <v>2.8588128424394121E-3</v>
          </cell>
          <cell r="L20385">
            <v>2.2479792011344833E-2</v>
          </cell>
          <cell r="M20385" t="str">
            <v>solar PV</v>
          </cell>
        </row>
        <row r="20386">
          <cell r="F20386" t="str">
            <v>Vintage2020</v>
          </cell>
          <cell r="I20386">
            <v>5.8605663270007949E-2</v>
          </cell>
          <cell r="L20386">
            <v>0.5942869334633788</v>
          </cell>
          <cell r="M20386" t="str">
            <v>solar PV</v>
          </cell>
        </row>
        <row r="20387">
          <cell r="F20387" t="str">
            <v>Vintage2016</v>
          </cell>
          <cell r="I20387">
            <v>2.3823440353661768E-3</v>
          </cell>
          <cell r="L20387">
            <v>1.067073068117793E-2</v>
          </cell>
          <cell r="M20387" t="str">
            <v>solar PV</v>
          </cell>
        </row>
        <row r="20388">
          <cell r="F20388" t="str">
            <v>Vintage2017</v>
          </cell>
          <cell r="I20388">
            <v>2.3823440353661768E-3</v>
          </cell>
          <cell r="L20388">
            <v>1.8733160009454027E-2</v>
          </cell>
          <cell r="M20388" t="str">
            <v>solar PV</v>
          </cell>
        </row>
        <row r="20389">
          <cell r="F20389" t="str">
            <v>Vintage2016</v>
          </cell>
          <cell r="I20389">
            <v>7.1470321060985303E-3</v>
          </cell>
          <cell r="L20389">
            <v>3.2012192043533789E-2</v>
          </cell>
          <cell r="M20389" t="str">
            <v>solar PV</v>
          </cell>
        </row>
        <row r="20390">
          <cell r="F20390" t="str">
            <v>Vintage2018</v>
          </cell>
          <cell r="I20390">
            <v>1.4294064212197061E-2</v>
          </cell>
          <cell r="L20390">
            <v>9.2928187591597461E-2</v>
          </cell>
          <cell r="M20390" t="str">
            <v>solar PV</v>
          </cell>
        </row>
        <row r="20391">
          <cell r="F20391" t="str">
            <v>Vintage2013</v>
          </cell>
          <cell r="I20391">
            <v>5.9916640253394647E-3</v>
          </cell>
          <cell r="L20391">
            <v>6.295347590397328E-2</v>
          </cell>
          <cell r="M20391">
            <v>0</v>
          </cell>
        </row>
        <row r="20392">
          <cell r="F20392" t="str">
            <v>Vintage2017</v>
          </cell>
          <cell r="I20392">
            <v>8.5595200361992356E-3</v>
          </cell>
          <cell r="L20392">
            <v>4.8263053737250788E-2</v>
          </cell>
          <cell r="M20392">
            <v>0</v>
          </cell>
        </row>
        <row r="20393">
          <cell r="F20393" t="str">
            <v>Vintage2017</v>
          </cell>
          <cell r="I20393">
            <v>1.1983328050678929E-2</v>
          </cell>
          <cell r="L20393">
            <v>6.7568275232151101E-2</v>
          </cell>
          <cell r="M20393">
            <v>0</v>
          </cell>
        </row>
        <row r="20394">
          <cell r="F20394" t="str">
            <v>Vintage2018</v>
          </cell>
          <cell r="I20394">
            <v>5.9916640253394647E-3</v>
          </cell>
          <cell r="L20394">
            <v>5.3866019417475687E-2</v>
          </cell>
          <cell r="M20394">
            <v>0</v>
          </cell>
        </row>
        <row r="20395">
          <cell r="F20395" t="str">
            <v>Vintage2016</v>
          </cell>
          <cell r="I20395">
            <v>9.8434480416291197E-3</v>
          </cell>
          <cell r="L20395">
            <v>6.3078456204455444E-2</v>
          </cell>
          <cell r="M20395">
            <v>0</v>
          </cell>
        </row>
        <row r="20396">
          <cell r="F20396" t="str">
            <v>Vintage2018</v>
          </cell>
          <cell r="I20396">
            <v>3.5639866769078002E-2</v>
          </cell>
          <cell r="L20396">
            <v>0.23170094772838301</v>
          </cell>
          <cell r="M20396" t="str">
            <v>solar PV</v>
          </cell>
        </row>
        <row r="20397">
          <cell r="F20397" t="str">
            <v>Vintage2017</v>
          </cell>
          <cell r="I20397">
            <v>9.8434480416291197E-3</v>
          </cell>
          <cell r="L20397">
            <v>5.5502511797838397E-2</v>
          </cell>
          <cell r="M20397">
            <v>0</v>
          </cell>
        </row>
        <row r="20398">
          <cell r="F20398" t="str">
            <v>Vintage2017</v>
          </cell>
          <cell r="I20398">
            <v>1.6263088068778547E-2</v>
          </cell>
          <cell r="L20398">
            <v>9.1699802100776481E-2</v>
          </cell>
          <cell r="M20398">
            <v>0</v>
          </cell>
        </row>
        <row r="20399">
          <cell r="F20399" t="str">
            <v>Vintage2011</v>
          </cell>
          <cell r="I20399">
            <v>9.4154720398191595E-3</v>
          </cell>
          <cell r="L20399">
            <v>0.16190529247910859</v>
          </cell>
          <cell r="M20399">
            <v>0</v>
          </cell>
        </row>
        <row r="20400">
          <cell r="F20400" t="str">
            <v>Vintage2017</v>
          </cell>
          <cell r="I20400">
            <v>4.0499848601225005E-3</v>
          </cell>
          <cell r="L20400">
            <v>3.1846372016071843E-2</v>
          </cell>
          <cell r="M20400" t="str">
            <v>solar PV</v>
          </cell>
        </row>
        <row r="20401">
          <cell r="F20401" t="str">
            <v>Vintage2016</v>
          </cell>
          <cell r="I20401">
            <v>8.1315440343892736E-3</v>
          </cell>
          <cell r="L20401">
            <v>5.2108289908028411E-2</v>
          </cell>
          <cell r="M20401">
            <v>0</v>
          </cell>
        </row>
        <row r="20402">
          <cell r="F20402" t="str">
            <v>Vintage2017</v>
          </cell>
          <cell r="I20402">
            <v>2.3823440353661768E-2</v>
          </cell>
          <cell r="L20402">
            <v>0.18733160009454025</v>
          </cell>
          <cell r="M20402" t="str">
            <v>solar PV</v>
          </cell>
        </row>
        <row r="20403">
          <cell r="F20403" t="str">
            <v>Vintage2016</v>
          </cell>
          <cell r="I20403">
            <v>9.5293761414647071E-3</v>
          </cell>
          <cell r="L20403">
            <v>4.2682922724711719E-2</v>
          </cell>
          <cell r="M20403" t="str">
            <v>solar PV</v>
          </cell>
        </row>
        <row r="20404">
          <cell r="F20404" t="str">
            <v>Vintage2017</v>
          </cell>
          <cell r="I20404">
            <v>4.2797600180996178E-3</v>
          </cell>
          <cell r="L20404">
            <v>2.4131526868625394E-2</v>
          </cell>
          <cell r="M20404">
            <v>0</v>
          </cell>
        </row>
        <row r="20405">
          <cell r="F20405" t="str">
            <v>Vintage2017</v>
          </cell>
          <cell r="I20405">
            <v>4.2797600180996178E-3</v>
          </cell>
          <cell r="L20405">
            <v>2.4131526868625394E-2</v>
          </cell>
          <cell r="M20405">
            <v>0</v>
          </cell>
        </row>
        <row r="20406">
          <cell r="F20406" t="str">
            <v>Vintage2017</v>
          </cell>
          <cell r="I20406">
            <v>4.2797600180996178E-3</v>
          </cell>
          <cell r="L20406">
            <v>2.4131526868625394E-2</v>
          </cell>
          <cell r="M20406">
            <v>0</v>
          </cell>
        </row>
        <row r="20407">
          <cell r="F20407" t="str">
            <v>Vintage2017</v>
          </cell>
          <cell r="I20407">
            <v>9.4154720398191595E-3</v>
          </cell>
          <cell r="L20407">
            <v>5.308935911097587E-2</v>
          </cell>
          <cell r="M20407">
            <v>0</v>
          </cell>
        </row>
        <row r="20408">
          <cell r="F20408" t="str">
            <v>Vintage2017</v>
          </cell>
          <cell r="I20408">
            <v>4.7077360199095798E-3</v>
          </cell>
          <cell r="L20408">
            <v>2.6544679555487935E-2</v>
          </cell>
          <cell r="M20408">
            <v>0</v>
          </cell>
        </row>
        <row r="20409">
          <cell r="F20409" t="str">
            <v>Vintage2017</v>
          </cell>
          <cell r="I20409">
            <v>4.2797600180996178E-3</v>
          </cell>
          <cell r="L20409">
            <v>2.4131526868625394E-2</v>
          </cell>
          <cell r="M20409">
            <v>0</v>
          </cell>
        </row>
        <row r="20410">
          <cell r="F20410" t="str">
            <v>Vintage2017</v>
          </cell>
          <cell r="I20410">
            <v>4.2797600180996178E-3</v>
          </cell>
          <cell r="L20410">
            <v>2.4131526868625394E-2</v>
          </cell>
          <cell r="M20410">
            <v>0</v>
          </cell>
        </row>
        <row r="20411">
          <cell r="F20411" t="str">
            <v>Vintage2017</v>
          </cell>
          <cell r="I20411">
            <v>8.5595200361992356E-3</v>
          </cell>
          <cell r="L20411">
            <v>4.8263053737250788E-2</v>
          </cell>
          <cell r="M20411">
            <v>0</v>
          </cell>
        </row>
        <row r="20412">
          <cell r="F20412" t="str">
            <v>Vintage2017</v>
          </cell>
          <cell r="I20412">
            <v>6.4196400271494267E-3</v>
          </cell>
          <cell r="L20412">
            <v>3.6197290302938084E-2</v>
          </cell>
          <cell r="M20412">
            <v>0</v>
          </cell>
        </row>
        <row r="20413">
          <cell r="F20413" t="str">
            <v>Vintage2020</v>
          </cell>
          <cell r="I20413">
            <v>9.5293761414647071E-3</v>
          </cell>
          <cell r="L20413">
            <v>9.6632021701362411E-2</v>
          </cell>
          <cell r="M20413" t="str">
            <v>solar PV</v>
          </cell>
        </row>
        <row r="20414">
          <cell r="F20414" t="str">
            <v>Vintage2016</v>
          </cell>
          <cell r="I20414">
            <v>9.8434480416291197E-3</v>
          </cell>
          <cell r="L20414">
            <v>6.3078456204455444E-2</v>
          </cell>
          <cell r="M20414">
            <v>0</v>
          </cell>
        </row>
        <row r="20415">
          <cell r="F20415" t="str">
            <v>Vintage2016</v>
          </cell>
          <cell r="I20415">
            <v>7.2755920307693506E-3</v>
          </cell>
          <cell r="L20415">
            <v>4.6623206759814892E-2</v>
          </cell>
          <cell r="M20415">
            <v>0</v>
          </cell>
        </row>
        <row r="20416">
          <cell r="F20416" t="str">
            <v>Vintage2018</v>
          </cell>
          <cell r="I20416">
            <v>4.2797600180996178E-3</v>
          </cell>
          <cell r="L20416">
            <v>3.8475728155339783E-2</v>
          </cell>
          <cell r="M20416">
            <v>0</v>
          </cell>
        </row>
        <row r="20417">
          <cell r="F20417" t="str">
            <v>Vintage2017</v>
          </cell>
          <cell r="I20417">
            <v>9.5293761414647071E-3</v>
          </cell>
          <cell r="L20417">
            <v>7.4932640037816106E-2</v>
          </cell>
          <cell r="M20417" t="str">
            <v>solar PV</v>
          </cell>
        </row>
        <row r="20418">
          <cell r="F20418" t="str">
            <v>Vintage2017</v>
          </cell>
          <cell r="I20418">
            <v>9.5293761414647071E-3</v>
          </cell>
          <cell r="L20418">
            <v>7.4932640037816106E-2</v>
          </cell>
          <cell r="M20418" t="str">
            <v>solar PV</v>
          </cell>
        </row>
        <row r="20419">
          <cell r="F20419" t="str">
            <v>Vintage2017</v>
          </cell>
          <cell r="I20419">
            <v>9.4340823800500608E-3</v>
          </cell>
          <cell r="L20419">
            <v>7.418331363743795E-2</v>
          </cell>
          <cell r="M20419" t="str">
            <v>solar PV</v>
          </cell>
        </row>
        <row r="20420">
          <cell r="F20420" t="str">
            <v>Vintage2017</v>
          </cell>
          <cell r="I20420">
            <v>8.5595200361992356E-3</v>
          </cell>
          <cell r="L20420">
            <v>4.8263053737250788E-2</v>
          </cell>
          <cell r="M20420">
            <v>0</v>
          </cell>
        </row>
        <row r="20421">
          <cell r="F20421" t="str">
            <v>Vintage2017</v>
          </cell>
          <cell r="I20421">
            <v>8.5595200361992356E-3</v>
          </cell>
          <cell r="L20421">
            <v>4.8263053737250788E-2</v>
          </cell>
          <cell r="M20421">
            <v>0</v>
          </cell>
        </row>
        <row r="20422">
          <cell r="F20422" t="str">
            <v>Vintage2016</v>
          </cell>
          <cell r="I20422">
            <v>1.1983328050678929E-2</v>
          </cell>
          <cell r="L20422">
            <v>7.6791164074989232E-2</v>
          </cell>
          <cell r="M20422">
            <v>0</v>
          </cell>
        </row>
        <row r="20423">
          <cell r="F20423" t="str">
            <v>Vintage2015</v>
          </cell>
          <cell r="I20423">
            <v>1.7547016074208433E-2</v>
          </cell>
          <cell r="L20423">
            <v>0.12925738832981987</v>
          </cell>
          <cell r="M20423">
            <v>0</v>
          </cell>
        </row>
        <row r="20424">
          <cell r="F20424" t="str">
            <v>Vintage2017</v>
          </cell>
          <cell r="I20424">
            <v>5.5636880235295037E-3</v>
          </cell>
          <cell r="L20424">
            <v>3.137098492921301E-2</v>
          </cell>
          <cell r="M20424">
            <v>0</v>
          </cell>
        </row>
        <row r="20425">
          <cell r="F20425" t="str">
            <v>Vintage2017</v>
          </cell>
          <cell r="I20425">
            <v>4.2797600180996178E-3</v>
          </cell>
          <cell r="L20425">
            <v>2.4131526868625394E-2</v>
          </cell>
          <cell r="M20425">
            <v>0</v>
          </cell>
        </row>
        <row r="20426">
          <cell r="F20426" t="str">
            <v>Vintage2017</v>
          </cell>
          <cell r="I20426">
            <v>4.2797600180996178E-3</v>
          </cell>
          <cell r="L20426">
            <v>2.4131526868625394E-2</v>
          </cell>
          <cell r="M20426">
            <v>0</v>
          </cell>
        </row>
        <row r="20427">
          <cell r="F20427" t="str">
            <v>Vintage2017</v>
          </cell>
          <cell r="I20427">
            <v>9.5293761414647071E-3</v>
          </cell>
          <cell r="L20427">
            <v>7.4932640037816106E-2</v>
          </cell>
          <cell r="M20427" t="str">
            <v>solar PV</v>
          </cell>
        </row>
        <row r="20428">
          <cell r="F20428" t="str">
            <v>Vintage2017</v>
          </cell>
          <cell r="I20428">
            <v>8.5595200361992356E-3</v>
          </cell>
          <cell r="L20428">
            <v>4.8263053737250788E-2</v>
          </cell>
          <cell r="M20428">
            <v>0</v>
          </cell>
        </row>
        <row r="20429">
          <cell r="F20429" t="str">
            <v>Vintage2017</v>
          </cell>
          <cell r="I20429">
            <v>9.5293761414647071E-3</v>
          </cell>
          <cell r="L20429">
            <v>7.4932640037816106E-2</v>
          </cell>
          <cell r="M20429" t="str">
            <v>solar PV</v>
          </cell>
        </row>
        <row r="20430">
          <cell r="F20430" t="str">
            <v>Vintage2016</v>
          </cell>
          <cell r="I20430">
            <v>4.7170411900250304E-3</v>
          </cell>
          <cell r="L20430">
            <v>2.1128046748732299E-2</v>
          </cell>
          <cell r="M20430" t="str">
            <v>solar PV</v>
          </cell>
        </row>
        <row r="20431">
          <cell r="F20431" t="str">
            <v>Vintage2017</v>
          </cell>
          <cell r="I20431">
            <v>9.5293761414647071E-3</v>
          </cell>
          <cell r="L20431">
            <v>7.4932640037816106E-2</v>
          </cell>
          <cell r="M20431" t="str">
            <v>solar PV</v>
          </cell>
        </row>
        <row r="20432">
          <cell r="F20432" t="str">
            <v>Vintage2016</v>
          </cell>
          <cell r="I20432">
            <v>1.0699400045249044E-2</v>
          </cell>
          <cell r="L20432">
            <v>6.8563539352668956E-2</v>
          </cell>
          <cell r="M20432">
            <v>0</v>
          </cell>
        </row>
        <row r="20433">
          <cell r="F20433" t="str">
            <v>Vintage2017</v>
          </cell>
          <cell r="I20433">
            <v>2.3823440353661768E-2</v>
          </cell>
          <cell r="L20433">
            <v>0.18733160009454025</v>
          </cell>
          <cell r="M20433" t="str">
            <v>solar PV</v>
          </cell>
        </row>
        <row r="20434">
          <cell r="F20434" t="str">
            <v>Vintage2017</v>
          </cell>
          <cell r="I20434">
            <v>3.3352816495126475E-3</v>
          </cell>
          <cell r="L20434">
            <v>2.6226424013235636E-2</v>
          </cell>
          <cell r="M20434" t="str">
            <v>solar PV</v>
          </cell>
        </row>
        <row r="20435">
          <cell r="F20435" t="str">
            <v>Vintage2018</v>
          </cell>
          <cell r="I20435">
            <v>3.5687513649785334E-2</v>
          </cell>
          <cell r="L20435">
            <v>0.23201070835368834</v>
          </cell>
          <cell r="M20435" t="str">
            <v>solar PV</v>
          </cell>
        </row>
        <row r="20436">
          <cell r="F20436" t="str">
            <v>Vintage2017</v>
          </cell>
          <cell r="I20436">
            <v>5.0029224742689712E-3</v>
          </cell>
          <cell r="L20436">
            <v>3.9339636019853456E-2</v>
          </cell>
          <cell r="M20436" t="str">
            <v>solar PV</v>
          </cell>
        </row>
        <row r="20437">
          <cell r="F20437" t="str">
            <v>Vintage2018</v>
          </cell>
          <cell r="I20437">
            <v>3.5496926126956034E-2</v>
          </cell>
          <cell r="L20437">
            <v>0.23077166585246703</v>
          </cell>
          <cell r="M20437" t="str">
            <v>solar PV</v>
          </cell>
        </row>
        <row r="20438">
          <cell r="F20438" t="str">
            <v>Vintage2018</v>
          </cell>
          <cell r="I20438">
            <v>3.5496926126956034E-2</v>
          </cell>
          <cell r="L20438">
            <v>0.23077166585246703</v>
          </cell>
          <cell r="M20438" t="str">
            <v>solar PV</v>
          </cell>
        </row>
        <row r="20439">
          <cell r="F20439" t="str">
            <v>Vintage2018</v>
          </cell>
          <cell r="I20439">
            <v>3.5496926126956034E-2</v>
          </cell>
          <cell r="L20439">
            <v>0.23077166585246703</v>
          </cell>
          <cell r="M20439" t="str">
            <v>solar PV</v>
          </cell>
        </row>
        <row r="20440">
          <cell r="F20440" t="str">
            <v>Vintage2018</v>
          </cell>
          <cell r="I20440">
            <v>3.5496926126956034E-2</v>
          </cell>
          <cell r="L20440">
            <v>0.23077166585246703</v>
          </cell>
          <cell r="M20440" t="str">
            <v>solar PV</v>
          </cell>
        </row>
        <row r="20441">
          <cell r="F20441" t="str">
            <v>Vintage2017</v>
          </cell>
          <cell r="I20441">
            <v>2.3823440353661768E-3</v>
          </cell>
          <cell r="L20441">
            <v>1.8733160009454027E-2</v>
          </cell>
          <cell r="M20441" t="str">
            <v>solar PV</v>
          </cell>
        </row>
        <row r="20442">
          <cell r="F20442" t="str">
            <v>Vintage2020</v>
          </cell>
          <cell r="I20442">
            <v>0.11401898553262522</v>
          </cell>
          <cell r="L20442">
            <v>1.1562021396568014</v>
          </cell>
          <cell r="M20442" t="str">
            <v>solar PV</v>
          </cell>
        </row>
        <row r="20443">
          <cell r="F20443" t="str">
            <v>Vintage2018</v>
          </cell>
          <cell r="I20443">
            <v>3.5496926126956034E-2</v>
          </cell>
          <cell r="L20443">
            <v>0.23077166585246703</v>
          </cell>
          <cell r="M20443" t="str">
            <v>solar PV</v>
          </cell>
        </row>
        <row r="20444">
          <cell r="F20444" t="str">
            <v>Vintage2017</v>
          </cell>
          <cell r="I20444">
            <v>1.1983328050678929E-2</v>
          </cell>
          <cell r="L20444">
            <v>6.7568275232151101E-2</v>
          </cell>
          <cell r="M20444">
            <v>0</v>
          </cell>
        </row>
        <row r="20445">
          <cell r="F20445" t="str">
            <v>Vintage2017</v>
          </cell>
          <cell r="I20445">
            <v>3.859397337293206E-3</v>
          </cell>
          <cell r="L20445">
            <v>3.0347719215315521E-2</v>
          </cell>
          <cell r="M20445" t="str">
            <v>solar PV</v>
          </cell>
        </row>
        <row r="20446">
          <cell r="F20446" t="str">
            <v>Vintage2017</v>
          </cell>
          <cell r="I20446">
            <v>2.3823440353661768E-3</v>
          </cell>
          <cell r="L20446">
            <v>1.8733160009454027E-2</v>
          </cell>
          <cell r="M20446" t="str">
            <v>solar PV</v>
          </cell>
        </row>
        <row r="20447">
          <cell r="F20447" t="str">
            <v>Vintage2017</v>
          </cell>
          <cell r="I20447">
            <v>2.3823440353661768E-3</v>
          </cell>
          <cell r="L20447">
            <v>1.8733160009454027E-2</v>
          </cell>
          <cell r="M20447" t="str">
            <v>solar PV</v>
          </cell>
        </row>
        <row r="20448">
          <cell r="F20448" t="str">
            <v>Vintage2017</v>
          </cell>
          <cell r="I20448">
            <v>2.3823440353661768E-2</v>
          </cell>
          <cell r="L20448">
            <v>0.18733160009454025</v>
          </cell>
          <cell r="M20448" t="str">
            <v>solar PV</v>
          </cell>
        </row>
        <row r="20449">
          <cell r="F20449" t="str">
            <v>Vintage2018</v>
          </cell>
          <cell r="I20449">
            <v>8.5595200361992356E-3</v>
          </cell>
          <cell r="L20449">
            <v>7.6951456310679567E-2</v>
          </cell>
          <cell r="M20449">
            <v>0</v>
          </cell>
        </row>
        <row r="20450">
          <cell r="F20450" t="str">
            <v>Vintage2017</v>
          </cell>
          <cell r="I20450">
            <v>5.5636880235295037E-3</v>
          </cell>
          <cell r="L20450">
            <v>3.137098492921301E-2</v>
          </cell>
          <cell r="M20450">
            <v>0</v>
          </cell>
        </row>
        <row r="20451">
          <cell r="F20451" t="str">
            <v>Vintage2017</v>
          </cell>
          <cell r="I20451">
            <v>4.2797600180996178E-3</v>
          </cell>
          <cell r="L20451">
            <v>2.4131526868625394E-2</v>
          </cell>
          <cell r="M20451">
            <v>0</v>
          </cell>
        </row>
        <row r="20452">
          <cell r="F20452" t="str">
            <v>Vintage2017</v>
          </cell>
          <cell r="I20452">
            <v>2.5252846774881472E-3</v>
          </cell>
          <cell r="L20452">
            <v>1.9857149610021267E-2</v>
          </cell>
          <cell r="M20452" t="str">
            <v>solar PV</v>
          </cell>
        </row>
        <row r="20453">
          <cell r="F20453" t="str">
            <v>Vintage2016</v>
          </cell>
          <cell r="I20453">
            <v>1.2839280054298853E-2</v>
          </cell>
          <cell r="L20453">
            <v>8.2276247223202745E-2</v>
          </cell>
          <cell r="M20453">
            <v>0</v>
          </cell>
        </row>
        <row r="20454">
          <cell r="F20454" t="str">
            <v>Vintage2016</v>
          </cell>
          <cell r="I20454">
            <v>1.2839280054298853E-2</v>
          </cell>
          <cell r="L20454">
            <v>8.2276247223202745E-2</v>
          </cell>
          <cell r="M20454">
            <v>0</v>
          </cell>
        </row>
        <row r="20455">
          <cell r="F20455" t="str">
            <v>Vintage2016</v>
          </cell>
          <cell r="I20455">
            <v>1.2839280054298853E-2</v>
          </cell>
          <cell r="L20455">
            <v>8.2276247223202745E-2</v>
          </cell>
          <cell r="M20455">
            <v>0</v>
          </cell>
        </row>
        <row r="20456">
          <cell r="F20456" t="str">
            <v>Vintage2017</v>
          </cell>
          <cell r="I20456">
            <v>1.2839280054298853E-2</v>
          </cell>
          <cell r="L20456">
            <v>7.2394580605876169E-2</v>
          </cell>
          <cell r="M20456">
            <v>0</v>
          </cell>
        </row>
        <row r="20457">
          <cell r="F20457" t="str">
            <v>Vintage2015</v>
          </cell>
          <cell r="I20457">
            <v>1.2839280054298853E-2</v>
          </cell>
          <cell r="L20457">
            <v>9.4578576826697472E-2</v>
          </cell>
          <cell r="M20457">
            <v>0</v>
          </cell>
        </row>
        <row r="20458">
          <cell r="F20458" t="str">
            <v>Vintage2017</v>
          </cell>
          <cell r="I20458">
            <v>7.7035680325793117E-3</v>
          </cell>
          <cell r="L20458">
            <v>4.3436748363525707E-2</v>
          </cell>
          <cell r="M20458">
            <v>0</v>
          </cell>
        </row>
        <row r="20459">
          <cell r="F20459" t="str">
            <v>Vintage2017</v>
          </cell>
          <cell r="I20459">
            <v>1.2839280054298853E-2</v>
          </cell>
          <cell r="L20459">
            <v>7.2394580605876169E-2</v>
          </cell>
          <cell r="M20459">
            <v>0</v>
          </cell>
        </row>
        <row r="20460">
          <cell r="F20460" t="str">
            <v>Vintage2017</v>
          </cell>
          <cell r="I20460">
            <v>1.4551184061538701E-2</v>
          </cell>
          <cell r="L20460">
            <v>8.2047191353326332E-2</v>
          </cell>
          <cell r="M20460">
            <v>0</v>
          </cell>
        </row>
        <row r="20461">
          <cell r="F20461" t="str">
            <v>Vintage2017</v>
          </cell>
          <cell r="I20461">
            <v>1.4123208059728738E-2</v>
          </cell>
          <cell r="L20461">
            <v>7.9634038666463791E-2</v>
          </cell>
          <cell r="M20461">
            <v>0</v>
          </cell>
        </row>
        <row r="20462">
          <cell r="F20462" t="str">
            <v>Vintage2016</v>
          </cell>
          <cell r="I20462">
            <v>2.477637796780824E-3</v>
          </cell>
          <cell r="L20462">
            <v>1.1097559908425049E-2</v>
          </cell>
          <cell r="M20462" t="str">
            <v>solar PV</v>
          </cell>
        </row>
        <row r="20463">
          <cell r="F20463" t="str">
            <v>Vintage2017</v>
          </cell>
          <cell r="I20463">
            <v>8.1315440343892736E-3</v>
          </cell>
          <cell r="L20463">
            <v>4.5849901050388241E-2</v>
          </cell>
          <cell r="M20463">
            <v>0</v>
          </cell>
        </row>
        <row r="20464">
          <cell r="F20464" t="str">
            <v>Vintage2020</v>
          </cell>
          <cell r="I20464">
            <v>9.5293761414647071E-2</v>
          </cell>
          <cell r="L20464">
            <v>0.96632021701362414</v>
          </cell>
          <cell r="M20464" t="str">
            <v>solar PV</v>
          </cell>
        </row>
        <row r="20465">
          <cell r="F20465" t="str">
            <v>Vintage2019</v>
          </cell>
          <cell r="I20465">
            <v>9.5293761414647071E-2</v>
          </cell>
          <cell r="L20465">
            <v>0.96001656955169246</v>
          </cell>
          <cell r="M20465" t="str">
            <v>solar PV</v>
          </cell>
        </row>
        <row r="20466">
          <cell r="F20466" t="str">
            <v>Vintage2020</v>
          </cell>
          <cell r="I20466">
            <v>9.5293761414647071E-2</v>
          </cell>
          <cell r="L20466">
            <v>0.96632021701362414</v>
          </cell>
          <cell r="M20466" t="str">
            <v>solar PV</v>
          </cell>
        </row>
        <row r="20467">
          <cell r="F20467" t="str">
            <v>Vintage2020</v>
          </cell>
          <cell r="I20467">
            <v>0.14294064212197061</v>
          </cell>
          <cell r="L20467">
            <v>1.4494803255204363</v>
          </cell>
          <cell r="M20467" t="str">
            <v>solar PV</v>
          </cell>
        </row>
        <row r="20468">
          <cell r="F20468" t="str">
            <v>Vintage2016</v>
          </cell>
          <cell r="I20468">
            <v>4.2797600180996178E-3</v>
          </cell>
          <cell r="L20468">
            <v>2.7425415741067584E-2</v>
          </cell>
          <cell r="M20468">
            <v>0</v>
          </cell>
        </row>
        <row r="20469">
          <cell r="F20469" t="str">
            <v>Vintage2017</v>
          </cell>
          <cell r="I20469">
            <v>4.7646880707323536E-3</v>
          </cell>
          <cell r="L20469">
            <v>3.7466320018908053E-2</v>
          </cell>
          <cell r="M20469" t="str">
            <v>solar PV</v>
          </cell>
        </row>
        <row r="20470">
          <cell r="F20470" t="str">
            <v>Vintage2018</v>
          </cell>
          <cell r="I20470">
            <v>0.12021308002457728</v>
          </cell>
          <cell r="L20470">
            <v>0.78152605764533467</v>
          </cell>
          <cell r="M20470" t="str">
            <v>solar PV</v>
          </cell>
        </row>
        <row r="20471">
          <cell r="F20471" t="str">
            <v>Vintage2018</v>
          </cell>
          <cell r="I20471">
            <v>2.3823440353661768E-3</v>
          </cell>
          <cell r="L20471">
            <v>1.5488031265266242E-2</v>
          </cell>
          <cell r="M20471" t="str">
            <v>solar PV</v>
          </cell>
        </row>
        <row r="20472">
          <cell r="F20472" t="str">
            <v>Vintage2017</v>
          </cell>
          <cell r="I20472">
            <v>6.4196400271494267E-3</v>
          </cell>
          <cell r="L20472">
            <v>3.6197290302938084E-2</v>
          </cell>
          <cell r="M20472">
            <v>0</v>
          </cell>
        </row>
        <row r="20473">
          <cell r="F20473" t="str">
            <v>Vintage2017</v>
          </cell>
          <cell r="I20473">
            <v>1.4979160063348663E-2</v>
          </cell>
          <cell r="L20473">
            <v>8.4460344040188873E-2</v>
          </cell>
          <cell r="M20473">
            <v>0</v>
          </cell>
        </row>
        <row r="20474">
          <cell r="F20474" t="str">
            <v>Vintage2017</v>
          </cell>
          <cell r="I20474">
            <v>1.4979160063348663E-2</v>
          </cell>
          <cell r="L20474">
            <v>8.4460344040188873E-2</v>
          </cell>
          <cell r="M20474">
            <v>0</v>
          </cell>
        </row>
        <row r="20475">
          <cell r="F20475" t="str">
            <v>Vintage2017</v>
          </cell>
          <cell r="I20475">
            <v>2.0970824088688125E-2</v>
          </cell>
          <cell r="L20475">
            <v>0.11824448165626443</v>
          </cell>
          <cell r="M20475">
            <v>0</v>
          </cell>
        </row>
        <row r="20476">
          <cell r="F20476" t="str">
            <v>Vintage2018</v>
          </cell>
          <cell r="I20476">
            <v>5.0029224742689705E-2</v>
          </cell>
          <cell r="L20476">
            <v>0.3252486565705911</v>
          </cell>
          <cell r="M20476" t="str">
            <v>solar PV</v>
          </cell>
        </row>
        <row r="20477">
          <cell r="F20477" t="str">
            <v>Vintage2019</v>
          </cell>
          <cell r="I20477">
            <v>9.5293761414647071E-3</v>
          </cell>
          <cell r="L20477">
            <v>9.6001656955169254E-2</v>
          </cell>
          <cell r="M20477" t="str">
            <v>solar PV</v>
          </cell>
        </row>
        <row r="20478">
          <cell r="F20478" t="str">
            <v>Vintage2017</v>
          </cell>
          <cell r="I20478">
            <v>1.3007598433099324E-2</v>
          </cell>
          <cell r="L20478">
            <v>0.10228305365161899</v>
          </cell>
          <cell r="M20478" t="str">
            <v>solar PV</v>
          </cell>
        </row>
        <row r="20479">
          <cell r="F20479" t="str">
            <v>Vintage2018</v>
          </cell>
          <cell r="I20479">
            <v>2.6205784389027941E-2</v>
          </cell>
          <cell r="L20479">
            <v>0.17036834391792868</v>
          </cell>
          <cell r="M20479" t="str">
            <v>solar PV</v>
          </cell>
        </row>
        <row r="20480">
          <cell r="F20480" t="str">
            <v>Vintage2017</v>
          </cell>
          <cell r="I20480">
            <v>1.2839280054298853E-2</v>
          </cell>
          <cell r="L20480">
            <v>7.2394580605876169E-2</v>
          </cell>
          <cell r="M20480">
            <v>0</v>
          </cell>
        </row>
        <row r="20481">
          <cell r="F20481" t="str">
            <v>Vintage2017</v>
          </cell>
          <cell r="I20481">
            <v>1.2839280054298853E-2</v>
          </cell>
          <cell r="L20481">
            <v>7.2394580605876169E-2</v>
          </cell>
          <cell r="M20481">
            <v>0</v>
          </cell>
        </row>
        <row r="20482">
          <cell r="F20482" t="str">
            <v>Vintage2017</v>
          </cell>
          <cell r="I20482">
            <v>1.4979160063348663E-2</v>
          </cell>
          <cell r="L20482">
            <v>8.4460344040188873E-2</v>
          </cell>
          <cell r="M20482">
            <v>0</v>
          </cell>
        </row>
        <row r="20483">
          <cell r="F20483" t="str">
            <v>Vintage2017</v>
          </cell>
          <cell r="I20483">
            <v>1.4551184061538701E-2</v>
          </cell>
          <cell r="L20483">
            <v>8.2047191353326332E-2</v>
          </cell>
          <cell r="M20483">
            <v>0</v>
          </cell>
        </row>
        <row r="20484">
          <cell r="F20484" t="str">
            <v>Vintage2017</v>
          </cell>
          <cell r="I20484">
            <v>3.9070442180005301E-3</v>
          </cell>
          <cell r="L20484">
            <v>3.0722382415504602E-2</v>
          </cell>
          <cell r="M20484" t="str">
            <v>solar PV</v>
          </cell>
        </row>
        <row r="20485">
          <cell r="F20485" t="str">
            <v>Vintage2017</v>
          </cell>
          <cell r="I20485">
            <v>3.2399878880980003E-3</v>
          </cell>
          <cell r="L20485">
            <v>2.5477097612857474E-2</v>
          </cell>
          <cell r="M20485" t="str">
            <v>solar PV</v>
          </cell>
        </row>
        <row r="20486">
          <cell r="F20486" t="str">
            <v>Vintage2017</v>
          </cell>
          <cell r="I20486">
            <v>1.7547016074208433E-2</v>
          </cell>
          <cell r="L20486">
            <v>9.8939260161364104E-2</v>
          </cell>
          <cell r="M20486">
            <v>0</v>
          </cell>
        </row>
        <row r="20487">
          <cell r="F20487" t="str">
            <v>Vintage2017</v>
          </cell>
          <cell r="I20487">
            <v>2.5729315581954708E-3</v>
          </cell>
          <cell r="L20487">
            <v>2.0231812810210349E-2</v>
          </cell>
          <cell r="M20487" t="str">
            <v>solar PV</v>
          </cell>
        </row>
        <row r="20488">
          <cell r="F20488" t="str">
            <v>Vintage2017</v>
          </cell>
          <cell r="I20488">
            <v>1.2839280054298853E-2</v>
          </cell>
          <cell r="L20488">
            <v>7.2394580605876169E-2</v>
          </cell>
          <cell r="M20488">
            <v>0</v>
          </cell>
        </row>
        <row r="20489">
          <cell r="F20489" t="str">
            <v>Vintage2017</v>
          </cell>
          <cell r="I20489">
            <v>1.2839280054298853E-2</v>
          </cell>
          <cell r="L20489">
            <v>7.2394580605876169E-2</v>
          </cell>
          <cell r="M20489">
            <v>0</v>
          </cell>
        </row>
        <row r="20490">
          <cell r="F20490" t="str">
            <v>Vintage2017</v>
          </cell>
          <cell r="I20490">
            <v>1.2839280054298853E-2</v>
          </cell>
          <cell r="L20490">
            <v>7.2394580605876169E-2</v>
          </cell>
          <cell r="M20490">
            <v>0</v>
          </cell>
        </row>
        <row r="20491">
          <cell r="F20491" t="str">
            <v>Vintage2018</v>
          </cell>
          <cell r="I20491">
            <v>4.7646880707323536E-3</v>
          </cell>
          <cell r="L20491">
            <v>3.0976062530532485E-2</v>
          </cell>
          <cell r="M20491" t="str">
            <v>solar PV</v>
          </cell>
        </row>
        <row r="20492">
          <cell r="F20492" t="str">
            <v>Vintage2019</v>
          </cell>
          <cell r="I20492">
            <v>4.7646880707323536E-2</v>
          </cell>
          <cell r="L20492">
            <v>0.48000828477584623</v>
          </cell>
          <cell r="M20492" t="str">
            <v>solar PV</v>
          </cell>
        </row>
        <row r="20493">
          <cell r="F20493" t="str">
            <v>Vintage2019</v>
          </cell>
          <cell r="I20493">
            <v>4.7646880707323536E-2</v>
          </cell>
          <cell r="L20493">
            <v>0.48000828477584623</v>
          </cell>
          <cell r="M20493" t="str">
            <v>solar PV</v>
          </cell>
        </row>
        <row r="20494">
          <cell r="F20494" t="str">
            <v>Vintage2020</v>
          </cell>
          <cell r="I20494">
            <v>4.7646880707323536E-2</v>
          </cell>
          <cell r="L20494">
            <v>0.48316010850681207</v>
          </cell>
          <cell r="M20494" t="str">
            <v>solar PV</v>
          </cell>
        </row>
        <row r="20495">
          <cell r="F20495" t="str">
            <v>Vintage2019</v>
          </cell>
          <cell r="I20495">
            <v>4.7646880707323536E-2</v>
          </cell>
          <cell r="L20495">
            <v>0.48000828477584623</v>
          </cell>
          <cell r="M20495" t="str">
            <v>solar PV</v>
          </cell>
        </row>
        <row r="20496">
          <cell r="F20496" t="str">
            <v>Vintage2020</v>
          </cell>
          <cell r="I20496">
            <v>4.7646880707323536E-2</v>
          </cell>
          <cell r="L20496">
            <v>0.48316010850681207</v>
          </cell>
          <cell r="M20496" t="str">
            <v>solar PV</v>
          </cell>
        </row>
        <row r="20497">
          <cell r="F20497" t="str">
            <v>Vintage2016</v>
          </cell>
          <cell r="I20497">
            <v>1.0699400045249044E-2</v>
          </cell>
          <cell r="L20497">
            <v>6.8563539352668956E-2</v>
          </cell>
          <cell r="M20497">
            <v>0</v>
          </cell>
        </row>
        <row r="20498">
          <cell r="F20498" t="str">
            <v>Vintage2020</v>
          </cell>
          <cell r="I20498">
            <v>7.313796188574162E-2</v>
          </cell>
          <cell r="L20498">
            <v>0.74165076655795659</v>
          </cell>
          <cell r="M20498" t="str">
            <v>solar PV</v>
          </cell>
        </row>
        <row r="20499">
          <cell r="F20499" t="str">
            <v>Vintage2018</v>
          </cell>
          <cell r="I20499">
            <v>8.6717322887328835E-2</v>
          </cell>
          <cell r="L20499">
            <v>0.56376433805569126</v>
          </cell>
          <cell r="M20499" t="str">
            <v>solar PV</v>
          </cell>
        </row>
        <row r="20500">
          <cell r="F20500" t="str">
            <v>Vintage2018</v>
          </cell>
          <cell r="I20500">
            <v>4.3835130250737653E-2</v>
          </cell>
          <cell r="L20500">
            <v>0.28497977528089891</v>
          </cell>
          <cell r="M20500" t="str">
            <v>solar PV</v>
          </cell>
        </row>
        <row r="20501">
          <cell r="F20501" t="str">
            <v>Vintage2020</v>
          </cell>
          <cell r="I20501">
            <v>2.8588128424394121E-2</v>
          </cell>
          <cell r="L20501">
            <v>0.28989606510408722</v>
          </cell>
          <cell r="M20501" t="str">
            <v>solar PV</v>
          </cell>
        </row>
        <row r="20502">
          <cell r="F20502" t="str">
            <v>Vintage2017</v>
          </cell>
          <cell r="I20502">
            <v>4.7646880707323536E-3</v>
          </cell>
          <cell r="L20502">
            <v>3.7466320018908053E-2</v>
          </cell>
          <cell r="M20502" t="str">
            <v>solar PV</v>
          </cell>
        </row>
        <row r="20503">
          <cell r="F20503" t="str">
            <v>Vintage2017</v>
          </cell>
          <cell r="I20503">
            <v>9.5293761414647071E-3</v>
          </cell>
          <cell r="L20503">
            <v>7.4932640037816106E-2</v>
          </cell>
          <cell r="M20503" t="str">
            <v>solar PV</v>
          </cell>
        </row>
        <row r="20504">
          <cell r="F20504" t="str">
            <v>Vintage2017</v>
          </cell>
          <cell r="I20504">
            <v>3.3829285302199711E-3</v>
          </cell>
          <cell r="L20504">
            <v>2.6601087213424714E-2</v>
          </cell>
          <cell r="M20504" t="str">
            <v>solar PV</v>
          </cell>
        </row>
        <row r="20505">
          <cell r="F20505" t="str">
            <v>Vintage2017</v>
          </cell>
          <cell r="I20505">
            <v>6.4196400271494267E-3</v>
          </cell>
          <cell r="L20505">
            <v>3.6197290302938084E-2</v>
          </cell>
          <cell r="M20505">
            <v>0</v>
          </cell>
        </row>
        <row r="20506">
          <cell r="F20506" t="str">
            <v>Vintage2017</v>
          </cell>
          <cell r="I20506">
            <v>2.3823440353661768E-3</v>
          </cell>
          <cell r="L20506">
            <v>1.8733160009454027E-2</v>
          </cell>
          <cell r="M20506" t="str">
            <v>solar PV</v>
          </cell>
        </row>
        <row r="20507">
          <cell r="F20507" t="str">
            <v>Vintage2017</v>
          </cell>
          <cell r="I20507">
            <v>9.5293761414647071E-3</v>
          </cell>
          <cell r="L20507">
            <v>7.4932640037816106E-2</v>
          </cell>
          <cell r="M20507" t="str">
            <v>solar PV</v>
          </cell>
        </row>
        <row r="20508">
          <cell r="F20508" t="str">
            <v>Vintage2018</v>
          </cell>
          <cell r="I20508">
            <v>7.1470321060985303E-3</v>
          </cell>
          <cell r="L20508">
            <v>4.646409379579873E-2</v>
          </cell>
          <cell r="M20508" t="str">
            <v>solar PV</v>
          </cell>
        </row>
        <row r="20509">
          <cell r="F20509" t="str">
            <v>Vintage2017</v>
          </cell>
          <cell r="I20509">
            <v>1.2839280054298853E-2</v>
          </cell>
          <cell r="L20509">
            <v>7.2394580605876169E-2</v>
          </cell>
          <cell r="M20509">
            <v>0</v>
          </cell>
        </row>
        <row r="20510">
          <cell r="F20510" t="str">
            <v>Vintage2017</v>
          </cell>
          <cell r="I20510">
            <v>8.5595200361992356E-3</v>
          </cell>
          <cell r="L20510">
            <v>4.8263053737250788E-2</v>
          </cell>
          <cell r="M20510">
            <v>0</v>
          </cell>
        </row>
        <row r="20511">
          <cell r="F20511" t="str">
            <v>Vintage2017</v>
          </cell>
          <cell r="I20511">
            <v>6.4196400271494267E-3</v>
          </cell>
          <cell r="L20511">
            <v>3.6197290302938084E-2</v>
          </cell>
          <cell r="M20511">
            <v>0</v>
          </cell>
        </row>
        <row r="20512">
          <cell r="F20512" t="str">
            <v>Vintage2017</v>
          </cell>
          <cell r="I20512">
            <v>4.7646880707323536E-2</v>
          </cell>
          <cell r="L20512">
            <v>0.3746632001890805</v>
          </cell>
          <cell r="M20512" t="str">
            <v>solar PV</v>
          </cell>
        </row>
        <row r="20513">
          <cell r="F20513" t="str">
            <v>Vintage2018</v>
          </cell>
          <cell r="I20513">
            <v>4.7646880707323536E-3</v>
          </cell>
          <cell r="L20513">
            <v>3.0976062530532485E-2</v>
          </cell>
          <cell r="M20513" t="str">
            <v>solar PV</v>
          </cell>
        </row>
        <row r="20514">
          <cell r="F20514" t="str">
            <v>Vintage2017</v>
          </cell>
          <cell r="I20514">
            <v>6.4196400271494267E-3</v>
          </cell>
          <cell r="L20514">
            <v>3.6197290302938084E-2</v>
          </cell>
          <cell r="M20514">
            <v>0</v>
          </cell>
        </row>
        <row r="20515">
          <cell r="F20515" t="str">
            <v>Vintage2018</v>
          </cell>
          <cell r="I20515">
            <v>2.3823440353661768E-3</v>
          </cell>
          <cell r="L20515">
            <v>1.5488031265266242E-2</v>
          </cell>
          <cell r="M20515" t="str">
            <v>solar PV</v>
          </cell>
        </row>
        <row r="20516">
          <cell r="F20516" t="str">
            <v>Vintage2018</v>
          </cell>
          <cell r="I20516">
            <v>2.3823440353661768E-3</v>
          </cell>
          <cell r="L20516">
            <v>1.5488031265266242E-2</v>
          </cell>
          <cell r="M20516" t="str">
            <v>solar PV</v>
          </cell>
        </row>
        <row r="20517">
          <cell r="F20517" t="str">
            <v>Vintage2017</v>
          </cell>
          <cell r="I20517">
            <v>4.7646880707323536E-3</v>
          </cell>
          <cell r="L20517">
            <v>3.7466320018908053E-2</v>
          </cell>
          <cell r="M20517" t="str">
            <v>solar PV</v>
          </cell>
        </row>
        <row r="20518">
          <cell r="F20518" t="str">
            <v>Vintage2020</v>
          </cell>
          <cell r="I20518">
            <v>2.1441096318295591E-2</v>
          </cell>
          <cell r="L20518">
            <v>0.21742204882806543</v>
          </cell>
          <cell r="M20518" t="str">
            <v>solar PV</v>
          </cell>
        </row>
        <row r="20519">
          <cell r="F20519" t="str">
            <v>Vintage2017</v>
          </cell>
          <cell r="I20519">
            <v>2.3823440353661768E-3</v>
          </cell>
          <cell r="L20519">
            <v>1.8733160009454027E-2</v>
          </cell>
          <cell r="M20519" t="str">
            <v>solar PV</v>
          </cell>
        </row>
        <row r="20520">
          <cell r="F20520" t="str">
            <v>Vintage2017</v>
          </cell>
          <cell r="I20520">
            <v>7.6235009131717657E-3</v>
          </cell>
          <cell r="L20520">
            <v>5.9946112030252886E-2</v>
          </cell>
          <cell r="M20520" t="str">
            <v>solar PV</v>
          </cell>
        </row>
        <row r="20521">
          <cell r="F20521" t="str">
            <v>Vintage2017</v>
          </cell>
          <cell r="I20521">
            <v>9.815257425708648E-3</v>
          </cell>
          <cell r="L20521">
            <v>7.7180619238950601E-2</v>
          </cell>
          <cell r="M20521" t="str">
            <v>solar PV</v>
          </cell>
        </row>
        <row r="20522">
          <cell r="F20522" t="str">
            <v>Vintage2017</v>
          </cell>
          <cell r="I20522">
            <v>1.4979160063348663E-2</v>
          </cell>
          <cell r="L20522">
            <v>8.4460344040188873E-2</v>
          </cell>
          <cell r="M20522">
            <v>0</v>
          </cell>
        </row>
        <row r="20523">
          <cell r="F20523" t="str">
            <v>Vintage2017</v>
          </cell>
          <cell r="I20523">
            <v>5.1357120217195408E-3</v>
          </cell>
          <cell r="L20523">
            <v>2.8957832242350469E-2</v>
          </cell>
          <cell r="M20523">
            <v>0</v>
          </cell>
        </row>
        <row r="20524">
          <cell r="F20524" t="str">
            <v>Vintage2017</v>
          </cell>
          <cell r="I20524">
            <v>9.5293761414647071E-3</v>
          </cell>
          <cell r="L20524">
            <v>7.4932640037816106E-2</v>
          </cell>
          <cell r="M20524" t="str">
            <v>solar PV</v>
          </cell>
        </row>
        <row r="20525">
          <cell r="F20525" t="str">
            <v>Vintage2017</v>
          </cell>
          <cell r="I20525">
            <v>9.5293761414647071E-3</v>
          </cell>
          <cell r="L20525">
            <v>7.4932640037816106E-2</v>
          </cell>
          <cell r="M20525" t="str">
            <v>solar PV</v>
          </cell>
        </row>
        <row r="20526">
          <cell r="F20526" t="str">
            <v>Vintage2015</v>
          </cell>
          <cell r="I20526">
            <v>6.8476160289593887E-3</v>
          </cell>
          <cell r="L20526">
            <v>5.044190764090533E-2</v>
          </cell>
          <cell r="M20526">
            <v>0</v>
          </cell>
        </row>
        <row r="20527">
          <cell r="F20527" t="str">
            <v>Vintage2018</v>
          </cell>
          <cell r="I20527">
            <v>4.7646880707323536E-3</v>
          </cell>
          <cell r="L20527">
            <v>3.0976062530532485E-2</v>
          </cell>
          <cell r="M20527" t="str">
            <v>solar PV</v>
          </cell>
        </row>
        <row r="20528">
          <cell r="F20528" t="str">
            <v>Vintage2017</v>
          </cell>
          <cell r="I20528">
            <v>9.5293761414647071E-3</v>
          </cell>
          <cell r="L20528">
            <v>7.4932640037816106E-2</v>
          </cell>
          <cell r="M20528" t="str">
            <v>solar PV</v>
          </cell>
        </row>
        <row r="20529">
          <cell r="F20529" t="str">
            <v>Vintage2017</v>
          </cell>
          <cell r="I20529">
            <v>5.1458631163909417E-3</v>
          </cell>
          <cell r="L20529">
            <v>4.0463625620420697E-2</v>
          </cell>
          <cell r="M20529" t="str">
            <v>solar PV</v>
          </cell>
        </row>
        <row r="20530">
          <cell r="F20530" t="str">
            <v>Vintage2017</v>
          </cell>
          <cell r="I20530">
            <v>5.1458631163909417E-3</v>
          </cell>
          <cell r="L20530">
            <v>4.0463625620420697E-2</v>
          </cell>
          <cell r="M20530" t="str">
            <v>solar PV</v>
          </cell>
        </row>
        <row r="20531">
          <cell r="F20531" t="str">
            <v>Vintage2017</v>
          </cell>
          <cell r="I20531">
            <v>3.9070442180005301E-3</v>
          </cell>
          <cell r="L20531">
            <v>3.0722382415504602E-2</v>
          </cell>
          <cell r="M20531" t="str">
            <v>solar PV</v>
          </cell>
        </row>
        <row r="20532">
          <cell r="F20532" t="str">
            <v>Vintage2017</v>
          </cell>
          <cell r="I20532">
            <v>4.7646880707323536E-3</v>
          </cell>
          <cell r="L20532">
            <v>3.7466320018908053E-2</v>
          </cell>
          <cell r="M20532" t="str">
            <v>solar PV</v>
          </cell>
        </row>
        <row r="20533">
          <cell r="F20533" t="str">
            <v>Vintage2017</v>
          </cell>
          <cell r="I20533">
            <v>4.7646880707323536E-3</v>
          </cell>
          <cell r="L20533">
            <v>3.7466320018908053E-2</v>
          </cell>
          <cell r="M20533" t="str">
            <v>solar PV</v>
          </cell>
        </row>
        <row r="20534">
          <cell r="F20534" t="str">
            <v>Vintage2018</v>
          </cell>
          <cell r="I20534">
            <v>2.3823440353661768E-3</v>
          </cell>
          <cell r="L20534">
            <v>1.5488031265266242E-2</v>
          </cell>
          <cell r="M20534" t="str">
            <v>solar PV</v>
          </cell>
        </row>
        <row r="20535">
          <cell r="F20535" t="str">
            <v>Vintage2018</v>
          </cell>
          <cell r="I20535">
            <v>2.3823440353661768E-3</v>
          </cell>
          <cell r="L20535">
            <v>1.5488031265266242E-2</v>
          </cell>
          <cell r="M20535" t="str">
            <v>solar PV</v>
          </cell>
        </row>
        <row r="20536">
          <cell r="F20536" t="str">
            <v>Vintage2017</v>
          </cell>
          <cell r="I20536">
            <v>1.2411304052488891E-2</v>
          </cell>
          <cell r="L20536">
            <v>6.9981427919013628E-2</v>
          </cell>
          <cell r="M20536">
            <v>0</v>
          </cell>
        </row>
        <row r="20537">
          <cell r="F20537" t="str">
            <v>Vintage2017</v>
          </cell>
          <cell r="I20537">
            <v>4.7646880707323536E-3</v>
          </cell>
          <cell r="L20537">
            <v>3.7466320018908053E-2</v>
          </cell>
          <cell r="M20537" t="str">
            <v>solar PV</v>
          </cell>
        </row>
        <row r="20538">
          <cell r="F20538" t="str">
            <v>Vintage2017</v>
          </cell>
          <cell r="I20538">
            <v>3.8117504565858829E-3</v>
          </cell>
          <cell r="L20538">
            <v>2.9973056015126443E-2</v>
          </cell>
          <cell r="M20538" t="str">
            <v>solar PV</v>
          </cell>
        </row>
        <row r="20539">
          <cell r="F20539" t="str">
            <v>Vintage2017</v>
          </cell>
          <cell r="I20539">
            <v>4.7170411900250304E-3</v>
          </cell>
          <cell r="L20539">
            <v>3.7091656818718975E-2</v>
          </cell>
          <cell r="M20539" t="str">
            <v>solar PV</v>
          </cell>
        </row>
        <row r="20540">
          <cell r="F20540" t="str">
            <v>Vintage2017</v>
          </cell>
          <cell r="I20540">
            <v>6.8476160289593887E-3</v>
          </cell>
          <cell r="L20540">
            <v>3.8610442989800632E-2</v>
          </cell>
          <cell r="M20540">
            <v>0</v>
          </cell>
        </row>
        <row r="20541">
          <cell r="F20541" t="str">
            <v>Vintage2017</v>
          </cell>
          <cell r="I20541">
            <v>1.0699400045249044E-2</v>
          </cell>
          <cell r="L20541">
            <v>6.0328817171563485E-2</v>
          </cell>
          <cell r="M20541">
            <v>0</v>
          </cell>
        </row>
        <row r="20542">
          <cell r="F20542" t="str">
            <v>Vintage2017</v>
          </cell>
          <cell r="I20542">
            <v>7.7035680325793117E-3</v>
          </cell>
          <cell r="L20542">
            <v>4.3436748363525707E-2</v>
          </cell>
          <cell r="M20542">
            <v>0</v>
          </cell>
        </row>
        <row r="20543">
          <cell r="F20543" t="str">
            <v>Vintage2017</v>
          </cell>
          <cell r="I20543">
            <v>1.7119040072398471E-2</v>
          </cell>
          <cell r="L20543">
            <v>9.6526107474501577E-2</v>
          </cell>
          <cell r="M20543">
            <v>0</v>
          </cell>
        </row>
        <row r="20544">
          <cell r="F20544" t="str">
            <v>Vintage2018</v>
          </cell>
          <cell r="I20544">
            <v>3.5639866769078002E-2</v>
          </cell>
          <cell r="L20544">
            <v>0.23170094772838301</v>
          </cell>
          <cell r="M20544" t="str">
            <v>solar PV</v>
          </cell>
        </row>
        <row r="20545">
          <cell r="F20545" t="str">
            <v>Vintage2018</v>
          </cell>
          <cell r="I20545">
            <v>4.0499848601225005E-2</v>
          </cell>
          <cell r="L20545">
            <v>0.26329653150952614</v>
          </cell>
          <cell r="M20545" t="str">
            <v>solar PV</v>
          </cell>
        </row>
        <row r="20546">
          <cell r="F20546" t="str">
            <v>Vintage2018</v>
          </cell>
          <cell r="I20546">
            <v>7.1470321060985303E-3</v>
          </cell>
          <cell r="L20546">
            <v>4.646409379579873E-2</v>
          </cell>
          <cell r="M20546" t="str">
            <v>solar PV</v>
          </cell>
        </row>
        <row r="20547">
          <cell r="F20547" t="str">
            <v>Vintage2017</v>
          </cell>
          <cell r="I20547">
            <v>2.3823440353661768E-3</v>
          </cell>
          <cell r="L20547">
            <v>1.8733160009454027E-2</v>
          </cell>
          <cell r="M20547" t="str">
            <v>solar PV</v>
          </cell>
        </row>
        <row r="20548">
          <cell r="F20548" t="str">
            <v>Vintage2017</v>
          </cell>
          <cell r="I20548">
            <v>1.2839280054298853E-2</v>
          </cell>
          <cell r="L20548">
            <v>7.2394580605876169E-2</v>
          </cell>
          <cell r="M20548">
            <v>0</v>
          </cell>
        </row>
        <row r="20549">
          <cell r="F20549" t="str">
            <v>Vintage2017</v>
          </cell>
          <cell r="I20549">
            <v>1.2839280054298853E-2</v>
          </cell>
          <cell r="L20549">
            <v>7.2394580605876169E-2</v>
          </cell>
          <cell r="M20549">
            <v>0</v>
          </cell>
        </row>
        <row r="20550">
          <cell r="F20550" t="str">
            <v>Vintage2017</v>
          </cell>
          <cell r="I20550">
            <v>1.2839280054298853E-2</v>
          </cell>
          <cell r="L20550">
            <v>7.2394580605876169E-2</v>
          </cell>
          <cell r="M20550">
            <v>0</v>
          </cell>
        </row>
        <row r="20551">
          <cell r="F20551" t="str">
            <v>Vintage2017</v>
          </cell>
          <cell r="I20551">
            <v>1.7119040072398471E-2</v>
          </cell>
          <cell r="L20551">
            <v>9.6526107474501577E-2</v>
          </cell>
          <cell r="M20551">
            <v>0</v>
          </cell>
        </row>
        <row r="20552">
          <cell r="F20552" t="str">
            <v>Vintage2013</v>
          </cell>
          <cell r="I20552">
            <v>4.7077360199095798E-3</v>
          </cell>
          <cell r="L20552">
            <v>4.9463445353121867E-2</v>
          </cell>
          <cell r="M20552">
            <v>0</v>
          </cell>
        </row>
        <row r="20553">
          <cell r="F20553" t="str">
            <v>Vintage2013</v>
          </cell>
          <cell r="I20553">
            <v>2.3823440353661768E-3</v>
          </cell>
          <cell r="L20553">
            <v>3.4778808358498163E-2</v>
          </cell>
          <cell r="M20553" t="str">
            <v>solar PV</v>
          </cell>
        </row>
        <row r="20554">
          <cell r="F20554" t="str">
            <v>Vintage2013</v>
          </cell>
          <cell r="I20554">
            <v>6.4196400271494267E-3</v>
          </cell>
          <cell r="L20554">
            <v>6.7450152754257087E-2</v>
          </cell>
          <cell r="M20554">
            <v>0</v>
          </cell>
        </row>
        <row r="20555">
          <cell r="F20555" t="str">
            <v>Vintage2017</v>
          </cell>
          <cell r="I20555">
            <v>1.3267256056108815E-2</v>
          </cell>
          <cell r="L20555">
            <v>7.4807733292738723E-2</v>
          </cell>
          <cell r="M20555">
            <v>0</v>
          </cell>
        </row>
        <row r="20556">
          <cell r="F20556" t="str">
            <v>Vintage2017</v>
          </cell>
          <cell r="I20556">
            <v>8.1315440343892736E-3</v>
          </cell>
          <cell r="L20556">
            <v>4.5849901050388241E-2</v>
          </cell>
          <cell r="M20556">
            <v>0</v>
          </cell>
        </row>
        <row r="20557">
          <cell r="F20557" t="str">
            <v>Vintage2016</v>
          </cell>
          <cell r="I20557">
            <v>4.7077360199095798E-3</v>
          </cell>
          <cell r="L20557">
            <v>3.0167957315174347E-2</v>
          </cell>
          <cell r="M20557">
            <v>0</v>
          </cell>
        </row>
        <row r="20558">
          <cell r="F20558" t="str">
            <v>Vintage2018</v>
          </cell>
          <cell r="I20558">
            <v>9.5293761414647071E-3</v>
          </cell>
          <cell r="L20558">
            <v>6.1952125061064969E-2</v>
          </cell>
          <cell r="M20558" t="str">
            <v>solar PV</v>
          </cell>
        </row>
        <row r="20559">
          <cell r="F20559" t="str">
            <v>Vintage2017</v>
          </cell>
          <cell r="I20559">
            <v>1.6348683269140539E-2</v>
          </cell>
          <cell r="L20559">
            <v>9.2182432638149001E-2</v>
          </cell>
          <cell r="M20559">
            <v>0</v>
          </cell>
        </row>
        <row r="20560">
          <cell r="F20560" t="str">
            <v>Vintage2017</v>
          </cell>
          <cell r="I20560">
            <v>1.4037612859366746E-2</v>
          </cell>
          <cell r="L20560">
            <v>7.9151408129091272E-2</v>
          </cell>
          <cell r="M20560">
            <v>0</v>
          </cell>
        </row>
        <row r="20561">
          <cell r="F20561" t="str">
            <v>Vintage2017</v>
          </cell>
          <cell r="I20561">
            <v>2.3823440353661768E-3</v>
          </cell>
          <cell r="L20561">
            <v>1.8733160009454027E-2</v>
          </cell>
          <cell r="M20561" t="str">
            <v>solar PV</v>
          </cell>
        </row>
        <row r="20562">
          <cell r="F20562" t="str">
            <v>Vintage2014</v>
          </cell>
          <cell r="I20562">
            <v>4.2797600180996178E-3</v>
          </cell>
          <cell r="L20562">
            <v>3.2655045546496182E-2</v>
          </cell>
          <cell r="M20562">
            <v>0</v>
          </cell>
        </row>
        <row r="20563">
          <cell r="F20563" t="str">
            <v>Vintage2016</v>
          </cell>
          <cell r="I20563">
            <v>1.2839280054298853E-2</v>
          </cell>
          <cell r="L20563">
            <v>8.2276247223202745E-2</v>
          </cell>
          <cell r="M20563">
            <v>0</v>
          </cell>
        </row>
        <row r="20564">
          <cell r="F20564" t="str">
            <v>Vintage2018</v>
          </cell>
          <cell r="I20564">
            <v>2.482402484851556E-2</v>
          </cell>
          <cell r="L20564">
            <v>0.16138528578407427</v>
          </cell>
          <cell r="M20564" t="str">
            <v>solar PV</v>
          </cell>
        </row>
        <row r="20565">
          <cell r="F20565" t="str">
            <v>Vintage2019</v>
          </cell>
          <cell r="I20565">
            <v>9.5293761414647071E-2</v>
          </cell>
          <cell r="L20565">
            <v>0.96001656955169246</v>
          </cell>
          <cell r="M20565" t="str">
            <v>solar PV</v>
          </cell>
        </row>
        <row r="20566">
          <cell r="F20566" t="str">
            <v>Vintage2018</v>
          </cell>
          <cell r="I20566">
            <v>2.3823440353661768E-2</v>
          </cell>
          <cell r="L20566">
            <v>0.15488031265266244</v>
          </cell>
          <cell r="M20566" t="str">
            <v>solar PV</v>
          </cell>
        </row>
        <row r="20567">
          <cell r="F20567" t="str">
            <v>Vintage2019</v>
          </cell>
          <cell r="I20567">
            <v>3.3591050898663093E-2</v>
          </cell>
          <cell r="L20567">
            <v>0.33840584076697161</v>
          </cell>
          <cell r="M20567" t="str">
            <v>solar PV</v>
          </cell>
        </row>
        <row r="20568">
          <cell r="F20568" t="str">
            <v>Vintage2019</v>
          </cell>
          <cell r="I20568">
            <v>4.2797600180996178E-3</v>
          </cell>
          <cell r="L20568">
            <v>0.17276066131194348</v>
          </cell>
          <cell r="M20568">
            <v>0</v>
          </cell>
        </row>
        <row r="20569">
          <cell r="F20569" t="str">
            <v>Vintage2018</v>
          </cell>
          <cell r="I20569">
            <v>3.5735160530492652E-3</v>
          </cell>
          <cell r="L20569">
            <v>2.3232046897899365E-2</v>
          </cell>
          <cell r="M20569" t="str">
            <v>solar PV</v>
          </cell>
        </row>
        <row r="20570">
          <cell r="F20570" t="str">
            <v>Vintage2017</v>
          </cell>
          <cell r="I20570">
            <v>4.8599818321469999E-3</v>
          </cell>
          <cell r="L20570">
            <v>3.8215646419286209E-2</v>
          </cell>
          <cell r="M20570" t="str">
            <v>solar PV</v>
          </cell>
        </row>
        <row r="20571">
          <cell r="F20571" t="str">
            <v>Vintage2018</v>
          </cell>
          <cell r="I20571">
            <v>4.7646880707323536E-2</v>
          </cell>
          <cell r="L20571">
            <v>0.30976062530532489</v>
          </cell>
          <cell r="M20571" t="str">
            <v>solar PV</v>
          </cell>
        </row>
        <row r="20572">
          <cell r="F20572" t="str">
            <v>Vintage2018</v>
          </cell>
          <cell r="I20572">
            <v>6.4196400271494267E-3</v>
          </cell>
          <cell r="L20572">
            <v>5.7713592233009668E-2</v>
          </cell>
          <cell r="M20572">
            <v>0</v>
          </cell>
        </row>
        <row r="20573">
          <cell r="F20573" t="str">
            <v>Vintage2018</v>
          </cell>
          <cell r="I20573">
            <v>6.4196400271494267E-3</v>
          </cell>
          <cell r="L20573">
            <v>5.7713592233009668E-2</v>
          </cell>
          <cell r="M20573">
            <v>0</v>
          </cell>
        </row>
        <row r="20574">
          <cell r="F20574" t="str">
            <v>Vintage2018</v>
          </cell>
          <cell r="I20574">
            <v>6.4196400271494267E-3</v>
          </cell>
          <cell r="L20574">
            <v>5.7713592233009668E-2</v>
          </cell>
          <cell r="M20574">
            <v>0</v>
          </cell>
        </row>
        <row r="20575">
          <cell r="F20575" t="str">
            <v>Vintage2019</v>
          </cell>
          <cell r="I20575">
            <v>3.5496926126956034E-2</v>
          </cell>
          <cell r="L20575">
            <v>0.35760617215800544</v>
          </cell>
          <cell r="M20575" t="str">
            <v>solar PV</v>
          </cell>
        </row>
        <row r="20576">
          <cell r="F20576" t="str">
            <v>Vintage2019</v>
          </cell>
          <cell r="I20576">
            <v>3.5496926126956034E-2</v>
          </cell>
          <cell r="L20576">
            <v>0.35760617215800544</v>
          </cell>
          <cell r="M20576" t="str">
            <v>solar PV</v>
          </cell>
        </row>
        <row r="20577">
          <cell r="F20577" t="str">
            <v>Vintage2019</v>
          </cell>
          <cell r="I20577">
            <v>3.5687513649785334E-2</v>
          </cell>
          <cell r="L20577">
            <v>0.35952620529710883</v>
          </cell>
          <cell r="M20577" t="str">
            <v>solar PV</v>
          </cell>
        </row>
        <row r="20578">
          <cell r="F20578" t="str">
            <v>Vintage2019</v>
          </cell>
          <cell r="I20578">
            <v>9.5293761414647071E-3</v>
          </cell>
          <cell r="L20578">
            <v>9.6001656955169254E-2</v>
          </cell>
          <cell r="M20578" t="str">
            <v>solar PV</v>
          </cell>
        </row>
        <row r="20579">
          <cell r="F20579" t="str">
            <v>Vintage2019</v>
          </cell>
          <cell r="I20579">
            <v>9.5293761414647071E-3</v>
          </cell>
          <cell r="L20579">
            <v>9.6001656955169254E-2</v>
          </cell>
          <cell r="M20579" t="str">
            <v>solar PV</v>
          </cell>
        </row>
        <row r="20580">
          <cell r="F20580" t="str">
            <v>Vintage2018</v>
          </cell>
          <cell r="I20580">
            <v>3.5687513649785334E-2</v>
          </cell>
          <cell r="L20580">
            <v>0.23201070835368834</v>
          </cell>
          <cell r="M20580" t="str">
            <v>solar PV</v>
          </cell>
        </row>
        <row r="20581">
          <cell r="F20581" t="str">
            <v>Vintage2018</v>
          </cell>
          <cell r="I20581">
            <v>9.5293761414647071E-3</v>
          </cell>
          <cell r="L20581">
            <v>6.1952125061064969E-2</v>
          </cell>
          <cell r="M20581" t="str">
            <v>solar PV</v>
          </cell>
        </row>
        <row r="20582">
          <cell r="F20582" t="str">
            <v>Vintage2018</v>
          </cell>
          <cell r="I20582">
            <v>4.7646880707323536E-3</v>
          </cell>
          <cell r="L20582">
            <v>3.0976062530532485E-2</v>
          </cell>
          <cell r="M20582" t="str">
            <v>solar PV</v>
          </cell>
        </row>
        <row r="20583">
          <cell r="F20583" t="str">
            <v>Vintage2018</v>
          </cell>
          <cell r="I20583">
            <v>2.3823440353661768E-2</v>
          </cell>
          <cell r="L20583">
            <v>0.15488031265266244</v>
          </cell>
          <cell r="M20583" t="str">
            <v>solar PV</v>
          </cell>
        </row>
        <row r="20584">
          <cell r="F20584" t="str">
            <v>Vintage2017</v>
          </cell>
          <cell r="I20584">
            <v>2.8588128424394121E-2</v>
          </cell>
          <cell r="L20584">
            <v>0.22479792011344832</v>
          </cell>
          <cell r="M20584" t="str">
            <v>solar PV</v>
          </cell>
        </row>
        <row r="20585">
          <cell r="F20585" t="str">
            <v>Vintage2017</v>
          </cell>
          <cell r="I20585">
            <v>2.3823440353661768E-3</v>
          </cell>
          <cell r="L20585">
            <v>1.8733160009454027E-2</v>
          </cell>
          <cell r="M20585" t="str">
            <v>solar PV</v>
          </cell>
        </row>
        <row r="20586">
          <cell r="F20586" t="str">
            <v>Vintage2018</v>
          </cell>
          <cell r="I20586">
            <v>8.5595200361992356E-3</v>
          </cell>
          <cell r="L20586">
            <v>7.6951456310679567E-2</v>
          </cell>
          <cell r="M20586">
            <v>0</v>
          </cell>
        </row>
        <row r="20587">
          <cell r="F20587" t="str">
            <v>Vintage2018</v>
          </cell>
          <cell r="I20587">
            <v>2.8588128424394121E-3</v>
          </cell>
          <cell r="L20587">
            <v>1.858563751831949E-2</v>
          </cell>
          <cell r="M20587" t="str">
            <v>solar PV</v>
          </cell>
        </row>
        <row r="20588">
          <cell r="F20588" t="str">
            <v>Vintage2019</v>
          </cell>
          <cell r="I20588">
            <v>7.1470321060985303E-3</v>
          </cell>
          <cell r="L20588">
            <v>7.2001242716376923E-2</v>
          </cell>
          <cell r="M20588" t="str">
            <v>solar PV</v>
          </cell>
        </row>
        <row r="20589">
          <cell r="F20589" t="str">
            <v>Vintage2019</v>
          </cell>
          <cell r="I20589">
            <v>1.2839280054298853E-2</v>
          </cell>
          <cell r="L20589">
            <v>0.51828198393583047</v>
          </cell>
          <cell r="M20589">
            <v>0</v>
          </cell>
        </row>
        <row r="20590">
          <cell r="F20590" t="str">
            <v>Vintage2018</v>
          </cell>
          <cell r="I20590">
            <v>8.5595200361992356E-3</v>
          </cell>
          <cell r="L20590">
            <v>7.6951456310679567E-2</v>
          </cell>
          <cell r="M20590">
            <v>0</v>
          </cell>
        </row>
        <row r="20591">
          <cell r="F20591" t="str">
            <v>Vintage2017</v>
          </cell>
          <cell r="I20591">
            <v>2.3823440353661768E-3</v>
          </cell>
          <cell r="L20591">
            <v>1.8733160009454027E-2</v>
          </cell>
          <cell r="M20591" t="str">
            <v>solar PV</v>
          </cell>
        </row>
        <row r="20592">
          <cell r="F20592" t="str">
            <v>Vintage2018</v>
          </cell>
          <cell r="I20592">
            <v>4.7646880707323536E-3</v>
          </cell>
          <cell r="L20592">
            <v>3.0976062530532485E-2</v>
          </cell>
          <cell r="M20592" t="str">
            <v>solar PV</v>
          </cell>
        </row>
        <row r="20593">
          <cell r="F20593" t="str">
            <v>Vintage2017</v>
          </cell>
          <cell r="I20593">
            <v>2.7635190810247649E-3</v>
          </cell>
          <cell r="L20593">
            <v>2.1730465610966671E-2</v>
          </cell>
          <cell r="M20593" t="str">
            <v>solar PV</v>
          </cell>
        </row>
        <row r="20594">
          <cell r="F20594" t="str">
            <v>Vintage2018</v>
          </cell>
          <cell r="I20594">
            <v>1.7119040072398471E-2</v>
          </cell>
          <cell r="L20594">
            <v>0.15390291262135913</v>
          </cell>
          <cell r="M20594">
            <v>0</v>
          </cell>
        </row>
        <row r="20595">
          <cell r="F20595" t="str">
            <v>Vintage2017</v>
          </cell>
          <cell r="I20595">
            <v>3.4305754109272947E-3</v>
          </cell>
          <cell r="L20595">
            <v>2.6975750413613799E-2</v>
          </cell>
          <cell r="M20595" t="str">
            <v>solar PV</v>
          </cell>
        </row>
        <row r="20596">
          <cell r="F20596" t="str">
            <v>Vintage2019</v>
          </cell>
          <cell r="I20596">
            <v>0.11911720176830884</v>
          </cell>
          <cell r="L20596">
            <v>1.2000207119396156</v>
          </cell>
          <cell r="M20596" t="str">
            <v>solar PV</v>
          </cell>
        </row>
        <row r="20597">
          <cell r="F20597" t="str">
            <v>Vintage2018</v>
          </cell>
          <cell r="I20597">
            <v>2.3823440353661768E-3</v>
          </cell>
          <cell r="L20597">
            <v>1.5488031265266242E-2</v>
          </cell>
          <cell r="M20597" t="str">
            <v>solar PV</v>
          </cell>
        </row>
        <row r="20598">
          <cell r="F20598" t="str">
            <v>Vintage2019</v>
          </cell>
          <cell r="I20598">
            <v>8.0999697202450011E-2</v>
          </cell>
          <cell r="L20598">
            <v>0.81601408411893861</v>
          </cell>
          <cell r="M20598" t="str">
            <v>solar PV</v>
          </cell>
        </row>
        <row r="20599">
          <cell r="F20599" t="str">
            <v>Vintage2019</v>
          </cell>
          <cell r="I20599">
            <v>1.4294064212197061E-2</v>
          </cell>
          <cell r="L20599">
            <v>0.14400248543275385</v>
          </cell>
          <cell r="M20599" t="str">
            <v>solar PV</v>
          </cell>
        </row>
        <row r="20600">
          <cell r="F20600" t="str">
            <v>Vintage2020</v>
          </cell>
          <cell r="I20600">
            <v>1.0124962150306251E-2</v>
          </cell>
          <cell r="L20600">
            <v>0.10267152305769757</v>
          </cell>
          <cell r="M20600" t="str">
            <v>solar PV</v>
          </cell>
        </row>
        <row r="20601">
          <cell r="F20601" t="str">
            <v>Vintage2020</v>
          </cell>
          <cell r="I20601">
            <v>1.6049100067873565E-2</v>
          </cell>
          <cell r="L20601">
            <v>6.2573684210526315</v>
          </cell>
          <cell r="M20601">
            <v>0</v>
          </cell>
        </row>
        <row r="20602">
          <cell r="F20602" t="str">
            <v>Vintage2018</v>
          </cell>
          <cell r="I20602">
            <v>9.1482010958061199E-3</v>
          </cell>
          <cell r="L20602">
            <v>5.9474040058622377E-2</v>
          </cell>
          <cell r="M20602" t="str">
            <v>solar PV</v>
          </cell>
        </row>
        <row r="20603">
          <cell r="F20603" t="str">
            <v>Vintage1998</v>
          </cell>
          <cell r="I20603">
            <v>0</v>
          </cell>
          <cell r="L20603">
            <v>0</v>
          </cell>
          <cell r="M20603">
            <v>0</v>
          </cell>
        </row>
        <row r="20604">
          <cell r="F20604" t="str">
            <v>Vintage1999</v>
          </cell>
          <cell r="I20604">
            <v>0</v>
          </cell>
          <cell r="L20604">
            <v>0</v>
          </cell>
          <cell r="M20604">
            <v>0</v>
          </cell>
        </row>
        <row r="20605">
          <cell r="F20605" t="str">
            <v>Vintage1988</v>
          </cell>
          <cell r="I20605">
            <v>0</v>
          </cell>
          <cell r="L20605">
            <v>0</v>
          </cell>
          <cell r="M20605">
            <v>0</v>
          </cell>
        </row>
        <row r="20606">
          <cell r="F20606" t="str">
            <v>Vintage1984</v>
          </cell>
          <cell r="I20606">
            <v>0</v>
          </cell>
          <cell r="L20606">
            <v>0</v>
          </cell>
          <cell r="M20606">
            <v>0</v>
          </cell>
        </row>
        <row r="20607">
          <cell r="F20607" t="str">
            <v>Vintage1986</v>
          </cell>
          <cell r="I20607">
            <v>0</v>
          </cell>
          <cell r="L20607">
            <v>0</v>
          </cell>
          <cell r="M20607">
            <v>0</v>
          </cell>
        </row>
        <row r="20608">
          <cell r="F20608" t="str">
            <v>Vintage2015</v>
          </cell>
          <cell r="I20608">
            <v>3.8517840162896558E-3</v>
          </cell>
          <cell r="L20608">
            <v>2.8373573048009245E-2</v>
          </cell>
          <cell r="M20608">
            <v>0</v>
          </cell>
        </row>
        <row r="20609">
          <cell r="F20609" t="str">
            <v>Vintage2014</v>
          </cell>
          <cell r="I20609">
            <v>1.2839280054298852E-3</v>
          </cell>
          <cell r="L20609">
            <v>9.796513663948854E-3</v>
          </cell>
          <cell r="M20609">
            <v>0</v>
          </cell>
        </row>
        <row r="20610">
          <cell r="F20610" t="str">
            <v>Vintage2016</v>
          </cell>
          <cell r="I20610">
            <v>3.4238080144796943E-3</v>
          </cell>
          <cell r="L20610">
            <v>2.1940332592854068E-2</v>
          </cell>
          <cell r="M20610">
            <v>0</v>
          </cell>
        </row>
        <row r="20611">
          <cell r="F20611" t="str">
            <v>Vintage2016</v>
          </cell>
          <cell r="I20611">
            <v>2.9064597231467353E-3</v>
          </cell>
          <cell r="L20611">
            <v>1.3018291431037074E-2</v>
          </cell>
          <cell r="M20611" t="str">
            <v>solar PV</v>
          </cell>
        </row>
        <row r="20612">
          <cell r="F20612" t="str">
            <v>Vintage2016</v>
          </cell>
          <cell r="I20612">
            <v>1.6691064070588509E-2</v>
          </cell>
          <cell r="L20612">
            <v>0.10695912139016357</v>
          </cell>
          <cell r="M20612">
            <v>0</v>
          </cell>
        </row>
        <row r="20613">
          <cell r="F20613" t="str">
            <v>Vintage2010</v>
          </cell>
          <cell r="I20613">
            <v>5.9458480226223633E-3</v>
          </cell>
          <cell r="L20613">
            <v>0.36827926421404689</v>
          </cell>
          <cell r="M20613">
            <v>0</v>
          </cell>
        </row>
        <row r="20614">
          <cell r="F20614" t="str">
            <v>Vintage2016</v>
          </cell>
          <cell r="I20614">
            <v>1.2839280054298853E-2</v>
          </cell>
          <cell r="L20614">
            <v>8.2276247223202745E-2</v>
          </cell>
          <cell r="M20614">
            <v>0</v>
          </cell>
        </row>
        <row r="20615">
          <cell r="F20615" t="str">
            <v>Vintage2012</v>
          </cell>
          <cell r="I20615">
            <v>5.922147786244527E-3</v>
          </cell>
          <cell r="L20615">
            <v>0.15717007019783025</v>
          </cell>
          <cell r="M20615" t="str">
            <v>solar PV</v>
          </cell>
        </row>
        <row r="20616">
          <cell r="F20616" t="str">
            <v>Vintage2020</v>
          </cell>
          <cell r="I20616">
            <v>8.5595200361992356E-3</v>
          </cell>
          <cell r="L20616">
            <v>3.3372631578947369</v>
          </cell>
          <cell r="M20616">
            <v>0</v>
          </cell>
        </row>
        <row r="20617">
          <cell r="F20617" t="str">
            <v>Vintage2007</v>
          </cell>
          <cell r="I20617">
            <v>3.4964062651021387E-3</v>
          </cell>
          <cell r="L20617">
            <v>1.4716477272727273</v>
          </cell>
          <cell r="M20617">
            <v>0</v>
          </cell>
        </row>
        <row r="20618">
          <cell r="F20618" t="str">
            <v>Vintage2010</v>
          </cell>
          <cell r="I20618">
            <v>3.5150545447375412E-3</v>
          </cell>
          <cell r="L20618">
            <v>0.79016891891891894</v>
          </cell>
          <cell r="M20618" t="str">
            <v>solar PV</v>
          </cell>
        </row>
        <row r="20619">
          <cell r="F20619" t="str">
            <v>Vintage2007</v>
          </cell>
          <cell r="I20619">
            <v>4.4692876192039535E-3</v>
          </cell>
          <cell r="L20619">
            <v>1.8811363636363636</v>
          </cell>
          <cell r="M20619">
            <v>0</v>
          </cell>
        </row>
        <row r="20620">
          <cell r="F20620" t="str">
            <v>Vintage2007</v>
          </cell>
          <cell r="I20620">
            <v>4.5134297314269722E-3</v>
          </cell>
          <cell r="L20620">
            <v>1.8997159090909095</v>
          </cell>
          <cell r="M20620">
            <v>0</v>
          </cell>
        </row>
        <row r="20621">
          <cell r="F20621" t="str">
            <v>Vintage2008</v>
          </cell>
          <cell r="I20621">
            <v>4.3069742377453684E-3</v>
          </cell>
          <cell r="L20621">
            <v>1.2085454545454546</v>
          </cell>
          <cell r="M20621">
            <v>0</v>
          </cell>
        </row>
        <row r="20622">
          <cell r="F20622" t="str">
            <v>Vintage2008</v>
          </cell>
          <cell r="I20622">
            <v>4.2964989230404559E-3</v>
          </cell>
          <cell r="L20622">
            <v>1.2056060606060606</v>
          </cell>
          <cell r="M20622">
            <v>0</v>
          </cell>
        </row>
        <row r="20623">
          <cell r="F20623" t="str">
            <v>Vintage2008</v>
          </cell>
          <cell r="I20623">
            <v>7.5319672587019389E-3</v>
          </cell>
          <cell r="L20623">
            <v>2.1134848484848483</v>
          </cell>
          <cell r="M20623">
            <v>0</v>
          </cell>
        </row>
        <row r="20624">
          <cell r="F20624" t="str">
            <v>Vintage2009</v>
          </cell>
          <cell r="I20624">
            <v>9.1595287836269794E-3</v>
          </cell>
          <cell r="L20624">
            <v>1.0503529411764709</v>
          </cell>
          <cell r="M20624">
            <v>0</v>
          </cell>
        </row>
        <row r="20625">
          <cell r="F20625" t="str">
            <v>Vintage2006</v>
          </cell>
          <cell r="I20625">
            <v>2.5158574126080682E-3</v>
          </cell>
          <cell r="L20625">
            <v>7.1681538461538468</v>
          </cell>
          <cell r="M20625">
            <v>0</v>
          </cell>
        </row>
        <row r="20626">
          <cell r="F20626" t="str">
            <v>Vintage2006</v>
          </cell>
          <cell r="I20626">
            <v>2.4670446059418803E-3</v>
          </cell>
          <cell r="L20626">
            <v>7.0290769230769232</v>
          </cell>
          <cell r="M20626">
            <v>0</v>
          </cell>
        </row>
        <row r="20627">
          <cell r="F20627" t="str">
            <v>Vintage2007</v>
          </cell>
          <cell r="I20627">
            <v>2.288478287750416E-3</v>
          </cell>
          <cell r="L20627">
            <v>0.96322727272727282</v>
          </cell>
          <cell r="M20627">
            <v>0</v>
          </cell>
        </row>
        <row r="20628">
          <cell r="F20628" t="str">
            <v>Vintage2007</v>
          </cell>
          <cell r="I20628">
            <v>2.288478287750416E-3</v>
          </cell>
          <cell r="L20628">
            <v>0.96322727272727282</v>
          </cell>
          <cell r="M20628">
            <v>0</v>
          </cell>
        </row>
        <row r="20629">
          <cell r="F20629" t="str">
            <v>Vintage2007</v>
          </cell>
          <cell r="I20629">
            <v>2.288478287750416E-3</v>
          </cell>
          <cell r="L20629">
            <v>0.96322727272727282</v>
          </cell>
          <cell r="M20629">
            <v>0</v>
          </cell>
        </row>
        <row r="20630">
          <cell r="F20630" t="str">
            <v>Vintage2007</v>
          </cell>
          <cell r="I20630">
            <v>2.288478287750416E-3</v>
          </cell>
          <cell r="L20630">
            <v>0.96322727272727282</v>
          </cell>
          <cell r="M20630">
            <v>0</v>
          </cell>
        </row>
        <row r="20631">
          <cell r="F20631" t="str">
            <v>Vintage2007</v>
          </cell>
          <cell r="I20631">
            <v>1.7131999224610733E-3</v>
          </cell>
          <cell r="L20631">
            <v>0.72109090909090923</v>
          </cell>
          <cell r="M20631">
            <v>0</v>
          </cell>
        </row>
        <row r="20632">
          <cell r="F20632" t="str">
            <v>Vintage2007</v>
          </cell>
          <cell r="I20632">
            <v>1.7131999224610733E-3</v>
          </cell>
          <cell r="L20632">
            <v>0.72109090909090923</v>
          </cell>
          <cell r="M20632">
            <v>0</v>
          </cell>
        </row>
        <row r="20633">
          <cell r="F20633" t="str">
            <v>Vintage2007</v>
          </cell>
          <cell r="I20633">
            <v>1.7131999224610733E-3</v>
          </cell>
          <cell r="L20633">
            <v>0.72109090909090923</v>
          </cell>
          <cell r="M20633">
            <v>0</v>
          </cell>
        </row>
        <row r="20634">
          <cell r="F20634" t="str">
            <v>Vintage2018</v>
          </cell>
          <cell r="I20634">
            <v>1.0271424043439082E-2</v>
          </cell>
          <cell r="L20634">
            <v>9.2341747572815464E-2</v>
          </cell>
          <cell r="M20634">
            <v>0</v>
          </cell>
        </row>
        <row r="20635">
          <cell r="F20635" t="str">
            <v>Vintage2010</v>
          </cell>
          <cell r="I20635">
            <v>4.8933334463488977E-3</v>
          </cell>
          <cell r="L20635">
            <v>1.1000000000000001</v>
          </cell>
          <cell r="M20635" t="str">
            <v>solar PV</v>
          </cell>
        </row>
        <row r="20636">
          <cell r="F20636" t="str">
            <v>Vintage2009</v>
          </cell>
          <cell r="I20636">
            <v>1.038898574362768E-2</v>
          </cell>
          <cell r="L20636">
            <v>6.2843454545454547</v>
          </cell>
          <cell r="M20636" t="str">
            <v>solar PV</v>
          </cell>
        </row>
        <row r="20637">
          <cell r="F20637" t="str">
            <v>Vintage2008</v>
          </cell>
          <cell r="I20637">
            <v>4.7048739825368115E-3</v>
          </cell>
          <cell r="L20637">
            <v>15.653</v>
          </cell>
          <cell r="M20637" t="str">
            <v>solar PV</v>
          </cell>
        </row>
        <row r="20638">
          <cell r="F20638" t="str">
            <v>Vintage2008</v>
          </cell>
          <cell r="I20638">
            <v>0</v>
          </cell>
          <cell r="L20638">
            <v>0</v>
          </cell>
          <cell r="M20638">
            <v>0</v>
          </cell>
        </row>
        <row r="20639">
          <cell r="F20639" t="str">
            <v>Vintage2008</v>
          </cell>
          <cell r="I20639">
            <v>0</v>
          </cell>
          <cell r="L20639">
            <v>0</v>
          </cell>
          <cell r="M20639">
            <v>0</v>
          </cell>
        </row>
        <row r="20640">
          <cell r="F20640" t="str">
            <v>Vintage2008</v>
          </cell>
          <cell r="I20640">
            <v>0</v>
          </cell>
          <cell r="L20640">
            <v>0</v>
          </cell>
          <cell r="M20640">
            <v>0</v>
          </cell>
        </row>
        <row r="20641">
          <cell r="F20641" t="str">
            <v>Vintage2008</v>
          </cell>
          <cell r="I20641">
            <v>0</v>
          </cell>
          <cell r="L20641">
            <v>0</v>
          </cell>
          <cell r="M20641">
            <v>0</v>
          </cell>
        </row>
        <row r="20642">
          <cell r="F20642" t="str">
            <v>Vintage2009</v>
          </cell>
          <cell r="I20642">
            <v>3.9058344803083E-3</v>
          </cell>
          <cell r="L20642">
            <v>0.44789473684210535</v>
          </cell>
          <cell r="M20642">
            <v>0</v>
          </cell>
        </row>
        <row r="20643">
          <cell r="F20643" t="str">
            <v>Vintage2009</v>
          </cell>
          <cell r="I20643">
            <v>3.9239232969379163E-3</v>
          </cell>
          <cell r="L20643">
            <v>0.44996904024767809</v>
          </cell>
          <cell r="M20643">
            <v>0</v>
          </cell>
        </row>
        <row r="20644">
          <cell r="F20644" t="str">
            <v>Vintage2011</v>
          </cell>
          <cell r="I20644">
            <v>4.420555807239092E-3</v>
          </cell>
          <cell r="L20644">
            <v>7.6014391829155037E-2</v>
          </cell>
          <cell r="M20644">
            <v>0</v>
          </cell>
        </row>
        <row r="20645">
          <cell r="F20645" t="str">
            <v>Vintage2011</v>
          </cell>
          <cell r="I20645">
            <v>4.4220407100967482E-3</v>
          </cell>
          <cell r="L20645">
            <v>7.6039925719591436E-2</v>
          </cell>
          <cell r="M20645">
            <v>0</v>
          </cell>
        </row>
        <row r="20646">
          <cell r="F20646" t="str">
            <v>Vintage2012</v>
          </cell>
          <cell r="I20646">
            <v>1.2200501843169427E-3</v>
          </cell>
          <cell r="L20646">
            <v>1.624370956146657E-2</v>
          </cell>
          <cell r="M20646">
            <v>0</v>
          </cell>
        </row>
        <row r="20647">
          <cell r="F20647" t="str">
            <v>Vintage2012</v>
          </cell>
          <cell r="I20647">
            <v>1.2200501843169427E-3</v>
          </cell>
          <cell r="L20647">
            <v>1.624370956146657E-2</v>
          </cell>
          <cell r="M20647">
            <v>0</v>
          </cell>
        </row>
        <row r="20648">
          <cell r="F20648" t="str">
            <v>Vintage2012</v>
          </cell>
          <cell r="I20648">
            <v>1.2200501843169427E-3</v>
          </cell>
          <cell r="L20648">
            <v>1.624370956146657E-2</v>
          </cell>
          <cell r="M20648">
            <v>0</v>
          </cell>
        </row>
        <row r="20649">
          <cell r="F20649" t="str">
            <v>Vintage2012</v>
          </cell>
          <cell r="I20649">
            <v>1.2200501843169427E-3</v>
          </cell>
          <cell r="L20649">
            <v>1.624370956146657E-2</v>
          </cell>
          <cell r="M20649">
            <v>0</v>
          </cell>
        </row>
        <row r="20650">
          <cell r="F20650" t="str">
            <v>Vintage2012</v>
          </cell>
          <cell r="I20650">
            <v>1.2200501843169427E-3</v>
          </cell>
          <cell r="L20650">
            <v>1.624370956146657E-2</v>
          </cell>
          <cell r="M20650">
            <v>0</v>
          </cell>
        </row>
        <row r="20651">
          <cell r="F20651" t="str">
            <v>Vintage2011</v>
          </cell>
          <cell r="I20651">
            <v>4.5257139277948459E-3</v>
          </cell>
          <cell r="L20651">
            <v>7.7822655524605377E-2</v>
          </cell>
          <cell r="M20651">
            <v>0</v>
          </cell>
        </row>
        <row r="20652">
          <cell r="F20652" t="str">
            <v>Vintage2011</v>
          </cell>
          <cell r="I20652">
            <v>4.5972592473000435E-3</v>
          </cell>
          <cell r="L20652">
            <v>7.9052924791086318E-2</v>
          </cell>
          <cell r="M20652">
            <v>0</v>
          </cell>
        </row>
        <row r="20653">
          <cell r="F20653" t="str">
            <v>Vintage2011</v>
          </cell>
          <cell r="I20653">
            <v>4.5972592473000435E-3</v>
          </cell>
          <cell r="L20653">
            <v>7.9052924791086318E-2</v>
          </cell>
          <cell r="M20653">
            <v>0</v>
          </cell>
        </row>
        <row r="20654">
          <cell r="F20654" t="str">
            <v>Vintage2011</v>
          </cell>
          <cell r="I20654">
            <v>4.5972592473000435E-3</v>
          </cell>
          <cell r="L20654">
            <v>7.9052924791086318E-2</v>
          </cell>
          <cell r="M20654">
            <v>0</v>
          </cell>
        </row>
        <row r="20655">
          <cell r="F20655" t="str">
            <v>Vintage2012</v>
          </cell>
          <cell r="I20655">
            <v>1.2200501843169427E-3</v>
          </cell>
          <cell r="L20655">
            <v>1.624370956146657E-2</v>
          </cell>
          <cell r="M20655">
            <v>0</v>
          </cell>
        </row>
        <row r="20656">
          <cell r="F20656" t="str">
            <v>Vintage2012</v>
          </cell>
          <cell r="I20656">
            <v>1.2200501843169427E-3</v>
          </cell>
          <cell r="L20656">
            <v>1.624370956146657E-2</v>
          </cell>
          <cell r="M20656">
            <v>0</v>
          </cell>
        </row>
        <row r="20657">
          <cell r="F20657" t="str">
            <v>Vintage2012</v>
          </cell>
          <cell r="I20657">
            <v>1.2200501843169427E-3</v>
          </cell>
          <cell r="L20657">
            <v>1.624370956146657E-2</v>
          </cell>
          <cell r="M20657">
            <v>0</v>
          </cell>
        </row>
        <row r="20658">
          <cell r="F20658" t="str">
            <v>Vintage2012</v>
          </cell>
          <cell r="I20658">
            <v>1.2200501843169427E-3</v>
          </cell>
          <cell r="L20658">
            <v>1.624370956146657E-2</v>
          </cell>
          <cell r="M20658">
            <v>0</v>
          </cell>
        </row>
        <row r="20659">
          <cell r="F20659" t="str">
            <v>Vintage2012</v>
          </cell>
          <cell r="I20659">
            <v>1.2200501843169427E-3</v>
          </cell>
          <cell r="L20659">
            <v>1.624370956146657E-2</v>
          </cell>
          <cell r="M20659">
            <v>0</v>
          </cell>
        </row>
        <row r="20660">
          <cell r="F20660" t="str">
            <v>Vintage2011</v>
          </cell>
          <cell r="I20660">
            <v>4.6482859091358259E-3</v>
          </cell>
          <cell r="L20660">
            <v>7.9930362116991616E-2</v>
          </cell>
          <cell r="M20660">
            <v>0</v>
          </cell>
        </row>
        <row r="20661">
          <cell r="F20661" t="str">
            <v>Vintage2011</v>
          </cell>
          <cell r="I20661">
            <v>4.7615434998242437E-3</v>
          </cell>
          <cell r="L20661">
            <v>8.1877901578458673E-2</v>
          </cell>
          <cell r="M20661">
            <v>0</v>
          </cell>
        </row>
        <row r="20662">
          <cell r="F20662" t="str">
            <v>Vintage2011</v>
          </cell>
          <cell r="I20662">
            <v>4.7615434998242437E-3</v>
          </cell>
          <cell r="L20662">
            <v>8.1877901578458673E-2</v>
          </cell>
          <cell r="M20662">
            <v>0</v>
          </cell>
        </row>
        <row r="20663">
          <cell r="F20663" t="str">
            <v>Vintage2011</v>
          </cell>
          <cell r="I20663">
            <v>4.7615434998242437E-3</v>
          </cell>
          <cell r="L20663">
            <v>8.1877901578458673E-2</v>
          </cell>
          <cell r="M20663">
            <v>0</v>
          </cell>
        </row>
        <row r="20664">
          <cell r="F20664" t="str">
            <v>Vintage2011</v>
          </cell>
          <cell r="I20664">
            <v>4.5709359693688854E-3</v>
          </cell>
          <cell r="L20664">
            <v>7.860027855153201E-2</v>
          </cell>
          <cell r="M20664">
            <v>0</v>
          </cell>
        </row>
        <row r="20665">
          <cell r="F20665" t="str">
            <v>Vintage2011</v>
          </cell>
          <cell r="I20665">
            <v>4.5716109252132743E-3</v>
          </cell>
          <cell r="L20665">
            <v>7.8611884865366743E-2</v>
          </cell>
          <cell r="M20665">
            <v>0</v>
          </cell>
        </row>
        <row r="20666">
          <cell r="F20666" t="str">
            <v>Vintage2013</v>
          </cell>
          <cell r="I20666">
            <v>1.2200501843169427E-3</v>
          </cell>
          <cell r="L20666">
            <v>1.2818876284653367E-2</v>
          </cell>
          <cell r="M20666">
            <v>0</v>
          </cell>
        </row>
        <row r="20667">
          <cell r="F20667" t="str">
            <v>Vintage2013</v>
          </cell>
          <cell r="I20667">
            <v>1.2200501843169427E-3</v>
          </cell>
          <cell r="L20667">
            <v>1.2818876284653367E-2</v>
          </cell>
          <cell r="M20667">
            <v>0</v>
          </cell>
        </row>
        <row r="20668">
          <cell r="F20668" t="str">
            <v>Vintage2013</v>
          </cell>
          <cell r="I20668">
            <v>1.2200501843169427E-3</v>
          </cell>
          <cell r="L20668">
            <v>1.2818876284653367E-2</v>
          </cell>
          <cell r="M20668">
            <v>0</v>
          </cell>
        </row>
        <row r="20669">
          <cell r="F20669" t="str">
            <v>Vintage2015</v>
          </cell>
          <cell r="I20669">
            <v>1.2200501843169427E-3</v>
          </cell>
          <cell r="L20669">
            <v>8.9873115627858938E-3</v>
          </cell>
          <cell r="M20669">
            <v>0</v>
          </cell>
        </row>
        <row r="20670">
          <cell r="F20670" t="str">
            <v>Vintage2015</v>
          </cell>
          <cell r="I20670">
            <v>1.2200501843169427E-3</v>
          </cell>
          <cell r="L20670">
            <v>8.9873115627858938E-3</v>
          </cell>
          <cell r="M20670">
            <v>0</v>
          </cell>
        </row>
        <row r="20671">
          <cell r="F20671" t="str">
            <v>Vintage2015</v>
          </cell>
          <cell r="I20671">
            <v>1.2200501843169427E-3</v>
          </cell>
          <cell r="L20671">
            <v>8.9873115627858938E-3</v>
          </cell>
          <cell r="M20671">
            <v>0</v>
          </cell>
        </row>
        <row r="20672">
          <cell r="F20672" t="str">
            <v>Vintage2015</v>
          </cell>
          <cell r="I20672">
            <v>1.2200501843169427E-3</v>
          </cell>
          <cell r="L20672">
            <v>8.9873115627858938E-3</v>
          </cell>
          <cell r="M20672">
            <v>0</v>
          </cell>
        </row>
        <row r="20673">
          <cell r="F20673" t="str">
            <v>Vintage2015</v>
          </cell>
          <cell r="I20673">
            <v>1.2200501843169427E-3</v>
          </cell>
          <cell r="L20673">
            <v>8.9873115627858938E-3</v>
          </cell>
          <cell r="M20673">
            <v>0</v>
          </cell>
        </row>
        <row r="20674">
          <cell r="F20674" t="str">
            <v>Vintage2015</v>
          </cell>
          <cell r="I20674">
            <v>1.2200501843169427E-3</v>
          </cell>
          <cell r="L20674">
            <v>8.9873115627858938E-3</v>
          </cell>
          <cell r="M20674">
            <v>0</v>
          </cell>
        </row>
        <row r="20675">
          <cell r="F20675" t="str">
            <v>Vintage2015</v>
          </cell>
          <cell r="I20675">
            <v>1.2200501843169427E-3</v>
          </cell>
          <cell r="L20675">
            <v>8.9873115627858938E-3</v>
          </cell>
          <cell r="M20675">
            <v>0</v>
          </cell>
        </row>
        <row r="20676">
          <cell r="F20676" t="str">
            <v>Vintage2011</v>
          </cell>
          <cell r="I20676">
            <v>3.9795396585155414E-3</v>
          </cell>
          <cell r="L20676">
            <v>6.843082636954502E-2</v>
          </cell>
          <cell r="M20676">
            <v>0</v>
          </cell>
        </row>
        <row r="20677">
          <cell r="F20677" t="str">
            <v>Vintage2015</v>
          </cell>
          <cell r="I20677">
            <v>1.2200501843169427E-3</v>
          </cell>
          <cell r="L20677">
            <v>8.9873115627858938E-3</v>
          </cell>
          <cell r="M20677">
            <v>0</v>
          </cell>
        </row>
        <row r="20678">
          <cell r="F20678" t="str">
            <v>Vintage2015</v>
          </cell>
          <cell r="I20678">
            <v>1.2200501843169427E-3</v>
          </cell>
          <cell r="L20678">
            <v>8.9873115627858938E-3</v>
          </cell>
          <cell r="M20678">
            <v>0</v>
          </cell>
        </row>
        <row r="20679">
          <cell r="F20679" t="str">
            <v>Vintage2015</v>
          </cell>
          <cell r="I20679">
            <v>1.2200501843169427E-3</v>
          </cell>
          <cell r="L20679">
            <v>8.9873115627858938E-3</v>
          </cell>
          <cell r="M20679">
            <v>0</v>
          </cell>
        </row>
        <row r="20680">
          <cell r="F20680" t="str">
            <v>Vintage2015</v>
          </cell>
          <cell r="I20680">
            <v>1.2200501843169427E-3</v>
          </cell>
          <cell r="L20680">
            <v>8.9873115627858938E-3</v>
          </cell>
          <cell r="M20680">
            <v>0</v>
          </cell>
        </row>
        <row r="20681">
          <cell r="F20681" t="str">
            <v>Vintage2015</v>
          </cell>
          <cell r="I20681">
            <v>1.2200501843169427E-3</v>
          </cell>
          <cell r="L20681">
            <v>8.9873115627858938E-3</v>
          </cell>
          <cell r="M20681">
            <v>0</v>
          </cell>
        </row>
        <row r="20682">
          <cell r="F20682" t="str">
            <v>Vintage2015</v>
          </cell>
          <cell r="I20682">
            <v>1.2200501843169427E-3</v>
          </cell>
          <cell r="L20682">
            <v>8.9873115627858938E-3</v>
          </cell>
          <cell r="M20682">
            <v>0</v>
          </cell>
        </row>
        <row r="20683">
          <cell r="F20683" t="str">
            <v>Vintage2015</v>
          </cell>
          <cell r="I20683">
            <v>1.2200501843169427E-3</v>
          </cell>
          <cell r="L20683">
            <v>8.9873115627858938E-3</v>
          </cell>
          <cell r="M20683">
            <v>0</v>
          </cell>
        </row>
        <row r="20684">
          <cell r="F20684" t="str">
            <v>Vintage2013</v>
          </cell>
          <cell r="I20684">
            <v>1.2200501843169427E-3</v>
          </cell>
          <cell r="L20684">
            <v>1.2818876284653367E-2</v>
          </cell>
          <cell r="M20684">
            <v>0</v>
          </cell>
        </row>
        <row r="20685">
          <cell r="F20685" t="str">
            <v>Vintage2013</v>
          </cell>
          <cell r="I20685">
            <v>1.2200501843169427E-3</v>
          </cell>
          <cell r="L20685">
            <v>1.2818876284653367E-2</v>
          </cell>
          <cell r="M20685">
            <v>0</v>
          </cell>
        </row>
        <row r="20686">
          <cell r="F20686" t="str">
            <v>Vintage2013</v>
          </cell>
          <cell r="I20686">
            <v>1.2200501843169427E-3</v>
          </cell>
          <cell r="L20686">
            <v>1.2818876284653367E-2</v>
          </cell>
          <cell r="M20686">
            <v>0</v>
          </cell>
        </row>
        <row r="20687">
          <cell r="F20687" t="str">
            <v>Vintage2013</v>
          </cell>
          <cell r="I20687">
            <v>2.1398800090498089E-3</v>
          </cell>
          <cell r="L20687">
            <v>2.2483384251419027E-2</v>
          </cell>
          <cell r="M20687">
            <v>0</v>
          </cell>
        </row>
        <row r="20688">
          <cell r="F20688" t="str">
            <v>Vintage2013</v>
          </cell>
          <cell r="I20688">
            <v>2.1398800090498089E-3</v>
          </cell>
          <cell r="L20688">
            <v>2.2483384251419027E-2</v>
          </cell>
          <cell r="M20688">
            <v>0</v>
          </cell>
        </row>
        <row r="20689">
          <cell r="F20689" t="str">
            <v>Vintage2013</v>
          </cell>
          <cell r="I20689">
            <v>2.1398800090498089E-3</v>
          </cell>
          <cell r="L20689">
            <v>2.2483384251419027E-2</v>
          </cell>
          <cell r="M20689">
            <v>0</v>
          </cell>
        </row>
        <row r="20690">
          <cell r="F20690" t="str">
            <v>Vintage2013</v>
          </cell>
          <cell r="I20690">
            <v>2.1398800090498089E-3</v>
          </cell>
          <cell r="L20690">
            <v>2.2483384251419027E-2</v>
          </cell>
          <cell r="M20690">
            <v>0</v>
          </cell>
        </row>
        <row r="20691">
          <cell r="F20691" t="str">
            <v>Vintage2015</v>
          </cell>
          <cell r="I20691">
            <v>1.2200501843169427E-3</v>
          </cell>
          <cell r="L20691">
            <v>8.9873115627858938E-3</v>
          </cell>
          <cell r="M20691">
            <v>0</v>
          </cell>
        </row>
        <row r="20692">
          <cell r="F20692" t="str">
            <v>Vintage2015</v>
          </cell>
          <cell r="I20692">
            <v>1.2200501843169427E-3</v>
          </cell>
          <cell r="L20692">
            <v>8.9873115627858938E-3</v>
          </cell>
          <cell r="M20692">
            <v>0</v>
          </cell>
        </row>
        <row r="20693">
          <cell r="F20693" t="str">
            <v>Vintage2015</v>
          </cell>
          <cell r="I20693">
            <v>1.2200501843169427E-3</v>
          </cell>
          <cell r="L20693">
            <v>8.9873115627858938E-3</v>
          </cell>
          <cell r="M20693">
            <v>0</v>
          </cell>
        </row>
        <row r="20694">
          <cell r="F20694" t="str">
            <v>Vintage2015</v>
          </cell>
          <cell r="I20694">
            <v>1.2200501843169427E-3</v>
          </cell>
          <cell r="L20694">
            <v>8.9873115627858938E-3</v>
          </cell>
          <cell r="M20694">
            <v>0</v>
          </cell>
        </row>
        <row r="20695">
          <cell r="F20695" t="str">
            <v>Vintage2015</v>
          </cell>
          <cell r="I20695">
            <v>1.2200501843169427E-3</v>
          </cell>
          <cell r="L20695">
            <v>8.9873115627858938E-3</v>
          </cell>
          <cell r="M20695">
            <v>0</v>
          </cell>
        </row>
        <row r="20696">
          <cell r="F20696" t="str">
            <v>Vintage2015</v>
          </cell>
          <cell r="I20696">
            <v>1.2200501843169427E-3</v>
          </cell>
          <cell r="L20696">
            <v>8.9873115627858938E-3</v>
          </cell>
          <cell r="M20696">
            <v>0</v>
          </cell>
        </row>
        <row r="20697">
          <cell r="F20697" t="str">
            <v>Vintage2015</v>
          </cell>
          <cell r="I20697">
            <v>1.2200501843169427E-3</v>
          </cell>
          <cell r="L20697">
            <v>8.9873115627858938E-3</v>
          </cell>
          <cell r="M20697">
            <v>0</v>
          </cell>
        </row>
        <row r="20698">
          <cell r="F20698" t="str">
            <v>Vintage2015</v>
          </cell>
          <cell r="I20698">
            <v>1.2200501843169427E-3</v>
          </cell>
          <cell r="L20698">
            <v>8.9873115627858938E-3</v>
          </cell>
          <cell r="M20698">
            <v>0</v>
          </cell>
        </row>
        <row r="20699">
          <cell r="F20699" t="str">
            <v>Vintage2015</v>
          </cell>
          <cell r="I20699">
            <v>1.2200501843169427E-3</v>
          </cell>
          <cell r="L20699">
            <v>8.9873115627858938E-3</v>
          </cell>
          <cell r="M20699">
            <v>0</v>
          </cell>
        </row>
        <row r="20700">
          <cell r="F20700" t="str">
            <v>Vintage2015</v>
          </cell>
          <cell r="I20700">
            <v>1.2200501843169427E-3</v>
          </cell>
          <cell r="L20700">
            <v>8.9873115627858938E-3</v>
          </cell>
          <cell r="M20700">
            <v>0</v>
          </cell>
        </row>
        <row r="20701">
          <cell r="F20701" t="str">
            <v>Vintage2012</v>
          </cell>
          <cell r="I20701">
            <v>1.2200501843169427E-3</v>
          </cell>
          <cell r="L20701">
            <v>1.624370956146657E-2</v>
          </cell>
          <cell r="M20701">
            <v>0</v>
          </cell>
        </row>
        <row r="20702">
          <cell r="F20702" t="str">
            <v>Vintage2012</v>
          </cell>
          <cell r="I20702">
            <v>1.2200501843169427E-3</v>
          </cell>
          <cell r="L20702">
            <v>1.624370956146657E-2</v>
          </cell>
          <cell r="M20702">
            <v>0</v>
          </cell>
        </row>
        <row r="20703">
          <cell r="F20703" t="str">
            <v>Vintage2012</v>
          </cell>
          <cell r="I20703">
            <v>1.2200501843169427E-3</v>
          </cell>
          <cell r="L20703">
            <v>1.624370956146657E-2</v>
          </cell>
          <cell r="M20703">
            <v>0</v>
          </cell>
        </row>
        <row r="20704">
          <cell r="F20704" t="str">
            <v>Vintage2013</v>
          </cell>
          <cell r="I20704">
            <v>1.2200501843169427E-3</v>
          </cell>
          <cell r="L20704">
            <v>1.2818876284653367E-2</v>
          </cell>
          <cell r="M20704">
            <v>0</v>
          </cell>
        </row>
        <row r="20705">
          <cell r="F20705" t="str">
            <v>Vintage2013</v>
          </cell>
          <cell r="I20705">
            <v>1.2200501843169427E-3</v>
          </cell>
          <cell r="L20705">
            <v>1.2818876284653367E-2</v>
          </cell>
          <cell r="M20705">
            <v>0</v>
          </cell>
        </row>
        <row r="20706">
          <cell r="F20706" t="str">
            <v>Vintage2013</v>
          </cell>
          <cell r="I20706">
            <v>1.2200501843169427E-3</v>
          </cell>
          <cell r="L20706">
            <v>1.2818876284653367E-2</v>
          </cell>
          <cell r="M20706">
            <v>0</v>
          </cell>
        </row>
        <row r="20707">
          <cell r="F20707" t="str">
            <v>Vintage2013</v>
          </cell>
          <cell r="I20707">
            <v>1.2200501843169427E-3</v>
          </cell>
          <cell r="L20707">
            <v>1.2818876284653367E-2</v>
          </cell>
          <cell r="M20707">
            <v>0</v>
          </cell>
        </row>
        <row r="20708">
          <cell r="F20708" t="str">
            <v>Vintage2013</v>
          </cell>
          <cell r="I20708">
            <v>1.2200501843169427E-3</v>
          </cell>
          <cell r="L20708">
            <v>1.2818876284653367E-2</v>
          </cell>
          <cell r="M20708">
            <v>0</v>
          </cell>
        </row>
        <row r="20709">
          <cell r="F20709" t="str">
            <v>Vintage2011</v>
          </cell>
          <cell r="I20709">
            <v>4.9136785471494476E-3</v>
          </cell>
          <cell r="L20709">
            <v>8.4493964716805911E-2</v>
          </cell>
          <cell r="M20709">
            <v>0</v>
          </cell>
        </row>
        <row r="20710">
          <cell r="F20710" t="str">
            <v>Vintage2011</v>
          </cell>
          <cell r="I20710">
            <v>4.9682149793760519E-3</v>
          </cell>
          <cell r="L20710">
            <v>8.5431754874651794E-2</v>
          </cell>
          <cell r="M20710">
            <v>0</v>
          </cell>
        </row>
        <row r="20711">
          <cell r="F20711" t="str">
            <v>Vintage2011</v>
          </cell>
          <cell r="I20711">
            <v>4.9682149793760519E-3</v>
          </cell>
          <cell r="L20711">
            <v>8.5431754874651794E-2</v>
          </cell>
          <cell r="M20711">
            <v>0</v>
          </cell>
        </row>
        <row r="20712">
          <cell r="F20712" t="str">
            <v>Vintage2011</v>
          </cell>
          <cell r="I20712">
            <v>4.9682149793760519E-3</v>
          </cell>
          <cell r="L20712">
            <v>8.5431754874651794E-2</v>
          </cell>
          <cell r="M20712">
            <v>0</v>
          </cell>
        </row>
        <row r="20713">
          <cell r="F20713" t="str">
            <v>Vintage2015</v>
          </cell>
          <cell r="I20713">
            <v>1.2200501843169427E-3</v>
          </cell>
          <cell r="L20713">
            <v>8.9873115627858938E-3</v>
          </cell>
          <cell r="M20713">
            <v>0</v>
          </cell>
        </row>
        <row r="20714">
          <cell r="F20714" t="str">
            <v>Vintage2015</v>
          </cell>
          <cell r="I20714">
            <v>1.2200501843169427E-3</v>
          </cell>
          <cell r="L20714">
            <v>8.9873115627858938E-3</v>
          </cell>
          <cell r="M20714">
            <v>0</v>
          </cell>
        </row>
        <row r="20715">
          <cell r="F20715" t="str">
            <v>Vintage2015</v>
          </cell>
          <cell r="I20715">
            <v>1.2200501843169427E-3</v>
          </cell>
          <cell r="L20715">
            <v>8.9873115627858938E-3</v>
          </cell>
          <cell r="M20715">
            <v>0</v>
          </cell>
        </row>
        <row r="20716">
          <cell r="F20716" t="str">
            <v>Vintage2015</v>
          </cell>
          <cell r="I20716">
            <v>1.2200501843169427E-3</v>
          </cell>
          <cell r="L20716">
            <v>8.9873115627858938E-3</v>
          </cell>
          <cell r="M20716">
            <v>0</v>
          </cell>
        </row>
        <row r="20717">
          <cell r="F20717" t="str">
            <v>Vintage2015</v>
          </cell>
          <cell r="I20717">
            <v>1.2200501843169427E-3</v>
          </cell>
          <cell r="L20717">
            <v>8.9873115627858938E-3</v>
          </cell>
          <cell r="M20717">
            <v>0</v>
          </cell>
        </row>
        <row r="20718">
          <cell r="F20718" t="str">
            <v>Vintage2015</v>
          </cell>
          <cell r="I20718">
            <v>1.2200501843169427E-3</v>
          </cell>
          <cell r="L20718">
            <v>8.9873115627858938E-3</v>
          </cell>
          <cell r="M20718">
            <v>0</v>
          </cell>
        </row>
        <row r="20719">
          <cell r="F20719" t="str">
            <v>Vintage2015</v>
          </cell>
          <cell r="I20719">
            <v>1.2200501843169427E-3</v>
          </cell>
          <cell r="L20719">
            <v>8.9873115627858938E-3</v>
          </cell>
          <cell r="M20719">
            <v>0</v>
          </cell>
        </row>
        <row r="20720">
          <cell r="F20720" t="str">
            <v>Vintage2015</v>
          </cell>
          <cell r="I20720">
            <v>1.2200501843169427E-3</v>
          </cell>
          <cell r="L20720">
            <v>8.9873115627858938E-3</v>
          </cell>
          <cell r="M20720">
            <v>0</v>
          </cell>
        </row>
        <row r="20721">
          <cell r="F20721" t="str">
            <v>Vintage2015</v>
          </cell>
          <cell r="I20721">
            <v>1.2200501843169427E-3</v>
          </cell>
          <cell r="L20721">
            <v>8.9873115627858938E-3</v>
          </cell>
          <cell r="M20721">
            <v>0</v>
          </cell>
        </row>
        <row r="20722">
          <cell r="F20722" t="str">
            <v>Vintage2015</v>
          </cell>
          <cell r="I20722">
            <v>1.2200501843169427E-3</v>
          </cell>
          <cell r="L20722">
            <v>8.9873115627858938E-3</v>
          </cell>
          <cell r="M20722">
            <v>0</v>
          </cell>
        </row>
        <row r="20723">
          <cell r="F20723" t="str">
            <v>Vintage2015</v>
          </cell>
          <cell r="I20723">
            <v>1.2200501843169427E-3</v>
          </cell>
          <cell r="L20723">
            <v>8.9873115627858938E-3</v>
          </cell>
          <cell r="M20723">
            <v>0</v>
          </cell>
        </row>
        <row r="20724">
          <cell r="F20724" t="str">
            <v>Vintage2015</v>
          </cell>
          <cell r="I20724">
            <v>1.2200501843169427E-3</v>
          </cell>
          <cell r="L20724">
            <v>8.9873115627858938E-3</v>
          </cell>
          <cell r="M20724">
            <v>0</v>
          </cell>
        </row>
        <row r="20725">
          <cell r="F20725" t="str">
            <v>Vintage2015</v>
          </cell>
          <cell r="I20725">
            <v>1.2200501843169427E-3</v>
          </cell>
          <cell r="L20725">
            <v>8.9873115627858938E-3</v>
          </cell>
          <cell r="M20725">
            <v>0</v>
          </cell>
        </row>
        <row r="20726">
          <cell r="F20726" t="str">
            <v>Vintage2015</v>
          </cell>
          <cell r="I20726">
            <v>1.2200501843169427E-3</v>
          </cell>
          <cell r="L20726">
            <v>8.9873115627858938E-3</v>
          </cell>
          <cell r="M20726">
            <v>0</v>
          </cell>
        </row>
        <row r="20727">
          <cell r="F20727" t="str">
            <v>Vintage2015</v>
          </cell>
          <cell r="I20727">
            <v>1.2200501843169427E-3</v>
          </cell>
          <cell r="L20727">
            <v>8.9873115627858938E-3</v>
          </cell>
          <cell r="M20727">
            <v>0</v>
          </cell>
        </row>
        <row r="20728">
          <cell r="F20728" t="str">
            <v>Vintage2015</v>
          </cell>
          <cell r="I20728">
            <v>1.2200501843169427E-3</v>
          </cell>
          <cell r="L20728">
            <v>8.9873115627858938E-3</v>
          </cell>
          <cell r="M20728">
            <v>0</v>
          </cell>
        </row>
        <row r="20729">
          <cell r="F20729" t="str">
            <v>Vintage2015</v>
          </cell>
          <cell r="I20729">
            <v>1.2200501843169427E-3</v>
          </cell>
          <cell r="L20729">
            <v>8.9873115627858938E-3</v>
          </cell>
          <cell r="M20729">
            <v>0</v>
          </cell>
        </row>
        <row r="20730">
          <cell r="F20730" t="str">
            <v>Vintage2015</v>
          </cell>
          <cell r="I20730">
            <v>1.2200501843169427E-3</v>
          </cell>
          <cell r="L20730">
            <v>8.9873115627858938E-3</v>
          </cell>
          <cell r="M20730">
            <v>0</v>
          </cell>
        </row>
        <row r="20731">
          <cell r="F20731" t="str">
            <v>Vintage2015</v>
          </cell>
          <cell r="I20731">
            <v>1.2200501843169427E-3</v>
          </cell>
          <cell r="L20731">
            <v>8.9873115627858938E-3</v>
          </cell>
          <cell r="M20731">
            <v>0</v>
          </cell>
        </row>
        <row r="20732">
          <cell r="F20732" t="str">
            <v>Vintage2015</v>
          </cell>
          <cell r="I20732">
            <v>1.2200501843169427E-3</v>
          </cell>
          <cell r="L20732">
            <v>8.9873115627858938E-3</v>
          </cell>
          <cell r="M20732">
            <v>0</v>
          </cell>
        </row>
        <row r="20733">
          <cell r="F20733" t="str">
            <v>Vintage2015</v>
          </cell>
          <cell r="I20733">
            <v>1.2200501843169427E-3</v>
          </cell>
          <cell r="L20733">
            <v>8.9873115627858938E-3</v>
          </cell>
          <cell r="M20733">
            <v>0</v>
          </cell>
        </row>
        <row r="20734">
          <cell r="F20734" t="str">
            <v>Vintage2015</v>
          </cell>
          <cell r="I20734">
            <v>1.2200501843169427E-3</v>
          </cell>
          <cell r="L20734">
            <v>8.9873115627858938E-3</v>
          </cell>
          <cell r="M20734">
            <v>0</v>
          </cell>
        </row>
        <row r="20735">
          <cell r="F20735" t="str">
            <v>Vintage2015</v>
          </cell>
          <cell r="I20735">
            <v>1.2200501843169427E-3</v>
          </cell>
          <cell r="L20735">
            <v>8.9873115627858938E-3</v>
          </cell>
          <cell r="M20735">
            <v>0</v>
          </cell>
        </row>
        <row r="20736">
          <cell r="F20736" t="str">
            <v>Vintage2012</v>
          </cell>
          <cell r="I20736">
            <v>1.2200501843169427E-3</v>
          </cell>
          <cell r="L20736">
            <v>1.624370956146657E-2</v>
          </cell>
          <cell r="M20736">
            <v>0</v>
          </cell>
        </row>
        <row r="20737">
          <cell r="F20737" t="str">
            <v>Vintage2012</v>
          </cell>
          <cell r="I20737">
            <v>1.2200501843169427E-3</v>
          </cell>
          <cell r="L20737">
            <v>1.624370956146657E-2</v>
          </cell>
          <cell r="M20737">
            <v>0</v>
          </cell>
        </row>
        <row r="20738">
          <cell r="F20738" t="str">
            <v>Vintage2012</v>
          </cell>
          <cell r="I20738">
            <v>1.2200501843169427E-3</v>
          </cell>
          <cell r="L20738">
            <v>1.624370956146657E-2</v>
          </cell>
          <cell r="M20738">
            <v>0</v>
          </cell>
        </row>
        <row r="20739">
          <cell r="F20739" t="str">
            <v>Vintage2012</v>
          </cell>
          <cell r="I20739">
            <v>1.2200501843169427E-3</v>
          </cell>
          <cell r="L20739">
            <v>1.624370956146657E-2</v>
          </cell>
          <cell r="M20739">
            <v>0</v>
          </cell>
        </row>
        <row r="20740">
          <cell r="F20740" t="str">
            <v>Vintage2012</v>
          </cell>
          <cell r="I20740">
            <v>1.2200501843169427E-3</v>
          </cell>
          <cell r="L20740">
            <v>1.624370956146657E-2</v>
          </cell>
          <cell r="M20740">
            <v>0</v>
          </cell>
        </row>
        <row r="20741">
          <cell r="F20741" t="str">
            <v>Vintage2012</v>
          </cell>
          <cell r="I20741">
            <v>1.2200501843169427E-3</v>
          </cell>
          <cell r="L20741">
            <v>1.624370956146657E-2</v>
          </cell>
          <cell r="M20741">
            <v>0</v>
          </cell>
        </row>
        <row r="20742">
          <cell r="F20742" t="str">
            <v>Vintage2012</v>
          </cell>
          <cell r="I20742">
            <v>1.2200501843169427E-3</v>
          </cell>
          <cell r="L20742">
            <v>1.624370956146657E-2</v>
          </cell>
          <cell r="M20742">
            <v>0</v>
          </cell>
        </row>
        <row r="20743">
          <cell r="F20743" t="str">
            <v>Vintage2012</v>
          </cell>
          <cell r="I20743">
            <v>1.2200501843169427E-3</v>
          </cell>
          <cell r="L20743">
            <v>1.624370956146657E-2</v>
          </cell>
          <cell r="M20743">
            <v>0</v>
          </cell>
        </row>
        <row r="20744">
          <cell r="F20744" t="str">
            <v>Vintage2012</v>
          </cell>
          <cell r="I20744">
            <v>1.2200501843169427E-3</v>
          </cell>
          <cell r="L20744">
            <v>1.624370956146657E-2</v>
          </cell>
          <cell r="M20744">
            <v>0</v>
          </cell>
        </row>
        <row r="20745">
          <cell r="F20745" t="str">
            <v>Vintage2012</v>
          </cell>
          <cell r="I20745">
            <v>1.2200501843169427E-3</v>
          </cell>
          <cell r="L20745">
            <v>1.624370956146657E-2</v>
          </cell>
          <cell r="M20745">
            <v>0</v>
          </cell>
        </row>
        <row r="20746">
          <cell r="F20746" t="str">
            <v>Vintage2015</v>
          </cell>
          <cell r="I20746">
            <v>1.2200501843169427E-3</v>
          </cell>
          <cell r="L20746">
            <v>8.9873115627858938E-3</v>
          </cell>
          <cell r="M20746">
            <v>0</v>
          </cell>
        </row>
        <row r="20747">
          <cell r="F20747" t="str">
            <v>Vintage2015</v>
          </cell>
          <cell r="I20747">
            <v>1.2200501843169427E-3</v>
          </cell>
          <cell r="L20747">
            <v>8.9873115627858938E-3</v>
          </cell>
          <cell r="M20747">
            <v>0</v>
          </cell>
        </row>
        <row r="20748">
          <cell r="F20748" t="str">
            <v>Vintage2015</v>
          </cell>
          <cell r="I20748">
            <v>1.2200501843169427E-3</v>
          </cell>
          <cell r="L20748">
            <v>8.9873115627858938E-3</v>
          </cell>
          <cell r="M20748">
            <v>0</v>
          </cell>
        </row>
        <row r="20749">
          <cell r="F20749" t="str">
            <v>Vintage2015</v>
          </cell>
          <cell r="I20749">
            <v>1.2200501843169427E-3</v>
          </cell>
          <cell r="L20749">
            <v>8.9873115627858938E-3</v>
          </cell>
          <cell r="M20749">
            <v>0</v>
          </cell>
        </row>
        <row r="20750">
          <cell r="F20750" t="str">
            <v>Vintage2015</v>
          </cell>
          <cell r="I20750">
            <v>1.2200501843169427E-3</v>
          </cell>
          <cell r="L20750">
            <v>8.9873115627858938E-3</v>
          </cell>
          <cell r="M20750">
            <v>0</v>
          </cell>
        </row>
        <row r="20751">
          <cell r="F20751" t="str">
            <v>Vintage2015</v>
          </cell>
          <cell r="I20751">
            <v>1.2200501843169427E-3</v>
          </cell>
          <cell r="L20751">
            <v>8.9873115627858938E-3</v>
          </cell>
          <cell r="M20751">
            <v>0</v>
          </cell>
        </row>
        <row r="20752">
          <cell r="F20752" t="str">
            <v>Vintage2015</v>
          </cell>
          <cell r="I20752">
            <v>1.2200501843169427E-3</v>
          </cell>
          <cell r="L20752">
            <v>8.9873115627858938E-3</v>
          </cell>
          <cell r="M20752">
            <v>0</v>
          </cell>
        </row>
        <row r="20753">
          <cell r="F20753" t="str">
            <v>Vintage2015</v>
          </cell>
          <cell r="I20753">
            <v>1.2200501843169427E-3</v>
          </cell>
          <cell r="L20753">
            <v>8.9873115627858938E-3</v>
          </cell>
          <cell r="M20753">
            <v>0</v>
          </cell>
        </row>
        <row r="20754">
          <cell r="F20754" t="str">
            <v>Vintage2015</v>
          </cell>
          <cell r="I20754">
            <v>1.2200501843169427E-3</v>
          </cell>
          <cell r="L20754">
            <v>8.9873115627858938E-3</v>
          </cell>
          <cell r="M20754">
            <v>0</v>
          </cell>
        </row>
        <row r="20755">
          <cell r="F20755" t="str">
            <v>Vintage2015</v>
          </cell>
          <cell r="I20755">
            <v>1.2200501843169427E-3</v>
          </cell>
          <cell r="L20755">
            <v>8.9873115627858938E-3</v>
          </cell>
          <cell r="M20755">
            <v>0</v>
          </cell>
        </row>
        <row r="20756">
          <cell r="F20756" t="str">
            <v>Vintage2015</v>
          </cell>
          <cell r="I20756">
            <v>1.2200501843169427E-3</v>
          </cell>
          <cell r="L20756">
            <v>8.9873115627858938E-3</v>
          </cell>
          <cell r="M20756">
            <v>0</v>
          </cell>
        </row>
        <row r="20757">
          <cell r="F20757" t="str">
            <v>Vintage2015</v>
          </cell>
          <cell r="I20757">
            <v>1.2200501843169427E-3</v>
          </cell>
          <cell r="L20757">
            <v>8.9873115627858938E-3</v>
          </cell>
          <cell r="M20757">
            <v>0</v>
          </cell>
        </row>
        <row r="20758">
          <cell r="F20758" t="str">
            <v>Vintage2015</v>
          </cell>
          <cell r="I20758">
            <v>1.2200501843169427E-3</v>
          </cell>
          <cell r="L20758">
            <v>8.9873115627858938E-3</v>
          </cell>
          <cell r="M20758">
            <v>0</v>
          </cell>
        </row>
        <row r="20759">
          <cell r="F20759" t="str">
            <v>Vintage2015</v>
          </cell>
          <cell r="I20759">
            <v>1.2200501843169427E-3</v>
          </cell>
          <cell r="L20759">
            <v>8.9873115627858938E-3</v>
          </cell>
          <cell r="M20759">
            <v>0</v>
          </cell>
        </row>
        <row r="20760">
          <cell r="F20760" t="str">
            <v>Vintage2015</v>
          </cell>
          <cell r="I20760">
            <v>1.2200501843169427E-3</v>
          </cell>
          <cell r="L20760">
            <v>8.9873115627858938E-3</v>
          </cell>
          <cell r="M20760">
            <v>0</v>
          </cell>
        </row>
        <row r="20761">
          <cell r="F20761" t="str">
            <v>Vintage2015</v>
          </cell>
          <cell r="I20761">
            <v>1.2200501843169427E-3</v>
          </cell>
          <cell r="L20761">
            <v>8.9873115627858938E-3</v>
          </cell>
          <cell r="M20761">
            <v>0</v>
          </cell>
        </row>
        <row r="20762">
          <cell r="F20762" t="str">
            <v>Vintage2015</v>
          </cell>
          <cell r="I20762">
            <v>1.2200501843169427E-3</v>
          </cell>
          <cell r="L20762">
            <v>8.9873115627858938E-3</v>
          </cell>
          <cell r="M20762">
            <v>0</v>
          </cell>
        </row>
        <row r="20763">
          <cell r="F20763" t="str">
            <v>Vintage2015</v>
          </cell>
          <cell r="I20763">
            <v>1.2200501843169427E-3</v>
          </cell>
          <cell r="L20763">
            <v>8.9873115627858938E-3</v>
          </cell>
          <cell r="M20763">
            <v>0</v>
          </cell>
        </row>
        <row r="20764">
          <cell r="F20764" t="str">
            <v>Vintage2015</v>
          </cell>
          <cell r="I20764">
            <v>1.2200501843169427E-3</v>
          </cell>
          <cell r="L20764">
            <v>8.9873115627858938E-3</v>
          </cell>
          <cell r="M20764">
            <v>0</v>
          </cell>
        </row>
        <row r="20765">
          <cell r="F20765" t="str">
            <v>Vintage2015</v>
          </cell>
          <cell r="I20765">
            <v>1.2200501843169427E-3</v>
          </cell>
          <cell r="L20765">
            <v>8.9873115627858938E-3</v>
          </cell>
          <cell r="M20765">
            <v>0</v>
          </cell>
        </row>
        <row r="20766">
          <cell r="F20766" t="str">
            <v>Vintage2015</v>
          </cell>
          <cell r="I20766">
            <v>1.2200501843169427E-3</v>
          </cell>
          <cell r="L20766">
            <v>8.9873115627858938E-3</v>
          </cell>
          <cell r="M20766">
            <v>0</v>
          </cell>
        </row>
        <row r="20767">
          <cell r="F20767" t="str">
            <v>Vintage2015</v>
          </cell>
          <cell r="I20767">
            <v>2.1398800090498089E-3</v>
          </cell>
          <cell r="L20767">
            <v>1.5763096137782914E-2</v>
          </cell>
          <cell r="M20767">
            <v>0</v>
          </cell>
        </row>
        <row r="20768">
          <cell r="F20768" t="str">
            <v>Vintage2015</v>
          </cell>
          <cell r="I20768">
            <v>2.1398800090498089E-3</v>
          </cell>
          <cell r="L20768">
            <v>1.5763096137782914E-2</v>
          </cell>
          <cell r="M20768">
            <v>0</v>
          </cell>
        </row>
        <row r="20769">
          <cell r="F20769" t="str">
            <v>Vintage2015</v>
          </cell>
          <cell r="I20769">
            <v>2.1398800090498089E-3</v>
          </cell>
          <cell r="L20769">
            <v>1.5763096137782914E-2</v>
          </cell>
          <cell r="M20769">
            <v>0</v>
          </cell>
        </row>
        <row r="20770">
          <cell r="F20770" t="str">
            <v>Vintage2015</v>
          </cell>
          <cell r="I20770">
            <v>2.1398800090498089E-3</v>
          </cell>
          <cell r="L20770">
            <v>1.5763096137782914E-2</v>
          </cell>
          <cell r="M20770">
            <v>0</v>
          </cell>
        </row>
        <row r="20771">
          <cell r="F20771" t="str">
            <v>Vintage2015</v>
          </cell>
          <cell r="I20771">
            <v>2.1398800090498089E-3</v>
          </cell>
          <cell r="L20771">
            <v>1.5763096137782914E-2</v>
          </cell>
          <cell r="M20771">
            <v>0</v>
          </cell>
        </row>
        <row r="20772">
          <cell r="F20772" t="str">
            <v>Vintage2015</v>
          </cell>
          <cell r="I20772">
            <v>2.1398800090498089E-3</v>
          </cell>
          <cell r="L20772">
            <v>1.5763096137782914E-2</v>
          </cell>
          <cell r="M20772">
            <v>0</v>
          </cell>
        </row>
        <row r="20773">
          <cell r="F20773" t="str">
            <v>Vintage2015</v>
          </cell>
          <cell r="I20773">
            <v>2.1398800090498089E-3</v>
          </cell>
          <cell r="L20773">
            <v>1.5763096137782914E-2</v>
          </cell>
          <cell r="M20773">
            <v>0</v>
          </cell>
        </row>
        <row r="20774">
          <cell r="F20774" t="str">
            <v>Vintage2015</v>
          </cell>
          <cell r="I20774">
            <v>2.1398800090498089E-3</v>
          </cell>
          <cell r="L20774">
            <v>1.5763096137782914E-2</v>
          </cell>
          <cell r="M20774">
            <v>0</v>
          </cell>
        </row>
        <row r="20775">
          <cell r="F20775" t="str">
            <v>Vintage2015</v>
          </cell>
          <cell r="I20775">
            <v>2.1398800090498089E-3</v>
          </cell>
          <cell r="L20775">
            <v>1.5763096137782914E-2</v>
          </cell>
          <cell r="M20775">
            <v>0</v>
          </cell>
        </row>
        <row r="20776">
          <cell r="F20776" t="str">
            <v>Vintage2015</v>
          </cell>
          <cell r="I20776">
            <v>2.1398800090498089E-3</v>
          </cell>
          <cell r="L20776">
            <v>1.5763096137782914E-2</v>
          </cell>
          <cell r="M20776">
            <v>0</v>
          </cell>
        </row>
        <row r="20777">
          <cell r="F20777" t="str">
            <v>Vintage2008</v>
          </cell>
          <cell r="I20777">
            <v>9.8841883763964196E-3</v>
          </cell>
          <cell r="L20777">
            <v>2.7735227272727272</v>
          </cell>
          <cell r="M20777">
            <v>0</v>
          </cell>
        </row>
        <row r="20778">
          <cell r="F20778" t="str">
            <v>Vintage2009</v>
          </cell>
          <cell r="I20778">
            <v>8.3983945770267736E-3</v>
          </cell>
          <cell r="L20778">
            <v>0.9630712074303408</v>
          </cell>
          <cell r="M20778">
            <v>0</v>
          </cell>
        </row>
        <row r="20779">
          <cell r="F20779" t="str">
            <v>Vintage2006</v>
          </cell>
          <cell r="I20779">
            <v>6.9138696946445793E-3</v>
          </cell>
          <cell r="L20779">
            <v>19.698923076923077</v>
          </cell>
          <cell r="M20779">
            <v>0</v>
          </cell>
        </row>
        <row r="20780">
          <cell r="F20780" t="str">
            <v>Vintage2009</v>
          </cell>
          <cell r="I20780">
            <v>1.0191833250268772E-2</v>
          </cell>
          <cell r="L20780">
            <v>1.1687306501547989</v>
          </cell>
          <cell r="M20780">
            <v>0</v>
          </cell>
        </row>
        <row r="20781">
          <cell r="F20781" t="str">
            <v>Vintage2009</v>
          </cell>
          <cell r="I20781">
            <v>1.3750524440691093E-2</v>
          </cell>
          <cell r="L20781">
            <v>1.5768173374613004</v>
          </cell>
          <cell r="M20781">
            <v>0</v>
          </cell>
        </row>
        <row r="20782">
          <cell r="F20782" t="str">
            <v>Vintage2009</v>
          </cell>
          <cell r="I20782">
            <v>1.1065010127037493E-2</v>
          </cell>
          <cell r="L20782">
            <v>1.2688606811145511</v>
          </cell>
          <cell r="M20782">
            <v>0</v>
          </cell>
        </row>
        <row r="20783">
          <cell r="F20783" t="str">
            <v>Vintage2010</v>
          </cell>
          <cell r="I20783">
            <v>6.9444156395024742E-3</v>
          </cell>
          <cell r="L20783">
            <v>1.5610743243243244</v>
          </cell>
          <cell r="M20783" t="str">
            <v>solar PV</v>
          </cell>
        </row>
        <row r="20784">
          <cell r="F20784" t="str">
            <v>Vintage2010</v>
          </cell>
          <cell r="I20784">
            <v>6.6415429461846942E-3</v>
          </cell>
          <cell r="L20784">
            <v>1.4929898648648647</v>
          </cell>
          <cell r="M20784" t="str">
            <v>solar PV</v>
          </cell>
        </row>
        <row r="20785">
          <cell r="F20785" t="str">
            <v>Vintage2010</v>
          </cell>
          <cell r="I20785">
            <v>5.045122966644118E-3</v>
          </cell>
          <cell r="L20785">
            <v>1.1341216216216217</v>
          </cell>
          <cell r="M20785" t="str">
            <v>solar PV</v>
          </cell>
        </row>
        <row r="20786">
          <cell r="F20786" t="str">
            <v>Vintage2009</v>
          </cell>
          <cell r="I20786">
            <v>1.1088066618681811E-2</v>
          </cell>
          <cell r="L20786">
            <v>1.2715046439628483</v>
          </cell>
          <cell r="M20786">
            <v>0</v>
          </cell>
        </row>
        <row r="20787">
          <cell r="F20787" t="str">
            <v>Vintage2010</v>
          </cell>
          <cell r="I20787">
            <v>3.8276207272226899E-3</v>
          </cell>
          <cell r="L20787">
            <v>0.86043243243243239</v>
          </cell>
          <cell r="M20787" t="str">
            <v>solar PV</v>
          </cell>
        </row>
        <row r="20788">
          <cell r="F20788" t="str">
            <v>Vintage2010</v>
          </cell>
          <cell r="I20788">
            <v>4.4749354022876157E-3</v>
          </cell>
          <cell r="L20788">
            <v>1.0059459459459459</v>
          </cell>
          <cell r="M20788" t="str">
            <v>solar PV</v>
          </cell>
        </row>
        <row r="20789">
          <cell r="F20789" t="str">
            <v>Vintage2010</v>
          </cell>
          <cell r="I20789">
            <v>4.4620107500644582E-3</v>
          </cell>
          <cell r="L20789">
            <v>1.0030405405405407</v>
          </cell>
          <cell r="M20789" t="str">
            <v>solar PV</v>
          </cell>
        </row>
        <row r="20790">
          <cell r="F20790" t="str">
            <v>Vintage2010</v>
          </cell>
          <cell r="I20790">
            <v>4.4448780715360863E-3</v>
          </cell>
          <cell r="L20790">
            <v>0.99918918918918931</v>
          </cell>
          <cell r="M20790" t="str">
            <v>solar PV</v>
          </cell>
        </row>
        <row r="20791">
          <cell r="F20791" t="str">
            <v>Vintage2010</v>
          </cell>
          <cell r="I20791">
            <v>4.3147298293819665E-3</v>
          </cell>
          <cell r="L20791">
            <v>0.96993243243243255</v>
          </cell>
          <cell r="M20791" t="str">
            <v>solar PV</v>
          </cell>
        </row>
        <row r="20792">
          <cell r="F20792" t="str">
            <v>Vintage2010</v>
          </cell>
          <cell r="I20792">
            <v>6.1928548634348369E-3</v>
          </cell>
          <cell r="L20792">
            <v>0.3835785953177257</v>
          </cell>
          <cell r="M20792">
            <v>0</v>
          </cell>
        </row>
        <row r="20793">
          <cell r="F20793" t="str">
            <v>Vintage2011</v>
          </cell>
          <cell r="I20793">
            <v>6.3021977102257999E-3</v>
          </cell>
          <cell r="L20793">
            <v>0.10837047353760443</v>
          </cell>
          <cell r="M20793">
            <v>0</v>
          </cell>
        </row>
        <row r="20794">
          <cell r="F20794" t="str">
            <v>Vintage2012</v>
          </cell>
          <cell r="I20794">
            <v>1.952080294907108E-3</v>
          </cell>
          <cell r="L20794">
            <v>2.5989935298346513E-2</v>
          </cell>
          <cell r="M20794">
            <v>0</v>
          </cell>
        </row>
        <row r="20795">
          <cell r="F20795" t="str">
            <v>Vintage2010</v>
          </cell>
          <cell r="I20795">
            <v>1.3171422908627457E-2</v>
          </cell>
          <cell r="L20795">
            <v>2.9608783783783785</v>
          </cell>
          <cell r="M20795" t="str">
            <v>solar PV</v>
          </cell>
        </row>
        <row r="20796">
          <cell r="F20796" t="str">
            <v>Vintage2012</v>
          </cell>
          <cell r="I20796">
            <v>2.7165815533231777E-3</v>
          </cell>
          <cell r="L20796">
            <v>7.2096362476068918E-2</v>
          </cell>
          <cell r="M20796" t="str">
            <v>solar PV</v>
          </cell>
        </row>
        <row r="20797">
          <cell r="F20797" t="str">
            <v>Vintage2012</v>
          </cell>
          <cell r="I20797">
            <v>2.4401003686338853E-3</v>
          </cell>
          <cell r="L20797">
            <v>3.2487419122933139E-2</v>
          </cell>
          <cell r="M20797">
            <v>0</v>
          </cell>
        </row>
        <row r="20798">
          <cell r="F20798" t="str">
            <v>Vintage2010</v>
          </cell>
          <cell r="I20798">
            <v>5.1089297738141993E-3</v>
          </cell>
          <cell r="L20798">
            <v>0.31644147157190639</v>
          </cell>
          <cell r="M20798">
            <v>0</v>
          </cell>
        </row>
        <row r="20799">
          <cell r="F20799" t="str">
            <v>Vintage2010</v>
          </cell>
          <cell r="I20799">
            <v>5.1279365303921838E-3</v>
          </cell>
          <cell r="L20799">
            <v>0.31761872909699002</v>
          </cell>
          <cell r="M20799">
            <v>0</v>
          </cell>
        </row>
        <row r="20800">
          <cell r="F20800" t="str">
            <v>Vintage2009</v>
          </cell>
          <cell r="I20800">
            <v>7.4287530109780247E-3</v>
          </cell>
          <cell r="L20800">
            <v>0.85187925696594435</v>
          </cell>
          <cell r="M20800">
            <v>0</v>
          </cell>
        </row>
        <row r="20801">
          <cell r="F20801" t="str">
            <v>Vintage2013</v>
          </cell>
          <cell r="I20801">
            <v>1.7929438251932973E-2</v>
          </cell>
          <cell r="L20801">
            <v>0.26174410063475934</v>
          </cell>
          <cell r="M20801" t="str">
            <v>solar PV</v>
          </cell>
        </row>
        <row r="20802">
          <cell r="F20802" t="str">
            <v>Vintage2012</v>
          </cell>
          <cell r="I20802">
            <v>2.7165815533231777E-3</v>
          </cell>
          <cell r="L20802">
            <v>7.2096362476068918E-2</v>
          </cell>
          <cell r="M20802" t="str">
            <v>solar PV</v>
          </cell>
        </row>
        <row r="20803">
          <cell r="F20803" t="str">
            <v>Vintage2013</v>
          </cell>
          <cell r="I20803">
            <v>2.309094320324701E-3</v>
          </cell>
          <cell r="L20803">
            <v>3.3709467505991728E-2</v>
          </cell>
          <cell r="M20803" t="str">
            <v>solar PV</v>
          </cell>
        </row>
        <row r="20804">
          <cell r="F20804" t="str">
            <v>Vintage2017</v>
          </cell>
          <cell r="I20804">
            <v>9.4154720398191595E-3</v>
          </cell>
          <cell r="L20804">
            <v>5.308935911097587E-2</v>
          </cell>
          <cell r="M20804">
            <v>0</v>
          </cell>
        </row>
        <row r="20805">
          <cell r="F20805" t="str">
            <v>Vintage2011</v>
          </cell>
          <cell r="I20805">
            <v>6.4002012988310323E-3</v>
          </cell>
          <cell r="L20805">
            <v>0.11005571030640665</v>
          </cell>
          <cell r="M20805">
            <v>0</v>
          </cell>
        </row>
        <row r="20806">
          <cell r="F20806" t="str">
            <v>Vintage2011</v>
          </cell>
          <cell r="I20806">
            <v>7.5004333216520998E-3</v>
          </cell>
          <cell r="L20806">
            <v>0.12897493036211696</v>
          </cell>
          <cell r="M20806">
            <v>0</v>
          </cell>
        </row>
        <row r="20807">
          <cell r="F20807" t="str">
            <v>Vintage2010</v>
          </cell>
          <cell r="I20807">
            <v>9.3954933468252538E-3</v>
          </cell>
          <cell r="L20807">
            <v>0.58194648829431439</v>
          </cell>
          <cell r="M20807">
            <v>0</v>
          </cell>
        </row>
        <row r="20808">
          <cell r="F20808" t="str">
            <v>Vintage2010</v>
          </cell>
          <cell r="I20808">
            <v>7.3403337953631114E-3</v>
          </cell>
          <cell r="L20808">
            <v>0.45465217391304358</v>
          </cell>
          <cell r="M20808">
            <v>0</v>
          </cell>
        </row>
        <row r="20809">
          <cell r="F20809" t="str">
            <v>Vintage2010</v>
          </cell>
          <cell r="I20809">
            <v>5.6337214419432706E-3</v>
          </cell>
          <cell r="L20809">
            <v>0.34894648829431441</v>
          </cell>
          <cell r="M20809">
            <v>0</v>
          </cell>
        </row>
        <row r="20810">
          <cell r="F20810" t="str">
            <v>Vintage2010</v>
          </cell>
          <cell r="I20810">
            <v>9.6998714344107648E-3</v>
          </cell>
          <cell r="L20810">
            <v>0.600799331103679</v>
          </cell>
          <cell r="M20810">
            <v>0</v>
          </cell>
        </row>
        <row r="20811">
          <cell r="F20811" t="str">
            <v>Vintage2010</v>
          </cell>
          <cell r="I20811">
            <v>6.2131035387664969E-3</v>
          </cell>
          <cell r="L20811">
            <v>0.38483277591973247</v>
          </cell>
          <cell r="M20811">
            <v>0</v>
          </cell>
        </row>
        <row r="20812">
          <cell r="F20812" t="str">
            <v>Vintage2011</v>
          </cell>
          <cell r="I20812">
            <v>3.6779352200800759E-3</v>
          </cell>
          <cell r="L20812">
            <v>0.23227790432801823</v>
          </cell>
          <cell r="M20812" t="str">
            <v>solar PV</v>
          </cell>
        </row>
        <row r="20813">
          <cell r="F20813" t="str">
            <v>Vintage2011</v>
          </cell>
          <cell r="I20813">
            <v>1.0653520311571886E-2</v>
          </cell>
          <cell r="L20813">
            <v>0.67281700835231595</v>
          </cell>
          <cell r="M20813" t="str">
            <v>solar PV</v>
          </cell>
        </row>
        <row r="20814">
          <cell r="F20814" t="str">
            <v>Vintage2011</v>
          </cell>
          <cell r="I20814">
            <v>1.0186519563685381E-2</v>
          </cell>
          <cell r="L20814">
            <v>0.64332384206529991</v>
          </cell>
          <cell r="M20814" t="str">
            <v>solar PV</v>
          </cell>
        </row>
        <row r="20815">
          <cell r="F20815" t="str">
            <v>Vintage2011</v>
          </cell>
          <cell r="I20815">
            <v>8.4174013336047598E-3</v>
          </cell>
          <cell r="L20815">
            <v>0.14474280408542245</v>
          </cell>
          <cell r="M20815">
            <v>0</v>
          </cell>
        </row>
        <row r="20816">
          <cell r="F20816" t="str">
            <v>Vintage2014</v>
          </cell>
          <cell r="I20816">
            <v>3.1721304792240506E-3</v>
          </cell>
          <cell r="L20816">
            <v>2.4203708815543925E-2</v>
          </cell>
          <cell r="M20816">
            <v>0</v>
          </cell>
        </row>
        <row r="20817">
          <cell r="F20817" t="str">
            <v>Vintage2011</v>
          </cell>
          <cell r="I20817">
            <v>8.2433167222200343E-3</v>
          </cell>
          <cell r="L20817">
            <v>0.14174930362116986</v>
          </cell>
          <cell r="M20817">
            <v>0</v>
          </cell>
        </row>
        <row r="20818">
          <cell r="F20818" t="str">
            <v>Vintage2012</v>
          </cell>
          <cell r="I20818">
            <v>2.4639394688641219E-2</v>
          </cell>
          <cell r="L20818">
            <v>0.65391400765794505</v>
          </cell>
          <cell r="M20818" t="str">
            <v>solar PV</v>
          </cell>
        </row>
        <row r="20819">
          <cell r="F20819" t="str">
            <v>Vintage2012</v>
          </cell>
          <cell r="I20819">
            <v>3.6945509125195217E-2</v>
          </cell>
          <cell r="L20819">
            <v>0.98051052967453722</v>
          </cell>
          <cell r="M20819" t="str">
            <v>solar PV</v>
          </cell>
        </row>
        <row r="20820">
          <cell r="F20820" t="str">
            <v>Vintage2014</v>
          </cell>
          <cell r="I20820">
            <v>3.2870636795210448E-2</v>
          </cell>
          <cell r="L20820">
            <v>0.38903375307979693</v>
          </cell>
          <cell r="M20820" t="str">
            <v>solar PV</v>
          </cell>
        </row>
        <row r="20821">
          <cell r="F20821" t="str">
            <v>Vintage2014</v>
          </cell>
          <cell r="I20821">
            <v>6.560544451275474E-2</v>
          </cell>
          <cell r="L20821">
            <v>0.77645992866752855</v>
          </cell>
          <cell r="M20821" t="str">
            <v>solar PV</v>
          </cell>
        </row>
        <row r="20822">
          <cell r="F20822" t="str">
            <v>Vintage2010</v>
          </cell>
          <cell r="I20822">
            <v>1.3129889042658837E-2</v>
          </cell>
          <cell r="L20822">
            <v>0.81325083612040139</v>
          </cell>
          <cell r="M20822">
            <v>0</v>
          </cell>
        </row>
        <row r="20823">
          <cell r="F20823" t="str">
            <v>Vintage2010</v>
          </cell>
          <cell r="I20823">
            <v>1.7680495341994732E-2</v>
          </cell>
          <cell r="L20823">
            <v>1.0951103678929766</v>
          </cell>
          <cell r="M20823">
            <v>0</v>
          </cell>
        </row>
        <row r="20824">
          <cell r="F20824" t="str">
            <v>Vintage2010</v>
          </cell>
          <cell r="I20824">
            <v>8.0294097160163828E-3</v>
          </cell>
          <cell r="L20824">
            <v>0.49733277591973252</v>
          </cell>
          <cell r="M20824">
            <v>0</v>
          </cell>
        </row>
        <row r="20825">
          <cell r="F20825" t="str">
            <v>Vintage2011</v>
          </cell>
          <cell r="I20825">
            <v>1.1927819682036406E-2</v>
          </cell>
          <cell r="L20825">
            <v>0.20510677808727942</v>
          </cell>
          <cell r="M20825">
            <v>0</v>
          </cell>
        </row>
        <row r="20826">
          <cell r="F20826" t="str">
            <v>Vintage2010</v>
          </cell>
          <cell r="I20826">
            <v>1.0315485160960773E-2</v>
          </cell>
          <cell r="L20826">
            <v>0.63892976588628769</v>
          </cell>
          <cell r="M20826">
            <v>0</v>
          </cell>
        </row>
        <row r="20827">
          <cell r="F20827" t="str">
            <v>Vintage2010</v>
          </cell>
          <cell r="I20827">
            <v>1.2671621022552709E-2</v>
          </cell>
          <cell r="L20827">
            <v>0.78486622073578594</v>
          </cell>
          <cell r="M20827">
            <v>0</v>
          </cell>
        </row>
        <row r="20828">
          <cell r="F20828" t="str">
            <v>Vintage2011</v>
          </cell>
          <cell r="I20828">
            <v>9.3573718407341817E-3</v>
          </cell>
          <cell r="L20828">
            <v>0.16090622098421536</v>
          </cell>
          <cell r="M20828">
            <v>0</v>
          </cell>
        </row>
        <row r="20829">
          <cell r="F20829" t="str">
            <v>Vintage2011</v>
          </cell>
          <cell r="I20829">
            <v>9.125834987875097E-3</v>
          </cell>
          <cell r="L20829">
            <v>0.15692479108635093</v>
          </cell>
          <cell r="M20829">
            <v>0</v>
          </cell>
        </row>
        <row r="20830">
          <cell r="F20830" t="str">
            <v>Vintage2011</v>
          </cell>
          <cell r="I20830">
            <v>7.8754144079334031E-3</v>
          </cell>
          <cell r="L20830">
            <v>0.49736731207289298</v>
          </cell>
          <cell r="M20830" t="str">
            <v>solar PV</v>
          </cell>
        </row>
        <row r="20831">
          <cell r="F20831" t="str">
            <v>Vintage2011</v>
          </cell>
          <cell r="I20831">
            <v>1.9097740625808265E-2</v>
          </cell>
          <cell r="L20831">
            <v>0.32839832869080765</v>
          </cell>
          <cell r="M20831">
            <v>0</v>
          </cell>
        </row>
        <row r="20832">
          <cell r="F20832" t="str">
            <v>Vintage2011</v>
          </cell>
          <cell r="I20832">
            <v>5.8051332281842142E-3</v>
          </cell>
          <cell r="L20832">
            <v>9.9823119777158728E-2</v>
          </cell>
          <cell r="M20832">
            <v>0</v>
          </cell>
        </row>
        <row r="20833">
          <cell r="F20833" t="str">
            <v>Vintage2011</v>
          </cell>
          <cell r="I20833">
            <v>1.0729206095337247E-2</v>
          </cell>
          <cell r="L20833">
            <v>0.18449582172701942</v>
          </cell>
          <cell r="M20833">
            <v>0</v>
          </cell>
        </row>
        <row r="20834">
          <cell r="F20834" t="str">
            <v>Vintage2011</v>
          </cell>
          <cell r="I20834">
            <v>8.3837075378528775E-3</v>
          </cell>
          <cell r="L20834">
            <v>0.14416341689879292</v>
          </cell>
          <cell r="M20834">
            <v>0</v>
          </cell>
        </row>
        <row r="20835">
          <cell r="F20835" t="str">
            <v>Vintage2011</v>
          </cell>
          <cell r="I20835">
            <v>9.4078844105670279E-4</v>
          </cell>
          <cell r="L20835">
            <v>5.9414958238420662E-2</v>
          </cell>
          <cell r="M20835" t="str">
            <v>solar PV</v>
          </cell>
        </row>
        <row r="20836">
          <cell r="F20836" t="str">
            <v>Vintage2012</v>
          </cell>
          <cell r="I20836">
            <v>7.320301105901655E-3</v>
          </cell>
          <cell r="L20836">
            <v>9.7462257368799418E-2</v>
          </cell>
          <cell r="M20836">
            <v>0</v>
          </cell>
        </row>
        <row r="20837">
          <cell r="F20837" t="str">
            <v>Vintage2011</v>
          </cell>
          <cell r="I20837">
            <v>1.3370605295001605E-2</v>
          </cell>
          <cell r="L20837">
            <v>0.2299164345403899</v>
          </cell>
          <cell r="M20837">
            <v>0</v>
          </cell>
        </row>
        <row r="20838">
          <cell r="F20838" t="str">
            <v>Vintage2011</v>
          </cell>
          <cell r="I20838">
            <v>9.3786464489493144E-3</v>
          </cell>
          <cell r="L20838">
            <v>0.16127205199628594</v>
          </cell>
          <cell r="M20838">
            <v>0</v>
          </cell>
        </row>
        <row r="20839">
          <cell r="F20839" t="str">
            <v>Vintage2011</v>
          </cell>
          <cell r="I20839">
            <v>6.3767128354463081E-3</v>
          </cell>
          <cell r="L20839">
            <v>0.10965181058495818</v>
          </cell>
          <cell r="M20839">
            <v>0</v>
          </cell>
        </row>
        <row r="20840">
          <cell r="F20840" t="str">
            <v>Vintage2011</v>
          </cell>
          <cell r="I20840">
            <v>9.5564277391410827E-3</v>
          </cell>
          <cell r="L20840">
            <v>0.60353075170842829</v>
          </cell>
          <cell r="M20840" t="str">
            <v>solar PV</v>
          </cell>
        </row>
        <row r="20841">
          <cell r="F20841" t="str">
            <v>Vintage2011</v>
          </cell>
          <cell r="I20841">
            <v>7.4725529981375877E-3</v>
          </cell>
          <cell r="L20841">
            <v>0.47192482915717548</v>
          </cell>
          <cell r="M20841" t="str">
            <v>solar PV</v>
          </cell>
        </row>
        <row r="20842">
          <cell r="F20842" t="str">
            <v>Vintage2011</v>
          </cell>
          <cell r="I20842">
            <v>7.5280087733741573E-3</v>
          </cell>
          <cell r="L20842">
            <v>0.47542710706150343</v>
          </cell>
          <cell r="M20842" t="str">
            <v>solar PV</v>
          </cell>
        </row>
        <row r="20843">
          <cell r="F20843" t="str">
            <v>Vintage2010</v>
          </cell>
          <cell r="I20843">
            <v>7.5392567818213371E-3</v>
          </cell>
          <cell r="L20843">
            <v>0.46697324414715718</v>
          </cell>
          <cell r="M20843">
            <v>0</v>
          </cell>
        </row>
        <row r="20844">
          <cell r="F20844" t="str">
            <v>Vintage2007</v>
          </cell>
          <cell r="I20844">
            <v>1.1612210329200267E-2</v>
          </cell>
          <cell r="L20844">
            <v>4.8876136363636364</v>
          </cell>
          <cell r="M20844">
            <v>0</v>
          </cell>
        </row>
        <row r="20845">
          <cell r="F20845" t="str">
            <v>Vintage2012</v>
          </cell>
          <cell r="I20845">
            <v>2.7165815533231777E-3</v>
          </cell>
          <cell r="L20845">
            <v>7.2096362476068918E-2</v>
          </cell>
          <cell r="M20845" t="str">
            <v>solar PV</v>
          </cell>
        </row>
        <row r="20846">
          <cell r="F20846" t="str">
            <v>Vintage2012</v>
          </cell>
          <cell r="I20846">
            <v>5.4331631066463553E-3</v>
          </cell>
          <cell r="L20846">
            <v>0.14419272495213784</v>
          </cell>
          <cell r="M20846" t="str">
            <v>solar PV</v>
          </cell>
        </row>
        <row r="20847">
          <cell r="F20847" t="str">
            <v>Vintage2012</v>
          </cell>
          <cell r="I20847">
            <v>5.4331631066463553E-3</v>
          </cell>
          <cell r="L20847">
            <v>0.14419272495213784</v>
          </cell>
          <cell r="M20847" t="str">
            <v>solar PV</v>
          </cell>
        </row>
        <row r="20848">
          <cell r="F20848" t="str">
            <v>Vintage2010</v>
          </cell>
          <cell r="I20848">
            <v>2.167296715448876E-2</v>
          </cell>
          <cell r="L20848">
            <v>1.3423996655518395</v>
          </cell>
          <cell r="M20848">
            <v>0</v>
          </cell>
        </row>
        <row r="20849">
          <cell r="F20849" t="str">
            <v>Vintage2011</v>
          </cell>
          <cell r="I20849">
            <v>7.6738048619175245E-3</v>
          </cell>
          <cell r="L20849">
            <v>0.48463477600607452</v>
          </cell>
          <cell r="M20849" t="str">
            <v>solar PV</v>
          </cell>
        </row>
        <row r="20850">
          <cell r="F20850" t="str">
            <v>Vintage2011</v>
          </cell>
          <cell r="I20850">
            <v>1.0770135417740977E-2</v>
          </cell>
          <cell r="L20850">
            <v>0.18519962859795724</v>
          </cell>
          <cell r="M20850">
            <v>0</v>
          </cell>
        </row>
        <row r="20851">
          <cell r="F20851" t="str">
            <v>Vintage2011</v>
          </cell>
          <cell r="I20851">
            <v>2.2673747452415789E-3</v>
          </cell>
          <cell r="L20851">
            <v>0.14319476082004556</v>
          </cell>
          <cell r="M20851" t="str">
            <v>solar PV</v>
          </cell>
        </row>
        <row r="20852">
          <cell r="F20852" t="str">
            <v>Vintage2013</v>
          </cell>
          <cell r="I20852">
            <v>8.5595200361992356E-3</v>
          </cell>
          <cell r="L20852">
            <v>8.9933537005676106E-2</v>
          </cell>
          <cell r="M20852">
            <v>0</v>
          </cell>
        </row>
        <row r="20853">
          <cell r="F20853" t="str">
            <v>Vintage2010</v>
          </cell>
          <cell r="I20853">
            <v>7.4673874835108327E-3</v>
          </cell>
          <cell r="L20853">
            <v>0.46252173913043482</v>
          </cell>
          <cell r="M20853">
            <v>0</v>
          </cell>
        </row>
        <row r="20854">
          <cell r="F20854" t="str">
            <v>Vintage2011</v>
          </cell>
          <cell r="I20854">
            <v>2.3132121746376605E-3</v>
          </cell>
          <cell r="L20854">
            <v>0.14608959757023537</v>
          </cell>
          <cell r="M20854" t="str">
            <v>solar PV</v>
          </cell>
        </row>
        <row r="20855">
          <cell r="F20855" t="str">
            <v>Vintage2013</v>
          </cell>
          <cell r="I20855">
            <v>1.7119040072398471E-2</v>
          </cell>
          <cell r="L20855">
            <v>0.17986707401135221</v>
          </cell>
          <cell r="M20855">
            <v>0</v>
          </cell>
        </row>
        <row r="20856">
          <cell r="F20856" t="str">
            <v>Vintage2011</v>
          </cell>
          <cell r="I20856">
            <v>2.4173608256917081E-3</v>
          </cell>
          <cell r="L20856">
            <v>0.15266704631738801</v>
          </cell>
          <cell r="M20856" t="str">
            <v>solar PV</v>
          </cell>
        </row>
        <row r="20857">
          <cell r="F20857" t="str">
            <v>Vintage2011</v>
          </cell>
          <cell r="I20857">
            <v>2.0273648697902189E-2</v>
          </cell>
          <cell r="L20857">
            <v>0.34861884865366749</v>
          </cell>
          <cell r="M20857">
            <v>0</v>
          </cell>
        </row>
        <row r="20858">
          <cell r="F20858" t="str">
            <v>Vintage2011</v>
          </cell>
          <cell r="I20858">
            <v>1.2734148931976875E-2</v>
          </cell>
          <cell r="L20858">
            <v>0.21897214484679658</v>
          </cell>
          <cell r="M20858">
            <v>0</v>
          </cell>
        </row>
        <row r="20859">
          <cell r="F20859" t="str">
            <v>Vintage2011</v>
          </cell>
          <cell r="I20859">
            <v>1.3475888640475071E-2</v>
          </cell>
          <cell r="L20859">
            <v>0.85106207289293856</v>
          </cell>
          <cell r="M20859" t="str">
            <v>solar PV</v>
          </cell>
        </row>
        <row r="20860">
          <cell r="F20860" t="str">
            <v>Vintage2011</v>
          </cell>
          <cell r="I20860">
            <v>6.3418851138758526E-3</v>
          </cell>
          <cell r="L20860">
            <v>0.10905292479108632</v>
          </cell>
          <cell r="M20860">
            <v>0</v>
          </cell>
        </row>
        <row r="20861">
          <cell r="F20861" t="str">
            <v>Vintage2011</v>
          </cell>
          <cell r="I20861">
            <v>1.813482161996963E-2</v>
          </cell>
          <cell r="L20861">
            <v>0.31184029712163408</v>
          </cell>
          <cell r="M20861">
            <v>0</v>
          </cell>
        </row>
        <row r="20862">
          <cell r="F20862" t="str">
            <v>Vintage2010</v>
          </cell>
          <cell r="I20862">
            <v>8.0663702980551047E-3</v>
          </cell>
          <cell r="L20862">
            <v>0.49962207357859528</v>
          </cell>
          <cell r="M20862">
            <v>0</v>
          </cell>
        </row>
        <row r="20863">
          <cell r="F20863" t="str">
            <v>Vintage2011</v>
          </cell>
          <cell r="I20863">
            <v>1.967453089218904E-2</v>
          </cell>
          <cell r="L20863">
            <v>0.33831662024141124</v>
          </cell>
          <cell r="M20863">
            <v>0</v>
          </cell>
        </row>
        <row r="20864">
          <cell r="F20864" t="str">
            <v>Vintage2011</v>
          </cell>
          <cell r="I20864">
            <v>5.8451176124057983E-3</v>
          </cell>
          <cell r="L20864">
            <v>0.10051067780872791</v>
          </cell>
          <cell r="M20864">
            <v>0</v>
          </cell>
        </row>
        <row r="20865">
          <cell r="F20865" t="str">
            <v>Vintage2011</v>
          </cell>
          <cell r="I20865">
            <v>1.1278917133241147E-2</v>
          </cell>
          <cell r="L20865">
            <v>0.19394846796657375</v>
          </cell>
          <cell r="M20865">
            <v>0</v>
          </cell>
        </row>
        <row r="20866">
          <cell r="F20866" t="str">
            <v>Vintage2011</v>
          </cell>
          <cell r="I20866">
            <v>1.5480922238067192E-2</v>
          </cell>
          <cell r="L20866">
            <v>0.2662047353760445</v>
          </cell>
          <cell r="M20866">
            <v>0</v>
          </cell>
        </row>
        <row r="20867">
          <cell r="F20867" t="str">
            <v>Vintage2011</v>
          </cell>
          <cell r="I20867">
            <v>1.3442840605313762E-3</v>
          </cell>
          <cell r="L20867">
            <v>8.4897494305239185E-2</v>
          </cell>
          <cell r="M20867" t="str">
            <v>solar PV</v>
          </cell>
        </row>
        <row r="20868">
          <cell r="F20868" t="str">
            <v>Vintage2011</v>
          </cell>
          <cell r="I20868">
            <v>6.4196400271494267E-3</v>
          </cell>
          <cell r="L20868">
            <v>0.11038997214484676</v>
          </cell>
          <cell r="M20868">
            <v>0</v>
          </cell>
        </row>
        <row r="20869">
          <cell r="F20869" t="str">
            <v>Vintage2014</v>
          </cell>
          <cell r="I20869">
            <v>6.4196400271494267E-3</v>
          </cell>
          <cell r="L20869">
            <v>4.8982568319744277E-2</v>
          </cell>
          <cell r="M20869">
            <v>0</v>
          </cell>
        </row>
        <row r="20870">
          <cell r="F20870" t="str">
            <v>Vintage2014</v>
          </cell>
          <cell r="I20870">
            <v>3.4238080144796943E-3</v>
          </cell>
          <cell r="L20870">
            <v>2.6124036437196949E-2</v>
          </cell>
          <cell r="M20870">
            <v>0</v>
          </cell>
        </row>
        <row r="20871">
          <cell r="F20871" t="str">
            <v>Vintage2011</v>
          </cell>
          <cell r="I20871">
            <v>1.5250492312792904E-2</v>
          </cell>
          <cell r="L20871">
            <v>0.26224233983286904</v>
          </cell>
          <cell r="M20871">
            <v>0</v>
          </cell>
        </row>
        <row r="20872">
          <cell r="F20872" t="str">
            <v>Vintage2011</v>
          </cell>
          <cell r="I20872">
            <v>8.5547972491771349E-3</v>
          </cell>
          <cell r="L20872">
            <v>0.54027334851936215</v>
          </cell>
          <cell r="M20872" t="str">
            <v>solar PV</v>
          </cell>
        </row>
        <row r="20873">
          <cell r="F20873" t="str">
            <v>Vintage2011</v>
          </cell>
          <cell r="I20873">
            <v>1.5986248179644093E-2</v>
          </cell>
          <cell r="L20873">
            <v>0.27489415041782717</v>
          </cell>
          <cell r="M20873">
            <v>0</v>
          </cell>
        </row>
        <row r="20874">
          <cell r="F20874" t="str">
            <v>Vintage2011</v>
          </cell>
          <cell r="I20874">
            <v>1.6440358471748785E-2</v>
          </cell>
          <cell r="L20874">
            <v>0.28270287836583091</v>
          </cell>
          <cell r="M20874">
            <v>0</v>
          </cell>
        </row>
        <row r="20875">
          <cell r="F20875" t="str">
            <v>Vintage2010</v>
          </cell>
          <cell r="I20875">
            <v>1.6959750493122747E-2</v>
          </cell>
          <cell r="L20875">
            <v>1.0504682274247492</v>
          </cell>
          <cell r="M20875">
            <v>0</v>
          </cell>
        </row>
        <row r="20876">
          <cell r="F20876" t="str">
            <v>Vintage2011</v>
          </cell>
          <cell r="I20876">
            <v>1.0545753096832408E-2</v>
          </cell>
          <cell r="L20876">
            <v>0.18134122562674088</v>
          </cell>
          <cell r="M20876">
            <v>0</v>
          </cell>
        </row>
        <row r="20877">
          <cell r="F20877" t="str">
            <v>Vintage2010</v>
          </cell>
          <cell r="I20877">
            <v>8.332410893679339E-3</v>
          </cell>
          <cell r="L20877">
            <v>0.51610033444816061</v>
          </cell>
          <cell r="M20877">
            <v>0</v>
          </cell>
        </row>
        <row r="20878">
          <cell r="F20878" t="str">
            <v>Vintage2011</v>
          </cell>
          <cell r="I20878">
            <v>6.0520050778278111E-3</v>
          </cell>
          <cell r="L20878">
            <v>0.10406824512534815</v>
          </cell>
          <cell r="M20878">
            <v>0</v>
          </cell>
        </row>
        <row r="20879">
          <cell r="F20879" t="str">
            <v>Vintage2010</v>
          </cell>
          <cell r="I20879">
            <v>6.0221180330382812E-3</v>
          </cell>
          <cell r="L20879">
            <v>0.37300334448160533</v>
          </cell>
          <cell r="M20879">
            <v>0</v>
          </cell>
        </row>
        <row r="20880">
          <cell r="F20880" t="str">
            <v>Vintage2009</v>
          </cell>
          <cell r="I20880">
            <v>7.9198238851214391E-3</v>
          </cell>
          <cell r="L20880">
            <v>0.90819195046439638</v>
          </cell>
          <cell r="M20880">
            <v>0</v>
          </cell>
        </row>
        <row r="20881">
          <cell r="F20881" t="str">
            <v>Vintage2011</v>
          </cell>
          <cell r="I20881">
            <v>1.1890680045304814E-3</v>
          </cell>
          <cell r="L20881">
            <v>7.5094912680334094E-2</v>
          </cell>
          <cell r="M20881" t="str">
            <v>solar PV</v>
          </cell>
        </row>
        <row r="20882">
          <cell r="F20882" t="str">
            <v>Vintage2011</v>
          </cell>
          <cell r="I20882">
            <v>5.5495139507973409E-3</v>
          </cell>
          <cell r="L20882">
            <v>9.5427576601671268E-2</v>
          </cell>
          <cell r="M20882">
            <v>0</v>
          </cell>
        </row>
        <row r="20883">
          <cell r="F20883" t="str">
            <v>Vintage2013</v>
          </cell>
          <cell r="I20883">
            <v>3.5261228562134851E-2</v>
          </cell>
          <cell r="L20883">
            <v>0.51476339791502668</v>
          </cell>
          <cell r="M20883" t="str">
            <v>solar PV</v>
          </cell>
        </row>
        <row r="20884">
          <cell r="F20884" t="str">
            <v>Vintage2013</v>
          </cell>
          <cell r="I20884">
            <v>4.1074713086246439E-2</v>
          </cell>
          <cell r="L20884">
            <v>0.59963193963599393</v>
          </cell>
          <cell r="M20884" t="str">
            <v>solar PV</v>
          </cell>
        </row>
        <row r="20885">
          <cell r="F20885" t="str">
            <v>Vintage2014</v>
          </cell>
          <cell r="I20885">
            <v>4.8647465202177324E-2</v>
          </cell>
          <cell r="L20885">
            <v>0.57575720492824423</v>
          </cell>
          <cell r="M20885" t="str">
            <v>solar PV</v>
          </cell>
        </row>
        <row r="20886">
          <cell r="F20886" t="str">
            <v>Vintage2014</v>
          </cell>
          <cell r="I20886">
            <v>4.302513327871315E-2</v>
          </cell>
          <cell r="L20886">
            <v>0.50921523609226693</v>
          </cell>
          <cell r="M20886" t="str">
            <v>solar PV</v>
          </cell>
        </row>
        <row r="20887">
          <cell r="F20887" t="str">
            <v>Vintage2014</v>
          </cell>
          <cell r="I20887">
            <v>5.3602740795738978E-2</v>
          </cell>
          <cell r="L20887">
            <v>0.63440436390232591</v>
          </cell>
          <cell r="M20887" t="str">
            <v>solar PV</v>
          </cell>
        </row>
        <row r="20888">
          <cell r="F20888" t="str">
            <v>Vintage2011</v>
          </cell>
          <cell r="I20888">
            <v>7.4474851842908129E-3</v>
          </cell>
          <cell r="L20888">
            <v>0.47034168564920281</v>
          </cell>
          <cell r="M20888" t="str">
            <v>solar PV</v>
          </cell>
        </row>
        <row r="20889">
          <cell r="F20889" t="str">
            <v>Vintage2012</v>
          </cell>
          <cell r="I20889">
            <v>4.3465304853170838E-3</v>
          </cell>
          <cell r="L20889">
            <v>0.11535417996171027</v>
          </cell>
          <cell r="M20889" t="str">
            <v>solar PV</v>
          </cell>
        </row>
        <row r="20890">
          <cell r="F20890" t="str">
            <v>Vintage2012</v>
          </cell>
          <cell r="I20890">
            <v>4.3465304853170838E-3</v>
          </cell>
          <cell r="L20890">
            <v>0.11535417996171027</v>
          </cell>
          <cell r="M20890" t="str">
            <v>solar PV</v>
          </cell>
        </row>
        <row r="20891">
          <cell r="F20891" t="str">
            <v>Vintage2012</v>
          </cell>
          <cell r="I20891">
            <v>4.3465304853170838E-3</v>
          </cell>
          <cell r="L20891">
            <v>0.11535417996171027</v>
          </cell>
          <cell r="M20891" t="str">
            <v>solar PV</v>
          </cell>
        </row>
        <row r="20892">
          <cell r="F20892" t="str">
            <v>Vintage2012</v>
          </cell>
          <cell r="I20892">
            <v>4.3465304853170838E-3</v>
          </cell>
          <cell r="L20892">
            <v>0.11535417996171027</v>
          </cell>
          <cell r="M20892" t="str">
            <v>solar PV</v>
          </cell>
        </row>
        <row r="20893">
          <cell r="F20893" t="str">
            <v>Vintage2012</v>
          </cell>
          <cell r="I20893">
            <v>4.3465304853170838E-3</v>
          </cell>
          <cell r="L20893">
            <v>0.11535417996171027</v>
          </cell>
          <cell r="M20893" t="str">
            <v>solar PV</v>
          </cell>
        </row>
        <row r="20894">
          <cell r="F20894" t="str">
            <v>Vintage2012</v>
          </cell>
          <cell r="I20894">
            <v>4.3465304853170838E-3</v>
          </cell>
          <cell r="L20894">
            <v>0.11535417996171027</v>
          </cell>
          <cell r="M20894" t="str">
            <v>solar PV</v>
          </cell>
        </row>
        <row r="20895">
          <cell r="F20895" t="str">
            <v>Vintage2012</v>
          </cell>
          <cell r="I20895">
            <v>4.3465304853170838E-3</v>
          </cell>
          <cell r="L20895">
            <v>0.11535417996171027</v>
          </cell>
          <cell r="M20895" t="str">
            <v>solar PV</v>
          </cell>
        </row>
        <row r="20896">
          <cell r="F20896" t="str">
            <v>Vintage2012</v>
          </cell>
          <cell r="I20896">
            <v>3.259897863987813E-3</v>
          </cell>
          <cell r="L20896">
            <v>8.6515634971282701E-2</v>
          </cell>
          <cell r="M20896" t="str">
            <v>solar PV</v>
          </cell>
        </row>
        <row r="20897">
          <cell r="F20897" t="str">
            <v>Vintage2012</v>
          </cell>
          <cell r="I20897">
            <v>3.259897863987813E-3</v>
          </cell>
          <cell r="L20897">
            <v>8.6515634971282701E-2</v>
          </cell>
          <cell r="M20897" t="str">
            <v>solar PV</v>
          </cell>
        </row>
        <row r="20898">
          <cell r="F20898" t="str">
            <v>Vintage2011</v>
          </cell>
          <cell r="I20898">
            <v>4.7646880707323536E-3</v>
          </cell>
          <cell r="L20898">
            <v>0.3009111617312073</v>
          </cell>
          <cell r="M20898" t="str">
            <v>solar PV</v>
          </cell>
        </row>
        <row r="20899">
          <cell r="F20899" t="str">
            <v>Vintage2012</v>
          </cell>
          <cell r="I20899">
            <v>2.1732652426585419E-3</v>
          </cell>
          <cell r="L20899">
            <v>5.7677089980855134E-2</v>
          </cell>
          <cell r="M20899" t="str">
            <v>solar PV</v>
          </cell>
        </row>
        <row r="20900">
          <cell r="F20900" t="str">
            <v>Vintage2012</v>
          </cell>
          <cell r="I20900">
            <v>2.9882397086554952E-2</v>
          </cell>
          <cell r="L20900">
            <v>0.79305998723675808</v>
          </cell>
          <cell r="M20900" t="str">
            <v>solar PV</v>
          </cell>
        </row>
        <row r="20901">
          <cell r="F20901" t="str">
            <v>Vintage2011</v>
          </cell>
          <cell r="I20901">
            <v>1.0168209795715167E-2</v>
          </cell>
          <cell r="L20901">
            <v>0.17484911792014848</v>
          </cell>
          <cell r="M20901">
            <v>0</v>
          </cell>
        </row>
        <row r="20902">
          <cell r="F20902" t="str">
            <v>Vintage2011</v>
          </cell>
          <cell r="I20902">
            <v>8.4070070136011733E-3</v>
          </cell>
          <cell r="L20902">
            <v>0.14456406685236761</v>
          </cell>
          <cell r="M20902">
            <v>0</v>
          </cell>
        </row>
        <row r="20903">
          <cell r="F20903" t="str">
            <v>Vintage2012</v>
          </cell>
          <cell r="I20903">
            <v>6.100250921584712E-3</v>
          </cell>
          <cell r="L20903">
            <v>8.1218547807332855E-2</v>
          </cell>
          <cell r="M20903">
            <v>0</v>
          </cell>
        </row>
        <row r="20904">
          <cell r="F20904" t="str">
            <v>Vintage2011</v>
          </cell>
          <cell r="I20904">
            <v>1.5184211648873937E-2</v>
          </cell>
          <cell r="L20904">
            <v>0.2611025998142989</v>
          </cell>
          <cell r="M20904">
            <v>0</v>
          </cell>
        </row>
        <row r="20905">
          <cell r="F20905" t="str">
            <v>Vintage2010</v>
          </cell>
          <cell r="I20905">
            <v>6.419235053642793E-3</v>
          </cell>
          <cell r="L20905">
            <v>0.39760033444816056</v>
          </cell>
          <cell r="M20905">
            <v>0</v>
          </cell>
        </row>
        <row r="20906">
          <cell r="F20906" t="str">
            <v>Vintage2011</v>
          </cell>
          <cell r="I20906">
            <v>6.2511440501562413E-3</v>
          </cell>
          <cell r="L20906">
            <v>0.10749257195914574</v>
          </cell>
          <cell r="M20906">
            <v>0</v>
          </cell>
        </row>
        <row r="20907">
          <cell r="F20907" t="str">
            <v>Vintage2011</v>
          </cell>
          <cell r="I20907">
            <v>1.7519315886354723E-2</v>
          </cell>
          <cell r="L20907">
            <v>0.30125626740947065</v>
          </cell>
          <cell r="M20907">
            <v>0</v>
          </cell>
        </row>
        <row r="20908">
          <cell r="F20908" t="str">
            <v>Vintage2011</v>
          </cell>
          <cell r="I20908">
            <v>1.1616287062500376E-2</v>
          </cell>
          <cell r="L20908">
            <v>0.19974976787372323</v>
          </cell>
          <cell r="M20908">
            <v>0</v>
          </cell>
        </row>
        <row r="20909">
          <cell r="F20909" t="str">
            <v>Vintage2011</v>
          </cell>
          <cell r="I20909">
            <v>1.0446156612434419E-2</v>
          </cell>
          <cell r="L20909">
            <v>0.17962859795728872</v>
          </cell>
          <cell r="M20909">
            <v>0</v>
          </cell>
        </row>
        <row r="20910">
          <cell r="F20910" t="str">
            <v>Vintage2011</v>
          </cell>
          <cell r="I20910">
            <v>9.3590997276958177E-3</v>
          </cell>
          <cell r="L20910">
            <v>0.16093593314763227</v>
          </cell>
          <cell r="M20910">
            <v>0</v>
          </cell>
        </row>
        <row r="20911">
          <cell r="F20911" t="str">
            <v>Vintage2011</v>
          </cell>
          <cell r="I20911">
            <v>5.1171372368819653E-3</v>
          </cell>
          <cell r="L20911">
            <v>8.7992571959145754E-2</v>
          </cell>
          <cell r="M20911">
            <v>0</v>
          </cell>
        </row>
        <row r="20912">
          <cell r="F20912" t="str">
            <v>Vintage2011</v>
          </cell>
          <cell r="I20912">
            <v>6.8624110610683879E-3</v>
          </cell>
          <cell r="L20912">
            <v>0.11800371402042707</v>
          </cell>
          <cell r="M20912">
            <v>0</v>
          </cell>
        </row>
        <row r="20913">
          <cell r="F20913" t="str">
            <v>Vintage2012</v>
          </cell>
          <cell r="I20913">
            <v>3.721716728052753E-3</v>
          </cell>
          <cell r="L20913">
            <v>9.8772016592214421E-2</v>
          </cell>
          <cell r="M20913" t="str">
            <v>solar PV</v>
          </cell>
        </row>
        <row r="20914">
          <cell r="F20914" t="str">
            <v>Vintage2010</v>
          </cell>
          <cell r="I20914">
            <v>8.0559759780515199E-3</v>
          </cell>
          <cell r="L20914">
            <v>0.49897826086956526</v>
          </cell>
          <cell r="M20914">
            <v>0</v>
          </cell>
        </row>
        <row r="20915">
          <cell r="F20915" t="str">
            <v>Vintage2011</v>
          </cell>
          <cell r="I20915">
            <v>6.9191613484645862E-3</v>
          </cell>
          <cell r="L20915">
            <v>0.11897957288765085</v>
          </cell>
          <cell r="M20915">
            <v>0</v>
          </cell>
        </row>
        <row r="20916">
          <cell r="F20916" t="str">
            <v>Vintage2009</v>
          </cell>
          <cell r="I20916">
            <v>1.4258307221541571E-2</v>
          </cell>
          <cell r="L20916">
            <v>1.635046439628483</v>
          </cell>
          <cell r="M20916">
            <v>0</v>
          </cell>
        </row>
        <row r="20917">
          <cell r="F20917" t="str">
            <v>Vintage2012</v>
          </cell>
          <cell r="I20917">
            <v>2.9281204423606618E-3</v>
          </cell>
          <cell r="L20917">
            <v>3.8984902947519759E-2</v>
          </cell>
          <cell r="M20917">
            <v>0</v>
          </cell>
        </row>
        <row r="20918">
          <cell r="F20918" t="str">
            <v>Vintage2012</v>
          </cell>
          <cell r="I20918">
            <v>3.1721304792240506E-3</v>
          </cell>
          <cell r="L20918">
            <v>4.2233644859813083E-2</v>
          </cell>
          <cell r="M20918">
            <v>0</v>
          </cell>
        </row>
        <row r="20919">
          <cell r="F20919" t="str">
            <v>Vintage2011</v>
          </cell>
          <cell r="I20919">
            <v>7.6970884564731808E-3</v>
          </cell>
          <cell r="L20919">
            <v>0.13235654596100274</v>
          </cell>
          <cell r="M20919">
            <v>0</v>
          </cell>
        </row>
        <row r="20920">
          <cell r="F20920" t="str">
            <v>Vintage2012</v>
          </cell>
          <cell r="I20920">
            <v>9.7604014745355399E-4</v>
          </cell>
          <cell r="L20920">
            <v>1.2994967649173256E-2</v>
          </cell>
          <cell r="M20920">
            <v>0</v>
          </cell>
        </row>
        <row r="20921">
          <cell r="F20921" t="str">
            <v>Vintage2012</v>
          </cell>
          <cell r="I20921">
            <v>3.1721304792240506E-3</v>
          </cell>
          <cell r="L20921">
            <v>4.2233644859813083E-2</v>
          </cell>
          <cell r="M20921">
            <v>0</v>
          </cell>
        </row>
        <row r="20922">
          <cell r="F20922" t="str">
            <v>Vintage2012</v>
          </cell>
          <cell r="I20922">
            <v>3.1721304792240506E-3</v>
          </cell>
          <cell r="L20922">
            <v>4.2233644859813083E-2</v>
          </cell>
          <cell r="M20922">
            <v>0</v>
          </cell>
        </row>
        <row r="20923">
          <cell r="F20923" t="str">
            <v>Vintage2012</v>
          </cell>
          <cell r="I20923">
            <v>4.8802007372677706E-3</v>
          </cell>
          <cell r="L20923">
            <v>6.4974838245866279E-2</v>
          </cell>
          <cell r="M20923">
            <v>0</v>
          </cell>
        </row>
        <row r="20924">
          <cell r="F20924" t="str">
            <v>Vintage2011</v>
          </cell>
          <cell r="I20924">
            <v>8.0012505581884864E-3</v>
          </cell>
          <cell r="L20924">
            <v>0.13758681522748373</v>
          </cell>
          <cell r="M20924">
            <v>0</v>
          </cell>
        </row>
        <row r="20925">
          <cell r="F20925" t="str">
            <v>Vintage2011</v>
          </cell>
          <cell r="I20925">
            <v>8.2501202771314737E-3</v>
          </cell>
          <cell r="L20925">
            <v>0.14186629526462394</v>
          </cell>
          <cell r="M20925">
            <v>0</v>
          </cell>
        </row>
        <row r="20926">
          <cell r="F20926" t="str">
            <v>Vintage2013</v>
          </cell>
          <cell r="I20926">
            <v>4.7077360199095798E-3</v>
          </cell>
          <cell r="L20926">
            <v>4.9463445353121867E-2</v>
          </cell>
          <cell r="M20926">
            <v>0</v>
          </cell>
        </row>
        <row r="20927">
          <cell r="F20927" t="str">
            <v>Vintage2016</v>
          </cell>
          <cell r="I20927">
            <v>7.7426181149400752E-2</v>
          </cell>
          <cell r="L20927">
            <v>0.34679874713828268</v>
          </cell>
          <cell r="M20927" t="str">
            <v>solar PV</v>
          </cell>
        </row>
        <row r="20928">
          <cell r="F20928" t="str">
            <v>Vintage2016</v>
          </cell>
          <cell r="I20928">
            <v>4.1691020618908094E-2</v>
          </cell>
          <cell r="L20928">
            <v>0.18673778692061377</v>
          </cell>
          <cell r="M20928" t="str">
            <v>solar PV</v>
          </cell>
        </row>
        <row r="20929">
          <cell r="F20929" t="str">
            <v>Vintage2012</v>
          </cell>
          <cell r="I20929">
            <v>3.6601505529508275E-3</v>
          </cell>
          <cell r="L20929">
            <v>4.8731128684399709E-2</v>
          </cell>
          <cell r="M20929">
            <v>0</v>
          </cell>
        </row>
        <row r="20930">
          <cell r="F20930" t="str">
            <v>Vintage2011</v>
          </cell>
          <cell r="I20930">
            <v>7.9730374038930411E-3</v>
          </cell>
          <cell r="L20930">
            <v>0.13710167130919212</v>
          </cell>
          <cell r="M20930">
            <v>0</v>
          </cell>
        </row>
        <row r="20931">
          <cell r="F20931" t="str">
            <v>Vintage2011</v>
          </cell>
          <cell r="I20931">
            <v>1.2027713147005929E-2</v>
          </cell>
          <cell r="L20931">
            <v>0.20682451253481887</v>
          </cell>
          <cell r="M20931">
            <v>0</v>
          </cell>
        </row>
        <row r="20932">
          <cell r="F20932" t="str">
            <v>Vintage2011</v>
          </cell>
          <cell r="I20932">
            <v>5.7519737058801639E-3</v>
          </cell>
          <cell r="L20932">
            <v>9.8909006499535712E-2</v>
          </cell>
          <cell r="M20932">
            <v>0</v>
          </cell>
        </row>
        <row r="20933">
          <cell r="F20933" t="str">
            <v>Vintage2012</v>
          </cell>
          <cell r="I20933">
            <v>4.1481706266776044E-3</v>
          </cell>
          <cell r="L20933">
            <v>5.5228612508986329E-2</v>
          </cell>
          <cell r="M20933">
            <v>0</v>
          </cell>
        </row>
        <row r="20934">
          <cell r="F20934" t="str">
            <v>Vintage2013</v>
          </cell>
          <cell r="I20934">
            <v>5.4331631066463553E-3</v>
          </cell>
          <cell r="L20934">
            <v>7.9316394131745252E-2</v>
          </cell>
          <cell r="M20934" t="str">
            <v>solar PV</v>
          </cell>
        </row>
        <row r="20935">
          <cell r="F20935" t="str">
            <v>Vintage2012</v>
          </cell>
          <cell r="I20935">
            <v>3.6601505529508275E-3</v>
          </cell>
          <cell r="L20935">
            <v>4.8731128684399709E-2</v>
          </cell>
          <cell r="M20935">
            <v>0</v>
          </cell>
        </row>
        <row r="20936">
          <cell r="F20936" t="str">
            <v>Vintage2012</v>
          </cell>
          <cell r="I20936">
            <v>5.4331631066463553E-3</v>
          </cell>
          <cell r="L20936">
            <v>0.14419272495213784</v>
          </cell>
          <cell r="M20936" t="str">
            <v>solar PV</v>
          </cell>
        </row>
        <row r="20937">
          <cell r="F20937" t="str">
            <v>Vintage2011</v>
          </cell>
          <cell r="I20937">
            <v>1.2282117503872902E-2</v>
          </cell>
          <cell r="L20937">
            <v>0.21119916434540384</v>
          </cell>
          <cell r="M20937">
            <v>0</v>
          </cell>
        </row>
        <row r="20938">
          <cell r="F20938" t="str">
            <v>Vintage2012</v>
          </cell>
          <cell r="I20938">
            <v>4.8802007372677706E-3</v>
          </cell>
          <cell r="L20938">
            <v>6.4974838245866279E-2</v>
          </cell>
          <cell r="M20938">
            <v>0</v>
          </cell>
        </row>
        <row r="20939">
          <cell r="F20939" t="str">
            <v>Vintage2012</v>
          </cell>
          <cell r="I20939">
            <v>4.3921806635409929E-3</v>
          </cell>
          <cell r="L20939">
            <v>5.8477354421279652E-2</v>
          </cell>
          <cell r="M20939">
            <v>0</v>
          </cell>
        </row>
        <row r="20940">
          <cell r="F20940" t="str">
            <v>Vintage2012</v>
          </cell>
          <cell r="I20940">
            <v>2.9281204423606618E-3</v>
          </cell>
          <cell r="L20940">
            <v>3.8984902947519759E-2</v>
          </cell>
          <cell r="M20940">
            <v>0</v>
          </cell>
        </row>
        <row r="20941">
          <cell r="F20941" t="str">
            <v>Vintage2011</v>
          </cell>
          <cell r="I20941">
            <v>4.3844628367255131E-3</v>
          </cell>
          <cell r="L20941">
            <v>0.27689825360668185</v>
          </cell>
          <cell r="M20941" t="str">
            <v>solar PV</v>
          </cell>
        </row>
        <row r="20942">
          <cell r="F20942" t="str">
            <v>Vintage2011</v>
          </cell>
          <cell r="I20942">
            <v>6.5316826973179452E-3</v>
          </cell>
          <cell r="L20942">
            <v>0.1123166202414113</v>
          </cell>
          <cell r="M20942">
            <v>0</v>
          </cell>
        </row>
        <row r="20943">
          <cell r="F20943" t="str">
            <v>Vintage2010</v>
          </cell>
          <cell r="I20943">
            <v>5.2549362220723544E-3</v>
          </cell>
          <cell r="L20943">
            <v>0.32548494983277587</v>
          </cell>
          <cell r="M20943">
            <v>0</v>
          </cell>
        </row>
        <row r="20944">
          <cell r="F20944" t="str">
            <v>Vintage2010</v>
          </cell>
          <cell r="I20944">
            <v>6.2498751331687905E-3</v>
          </cell>
          <cell r="L20944">
            <v>0.38711036789297659</v>
          </cell>
          <cell r="M20944">
            <v>0</v>
          </cell>
        </row>
        <row r="20945">
          <cell r="F20945" t="str">
            <v>Vintage2012</v>
          </cell>
          <cell r="I20945">
            <v>7.8083211796284319E-3</v>
          </cell>
          <cell r="L20945">
            <v>0.10395974119338605</v>
          </cell>
          <cell r="M20945">
            <v>0</v>
          </cell>
        </row>
        <row r="20946">
          <cell r="F20946" t="str">
            <v>Vintage2012</v>
          </cell>
          <cell r="I20946">
            <v>6.100250921584712E-3</v>
          </cell>
          <cell r="L20946">
            <v>8.1218547807332855E-2</v>
          </cell>
          <cell r="M20946">
            <v>0</v>
          </cell>
        </row>
        <row r="20947">
          <cell r="F20947" t="str">
            <v>Vintage2012</v>
          </cell>
          <cell r="I20947">
            <v>2.6841104054972737E-3</v>
          </cell>
          <cell r="L20947">
            <v>3.5736161035226456E-2</v>
          </cell>
          <cell r="M20947">
            <v>0</v>
          </cell>
        </row>
        <row r="20948">
          <cell r="F20948" t="str">
            <v>Vintage2013</v>
          </cell>
          <cell r="I20948">
            <v>5.4739118299462017E-3</v>
          </cell>
          <cell r="L20948">
            <v>7.9911267087733329E-2</v>
          </cell>
          <cell r="M20948" t="str">
            <v>solar PV</v>
          </cell>
        </row>
        <row r="20949">
          <cell r="F20949" t="str">
            <v>Vintage2013</v>
          </cell>
          <cell r="I20949">
            <v>5.4739118299462017E-3</v>
          </cell>
          <cell r="L20949">
            <v>7.9911267087733329E-2</v>
          </cell>
          <cell r="M20949" t="str">
            <v>solar PV</v>
          </cell>
        </row>
        <row r="20950">
          <cell r="F20950" t="str">
            <v>Vintage2013</v>
          </cell>
          <cell r="I20950">
            <v>5.4739118299462017E-3</v>
          </cell>
          <cell r="L20950">
            <v>7.9911267087733329E-2</v>
          </cell>
          <cell r="M20950" t="str">
            <v>solar PV</v>
          </cell>
        </row>
        <row r="20951">
          <cell r="F20951" t="str">
            <v>Vintage2013</v>
          </cell>
          <cell r="I20951">
            <v>9.7604014745355391E-5</v>
          </cell>
          <cell r="L20951">
            <v>1.0255101027722693E-3</v>
          </cell>
          <cell r="M20951">
            <v>0</v>
          </cell>
        </row>
        <row r="20952">
          <cell r="F20952" t="str">
            <v>Vintage2013</v>
          </cell>
          <cell r="I20952">
            <v>2.7369559149731009E-3</v>
          </cell>
          <cell r="L20952">
            <v>3.9955633543866664E-2</v>
          </cell>
          <cell r="M20952" t="str">
            <v>solar PV</v>
          </cell>
        </row>
        <row r="20953">
          <cell r="F20953" t="str">
            <v>Vintage2013</v>
          </cell>
          <cell r="I20953">
            <v>2.7369559149731009E-3</v>
          </cell>
          <cell r="L20953">
            <v>3.9955633543866664E-2</v>
          </cell>
          <cell r="M20953" t="str">
            <v>solar PV</v>
          </cell>
        </row>
        <row r="20954">
          <cell r="F20954" t="str">
            <v>Vintage2013</v>
          </cell>
          <cell r="I20954">
            <v>2.7369559149731009E-3</v>
          </cell>
          <cell r="L20954">
            <v>3.9955633543866664E-2</v>
          </cell>
          <cell r="M20954" t="str">
            <v>solar PV</v>
          </cell>
        </row>
        <row r="20955">
          <cell r="F20955" t="str">
            <v>Vintage2013</v>
          </cell>
          <cell r="I20955">
            <v>2.7369559149731009E-3</v>
          </cell>
          <cell r="L20955">
            <v>3.9955633543866664E-2</v>
          </cell>
          <cell r="M20955" t="str">
            <v>solar PV</v>
          </cell>
        </row>
        <row r="20956">
          <cell r="F20956" t="str">
            <v>Vintage2013</v>
          </cell>
          <cell r="I20956">
            <v>2.7369559149731009E-3</v>
          </cell>
          <cell r="L20956">
            <v>3.9955633543866664E-2</v>
          </cell>
          <cell r="M20956" t="str">
            <v>solar PV</v>
          </cell>
        </row>
        <row r="20957">
          <cell r="F20957" t="str">
            <v>Vintage2013</v>
          </cell>
          <cell r="I20957">
            <v>2.7260895887598088E-3</v>
          </cell>
          <cell r="L20957">
            <v>3.9797000755603176E-2</v>
          </cell>
          <cell r="M20957" t="str">
            <v>solar PV</v>
          </cell>
        </row>
        <row r="20958">
          <cell r="F20958" t="str">
            <v>Vintage2013</v>
          </cell>
          <cell r="I20958">
            <v>3.5973394934029268E-3</v>
          </cell>
          <cell r="L20958">
            <v>5.2516000621332229E-2</v>
          </cell>
          <cell r="M20958" t="str">
            <v>solar PV</v>
          </cell>
        </row>
        <row r="20959">
          <cell r="F20959" t="str">
            <v>Vintage2013</v>
          </cell>
          <cell r="I20959">
            <v>3.5973394934029268E-3</v>
          </cell>
          <cell r="L20959">
            <v>5.2516000621332229E-2</v>
          </cell>
          <cell r="M20959" t="str">
            <v>solar PV</v>
          </cell>
        </row>
        <row r="20960">
          <cell r="F20960" t="str">
            <v>Vintage2013</v>
          </cell>
          <cell r="I20960">
            <v>3.5973394934029268E-3</v>
          </cell>
          <cell r="L20960">
            <v>5.2516000621332229E-2</v>
          </cell>
          <cell r="M20960" t="str">
            <v>solar PV</v>
          </cell>
        </row>
        <row r="20961">
          <cell r="F20961" t="str">
            <v>Vintage2013</v>
          </cell>
          <cell r="I20961">
            <v>3.5973394934029268E-3</v>
          </cell>
          <cell r="L20961">
            <v>5.2516000621332229E-2</v>
          </cell>
          <cell r="M20961" t="str">
            <v>solar PV</v>
          </cell>
        </row>
        <row r="20962">
          <cell r="F20962" t="str">
            <v>Vintage2013</v>
          </cell>
          <cell r="I20962">
            <v>7.1946789868058535E-3</v>
          </cell>
          <cell r="L20962">
            <v>0.10503200124266446</v>
          </cell>
          <cell r="M20962" t="str">
            <v>solar PV</v>
          </cell>
        </row>
        <row r="20963">
          <cell r="F20963" t="str">
            <v>Vintage2013</v>
          </cell>
          <cell r="I20963">
            <v>7.1946789868058535E-3</v>
          </cell>
          <cell r="L20963">
            <v>0.10503200124266446</v>
          </cell>
          <cell r="M20963" t="str">
            <v>solar PV</v>
          </cell>
        </row>
        <row r="20964">
          <cell r="F20964" t="str">
            <v>Vintage2013</v>
          </cell>
          <cell r="I20964">
            <v>2.4061674757198384E-3</v>
          </cell>
          <cell r="L20964">
            <v>3.5126596442083144E-2</v>
          </cell>
          <cell r="M20964" t="str">
            <v>solar PV</v>
          </cell>
        </row>
        <row r="20965">
          <cell r="F20965" t="str">
            <v>Vintage2013</v>
          </cell>
          <cell r="I20965">
            <v>2.4061674757198384E-3</v>
          </cell>
          <cell r="L20965">
            <v>3.5126596442083144E-2</v>
          </cell>
          <cell r="M20965" t="str">
            <v>solar PV</v>
          </cell>
        </row>
        <row r="20966">
          <cell r="F20966" t="str">
            <v>Vintage2014</v>
          </cell>
          <cell r="I20966">
            <v>2.4061674757198384E-3</v>
          </cell>
          <cell r="L20966">
            <v>2.847770700183774E-2</v>
          </cell>
          <cell r="M20966" t="str">
            <v>solar PV</v>
          </cell>
        </row>
        <row r="20967">
          <cell r="F20967" t="str">
            <v>Vintage2014</v>
          </cell>
          <cell r="I20967">
            <v>2.4061674757198384E-3</v>
          </cell>
          <cell r="L20967">
            <v>2.847770700183774E-2</v>
          </cell>
          <cell r="M20967" t="str">
            <v>solar PV</v>
          </cell>
        </row>
        <row r="20968">
          <cell r="F20968" t="str">
            <v>Vintage2013</v>
          </cell>
          <cell r="I20968">
            <v>4.8123349514396768E-3</v>
          </cell>
          <cell r="L20968">
            <v>7.0253192884166288E-2</v>
          </cell>
          <cell r="M20968" t="str">
            <v>solar PV</v>
          </cell>
        </row>
        <row r="20969">
          <cell r="F20969" t="str">
            <v>Vintage2014</v>
          </cell>
          <cell r="I20969">
            <v>4.8123349514396768E-3</v>
          </cell>
          <cell r="L20969">
            <v>5.6955414003675479E-2</v>
          </cell>
          <cell r="M20969" t="str">
            <v>solar PV</v>
          </cell>
        </row>
        <row r="20970">
          <cell r="F20970" t="str">
            <v>Vintage2014</v>
          </cell>
          <cell r="I20970">
            <v>3.0017534845613826E-3</v>
          </cell>
          <cell r="L20970">
            <v>3.5526644378530252E-2</v>
          </cell>
          <cell r="M20970" t="str">
            <v>solar PV</v>
          </cell>
        </row>
        <row r="20971">
          <cell r="F20971" t="str">
            <v>Vintage2014</v>
          </cell>
          <cell r="I20971">
            <v>3.0017534845613826E-3</v>
          </cell>
          <cell r="L20971">
            <v>3.5526644378530252E-2</v>
          </cell>
          <cell r="M20971" t="str">
            <v>solar PV</v>
          </cell>
        </row>
        <row r="20972">
          <cell r="F20972" t="str">
            <v>Vintage2014</v>
          </cell>
          <cell r="I20972">
            <v>3.0017534845613826E-3</v>
          </cell>
          <cell r="L20972">
            <v>3.5526644378530252E-2</v>
          </cell>
          <cell r="M20972" t="str">
            <v>solar PV</v>
          </cell>
        </row>
        <row r="20973">
          <cell r="F20973" t="str">
            <v>Vintage2014</v>
          </cell>
          <cell r="I20973">
            <v>3.0017534845613826E-3</v>
          </cell>
          <cell r="L20973">
            <v>3.5526644378530252E-2</v>
          </cell>
          <cell r="M20973" t="str">
            <v>solar PV</v>
          </cell>
        </row>
        <row r="20974">
          <cell r="F20974" t="str">
            <v>Vintage2014</v>
          </cell>
          <cell r="I20974">
            <v>6.0035069691227651E-3</v>
          </cell>
          <cell r="L20974">
            <v>7.1053288757060504E-2</v>
          </cell>
          <cell r="M20974" t="str">
            <v>solar PV</v>
          </cell>
        </row>
        <row r="20975">
          <cell r="F20975" t="str">
            <v>Vintage2014</v>
          </cell>
          <cell r="I20975">
            <v>6.0035069691227651E-3</v>
          </cell>
          <cell r="L20975">
            <v>7.1053288757060504E-2</v>
          </cell>
          <cell r="M20975" t="str">
            <v>solar PV</v>
          </cell>
        </row>
        <row r="20976">
          <cell r="F20976" t="str">
            <v>Vintage2014</v>
          </cell>
          <cell r="I20976">
            <v>2.0221866085520693E-2</v>
          </cell>
          <cell r="L20976">
            <v>0.15429509020719445</v>
          </cell>
          <cell r="M20976">
            <v>0</v>
          </cell>
        </row>
        <row r="20977">
          <cell r="F20977" t="str">
            <v>Vintage2014</v>
          </cell>
          <cell r="I20977">
            <v>2.0221866085520693E-2</v>
          </cell>
          <cell r="L20977">
            <v>0.15429509020719445</v>
          </cell>
          <cell r="M20977">
            <v>0</v>
          </cell>
        </row>
        <row r="20978">
          <cell r="F20978" t="str">
            <v>Vintage2014</v>
          </cell>
          <cell r="I20978">
            <v>4.5026302268420734E-3</v>
          </cell>
          <cell r="L20978">
            <v>5.3289966567795374E-2</v>
          </cell>
          <cell r="M20978" t="str">
            <v>solar PV</v>
          </cell>
        </row>
        <row r="20979">
          <cell r="F20979" t="str">
            <v>Vintage2014</v>
          </cell>
          <cell r="I20979">
            <v>2.7039604801406105E-3</v>
          </cell>
          <cell r="L20979">
            <v>3.2002175690184001E-2</v>
          </cell>
          <cell r="M20979" t="str">
            <v>solar PV</v>
          </cell>
        </row>
        <row r="20980">
          <cell r="F20980" t="str">
            <v>Vintage2014</v>
          </cell>
          <cell r="I20980">
            <v>2.7039604801406105E-3</v>
          </cell>
          <cell r="L20980">
            <v>3.2002175690184001E-2</v>
          </cell>
          <cell r="M20980" t="str">
            <v>solar PV</v>
          </cell>
        </row>
        <row r="20981">
          <cell r="F20981" t="str">
            <v>Vintage2014</v>
          </cell>
          <cell r="I20981">
            <v>5.4079209602812209E-3</v>
          </cell>
          <cell r="L20981">
            <v>6.4004351380368002E-2</v>
          </cell>
          <cell r="M20981" t="str">
            <v>solar PV</v>
          </cell>
        </row>
        <row r="20982">
          <cell r="F20982" t="str">
            <v>Vintage2012</v>
          </cell>
          <cell r="I20982">
            <v>1.952080294907108E-3</v>
          </cell>
          <cell r="L20982">
            <v>2.5989935298346513E-2</v>
          </cell>
          <cell r="M20982">
            <v>0</v>
          </cell>
        </row>
        <row r="20983">
          <cell r="F20983" t="str">
            <v>Vintage2012</v>
          </cell>
          <cell r="I20983">
            <v>1.2200501843169427E-3</v>
          </cell>
          <cell r="L20983">
            <v>1.624370956146657E-2</v>
          </cell>
          <cell r="M20983">
            <v>0</v>
          </cell>
        </row>
        <row r="20984">
          <cell r="F20984" t="str">
            <v>Vintage2011</v>
          </cell>
          <cell r="I20984">
            <v>2.0257341764701762E-2</v>
          </cell>
          <cell r="L20984">
            <v>0.34833844011142051</v>
          </cell>
          <cell r="M20984">
            <v>0</v>
          </cell>
        </row>
        <row r="20985">
          <cell r="F20985" t="str">
            <v>Vintage2012</v>
          </cell>
          <cell r="I20985">
            <v>1.4941198543277478E-3</v>
          </cell>
          <cell r="L20985">
            <v>3.9652999361837901E-2</v>
          </cell>
          <cell r="M20985" t="str">
            <v>solar PV</v>
          </cell>
        </row>
        <row r="20986">
          <cell r="F20986" t="str">
            <v>Vintage2012</v>
          </cell>
          <cell r="I20986">
            <v>5.3682208109945475E-3</v>
          </cell>
          <cell r="L20986">
            <v>7.1472322070452912E-2</v>
          </cell>
          <cell r="M20986">
            <v>0</v>
          </cell>
        </row>
        <row r="20987">
          <cell r="F20987" t="str">
            <v>Vintage2012</v>
          </cell>
          <cell r="I20987">
            <v>3.6601505529508275E-3</v>
          </cell>
          <cell r="L20987">
            <v>4.8731128684399709E-2</v>
          </cell>
          <cell r="M20987">
            <v>0</v>
          </cell>
        </row>
        <row r="20988">
          <cell r="F20988" t="str">
            <v>Vintage2011</v>
          </cell>
          <cell r="I20988">
            <v>3.936909181835248E-3</v>
          </cell>
          <cell r="L20988">
            <v>0.24863325740318906</v>
          </cell>
          <cell r="M20988" t="str">
            <v>solar PV</v>
          </cell>
        </row>
        <row r="20989">
          <cell r="F20989" t="str">
            <v>Vintage2011</v>
          </cell>
          <cell r="I20989">
            <v>1.7756468371839119E-2</v>
          </cell>
          <cell r="L20989">
            <v>0.30533426183843998</v>
          </cell>
          <cell r="M20989">
            <v>0</v>
          </cell>
        </row>
        <row r="20990">
          <cell r="F20990" t="str">
            <v>Vintage2012</v>
          </cell>
          <cell r="I20990">
            <v>4.5155895901290155E-3</v>
          </cell>
          <cell r="L20990">
            <v>6.0120416966211357E-2</v>
          </cell>
          <cell r="M20990">
            <v>0</v>
          </cell>
        </row>
        <row r="20991">
          <cell r="F20991" t="str">
            <v>Vintage2012</v>
          </cell>
          <cell r="I20991">
            <v>1.4367785059501413E-2</v>
          </cell>
          <cell r="L20991">
            <v>0.19129223580158158</v>
          </cell>
          <cell r="M20991">
            <v>0</v>
          </cell>
        </row>
        <row r="20992">
          <cell r="F20992" t="str">
            <v>Vintage2012</v>
          </cell>
          <cell r="I20992">
            <v>2.2851085703849811E-3</v>
          </cell>
          <cell r="L20992">
            <v>6.0645341416719845E-2</v>
          </cell>
          <cell r="M20992" t="str">
            <v>solar PV</v>
          </cell>
        </row>
        <row r="20993">
          <cell r="F20993" t="str">
            <v>Vintage2010</v>
          </cell>
          <cell r="I20993">
            <v>4.2797600180996178E-3</v>
          </cell>
          <cell r="L20993">
            <v>0.26508361204013375</v>
          </cell>
          <cell r="M20993">
            <v>0</v>
          </cell>
        </row>
        <row r="20994">
          <cell r="F20994" t="str">
            <v>Vintage2011</v>
          </cell>
          <cell r="I20994">
            <v>8.9874960380091976E-3</v>
          </cell>
          <cell r="L20994">
            <v>0.15454596100278548</v>
          </cell>
          <cell r="M20994">
            <v>0</v>
          </cell>
        </row>
        <row r="20995">
          <cell r="F20995" t="str">
            <v>Vintage2012</v>
          </cell>
          <cell r="I20995">
            <v>6.4196400271494267E-3</v>
          </cell>
          <cell r="L20995">
            <v>8.5470884255930982E-2</v>
          </cell>
          <cell r="M20995">
            <v>0</v>
          </cell>
        </row>
        <row r="20996">
          <cell r="F20996" t="str">
            <v>Vintage2014</v>
          </cell>
          <cell r="I20996">
            <v>1.4979160063348663E-2</v>
          </cell>
          <cell r="L20996">
            <v>0.11429265941273664</v>
          </cell>
          <cell r="M20996">
            <v>0</v>
          </cell>
        </row>
        <row r="20997">
          <cell r="F20997" t="str">
            <v>Vintage2010</v>
          </cell>
          <cell r="I20997">
            <v>1.7174926416313852E-2</v>
          </cell>
          <cell r="L20997">
            <v>1.0637959866220734</v>
          </cell>
          <cell r="M20997">
            <v>0</v>
          </cell>
        </row>
        <row r="20998">
          <cell r="F20998" t="str">
            <v>Vintage2012</v>
          </cell>
          <cell r="I20998">
            <v>8.5595200361992356E-3</v>
          </cell>
          <cell r="L20998">
            <v>0.11396117900790796</v>
          </cell>
          <cell r="M20998">
            <v>0</v>
          </cell>
        </row>
        <row r="20999">
          <cell r="F20999" t="str">
            <v>Vintage2012</v>
          </cell>
          <cell r="I20999">
            <v>5.9082132077081179E-3</v>
          </cell>
          <cell r="L20999">
            <v>0.15680025526483726</v>
          </cell>
          <cell r="M20999" t="str">
            <v>solar PV</v>
          </cell>
        </row>
        <row r="21000">
          <cell r="F21000" t="str">
            <v>Vintage2012</v>
          </cell>
          <cell r="I21000">
            <v>8.5595200361992356E-3</v>
          </cell>
          <cell r="L21000">
            <v>0.11396117900790796</v>
          </cell>
          <cell r="M21000">
            <v>0</v>
          </cell>
        </row>
        <row r="21001">
          <cell r="F21001" t="str">
            <v>Vintage2012</v>
          </cell>
          <cell r="I21001">
            <v>8.5595200361992356E-3</v>
          </cell>
          <cell r="L21001">
            <v>0.11396117900790796</v>
          </cell>
          <cell r="M21001">
            <v>0</v>
          </cell>
        </row>
        <row r="21002">
          <cell r="F21002" t="str">
            <v>Vintage2013</v>
          </cell>
          <cell r="I21002">
            <v>7.2755920307693506E-3</v>
          </cell>
          <cell r="L21002">
            <v>7.64435064548247E-2</v>
          </cell>
          <cell r="M21002">
            <v>0</v>
          </cell>
        </row>
        <row r="21003">
          <cell r="F21003" t="str">
            <v>Vintage2012</v>
          </cell>
          <cell r="I21003">
            <v>1.9258920081448281E-2</v>
          </cell>
          <cell r="L21003">
            <v>0.2564126527677929</v>
          </cell>
          <cell r="M21003">
            <v>0</v>
          </cell>
        </row>
        <row r="21004">
          <cell r="F21004" t="str">
            <v>Vintage2013</v>
          </cell>
          <cell r="I21004">
            <v>8.5595200361992356E-3</v>
          </cell>
          <cell r="L21004">
            <v>8.9933537005676106E-2</v>
          </cell>
          <cell r="M21004">
            <v>0</v>
          </cell>
        </row>
        <row r="21005">
          <cell r="F21005" t="str">
            <v>Vintage2011</v>
          </cell>
          <cell r="I21005">
            <v>8.5595200361992356E-3</v>
          </cell>
          <cell r="L21005">
            <v>0.14718662952646236</v>
          </cell>
          <cell r="M21005">
            <v>0</v>
          </cell>
        </row>
        <row r="21006">
          <cell r="F21006" t="str">
            <v>Vintage2012</v>
          </cell>
          <cell r="I21006">
            <v>8.1315440343892736E-3</v>
          </cell>
          <cell r="L21006">
            <v>0.10826312005751255</v>
          </cell>
          <cell r="M21006">
            <v>0</v>
          </cell>
        </row>
        <row r="21007">
          <cell r="F21007" t="str">
            <v>Vintage2013</v>
          </cell>
          <cell r="I21007">
            <v>4.7646880707323536E-3</v>
          </cell>
          <cell r="L21007">
            <v>6.9557616716996326E-2</v>
          </cell>
          <cell r="M21007" t="str">
            <v>solar PV</v>
          </cell>
        </row>
        <row r="21008">
          <cell r="F21008" t="str">
            <v>Vintage2012</v>
          </cell>
          <cell r="I21008">
            <v>8.1315440343892736E-3</v>
          </cell>
          <cell r="L21008">
            <v>0.10826312005751255</v>
          </cell>
          <cell r="M21008">
            <v>0</v>
          </cell>
        </row>
        <row r="21009">
          <cell r="F21009" t="str">
            <v>Vintage2013</v>
          </cell>
          <cell r="I21009">
            <v>8.1315440343892736E-3</v>
          </cell>
          <cell r="L21009">
            <v>8.54368601553923E-2</v>
          </cell>
          <cell r="M21009">
            <v>0</v>
          </cell>
        </row>
        <row r="21010">
          <cell r="F21010" t="str">
            <v>Vintage2012</v>
          </cell>
          <cell r="I21010">
            <v>5.622331923464177E-3</v>
          </cell>
          <cell r="L21010">
            <v>0.14921314613911932</v>
          </cell>
          <cell r="M21010" t="str">
            <v>solar PV</v>
          </cell>
        </row>
        <row r="21011">
          <cell r="F21011" t="str">
            <v>Vintage2013</v>
          </cell>
          <cell r="I21011">
            <v>1.2411304052488891E-2</v>
          </cell>
          <cell r="L21011">
            <v>0.13040362865823035</v>
          </cell>
          <cell r="M21011">
            <v>0</v>
          </cell>
        </row>
        <row r="21012">
          <cell r="F21012" t="str">
            <v>Vintage2012</v>
          </cell>
          <cell r="I21012">
            <v>4.2797600180996178E-3</v>
          </cell>
          <cell r="L21012">
            <v>5.6980589503953981E-2</v>
          </cell>
          <cell r="M21012">
            <v>0</v>
          </cell>
        </row>
        <row r="21013">
          <cell r="F21013" t="str">
            <v>Vintage2012</v>
          </cell>
          <cell r="I21013">
            <v>4.2797600180996178E-3</v>
          </cell>
          <cell r="L21013">
            <v>5.6980589503953981E-2</v>
          </cell>
          <cell r="M21013">
            <v>0</v>
          </cell>
        </row>
        <row r="21014">
          <cell r="F21014" t="str">
            <v>Vintage2012</v>
          </cell>
          <cell r="I21014">
            <v>4.2797600180996178E-3</v>
          </cell>
          <cell r="L21014">
            <v>5.6980589503953981E-2</v>
          </cell>
          <cell r="M21014">
            <v>0</v>
          </cell>
        </row>
        <row r="21015">
          <cell r="F21015" t="str">
            <v>Vintage2012</v>
          </cell>
          <cell r="I21015">
            <v>4.2797600180996178E-3</v>
          </cell>
          <cell r="L21015">
            <v>5.6980589503953981E-2</v>
          </cell>
          <cell r="M21015">
            <v>0</v>
          </cell>
        </row>
        <row r="21016">
          <cell r="F21016" t="str">
            <v>Vintage2012</v>
          </cell>
          <cell r="I21016">
            <v>4.2797600180996178E-3</v>
          </cell>
          <cell r="L21016">
            <v>5.6980589503953981E-2</v>
          </cell>
          <cell r="M21016">
            <v>0</v>
          </cell>
        </row>
        <row r="21017">
          <cell r="F21017" t="str">
            <v>Vintage2012</v>
          </cell>
          <cell r="I21017">
            <v>2.0114872085068205E-2</v>
          </cell>
          <cell r="L21017">
            <v>0.26780877066858372</v>
          </cell>
          <cell r="M21017">
            <v>0</v>
          </cell>
        </row>
        <row r="21018">
          <cell r="F21018" t="str">
            <v>Vintage2012</v>
          </cell>
          <cell r="I21018">
            <v>4.2797600180996178E-3</v>
          </cell>
          <cell r="L21018">
            <v>5.6980589503953981E-2</v>
          </cell>
          <cell r="M21018">
            <v>0</v>
          </cell>
        </row>
        <row r="21019">
          <cell r="F21019" t="str">
            <v>Vintage2012</v>
          </cell>
          <cell r="I21019">
            <v>8.1315440343892736E-3</v>
          </cell>
          <cell r="L21019">
            <v>0.10826312005751255</v>
          </cell>
          <cell r="M21019">
            <v>0</v>
          </cell>
        </row>
        <row r="21020">
          <cell r="F21020" t="str">
            <v>Vintage2012</v>
          </cell>
          <cell r="I21020">
            <v>2.0970824088688125E-2</v>
          </cell>
          <cell r="L21020">
            <v>0.27920488856937453</v>
          </cell>
          <cell r="M21020">
            <v>0</v>
          </cell>
        </row>
        <row r="21021">
          <cell r="F21021" t="str">
            <v>Vintage2012</v>
          </cell>
          <cell r="I21021">
            <v>2.0970824088688125E-2</v>
          </cell>
          <cell r="L21021">
            <v>0.27920488856937453</v>
          </cell>
          <cell r="M21021">
            <v>0</v>
          </cell>
        </row>
        <row r="21022">
          <cell r="F21022" t="str">
            <v>Vintage2014</v>
          </cell>
          <cell r="I21022">
            <v>1.7119040072398471E-2</v>
          </cell>
          <cell r="L21022">
            <v>0.13062018218598473</v>
          </cell>
          <cell r="M21022">
            <v>0</v>
          </cell>
        </row>
        <row r="21023">
          <cell r="F21023" t="str">
            <v>Vintage2014</v>
          </cell>
          <cell r="I21023">
            <v>2.3823440353661768E-3</v>
          </cell>
          <cell r="L21023">
            <v>2.8195749506770038E-2</v>
          </cell>
          <cell r="M21023" t="str">
            <v>solar PV</v>
          </cell>
        </row>
        <row r="21024">
          <cell r="F21024" t="str">
            <v>Vintage2014</v>
          </cell>
          <cell r="I21024">
            <v>2.3823440353661768E-3</v>
          </cell>
          <cell r="L21024">
            <v>2.8195749506770038E-2</v>
          </cell>
          <cell r="M21024" t="str">
            <v>solar PV</v>
          </cell>
        </row>
        <row r="21025">
          <cell r="F21025" t="str">
            <v>Vintage2014</v>
          </cell>
          <cell r="I21025">
            <v>1.2839280054298853E-2</v>
          </cell>
          <cell r="L21025">
            <v>9.7965136639488554E-2</v>
          </cell>
          <cell r="M21025">
            <v>0</v>
          </cell>
        </row>
        <row r="21026">
          <cell r="F21026" t="str">
            <v>Vintage2015</v>
          </cell>
          <cell r="I21026">
            <v>2.5729315581954708E-3</v>
          </cell>
          <cell r="L21026">
            <v>3.0355108901481576E-2</v>
          </cell>
          <cell r="M21026" t="str">
            <v>solar PV</v>
          </cell>
        </row>
        <row r="21027">
          <cell r="F21027" t="str">
            <v>Vintage2015</v>
          </cell>
          <cell r="I21027">
            <v>2.5678560108597704E-3</v>
          </cell>
          <cell r="L21027">
            <v>1.8915715365339494E-2</v>
          </cell>
          <cell r="M21027">
            <v>0</v>
          </cell>
        </row>
        <row r="21028">
          <cell r="F21028" t="str">
            <v>Vintage2015</v>
          </cell>
          <cell r="I21028">
            <v>1.9258920081448281E-2</v>
          </cell>
          <cell r="L21028">
            <v>0.14186786524004621</v>
          </cell>
          <cell r="M21028">
            <v>0</v>
          </cell>
        </row>
        <row r="21029">
          <cell r="F21029" t="str">
            <v>Vintage2015</v>
          </cell>
          <cell r="I21029">
            <v>6.4196400271494267E-3</v>
          </cell>
          <cell r="L21029">
            <v>4.7289288413348736E-2</v>
          </cell>
          <cell r="M21029">
            <v>0</v>
          </cell>
        </row>
        <row r="21030">
          <cell r="F21030" t="str">
            <v>Vintage2015</v>
          </cell>
          <cell r="I21030">
            <v>6.4196400271494267E-3</v>
          </cell>
          <cell r="L21030">
            <v>4.7289288413348736E-2</v>
          </cell>
          <cell r="M21030">
            <v>0</v>
          </cell>
        </row>
        <row r="21031">
          <cell r="F21031" t="str">
            <v>Vintage2012</v>
          </cell>
          <cell r="I21031">
            <v>4.7077360199095798E-3</v>
          </cell>
          <cell r="L21031">
            <v>6.2678648454349381E-2</v>
          </cell>
          <cell r="M21031">
            <v>0</v>
          </cell>
        </row>
        <row r="21032">
          <cell r="F21032" t="str">
            <v>Vintage2013</v>
          </cell>
          <cell r="I21032">
            <v>5.5636880235295037E-3</v>
          </cell>
          <cell r="L21032">
            <v>5.8456799053689473E-2</v>
          </cell>
          <cell r="M21032">
            <v>0</v>
          </cell>
        </row>
        <row r="21033">
          <cell r="F21033" t="str">
            <v>Vintage2013</v>
          </cell>
          <cell r="I21033">
            <v>6.4196400271494267E-3</v>
          </cell>
          <cell r="L21033">
            <v>6.7450152754257087E-2</v>
          </cell>
          <cell r="M21033">
            <v>0</v>
          </cell>
        </row>
        <row r="21034">
          <cell r="F21034" t="str">
            <v>Vintage2013</v>
          </cell>
          <cell r="I21034">
            <v>6.4196400271494267E-3</v>
          </cell>
          <cell r="L21034">
            <v>6.7450152754257087E-2</v>
          </cell>
          <cell r="M21034">
            <v>0</v>
          </cell>
        </row>
        <row r="21035">
          <cell r="F21035" t="str">
            <v>Vintage2013</v>
          </cell>
          <cell r="I21035">
            <v>2.9958320126697324E-3</v>
          </cell>
          <cell r="L21035">
            <v>3.147673795198664E-2</v>
          </cell>
          <cell r="M21035">
            <v>0</v>
          </cell>
        </row>
        <row r="21036">
          <cell r="F21036" t="str">
            <v>Vintage2011</v>
          </cell>
          <cell r="I21036">
            <v>4.2797600180996178E-3</v>
          </cell>
          <cell r="L21036">
            <v>7.359331476323118E-2</v>
          </cell>
          <cell r="M21036">
            <v>0</v>
          </cell>
        </row>
        <row r="21037">
          <cell r="F21037" t="str">
            <v>Vintage2014</v>
          </cell>
          <cell r="I21037">
            <v>4.2797600180996178E-3</v>
          </cell>
          <cell r="L21037">
            <v>3.2655045546496182E-2</v>
          </cell>
          <cell r="M21037">
            <v>0</v>
          </cell>
        </row>
        <row r="21038">
          <cell r="F21038" t="str">
            <v>Vintage2014</v>
          </cell>
          <cell r="I21038">
            <v>4.2797600180996178E-3</v>
          </cell>
          <cell r="L21038">
            <v>3.2655045546496182E-2</v>
          </cell>
          <cell r="M21038">
            <v>0</v>
          </cell>
        </row>
        <row r="21039">
          <cell r="F21039" t="str">
            <v>Vintage2014</v>
          </cell>
          <cell r="I21039">
            <v>6.4196400271494267E-3</v>
          </cell>
          <cell r="L21039">
            <v>4.8982568319744277E-2</v>
          </cell>
          <cell r="M21039">
            <v>0</v>
          </cell>
        </row>
        <row r="21040">
          <cell r="F21040" t="str">
            <v>Vintage2014</v>
          </cell>
          <cell r="I21040">
            <v>6.4196400271494267E-3</v>
          </cell>
          <cell r="L21040">
            <v>4.8982568319744277E-2</v>
          </cell>
          <cell r="M21040">
            <v>0</v>
          </cell>
        </row>
        <row r="21041">
          <cell r="F21041" t="str">
            <v>Vintage2014</v>
          </cell>
          <cell r="I21041">
            <v>6.4196400271494267E-3</v>
          </cell>
          <cell r="L21041">
            <v>4.8982568319744277E-2</v>
          </cell>
          <cell r="M21041">
            <v>0</v>
          </cell>
        </row>
        <row r="21042">
          <cell r="F21042" t="str">
            <v>Vintage2014</v>
          </cell>
          <cell r="I21042">
            <v>2.1398800090498089E-3</v>
          </cell>
          <cell r="L21042">
            <v>1.6327522773248091E-2</v>
          </cell>
          <cell r="M21042">
            <v>0</v>
          </cell>
        </row>
        <row r="21043">
          <cell r="F21043" t="str">
            <v>Vintage2014</v>
          </cell>
          <cell r="I21043">
            <v>6.4196400271494267E-3</v>
          </cell>
          <cell r="L21043">
            <v>4.8982568319744277E-2</v>
          </cell>
          <cell r="M21043">
            <v>0</v>
          </cell>
        </row>
        <row r="21044">
          <cell r="F21044" t="str">
            <v>Vintage2014</v>
          </cell>
          <cell r="I21044">
            <v>6.4196400271494267E-3</v>
          </cell>
          <cell r="L21044">
            <v>4.8982568319744277E-2</v>
          </cell>
          <cell r="M21044">
            <v>0</v>
          </cell>
        </row>
        <row r="21045">
          <cell r="F21045" t="str">
            <v>Vintage2014</v>
          </cell>
          <cell r="I21045">
            <v>4.2797600180996178E-3</v>
          </cell>
          <cell r="L21045">
            <v>3.2655045546496182E-2</v>
          </cell>
          <cell r="M21045">
            <v>0</v>
          </cell>
        </row>
        <row r="21046">
          <cell r="F21046" t="str">
            <v>Vintage2014</v>
          </cell>
          <cell r="I21046">
            <v>4.2797600180996178E-3</v>
          </cell>
          <cell r="L21046">
            <v>3.2655045546496182E-2</v>
          </cell>
          <cell r="M21046">
            <v>0</v>
          </cell>
        </row>
        <row r="21047">
          <cell r="F21047" t="str">
            <v>Vintage2014</v>
          </cell>
          <cell r="I21047">
            <v>4.2797600180996178E-3</v>
          </cell>
          <cell r="L21047">
            <v>3.2655045546496182E-2</v>
          </cell>
          <cell r="M21047">
            <v>0</v>
          </cell>
        </row>
        <row r="21048">
          <cell r="F21048" t="str">
            <v>Vintage2014</v>
          </cell>
          <cell r="I21048">
            <v>6.4196400271494267E-3</v>
          </cell>
          <cell r="L21048">
            <v>4.8982568319744277E-2</v>
          </cell>
          <cell r="M21048">
            <v>0</v>
          </cell>
        </row>
        <row r="21049">
          <cell r="F21049" t="str">
            <v>Vintage2012</v>
          </cell>
          <cell r="I21049">
            <v>2.3823440353661768E-3</v>
          </cell>
          <cell r="L21049">
            <v>6.322590938098277E-2</v>
          </cell>
          <cell r="M21049" t="str">
            <v>solar PV</v>
          </cell>
        </row>
        <row r="21050">
          <cell r="F21050" t="str">
            <v>Vintage2012</v>
          </cell>
          <cell r="I21050">
            <v>1.7119040072398471E-2</v>
          </cell>
          <cell r="L21050">
            <v>0.22792235801581592</v>
          </cell>
          <cell r="M21050">
            <v>0</v>
          </cell>
        </row>
        <row r="21051">
          <cell r="F21051" t="str">
            <v>Vintage2012</v>
          </cell>
          <cell r="I21051">
            <v>2.3823440353661768E-3</v>
          </cell>
          <cell r="L21051">
            <v>6.322590938098277E-2</v>
          </cell>
          <cell r="M21051" t="str">
            <v>solar PV</v>
          </cell>
        </row>
        <row r="21052">
          <cell r="F21052" t="str">
            <v>Vintage2012</v>
          </cell>
          <cell r="I21052">
            <v>1.7119040072398469E-4</v>
          </cell>
          <cell r="L21052">
            <v>2.2792235801581593E-3</v>
          </cell>
          <cell r="M21052">
            <v>0</v>
          </cell>
        </row>
        <row r="21053">
          <cell r="F21053" t="str">
            <v>Vintage2012</v>
          </cell>
          <cell r="I21053">
            <v>1.6947849671674484E-2</v>
          </cell>
          <cell r="L21053">
            <v>0.22564313443565776</v>
          </cell>
          <cell r="M21053">
            <v>0</v>
          </cell>
        </row>
        <row r="21054">
          <cell r="F21054" t="str">
            <v>Vintage2012</v>
          </cell>
          <cell r="I21054">
            <v>2.3823440353661768E-3</v>
          </cell>
          <cell r="L21054">
            <v>6.322590938098277E-2</v>
          </cell>
          <cell r="M21054" t="str">
            <v>solar PV</v>
          </cell>
        </row>
        <row r="21055">
          <cell r="F21055" t="str">
            <v>Vintage2012</v>
          </cell>
          <cell r="I21055">
            <v>2.1184812089593108E-2</v>
          </cell>
          <cell r="L21055">
            <v>0.28205391804457225</v>
          </cell>
          <cell r="M21055">
            <v>0</v>
          </cell>
        </row>
        <row r="21056">
          <cell r="F21056" t="str">
            <v>Vintage2012</v>
          </cell>
          <cell r="I21056">
            <v>2.139880009049809E-4</v>
          </cell>
          <cell r="L21056">
            <v>2.8490294751976992E-3</v>
          </cell>
          <cell r="M21056">
            <v>0</v>
          </cell>
        </row>
        <row r="21057">
          <cell r="F21057" t="str">
            <v>Vintage2012</v>
          </cell>
          <cell r="I21057">
            <v>2.1184812089593108E-2</v>
          </cell>
          <cell r="L21057">
            <v>0.28205391804457225</v>
          </cell>
          <cell r="M21057">
            <v>0</v>
          </cell>
        </row>
        <row r="21058">
          <cell r="F21058" t="str">
            <v>Vintage2012</v>
          </cell>
          <cell r="I21058">
            <v>2.139880009049809E-4</v>
          </cell>
          <cell r="L21058">
            <v>2.8490294751976992E-3</v>
          </cell>
          <cell r="M21058">
            <v>0</v>
          </cell>
        </row>
        <row r="21059">
          <cell r="F21059" t="str">
            <v>Vintage2012</v>
          </cell>
          <cell r="I21059">
            <v>4.2369624179186211E-3</v>
          </cell>
          <cell r="L21059">
            <v>5.6410783608914439E-2</v>
          </cell>
          <cell r="M21059">
            <v>0</v>
          </cell>
        </row>
        <row r="21060">
          <cell r="F21060" t="str">
            <v>Vintage2012</v>
          </cell>
          <cell r="I21060">
            <v>4.2797600180996174E-5</v>
          </cell>
          <cell r="L21060">
            <v>5.6980589503953982E-4</v>
          </cell>
          <cell r="M21060">
            <v>0</v>
          </cell>
        </row>
        <row r="21061">
          <cell r="F21061" t="str">
            <v>Vintage2012</v>
          </cell>
          <cell r="I21061">
            <v>2.3823440353661768E-3</v>
          </cell>
          <cell r="L21061">
            <v>6.322590938098277E-2</v>
          </cell>
          <cell r="M21061" t="str">
            <v>solar PV</v>
          </cell>
        </row>
        <row r="21062">
          <cell r="F21062" t="str">
            <v>Vintage2013</v>
          </cell>
          <cell r="I21062">
            <v>1.1983328050678929E-2</v>
          </cell>
          <cell r="L21062">
            <v>0.12590695180794656</v>
          </cell>
          <cell r="M21062">
            <v>0</v>
          </cell>
        </row>
        <row r="21063">
          <cell r="F21063" t="str">
            <v>Vintage2013</v>
          </cell>
          <cell r="I21063">
            <v>1.6905052071493488E-2</v>
          </cell>
          <cell r="L21063">
            <v>0.1776187355862103</v>
          </cell>
          <cell r="M21063">
            <v>0</v>
          </cell>
        </row>
        <row r="21064">
          <cell r="F21064" t="str">
            <v>Vintage2013</v>
          </cell>
          <cell r="I21064">
            <v>4.4937480190045988E-3</v>
          </cell>
          <cell r="L21064">
            <v>4.7215106927979963E-2</v>
          </cell>
          <cell r="M21064">
            <v>0</v>
          </cell>
        </row>
        <row r="21065">
          <cell r="F21065" t="str">
            <v>Vintage2013</v>
          </cell>
          <cell r="I21065">
            <v>2.3823440353661768E-3</v>
          </cell>
          <cell r="L21065">
            <v>3.4778808358498163E-2</v>
          </cell>
          <cell r="M21065" t="str">
            <v>solar PV</v>
          </cell>
        </row>
        <row r="21066">
          <cell r="F21066" t="str">
            <v>Vintage2013</v>
          </cell>
          <cell r="I21066">
            <v>1.6905052071493488E-2</v>
          </cell>
          <cell r="L21066">
            <v>0.1776187355862103</v>
          </cell>
          <cell r="M21066">
            <v>0</v>
          </cell>
        </row>
        <row r="21067">
          <cell r="F21067" t="str">
            <v>Vintage2013</v>
          </cell>
          <cell r="I21067">
            <v>4.4937480190045988E-3</v>
          </cell>
          <cell r="L21067">
            <v>4.7215106927979963E-2</v>
          </cell>
          <cell r="M21067">
            <v>0</v>
          </cell>
        </row>
        <row r="21068">
          <cell r="F21068" t="str">
            <v>Vintage2013</v>
          </cell>
          <cell r="I21068">
            <v>1.6905052071493488E-2</v>
          </cell>
          <cell r="L21068">
            <v>0.1776187355862103</v>
          </cell>
          <cell r="M21068">
            <v>0</v>
          </cell>
        </row>
        <row r="21069">
          <cell r="F21069" t="str">
            <v>Vintage2013</v>
          </cell>
          <cell r="I21069">
            <v>4.4937480190045988E-3</v>
          </cell>
          <cell r="L21069">
            <v>4.7215106927979963E-2</v>
          </cell>
          <cell r="M21069">
            <v>0</v>
          </cell>
        </row>
        <row r="21070">
          <cell r="F21070" t="str">
            <v>Vintage2014</v>
          </cell>
          <cell r="I21070">
            <v>1.6905052071493488E-2</v>
          </cell>
          <cell r="L21070">
            <v>0.12898742990865991</v>
          </cell>
          <cell r="M21070">
            <v>0</v>
          </cell>
        </row>
        <row r="21071">
          <cell r="F21071" t="str">
            <v>Vintage2014</v>
          </cell>
          <cell r="I21071">
            <v>4.4937480190045988E-3</v>
          </cell>
          <cell r="L21071">
            <v>3.4287797823820992E-2</v>
          </cell>
          <cell r="M21071">
            <v>0</v>
          </cell>
        </row>
        <row r="21072">
          <cell r="F21072" t="str">
            <v>Vintage2013</v>
          </cell>
          <cell r="I21072">
            <v>1.6905052071493488E-2</v>
          </cell>
          <cell r="L21072">
            <v>0.1776187355862103</v>
          </cell>
          <cell r="M21072">
            <v>0</v>
          </cell>
        </row>
        <row r="21073">
          <cell r="F21073" t="str">
            <v>Vintage2013</v>
          </cell>
          <cell r="I21073">
            <v>4.4937480190045988E-3</v>
          </cell>
          <cell r="L21073">
            <v>4.7215106927979963E-2</v>
          </cell>
          <cell r="M21073">
            <v>0</v>
          </cell>
        </row>
        <row r="21074">
          <cell r="F21074" t="str">
            <v>Vintage2013</v>
          </cell>
          <cell r="I21074">
            <v>1.6905052071493488E-2</v>
          </cell>
          <cell r="L21074">
            <v>0.1776187355862103</v>
          </cell>
          <cell r="M21074">
            <v>0</v>
          </cell>
        </row>
        <row r="21075">
          <cell r="F21075" t="str">
            <v>Vintage2013</v>
          </cell>
          <cell r="I21075">
            <v>4.4937480190045988E-3</v>
          </cell>
          <cell r="L21075">
            <v>4.7215106927979963E-2</v>
          </cell>
          <cell r="M21075">
            <v>0</v>
          </cell>
        </row>
        <row r="21076">
          <cell r="F21076" t="str">
            <v>Vintage2014</v>
          </cell>
          <cell r="I21076">
            <v>1.6905052071493488E-2</v>
          </cell>
          <cell r="L21076">
            <v>0.12898742990865991</v>
          </cell>
          <cell r="M21076">
            <v>0</v>
          </cell>
        </row>
        <row r="21077">
          <cell r="F21077" t="str">
            <v>Vintage2014</v>
          </cell>
          <cell r="I21077">
            <v>4.4937480190045988E-3</v>
          </cell>
          <cell r="L21077">
            <v>3.4287797823820992E-2</v>
          </cell>
          <cell r="M21077">
            <v>0</v>
          </cell>
        </row>
        <row r="21078">
          <cell r="F21078" t="str">
            <v>Vintage2014</v>
          </cell>
          <cell r="I21078">
            <v>1.6905052071493488E-2</v>
          </cell>
          <cell r="L21078">
            <v>0.12898742990865991</v>
          </cell>
          <cell r="M21078">
            <v>0</v>
          </cell>
        </row>
        <row r="21079">
          <cell r="F21079" t="str">
            <v>Vintage2014</v>
          </cell>
          <cell r="I21079">
            <v>4.4937480190045988E-3</v>
          </cell>
          <cell r="L21079">
            <v>3.4287797823820992E-2</v>
          </cell>
          <cell r="M21079">
            <v>0</v>
          </cell>
        </row>
        <row r="21080">
          <cell r="F21080" t="str">
            <v>Vintage2013</v>
          </cell>
          <cell r="I21080">
            <v>1.6905052071493488E-2</v>
          </cell>
          <cell r="L21080">
            <v>0.1776187355862103</v>
          </cell>
          <cell r="M21080">
            <v>0</v>
          </cell>
        </row>
        <row r="21081">
          <cell r="F21081" t="str">
            <v>Vintage2013</v>
          </cell>
          <cell r="I21081">
            <v>4.4937480190045988E-3</v>
          </cell>
          <cell r="L21081">
            <v>4.7215106927979963E-2</v>
          </cell>
          <cell r="M21081">
            <v>0</v>
          </cell>
        </row>
        <row r="21082">
          <cell r="F21082" t="str">
            <v>Vintage2013</v>
          </cell>
          <cell r="I21082">
            <v>1.6905052071493488E-2</v>
          </cell>
          <cell r="L21082">
            <v>0.1776187355862103</v>
          </cell>
          <cell r="M21082">
            <v>0</v>
          </cell>
        </row>
        <row r="21083">
          <cell r="F21083" t="str">
            <v>Vintage2013</v>
          </cell>
          <cell r="I21083">
            <v>4.4937480190045988E-3</v>
          </cell>
          <cell r="L21083">
            <v>4.7215106927979963E-2</v>
          </cell>
          <cell r="M21083">
            <v>0</v>
          </cell>
        </row>
        <row r="21084">
          <cell r="F21084" t="str">
            <v>Vintage2013</v>
          </cell>
          <cell r="I21084">
            <v>1.6905052071493488E-2</v>
          </cell>
          <cell r="L21084">
            <v>0.1776187355862103</v>
          </cell>
          <cell r="M21084">
            <v>0</v>
          </cell>
        </row>
        <row r="21085">
          <cell r="F21085" t="str">
            <v>Vintage2013</v>
          </cell>
          <cell r="I21085">
            <v>4.4937480190045988E-3</v>
          </cell>
          <cell r="L21085">
            <v>4.7215106927979963E-2</v>
          </cell>
          <cell r="M21085">
            <v>0</v>
          </cell>
        </row>
        <row r="21086">
          <cell r="F21086" t="str">
            <v>Vintage2013</v>
          </cell>
          <cell r="I21086">
            <v>2.3823440353661768E-3</v>
          </cell>
          <cell r="L21086">
            <v>3.4778808358498163E-2</v>
          </cell>
          <cell r="M21086" t="str">
            <v>solar PV</v>
          </cell>
        </row>
        <row r="21087">
          <cell r="F21087" t="str">
            <v>Vintage2013</v>
          </cell>
          <cell r="I21087">
            <v>2.3823440353661768E-3</v>
          </cell>
          <cell r="L21087">
            <v>3.4778808358498163E-2</v>
          </cell>
          <cell r="M21087" t="str">
            <v>solar PV</v>
          </cell>
        </row>
        <row r="21088">
          <cell r="F21088" t="str">
            <v>Vintage2013</v>
          </cell>
          <cell r="I21088">
            <v>2.3823440353661768E-3</v>
          </cell>
          <cell r="L21088">
            <v>3.4778808358498163E-2</v>
          </cell>
          <cell r="M21088" t="str">
            <v>solar PV</v>
          </cell>
        </row>
        <row r="21089">
          <cell r="F21089" t="str">
            <v>Vintage2013</v>
          </cell>
          <cell r="I21089">
            <v>2.3823440353661768E-3</v>
          </cell>
          <cell r="L21089">
            <v>3.4778808358498163E-2</v>
          </cell>
          <cell r="M21089" t="str">
            <v>solar PV</v>
          </cell>
        </row>
        <row r="21090">
          <cell r="F21090" t="str">
            <v>Vintage2013</v>
          </cell>
          <cell r="I21090">
            <v>2.3823440353661768E-3</v>
          </cell>
          <cell r="L21090">
            <v>3.4778808358498163E-2</v>
          </cell>
          <cell r="M21090" t="str">
            <v>solar PV</v>
          </cell>
        </row>
        <row r="21091">
          <cell r="F21091" t="str">
            <v>Vintage2013</v>
          </cell>
          <cell r="I21091">
            <v>2.3823440353661768E-3</v>
          </cell>
          <cell r="L21091">
            <v>3.4778808358498163E-2</v>
          </cell>
          <cell r="M21091" t="str">
            <v>solar PV</v>
          </cell>
        </row>
        <row r="21092">
          <cell r="F21092" t="str">
            <v>Vintage2013</v>
          </cell>
          <cell r="I21092">
            <v>2.3823440353661768E-3</v>
          </cell>
          <cell r="L21092">
            <v>3.4778808358498163E-2</v>
          </cell>
          <cell r="M21092" t="str">
            <v>solar PV</v>
          </cell>
        </row>
        <row r="21093">
          <cell r="F21093" t="str">
            <v>Vintage2013</v>
          </cell>
          <cell r="I21093">
            <v>6.4196400271494267E-3</v>
          </cell>
          <cell r="L21093">
            <v>6.7450152754257087E-2</v>
          </cell>
          <cell r="M21093">
            <v>0</v>
          </cell>
        </row>
        <row r="21094">
          <cell r="F21094" t="str">
            <v>Vintage2013</v>
          </cell>
          <cell r="I21094">
            <v>6.4196400271494267E-3</v>
          </cell>
          <cell r="L21094">
            <v>6.7450152754257087E-2</v>
          </cell>
          <cell r="M21094">
            <v>0</v>
          </cell>
        </row>
        <row r="21095">
          <cell r="F21095" t="str">
            <v>Vintage2013</v>
          </cell>
          <cell r="I21095">
            <v>1.4979160063348663E-2</v>
          </cell>
          <cell r="L21095">
            <v>0.15738368975993319</v>
          </cell>
          <cell r="M21095">
            <v>0</v>
          </cell>
        </row>
        <row r="21096">
          <cell r="F21096" t="str">
            <v>Vintage2013</v>
          </cell>
          <cell r="I21096">
            <v>9.6246699028793535E-3</v>
          </cell>
          <cell r="L21096">
            <v>0.14050638576833258</v>
          </cell>
          <cell r="M21096" t="str">
            <v>solar PV</v>
          </cell>
        </row>
        <row r="21097">
          <cell r="F21097" t="str">
            <v>Vintage2013</v>
          </cell>
          <cell r="I21097">
            <v>6.4196400271494267E-3</v>
          </cell>
          <cell r="L21097">
            <v>6.7450152754257087E-2</v>
          </cell>
          <cell r="M21097">
            <v>0</v>
          </cell>
        </row>
        <row r="21098">
          <cell r="F21098" t="str">
            <v>Vintage2012</v>
          </cell>
          <cell r="I21098">
            <v>7.2755920307693506E-3</v>
          </cell>
          <cell r="L21098">
            <v>9.6867002156721754E-2</v>
          </cell>
          <cell r="M21098">
            <v>0</v>
          </cell>
        </row>
        <row r="21099">
          <cell r="F21099" t="str">
            <v>Vintage2013</v>
          </cell>
          <cell r="I21099">
            <v>8.1315440343892736E-3</v>
          </cell>
          <cell r="L21099">
            <v>8.54368601553923E-2</v>
          </cell>
          <cell r="M21099">
            <v>0</v>
          </cell>
        </row>
        <row r="21100">
          <cell r="F21100" t="str">
            <v>Vintage2013</v>
          </cell>
          <cell r="I21100">
            <v>7.7035680325793117E-3</v>
          </cell>
          <cell r="L21100">
            <v>8.0940183305108507E-2</v>
          </cell>
          <cell r="M21100">
            <v>0</v>
          </cell>
        </row>
        <row r="21101">
          <cell r="F21101" t="str">
            <v>Vintage2013</v>
          </cell>
          <cell r="I21101">
            <v>8.5595200361992356E-3</v>
          </cell>
          <cell r="L21101">
            <v>8.9933537005676106E-2</v>
          </cell>
          <cell r="M21101">
            <v>0</v>
          </cell>
        </row>
        <row r="21102">
          <cell r="F21102" t="str">
            <v>Vintage2013</v>
          </cell>
          <cell r="I21102">
            <v>4.7646880707323536E-3</v>
          </cell>
          <cell r="L21102">
            <v>6.9557616716996326E-2</v>
          </cell>
          <cell r="M21102" t="str">
            <v>solar PV</v>
          </cell>
        </row>
        <row r="21103">
          <cell r="F21103" t="str">
            <v>Vintage2012</v>
          </cell>
          <cell r="I21103">
            <v>3.7641035758785597E-3</v>
          </cell>
          <cell r="L21103">
            <v>9.9896936821952775E-2</v>
          </cell>
          <cell r="M21103" t="str">
            <v>solar PV</v>
          </cell>
        </row>
        <row r="21104">
          <cell r="F21104" t="str">
            <v>Vintage2013</v>
          </cell>
          <cell r="I21104">
            <v>1.2839280054298853E-2</v>
          </cell>
          <cell r="L21104">
            <v>0.13490030550851417</v>
          </cell>
          <cell r="M21104">
            <v>0</v>
          </cell>
        </row>
        <row r="21105">
          <cell r="F21105" t="str">
            <v>Vintage2013</v>
          </cell>
          <cell r="I21105">
            <v>9.9581980678306176E-3</v>
          </cell>
          <cell r="L21105">
            <v>0.14537541893852232</v>
          </cell>
          <cell r="M21105" t="str">
            <v>solar PV</v>
          </cell>
        </row>
        <row r="21106">
          <cell r="F21106" t="str">
            <v>Vintage2013</v>
          </cell>
          <cell r="I21106">
            <v>1.2839280054298853E-2</v>
          </cell>
          <cell r="L21106">
            <v>0.13490030550851417</v>
          </cell>
          <cell r="M21106">
            <v>0</v>
          </cell>
        </row>
        <row r="21107">
          <cell r="F21107" t="str">
            <v>Vintage2013</v>
          </cell>
          <cell r="I21107">
            <v>8.5595200361992356E-3</v>
          </cell>
          <cell r="L21107">
            <v>8.9933537005676106E-2</v>
          </cell>
          <cell r="M21107">
            <v>0</v>
          </cell>
        </row>
        <row r="21108">
          <cell r="F21108" t="str">
            <v>Vintage2014</v>
          </cell>
          <cell r="I21108">
            <v>4.2797600180996178E-3</v>
          </cell>
          <cell r="L21108">
            <v>3.2655045546496182E-2</v>
          </cell>
          <cell r="M21108">
            <v>0</v>
          </cell>
        </row>
        <row r="21109">
          <cell r="F21109" t="str">
            <v>Vintage2015</v>
          </cell>
          <cell r="I21109">
            <v>2.3823440353661768E-3</v>
          </cell>
          <cell r="L21109">
            <v>2.8106582316186644E-2</v>
          </cell>
          <cell r="M21109" t="str">
            <v>solar PV</v>
          </cell>
        </row>
        <row r="21110">
          <cell r="F21110" t="str">
            <v>Vintage2015</v>
          </cell>
          <cell r="I21110">
            <v>2.3823440353661768E-3</v>
          </cell>
          <cell r="L21110">
            <v>2.8106582316186644E-2</v>
          </cell>
          <cell r="M21110" t="str">
            <v>solar PV</v>
          </cell>
        </row>
        <row r="21111">
          <cell r="F21111" t="str">
            <v>Vintage2014</v>
          </cell>
          <cell r="I21111">
            <v>1.2839280054298853E-2</v>
          </cell>
          <cell r="L21111">
            <v>9.7965136639488554E-2</v>
          </cell>
          <cell r="M21111">
            <v>0</v>
          </cell>
        </row>
        <row r="21112">
          <cell r="F21112" t="str">
            <v>Vintage2012</v>
          </cell>
          <cell r="I21112">
            <v>1.7974992076018395E-2</v>
          </cell>
          <cell r="L21112">
            <v>0.23931847591660674</v>
          </cell>
          <cell r="M21112">
            <v>0</v>
          </cell>
        </row>
        <row r="21113">
          <cell r="F21113" t="str">
            <v>Vintage2012</v>
          </cell>
          <cell r="I21113">
            <v>4.2797600180996178E-3</v>
          </cell>
          <cell r="L21113">
            <v>5.6980589503953981E-2</v>
          </cell>
          <cell r="M21113">
            <v>0</v>
          </cell>
        </row>
        <row r="21114">
          <cell r="F21114" t="str">
            <v>Vintage2011</v>
          </cell>
          <cell r="I21114">
            <v>1.7119040072398471E-2</v>
          </cell>
          <cell r="L21114">
            <v>0.29437325905292472</v>
          </cell>
          <cell r="M21114">
            <v>0</v>
          </cell>
        </row>
        <row r="21115">
          <cell r="F21115" t="str">
            <v>Vintage2012</v>
          </cell>
          <cell r="I21115">
            <v>2.6205784389027945E-3</v>
          </cell>
          <cell r="L21115">
            <v>6.9548500319081039E-2</v>
          </cell>
          <cell r="M21115" t="str">
            <v>solar PV</v>
          </cell>
        </row>
        <row r="21116">
          <cell r="F21116" t="str">
            <v>Vintage2013</v>
          </cell>
          <cell r="I21116">
            <v>0</v>
          </cell>
          <cell r="L21116">
            <v>0</v>
          </cell>
          <cell r="M21116">
            <v>0</v>
          </cell>
        </row>
        <row r="21117">
          <cell r="F21117" t="str">
            <v>Vintage2013</v>
          </cell>
          <cell r="I21117">
            <v>6.6229164183179715E-2</v>
          </cell>
          <cell r="L21117">
            <v>0.966850872366249</v>
          </cell>
          <cell r="M21117" t="str">
            <v>solar PV</v>
          </cell>
        </row>
        <row r="21118">
          <cell r="F21118" t="str">
            <v>Vintage2013</v>
          </cell>
          <cell r="I21118">
            <v>1.6691064070588509E-2</v>
          </cell>
          <cell r="L21118">
            <v>0.17537039716106839</v>
          </cell>
          <cell r="M21118">
            <v>0</v>
          </cell>
        </row>
        <row r="21119">
          <cell r="F21119" t="str">
            <v>Vintage2013</v>
          </cell>
          <cell r="I21119">
            <v>5.9916640253394647E-3</v>
          </cell>
          <cell r="L21119">
            <v>6.295347590397328E-2</v>
          </cell>
          <cell r="M21119">
            <v>0</v>
          </cell>
        </row>
        <row r="21120">
          <cell r="F21120" t="str">
            <v>Vintage2012</v>
          </cell>
          <cell r="I21120">
            <v>2.3823440353661768E-3</v>
          </cell>
          <cell r="L21120">
            <v>6.322590938098277E-2</v>
          </cell>
          <cell r="M21120" t="str">
            <v>solar PV</v>
          </cell>
        </row>
        <row r="21121">
          <cell r="F21121" t="str">
            <v>Vintage2013</v>
          </cell>
          <cell r="I21121">
            <v>2.4581025756908212E-3</v>
          </cell>
          <cell r="L21121">
            <v>3.5884774464298407E-2</v>
          </cell>
          <cell r="M21121" t="str">
            <v>solar PV</v>
          </cell>
        </row>
        <row r="21122">
          <cell r="F21122" t="str">
            <v>Vintage2013</v>
          </cell>
          <cell r="I21122">
            <v>1.0874870205991129E-2</v>
          </cell>
          <cell r="L21122">
            <v>0.11426055876571149</v>
          </cell>
          <cell r="M21122">
            <v>0</v>
          </cell>
        </row>
        <row r="21123">
          <cell r="F21123" t="str">
            <v>Vintage2012</v>
          </cell>
          <cell r="I21123">
            <v>7.6235009131717657E-3</v>
          </cell>
          <cell r="L21123">
            <v>0.20232291001914485</v>
          </cell>
          <cell r="M21123" t="str">
            <v>solar PV</v>
          </cell>
        </row>
        <row r="21124">
          <cell r="F21124" t="str">
            <v>Vintage2012</v>
          </cell>
          <cell r="I21124">
            <v>4.2797600180996178E-3</v>
          </cell>
          <cell r="L21124">
            <v>5.6980589503953981E-2</v>
          </cell>
          <cell r="M21124">
            <v>0</v>
          </cell>
        </row>
        <row r="21125">
          <cell r="F21125" t="str">
            <v>Vintage2012</v>
          </cell>
          <cell r="I21125">
            <v>5.1357120217195408E-3</v>
          </cell>
          <cell r="L21125">
            <v>6.8376707404744774E-2</v>
          </cell>
          <cell r="M21125">
            <v>0</v>
          </cell>
        </row>
        <row r="21126">
          <cell r="F21126" t="str">
            <v>Vintage2012</v>
          </cell>
          <cell r="I21126">
            <v>1.4979160063348663E-2</v>
          </cell>
          <cell r="L21126">
            <v>0.19943206326383894</v>
          </cell>
          <cell r="M21126">
            <v>0</v>
          </cell>
        </row>
        <row r="21127">
          <cell r="F21127" t="str">
            <v>Vintage2012</v>
          </cell>
          <cell r="I21127">
            <v>1.7119040072398471E-2</v>
          </cell>
          <cell r="L21127">
            <v>0.22792235801581592</v>
          </cell>
          <cell r="M21127">
            <v>0</v>
          </cell>
        </row>
        <row r="21128">
          <cell r="F21128" t="str">
            <v>Vintage2012</v>
          </cell>
          <cell r="I21128">
            <v>1.4979160063348663E-2</v>
          </cell>
          <cell r="L21128">
            <v>0.19943206326383894</v>
          </cell>
          <cell r="M21128">
            <v>0</v>
          </cell>
        </row>
        <row r="21129">
          <cell r="F21129" t="str">
            <v>Vintage2012</v>
          </cell>
          <cell r="I21129">
            <v>1.4979160063348663E-2</v>
          </cell>
          <cell r="L21129">
            <v>0.19943206326383894</v>
          </cell>
          <cell r="M21129">
            <v>0</v>
          </cell>
        </row>
        <row r="21130">
          <cell r="F21130" t="str">
            <v>Vintage2012</v>
          </cell>
          <cell r="I21130">
            <v>6.4196400271494267E-3</v>
          </cell>
          <cell r="L21130">
            <v>8.5470884255930982E-2</v>
          </cell>
          <cell r="M21130">
            <v>0</v>
          </cell>
        </row>
        <row r="21131">
          <cell r="F21131" t="str">
            <v>Vintage2012</v>
          </cell>
          <cell r="I21131">
            <v>1.7119040072398471E-2</v>
          </cell>
          <cell r="L21131">
            <v>0.22792235801581592</v>
          </cell>
          <cell r="M21131">
            <v>0</v>
          </cell>
        </row>
        <row r="21132">
          <cell r="F21132" t="str">
            <v>Vintage2014</v>
          </cell>
          <cell r="I21132">
            <v>4.2797600180996178E-3</v>
          </cell>
          <cell r="L21132">
            <v>3.2655045546496182E-2</v>
          </cell>
          <cell r="M21132">
            <v>0</v>
          </cell>
        </row>
        <row r="21133">
          <cell r="F21133" t="str">
            <v>Vintage2012</v>
          </cell>
          <cell r="I21133">
            <v>1.7119040072398471E-2</v>
          </cell>
          <cell r="L21133">
            <v>0.22792235801581592</v>
          </cell>
          <cell r="M21133">
            <v>0</v>
          </cell>
        </row>
        <row r="21134">
          <cell r="F21134" t="str">
            <v>Vintage2012</v>
          </cell>
          <cell r="I21134">
            <v>6.8476160289593887E-3</v>
          </cell>
          <cell r="L21134">
            <v>9.1168943206326375E-2</v>
          </cell>
          <cell r="M21134">
            <v>0</v>
          </cell>
        </row>
        <row r="21135">
          <cell r="F21135" t="str">
            <v>Vintage2012</v>
          </cell>
          <cell r="I21135">
            <v>5.9916640253394647E-3</v>
          </cell>
          <cell r="L21135">
            <v>7.9772825305535561E-2</v>
          </cell>
          <cell r="M21135">
            <v>0</v>
          </cell>
        </row>
        <row r="21136">
          <cell r="F21136" t="str">
            <v>Vintage2011</v>
          </cell>
          <cell r="I21136">
            <v>1.1983328050678929E-2</v>
          </cell>
          <cell r="L21136">
            <v>0.20606128133704729</v>
          </cell>
          <cell r="M21136">
            <v>0</v>
          </cell>
        </row>
        <row r="21137">
          <cell r="F21137" t="str">
            <v>Vintage2013</v>
          </cell>
          <cell r="I21137">
            <v>3.8117504565858829E-3</v>
          </cell>
          <cell r="L21137">
            <v>5.5646093373597064E-2</v>
          </cell>
          <cell r="M21137" t="str">
            <v>solar PV</v>
          </cell>
        </row>
        <row r="21138">
          <cell r="F21138" t="str">
            <v>Vintage2013</v>
          </cell>
          <cell r="I21138">
            <v>4.0023379794151773E-3</v>
          </cell>
          <cell r="L21138">
            <v>5.8428398042276918E-2</v>
          </cell>
          <cell r="M21138" t="str">
            <v>solar PV</v>
          </cell>
        </row>
        <row r="21139">
          <cell r="F21139" t="str">
            <v>Vintage2011</v>
          </cell>
          <cell r="I21139">
            <v>4.7077360199095798E-3</v>
          </cell>
          <cell r="L21139">
            <v>8.0952646239554296E-2</v>
          </cell>
          <cell r="M21139">
            <v>0</v>
          </cell>
        </row>
        <row r="21140">
          <cell r="F21140" t="str">
            <v>Vintage2012</v>
          </cell>
          <cell r="I21140">
            <v>2.1398800090498089E-3</v>
          </cell>
          <cell r="L21140">
            <v>2.849029475197699E-2</v>
          </cell>
          <cell r="M21140">
            <v>0</v>
          </cell>
        </row>
        <row r="21141">
          <cell r="F21141" t="str">
            <v>Vintage2012</v>
          </cell>
          <cell r="I21141">
            <v>2.1398800090498089E-3</v>
          </cell>
          <cell r="L21141">
            <v>2.849029475197699E-2</v>
          </cell>
          <cell r="M21141">
            <v>0</v>
          </cell>
        </row>
        <row r="21142">
          <cell r="F21142" t="str">
            <v>Vintage2013</v>
          </cell>
          <cell r="I21142">
            <v>2.1398800090498089E-3</v>
          </cell>
          <cell r="L21142">
            <v>2.2483384251419027E-2</v>
          </cell>
          <cell r="M21142">
            <v>0</v>
          </cell>
        </row>
        <row r="21143">
          <cell r="F21143" t="str">
            <v>Vintage2012</v>
          </cell>
          <cell r="I21143">
            <v>2.1398800090498089E-3</v>
          </cell>
          <cell r="L21143">
            <v>2.849029475197699E-2</v>
          </cell>
          <cell r="M21143">
            <v>0</v>
          </cell>
        </row>
        <row r="21144">
          <cell r="F21144" t="str">
            <v>Vintage2013</v>
          </cell>
          <cell r="I21144">
            <v>2.0970824088688125E-2</v>
          </cell>
          <cell r="L21144">
            <v>0.22033716566390649</v>
          </cell>
          <cell r="M21144">
            <v>0</v>
          </cell>
        </row>
        <row r="21145">
          <cell r="F21145" t="str">
            <v>Vintage2012</v>
          </cell>
          <cell r="I21145">
            <v>1.7119040072398471E-2</v>
          </cell>
          <cell r="L21145">
            <v>0.22792235801581592</v>
          </cell>
          <cell r="M21145">
            <v>0</v>
          </cell>
        </row>
        <row r="21146">
          <cell r="F21146" t="str">
            <v>Vintage2012</v>
          </cell>
          <cell r="I21146">
            <v>5.9916640253394647E-3</v>
          </cell>
          <cell r="L21146">
            <v>7.9772825305535561E-2</v>
          </cell>
          <cell r="M21146">
            <v>0</v>
          </cell>
        </row>
        <row r="21147">
          <cell r="F21147" t="str">
            <v>Vintage2011</v>
          </cell>
          <cell r="I21147">
            <v>1.0699400045249044E-2</v>
          </cell>
          <cell r="L21147">
            <v>0.18398328690807794</v>
          </cell>
          <cell r="M21147">
            <v>0</v>
          </cell>
        </row>
        <row r="21148">
          <cell r="F21148" t="str">
            <v>Vintage2013</v>
          </cell>
          <cell r="I21148">
            <v>4.2797600180996178E-3</v>
          </cell>
          <cell r="L21148">
            <v>4.4966768502838053E-2</v>
          </cell>
          <cell r="M21148">
            <v>0</v>
          </cell>
        </row>
        <row r="21149">
          <cell r="F21149" t="str">
            <v>Vintage2012</v>
          </cell>
          <cell r="I21149">
            <v>7.7035680325793117E-3</v>
          </cell>
          <cell r="L21149">
            <v>0.10256506110711718</v>
          </cell>
          <cell r="M21149">
            <v>0</v>
          </cell>
        </row>
        <row r="21150">
          <cell r="F21150" t="str">
            <v>Vintage2013</v>
          </cell>
          <cell r="I21150">
            <v>9.3149651782817502E-3</v>
          </cell>
          <cell r="L21150">
            <v>0.13598514068172785</v>
          </cell>
          <cell r="M21150" t="str">
            <v>solar PV</v>
          </cell>
        </row>
        <row r="21151">
          <cell r="F21151" t="str">
            <v>Vintage2014</v>
          </cell>
          <cell r="I21151">
            <v>9.3149651782817502E-3</v>
          </cell>
          <cell r="L21151">
            <v>0.11024538057147086</v>
          </cell>
          <cell r="M21151" t="str">
            <v>solar PV</v>
          </cell>
        </row>
        <row r="21152">
          <cell r="F21152" t="str">
            <v>Vintage2013</v>
          </cell>
          <cell r="I21152">
            <v>1.6691064070588509E-4</v>
          </cell>
          <cell r="L21152">
            <v>1.7537039716106842E-3</v>
          </cell>
          <cell r="M21152">
            <v>0</v>
          </cell>
        </row>
        <row r="21153">
          <cell r="F21153" t="str">
            <v>Vintage2013</v>
          </cell>
          <cell r="I21153">
            <v>4.6574825891408751E-3</v>
          </cell>
          <cell r="L21153">
            <v>6.7992570340863923E-2</v>
          </cell>
          <cell r="M21153" t="str">
            <v>solar PV</v>
          </cell>
        </row>
        <row r="21154">
          <cell r="F21154" t="str">
            <v>Vintage2014</v>
          </cell>
          <cell r="I21154">
            <v>4.6574825891408751E-3</v>
          </cell>
          <cell r="L21154">
            <v>5.512269028573543E-2</v>
          </cell>
          <cell r="M21154" t="str">
            <v>solar PV</v>
          </cell>
        </row>
        <row r="21155">
          <cell r="F21155" t="str">
            <v>Vintage2013</v>
          </cell>
          <cell r="I21155">
            <v>4.6389003056650198E-3</v>
          </cell>
          <cell r="L21155">
            <v>6.772129563566763E-2</v>
          </cell>
          <cell r="M21155" t="str">
            <v>solar PV</v>
          </cell>
        </row>
        <row r="21156">
          <cell r="F21156" t="str">
            <v>Vintage2014</v>
          </cell>
          <cell r="I21156">
            <v>1.6733861670769506E-3</v>
          </cell>
          <cell r="L21156">
            <v>1.2768122808680006E-2</v>
          </cell>
          <cell r="M21156">
            <v>0</v>
          </cell>
        </row>
        <row r="21157">
          <cell r="F21157" t="str">
            <v>Vintage2014</v>
          </cell>
          <cell r="I21157">
            <v>4.4711832855752406E-3</v>
          </cell>
          <cell r="L21157">
            <v>5.291778267430601E-2</v>
          </cell>
          <cell r="M21157" t="str">
            <v>solar PV</v>
          </cell>
        </row>
        <row r="21158">
          <cell r="F21158" t="str">
            <v>Vintage2014</v>
          </cell>
          <cell r="I21158">
            <v>1.1341364047963989E-3</v>
          </cell>
          <cell r="L21158">
            <v>8.6535870698214879E-3</v>
          </cell>
          <cell r="M21158">
            <v>0</v>
          </cell>
        </row>
        <row r="21159">
          <cell r="F21159" t="str">
            <v>Vintage2014</v>
          </cell>
          <cell r="I21159">
            <v>6.3132116937203685E-3</v>
          </cell>
          <cell r="L21159">
            <v>7.4718736192940602E-2</v>
          </cell>
          <cell r="M21159" t="str">
            <v>solar PV</v>
          </cell>
        </row>
        <row r="21160">
          <cell r="F21160" t="str">
            <v>Vintage2014</v>
          </cell>
          <cell r="I21160">
            <v>3.1566058468601842E-3</v>
          </cell>
          <cell r="L21160">
            <v>3.7359368096470301E-2</v>
          </cell>
          <cell r="M21160" t="str">
            <v>solar PV</v>
          </cell>
        </row>
        <row r="21161">
          <cell r="F21161" t="str">
            <v>Vintage2014</v>
          </cell>
          <cell r="I21161">
            <v>3.0303416129857769E-3</v>
          </cell>
          <cell r="L21161">
            <v>3.5864993372611495E-2</v>
          </cell>
          <cell r="M21161" t="str">
            <v>solar PV</v>
          </cell>
        </row>
        <row r="21162">
          <cell r="F21162" t="str">
            <v>Vintage2014</v>
          </cell>
          <cell r="I21162">
            <v>3.3114582091589859E-3</v>
          </cell>
          <cell r="L21162">
            <v>3.9192091814410357E-2</v>
          </cell>
          <cell r="M21162" t="str">
            <v>solar PV</v>
          </cell>
        </row>
        <row r="21163">
          <cell r="F21163" t="str">
            <v>Vintage2014</v>
          </cell>
          <cell r="I21163">
            <v>5.9488664251584682E-4</v>
          </cell>
          <cell r="L21163">
            <v>4.5390513309629694E-3</v>
          </cell>
          <cell r="M21163">
            <v>0</v>
          </cell>
        </row>
        <row r="21164">
          <cell r="F21164" t="str">
            <v>Vintage2014</v>
          </cell>
          <cell r="I21164">
            <v>1.4872166062896172E-2</v>
          </cell>
          <cell r="L21164">
            <v>0.11347628327407425</v>
          </cell>
          <cell r="M21164">
            <v>0</v>
          </cell>
        </row>
        <row r="21165">
          <cell r="F21165" t="str">
            <v>Vintage2014</v>
          </cell>
          <cell r="I21165">
            <v>1.4277279420380325E-2</v>
          </cell>
          <cell r="L21165">
            <v>0.10893723194311127</v>
          </cell>
          <cell r="M21165">
            <v>0</v>
          </cell>
        </row>
        <row r="21166">
          <cell r="F21166" t="str">
            <v>Vintage2013</v>
          </cell>
          <cell r="I21166">
            <v>5.4079209602812209E-3</v>
          </cell>
          <cell r="L21166">
            <v>7.894789497379083E-2</v>
          </cell>
          <cell r="M21166" t="str">
            <v>solar PV</v>
          </cell>
        </row>
        <row r="21167">
          <cell r="F21167" t="str">
            <v>Vintage2013</v>
          </cell>
          <cell r="I21167">
            <v>9.7150552410861328E-4</v>
          </cell>
          <cell r="L21167">
            <v>1.0207456450144238E-2</v>
          </cell>
          <cell r="M21167">
            <v>0</v>
          </cell>
        </row>
        <row r="21168">
          <cell r="F21168" t="str">
            <v>Vintage2013</v>
          </cell>
          <cell r="I21168">
            <v>2.7039604801406105E-3</v>
          </cell>
          <cell r="L21168">
            <v>3.9473947486895415E-2</v>
          </cell>
          <cell r="M21168" t="str">
            <v>solar PV</v>
          </cell>
        </row>
        <row r="21169">
          <cell r="F21169" t="str">
            <v>Vintage2013</v>
          </cell>
          <cell r="I21169">
            <v>2.5958020609349866E-3</v>
          </cell>
          <cell r="L21169">
            <v>3.7894989587419603E-2</v>
          </cell>
          <cell r="M21169" t="str">
            <v>solar PV</v>
          </cell>
        </row>
        <row r="21170">
          <cell r="F21170" t="str">
            <v>Vintage2013</v>
          </cell>
          <cell r="I21170">
            <v>6.9087977025619127E-3</v>
          </cell>
          <cell r="L21170">
            <v>0.10085854423964467</v>
          </cell>
          <cell r="M21170" t="str">
            <v>solar PV</v>
          </cell>
        </row>
        <row r="21171">
          <cell r="F21171" t="str">
            <v>Vintage2014</v>
          </cell>
          <cell r="I21171">
            <v>6.9087977025619127E-3</v>
          </cell>
          <cell r="L21171">
            <v>8.1767673569633118E-2</v>
          </cell>
          <cell r="M21171" t="str">
            <v>solar PV</v>
          </cell>
        </row>
        <row r="21172">
          <cell r="F21172" t="str">
            <v>Vintage2013</v>
          </cell>
          <cell r="I21172">
            <v>1.2411304052488891E-3</v>
          </cell>
          <cell r="L21172">
            <v>1.3040362865823035E-2</v>
          </cell>
          <cell r="M21172">
            <v>0</v>
          </cell>
        </row>
        <row r="21173">
          <cell r="F21173" t="str">
            <v>Vintage2014</v>
          </cell>
          <cell r="I21173">
            <v>1.2411304052488891E-3</v>
          </cell>
          <cell r="L21173">
            <v>9.469963208483893E-3</v>
          </cell>
          <cell r="M21173">
            <v>0</v>
          </cell>
        </row>
        <row r="21174">
          <cell r="F21174" t="str">
            <v>Vintage2013</v>
          </cell>
          <cell r="I21174">
            <v>3.4543988512809563E-3</v>
          </cell>
          <cell r="L21174">
            <v>5.0429272119822337E-2</v>
          </cell>
          <cell r="M21174" t="str">
            <v>solar PV</v>
          </cell>
        </row>
        <row r="21175">
          <cell r="F21175" t="str">
            <v>Vintage2014</v>
          </cell>
          <cell r="I21175">
            <v>3.4543988512809563E-3</v>
          </cell>
          <cell r="L21175">
            <v>4.0883836784816559E-2</v>
          </cell>
          <cell r="M21175" t="str">
            <v>solar PV</v>
          </cell>
        </row>
        <row r="21176">
          <cell r="F21176" t="str">
            <v>Vintage2013</v>
          </cell>
          <cell r="I21176">
            <v>3.3162228972297178E-3</v>
          </cell>
          <cell r="L21176">
            <v>4.8412101235029439E-2</v>
          </cell>
          <cell r="M21176" t="str">
            <v>solar PV</v>
          </cell>
        </row>
        <row r="21177">
          <cell r="F21177" t="str">
            <v>Vintage2014</v>
          </cell>
          <cell r="I21177">
            <v>3.3162228972297178E-3</v>
          </cell>
          <cell r="L21177">
            <v>3.9248483313423899E-2</v>
          </cell>
          <cell r="M21177" t="str">
            <v>solar PV</v>
          </cell>
        </row>
        <row r="21178">
          <cell r="F21178" t="str">
            <v>Vintage2014</v>
          </cell>
          <cell r="I21178">
            <v>6.0035069691227651E-3</v>
          </cell>
          <cell r="L21178">
            <v>7.1053288757060504E-2</v>
          </cell>
          <cell r="M21178" t="str">
            <v>solar PV</v>
          </cell>
        </row>
        <row r="21179">
          <cell r="F21179" t="str">
            <v>Vintage2013</v>
          </cell>
          <cell r="I21179">
            <v>6.0035069691227651E-3</v>
          </cell>
          <cell r="L21179">
            <v>8.7642597063415373E-2</v>
          </cell>
          <cell r="M21179" t="str">
            <v>solar PV</v>
          </cell>
        </row>
        <row r="21180">
          <cell r="F21180" t="str">
            <v>Vintage2014</v>
          </cell>
          <cell r="I21180">
            <v>1.0784995245611037E-3</v>
          </cell>
          <cell r="L21180">
            <v>8.2290714777170371E-3</v>
          </cell>
          <cell r="M21180">
            <v>0</v>
          </cell>
        </row>
        <row r="21181">
          <cell r="F21181" t="str">
            <v>Vintage2013</v>
          </cell>
          <cell r="I21181">
            <v>1.0784995245611037E-3</v>
          </cell>
          <cell r="L21181">
            <v>1.133162566271519E-2</v>
          </cell>
          <cell r="M21181">
            <v>0</v>
          </cell>
        </row>
        <row r="21182">
          <cell r="F21182" t="str">
            <v>Vintage2014</v>
          </cell>
          <cell r="I21182">
            <v>3.0017534845613826E-3</v>
          </cell>
          <cell r="L21182">
            <v>3.5526644378530252E-2</v>
          </cell>
          <cell r="M21182" t="str">
            <v>solar PV</v>
          </cell>
        </row>
        <row r="21183">
          <cell r="F21183" t="str">
            <v>Vintage2013</v>
          </cell>
          <cell r="I21183">
            <v>3.0017534845613826E-3</v>
          </cell>
          <cell r="L21183">
            <v>4.3821298531707686E-2</v>
          </cell>
          <cell r="M21183" t="str">
            <v>solar PV</v>
          </cell>
        </row>
        <row r="21184">
          <cell r="F21184" t="str">
            <v>Vintage2014</v>
          </cell>
          <cell r="I21184">
            <v>2.8816833451789274E-3</v>
          </cell>
          <cell r="L21184">
            <v>3.4105578603389045E-2</v>
          </cell>
          <cell r="M21184" t="str">
            <v>solar PV</v>
          </cell>
        </row>
        <row r="21185">
          <cell r="F21185" t="str">
            <v>Vintage2013</v>
          </cell>
          <cell r="I21185">
            <v>2.8816833451789274E-3</v>
          </cell>
          <cell r="L21185">
            <v>4.206844659043938E-2</v>
          </cell>
          <cell r="M21185" t="str">
            <v>solar PV</v>
          </cell>
        </row>
        <row r="21186">
          <cell r="F21186" t="str">
            <v>Vintage2012</v>
          </cell>
          <cell r="I21186">
            <v>4.2797600180996178E-3</v>
          </cell>
          <cell r="L21186">
            <v>5.6980589503953981E-2</v>
          </cell>
          <cell r="M21186">
            <v>0</v>
          </cell>
        </row>
        <row r="21187">
          <cell r="F21187" t="str">
            <v>Vintage2013</v>
          </cell>
          <cell r="I21187">
            <v>8.5595200361992356E-3</v>
          </cell>
          <cell r="L21187">
            <v>8.9933537005676106E-2</v>
          </cell>
          <cell r="M21187">
            <v>0</v>
          </cell>
        </row>
        <row r="21188">
          <cell r="F21188" t="str">
            <v>Vintage2013</v>
          </cell>
          <cell r="I21188">
            <v>3.1923410073906766E-3</v>
          </cell>
          <cell r="L21188">
            <v>4.660360320038754E-2</v>
          </cell>
          <cell r="M21188" t="str">
            <v>solar PV</v>
          </cell>
        </row>
        <row r="21189">
          <cell r="F21189" t="str">
            <v>Vintage2013</v>
          </cell>
          <cell r="I21189">
            <v>1.4123208059728738E-2</v>
          </cell>
          <cell r="L21189">
            <v>0.14839033605936555</v>
          </cell>
          <cell r="M21189">
            <v>0</v>
          </cell>
        </row>
        <row r="21190">
          <cell r="F21190" t="str">
            <v>Vintage2013</v>
          </cell>
          <cell r="I21190">
            <v>2.7454132663559815E-3</v>
          </cell>
          <cell r="L21190">
            <v>4.007909875233328E-2</v>
          </cell>
          <cell r="M21190" t="str">
            <v>solar PV</v>
          </cell>
        </row>
        <row r="21191">
          <cell r="F21191" t="str">
            <v>Vintage2013</v>
          </cell>
          <cell r="I21191">
            <v>1.2145958931366716E-2</v>
          </cell>
          <cell r="L21191">
            <v>0.12761568901105441</v>
          </cell>
          <cell r="M21191">
            <v>0</v>
          </cell>
        </row>
        <row r="21192">
          <cell r="F21192" t="str">
            <v>Vintage2013</v>
          </cell>
          <cell r="I21192">
            <v>3.1923410073906766E-3</v>
          </cell>
          <cell r="L21192">
            <v>4.660360320038754E-2</v>
          </cell>
          <cell r="M21192" t="str">
            <v>solar PV</v>
          </cell>
        </row>
        <row r="21193">
          <cell r="F21193" t="str">
            <v>Vintage2013</v>
          </cell>
          <cell r="I21193">
            <v>1.4123208059728738E-2</v>
          </cell>
          <cell r="L21193">
            <v>0.14839033605936555</v>
          </cell>
          <cell r="M21193">
            <v>0</v>
          </cell>
        </row>
        <row r="21194">
          <cell r="F21194" t="str">
            <v>Vintage2013</v>
          </cell>
          <cell r="I21194">
            <v>6.4196400271494267E-3</v>
          </cell>
          <cell r="L21194">
            <v>6.7450152754257087E-2</v>
          </cell>
          <cell r="M21194">
            <v>0</v>
          </cell>
        </row>
        <row r="21195">
          <cell r="F21195" t="str">
            <v>Vintage2013</v>
          </cell>
          <cell r="I21195">
            <v>3.7641035758785597E-3</v>
          </cell>
          <cell r="L21195">
            <v>5.4950517206427102E-2</v>
          </cell>
          <cell r="M21195" t="str">
            <v>solar PV</v>
          </cell>
        </row>
        <row r="21196">
          <cell r="F21196" t="str">
            <v>Vintage2014</v>
          </cell>
          <cell r="I21196">
            <v>1.3695232057918777E-2</v>
          </cell>
          <cell r="L21196">
            <v>0.10449614574878779</v>
          </cell>
          <cell r="M21196">
            <v>0</v>
          </cell>
        </row>
        <row r="21197">
          <cell r="F21197" t="str">
            <v>Vintage2011</v>
          </cell>
          <cell r="I21197">
            <v>2.3823440353661768E-3</v>
          </cell>
          <cell r="L21197">
            <v>0.15045558086560365</v>
          </cell>
          <cell r="M21197" t="str">
            <v>solar PV</v>
          </cell>
        </row>
        <row r="21198">
          <cell r="F21198" t="str">
            <v>Vintage2013</v>
          </cell>
          <cell r="I21198">
            <v>3.8517840162896558E-3</v>
          </cell>
          <cell r="L21198">
            <v>4.0470091652554253E-2</v>
          </cell>
          <cell r="M21198">
            <v>0</v>
          </cell>
        </row>
        <row r="21199">
          <cell r="F21199" t="str">
            <v>Vintage2013</v>
          </cell>
          <cell r="I21199">
            <v>3.8517840162896558E-3</v>
          </cell>
          <cell r="L21199">
            <v>4.0470091652554253E-2</v>
          </cell>
          <cell r="M21199">
            <v>0</v>
          </cell>
        </row>
        <row r="21200">
          <cell r="F21200" t="str">
            <v>Vintage2011</v>
          </cell>
          <cell r="I21200">
            <v>7.2755920307693506E-3</v>
          </cell>
          <cell r="L21200">
            <v>0.12510863509749301</v>
          </cell>
          <cell r="M21200">
            <v>0</v>
          </cell>
        </row>
        <row r="21201">
          <cell r="F21201" t="str">
            <v>Vintage2013</v>
          </cell>
          <cell r="I21201">
            <v>4.2797600180996178E-3</v>
          </cell>
          <cell r="L21201">
            <v>4.4966768502838053E-2</v>
          </cell>
          <cell r="M21201">
            <v>0</v>
          </cell>
        </row>
        <row r="21202">
          <cell r="F21202" t="str">
            <v>Vintage2013</v>
          </cell>
          <cell r="I21202">
            <v>6.4196400271494267E-3</v>
          </cell>
          <cell r="L21202">
            <v>6.7450152754257087E-2</v>
          </cell>
          <cell r="M21202">
            <v>0</v>
          </cell>
        </row>
        <row r="21203">
          <cell r="F21203" t="str">
            <v>Vintage2013</v>
          </cell>
          <cell r="I21203">
            <v>1.2839280054298853E-2</v>
          </cell>
          <cell r="L21203">
            <v>0.13490030550851417</v>
          </cell>
          <cell r="M21203">
            <v>0</v>
          </cell>
        </row>
        <row r="21204">
          <cell r="F21204" t="str">
            <v>Vintage2013</v>
          </cell>
          <cell r="I21204">
            <v>4.2797600180996178E-3</v>
          </cell>
          <cell r="L21204">
            <v>4.4966768502838053E-2</v>
          </cell>
          <cell r="M21204">
            <v>0</v>
          </cell>
        </row>
        <row r="21205">
          <cell r="F21205" t="str">
            <v>Vintage2013</v>
          </cell>
          <cell r="I21205">
            <v>4.2797600180996178E-3</v>
          </cell>
          <cell r="L21205">
            <v>4.4966768502838053E-2</v>
          </cell>
          <cell r="M21205">
            <v>0</v>
          </cell>
        </row>
        <row r="21206">
          <cell r="F21206" t="str">
            <v>Vintage2015</v>
          </cell>
          <cell r="I21206">
            <v>1.2839280054298853E-2</v>
          </cell>
          <cell r="L21206">
            <v>9.4578576826697472E-2</v>
          </cell>
          <cell r="M21206">
            <v>0</v>
          </cell>
        </row>
        <row r="21207">
          <cell r="F21207" t="str">
            <v>Vintage2015</v>
          </cell>
          <cell r="I21207">
            <v>1.2839280054298853E-2</v>
          </cell>
          <cell r="L21207">
            <v>9.4578576826697472E-2</v>
          </cell>
          <cell r="M21207">
            <v>0</v>
          </cell>
        </row>
        <row r="21208">
          <cell r="F21208" t="str">
            <v>Vintage2015</v>
          </cell>
          <cell r="I21208">
            <v>1.2839280054298853E-2</v>
          </cell>
          <cell r="L21208">
            <v>9.4578576826697472E-2</v>
          </cell>
          <cell r="M21208">
            <v>0</v>
          </cell>
        </row>
        <row r="21209">
          <cell r="F21209" t="str">
            <v>Vintage2015</v>
          </cell>
          <cell r="I21209">
            <v>1.2839280054298853E-2</v>
          </cell>
          <cell r="L21209">
            <v>9.4578576826697472E-2</v>
          </cell>
          <cell r="M21209">
            <v>0</v>
          </cell>
        </row>
        <row r="21210">
          <cell r="F21210" t="str">
            <v>Vintage2015</v>
          </cell>
          <cell r="I21210">
            <v>1.2839280054298853E-2</v>
          </cell>
          <cell r="L21210">
            <v>9.4578576826697472E-2</v>
          </cell>
          <cell r="M21210">
            <v>0</v>
          </cell>
        </row>
        <row r="21211">
          <cell r="F21211" t="str">
            <v>Vintage2015</v>
          </cell>
          <cell r="I21211">
            <v>9.4154720398191595E-3</v>
          </cell>
          <cell r="L21211">
            <v>6.9357623006244831E-2</v>
          </cell>
          <cell r="M21211">
            <v>0</v>
          </cell>
        </row>
        <row r="21212">
          <cell r="F21212" t="str">
            <v>Vintage2015</v>
          </cell>
          <cell r="I21212">
            <v>1.2839280054298853E-2</v>
          </cell>
          <cell r="L21212">
            <v>9.4578576826697472E-2</v>
          </cell>
          <cell r="M21212">
            <v>0</v>
          </cell>
        </row>
        <row r="21213">
          <cell r="F21213" t="str">
            <v>Vintage2016</v>
          </cell>
          <cell r="I21213">
            <v>2.3823440353661768E-3</v>
          </cell>
          <cell r="L21213">
            <v>1.067073068117793E-2</v>
          </cell>
          <cell r="M21213" t="str">
            <v>solar PV</v>
          </cell>
        </row>
        <row r="21214">
          <cell r="F21214" t="str">
            <v>Vintage2013</v>
          </cell>
          <cell r="I21214">
            <v>6.4196400271494267E-3</v>
          </cell>
          <cell r="L21214">
            <v>6.7450152754257087E-2</v>
          </cell>
          <cell r="M21214">
            <v>0</v>
          </cell>
        </row>
        <row r="21215">
          <cell r="F21215" t="str">
            <v>Vintage2014</v>
          </cell>
          <cell r="I21215">
            <v>3.8517840162896556E-4</v>
          </cell>
          <cell r="L21215">
            <v>2.9389540991846563E-3</v>
          </cell>
          <cell r="M21215">
            <v>0</v>
          </cell>
        </row>
        <row r="21216">
          <cell r="F21216" t="str">
            <v>Vintage2014</v>
          </cell>
          <cell r="I21216">
            <v>4.2453370710225273E-3</v>
          </cell>
          <cell r="L21216">
            <v>5.0244825621064207E-2</v>
          </cell>
          <cell r="M21216" t="str">
            <v>solar PV</v>
          </cell>
        </row>
        <row r="21217">
          <cell r="F21217" t="str">
            <v>Vintage2010</v>
          </cell>
          <cell r="I21217">
            <v>5.1357120217195408E-3</v>
          </cell>
          <cell r="L21217">
            <v>0.31810033444816055</v>
          </cell>
          <cell r="M21217">
            <v>0</v>
          </cell>
        </row>
        <row r="21218">
          <cell r="F21218" t="str">
            <v>Vintage2015</v>
          </cell>
          <cell r="I21218">
            <v>9.5293761414647071E-3</v>
          </cell>
          <cell r="L21218">
            <v>0.11242632926474658</v>
          </cell>
          <cell r="M21218" t="str">
            <v>solar PV</v>
          </cell>
        </row>
        <row r="21219">
          <cell r="F21219" t="str">
            <v>Vintage2011</v>
          </cell>
          <cell r="I21219">
            <v>7.7035680325793117E-3</v>
          </cell>
          <cell r="L21219">
            <v>0.1324679665738161</v>
          </cell>
          <cell r="M21219">
            <v>0</v>
          </cell>
        </row>
        <row r="21220">
          <cell r="F21220" t="str">
            <v>Vintage2001</v>
          </cell>
          <cell r="I21220">
            <v>0</v>
          </cell>
          <cell r="L21220">
            <v>0</v>
          </cell>
          <cell r="M21220">
            <v>0</v>
          </cell>
        </row>
        <row r="21221">
          <cell r="F21221" t="str">
            <v>Vintage2016</v>
          </cell>
          <cell r="I21221">
            <v>4.2797600180996178E-3</v>
          </cell>
          <cell r="L21221">
            <v>2.7425415741067584E-2</v>
          </cell>
          <cell r="M21221">
            <v>0</v>
          </cell>
        </row>
        <row r="21222">
          <cell r="F21222" t="str">
            <v>Vintage2017</v>
          </cell>
          <cell r="I21222">
            <v>2.1398800090498089E-3</v>
          </cell>
          <cell r="L21222">
            <v>1.2065763434312697E-2</v>
          </cell>
          <cell r="M21222">
            <v>0</v>
          </cell>
        </row>
        <row r="21223">
          <cell r="F21223" t="str">
            <v>Vintage2013</v>
          </cell>
          <cell r="I21223">
            <v>1.4294064212197061E-2</v>
          </cell>
          <cell r="L21223">
            <v>0.20867285015098899</v>
          </cell>
          <cell r="M21223" t="str">
            <v>solar PV</v>
          </cell>
        </row>
        <row r="21224">
          <cell r="F21224" t="str">
            <v>Vintage2014</v>
          </cell>
          <cell r="I21224">
            <v>6.4196400271494267E-3</v>
          </cell>
          <cell r="L21224">
            <v>4.8982568319744277E-2</v>
          </cell>
          <cell r="M21224">
            <v>0</v>
          </cell>
        </row>
        <row r="21225">
          <cell r="F21225" t="str">
            <v>Vintage2014</v>
          </cell>
          <cell r="I21225">
            <v>6.4196400271494267E-3</v>
          </cell>
          <cell r="L21225">
            <v>4.8982568319744277E-2</v>
          </cell>
          <cell r="M21225">
            <v>0</v>
          </cell>
        </row>
        <row r="21226">
          <cell r="F21226" t="str">
            <v>Vintage2012</v>
          </cell>
          <cell r="I21226">
            <v>1.1127376047059007E-2</v>
          </cell>
          <cell r="L21226">
            <v>0.14814953271028036</v>
          </cell>
          <cell r="M21226">
            <v>0</v>
          </cell>
        </row>
        <row r="21227">
          <cell r="F21227" t="str">
            <v>Vintage2015</v>
          </cell>
          <cell r="I21227">
            <v>2.3899675362793485E-2</v>
          </cell>
          <cell r="L21227">
            <v>0.28196523379598443</v>
          </cell>
          <cell r="M21227" t="str">
            <v>solar PV</v>
          </cell>
        </row>
        <row r="21228">
          <cell r="F21228" t="str">
            <v>Vintage2015</v>
          </cell>
          <cell r="I21228">
            <v>1.23119539747724E-2</v>
          </cell>
          <cell r="L21228">
            <v>0.14525481741005258</v>
          </cell>
          <cell r="M21228" t="str">
            <v>solar PV</v>
          </cell>
        </row>
        <row r="21229">
          <cell r="F21229" t="str">
            <v>Vintage2015</v>
          </cell>
          <cell r="I21229">
            <v>1.0691960030723402E-2</v>
          </cell>
          <cell r="L21229">
            <v>0.12614234143504566</v>
          </cell>
          <cell r="M21229" t="str">
            <v>solar PV</v>
          </cell>
        </row>
        <row r="21230">
          <cell r="F21230" t="str">
            <v>Vintage2015</v>
          </cell>
          <cell r="I21230">
            <v>5.5079794097666014E-3</v>
          </cell>
          <cell r="L21230">
            <v>6.4982418315023535E-2</v>
          </cell>
          <cell r="M21230" t="str">
            <v>solar PV</v>
          </cell>
        </row>
        <row r="21231">
          <cell r="F21231" t="str">
            <v>Vintage2016</v>
          </cell>
          <cell r="I21231">
            <v>1.1949837681396742E-2</v>
          </cell>
          <cell r="L21231">
            <v>5.3524385096788495E-2</v>
          </cell>
          <cell r="M21231" t="str">
            <v>solar PV</v>
          </cell>
        </row>
        <row r="21232">
          <cell r="F21232" t="str">
            <v>Vintage2016</v>
          </cell>
          <cell r="I21232">
            <v>1.1949837681396742E-2</v>
          </cell>
          <cell r="L21232">
            <v>5.3524385096788495E-2</v>
          </cell>
          <cell r="M21232" t="str">
            <v>solar PV</v>
          </cell>
        </row>
        <row r="21233">
          <cell r="F21233" t="str">
            <v>Vintage2016</v>
          </cell>
          <cell r="I21233">
            <v>1.1949837681396742E-2</v>
          </cell>
          <cell r="L21233">
            <v>5.3524385096788495E-2</v>
          </cell>
          <cell r="M21233" t="str">
            <v>solar PV</v>
          </cell>
        </row>
        <row r="21234">
          <cell r="F21234" t="str">
            <v>Vintage2016</v>
          </cell>
          <cell r="I21234">
            <v>1.1949837681396742E-2</v>
          </cell>
          <cell r="L21234">
            <v>5.3524385096788495E-2</v>
          </cell>
          <cell r="M21234" t="str">
            <v>solar PV</v>
          </cell>
        </row>
        <row r="21235">
          <cell r="F21235" t="str">
            <v>Vintage2016</v>
          </cell>
          <cell r="I21235">
            <v>1.1949837681396742E-2</v>
          </cell>
          <cell r="L21235">
            <v>5.3524385096788495E-2</v>
          </cell>
          <cell r="M21235" t="str">
            <v>solar PV</v>
          </cell>
        </row>
        <row r="21236">
          <cell r="F21236" t="str">
            <v>Vintage2016</v>
          </cell>
          <cell r="I21236">
            <v>6.1559769873862002E-3</v>
          </cell>
          <cell r="L21236">
            <v>2.757316808016377E-2</v>
          </cell>
          <cell r="M21236" t="str">
            <v>solar PV</v>
          </cell>
        </row>
        <row r="21237">
          <cell r="F21237" t="str">
            <v>Vintage2016</v>
          </cell>
          <cell r="I21237">
            <v>6.1559769873862002E-3</v>
          </cell>
          <cell r="L21237">
            <v>2.757316808016377E-2</v>
          </cell>
          <cell r="M21237" t="str">
            <v>solar PV</v>
          </cell>
        </row>
        <row r="21238">
          <cell r="F21238" t="str">
            <v>Vintage2016</v>
          </cell>
          <cell r="I21238">
            <v>6.1559769873862002E-3</v>
          </cell>
          <cell r="L21238">
            <v>2.757316808016377E-2</v>
          </cell>
          <cell r="M21238" t="str">
            <v>solar PV</v>
          </cell>
        </row>
        <row r="21239">
          <cell r="F21239" t="str">
            <v>Vintage2016</v>
          </cell>
          <cell r="I21239">
            <v>6.1559769873862002E-3</v>
          </cell>
          <cell r="L21239">
            <v>2.757316808016377E-2</v>
          </cell>
          <cell r="M21239" t="str">
            <v>solar PV</v>
          </cell>
        </row>
        <row r="21240">
          <cell r="F21240" t="str">
            <v>Vintage2016</v>
          </cell>
          <cell r="I21240">
            <v>6.1559769873862002E-3</v>
          </cell>
          <cell r="L21240">
            <v>2.757316808016377E-2</v>
          </cell>
          <cell r="M21240" t="str">
            <v>solar PV</v>
          </cell>
        </row>
        <row r="21241">
          <cell r="F21241" t="str">
            <v>Vintage2015</v>
          </cell>
          <cell r="I21241">
            <v>4.2797600180996178E-3</v>
          </cell>
          <cell r="L21241">
            <v>3.1526192275565829E-2</v>
          </cell>
          <cell r="M21241">
            <v>0</v>
          </cell>
        </row>
        <row r="21242">
          <cell r="F21242" t="str">
            <v>Vintage2015</v>
          </cell>
          <cell r="I21242">
            <v>9.5293761414647071E-3</v>
          </cell>
          <cell r="L21242">
            <v>0.11242632926474658</v>
          </cell>
          <cell r="M21242" t="str">
            <v>solar PV</v>
          </cell>
        </row>
        <row r="21243">
          <cell r="F21243" t="str">
            <v>Vintage2014</v>
          </cell>
          <cell r="I21243">
            <v>1.2839280054298853E-2</v>
          </cell>
          <cell r="L21243">
            <v>9.7965136639488554E-2</v>
          </cell>
          <cell r="M21243">
            <v>0</v>
          </cell>
        </row>
        <row r="21244">
          <cell r="F21244" t="str">
            <v>Vintage2011</v>
          </cell>
          <cell r="I21244">
            <v>7.2755920307693506E-3</v>
          </cell>
          <cell r="L21244">
            <v>0.12510863509749301</v>
          </cell>
          <cell r="M21244">
            <v>0</v>
          </cell>
        </row>
        <row r="21245">
          <cell r="F21245" t="str">
            <v>Vintage2012</v>
          </cell>
          <cell r="I21245">
            <v>9.8434480416291197E-3</v>
          </cell>
          <cell r="L21245">
            <v>0.13105535585909414</v>
          </cell>
          <cell r="M21245">
            <v>0</v>
          </cell>
        </row>
        <row r="21246">
          <cell r="F21246" t="str">
            <v>Vintage2012</v>
          </cell>
          <cell r="I21246">
            <v>1.7119040072398471E-2</v>
          </cell>
          <cell r="L21246">
            <v>0.22792235801581592</v>
          </cell>
          <cell r="M21246">
            <v>0</v>
          </cell>
        </row>
        <row r="21247">
          <cell r="F21247" t="str">
            <v>Vintage2014</v>
          </cell>
          <cell r="I21247">
            <v>2.3823440353661768E-3</v>
          </cell>
          <cell r="L21247">
            <v>2.8195749506770038E-2</v>
          </cell>
          <cell r="M21247" t="str">
            <v>solar PV</v>
          </cell>
        </row>
        <row r="21248">
          <cell r="F21248" t="str">
            <v>Vintage2014</v>
          </cell>
          <cell r="I21248">
            <v>1.4979160063348663E-2</v>
          </cell>
          <cell r="L21248">
            <v>0.11429265941273664</v>
          </cell>
          <cell r="M21248">
            <v>0</v>
          </cell>
        </row>
        <row r="21249">
          <cell r="F21249" t="str">
            <v>Vintage2014</v>
          </cell>
          <cell r="I21249">
            <v>2.3823440353661768E-3</v>
          </cell>
          <cell r="L21249">
            <v>2.8195749506770038E-2</v>
          </cell>
          <cell r="M21249" t="str">
            <v>solar PV</v>
          </cell>
        </row>
        <row r="21250">
          <cell r="F21250" t="str">
            <v>Vintage2014</v>
          </cell>
          <cell r="I21250">
            <v>2.3823440353661768E-3</v>
          </cell>
          <cell r="L21250">
            <v>2.8195749506770038E-2</v>
          </cell>
          <cell r="M21250" t="str">
            <v>solar PV</v>
          </cell>
        </row>
        <row r="21251">
          <cell r="F21251" t="str">
            <v>Vintage2014</v>
          </cell>
          <cell r="I21251">
            <v>2.3823440353661768E-3</v>
          </cell>
          <cell r="L21251">
            <v>2.8195749506770038E-2</v>
          </cell>
          <cell r="M21251" t="str">
            <v>solar PV</v>
          </cell>
        </row>
        <row r="21252">
          <cell r="F21252" t="str">
            <v>Vintage2014</v>
          </cell>
          <cell r="I21252">
            <v>2.3823440353661768E-3</v>
          </cell>
          <cell r="L21252">
            <v>2.8195749506770038E-2</v>
          </cell>
          <cell r="M21252" t="str">
            <v>solar PV</v>
          </cell>
        </row>
        <row r="21253">
          <cell r="F21253" t="str">
            <v>Vintage2015</v>
          </cell>
          <cell r="I21253">
            <v>1.1127376047059007E-2</v>
          </cell>
          <cell r="L21253">
            <v>8.1968099916471152E-2</v>
          </cell>
          <cell r="M21253">
            <v>0</v>
          </cell>
        </row>
        <row r="21254">
          <cell r="F21254" t="str">
            <v>Vintage2014</v>
          </cell>
          <cell r="I21254">
            <v>3.0017534845613826E-3</v>
          </cell>
          <cell r="L21254">
            <v>3.5526644378530252E-2</v>
          </cell>
          <cell r="M21254" t="str">
            <v>solar PV</v>
          </cell>
        </row>
        <row r="21255">
          <cell r="F21255" t="str">
            <v>Vintage2013</v>
          </cell>
          <cell r="I21255">
            <v>1.0699400045249044E-2</v>
          </cell>
          <cell r="L21255">
            <v>0.11241692125709514</v>
          </cell>
          <cell r="M21255">
            <v>0</v>
          </cell>
        </row>
        <row r="21256">
          <cell r="F21256" t="str">
            <v>Vintage2012</v>
          </cell>
          <cell r="I21256">
            <v>8.5595200361992356E-3</v>
          </cell>
          <cell r="L21256">
            <v>0.11396117900790796</v>
          </cell>
          <cell r="M21256">
            <v>0</v>
          </cell>
        </row>
        <row r="21257">
          <cell r="F21257" t="str">
            <v>Vintage2015</v>
          </cell>
          <cell r="I21257">
            <v>1.7119040072398471E-2</v>
          </cell>
          <cell r="L21257">
            <v>0.12610476910226331</v>
          </cell>
          <cell r="M21257">
            <v>0</v>
          </cell>
        </row>
        <row r="21258">
          <cell r="F21258" t="str">
            <v>Vintage2015</v>
          </cell>
          <cell r="I21258">
            <v>1.4389357973611707E-2</v>
          </cell>
          <cell r="L21258">
            <v>0.16976375718976733</v>
          </cell>
          <cell r="M21258" t="str">
            <v>solar PV</v>
          </cell>
        </row>
        <row r="21259">
          <cell r="F21259" t="str">
            <v>Vintage2015</v>
          </cell>
          <cell r="I21259">
            <v>2.3823440353661768E-3</v>
          </cell>
          <cell r="L21259">
            <v>2.8106582316186644E-2</v>
          </cell>
          <cell r="M21259" t="str">
            <v>solar PV</v>
          </cell>
        </row>
        <row r="21260">
          <cell r="F21260" t="str">
            <v>Vintage2015</v>
          </cell>
          <cell r="I21260">
            <v>2.3823440353661768E-3</v>
          </cell>
          <cell r="L21260">
            <v>2.8106582316186644E-2</v>
          </cell>
          <cell r="M21260" t="str">
            <v>solar PV</v>
          </cell>
        </row>
        <row r="21261">
          <cell r="F21261" t="str">
            <v>Vintage2015</v>
          </cell>
          <cell r="I21261">
            <v>2.3823440353661768E-3</v>
          </cell>
          <cell r="L21261">
            <v>2.8106582316186644E-2</v>
          </cell>
          <cell r="M21261" t="str">
            <v>solar PV</v>
          </cell>
        </row>
        <row r="21262">
          <cell r="F21262" t="str">
            <v>Vintage2016</v>
          </cell>
          <cell r="I21262">
            <v>1.2839280054298853E-2</v>
          </cell>
          <cell r="L21262">
            <v>8.2276247223202745E-2</v>
          </cell>
          <cell r="M21262">
            <v>0</v>
          </cell>
        </row>
        <row r="21263">
          <cell r="F21263" t="str">
            <v>Vintage2015</v>
          </cell>
          <cell r="I21263">
            <v>2.3823440353661768E-3</v>
          </cell>
          <cell r="L21263">
            <v>2.8106582316186644E-2</v>
          </cell>
          <cell r="M21263" t="str">
            <v>solar PV</v>
          </cell>
        </row>
        <row r="21264">
          <cell r="F21264" t="str">
            <v>Vintage2016</v>
          </cell>
          <cell r="I21264">
            <v>1.2839280054298853E-2</v>
          </cell>
          <cell r="L21264">
            <v>8.2276247223202745E-2</v>
          </cell>
          <cell r="M21264">
            <v>0</v>
          </cell>
        </row>
        <row r="21265">
          <cell r="F21265" t="str">
            <v>Vintage2015</v>
          </cell>
          <cell r="I21265">
            <v>1.7119040072398471E-2</v>
          </cell>
          <cell r="L21265">
            <v>0.12610476910226331</v>
          </cell>
          <cell r="M21265">
            <v>0</v>
          </cell>
        </row>
        <row r="21266">
          <cell r="F21266" t="str">
            <v>Vintage2016</v>
          </cell>
          <cell r="I21266">
            <v>1.2839280054298853E-2</v>
          </cell>
          <cell r="L21266">
            <v>8.2276247223202745E-2</v>
          </cell>
          <cell r="M21266">
            <v>0</v>
          </cell>
        </row>
        <row r="21267">
          <cell r="F21267" t="str">
            <v>Vintage2016</v>
          </cell>
          <cell r="I21267">
            <v>1.2839280054298853E-2</v>
          </cell>
          <cell r="L21267">
            <v>8.2276247223202745E-2</v>
          </cell>
          <cell r="M21267">
            <v>0</v>
          </cell>
        </row>
        <row r="21268">
          <cell r="F21268" t="str">
            <v>Vintage2014</v>
          </cell>
          <cell r="I21268">
            <v>2.3823440353661768E-3</v>
          </cell>
          <cell r="L21268">
            <v>2.8195749506770038E-2</v>
          </cell>
          <cell r="M21268" t="str">
            <v>solar PV</v>
          </cell>
        </row>
        <row r="21269">
          <cell r="F21269" t="str">
            <v>Vintage2016</v>
          </cell>
          <cell r="I21269">
            <v>2.3823440353661768E-3</v>
          </cell>
          <cell r="L21269">
            <v>1.067073068117793E-2</v>
          </cell>
          <cell r="M21269" t="str">
            <v>solar PV</v>
          </cell>
        </row>
        <row r="21270">
          <cell r="F21270" t="str">
            <v>Vintage2016</v>
          </cell>
          <cell r="I21270">
            <v>1.9258920081448281E-2</v>
          </cell>
          <cell r="L21270">
            <v>0.12341437083480412</v>
          </cell>
          <cell r="M21270">
            <v>0</v>
          </cell>
        </row>
        <row r="21271">
          <cell r="F21271" t="str">
            <v>Vintage2016</v>
          </cell>
          <cell r="I21271">
            <v>2.3823440353661768E-3</v>
          </cell>
          <cell r="L21271">
            <v>1.067073068117793E-2</v>
          </cell>
          <cell r="M21271" t="str">
            <v>solar PV</v>
          </cell>
        </row>
        <row r="21272">
          <cell r="F21272" t="str">
            <v>Vintage2014</v>
          </cell>
          <cell r="I21272">
            <v>4.2797600180996178E-3</v>
          </cell>
          <cell r="L21272">
            <v>3.2655045546496182E-2</v>
          </cell>
          <cell r="M21272">
            <v>0</v>
          </cell>
        </row>
        <row r="21273">
          <cell r="F21273" t="str">
            <v>Vintage2014</v>
          </cell>
          <cell r="I21273">
            <v>6.4196400271494267E-3</v>
          </cell>
          <cell r="L21273">
            <v>4.8982568319744277E-2</v>
          </cell>
          <cell r="M21273">
            <v>0</v>
          </cell>
        </row>
        <row r="21274">
          <cell r="F21274" t="str">
            <v>Vintage2014</v>
          </cell>
          <cell r="I21274">
            <v>6.4196400271494267E-3</v>
          </cell>
          <cell r="L21274">
            <v>4.8982568319744277E-2</v>
          </cell>
          <cell r="M21274">
            <v>0</v>
          </cell>
        </row>
        <row r="21275">
          <cell r="F21275" t="str">
            <v>Vintage2014</v>
          </cell>
          <cell r="I21275">
            <v>6.4196400271494267E-3</v>
          </cell>
          <cell r="L21275">
            <v>4.8982568319744277E-2</v>
          </cell>
          <cell r="M21275">
            <v>0</v>
          </cell>
        </row>
        <row r="21276">
          <cell r="F21276" t="str">
            <v>Vintage2014</v>
          </cell>
          <cell r="I21276">
            <v>6.4196400271494267E-3</v>
          </cell>
          <cell r="L21276">
            <v>4.8982568319744277E-2</v>
          </cell>
          <cell r="M21276">
            <v>0</v>
          </cell>
        </row>
        <row r="21277">
          <cell r="F21277" t="str">
            <v>Vintage2014</v>
          </cell>
          <cell r="I21277">
            <v>6.4196400271494267E-3</v>
          </cell>
          <cell r="L21277">
            <v>4.8982568319744277E-2</v>
          </cell>
          <cell r="M21277">
            <v>0</v>
          </cell>
        </row>
        <row r="21278">
          <cell r="F21278" t="str">
            <v>Vintage2014</v>
          </cell>
          <cell r="I21278">
            <v>4.2797600180996178E-3</v>
          </cell>
          <cell r="L21278">
            <v>3.2655045546496182E-2</v>
          </cell>
          <cell r="M21278">
            <v>0</v>
          </cell>
        </row>
        <row r="21279">
          <cell r="F21279" t="str">
            <v>Vintage2014</v>
          </cell>
          <cell r="I21279">
            <v>6.4196400271494267E-3</v>
          </cell>
          <cell r="L21279">
            <v>4.8982568319744277E-2</v>
          </cell>
          <cell r="M21279">
            <v>0</v>
          </cell>
        </row>
        <row r="21280">
          <cell r="F21280" t="str">
            <v>Vintage2014</v>
          </cell>
          <cell r="I21280">
            <v>6.4196400271494267E-3</v>
          </cell>
          <cell r="L21280">
            <v>4.8982568319744277E-2</v>
          </cell>
          <cell r="M21280">
            <v>0</v>
          </cell>
        </row>
        <row r="21281">
          <cell r="F21281" t="str">
            <v>Vintage2014</v>
          </cell>
          <cell r="I21281">
            <v>6.4196400271494267E-3</v>
          </cell>
          <cell r="L21281">
            <v>4.8982568319744277E-2</v>
          </cell>
          <cell r="M21281">
            <v>0</v>
          </cell>
        </row>
        <row r="21282">
          <cell r="F21282" t="str">
            <v>Vintage2014</v>
          </cell>
          <cell r="I21282">
            <v>8.5595200361992356E-3</v>
          </cell>
          <cell r="L21282">
            <v>6.5310091092992364E-2</v>
          </cell>
          <cell r="M21282">
            <v>0</v>
          </cell>
        </row>
        <row r="21283">
          <cell r="F21283" t="str">
            <v>Vintage2014</v>
          </cell>
          <cell r="I21283">
            <v>8.5595200361992356E-3</v>
          </cell>
          <cell r="L21283">
            <v>6.5310091092992364E-2</v>
          </cell>
          <cell r="M21283">
            <v>0</v>
          </cell>
        </row>
        <row r="21284">
          <cell r="F21284" t="str">
            <v>Vintage2014</v>
          </cell>
          <cell r="I21284">
            <v>8.5595200361992356E-3</v>
          </cell>
          <cell r="L21284">
            <v>6.5310091092992364E-2</v>
          </cell>
          <cell r="M21284">
            <v>0</v>
          </cell>
        </row>
        <row r="21285">
          <cell r="F21285" t="str">
            <v>Vintage2014</v>
          </cell>
          <cell r="I21285">
            <v>6.4196400271494267E-3</v>
          </cell>
          <cell r="L21285">
            <v>4.8982568319744277E-2</v>
          </cell>
          <cell r="M21285">
            <v>0</v>
          </cell>
        </row>
        <row r="21286">
          <cell r="F21286" t="str">
            <v>Vintage2014</v>
          </cell>
          <cell r="I21286">
            <v>3.8117504565858829E-3</v>
          </cell>
          <cell r="L21286">
            <v>4.5113199210832067E-2</v>
          </cell>
          <cell r="M21286" t="str">
            <v>solar PV</v>
          </cell>
        </row>
        <row r="21287">
          <cell r="F21287" t="str">
            <v>Vintage2016</v>
          </cell>
          <cell r="I21287">
            <v>2.3823440353661768E-3</v>
          </cell>
          <cell r="L21287">
            <v>1.067073068117793E-2</v>
          </cell>
          <cell r="M21287" t="str">
            <v>solar PV</v>
          </cell>
        </row>
        <row r="21288">
          <cell r="F21288" t="str">
            <v>Vintage2011</v>
          </cell>
          <cell r="I21288">
            <v>4.2797600180996178E-3</v>
          </cell>
          <cell r="L21288">
            <v>7.359331476323118E-2</v>
          </cell>
          <cell r="M21288">
            <v>0</v>
          </cell>
        </row>
        <row r="21289">
          <cell r="F21289" t="str">
            <v>Vintage2012</v>
          </cell>
          <cell r="I21289">
            <v>1.0699400045249044E-2</v>
          </cell>
          <cell r="L21289">
            <v>0.14245147375988496</v>
          </cell>
          <cell r="M21289">
            <v>0</v>
          </cell>
        </row>
        <row r="21290">
          <cell r="F21290" t="str">
            <v>Vintage2011</v>
          </cell>
          <cell r="I21290">
            <v>8.5595200361992356E-3</v>
          </cell>
          <cell r="L21290">
            <v>0.14718662952646236</v>
          </cell>
          <cell r="M21290">
            <v>0</v>
          </cell>
        </row>
        <row r="21291">
          <cell r="F21291" t="str">
            <v>Vintage2011</v>
          </cell>
          <cell r="I21291">
            <v>4.2797600180996178E-3</v>
          </cell>
          <cell r="L21291">
            <v>7.359331476323118E-2</v>
          </cell>
          <cell r="M21291">
            <v>0</v>
          </cell>
        </row>
        <row r="21292">
          <cell r="F21292" t="str">
            <v>Vintage2011</v>
          </cell>
          <cell r="I21292">
            <v>6.4196400271494267E-3</v>
          </cell>
          <cell r="L21292">
            <v>0.11038997214484676</v>
          </cell>
          <cell r="M21292">
            <v>0</v>
          </cell>
        </row>
        <row r="21293">
          <cell r="F21293" t="str">
            <v>Vintage2012</v>
          </cell>
          <cell r="I21293">
            <v>1.0699400045249044E-2</v>
          </cell>
          <cell r="L21293">
            <v>0.14245147375988496</v>
          </cell>
          <cell r="M21293">
            <v>0</v>
          </cell>
        </row>
        <row r="21294">
          <cell r="F21294" t="str">
            <v>Vintage2012</v>
          </cell>
          <cell r="I21294">
            <v>6.4196400271494267E-3</v>
          </cell>
          <cell r="L21294">
            <v>8.5470884255930982E-2</v>
          </cell>
          <cell r="M21294">
            <v>0</v>
          </cell>
        </row>
        <row r="21295">
          <cell r="F21295" t="str">
            <v>Vintage2016</v>
          </cell>
          <cell r="I21295">
            <v>2.3823440353661768E-3</v>
          </cell>
          <cell r="L21295">
            <v>1.067073068117793E-2</v>
          </cell>
          <cell r="M21295" t="str">
            <v>solar PV</v>
          </cell>
        </row>
        <row r="21296">
          <cell r="F21296" t="str">
            <v>Vintage2017</v>
          </cell>
          <cell r="I21296">
            <v>9.2434948572207663E-3</v>
          </cell>
          <cell r="L21296">
            <v>7.2684660836681611E-2</v>
          </cell>
          <cell r="M21296" t="str">
            <v>solar PV</v>
          </cell>
        </row>
        <row r="21297">
          <cell r="F21297" t="str">
            <v>Vintage2013</v>
          </cell>
          <cell r="I21297">
            <v>5.4317444006348834E-3</v>
          </cell>
          <cell r="L21297">
            <v>7.9295683057375818E-2</v>
          </cell>
          <cell r="M21297" t="str">
            <v>solar PV</v>
          </cell>
        </row>
        <row r="21298">
          <cell r="F21298" t="str">
            <v>Vintage2014</v>
          </cell>
          <cell r="I21298">
            <v>6.4196400271494267E-3</v>
          </cell>
          <cell r="L21298">
            <v>4.8982568319744277E-2</v>
          </cell>
          <cell r="M21298">
            <v>0</v>
          </cell>
        </row>
        <row r="21299">
          <cell r="F21299" t="str">
            <v>Vintage2012</v>
          </cell>
          <cell r="I21299">
            <v>4.2797600180996178E-3</v>
          </cell>
          <cell r="L21299">
            <v>5.6980589503953981E-2</v>
          </cell>
          <cell r="M21299">
            <v>0</v>
          </cell>
        </row>
        <row r="21300">
          <cell r="F21300" t="str">
            <v>Vintage2012</v>
          </cell>
          <cell r="I21300">
            <v>4.2797600180996178E-3</v>
          </cell>
          <cell r="L21300">
            <v>5.6980589503953981E-2</v>
          </cell>
          <cell r="M21300">
            <v>0</v>
          </cell>
        </row>
        <row r="21301">
          <cell r="F21301" t="str">
            <v>Vintage2012</v>
          </cell>
          <cell r="I21301">
            <v>4.2797600180996178E-3</v>
          </cell>
          <cell r="L21301">
            <v>5.6980589503953981E-2</v>
          </cell>
          <cell r="M21301">
            <v>0</v>
          </cell>
        </row>
        <row r="21302">
          <cell r="F21302" t="str">
            <v>Vintage2013</v>
          </cell>
          <cell r="I21302">
            <v>2.3823440353661768E-3</v>
          </cell>
          <cell r="L21302">
            <v>3.4778808358498163E-2</v>
          </cell>
          <cell r="M21302" t="str">
            <v>solar PV</v>
          </cell>
        </row>
        <row r="21303">
          <cell r="F21303" t="str">
            <v>Vintage2014</v>
          </cell>
          <cell r="I21303">
            <v>2.1398800090498089E-3</v>
          </cell>
          <cell r="L21303">
            <v>1.6327522773248091E-2</v>
          </cell>
          <cell r="M21303">
            <v>0</v>
          </cell>
        </row>
        <row r="21304">
          <cell r="F21304" t="str">
            <v>Vintage2014</v>
          </cell>
          <cell r="I21304">
            <v>2.1398800090498089E-3</v>
          </cell>
          <cell r="L21304">
            <v>1.6327522773248091E-2</v>
          </cell>
          <cell r="M21304">
            <v>0</v>
          </cell>
        </row>
        <row r="21305">
          <cell r="F21305" t="str">
            <v>Vintage2014</v>
          </cell>
          <cell r="I21305">
            <v>2.1398800090498089E-3</v>
          </cell>
          <cell r="L21305">
            <v>1.6327522773248091E-2</v>
          </cell>
          <cell r="M21305">
            <v>0</v>
          </cell>
        </row>
        <row r="21306">
          <cell r="F21306" t="str">
            <v>Vintage2014</v>
          </cell>
          <cell r="I21306">
            <v>2.1398800090498089E-3</v>
          </cell>
          <cell r="L21306">
            <v>1.6327522773248091E-2</v>
          </cell>
          <cell r="M21306">
            <v>0</v>
          </cell>
        </row>
        <row r="21307">
          <cell r="F21307" t="str">
            <v>Vintage2013</v>
          </cell>
          <cell r="I21307">
            <v>2.1398800090498089E-3</v>
          </cell>
          <cell r="L21307">
            <v>2.2483384251419027E-2</v>
          </cell>
          <cell r="M21307">
            <v>0</v>
          </cell>
        </row>
        <row r="21308">
          <cell r="F21308" t="str">
            <v>Vintage2013</v>
          </cell>
          <cell r="I21308">
            <v>2.1398800090498089E-3</v>
          </cell>
          <cell r="L21308">
            <v>2.2483384251419027E-2</v>
          </cell>
          <cell r="M21308">
            <v>0</v>
          </cell>
        </row>
        <row r="21309">
          <cell r="F21309" t="str">
            <v>Vintage2013</v>
          </cell>
          <cell r="I21309">
            <v>2.1398800090498089E-3</v>
          </cell>
          <cell r="L21309">
            <v>2.2483384251419027E-2</v>
          </cell>
          <cell r="M21309">
            <v>0</v>
          </cell>
        </row>
        <row r="21310">
          <cell r="F21310" t="str">
            <v>Vintage2013</v>
          </cell>
          <cell r="I21310">
            <v>2.1398800090498089E-3</v>
          </cell>
          <cell r="L21310">
            <v>2.2483384251419027E-2</v>
          </cell>
          <cell r="M21310">
            <v>0</v>
          </cell>
        </row>
        <row r="21311">
          <cell r="F21311" t="str">
            <v>Vintage2016</v>
          </cell>
          <cell r="I21311">
            <v>8.5595200361992356E-3</v>
          </cell>
          <cell r="L21311">
            <v>5.4850831482135168E-2</v>
          </cell>
          <cell r="M21311">
            <v>0</v>
          </cell>
        </row>
        <row r="21312">
          <cell r="F21312" t="str">
            <v>Vintage2014</v>
          </cell>
          <cell r="I21312">
            <v>2.1398800090498089E-3</v>
          </cell>
          <cell r="L21312">
            <v>1.6327522773248091E-2</v>
          </cell>
          <cell r="M21312">
            <v>0</v>
          </cell>
        </row>
        <row r="21313">
          <cell r="F21313" t="str">
            <v>Vintage2014</v>
          </cell>
          <cell r="I21313">
            <v>2.1398800090498089E-3</v>
          </cell>
          <cell r="L21313">
            <v>1.6327522773248091E-2</v>
          </cell>
          <cell r="M21313">
            <v>0</v>
          </cell>
        </row>
        <row r="21314">
          <cell r="F21314" t="str">
            <v>Vintage2014</v>
          </cell>
          <cell r="I21314">
            <v>2.1398800090498089E-3</v>
          </cell>
          <cell r="L21314">
            <v>1.6327522773248091E-2</v>
          </cell>
          <cell r="M21314">
            <v>0</v>
          </cell>
        </row>
        <row r="21315">
          <cell r="F21315" t="str">
            <v>Vintage2014</v>
          </cell>
          <cell r="I21315">
            <v>2.1398800090498089E-3</v>
          </cell>
          <cell r="L21315">
            <v>1.6327522773248091E-2</v>
          </cell>
          <cell r="M21315">
            <v>0</v>
          </cell>
        </row>
        <row r="21316">
          <cell r="F21316" t="str">
            <v>Vintage2014</v>
          </cell>
          <cell r="I21316">
            <v>2.1398800090498089E-3</v>
          </cell>
          <cell r="L21316">
            <v>1.6327522773248091E-2</v>
          </cell>
          <cell r="M21316">
            <v>0</v>
          </cell>
        </row>
        <row r="21317">
          <cell r="F21317" t="str">
            <v>Vintage2014</v>
          </cell>
          <cell r="I21317">
            <v>2.1398800090498089E-3</v>
          </cell>
          <cell r="L21317">
            <v>1.6327522773248091E-2</v>
          </cell>
          <cell r="M21317">
            <v>0</v>
          </cell>
        </row>
        <row r="21318">
          <cell r="F21318" t="str">
            <v>Vintage2014</v>
          </cell>
          <cell r="I21318">
            <v>2.1398800090498089E-3</v>
          </cell>
          <cell r="L21318">
            <v>1.6327522773248091E-2</v>
          </cell>
          <cell r="M21318">
            <v>0</v>
          </cell>
        </row>
        <row r="21319">
          <cell r="F21319" t="str">
            <v>Vintage2014</v>
          </cell>
          <cell r="I21319">
            <v>2.1398800090498089E-3</v>
          </cell>
          <cell r="L21319">
            <v>1.6327522773248091E-2</v>
          </cell>
          <cell r="M21319">
            <v>0</v>
          </cell>
        </row>
        <row r="21320">
          <cell r="F21320" t="str">
            <v>Vintage2014</v>
          </cell>
          <cell r="I21320">
            <v>2.1398800090498089E-3</v>
          </cell>
          <cell r="L21320">
            <v>1.6327522773248091E-2</v>
          </cell>
          <cell r="M21320">
            <v>0</v>
          </cell>
        </row>
        <row r="21321">
          <cell r="F21321" t="str">
            <v>Vintage2014</v>
          </cell>
          <cell r="I21321">
            <v>2.1398800090498089E-3</v>
          </cell>
          <cell r="L21321">
            <v>1.6327522773248091E-2</v>
          </cell>
          <cell r="M21321">
            <v>0</v>
          </cell>
        </row>
        <row r="21322">
          <cell r="F21322" t="str">
            <v>Vintage2014</v>
          </cell>
          <cell r="I21322">
            <v>2.3823440353661768E-3</v>
          </cell>
          <cell r="L21322">
            <v>2.8195749506770038E-2</v>
          </cell>
          <cell r="M21322" t="str">
            <v>solar PV</v>
          </cell>
        </row>
        <row r="21323">
          <cell r="F21323" t="str">
            <v>Vintage2014</v>
          </cell>
          <cell r="I21323">
            <v>2.3823440353661768E-3</v>
          </cell>
          <cell r="L21323">
            <v>2.8195749506770038E-2</v>
          </cell>
          <cell r="M21323" t="str">
            <v>solar PV</v>
          </cell>
        </row>
        <row r="21324">
          <cell r="F21324" t="str">
            <v>Vintage2014</v>
          </cell>
          <cell r="I21324">
            <v>2.3823440353661768E-3</v>
          </cell>
          <cell r="L21324">
            <v>2.8195749506770038E-2</v>
          </cell>
          <cell r="M21324" t="str">
            <v>solar PV</v>
          </cell>
        </row>
        <row r="21325">
          <cell r="F21325" t="str">
            <v>Vintage2015</v>
          </cell>
          <cell r="I21325">
            <v>2.3823440353661768E-3</v>
          </cell>
          <cell r="L21325">
            <v>2.8106582316186644E-2</v>
          </cell>
          <cell r="M21325" t="str">
            <v>solar PV</v>
          </cell>
        </row>
        <row r="21326">
          <cell r="F21326" t="str">
            <v>Vintage2014</v>
          </cell>
          <cell r="I21326">
            <v>2.3823440353661768E-3</v>
          </cell>
          <cell r="L21326">
            <v>2.8195749506770038E-2</v>
          </cell>
          <cell r="M21326" t="str">
            <v>solar PV</v>
          </cell>
        </row>
        <row r="21327">
          <cell r="F21327" t="str">
            <v>Vintage2014</v>
          </cell>
          <cell r="I21327">
            <v>2.3823440353661768E-3</v>
          </cell>
          <cell r="L21327">
            <v>2.8195749506770038E-2</v>
          </cell>
          <cell r="M21327" t="str">
            <v>solar PV</v>
          </cell>
        </row>
        <row r="21328">
          <cell r="F21328" t="str">
            <v>Vintage2013</v>
          </cell>
          <cell r="I21328">
            <v>9.8434480416291197E-3</v>
          </cell>
          <cell r="L21328">
            <v>0.10342356755652751</v>
          </cell>
          <cell r="M21328">
            <v>0</v>
          </cell>
        </row>
        <row r="21329">
          <cell r="F21329" t="str">
            <v>Vintage2015</v>
          </cell>
          <cell r="I21329">
            <v>2.3823440353661768E-3</v>
          </cell>
          <cell r="L21329">
            <v>2.8106582316186644E-2</v>
          </cell>
          <cell r="M21329" t="str">
            <v>solar PV</v>
          </cell>
        </row>
        <row r="21330">
          <cell r="F21330" t="str">
            <v>Vintage2016</v>
          </cell>
          <cell r="I21330">
            <v>2.3823440353661768E-3</v>
          </cell>
          <cell r="L21330">
            <v>1.067073068117793E-2</v>
          </cell>
          <cell r="M21330" t="str">
            <v>solar PV</v>
          </cell>
        </row>
        <row r="21331">
          <cell r="F21331" t="str">
            <v>Vintage2013</v>
          </cell>
          <cell r="I21331">
            <v>2.1398800090498089E-3</v>
          </cell>
          <cell r="L21331">
            <v>2.2483384251419027E-2</v>
          </cell>
          <cell r="M21331">
            <v>0</v>
          </cell>
        </row>
        <row r="21332">
          <cell r="F21332" t="str">
            <v>Vintage2013</v>
          </cell>
          <cell r="I21332">
            <v>2.1398800090498089E-3</v>
          </cell>
          <cell r="L21332">
            <v>2.2483384251419027E-2</v>
          </cell>
          <cell r="M21332">
            <v>0</v>
          </cell>
        </row>
        <row r="21333">
          <cell r="F21333" t="str">
            <v>Vintage2013</v>
          </cell>
          <cell r="I21333">
            <v>1.2839280054298852E-3</v>
          </cell>
          <cell r="L21333">
            <v>1.3490030550851415E-2</v>
          </cell>
          <cell r="M21333">
            <v>0</v>
          </cell>
        </row>
        <row r="21334">
          <cell r="F21334" t="str">
            <v>Vintage2014</v>
          </cell>
          <cell r="I21334">
            <v>2.1398800090498089E-3</v>
          </cell>
          <cell r="L21334">
            <v>1.6327522773248091E-2</v>
          </cell>
          <cell r="M21334">
            <v>0</v>
          </cell>
        </row>
        <row r="21335">
          <cell r="F21335" t="str">
            <v>Vintage2014</v>
          </cell>
          <cell r="I21335">
            <v>2.1398800090498089E-3</v>
          </cell>
          <cell r="L21335">
            <v>1.6327522773248091E-2</v>
          </cell>
          <cell r="M21335">
            <v>0</v>
          </cell>
        </row>
        <row r="21336">
          <cell r="F21336" t="str">
            <v>Vintage2014</v>
          </cell>
          <cell r="I21336">
            <v>2.1398800090498089E-3</v>
          </cell>
          <cell r="L21336">
            <v>1.6327522773248091E-2</v>
          </cell>
          <cell r="M21336">
            <v>0</v>
          </cell>
        </row>
        <row r="21337">
          <cell r="F21337" t="str">
            <v>Vintage2014</v>
          </cell>
          <cell r="I21337">
            <v>2.1398800090498089E-3</v>
          </cell>
          <cell r="L21337">
            <v>1.6327522773248091E-2</v>
          </cell>
          <cell r="M21337">
            <v>0</v>
          </cell>
        </row>
        <row r="21338">
          <cell r="F21338" t="str">
            <v>Vintage2014</v>
          </cell>
          <cell r="I21338">
            <v>2.1398800090498089E-3</v>
          </cell>
          <cell r="L21338">
            <v>1.6327522773248091E-2</v>
          </cell>
          <cell r="M21338">
            <v>0</v>
          </cell>
        </row>
        <row r="21339">
          <cell r="F21339" t="str">
            <v>Vintage2014</v>
          </cell>
          <cell r="I21339">
            <v>2.1398800090498089E-3</v>
          </cell>
          <cell r="L21339">
            <v>1.6327522773248091E-2</v>
          </cell>
          <cell r="M21339">
            <v>0</v>
          </cell>
        </row>
        <row r="21340">
          <cell r="F21340" t="str">
            <v>Vintage2014</v>
          </cell>
          <cell r="I21340">
            <v>2.1398800090498089E-3</v>
          </cell>
          <cell r="L21340">
            <v>1.6327522773248091E-2</v>
          </cell>
          <cell r="M21340">
            <v>0</v>
          </cell>
        </row>
        <row r="21341">
          <cell r="F21341" t="str">
            <v>Vintage2014</v>
          </cell>
          <cell r="I21341">
            <v>2.1398800090498089E-3</v>
          </cell>
          <cell r="L21341">
            <v>1.6327522773248091E-2</v>
          </cell>
          <cell r="M21341">
            <v>0</v>
          </cell>
        </row>
        <row r="21342">
          <cell r="F21342" t="str">
            <v>Vintage2014</v>
          </cell>
          <cell r="I21342">
            <v>2.1398800090498089E-3</v>
          </cell>
          <cell r="L21342">
            <v>1.6327522773248091E-2</v>
          </cell>
          <cell r="M21342">
            <v>0</v>
          </cell>
        </row>
        <row r="21343">
          <cell r="F21343" t="str">
            <v>Vintage2012</v>
          </cell>
          <cell r="I21343">
            <v>2.3823440353661768E-3</v>
          </cell>
          <cell r="L21343">
            <v>6.322590938098277E-2</v>
          </cell>
          <cell r="M21343" t="str">
            <v>solar PV</v>
          </cell>
        </row>
        <row r="21344">
          <cell r="F21344" t="str">
            <v>Vintage2014</v>
          </cell>
          <cell r="I21344">
            <v>2.3823440353661768E-3</v>
          </cell>
          <cell r="L21344">
            <v>2.8195749506770038E-2</v>
          </cell>
          <cell r="M21344" t="str">
            <v>solar PV</v>
          </cell>
        </row>
        <row r="21345">
          <cell r="F21345" t="str">
            <v>Vintage2013</v>
          </cell>
          <cell r="I21345">
            <v>2.3823440353661768E-3</v>
          </cell>
          <cell r="L21345">
            <v>3.4778808358498163E-2</v>
          </cell>
          <cell r="M21345" t="str">
            <v>solar PV</v>
          </cell>
        </row>
        <row r="21346">
          <cell r="F21346" t="str">
            <v>Vintage2015</v>
          </cell>
          <cell r="I21346">
            <v>3.0970472459760298E-2</v>
          </cell>
          <cell r="L21346">
            <v>0.36538557011042638</v>
          </cell>
          <cell r="M21346" t="str">
            <v>solar PV</v>
          </cell>
        </row>
        <row r="21347">
          <cell r="F21347" t="str">
            <v>Vintage2014</v>
          </cell>
          <cell r="I21347">
            <v>8.5595200361992356E-3</v>
          </cell>
          <cell r="L21347">
            <v>6.5310091092992364E-2</v>
          </cell>
          <cell r="M21347">
            <v>0</v>
          </cell>
        </row>
        <row r="21348">
          <cell r="F21348" t="str">
            <v>Vintage2014</v>
          </cell>
          <cell r="I21348">
            <v>1.6905052071493488E-2</v>
          </cell>
          <cell r="L21348">
            <v>0.12898742990865991</v>
          </cell>
          <cell r="M21348">
            <v>0</v>
          </cell>
        </row>
        <row r="21349">
          <cell r="F21349" t="str">
            <v>Vintage2014</v>
          </cell>
          <cell r="I21349">
            <v>4.4937480190045988E-3</v>
          </cell>
          <cell r="L21349">
            <v>3.4287797823820992E-2</v>
          </cell>
          <cell r="M21349">
            <v>0</v>
          </cell>
        </row>
        <row r="21350">
          <cell r="F21350" t="str">
            <v>Vintage2013</v>
          </cell>
          <cell r="I21350">
            <v>2.139880009049809E-4</v>
          </cell>
          <cell r="L21350">
            <v>2.2483384251419029E-3</v>
          </cell>
          <cell r="M21350">
            <v>0</v>
          </cell>
        </row>
        <row r="21351">
          <cell r="F21351" t="str">
            <v>Vintage2013</v>
          </cell>
          <cell r="I21351">
            <v>2.1184812089593108E-2</v>
          </cell>
          <cell r="L21351">
            <v>0.2225855040890484</v>
          </cell>
          <cell r="M21351">
            <v>0</v>
          </cell>
        </row>
        <row r="21352">
          <cell r="F21352" t="str">
            <v>Vintage2013</v>
          </cell>
          <cell r="I21352">
            <v>2.3823440353661768E-3</v>
          </cell>
          <cell r="L21352">
            <v>3.4778808358498163E-2</v>
          </cell>
          <cell r="M21352" t="str">
            <v>solar PV</v>
          </cell>
        </row>
        <row r="21353">
          <cell r="F21353" t="str">
            <v>Vintage2014</v>
          </cell>
          <cell r="I21353">
            <v>2.3823440353661768E-3</v>
          </cell>
          <cell r="L21353">
            <v>2.8195749506770038E-2</v>
          </cell>
          <cell r="M21353" t="str">
            <v>solar PV</v>
          </cell>
        </row>
        <row r="21354">
          <cell r="F21354" t="str">
            <v>Vintage2013</v>
          </cell>
          <cell r="I21354">
            <v>2.3823440353661768E-3</v>
          </cell>
          <cell r="L21354">
            <v>3.4778808358498163E-2</v>
          </cell>
          <cell r="M21354" t="str">
            <v>solar PV</v>
          </cell>
        </row>
        <row r="21355">
          <cell r="F21355" t="str">
            <v>Vintage2014</v>
          </cell>
          <cell r="I21355">
            <v>2.3823440353661768E-3</v>
          </cell>
          <cell r="L21355">
            <v>2.8195749506770038E-2</v>
          </cell>
          <cell r="M21355" t="str">
            <v>solar PV</v>
          </cell>
        </row>
        <row r="21356">
          <cell r="F21356" t="str">
            <v>Vintage2014</v>
          </cell>
          <cell r="I21356">
            <v>2.3823440353661768E-3</v>
          </cell>
          <cell r="L21356">
            <v>2.8195749506770038E-2</v>
          </cell>
          <cell r="M21356" t="str">
            <v>solar PV</v>
          </cell>
        </row>
        <row r="21357">
          <cell r="F21357" t="str">
            <v>Vintage2013</v>
          </cell>
          <cell r="I21357">
            <v>2.3823440353661768E-3</v>
          </cell>
          <cell r="L21357">
            <v>3.4778808358498163E-2</v>
          </cell>
          <cell r="M21357" t="str">
            <v>solar PV</v>
          </cell>
        </row>
        <row r="21358">
          <cell r="F21358" t="str">
            <v>Vintage2013</v>
          </cell>
          <cell r="I21358">
            <v>2.3823440353661768E-3</v>
          </cell>
          <cell r="L21358">
            <v>3.4778808358498163E-2</v>
          </cell>
          <cell r="M21358" t="str">
            <v>solar PV</v>
          </cell>
        </row>
        <row r="21359">
          <cell r="F21359" t="str">
            <v>Vintage2015</v>
          </cell>
          <cell r="I21359">
            <v>2.3823440353661768E-3</v>
          </cell>
          <cell r="L21359">
            <v>2.8106582316186644E-2</v>
          </cell>
          <cell r="M21359" t="str">
            <v>solar PV</v>
          </cell>
        </row>
        <row r="21360">
          <cell r="F21360" t="str">
            <v>Vintage2013</v>
          </cell>
          <cell r="I21360">
            <v>2.3823440353661768E-3</v>
          </cell>
          <cell r="L21360">
            <v>3.4778808358498163E-2</v>
          </cell>
          <cell r="M21360" t="str">
            <v>solar PV</v>
          </cell>
        </row>
        <row r="21361">
          <cell r="F21361" t="str">
            <v>Vintage2013</v>
          </cell>
          <cell r="I21361">
            <v>2.3823440353661768E-3</v>
          </cell>
          <cell r="L21361">
            <v>3.4778808358498163E-2</v>
          </cell>
          <cell r="M21361" t="str">
            <v>solar PV</v>
          </cell>
        </row>
        <row r="21362">
          <cell r="F21362" t="str">
            <v>Vintage2013</v>
          </cell>
          <cell r="I21362">
            <v>2.3823440353661768E-3</v>
          </cell>
          <cell r="L21362">
            <v>3.4778808358498163E-2</v>
          </cell>
          <cell r="M21362" t="str">
            <v>solar PV</v>
          </cell>
        </row>
        <row r="21363">
          <cell r="F21363" t="str">
            <v>Vintage2013</v>
          </cell>
          <cell r="I21363">
            <v>1.2411304052488891E-2</v>
          </cell>
          <cell r="L21363">
            <v>0.13040362865823035</v>
          </cell>
          <cell r="M21363">
            <v>0</v>
          </cell>
        </row>
        <row r="21364">
          <cell r="F21364" t="str">
            <v>Vintage2013</v>
          </cell>
          <cell r="I21364">
            <v>2.0970824088688125E-2</v>
          </cell>
          <cell r="L21364">
            <v>0.22033716566390649</v>
          </cell>
          <cell r="M21364">
            <v>0</v>
          </cell>
        </row>
        <row r="21365">
          <cell r="F21365" t="str">
            <v>Vintage2018</v>
          </cell>
          <cell r="I21365">
            <v>9.5293761414647071E-3</v>
          </cell>
          <cell r="L21365">
            <v>6.1952125061064969E-2</v>
          </cell>
          <cell r="M21365" t="str">
            <v>solar PV</v>
          </cell>
        </row>
        <row r="21366">
          <cell r="F21366" t="str">
            <v>Vintage2015</v>
          </cell>
          <cell r="I21366">
            <v>4.0976317408298237E-3</v>
          </cell>
          <cell r="L21366">
            <v>4.8343321583841026E-2</v>
          </cell>
          <cell r="M21366" t="str">
            <v>solar PV</v>
          </cell>
        </row>
        <row r="21367">
          <cell r="F21367" t="str">
            <v>Vintage2013</v>
          </cell>
          <cell r="I21367">
            <v>2.0970824088688125E-2</v>
          </cell>
          <cell r="L21367">
            <v>0.22033716566390649</v>
          </cell>
          <cell r="M21367">
            <v>0</v>
          </cell>
        </row>
        <row r="21368">
          <cell r="F21368" t="str">
            <v>Vintage2009</v>
          </cell>
          <cell r="I21368">
            <v>4.2797600180996178E-3</v>
          </cell>
          <cell r="L21368">
            <v>0.49077399380804959</v>
          </cell>
          <cell r="M21368">
            <v>0</v>
          </cell>
        </row>
        <row r="21369">
          <cell r="F21369" t="str">
            <v>Vintage2009</v>
          </cell>
          <cell r="I21369">
            <v>4.7077360199095798E-3</v>
          </cell>
          <cell r="L21369">
            <v>0.53985139318885456</v>
          </cell>
          <cell r="M21369">
            <v>0</v>
          </cell>
        </row>
        <row r="21370">
          <cell r="F21370" t="str">
            <v>Vintage2013</v>
          </cell>
          <cell r="I21370">
            <v>7.6235009131717657E-3</v>
          </cell>
          <cell r="L21370">
            <v>0.11129218674719413</v>
          </cell>
          <cell r="M21370" t="str">
            <v>solar PV</v>
          </cell>
        </row>
        <row r="21371">
          <cell r="F21371" t="str">
            <v>Vintage2013</v>
          </cell>
          <cell r="I21371">
            <v>1.0271424043439082E-2</v>
          </cell>
          <cell r="L21371">
            <v>0.10792024440681132</v>
          </cell>
          <cell r="M21371">
            <v>0</v>
          </cell>
        </row>
        <row r="21372">
          <cell r="F21372" t="str">
            <v>Vintage2011</v>
          </cell>
          <cell r="I21372">
            <v>2.1398800090498089E-3</v>
          </cell>
          <cell r="L21372">
            <v>3.679665738161559E-2</v>
          </cell>
          <cell r="M21372">
            <v>0</v>
          </cell>
        </row>
        <row r="21373">
          <cell r="F21373" t="str">
            <v>Vintage2013</v>
          </cell>
          <cell r="I21373">
            <v>1.1127376047059007E-2</v>
          </cell>
          <cell r="L21373">
            <v>0.11691359810737895</v>
          </cell>
          <cell r="M21373">
            <v>0</v>
          </cell>
        </row>
        <row r="21374">
          <cell r="F21374" t="str">
            <v>Vintage2013</v>
          </cell>
          <cell r="I21374">
            <v>1.2839280054298852E-3</v>
          </cell>
          <cell r="L21374">
            <v>1.3490030550851415E-2</v>
          </cell>
          <cell r="M21374">
            <v>0</v>
          </cell>
        </row>
        <row r="21375">
          <cell r="F21375" t="str">
            <v>Vintage2013</v>
          </cell>
          <cell r="I21375">
            <v>8.1315440343892736E-3</v>
          </cell>
          <cell r="L21375">
            <v>8.54368601553923E-2</v>
          </cell>
          <cell r="M21375">
            <v>0</v>
          </cell>
        </row>
        <row r="21376">
          <cell r="F21376" t="str">
            <v>Vintage2014</v>
          </cell>
          <cell r="I21376">
            <v>1.0271424043439082E-2</v>
          </cell>
          <cell r="L21376">
            <v>7.8372109311590832E-2</v>
          </cell>
          <cell r="M21376">
            <v>0</v>
          </cell>
        </row>
        <row r="21377">
          <cell r="F21377" t="str">
            <v>Vintage2014</v>
          </cell>
          <cell r="I21377">
            <v>8.5595200361992356E-3</v>
          </cell>
          <cell r="L21377">
            <v>6.5310091092992364E-2</v>
          </cell>
          <cell r="M21377">
            <v>0</v>
          </cell>
        </row>
        <row r="21378">
          <cell r="F21378" t="str">
            <v>Vintage2014</v>
          </cell>
          <cell r="I21378">
            <v>1.1983328050678929E-2</v>
          </cell>
          <cell r="L21378">
            <v>9.1434127530189299E-2</v>
          </cell>
          <cell r="M21378">
            <v>0</v>
          </cell>
        </row>
        <row r="21379">
          <cell r="F21379" t="str">
            <v>Vintage2014</v>
          </cell>
          <cell r="I21379">
            <v>9.5293761414647071E-3</v>
          </cell>
          <cell r="L21379">
            <v>0.11278299802708015</v>
          </cell>
          <cell r="M21379" t="str">
            <v>solar PV</v>
          </cell>
        </row>
        <row r="21380">
          <cell r="F21380" t="str">
            <v>Vintage2014</v>
          </cell>
          <cell r="I21380">
            <v>6.4196400271494267E-3</v>
          </cell>
          <cell r="L21380">
            <v>4.8982568319744277E-2</v>
          </cell>
          <cell r="M21380">
            <v>0</v>
          </cell>
        </row>
        <row r="21381">
          <cell r="F21381" t="str">
            <v>Vintage2016</v>
          </cell>
          <cell r="I21381">
            <v>4.0499848601225005E-3</v>
          </cell>
          <cell r="L21381">
            <v>1.814024215800248E-2</v>
          </cell>
          <cell r="M21381" t="str">
            <v>solar PV</v>
          </cell>
        </row>
        <row r="21382">
          <cell r="F21382" t="str">
            <v>Vintage2014</v>
          </cell>
          <cell r="I21382">
            <v>2.0542848086878163E-2</v>
          </cell>
          <cell r="L21382">
            <v>0.15674421862318166</v>
          </cell>
          <cell r="M21382">
            <v>0</v>
          </cell>
        </row>
        <row r="21383">
          <cell r="F21383" t="str">
            <v>Vintage2014</v>
          </cell>
          <cell r="I21383">
            <v>1.1555352048868969E-2</v>
          </cell>
          <cell r="L21383">
            <v>8.8168622975539693E-2</v>
          </cell>
          <cell r="M21383">
            <v>0</v>
          </cell>
        </row>
        <row r="21384">
          <cell r="F21384" t="str">
            <v>Vintage2014</v>
          </cell>
          <cell r="I21384">
            <v>2.0542848086878163E-2</v>
          </cell>
          <cell r="L21384">
            <v>0.15674421862318166</v>
          </cell>
          <cell r="M21384">
            <v>0</v>
          </cell>
        </row>
        <row r="21385">
          <cell r="F21385" t="str">
            <v>Vintage2015</v>
          </cell>
          <cell r="I21385">
            <v>2.0542848086878163E-2</v>
          </cell>
          <cell r="L21385">
            <v>0.15132572292271596</v>
          </cell>
          <cell r="M21385">
            <v>0</v>
          </cell>
        </row>
        <row r="21386">
          <cell r="F21386" t="str">
            <v>Vintage2014</v>
          </cell>
          <cell r="I21386">
            <v>2.0542848086878163E-2</v>
          </cell>
          <cell r="L21386">
            <v>0.15674421862318166</v>
          </cell>
          <cell r="M21386">
            <v>0</v>
          </cell>
        </row>
        <row r="21387">
          <cell r="F21387" t="str">
            <v>Vintage2014</v>
          </cell>
          <cell r="I21387">
            <v>1.1983328050678929E-2</v>
          </cell>
          <cell r="L21387">
            <v>9.1434127530189299E-2</v>
          </cell>
          <cell r="M21387">
            <v>0</v>
          </cell>
        </row>
        <row r="21388">
          <cell r="F21388" t="str">
            <v>Vintage2014</v>
          </cell>
          <cell r="I21388">
            <v>8.5595200361992356E-3</v>
          </cell>
          <cell r="L21388">
            <v>6.5310091092992364E-2</v>
          </cell>
          <cell r="M21388">
            <v>0</v>
          </cell>
        </row>
        <row r="21389">
          <cell r="F21389" t="str">
            <v>Vintage2014</v>
          </cell>
          <cell r="I21389">
            <v>5.1357120217195408E-3</v>
          </cell>
          <cell r="L21389">
            <v>3.9186054655795416E-2</v>
          </cell>
          <cell r="M21389">
            <v>0</v>
          </cell>
        </row>
        <row r="21390">
          <cell r="F21390" t="str">
            <v>Vintage2017</v>
          </cell>
          <cell r="I21390">
            <v>1.7547016074208433E-2</v>
          </cell>
          <cell r="L21390">
            <v>9.8939260161364104E-2</v>
          </cell>
          <cell r="M21390">
            <v>0</v>
          </cell>
        </row>
        <row r="21391">
          <cell r="F21391" t="str">
            <v>Vintage2014</v>
          </cell>
          <cell r="I21391">
            <v>6.4799757761960005E-3</v>
          </cell>
          <cell r="L21391">
            <v>7.6692438658414505E-2</v>
          </cell>
          <cell r="M21391" t="str">
            <v>solar PV</v>
          </cell>
        </row>
        <row r="21392">
          <cell r="F21392" t="str">
            <v>Vintage2014</v>
          </cell>
          <cell r="I21392">
            <v>9.8434480416291197E-3</v>
          </cell>
          <cell r="L21392">
            <v>7.5106604756941212E-2</v>
          </cell>
          <cell r="M21392">
            <v>0</v>
          </cell>
        </row>
        <row r="21393">
          <cell r="F21393" t="str">
            <v>Vintage2015</v>
          </cell>
          <cell r="I21393">
            <v>3.7164566951712356E-3</v>
          </cell>
          <cell r="L21393">
            <v>4.3846268413251163E-2</v>
          </cell>
          <cell r="M21393" t="str">
            <v>solar PV</v>
          </cell>
        </row>
        <row r="21394">
          <cell r="F21394" t="str">
            <v>Vintage2013</v>
          </cell>
          <cell r="I21394">
            <v>1.0699400045249044E-2</v>
          </cell>
          <cell r="L21394">
            <v>0.11241692125709514</v>
          </cell>
          <cell r="M21394">
            <v>0</v>
          </cell>
        </row>
        <row r="21395">
          <cell r="F21395" t="str">
            <v>Vintage2013</v>
          </cell>
          <cell r="I21395">
            <v>2.0970824088688125E-2</v>
          </cell>
          <cell r="L21395">
            <v>0.22033716566390649</v>
          </cell>
          <cell r="M21395">
            <v>0</v>
          </cell>
        </row>
        <row r="21396">
          <cell r="F21396" t="str">
            <v>Vintage2013</v>
          </cell>
          <cell r="I21396">
            <v>8.5595200361992356E-3</v>
          </cell>
          <cell r="L21396">
            <v>8.9933537005676106E-2</v>
          </cell>
          <cell r="M21396">
            <v>0</v>
          </cell>
        </row>
        <row r="21397">
          <cell r="F21397" t="str">
            <v>Vintage2016</v>
          </cell>
          <cell r="I21397">
            <v>1.7119040072398471E-2</v>
          </cell>
          <cell r="L21397">
            <v>0.10970166296427034</v>
          </cell>
          <cell r="M21397">
            <v>0</v>
          </cell>
        </row>
        <row r="21398">
          <cell r="F21398" t="str">
            <v>Vintage2013</v>
          </cell>
          <cell r="I21398">
            <v>8.5595200361992356E-3</v>
          </cell>
          <cell r="L21398">
            <v>8.9933537005676106E-2</v>
          </cell>
          <cell r="M21398">
            <v>0</v>
          </cell>
        </row>
        <row r="21399">
          <cell r="F21399" t="str">
            <v>Vintage2013</v>
          </cell>
          <cell r="I21399">
            <v>8.5595200361992356E-3</v>
          </cell>
          <cell r="L21399">
            <v>8.9933537005676106E-2</v>
          </cell>
          <cell r="M21399">
            <v>0</v>
          </cell>
        </row>
        <row r="21400">
          <cell r="F21400" t="str">
            <v>Vintage2012</v>
          </cell>
          <cell r="I21400">
            <v>6.4196400271494267E-3</v>
          </cell>
          <cell r="L21400">
            <v>8.5470884255930982E-2</v>
          </cell>
          <cell r="M21400">
            <v>0</v>
          </cell>
        </row>
        <row r="21401">
          <cell r="F21401" t="str">
            <v>Vintage2013</v>
          </cell>
          <cell r="I21401">
            <v>8.5595200361992356E-3</v>
          </cell>
          <cell r="L21401">
            <v>8.9933537005676106E-2</v>
          </cell>
          <cell r="M21401">
            <v>0</v>
          </cell>
        </row>
        <row r="21402">
          <cell r="F21402" t="str">
            <v>Vintage2013</v>
          </cell>
          <cell r="I21402">
            <v>1.2839280054298853E-2</v>
          </cell>
          <cell r="L21402">
            <v>0.13490030550851417</v>
          </cell>
          <cell r="M21402">
            <v>0</v>
          </cell>
        </row>
        <row r="21403">
          <cell r="F21403" t="str">
            <v>Vintage2013</v>
          </cell>
          <cell r="I21403">
            <v>6.4196400271494267E-3</v>
          </cell>
          <cell r="L21403">
            <v>6.7450152754257087E-2</v>
          </cell>
          <cell r="M21403">
            <v>0</v>
          </cell>
        </row>
        <row r="21404">
          <cell r="F21404" t="str">
            <v>Vintage2013</v>
          </cell>
          <cell r="I21404">
            <v>1.0699400045249044E-2</v>
          </cell>
          <cell r="L21404">
            <v>0.11241692125709514</v>
          </cell>
          <cell r="M21404">
            <v>0</v>
          </cell>
        </row>
        <row r="21405">
          <cell r="F21405" t="str">
            <v>Vintage2013</v>
          </cell>
          <cell r="I21405">
            <v>6.4196400271494267E-3</v>
          </cell>
          <cell r="L21405">
            <v>6.7450152754257087E-2</v>
          </cell>
          <cell r="M21405">
            <v>0</v>
          </cell>
        </row>
        <row r="21406">
          <cell r="F21406" t="str">
            <v>Vintage2013</v>
          </cell>
          <cell r="I21406">
            <v>1.4979160063348663E-2</v>
          </cell>
          <cell r="L21406">
            <v>0.15738368975993319</v>
          </cell>
          <cell r="M21406">
            <v>0</v>
          </cell>
        </row>
        <row r="21407">
          <cell r="F21407" t="str">
            <v>Vintage2013</v>
          </cell>
          <cell r="I21407">
            <v>8.5595200361992356E-3</v>
          </cell>
          <cell r="L21407">
            <v>8.9933537005676106E-2</v>
          </cell>
          <cell r="M21407">
            <v>0</v>
          </cell>
        </row>
        <row r="21408">
          <cell r="F21408" t="str">
            <v>Vintage2013</v>
          </cell>
          <cell r="I21408">
            <v>8.5595200361992356E-3</v>
          </cell>
          <cell r="L21408">
            <v>8.9933537005676106E-2</v>
          </cell>
          <cell r="M21408">
            <v>0</v>
          </cell>
        </row>
        <row r="21409">
          <cell r="F21409" t="str">
            <v>Vintage2013</v>
          </cell>
          <cell r="I21409">
            <v>8.5595200361992356E-3</v>
          </cell>
          <cell r="L21409">
            <v>8.9933537005676106E-2</v>
          </cell>
          <cell r="M21409">
            <v>0</v>
          </cell>
        </row>
        <row r="21410">
          <cell r="F21410" t="str">
            <v>Vintage2014</v>
          </cell>
          <cell r="I21410">
            <v>2.8588128424394121E-3</v>
          </cell>
          <cell r="L21410">
            <v>3.383489940812405E-2</v>
          </cell>
          <cell r="M21410" t="str">
            <v>solar PV</v>
          </cell>
        </row>
        <row r="21411">
          <cell r="F21411" t="str">
            <v>Vintage2014</v>
          </cell>
          <cell r="I21411">
            <v>1.4551184061538701E-2</v>
          </cell>
          <cell r="L21411">
            <v>0.11102715485808701</v>
          </cell>
          <cell r="M21411">
            <v>0</v>
          </cell>
        </row>
        <row r="21412">
          <cell r="F21412" t="str">
            <v>Vintage2014</v>
          </cell>
          <cell r="I21412">
            <v>9.4154720398191595E-3</v>
          </cell>
          <cell r="L21412">
            <v>7.1841100202291605E-2</v>
          </cell>
          <cell r="M21412">
            <v>0</v>
          </cell>
        </row>
        <row r="21413">
          <cell r="F21413" t="str">
            <v>Vintage2013</v>
          </cell>
          <cell r="I21413">
            <v>8.5595200361992356E-3</v>
          </cell>
          <cell r="L21413">
            <v>8.9933537005676106E-2</v>
          </cell>
          <cell r="M21413">
            <v>0</v>
          </cell>
        </row>
        <row r="21414">
          <cell r="F21414" t="str">
            <v>Vintage2013</v>
          </cell>
          <cell r="I21414">
            <v>8.5595200361992356E-3</v>
          </cell>
          <cell r="L21414">
            <v>8.9933537005676106E-2</v>
          </cell>
          <cell r="M21414">
            <v>0</v>
          </cell>
        </row>
        <row r="21415">
          <cell r="F21415" t="str">
            <v>Vintage2013</v>
          </cell>
          <cell r="I21415">
            <v>1.7119040072398471E-2</v>
          </cell>
          <cell r="L21415">
            <v>0.17986707401135221</v>
          </cell>
          <cell r="M21415">
            <v>0</v>
          </cell>
        </row>
        <row r="21416">
          <cell r="F21416" t="str">
            <v>Vintage2012</v>
          </cell>
          <cell r="I21416">
            <v>1.0271424043439082E-2</v>
          </cell>
          <cell r="L21416">
            <v>0.13675341480948955</v>
          </cell>
          <cell r="M21416">
            <v>0</v>
          </cell>
        </row>
        <row r="21417">
          <cell r="F21417" t="str">
            <v>Vintage2011</v>
          </cell>
          <cell r="I21417">
            <v>1.1555352048868969E-2</v>
          </cell>
          <cell r="L21417">
            <v>0.19870194986072418</v>
          </cell>
          <cell r="M21417">
            <v>0</v>
          </cell>
        </row>
        <row r="21418">
          <cell r="F21418" t="str">
            <v>Vintage2007</v>
          </cell>
          <cell r="I21418">
            <v>4.2797600180996178E-3</v>
          </cell>
          <cell r="L21418">
            <v>1.8013636363636365</v>
          </cell>
          <cell r="M21418">
            <v>0</v>
          </cell>
        </row>
        <row r="21419">
          <cell r="F21419" t="str">
            <v>Vintage2010</v>
          </cell>
          <cell r="I21419">
            <v>8.5595200361992356E-3</v>
          </cell>
          <cell r="L21419">
            <v>0.53016722408026751</v>
          </cell>
          <cell r="M21419">
            <v>0</v>
          </cell>
        </row>
        <row r="21420">
          <cell r="F21420" t="str">
            <v>Vintage2012</v>
          </cell>
          <cell r="I21420">
            <v>1.2839280054298852E-3</v>
          </cell>
          <cell r="L21420">
            <v>1.7094176851186194E-2</v>
          </cell>
          <cell r="M21420">
            <v>0</v>
          </cell>
        </row>
        <row r="21421">
          <cell r="F21421" t="str">
            <v>Vintage2014</v>
          </cell>
          <cell r="I21421">
            <v>4.2797600180996178E-3</v>
          </cell>
          <cell r="L21421">
            <v>3.2655045546496182E-2</v>
          </cell>
          <cell r="M21421">
            <v>0</v>
          </cell>
        </row>
        <row r="21422">
          <cell r="F21422" t="str">
            <v>Vintage2014</v>
          </cell>
          <cell r="I21422">
            <v>6.4196400271494267E-3</v>
          </cell>
          <cell r="L21422">
            <v>4.8982568319744277E-2</v>
          </cell>
          <cell r="M21422">
            <v>0</v>
          </cell>
        </row>
        <row r="21423">
          <cell r="F21423" t="str">
            <v>Vintage2014</v>
          </cell>
          <cell r="I21423">
            <v>1.7119040072398471E-2</v>
          </cell>
          <cell r="L21423">
            <v>0.13062018218598473</v>
          </cell>
          <cell r="M21423">
            <v>0</v>
          </cell>
        </row>
        <row r="21424">
          <cell r="F21424" t="str">
            <v>Vintage2014</v>
          </cell>
          <cell r="I21424">
            <v>4.2797600180996178E-3</v>
          </cell>
          <cell r="L21424">
            <v>3.2655045546496182E-2</v>
          </cell>
          <cell r="M21424">
            <v>0</v>
          </cell>
        </row>
        <row r="21425">
          <cell r="F21425" t="str">
            <v>Vintage2014</v>
          </cell>
          <cell r="I21425">
            <v>4.2797600180996178E-3</v>
          </cell>
          <cell r="L21425">
            <v>3.2655045546496182E-2</v>
          </cell>
          <cell r="M21425">
            <v>0</v>
          </cell>
        </row>
        <row r="21426">
          <cell r="F21426" t="str">
            <v>Vintage2014</v>
          </cell>
          <cell r="I21426">
            <v>1.7119040072398471E-2</v>
          </cell>
          <cell r="L21426">
            <v>0.13062018218598473</v>
          </cell>
          <cell r="M21426">
            <v>0</v>
          </cell>
        </row>
        <row r="21427">
          <cell r="F21427" t="str">
            <v>Vintage2014</v>
          </cell>
          <cell r="I21427">
            <v>2.3823440353661768E-3</v>
          </cell>
          <cell r="L21427">
            <v>2.8195749506770038E-2</v>
          </cell>
          <cell r="M21427" t="str">
            <v>solar PV</v>
          </cell>
        </row>
        <row r="21428">
          <cell r="F21428" t="str">
            <v>Vintage2013</v>
          </cell>
          <cell r="I21428">
            <v>8.5595200361992356E-3</v>
          </cell>
          <cell r="L21428">
            <v>8.9933537005676106E-2</v>
          </cell>
          <cell r="M21428">
            <v>0</v>
          </cell>
        </row>
        <row r="21429">
          <cell r="F21429" t="str">
            <v>Vintage2014</v>
          </cell>
          <cell r="I21429">
            <v>6.4196400271494267E-3</v>
          </cell>
          <cell r="L21429">
            <v>4.8982568319744277E-2</v>
          </cell>
          <cell r="M21429">
            <v>0</v>
          </cell>
        </row>
        <row r="21430">
          <cell r="F21430" t="str">
            <v>Vintage2014</v>
          </cell>
          <cell r="I21430">
            <v>4.2797600180996178E-3</v>
          </cell>
          <cell r="L21430">
            <v>3.2655045546496182E-2</v>
          </cell>
          <cell r="M21430">
            <v>0</v>
          </cell>
        </row>
        <row r="21431">
          <cell r="F21431" t="str">
            <v>Vintage2014</v>
          </cell>
          <cell r="I21431">
            <v>4.2797600180996178E-3</v>
          </cell>
          <cell r="L21431">
            <v>3.2655045546496182E-2</v>
          </cell>
          <cell r="M21431">
            <v>0</v>
          </cell>
        </row>
        <row r="21432">
          <cell r="F21432" t="str">
            <v>Vintage2013</v>
          </cell>
          <cell r="I21432">
            <v>4.6693943093177072E-3</v>
          </cell>
          <cell r="L21432">
            <v>6.8166464382656403E-2</v>
          </cell>
          <cell r="M21432" t="str">
            <v>solar PV</v>
          </cell>
        </row>
        <row r="21433">
          <cell r="F21433" t="str">
            <v>Vintage2014</v>
          </cell>
          <cell r="I21433">
            <v>4.2797600180996178E-3</v>
          </cell>
          <cell r="L21433">
            <v>3.2655045546496182E-2</v>
          </cell>
          <cell r="M21433">
            <v>0</v>
          </cell>
        </row>
        <row r="21434">
          <cell r="F21434" t="str">
            <v>Vintage2014</v>
          </cell>
          <cell r="I21434">
            <v>4.2797600180996178E-3</v>
          </cell>
          <cell r="L21434">
            <v>3.2655045546496182E-2</v>
          </cell>
          <cell r="M21434">
            <v>0</v>
          </cell>
        </row>
        <row r="21435">
          <cell r="F21435" t="str">
            <v>Vintage2014</v>
          </cell>
          <cell r="I21435">
            <v>2.0970824088688125E-2</v>
          </cell>
          <cell r="L21435">
            <v>0.1600097231778313</v>
          </cell>
          <cell r="M21435">
            <v>0</v>
          </cell>
        </row>
        <row r="21436">
          <cell r="F21436" t="str">
            <v>Vintage2014</v>
          </cell>
          <cell r="I21436">
            <v>2.3823440353661768E-3</v>
          </cell>
          <cell r="L21436">
            <v>2.8195749506770038E-2</v>
          </cell>
          <cell r="M21436" t="str">
            <v>solar PV</v>
          </cell>
        </row>
        <row r="21437">
          <cell r="F21437" t="str">
            <v>Vintage2017</v>
          </cell>
          <cell r="I21437">
            <v>2.3823440353661768E-3</v>
          </cell>
          <cell r="L21437">
            <v>1.8733160009454027E-2</v>
          </cell>
          <cell r="M21437" t="str">
            <v>solar PV</v>
          </cell>
        </row>
        <row r="21438">
          <cell r="F21438" t="str">
            <v>Vintage2014</v>
          </cell>
          <cell r="I21438">
            <v>2.0970824088688125E-2</v>
          </cell>
          <cell r="L21438">
            <v>0.1600097231778313</v>
          </cell>
          <cell r="M21438">
            <v>0</v>
          </cell>
        </row>
        <row r="21439">
          <cell r="F21439" t="str">
            <v>Vintage2014</v>
          </cell>
          <cell r="I21439">
            <v>8.5595200361992356E-3</v>
          </cell>
          <cell r="L21439">
            <v>6.5310091092992364E-2</v>
          </cell>
          <cell r="M21439">
            <v>0</v>
          </cell>
        </row>
        <row r="21440">
          <cell r="F21440" t="str">
            <v>Vintage2014</v>
          </cell>
          <cell r="I21440">
            <v>2.3823440353661768E-3</v>
          </cell>
          <cell r="L21440">
            <v>2.8195749506770038E-2</v>
          </cell>
          <cell r="M21440" t="str">
            <v>solar PV</v>
          </cell>
        </row>
        <row r="21441">
          <cell r="F21441" t="str">
            <v>Vintage2014</v>
          </cell>
          <cell r="I21441">
            <v>2.3823440353661768E-3</v>
          </cell>
          <cell r="L21441">
            <v>2.8195749506770038E-2</v>
          </cell>
          <cell r="M21441" t="str">
            <v>solar PV</v>
          </cell>
        </row>
        <row r="21442">
          <cell r="F21442" t="str">
            <v>Vintage2014</v>
          </cell>
          <cell r="I21442">
            <v>2.0970824088688125E-2</v>
          </cell>
          <cell r="L21442">
            <v>0.1600097231778313</v>
          </cell>
          <cell r="M21442">
            <v>0</v>
          </cell>
        </row>
        <row r="21443">
          <cell r="F21443" t="str">
            <v>Vintage2015</v>
          </cell>
          <cell r="I21443">
            <v>2.3823440353661768E-3</v>
          </cell>
          <cell r="L21443">
            <v>2.8106582316186644E-2</v>
          </cell>
          <cell r="M21443" t="str">
            <v>solar PV</v>
          </cell>
        </row>
        <row r="21444">
          <cell r="F21444" t="str">
            <v>Vintage2017</v>
          </cell>
          <cell r="I21444">
            <v>2.3823440353661768E-3</v>
          </cell>
          <cell r="L21444">
            <v>1.8733160009454027E-2</v>
          </cell>
          <cell r="M21444" t="str">
            <v>solar PV</v>
          </cell>
        </row>
        <row r="21445">
          <cell r="F21445" t="str">
            <v>Vintage2015</v>
          </cell>
          <cell r="I21445">
            <v>2.3823440353661768E-3</v>
          </cell>
          <cell r="L21445">
            <v>2.8106582316186644E-2</v>
          </cell>
          <cell r="M21445" t="str">
            <v>solar PV</v>
          </cell>
        </row>
        <row r="21446">
          <cell r="F21446" t="str">
            <v>Vintage2015</v>
          </cell>
          <cell r="I21446">
            <v>8.5595200361992356E-3</v>
          </cell>
          <cell r="L21446">
            <v>6.3052384551131657E-2</v>
          </cell>
          <cell r="M21446">
            <v>0</v>
          </cell>
        </row>
        <row r="21447">
          <cell r="F21447" t="str">
            <v>Vintage2014</v>
          </cell>
          <cell r="I21447">
            <v>8.1315440343892736E-3</v>
          </cell>
          <cell r="L21447">
            <v>6.2044586538342744E-2</v>
          </cell>
          <cell r="M21447">
            <v>0</v>
          </cell>
        </row>
        <row r="21448">
          <cell r="F21448" t="str">
            <v>Vintage2015</v>
          </cell>
          <cell r="I21448">
            <v>1.1006429443391738E-2</v>
          </cell>
          <cell r="L21448">
            <v>0.12985241030078229</v>
          </cell>
          <cell r="M21448" t="str">
            <v>solar PV</v>
          </cell>
        </row>
        <row r="21449">
          <cell r="F21449" t="str">
            <v>Vintage2013</v>
          </cell>
          <cell r="I21449">
            <v>8.5595200361992356E-3</v>
          </cell>
          <cell r="L21449">
            <v>8.9933537005676106E-2</v>
          </cell>
          <cell r="M21449">
            <v>0</v>
          </cell>
        </row>
        <row r="21450">
          <cell r="F21450" t="str">
            <v>Vintage2013</v>
          </cell>
          <cell r="I21450">
            <v>8.5595200361992356E-3</v>
          </cell>
          <cell r="L21450">
            <v>8.9933537005676106E-2</v>
          </cell>
          <cell r="M21450">
            <v>0</v>
          </cell>
        </row>
        <row r="21451">
          <cell r="F21451" t="str">
            <v>Vintage2014</v>
          </cell>
          <cell r="I21451">
            <v>6.4196400271494267E-3</v>
          </cell>
          <cell r="L21451">
            <v>4.8982568319744277E-2</v>
          </cell>
          <cell r="M21451">
            <v>0</v>
          </cell>
        </row>
        <row r="21452">
          <cell r="F21452" t="str">
            <v>Vintage2014</v>
          </cell>
          <cell r="I21452">
            <v>1.2839280054298853E-2</v>
          </cell>
          <cell r="L21452">
            <v>9.7965136639488554E-2</v>
          </cell>
          <cell r="M21452">
            <v>0</v>
          </cell>
        </row>
        <row r="21453">
          <cell r="F21453" t="str">
            <v>Vintage2014</v>
          </cell>
          <cell r="I21453">
            <v>1.2839280054298853E-2</v>
          </cell>
          <cell r="L21453">
            <v>9.7965136639488554E-2</v>
          </cell>
          <cell r="M21453">
            <v>0</v>
          </cell>
        </row>
        <row r="21454">
          <cell r="F21454" t="str">
            <v>Vintage2014</v>
          </cell>
          <cell r="I21454">
            <v>8.5595200361992356E-3</v>
          </cell>
          <cell r="L21454">
            <v>6.5310091092992364E-2</v>
          </cell>
          <cell r="M21454">
            <v>0</v>
          </cell>
        </row>
        <row r="21455">
          <cell r="F21455" t="str">
            <v>Vintage2014</v>
          </cell>
          <cell r="I21455">
            <v>2.3823440353661768E-3</v>
          </cell>
          <cell r="L21455">
            <v>2.8195749506770038E-2</v>
          </cell>
          <cell r="M21455" t="str">
            <v>solar PV</v>
          </cell>
        </row>
        <row r="21456">
          <cell r="F21456" t="str">
            <v>Vintage2013</v>
          </cell>
          <cell r="I21456">
            <v>2.3823440353661768E-3</v>
          </cell>
          <cell r="L21456">
            <v>3.4778808358498163E-2</v>
          </cell>
          <cell r="M21456" t="str">
            <v>solar PV</v>
          </cell>
        </row>
        <row r="21457">
          <cell r="F21457" t="str">
            <v>Vintage2013</v>
          </cell>
          <cell r="I21457">
            <v>1.3695232057918777E-2</v>
          </cell>
          <cell r="L21457">
            <v>0.14389365920908179</v>
          </cell>
          <cell r="M21457">
            <v>0</v>
          </cell>
        </row>
        <row r="21458">
          <cell r="F21458" t="str">
            <v>Vintage2013</v>
          </cell>
          <cell r="I21458">
            <v>4.7077360199095798E-3</v>
          </cell>
          <cell r="L21458">
            <v>4.9463445353121867E-2</v>
          </cell>
          <cell r="M21458">
            <v>0</v>
          </cell>
        </row>
        <row r="21459">
          <cell r="F21459" t="str">
            <v>Vintage2013</v>
          </cell>
          <cell r="I21459">
            <v>5.5636880235295037E-3</v>
          </cell>
          <cell r="L21459">
            <v>5.8456799053689473E-2</v>
          </cell>
          <cell r="M21459">
            <v>0</v>
          </cell>
        </row>
        <row r="21460">
          <cell r="F21460" t="str">
            <v>Vintage2013</v>
          </cell>
          <cell r="I21460">
            <v>5.5636880235295037E-3</v>
          </cell>
          <cell r="L21460">
            <v>5.8456799053689473E-2</v>
          </cell>
          <cell r="M21460">
            <v>0</v>
          </cell>
        </row>
        <row r="21461">
          <cell r="F21461" t="str">
            <v>Vintage2013</v>
          </cell>
          <cell r="I21461">
            <v>8.1315440343892736E-3</v>
          </cell>
          <cell r="L21461">
            <v>8.54368601553923E-2</v>
          </cell>
          <cell r="M21461">
            <v>0</v>
          </cell>
        </row>
        <row r="21462">
          <cell r="F21462" t="str">
            <v>Vintage2013</v>
          </cell>
          <cell r="I21462">
            <v>1.1127376047059007E-2</v>
          </cell>
          <cell r="L21462">
            <v>0.11691359810737895</v>
          </cell>
          <cell r="M21462">
            <v>0</v>
          </cell>
        </row>
        <row r="21463">
          <cell r="F21463" t="str">
            <v>Vintage2013</v>
          </cell>
          <cell r="I21463">
            <v>5.5636880235295037E-3</v>
          </cell>
          <cell r="L21463">
            <v>5.8456799053689473E-2</v>
          </cell>
          <cell r="M21463">
            <v>0</v>
          </cell>
        </row>
        <row r="21464">
          <cell r="F21464" t="str">
            <v>Vintage2013</v>
          </cell>
          <cell r="I21464">
            <v>2.6682253196101181E-3</v>
          </cell>
          <cell r="L21464">
            <v>3.895226536151794E-2</v>
          </cell>
          <cell r="M21464" t="str">
            <v>solar PV</v>
          </cell>
        </row>
        <row r="21465">
          <cell r="F21465" t="str">
            <v>Vintage2011</v>
          </cell>
          <cell r="I21465">
            <v>4.7077360199095798E-3</v>
          </cell>
          <cell r="L21465">
            <v>8.0952646239554296E-2</v>
          </cell>
          <cell r="M21465">
            <v>0</v>
          </cell>
        </row>
        <row r="21466">
          <cell r="F21466" t="str">
            <v>Vintage2011</v>
          </cell>
          <cell r="I21466">
            <v>4.7077360199095798E-3</v>
          </cell>
          <cell r="L21466">
            <v>8.0952646239554296E-2</v>
          </cell>
          <cell r="M21466">
            <v>0</v>
          </cell>
        </row>
        <row r="21467">
          <cell r="F21467" t="str">
            <v>Vintage2014</v>
          </cell>
          <cell r="I21467">
            <v>1.9258920081448281E-2</v>
          </cell>
          <cell r="L21467">
            <v>0.14694770495923282</v>
          </cell>
          <cell r="M21467">
            <v>0</v>
          </cell>
        </row>
        <row r="21468">
          <cell r="F21468" t="str">
            <v>Vintage2012</v>
          </cell>
          <cell r="I21468">
            <v>7.7035680325793117E-3</v>
          </cell>
          <cell r="L21468">
            <v>0.10256506110711718</v>
          </cell>
          <cell r="M21468">
            <v>0</v>
          </cell>
        </row>
        <row r="21469">
          <cell r="F21469" t="str">
            <v>Vintage2014</v>
          </cell>
          <cell r="I21469">
            <v>1.2839280054298853E-2</v>
          </cell>
          <cell r="L21469">
            <v>9.7965136639488554E-2</v>
          </cell>
          <cell r="M21469">
            <v>0</v>
          </cell>
        </row>
        <row r="21470">
          <cell r="F21470" t="str">
            <v>Vintage2016</v>
          </cell>
          <cell r="I21470">
            <v>2.3823440353661768E-3</v>
          </cell>
          <cell r="L21470">
            <v>1.067073068117793E-2</v>
          </cell>
          <cell r="M21470" t="str">
            <v>solar PV</v>
          </cell>
        </row>
        <row r="21471">
          <cell r="F21471" t="str">
            <v>Vintage2016</v>
          </cell>
          <cell r="I21471">
            <v>2.3823440353661768E-3</v>
          </cell>
          <cell r="L21471">
            <v>1.067073068117793E-2</v>
          </cell>
          <cell r="M21471" t="str">
            <v>solar PV</v>
          </cell>
        </row>
        <row r="21472">
          <cell r="F21472" t="str">
            <v>Vintage2015</v>
          </cell>
          <cell r="I21472">
            <v>2.3823440353661768E-3</v>
          </cell>
          <cell r="L21472">
            <v>2.8106582316186644E-2</v>
          </cell>
          <cell r="M21472" t="str">
            <v>solar PV</v>
          </cell>
        </row>
        <row r="21473">
          <cell r="F21473" t="str">
            <v>Vintage2015</v>
          </cell>
          <cell r="I21473">
            <v>9.5293761414647071E-3</v>
          </cell>
          <cell r="L21473">
            <v>0.11242632926474658</v>
          </cell>
          <cell r="M21473" t="str">
            <v>solar PV</v>
          </cell>
        </row>
        <row r="21474">
          <cell r="F21474" t="str">
            <v>Vintage2015</v>
          </cell>
          <cell r="I21474">
            <v>2.3823440353661768E-3</v>
          </cell>
          <cell r="L21474">
            <v>2.8106582316186644E-2</v>
          </cell>
          <cell r="M21474" t="str">
            <v>solar PV</v>
          </cell>
        </row>
        <row r="21475">
          <cell r="F21475" t="str">
            <v>Vintage2015</v>
          </cell>
          <cell r="I21475">
            <v>9.5293761414647071E-3</v>
          </cell>
          <cell r="L21475">
            <v>0.11242632926474658</v>
          </cell>
          <cell r="M21475" t="str">
            <v>solar PV</v>
          </cell>
        </row>
        <row r="21476">
          <cell r="F21476" t="str">
            <v>Vintage2014</v>
          </cell>
          <cell r="I21476">
            <v>2.3823440353661768E-3</v>
          </cell>
          <cell r="L21476">
            <v>2.8195749506770038E-2</v>
          </cell>
          <cell r="M21476" t="str">
            <v>solar PV</v>
          </cell>
        </row>
        <row r="21477">
          <cell r="F21477" t="str">
            <v>Vintage2014</v>
          </cell>
          <cell r="I21477">
            <v>2.3823440353661768E-3</v>
          </cell>
          <cell r="L21477">
            <v>2.8195749506770038E-2</v>
          </cell>
          <cell r="M21477" t="str">
            <v>solar PV</v>
          </cell>
        </row>
        <row r="21478">
          <cell r="F21478" t="str">
            <v>Vintage2014</v>
          </cell>
          <cell r="I21478">
            <v>2.3823440353661768E-3</v>
          </cell>
          <cell r="L21478">
            <v>2.8195749506770038E-2</v>
          </cell>
          <cell r="M21478" t="str">
            <v>solar PV</v>
          </cell>
        </row>
        <row r="21479">
          <cell r="F21479" t="str">
            <v>Vintage2016</v>
          </cell>
          <cell r="I21479">
            <v>2.3823440353661768E-3</v>
          </cell>
          <cell r="L21479">
            <v>1.067073068117793E-2</v>
          </cell>
          <cell r="M21479" t="str">
            <v>solar PV</v>
          </cell>
        </row>
        <row r="21480">
          <cell r="F21480" t="str">
            <v>Vintage2015</v>
          </cell>
          <cell r="I21480">
            <v>2.3823440353661768E-3</v>
          </cell>
          <cell r="L21480">
            <v>2.8106582316186644E-2</v>
          </cell>
          <cell r="M21480" t="str">
            <v>solar PV</v>
          </cell>
        </row>
        <row r="21481">
          <cell r="F21481" t="str">
            <v>Vintage2016</v>
          </cell>
          <cell r="I21481">
            <v>1.9058752282929414E-2</v>
          </cell>
          <cell r="L21481">
            <v>8.5365845449423439E-2</v>
          </cell>
          <cell r="M21481" t="str">
            <v>solar PV</v>
          </cell>
        </row>
        <row r="21482">
          <cell r="F21482" t="str">
            <v>Vintage2014</v>
          </cell>
          <cell r="I21482">
            <v>6.4196400271494267E-3</v>
          </cell>
          <cell r="L21482">
            <v>4.8982568319744277E-2</v>
          </cell>
          <cell r="M21482">
            <v>0</v>
          </cell>
        </row>
        <row r="21483">
          <cell r="F21483" t="str">
            <v>Vintage2014</v>
          </cell>
          <cell r="I21483">
            <v>2.3823440353661768E-3</v>
          </cell>
          <cell r="L21483">
            <v>2.8195749506770038E-2</v>
          </cell>
          <cell r="M21483" t="str">
            <v>solar PV</v>
          </cell>
        </row>
        <row r="21484">
          <cell r="F21484" t="str">
            <v>Vintage2014</v>
          </cell>
          <cell r="I21484">
            <v>2.3823440353661768E-3</v>
          </cell>
          <cell r="L21484">
            <v>2.8195749506770038E-2</v>
          </cell>
          <cell r="M21484" t="str">
            <v>solar PV</v>
          </cell>
        </row>
        <row r="21485">
          <cell r="F21485" t="str">
            <v>Vintage2015</v>
          </cell>
          <cell r="I21485">
            <v>1.6263088068778547E-2</v>
          </cell>
          <cell r="L21485">
            <v>0.11979953064715014</v>
          </cell>
          <cell r="M21485">
            <v>0</v>
          </cell>
        </row>
        <row r="21486">
          <cell r="F21486" t="str">
            <v>Vintage2015</v>
          </cell>
          <cell r="I21486">
            <v>2.3823440353661768E-3</v>
          </cell>
          <cell r="L21486">
            <v>2.8106582316186644E-2</v>
          </cell>
          <cell r="M21486" t="str">
            <v>solar PV</v>
          </cell>
        </row>
        <row r="21487">
          <cell r="F21487" t="str">
            <v>Vintage2014</v>
          </cell>
          <cell r="I21487">
            <v>2.3823440353661768E-3</v>
          </cell>
          <cell r="L21487">
            <v>2.8195749506770038E-2</v>
          </cell>
          <cell r="M21487" t="str">
            <v>solar PV</v>
          </cell>
        </row>
        <row r="21488">
          <cell r="F21488" t="str">
            <v>Vintage2016</v>
          </cell>
          <cell r="I21488">
            <v>2.3823440353661768E-3</v>
          </cell>
          <cell r="L21488">
            <v>1.067073068117793E-2</v>
          </cell>
          <cell r="M21488" t="str">
            <v>solar PV</v>
          </cell>
        </row>
        <row r="21489">
          <cell r="F21489" t="str">
            <v>Vintage2014</v>
          </cell>
          <cell r="I21489">
            <v>2.3823440353661768E-3</v>
          </cell>
          <cell r="L21489">
            <v>2.8195749506770038E-2</v>
          </cell>
          <cell r="M21489" t="str">
            <v>solar PV</v>
          </cell>
        </row>
        <row r="21490">
          <cell r="F21490" t="str">
            <v>Vintage2016</v>
          </cell>
          <cell r="I21490">
            <v>2.3823440353661768E-3</v>
          </cell>
          <cell r="L21490">
            <v>1.067073068117793E-2</v>
          </cell>
          <cell r="M21490" t="str">
            <v>solar PV</v>
          </cell>
        </row>
        <row r="21491">
          <cell r="F21491" t="str">
            <v>Vintage2013</v>
          </cell>
          <cell r="I21491">
            <v>1.2839280054298853E-2</v>
          </cell>
          <cell r="L21491">
            <v>0.13490030550851417</v>
          </cell>
          <cell r="M21491">
            <v>0</v>
          </cell>
        </row>
        <row r="21492">
          <cell r="F21492" t="str">
            <v>Vintage2013</v>
          </cell>
          <cell r="I21492">
            <v>1.7119040072398471E-2</v>
          </cell>
          <cell r="L21492">
            <v>0.17986707401135221</v>
          </cell>
          <cell r="M21492">
            <v>0</v>
          </cell>
        </row>
        <row r="21493">
          <cell r="F21493" t="str">
            <v>Vintage2015</v>
          </cell>
          <cell r="I21493">
            <v>6.4196400271494267E-3</v>
          </cell>
          <cell r="L21493">
            <v>4.7289288413348736E-2</v>
          </cell>
          <cell r="M21493">
            <v>0</v>
          </cell>
        </row>
        <row r="21494">
          <cell r="F21494" t="str">
            <v>Vintage2014</v>
          </cell>
          <cell r="I21494">
            <v>6.4196400271494267E-3</v>
          </cell>
          <cell r="L21494">
            <v>4.8982568319744277E-2</v>
          </cell>
          <cell r="M21494">
            <v>0</v>
          </cell>
        </row>
        <row r="21495">
          <cell r="F21495" t="str">
            <v>Vintage2014</v>
          </cell>
          <cell r="I21495">
            <v>5.0438987916772695E-3</v>
          </cell>
          <cell r="L21495">
            <v>5.9696040855733538E-2</v>
          </cell>
          <cell r="M21495" t="str">
            <v>solar PV</v>
          </cell>
        </row>
        <row r="21496">
          <cell r="F21496" t="str">
            <v>Vintage2014</v>
          </cell>
          <cell r="I21496">
            <v>2.4843083600798494E-3</v>
          </cell>
          <cell r="L21496">
            <v>2.94025275856598E-2</v>
          </cell>
          <cell r="M21496" t="str">
            <v>solar PV</v>
          </cell>
        </row>
        <row r="21497">
          <cell r="F21497" t="str">
            <v>Vintage2014</v>
          </cell>
          <cell r="I21497">
            <v>2.3823440353661768E-3</v>
          </cell>
          <cell r="L21497">
            <v>2.8195749506770038E-2</v>
          </cell>
          <cell r="M21497" t="str">
            <v>solar PV</v>
          </cell>
        </row>
        <row r="21498">
          <cell r="F21498" t="str">
            <v>Vintage2014</v>
          </cell>
          <cell r="I21498">
            <v>3.3352816495126475E-3</v>
          </cell>
          <cell r="L21498">
            <v>3.9474049309478058E-2</v>
          </cell>
          <cell r="M21498" t="str">
            <v>solar PV</v>
          </cell>
        </row>
        <row r="21499">
          <cell r="F21499" t="str">
            <v>Vintage2014</v>
          </cell>
          <cell r="I21499">
            <v>5.0438987916772695E-3</v>
          </cell>
          <cell r="L21499">
            <v>5.9696040855733538E-2</v>
          </cell>
          <cell r="M21499" t="str">
            <v>solar PV</v>
          </cell>
        </row>
        <row r="21500">
          <cell r="F21500" t="str">
            <v>Vintage2014</v>
          </cell>
          <cell r="I21500">
            <v>2.4843083600798494E-3</v>
          </cell>
          <cell r="L21500">
            <v>2.94025275856598E-2</v>
          </cell>
          <cell r="M21500" t="str">
            <v>solar PV</v>
          </cell>
        </row>
        <row r="21501">
          <cell r="F21501" t="str">
            <v>Vintage2014</v>
          </cell>
          <cell r="I21501">
            <v>8.5595200361992356E-3</v>
          </cell>
          <cell r="L21501">
            <v>6.5310091092992364E-2</v>
          </cell>
          <cell r="M21501">
            <v>0</v>
          </cell>
        </row>
        <row r="21502">
          <cell r="F21502" t="str">
            <v>Vintage2014</v>
          </cell>
          <cell r="I21502">
            <v>8.5595200361992356E-3</v>
          </cell>
          <cell r="L21502">
            <v>6.5310091092992364E-2</v>
          </cell>
          <cell r="M21502">
            <v>0</v>
          </cell>
        </row>
        <row r="21503">
          <cell r="F21503" t="str">
            <v>Vintage2014</v>
          </cell>
          <cell r="I21503">
            <v>2.3823440353661768E-3</v>
          </cell>
          <cell r="L21503">
            <v>2.8195749506770038E-2</v>
          </cell>
          <cell r="M21503" t="str">
            <v>solar PV</v>
          </cell>
        </row>
        <row r="21504">
          <cell r="F21504" t="str">
            <v>Vintage2014</v>
          </cell>
          <cell r="I21504">
            <v>2.3823440353661768E-3</v>
          </cell>
          <cell r="L21504">
            <v>2.8195749506770038E-2</v>
          </cell>
          <cell r="M21504" t="str">
            <v>solar PV</v>
          </cell>
        </row>
        <row r="21505">
          <cell r="F21505" t="str">
            <v>Vintage2014</v>
          </cell>
          <cell r="I21505">
            <v>6.4196400271494267E-3</v>
          </cell>
          <cell r="L21505">
            <v>4.8982568319744277E-2</v>
          </cell>
          <cell r="M21505">
            <v>0</v>
          </cell>
        </row>
        <row r="21506">
          <cell r="F21506" t="str">
            <v>Vintage2014</v>
          </cell>
          <cell r="I21506">
            <v>6.4196400271494267E-3</v>
          </cell>
          <cell r="L21506">
            <v>4.8982568319744277E-2</v>
          </cell>
          <cell r="M21506">
            <v>0</v>
          </cell>
        </row>
        <row r="21507">
          <cell r="F21507" t="str">
            <v>Vintage2014</v>
          </cell>
          <cell r="I21507">
            <v>6.4196400271494267E-3</v>
          </cell>
          <cell r="L21507">
            <v>4.8982568319744277E-2</v>
          </cell>
          <cell r="M21507">
            <v>0</v>
          </cell>
        </row>
        <row r="21508">
          <cell r="F21508" t="str">
            <v>Vintage2017</v>
          </cell>
          <cell r="I21508">
            <v>2.3823440353661768E-3</v>
          </cell>
          <cell r="L21508">
            <v>1.8733160009454027E-2</v>
          </cell>
          <cell r="M21508" t="str">
            <v>solar PV</v>
          </cell>
        </row>
        <row r="21509">
          <cell r="F21509" t="str">
            <v>Vintage2018</v>
          </cell>
          <cell r="I21509">
            <v>2.3823440353661768E-3</v>
          </cell>
          <cell r="L21509">
            <v>1.5488031265266242E-2</v>
          </cell>
          <cell r="M21509" t="str">
            <v>solar PV</v>
          </cell>
        </row>
        <row r="21510">
          <cell r="F21510" t="str">
            <v>Vintage2016</v>
          </cell>
          <cell r="I21510">
            <v>2.3823440353661768E-3</v>
          </cell>
          <cell r="L21510">
            <v>1.067073068117793E-2</v>
          </cell>
          <cell r="M21510" t="str">
            <v>solar PV</v>
          </cell>
        </row>
        <row r="21511">
          <cell r="F21511" t="str">
            <v>Vintage2014</v>
          </cell>
          <cell r="I21511">
            <v>6.4196400271494267E-3</v>
          </cell>
          <cell r="L21511">
            <v>4.8982568319744277E-2</v>
          </cell>
          <cell r="M21511">
            <v>0</v>
          </cell>
        </row>
        <row r="21512">
          <cell r="F21512" t="str">
            <v>Vintage2014</v>
          </cell>
          <cell r="I21512">
            <v>6.4196400271494267E-3</v>
          </cell>
          <cell r="L21512">
            <v>4.8982568319744277E-2</v>
          </cell>
          <cell r="M21512">
            <v>0</v>
          </cell>
        </row>
        <row r="21513">
          <cell r="F21513" t="str">
            <v>Vintage2013</v>
          </cell>
          <cell r="I21513">
            <v>4.2797600180996178E-3</v>
          </cell>
          <cell r="L21513">
            <v>4.4966768502838053E-2</v>
          </cell>
          <cell r="M21513">
            <v>0</v>
          </cell>
        </row>
        <row r="21514">
          <cell r="F21514" t="str">
            <v>Vintage2013</v>
          </cell>
          <cell r="I21514">
            <v>1.2839280054298853E-2</v>
          </cell>
          <cell r="L21514">
            <v>0.13490030550851417</v>
          </cell>
          <cell r="M21514">
            <v>0</v>
          </cell>
        </row>
        <row r="21515">
          <cell r="F21515" t="str">
            <v>Vintage2014</v>
          </cell>
          <cell r="I21515">
            <v>8.5595200361992356E-3</v>
          </cell>
          <cell r="L21515">
            <v>6.5310091092992364E-2</v>
          </cell>
          <cell r="M21515">
            <v>0</v>
          </cell>
        </row>
        <row r="21516">
          <cell r="F21516" t="str">
            <v>Vintage2012</v>
          </cell>
          <cell r="I21516">
            <v>6.4196400271494267E-3</v>
          </cell>
          <cell r="L21516">
            <v>8.5470884255930982E-2</v>
          </cell>
          <cell r="M21516">
            <v>0</v>
          </cell>
        </row>
        <row r="21517">
          <cell r="F21517" t="str">
            <v>Vintage2014</v>
          </cell>
          <cell r="I21517">
            <v>2.3823440353661768E-3</v>
          </cell>
          <cell r="L21517">
            <v>2.8195749506770038E-2</v>
          </cell>
          <cell r="M21517" t="str">
            <v>solar PV</v>
          </cell>
        </row>
        <row r="21518">
          <cell r="F21518" t="str">
            <v>Vintage2014</v>
          </cell>
          <cell r="I21518">
            <v>6.4196400271494267E-3</v>
          </cell>
          <cell r="L21518">
            <v>4.8982568319744277E-2</v>
          </cell>
          <cell r="M21518">
            <v>0</v>
          </cell>
        </row>
        <row r="21519">
          <cell r="F21519" t="str">
            <v>Vintage2014</v>
          </cell>
          <cell r="I21519">
            <v>6.4196400271494267E-3</v>
          </cell>
          <cell r="L21519">
            <v>4.8982568319744277E-2</v>
          </cell>
          <cell r="M21519">
            <v>0</v>
          </cell>
        </row>
        <row r="21520">
          <cell r="F21520" t="str">
            <v>Vintage2014</v>
          </cell>
          <cell r="I21520">
            <v>6.4196400271494267E-3</v>
          </cell>
          <cell r="L21520">
            <v>4.8982568319744277E-2</v>
          </cell>
          <cell r="M21520">
            <v>0</v>
          </cell>
        </row>
        <row r="21521">
          <cell r="F21521" t="str">
            <v>Vintage2014</v>
          </cell>
          <cell r="I21521">
            <v>6.4196400271494267E-3</v>
          </cell>
          <cell r="L21521">
            <v>4.8982568319744277E-2</v>
          </cell>
          <cell r="M21521">
            <v>0</v>
          </cell>
        </row>
        <row r="21522">
          <cell r="F21522" t="str">
            <v>Vintage2015</v>
          </cell>
          <cell r="I21522">
            <v>2.3823440353661768E-3</v>
          </cell>
          <cell r="L21522">
            <v>2.8106582316186644E-2</v>
          </cell>
          <cell r="M21522" t="str">
            <v>solar PV</v>
          </cell>
        </row>
        <row r="21523">
          <cell r="F21523" t="str">
            <v>Vintage2015</v>
          </cell>
          <cell r="I21523">
            <v>5.5636880235295037E-3</v>
          </cell>
          <cell r="L21523">
            <v>4.0984049958235576E-2</v>
          </cell>
          <cell r="M21523">
            <v>0</v>
          </cell>
        </row>
        <row r="21524">
          <cell r="F21524" t="str">
            <v>Vintage2016</v>
          </cell>
          <cell r="I21524">
            <v>4.526453667195735E-3</v>
          </cell>
          <cell r="L21524">
            <v>2.0274388294238065E-2</v>
          </cell>
          <cell r="M21524" t="str">
            <v>solar PV</v>
          </cell>
        </row>
        <row r="21525">
          <cell r="F21525" t="str">
            <v>Vintage2013</v>
          </cell>
          <cell r="I21525">
            <v>5.5636880235295037E-3</v>
          </cell>
          <cell r="L21525">
            <v>5.8456799053689473E-2</v>
          </cell>
          <cell r="M21525">
            <v>0</v>
          </cell>
        </row>
        <row r="21526">
          <cell r="F21526" t="str">
            <v>Vintage2013</v>
          </cell>
          <cell r="I21526">
            <v>4.2797600180996178E-3</v>
          </cell>
          <cell r="L21526">
            <v>4.4966768502838053E-2</v>
          </cell>
          <cell r="M21526">
            <v>0</v>
          </cell>
        </row>
        <row r="21527">
          <cell r="F21527" t="str">
            <v>Vintage2014</v>
          </cell>
          <cell r="I21527">
            <v>4.2797600180996178E-3</v>
          </cell>
          <cell r="L21527">
            <v>3.2655045546496182E-2</v>
          </cell>
          <cell r="M21527">
            <v>0</v>
          </cell>
        </row>
        <row r="21528">
          <cell r="F21528" t="str">
            <v>Vintage2009</v>
          </cell>
          <cell r="I21528">
            <v>6.4196400271494267E-3</v>
          </cell>
          <cell r="L21528">
            <v>0.7361609907120743</v>
          </cell>
          <cell r="M21528">
            <v>0</v>
          </cell>
        </row>
        <row r="21529">
          <cell r="F21529" t="str">
            <v>Vintage2014</v>
          </cell>
          <cell r="I21529">
            <v>6.4196400271494267E-3</v>
          </cell>
          <cell r="L21529">
            <v>4.8982568319744277E-2</v>
          </cell>
          <cell r="M21529">
            <v>0</v>
          </cell>
        </row>
        <row r="21530">
          <cell r="F21530" t="str">
            <v>Vintage2014</v>
          </cell>
          <cell r="I21530">
            <v>6.4196400271494267E-3</v>
          </cell>
          <cell r="L21530">
            <v>4.8982568319744277E-2</v>
          </cell>
          <cell r="M21530">
            <v>0</v>
          </cell>
        </row>
        <row r="21531">
          <cell r="F21531" t="str">
            <v>Vintage2015</v>
          </cell>
          <cell r="I21531">
            <v>2.3823440353661768E-3</v>
          </cell>
          <cell r="L21531">
            <v>2.8106582316186644E-2</v>
          </cell>
          <cell r="M21531" t="str">
            <v>solar PV</v>
          </cell>
        </row>
        <row r="21532">
          <cell r="F21532" t="str">
            <v>Vintage2014</v>
          </cell>
          <cell r="I21532">
            <v>3.8117504565858829E-3</v>
          </cell>
          <cell r="L21532">
            <v>4.5113199210832067E-2</v>
          </cell>
          <cell r="M21532" t="str">
            <v>solar PV</v>
          </cell>
        </row>
        <row r="21533">
          <cell r="F21533" t="str">
            <v>Vintage2014</v>
          </cell>
          <cell r="I21533">
            <v>6.4196400271494267E-3</v>
          </cell>
          <cell r="L21533">
            <v>4.8982568319744277E-2</v>
          </cell>
          <cell r="M21533">
            <v>0</v>
          </cell>
        </row>
        <row r="21534">
          <cell r="F21534" t="str">
            <v>Vintage2014</v>
          </cell>
          <cell r="I21534">
            <v>3.8517840162896558E-3</v>
          </cell>
          <cell r="L21534">
            <v>2.9389540991846565E-2</v>
          </cell>
          <cell r="M21534">
            <v>0</v>
          </cell>
        </row>
        <row r="21535">
          <cell r="F21535" t="str">
            <v>Vintage2015</v>
          </cell>
          <cell r="I21535">
            <v>8.5595200361992356E-3</v>
          </cell>
          <cell r="L21535">
            <v>6.3052384551131657E-2</v>
          </cell>
          <cell r="M21535">
            <v>0</v>
          </cell>
        </row>
        <row r="21536">
          <cell r="F21536" t="str">
            <v>Vintage2015</v>
          </cell>
          <cell r="I21536">
            <v>2.3823440353661768E-3</v>
          </cell>
          <cell r="L21536">
            <v>2.8106582316186644E-2</v>
          </cell>
          <cell r="M21536" t="str">
            <v>solar PV</v>
          </cell>
        </row>
        <row r="21537">
          <cell r="F21537" t="str">
            <v>Vintage2014</v>
          </cell>
          <cell r="I21537">
            <v>8.5595200361992356E-3</v>
          </cell>
          <cell r="L21537">
            <v>6.5310091092992364E-2</v>
          </cell>
          <cell r="M21537">
            <v>0</v>
          </cell>
        </row>
        <row r="21538">
          <cell r="F21538" t="str">
            <v>Vintage2014</v>
          </cell>
          <cell r="I21538">
            <v>5.9916640253394647E-3</v>
          </cell>
          <cell r="L21538">
            <v>4.571706376509465E-2</v>
          </cell>
          <cell r="M21538">
            <v>0</v>
          </cell>
        </row>
        <row r="21539">
          <cell r="F21539" t="str">
            <v>Vintage2014</v>
          </cell>
          <cell r="I21539">
            <v>5.9916640253394647E-3</v>
          </cell>
          <cell r="L21539">
            <v>4.571706376509465E-2</v>
          </cell>
          <cell r="M21539">
            <v>0</v>
          </cell>
        </row>
        <row r="21540">
          <cell r="F21540" t="str">
            <v>Vintage2014</v>
          </cell>
          <cell r="I21540">
            <v>5.9916640253394647E-3</v>
          </cell>
          <cell r="L21540">
            <v>4.571706376509465E-2</v>
          </cell>
          <cell r="M21540">
            <v>0</v>
          </cell>
        </row>
        <row r="21541">
          <cell r="F21541" t="str">
            <v>Vintage2011</v>
          </cell>
          <cell r="I21541">
            <v>5.5636880235295037E-3</v>
          </cell>
          <cell r="L21541">
            <v>9.5671309192200529E-2</v>
          </cell>
          <cell r="M21541">
            <v>0</v>
          </cell>
        </row>
        <row r="21542">
          <cell r="F21542" t="str">
            <v>Vintage2014</v>
          </cell>
          <cell r="I21542">
            <v>2.0970824088688125E-2</v>
          </cell>
          <cell r="L21542">
            <v>0.1600097231778313</v>
          </cell>
          <cell r="M21542">
            <v>0</v>
          </cell>
        </row>
        <row r="21543">
          <cell r="F21543" t="str">
            <v>Vintage2014</v>
          </cell>
          <cell r="I21543">
            <v>1.6134695268235556E-2</v>
          </cell>
          <cell r="L21543">
            <v>0.1231095217102906</v>
          </cell>
          <cell r="M21543">
            <v>0</v>
          </cell>
        </row>
        <row r="21544">
          <cell r="F21544" t="str">
            <v>Vintage2014</v>
          </cell>
          <cell r="I21544">
            <v>2.0243264885611192E-2</v>
          </cell>
          <cell r="L21544">
            <v>0.15445836543492694</v>
          </cell>
          <cell r="M21544">
            <v>0</v>
          </cell>
        </row>
        <row r="21545">
          <cell r="F21545" t="str">
            <v>Vintage2012</v>
          </cell>
          <cell r="I21545">
            <v>4.7077360199095798E-3</v>
          </cell>
          <cell r="L21545">
            <v>6.2678648454349381E-2</v>
          </cell>
          <cell r="M21545">
            <v>0</v>
          </cell>
        </row>
        <row r="21546">
          <cell r="F21546" t="str">
            <v>Vintage2014</v>
          </cell>
          <cell r="I21546">
            <v>9.4154720398191595E-3</v>
          </cell>
          <cell r="L21546">
            <v>7.1841100202291605E-2</v>
          </cell>
          <cell r="M21546">
            <v>0</v>
          </cell>
        </row>
        <row r="21547">
          <cell r="F21547" t="str">
            <v>Vintage2012</v>
          </cell>
          <cell r="I21547">
            <v>4.2797600180996178E-3</v>
          </cell>
          <cell r="L21547">
            <v>5.6980589503953981E-2</v>
          </cell>
          <cell r="M21547">
            <v>0</v>
          </cell>
        </row>
        <row r="21548">
          <cell r="F21548" t="str">
            <v>Vintage2012</v>
          </cell>
          <cell r="I21548">
            <v>7.7035680325793117E-3</v>
          </cell>
          <cell r="L21548">
            <v>0.10256506110711718</v>
          </cell>
          <cell r="M21548">
            <v>0</v>
          </cell>
        </row>
        <row r="21549">
          <cell r="F21549" t="str">
            <v>Vintage2012</v>
          </cell>
          <cell r="I21549">
            <v>8.1315440343892736E-3</v>
          </cell>
          <cell r="L21549">
            <v>0.10826312005751255</v>
          </cell>
          <cell r="M21549">
            <v>0</v>
          </cell>
        </row>
        <row r="21550">
          <cell r="F21550" t="str">
            <v>Vintage2012</v>
          </cell>
          <cell r="I21550">
            <v>0</v>
          </cell>
          <cell r="L21550">
            <v>0</v>
          </cell>
          <cell r="M21550">
            <v>0</v>
          </cell>
        </row>
        <row r="21551">
          <cell r="F21551" t="str">
            <v>Vintage2012</v>
          </cell>
          <cell r="I21551">
            <v>8.5595200361992356E-3</v>
          </cell>
          <cell r="L21551">
            <v>0.11396117900790796</v>
          </cell>
          <cell r="M21551">
            <v>0</v>
          </cell>
        </row>
        <row r="21552">
          <cell r="F21552" t="str">
            <v>Vintage2012</v>
          </cell>
          <cell r="I21552">
            <v>0</v>
          </cell>
          <cell r="L21552">
            <v>0</v>
          </cell>
          <cell r="M21552">
            <v>0</v>
          </cell>
        </row>
        <row r="21553">
          <cell r="F21553" t="str">
            <v>Vintage2012</v>
          </cell>
          <cell r="I21553">
            <v>8.5595200361992356E-3</v>
          </cell>
          <cell r="L21553">
            <v>0.11396117900790796</v>
          </cell>
          <cell r="M21553">
            <v>0</v>
          </cell>
        </row>
        <row r="21554">
          <cell r="F21554" t="str">
            <v>Vintage2012</v>
          </cell>
          <cell r="I21554">
            <v>0</v>
          </cell>
          <cell r="L21554">
            <v>0</v>
          </cell>
          <cell r="M21554">
            <v>0</v>
          </cell>
        </row>
        <row r="21555">
          <cell r="F21555" t="str">
            <v>Vintage2012</v>
          </cell>
          <cell r="I21555">
            <v>6.4196400271494267E-3</v>
          </cell>
          <cell r="L21555">
            <v>8.5470884255930982E-2</v>
          </cell>
          <cell r="M21555">
            <v>0</v>
          </cell>
        </row>
        <row r="21556">
          <cell r="F21556" t="str">
            <v>Vintage2012</v>
          </cell>
          <cell r="I21556">
            <v>2.0542848086878163E-2</v>
          </cell>
          <cell r="L21556">
            <v>0.2735068296189791</v>
          </cell>
          <cell r="M21556">
            <v>0</v>
          </cell>
        </row>
        <row r="21557">
          <cell r="F21557" t="str">
            <v>Vintage2013</v>
          </cell>
          <cell r="I21557">
            <v>8.5595200361992356E-3</v>
          </cell>
          <cell r="L21557">
            <v>8.9933537005676106E-2</v>
          </cell>
          <cell r="M21557">
            <v>0</v>
          </cell>
        </row>
        <row r="21558">
          <cell r="F21558" t="str">
            <v>Vintage2013</v>
          </cell>
          <cell r="I21558">
            <v>6.4196400271494267E-3</v>
          </cell>
          <cell r="L21558">
            <v>6.7450152754257087E-2</v>
          </cell>
          <cell r="M21558">
            <v>0</v>
          </cell>
        </row>
        <row r="21559">
          <cell r="F21559" t="str">
            <v>Vintage2014</v>
          </cell>
          <cell r="I21559">
            <v>2.3823440353661768E-3</v>
          </cell>
          <cell r="L21559">
            <v>2.8195749506770038E-2</v>
          </cell>
          <cell r="M21559" t="str">
            <v>solar PV</v>
          </cell>
        </row>
        <row r="21560">
          <cell r="F21560" t="str">
            <v>Vintage2015</v>
          </cell>
          <cell r="I21560">
            <v>8.5595200361992356E-3</v>
          </cell>
          <cell r="L21560">
            <v>6.3052384551131657E-2</v>
          </cell>
          <cell r="M21560">
            <v>0</v>
          </cell>
        </row>
        <row r="21561">
          <cell r="F21561" t="str">
            <v>Vintage2014</v>
          </cell>
          <cell r="I21561">
            <v>8.5595200361992356E-3</v>
          </cell>
          <cell r="L21561">
            <v>6.5310091092992364E-2</v>
          </cell>
          <cell r="M21561">
            <v>0</v>
          </cell>
        </row>
        <row r="21562">
          <cell r="F21562" t="str">
            <v>Vintage2015</v>
          </cell>
          <cell r="I21562">
            <v>2.3823440353661768E-3</v>
          </cell>
          <cell r="L21562">
            <v>2.8106582316186644E-2</v>
          </cell>
          <cell r="M21562" t="str">
            <v>solar PV</v>
          </cell>
        </row>
        <row r="21563">
          <cell r="F21563" t="str">
            <v>Vintage2015</v>
          </cell>
          <cell r="I21563">
            <v>2.3823440353661768E-3</v>
          </cell>
          <cell r="L21563">
            <v>2.8106582316186644E-2</v>
          </cell>
          <cell r="M21563" t="str">
            <v>solar PV</v>
          </cell>
        </row>
        <row r="21564">
          <cell r="F21564" t="str">
            <v>Vintage2015</v>
          </cell>
          <cell r="I21564">
            <v>2.3823440353661768E-3</v>
          </cell>
          <cell r="L21564">
            <v>2.8106582316186644E-2</v>
          </cell>
          <cell r="M21564" t="str">
            <v>solar PV</v>
          </cell>
        </row>
        <row r="21565">
          <cell r="F21565" t="str">
            <v>Vintage2015</v>
          </cell>
          <cell r="I21565">
            <v>2.3823440353661768E-3</v>
          </cell>
          <cell r="L21565">
            <v>2.8106582316186644E-2</v>
          </cell>
          <cell r="M21565" t="str">
            <v>solar PV</v>
          </cell>
        </row>
        <row r="21566">
          <cell r="F21566" t="str">
            <v>Vintage2016</v>
          </cell>
          <cell r="I21566">
            <v>6.4196400271494267E-3</v>
          </cell>
          <cell r="L21566">
            <v>4.1138123611601372E-2</v>
          </cell>
          <cell r="M21566">
            <v>0</v>
          </cell>
        </row>
        <row r="21567">
          <cell r="F21567" t="str">
            <v>Vintage2015</v>
          </cell>
          <cell r="I21567">
            <v>9.5293761414647071E-3</v>
          </cell>
          <cell r="L21567">
            <v>0.11242632926474658</v>
          </cell>
          <cell r="M21567" t="str">
            <v>solar PV</v>
          </cell>
        </row>
        <row r="21568">
          <cell r="F21568" t="str">
            <v>Vintage2014</v>
          </cell>
          <cell r="I21568">
            <v>1.1555352048868969E-2</v>
          </cell>
          <cell r="L21568">
            <v>8.8168622975539693E-2</v>
          </cell>
          <cell r="M21568">
            <v>0</v>
          </cell>
        </row>
        <row r="21569">
          <cell r="F21569" t="str">
            <v>Vintage2014</v>
          </cell>
          <cell r="I21569">
            <v>1.1555352048868969E-2</v>
          </cell>
          <cell r="L21569">
            <v>8.8168622975539693E-2</v>
          </cell>
          <cell r="M21569">
            <v>0</v>
          </cell>
        </row>
        <row r="21570">
          <cell r="F21570" t="str">
            <v>Vintage2014</v>
          </cell>
          <cell r="I21570">
            <v>1.4551184061538701E-2</v>
          </cell>
          <cell r="L21570">
            <v>0.11102715485808701</v>
          </cell>
          <cell r="M21570">
            <v>0</v>
          </cell>
        </row>
        <row r="21571">
          <cell r="F21571" t="str">
            <v>Vintage2013</v>
          </cell>
          <cell r="I21571">
            <v>8.5595200361992356E-3</v>
          </cell>
          <cell r="L21571">
            <v>8.9933537005676106E-2</v>
          </cell>
          <cell r="M21571">
            <v>0</v>
          </cell>
        </row>
        <row r="21572">
          <cell r="F21572" t="str">
            <v>Vintage2011</v>
          </cell>
          <cell r="I21572">
            <v>2.3823440353661768E-3</v>
          </cell>
          <cell r="L21572">
            <v>0.15045558086560365</v>
          </cell>
          <cell r="M21572" t="str">
            <v>solar PV</v>
          </cell>
        </row>
        <row r="21573">
          <cell r="F21573" t="str">
            <v>Vintage2013</v>
          </cell>
          <cell r="I21573">
            <v>1.0699400045249044E-2</v>
          </cell>
          <cell r="L21573">
            <v>0.11241692125709514</v>
          </cell>
          <cell r="M21573">
            <v>0</v>
          </cell>
        </row>
        <row r="21574">
          <cell r="F21574" t="str">
            <v>Vintage2011</v>
          </cell>
          <cell r="I21574">
            <v>4.2797600180996178E-3</v>
          </cell>
          <cell r="L21574">
            <v>7.359331476323118E-2</v>
          </cell>
          <cell r="M21574">
            <v>0</v>
          </cell>
        </row>
        <row r="21575">
          <cell r="F21575" t="str">
            <v>Vintage2014</v>
          </cell>
          <cell r="I21575">
            <v>6.4196400271494267E-3</v>
          </cell>
          <cell r="L21575">
            <v>4.8982568319744277E-2</v>
          </cell>
          <cell r="M21575">
            <v>0</v>
          </cell>
        </row>
        <row r="21576">
          <cell r="F21576" t="str">
            <v>Vintage2014</v>
          </cell>
          <cell r="I21576">
            <v>8.5595200361992356E-3</v>
          </cell>
          <cell r="L21576">
            <v>6.5310091092992364E-2</v>
          </cell>
          <cell r="M21576">
            <v>0</v>
          </cell>
        </row>
        <row r="21577">
          <cell r="F21577" t="str">
            <v>Vintage2014</v>
          </cell>
          <cell r="I21577">
            <v>1.2839280054298853E-2</v>
          </cell>
          <cell r="L21577">
            <v>9.7965136639488554E-2</v>
          </cell>
          <cell r="M21577">
            <v>0</v>
          </cell>
        </row>
        <row r="21578">
          <cell r="F21578" t="str">
            <v>Vintage2014</v>
          </cell>
          <cell r="I21578">
            <v>6.4196400271494267E-3</v>
          </cell>
          <cell r="L21578">
            <v>4.8982568319744277E-2</v>
          </cell>
          <cell r="M21578">
            <v>0</v>
          </cell>
        </row>
        <row r="21579">
          <cell r="F21579" t="str">
            <v>Vintage2014</v>
          </cell>
          <cell r="I21579">
            <v>8.1315440343892736E-3</v>
          </cell>
          <cell r="L21579">
            <v>6.2044586538342744E-2</v>
          </cell>
          <cell r="M21579">
            <v>0</v>
          </cell>
        </row>
        <row r="21580">
          <cell r="F21580" t="str">
            <v>Vintage2013</v>
          </cell>
          <cell r="I21580">
            <v>4.3653552184616104E-3</v>
          </cell>
          <cell r="L21580">
            <v>4.5866103872894817E-2</v>
          </cell>
          <cell r="M21580">
            <v>0</v>
          </cell>
        </row>
        <row r="21581">
          <cell r="F21581" t="str">
            <v>Vintage2013</v>
          </cell>
          <cell r="I21581">
            <v>4.1941648177376252E-3</v>
          </cell>
          <cell r="L21581">
            <v>4.4067433132781296E-2</v>
          </cell>
          <cell r="M21581">
            <v>0</v>
          </cell>
        </row>
        <row r="21582">
          <cell r="F21582" t="str">
            <v>Vintage2014</v>
          </cell>
          <cell r="I21582">
            <v>7.7035680325793117E-3</v>
          </cell>
          <cell r="L21582">
            <v>5.8779081983693131E-2</v>
          </cell>
          <cell r="M21582">
            <v>0</v>
          </cell>
        </row>
        <row r="21583">
          <cell r="F21583" t="str">
            <v>Vintage2014</v>
          </cell>
          <cell r="I21583">
            <v>8.5595200361992356E-3</v>
          </cell>
          <cell r="L21583">
            <v>6.5310091092992364E-2</v>
          </cell>
          <cell r="M21583">
            <v>0</v>
          </cell>
        </row>
        <row r="21584">
          <cell r="F21584" t="str">
            <v>Vintage2014</v>
          </cell>
          <cell r="I21584">
            <v>4.2797600180996178E-3</v>
          </cell>
          <cell r="L21584">
            <v>3.2655045546496182E-2</v>
          </cell>
          <cell r="M21584">
            <v>0</v>
          </cell>
        </row>
        <row r="21585">
          <cell r="F21585" t="str">
            <v>Vintage2014</v>
          </cell>
          <cell r="I21585">
            <v>4.2797600180996178E-3</v>
          </cell>
          <cell r="L21585">
            <v>3.2655045546496182E-2</v>
          </cell>
          <cell r="M21585">
            <v>0</v>
          </cell>
        </row>
        <row r="21586">
          <cell r="F21586" t="str">
            <v>Vintage2015</v>
          </cell>
          <cell r="I21586">
            <v>1.2839280054298853E-2</v>
          </cell>
          <cell r="L21586">
            <v>9.4578576826697472E-2</v>
          </cell>
          <cell r="M21586">
            <v>0</v>
          </cell>
        </row>
        <row r="21587">
          <cell r="F21587" t="str">
            <v>Vintage2015</v>
          </cell>
          <cell r="I21587">
            <v>4.2797600180996178E-3</v>
          </cell>
          <cell r="L21587">
            <v>3.1526192275565829E-2</v>
          </cell>
          <cell r="M21587">
            <v>0</v>
          </cell>
        </row>
        <row r="21588">
          <cell r="F21588" t="str">
            <v>Vintage2015</v>
          </cell>
          <cell r="I21588">
            <v>1.2839280054298853E-2</v>
          </cell>
          <cell r="L21588">
            <v>9.4578576826697472E-2</v>
          </cell>
          <cell r="M21588">
            <v>0</v>
          </cell>
        </row>
        <row r="21589">
          <cell r="F21589" t="str">
            <v>Vintage2014</v>
          </cell>
          <cell r="I21589">
            <v>8.5595200361992356E-3</v>
          </cell>
          <cell r="L21589">
            <v>6.5310091092992364E-2</v>
          </cell>
          <cell r="M21589">
            <v>0</v>
          </cell>
        </row>
        <row r="21590">
          <cell r="F21590" t="str">
            <v>Vintage2014</v>
          </cell>
          <cell r="I21590">
            <v>8.1315440343892736E-3</v>
          </cell>
          <cell r="L21590">
            <v>6.2044586538342744E-2</v>
          </cell>
          <cell r="M21590">
            <v>0</v>
          </cell>
        </row>
        <row r="21591">
          <cell r="F21591" t="str">
            <v>Vintage2016</v>
          </cell>
          <cell r="I21591">
            <v>2.0970824088688125E-2</v>
          </cell>
          <cell r="L21591">
            <v>0.13438453713123116</v>
          </cell>
          <cell r="M21591">
            <v>0</v>
          </cell>
        </row>
        <row r="21592">
          <cell r="F21592" t="str">
            <v>Vintage2015</v>
          </cell>
          <cell r="I21592">
            <v>2.0970824088688125E-2</v>
          </cell>
          <cell r="L21592">
            <v>0.15447834215027256</v>
          </cell>
          <cell r="M21592">
            <v>0</v>
          </cell>
        </row>
        <row r="21593">
          <cell r="F21593" t="str">
            <v>Vintage2018</v>
          </cell>
          <cell r="I21593">
            <v>2.0970824088688125E-2</v>
          </cell>
          <cell r="L21593">
            <v>0.18853106796116492</v>
          </cell>
          <cell r="M21593">
            <v>0</v>
          </cell>
        </row>
        <row r="21594">
          <cell r="F21594" t="str">
            <v>Vintage2014</v>
          </cell>
          <cell r="I21594">
            <v>6.4752769073847215E-3</v>
          </cell>
          <cell r="L21594">
            <v>4.9407083911848719E-2</v>
          </cell>
          <cell r="M21594">
            <v>0</v>
          </cell>
        </row>
        <row r="21595">
          <cell r="F21595" t="str">
            <v>Vintage2014</v>
          </cell>
          <cell r="I21595">
            <v>3.6377960153846753E-4</v>
          </cell>
          <cell r="L21595">
            <v>2.7756788714521758E-3</v>
          </cell>
          <cell r="M21595">
            <v>0</v>
          </cell>
        </row>
        <row r="21596">
          <cell r="F21596" t="str">
            <v>Vintage2014</v>
          </cell>
          <cell r="I21596">
            <v>4.36535521846161E-4</v>
          </cell>
          <cell r="L21596">
            <v>3.3308146457426105E-3</v>
          </cell>
          <cell r="M21596">
            <v>0</v>
          </cell>
        </row>
        <row r="21597">
          <cell r="F21597" t="str">
            <v>Vintage2014</v>
          </cell>
          <cell r="I21597">
            <v>1.7119040072398471E-2</v>
          </cell>
          <cell r="L21597">
            <v>0.13062018218598473</v>
          </cell>
          <cell r="M21597">
            <v>0</v>
          </cell>
        </row>
        <row r="21598">
          <cell r="F21598" t="str">
            <v>Vintage2015</v>
          </cell>
          <cell r="I21598">
            <v>2.3823440353661768E-3</v>
          </cell>
          <cell r="L21598">
            <v>2.8106582316186644E-2</v>
          </cell>
          <cell r="M21598" t="str">
            <v>solar PV</v>
          </cell>
        </row>
        <row r="21599">
          <cell r="F21599" t="str">
            <v>Vintage2015</v>
          </cell>
          <cell r="I21599">
            <v>4.7646880707323536E-3</v>
          </cell>
          <cell r="L21599">
            <v>5.6213164632373289E-2</v>
          </cell>
          <cell r="M21599" t="str">
            <v>solar PV</v>
          </cell>
        </row>
        <row r="21600">
          <cell r="F21600" t="str">
            <v>Vintage2016</v>
          </cell>
          <cell r="I21600">
            <v>2.3823440353661768E-3</v>
          </cell>
          <cell r="L21600">
            <v>1.067073068117793E-2</v>
          </cell>
          <cell r="M21600" t="str">
            <v>solar PV</v>
          </cell>
        </row>
        <row r="21601">
          <cell r="F21601" t="str">
            <v>Vintage2015</v>
          </cell>
          <cell r="I21601">
            <v>2.3823440353661768E-3</v>
          </cell>
          <cell r="L21601">
            <v>2.8106582316186644E-2</v>
          </cell>
          <cell r="M21601" t="str">
            <v>solar PV</v>
          </cell>
        </row>
        <row r="21602">
          <cell r="F21602" t="str">
            <v>Vintage2015</v>
          </cell>
          <cell r="I21602">
            <v>2.3823440353661768E-3</v>
          </cell>
          <cell r="L21602">
            <v>2.8106582316186644E-2</v>
          </cell>
          <cell r="M21602" t="str">
            <v>solar PV</v>
          </cell>
        </row>
        <row r="21603">
          <cell r="F21603" t="str">
            <v>Vintage2015</v>
          </cell>
          <cell r="I21603">
            <v>2.3823440353661768E-3</v>
          </cell>
          <cell r="L21603">
            <v>2.8106582316186644E-2</v>
          </cell>
          <cell r="M21603" t="str">
            <v>solar PV</v>
          </cell>
        </row>
        <row r="21604">
          <cell r="F21604" t="str">
            <v>Vintage2016</v>
          </cell>
          <cell r="I21604">
            <v>2.3823440353661768E-3</v>
          </cell>
          <cell r="L21604">
            <v>1.067073068117793E-2</v>
          </cell>
          <cell r="M21604" t="str">
            <v>solar PV</v>
          </cell>
        </row>
        <row r="21605">
          <cell r="F21605" t="str">
            <v>Vintage2015</v>
          </cell>
          <cell r="I21605">
            <v>2.3823440353661768E-3</v>
          </cell>
          <cell r="L21605">
            <v>2.8106582316186644E-2</v>
          </cell>
          <cell r="M21605" t="str">
            <v>solar PV</v>
          </cell>
        </row>
        <row r="21606">
          <cell r="F21606" t="str">
            <v>Vintage2015</v>
          </cell>
          <cell r="I21606">
            <v>2.3823440353661768E-3</v>
          </cell>
          <cell r="L21606">
            <v>2.8106582316186644E-2</v>
          </cell>
          <cell r="M21606" t="str">
            <v>solar PV</v>
          </cell>
        </row>
        <row r="21607">
          <cell r="F21607" t="str">
            <v>Vintage2015</v>
          </cell>
          <cell r="I21607">
            <v>1.7119040072398471E-2</v>
          </cell>
          <cell r="L21607">
            <v>0.12610476910226331</v>
          </cell>
          <cell r="M21607">
            <v>0</v>
          </cell>
        </row>
        <row r="21608">
          <cell r="F21608" t="str">
            <v>Vintage2016</v>
          </cell>
          <cell r="I21608">
            <v>1.2839280054298853E-2</v>
          </cell>
          <cell r="L21608">
            <v>8.2276247223202745E-2</v>
          </cell>
          <cell r="M21608">
            <v>0</v>
          </cell>
        </row>
        <row r="21609">
          <cell r="F21609" t="str">
            <v>Vintage2016</v>
          </cell>
          <cell r="I21609">
            <v>2.3823440353661768E-3</v>
          </cell>
          <cell r="L21609">
            <v>1.067073068117793E-2</v>
          </cell>
          <cell r="M21609" t="str">
            <v>solar PV</v>
          </cell>
        </row>
        <row r="21610">
          <cell r="F21610" t="str">
            <v>Vintage2016</v>
          </cell>
          <cell r="I21610">
            <v>1.7119040072398471E-2</v>
          </cell>
          <cell r="L21610">
            <v>0.10970166296427034</v>
          </cell>
          <cell r="M21610">
            <v>0</v>
          </cell>
        </row>
        <row r="21611">
          <cell r="F21611" t="str">
            <v>Vintage2016</v>
          </cell>
          <cell r="I21611">
            <v>2.3823440353661768E-3</v>
          </cell>
          <cell r="L21611">
            <v>1.067073068117793E-2</v>
          </cell>
          <cell r="M21611" t="str">
            <v>solar PV</v>
          </cell>
        </row>
        <row r="21612">
          <cell r="F21612" t="str">
            <v>Vintage2016</v>
          </cell>
          <cell r="I21612">
            <v>1.7119040072398471E-2</v>
          </cell>
          <cell r="L21612">
            <v>0.10970166296427034</v>
          </cell>
          <cell r="M21612">
            <v>0</v>
          </cell>
        </row>
        <row r="21613">
          <cell r="F21613" t="str">
            <v>Vintage2016</v>
          </cell>
          <cell r="I21613">
            <v>1.7119040072398471E-2</v>
          </cell>
          <cell r="L21613">
            <v>0.10970166296427034</v>
          </cell>
          <cell r="M21613">
            <v>0</v>
          </cell>
        </row>
        <row r="21614">
          <cell r="F21614" t="str">
            <v>Vintage2016</v>
          </cell>
          <cell r="I21614">
            <v>9.5293761414647071E-3</v>
          </cell>
          <cell r="L21614">
            <v>4.2682922724711719E-2</v>
          </cell>
          <cell r="M21614" t="str">
            <v>solar PV</v>
          </cell>
        </row>
        <row r="21615">
          <cell r="F21615" t="str">
            <v>Vintage2017</v>
          </cell>
          <cell r="I21615">
            <v>2.3823440353661768E-3</v>
          </cell>
          <cell r="L21615">
            <v>1.8733160009454027E-2</v>
          </cell>
          <cell r="M21615" t="str">
            <v>solar PV</v>
          </cell>
        </row>
        <row r="21616">
          <cell r="F21616" t="str">
            <v>Vintage2017</v>
          </cell>
          <cell r="I21616">
            <v>7.6235009131717657E-3</v>
          </cell>
          <cell r="L21616">
            <v>5.9946112030252886E-2</v>
          </cell>
          <cell r="M21616" t="str">
            <v>solar PV</v>
          </cell>
        </row>
        <row r="21617">
          <cell r="F21617" t="str">
            <v>Vintage2016</v>
          </cell>
          <cell r="I21617">
            <v>2.3823440353661768E-3</v>
          </cell>
          <cell r="L21617">
            <v>1.067073068117793E-2</v>
          </cell>
          <cell r="M21617" t="str">
            <v>solar PV</v>
          </cell>
        </row>
        <row r="21618">
          <cell r="F21618" t="str">
            <v>Vintage2019</v>
          </cell>
          <cell r="I21618">
            <v>9.5293761414647071E-3</v>
          </cell>
          <cell r="L21618">
            <v>9.6001656955169254E-2</v>
          </cell>
          <cell r="M21618" t="str">
            <v>solar PV</v>
          </cell>
        </row>
        <row r="21619">
          <cell r="F21619" t="str">
            <v>Vintage2015</v>
          </cell>
          <cell r="I21619">
            <v>1.4979160063348663E-2</v>
          </cell>
          <cell r="L21619">
            <v>0.1103416729644804</v>
          </cell>
          <cell r="M21619">
            <v>0</v>
          </cell>
        </row>
        <row r="21620">
          <cell r="F21620" t="str">
            <v>Vintage2018</v>
          </cell>
          <cell r="I21620">
            <v>2.3823440353661768E-3</v>
          </cell>
          <cell r="L21620">
            <v>1.5488031265266242E-2</v>
          </cell>
          <cell r="M21620" t="str">
            <v>solar PV</v>
          </cell>
        </row>
        <row r="21621">
          <cell r="F21621" t="str">
            <v>Vintage2015</v>
          </cell>
          <cell r="I21621">
            <v>2.3823440353661768E-3</v>
          </cell>
          <cell r="L21621">
            <v>2.8106582316186644E-2</v>
          </cell>
          <cell r="M21621" t="str">
            <v>solar PV</v>
          </cell>
        </row>
        <row r="21622">
          <cell r="F21622" t="str">
            <v>Vintage2018</v>
          </cell>
          <cell r="I21622">
            <v>9.5293761414647071E-3</v>
          </cell>
          <cell r="L21622">
            <v>6.1952125061064969E-2</v>
          </cell>
          <cell r="M21622" t="str">
            <v>solar PV</v>
          </cell>
        </row>
        <row r="21623">
          <cell r="F21623" t="str">
            <v>Vintage2015</v>
          </cell>
          <cell r="I21623">
            <v>2.3823440353661768E-3</v>
          </cell>
          <cell r="L21623">
            <v>2.8106582316186644E-2</v>
          </cell>
          <cell r="M21623" t="str">
            <v>solar PV</v>
          </cell>
        </row>
        <row r="21624">
          <cell r="F21624" t="str">
            <v>Vintage2015</v>
          </cell>
          <cell r="I21624">
            <v>2.3823440353661768E-3</v>
          </cell>
          <cell r="L21624">
            <v>2.8106582316186644E-2</v>
          </cell>
          <cell r="M21624" t="str">
            <v>solar PV</v>
          </cell>
        </row>
        <row r="21625">
          <cell r="F21625" t="str">
            <v>Vintage2015</v>
          </cell>
          <cell r="I21625">
            <v>9.5293761414647071E-3</v>
          </cell>
          <cell r="L21625">
            <v>0.11242632926474658</v>
          </cell>
          <cell r="M21625" t="str">
            <v>solar PV</v>
          </cell>
        </row>
        <row r="21626">
          <cell r="F21626" t="str">
            <v>Vintage2015</v>
          </cell>
          <cell r="I21626">
            <v>6.4196400271494267E-3</v>
          </cell>
          <cell r="L21626">
            <v>4.7289288413348736E-2</v>
          </cell>
          <cell r="M21626">
            <v>0</v>
          </cell>
        </row>
        <row r="21627">
          <cell r="F21627" t="str">
            <v>Vintage2015</v>
          </cell>
          <cell r="I21627">
            <v>6.4196400271494267E-3</v>
          </cell>
          <cell r="L21627">
            <v>4.7289288413348736E-2</v>
          </cell>
          <cell r="M21627">
            <v>0</v>
          </cell>
        </row>
        <row r="21628">
          <cell r="F21628" t="str">
            <v>Vintage2015</v>
          </cell>
          <cell r="I21628">
            <v>6.4196400271494267E-3</v>
          </cell>
          <cell r="L21628">
            <v>4.7289288413348736E-2</v>
          </cell>
          <cell r="M21628">
            <v>0</v>
          </cell>
        </row>
        <row r="21629">
          <cell r="F21629" t="str">
            <v>Vintage2015</v>
          </cell>
          <cell r="I21629">
            <v>7.7035680325793117E-3</v>
          </cell>
          <cell r="L21629">
            <v>5.674714609601849E-2</v>
          </cell>
          <cell r="M21629">
            <v>0</v>
          </cell>
        </row>
        <row r="21630">
          <cell r="F21630" t="str">
            <v>Vintage2015</v>
          </cell>
          <cell r="I21630">
            <v>6.4196400271494267E-3</v>
          </cell>
          <cell r="L21630">
            <v>4.7289288413348736E-2</v>
          </cell>
          <cell r="M21630">
            <v>0</v>
          </cell>
        </row>
        <row r="21631">
          <cell r="F21631" t="str">
            <v>Vintage2016</v>
          </cell>
          <cell r="I21631">
            <v>1.5407136065158623E-2</v>
          </cell>
          <cell r="L21631">
            <v>9.8731496667843296E-2</v>
          </cell>
          <cell r="M21631">
            <v>0</v>
          </cell>
        </row>
        <row r="21632">
          <cell r="F21632" t="str">
            <v>Vintage2012</v>
          </cell>
          <cell r="I21632">
            <v>5.5636880235295037E-3</v>
          </cell>
          <cell r="L21632">
            <v>7.4074766355140181E-2</v>
          </cell>
          <cell r="M21632">
            <v>0</v>
          </cell>
        </row>
        <row r="21633">
          <cell r="F21633" t="str">
            <v>Vintage2012</v>
          </cell>
          <cell r="I21633">
            <v>6.4196400271494267E-3</v>
          </cell>
          <cell r="L21633">
            <v>8.5470884255930982E-2</v>
          </cell>
          <cell r="M21633">
            <v>0</v>
          </cell>
        </row>
        <row r="21634">
          <cell r="F21634" t="str">
            <v>Vintage2012</v>
          </cell>
          <cell r="I21634">
            <v>5.5636880235295037E-3</v>
          </cell>
          <cell r="L21634">
            <v>7.4074766355140181E-2</v>
          </cell>
          <cell r="M21634">
            <v>0</v>
          </cell>
        </row>
        <row r="21635">
          <cell r="F21635" t="str">
            <v>Vintage2014</v>
          </cell>
          <cell r="I21635">
            <v>1.8402968077828357E-2</v>
          </cell>
          <cell r="L21635">
            <v>0.14041669584993358</v>
          </cell>
          <cell r="M21635">
            <v>0</v>
          </cell>
        </row>
        <row r="21636">
          <cell r="F21636" t="str">
            <v>Vintage2014</v>
          </cell>
          <cell r="I21636">
            <v>8.5595200361992356E-3</v>
          </cell>
          <cell r="L21636">
            <v>6.5310091092992364E-2</v>
          </cell>
          <cell r="M21636">
            <v>0</v>
          </cell>
        </row>
        <row r="21637">
          <cell r="F21637" t="str">
            <v>Vintage2014</v>
          </cell>
          <cell r="I21637">
            <v>8.5595200361992356E-3</v>
          </cell>
          <cell r="L21637">
            <v>6.5310091092992364E-2</v>
          </cell>
          <cell r="M21637">
            <v>0</v>
          </cell>
        </row>
        <row r="21638">
          <cell r="F21638" t="str">
            <v>Vintage2014</v>
          </cell>
          <cell r="I21638">
            <v>8.5595200361992356E-3</v>
          </cell>
          <cell r="L21638">
            <v>6.5310091092992364E-2</v>
          </cell>
          <cell r="M21638">
            <v>0</v>
          </cell>
        </row>
        <row r="21639">
          <cell r="F21639" t="str">
            <v>Vintage2014</v>
          </cell>
          <cell r="I21639">
            <v>2.6205784389027945E-3</v>
          </cell>
          <cell r="L21639">
            <v>3.1015324457447046E-2</v>
          </cell>
          <cell r="M21639" t="str">
            <v>solar PV</v>
          </cell>
        </row>
        <row r="21640">
          <cell r="F21640" t="str">
            <v>Vintage2014</v>
          </cell>
          <cell r="I21640">
            <v>2.3823440353661768E-3</v>
          </cell>
          <cell r="L21640">
            <v>2.8195749506770038E-2</v>
          </cell>
          <cell r="M21640" t="str">
            <v>solar PV</v>
          </cell>
        </row>
        <row r="21641">
          <cell r="F21641" t="str">
            <v>Vintage2014</v>
          </cell>
          <cell r="I21641">
            <v>2.3823440353661768E-3</v>
          </cell>
          <cell r="L21641">
            <v>2.8195749506770038E-2</v>
          </cell>
          <cell r="M21641" t="str">
            <v>solar PV</v>
          </cell>
        </row>
        <row r="21642">
          <cell r="F21642" t="str">
            <v>Vintage2015</v>
          </cell>
          <cell r="I21642">
            <v>2.3823440353661768E-3</v>
          </cell>
          <cell r="L21642">
            <v>2.8106582316186644E-2</v>
          </cell>
          <cell r="M21642" t="str">
            <v>solar PV</v>
          </cell>
        </row>
        <row r="21643">
          <cell r="F21643" t="str">
            <v>Vintage2014</v>
          </cell>
          <cell r="I21643">
            <v>2.3823440353661768E-3</v>
          </cell>
          <cell r="L21643">
            <v>2.8195749506770038E-2</v>
          </cell>
          <cell r="M21643" t="str">
            <v>solar PV</v>
          </cell>
        </row>
        <row r="21644">
          <cell r="F21644" t="str">
            <v>Vintage2015</v>
          </cell>
          <cell r="I21644">
            <v>2.3823440353661768E-3</v>
          </cell>
          <cell r="L21644">
            <v>2.8106582316186644E-2</v>
          </cell>
          <cell r="M21644" t="str">
            <v>solar PV</v>
          </cell>
        </row>
        <row r="21645">
          <cell r="F21645" t="str">
            <v>Vintage2015</v>
          </cell>
          <cell r="I21645">
            <v>1.7119040072398471E-2</v>
          </cell>
          <cell r="L21645">
            <v>0.12610476910226331</v>
          </cell>
          <cell r="M21645">
            <v>0</v>
          </cell>
        </row>
        <row r="21646">
          <cell r="F21646" t="str">
            <v>Vintage2017</v>
          </cell>
          <cell r="I21646">
            <v>2.3823440353661768E-3</v>
          </cell>
          <cell r="L21646">
            <v>1.8733160009454027E-2</v>
          </cell>
          <cell r="M21646" t="str">
            <v>solar PV</v>
          </cell>
        </row>
        <row r="21647">
          <cell r="F21647" t="str">
            <v>Vintage2018</v>
          </cell>
          <cell r="I21647">
            <v>4.7646880707323536E-3</v>
          </cell>
          <cell r="L21647">
            <v>3.0976062530532485E-2</v>
          </cell>
          <cell r="M21647" t="str">
            <v>solar PV</v>
          </cell>
        </row>
        <row r="21648">
          <cell r="F21648" t="str">
            <v>Vintage2016</v>
          </cell>
          <cell r="I21648">
            <v>7.3376196289278248E-3</v>
          </cell>
          <cell r="L21648">
            <v>3.2865850498028024E-2</v>
          </cell>
          <cell r="M21648" t="str">
            <v>solar PV</v>
          </cell>
        </row>
        <row r="21649">
          <cell r="F21649" t="str">
            <v>Vintage2018</v>
          </cell>
          <cell r="I21649">
            <v>2.3823440353661768E-3</v>
          </cell>
          <cell r="L21649">
            <v>1.5488031265266242E-2</v>
          </cell>
          <cell r="M21649" t="str">
            <v>solar PV</v>
          </cell>
        </row>
        <row r="21650">
          <cell r="F21650" t="str">
            <v>Vintage2019</v>
          </cell>
          <cell r="I21650">
            <v>7.6235009131717657E-3</v>
          </cell>
          <cell r="L21650">
            <v>7.6801325564135395E-2</v>
          </cell>
          <cell r="M21650" t="str">
            <v>solar PV</v>
          </cell>
        </row>
        <row r="21651">
          <cell r="F21651" t="str">
            <v>Vintage2014</v>
          </cell>
          <cell r="I21651">
            <v>4.7077360199095798E-3</v>
          </cell>
          <cell r="L21651">
            <v>3.5920550101145803E-2</v>
          </cell>
          <cell r="M21651">
            <v>0</v>
          </cell>
        </row>
        <row r="21652">
          <cell r="F21652" t="str">
            <v>Vintage2015</v>
          </cell>
          <cell r="I21652">
            <v>2.3823440353661768E-3</v>
          </cell>
          <cell r="L21652">
            <v>2.8106582316186644E-2</v>
          </cell>
          <cell r="M21652" t="str">
            <v>solar PV</v>
          </cell>
        </row>
        <row r="21653">
          <cell r="F21653" t="str">
            <v>Vintage2015</v>
          </cell>
          <cell r="I21653">
            <v>2.3823440353661768E-3</v>
          </cell>
          <cell r="L21653">
            <v>2.8106582316186644E-2</v>
          </cell>
          <cell r="M21653" t="str">
            <v>solar PV</v>
          </cell>
        </row>
        <row r="21654">
          <cell r="F21654" t="str">
            <v>Vintage2015</v>
          </cell>
          <cell r="I21654">
            <v>2.3823440353661768E-3</v>
          </cell>
          <cell r="L21654">
            <v>2.8106582316186644E-2</v>
          </cell>
          <cell r="M21654" t="str">
            <v>solar PV</v>
          </cell>
        </row>
        <row r="21655">
          <cell r="F21655" t="str">
            <v>Vintage2016</v>
          </cell>
          <cell r="I21655">
            <v>2.3823440353661768E-3</v>
          </cell>
          <cell r="L21655">
            <v>1.067073068117793E-2</v>
          </cell>
          <cell r="M21655" t="str">
            <v>solar PV</v>
          </cell>
        </row>
        <row r="21656">
          <cell r="F21656" t="str">
            <v>Vintage2014</v>
          </cell>
          <cell r="I21656">
            <v>8.5595200361992356E-3</v>
          </cell>
          <cell r="L21656">
            <v>6.5310091092992364E-2</v>
          </cell>
          <cell r="M21656">
            <v>0</v>
          </cell>
        </row>
        <row r="21657">
          <cell r="F21657" t="str">
            <v>Vintage2014</v>
          </cell>
          <cell r="I21657">
            <v>2.3823440353661768E-3</v>
          </cell>
          <cell r="L21657">
            <v>2.8195749506770038E-2</v>
          </cell>
          <cell r="M21657" t="str">
            <v>solar PV</v>
          </cell>
        </row>
        <row r="21658">
          <cell r="F21658" t="str">
            <v>Vintage2016</v>
          </cell>
          <cell r="I21658">
            <v>2.3823440353661768E-3</v>
          </cell>
          <cell r="L21658">
            <v>1.067073068117793E-2</v>
          </cell>
          <cell r="M21658" t="str">
            <v>solar PV</v>
          </cell>
        </row>
        <row r="21659">
          <cell r="F21659" t="str">
            <v>Vintage2015</v>
          </cell>
          <cell r="I21659">
            <v>2.3823440353661768E-3</v>
          </cell>
          <cell r="L21659">
            <v>2.8106582316186644E-2</v>
          </cell>
          <cell r="M21659" t="str">
            <v>solar PV</v>
          </cell>
        </row>
        <row r="21660">
          <cell r="F21660" t="str">
            <v>Vintage2015</v>
          </cell>
          <cell r="I21660">
            <v>2.3823440353661768E-3</v>
          </cell>
          <cell r="L21660">
            <v>2.8106582316186644E-2</v>
          </cell>
          <cell r="M21660" t="str">
            <v>solar PV</v>
          </cell>
        </row>
        <row r="21661">
          <cell r="F21661" t="str">
            <v>Vintage2015</v>
          </cell>
          <cell r="I21661">
            <v>1.2839280054298853E-2</v>
          </cell>
          <cell r="L21661">
            <v>9.4578576826697472E-2</v>
          </cell>
          <cell r="M21661">
            <v>0</v>
          </cell>
        </row>
        <row r="21662">
          <cell r="F21662" t="str">
            <v>Vintage2016</v>
          </cell>
          <cell r="I21662">
            <v>3.5639866769078002E-2</v>
          </cell>
          <cell r="L21662">
            <v>0.15963413099042181</v>
          </cell>
          <cell r="M21662" t="str">
            <v>solar PV</v>
          </cell>
        </row>
        <row r="21663">
          <cell r="F21663" t="str">
            <v>Vintage2016</v>
          </cell>
          <cell r="I21663">
            <v>2.3823440353661768E-3</v>
          </cell>
          <cell r="L21663">
            <v>1.067073068117793E-2</v>
          </cell>
          <cell r="M21663" t="str">
            <v>solar PV</v>
          </cell>
        </row>
        <row r="21664">
          <cell r="F21664" t="str">
            <v>Vintage2016</v>
          </cell>
          <cell r="I21664">
            <v>2.3823440353661768E-3</v>
          </cell>
          <cell r="L21664">
            <v>1.067073068117793E-2</v>
          </cell>
          <cell r="M21664" t="str">
            <v>solar PV</v>
          </cell>
        </row>
        <row r="21665">
          <cell r="F21665" t="str">
            <v>Vintage2017</v>
          </cell>
          <cell r="I21665">
            <v>2.3823440353661768E-3</v>
          </cell>
          <cell r="L21665">
            <v>1.8733160009454027E-2</v>
          </cell>
          <cell r="M21665" t="str">
            <v>solar PV</v>
          </cell>
        </row>
        <row r="21666">
          <cell r="F21666" t="str">
            <v>Vintage2015</v>
          </cell>
          <cell r="I21666">
            <v>2.3823440353661768E-3</v>
          </cell>
          <cell r="L21666">
            <v>2.8106582316186644E-2</v>
          </cell>
          <cell r="M21666" t="str">
            <v>solar PV</v>
          </cell>
        </row>
        <row r="21667">
          <cell r="F21667" t="str">
            <v>Vintage2019</v>
          </cell>
          <cell r="I21667">
            <v>9.5293761414647071E-3</v>
          </cell>
          <cell r="L21667">
            <v>9.6001656955169254E-2</v>
          </cell>
          <cell r="M21667" t="str">
            <v>solar PV</v>
          </cell>
        </row>
        <row r="21668">
          <cell r="F21668" t="str">
            <v>Vintage2015</v>
          </cell>
          <cell r="I21668">
            <v>1.0699400045249044E-2</v>
          </cell>
          <cell r="L21668">
            <v>7.8815480688914571E-2</v>
          </cell>
          <cell r="M21668">
            <v>0</v>
          </cell>
        </row>
        <row r="21669">
          <cell r="F21669" t="str">
            <v>Vintage2015</v>
          </cell>
          <cell r="I21669">
            <v>4.7646880707323536E-3</v>
          </cell>
          <cell r="L21669">
            <v>5.6213164632373289E-2</v>
          </cell>
          <cell r="M21669" t="str">
            <v>solar PV</v>
          </cell>
        </row>
        <row r="21670">
          <cell r="F21670" t="str">
            <v>Vintage2015</v>
          </cell>
          <cell r="I21670">
            <v>2.3823440353661768E-3</v>
          </cell>
          <cell r="L21670">
            <v>2.8106582316186644E-2</v>
          </cell>
          <cell r="M21670" t="str">
            <v>solar PV</v>
          </cell>
        </row>
        <row r="21671">
          <cell r="F21671" t="str">
            <v>Vintage2015</v>
          </cell>
          <cell r="I21671">
            <v>2.3823440353661768E-3</v>
          </cell>
          <cell r="L21671">
            <v>2.8106582316186644E-2</v>
          </cell>
          <cell r="M21671" t="str">
            <v>solar PV</v>
          </cell>
        </row>
        <row r="21672">
          <cell r="F21672" t="str">
            <v>Vintage2015</v>
          </cell>
          <cell r="I21672">
            <v>2.3823440353661768E-3</v>
          </cell>
          <cell r="L21672">
            <v>2.8106582316186644E-2</v>
          </cell>
          <cell r="M21672" t="str">
            <v>solar PV</v>
          </cell>
        </row>
        <row r="21673">
          <cell r="F21673" t="str">
            <v>Vintage2015</v>
          </cell>
          <cell r="I21673">
            <v>1.4979160063348663E-2</v>
          </cell>
          <cell r="L21673">
            <v>0.1103416729644804</v>
          </cell>
          <cell r="M21673">
            <v>0</v>
          </cell>
        </row>
        <row r="21674">
          <cell r="F21674" t="str">
            <v>Vintage2015</v>
          </cell>
          <cell r="I21674">
            <v>2.8588128424394121E-3</v>
          </cell>
          <cell r="L21674">
            <v>3.3727898779423969E-2</v>
          </cell>
          <cell r="M21674" t="str">
            <v>solar PV</v>
          </cell>
        </row>
        <row r="21675">
          <cell r="F21675" t="str">
            <v>Vintage2014</v>
          </cell>
          <cell r="I21675">
            <v>8.5595200361992356E-3</v>
          </cell>
          <cell r="L21675">
            <v>6.5310091092992364E-2</v>
          </cell>
          <cell r="M21675">
            <v>0</v>
          </cell>
        </row>
        <row r="21676">
          <cell r="F21676" t="str">
            <v>Vintage2015</v>
          </cell>
          <cell r="I21676">
            <v>6.4196400271494267E-3</v>
          </cell>
          <cell r="L21676">
            <v>4.7289288413348736E-2</v>
          </cell>
          <cell r="M21676">
            <v>0</v>
          </cell>
        </row>
        <row r="21677">
          <cell r="F21677" t="str">
            <v>Vintage2015</v>
          </cell>
          <cell r="I21677">
            <v>8.5595200361992356E-3</v>
          </cell>
          <cell r="L21677">
            <v>6.3052384551131657E-2</v>
          </cell>
          <cell r="M21677">
            <v>0</v>
          </cell>
        </row>
        <row r="21678">
          <cell r="F21678" t="str">
            <v>Vintage2015</v>
          </cell>
          <cell r="I21678">
            <v>6.8476160289593887E-3</v>
          </cell>
          <cell r="L21678">
            <v>5.044190764090533E-2</v>
          </cell>
          <cell r="M21678">
            <v>0</v>
          </cell>
        </row>
        <row r="21679">
          <cell r="F21679" t="str">
            <v>Vintage2015</v>
          </cell>
          <cell r="I21679">
            <v>1.2839280054298853E-2</v>
          </cell>
          <cell r="L21679">
            <v>9.4578576826697472E-2</v>
          </cell>
          <cell r="M21679">
            <v>0</v>
          </cell>
        </row>
        <row r="21680">
          <cell r="F21680" t="str">
            <v>Vintage2015</v>
          </cell>
          <cell r="I21680">
            <v>2.3823440353661768E-3</v>
          </cell>
          <cell r="L21680">
            <v>2.8106582316186644E-2</v>
          </cell>
          <cell r="M21680" t="str">
            <v>solar PV</v>
          </cell>
        </row>
        <row r="21681">
          <cell r="F21681" t="str">
            <v>Vintage2014</v>
          </cell>
          <cell r="I21681">
            <v>1.6691064070588509E-2</v>
          </cell>
          <cell r="L21681">
            <v>0.12735467763133512</v>
          </cell>
          <cell r="M21681">
            <v>0</v>
          </cell>
        </row>
        <row r="21682">
          <cell r="F21682" t="str">
            <v>Vintage2016</v>
          </cell>
          <cell r="I21682">
            <v>2.3823440353661768E-3</v>
          </cell>
          <cell r="L21682">
            <v>1.067073068117793E-2</v>
          </cell>
          <cell r="M21682" t="str">
            <v>solar PV</v>
          </cell>
        </row>
        <row r="21683">
          <cell r="F21683" t="str">
            <v>Vintage2016</v>
          </cell>
          <cell r="I21683">
            <v>2.3823440353661768E-3</v>
          </cell>
          <cell r="L21683">
            <v>1.067073068117793E-2</v>
          </cell>
          <cell r="M21683" t="str">
            <v>solar PV</v>
          </cell>
        </row>
        <row r="21684">
          <cell r="F21684" t="str">
            <v>Vintage2016</v>
          </cell>
          <cell r="I21684">
            <v>2.3823440353661768E-3</v>
          </cell>
          <cell r="L21684">
            <v>1.067073068117793E-2</v>
          </cell>
          <cell r="M21684" t="str">
            <v>solar PV</v>
          </cell>
        </row>
        <row r="21685">
          <cell r="F21685" t="str">
            <v>Vintage2015</v>
          </cell>
          <cell r="I21685">
            <v>2.3823440353661768E-3</v>
          </cell>
          <cell r="L21685">
            <v>2.8106582316186644E-2</v>
          </cell>
          <cell r="M21685" t="str">
            <v>solar PV</v>
          </cell>
        </row>
        <row r="21686">
          <cell r="F21686" t="str">
            <v>Vintage2015</v>
          </cell>
          <cell r="I21686">
            <v>2.0542848086878163E-2</v>
          </cell>
          <cell r="L21686">
            <v>0.15132572292271596</v>
          </cell>
          <cell r="M21686">
            <v>0</v>
          </cell>
        </row>
        <row r="21687">
          <cell r="F21687" t="str">
            <v>Vintage2016</v>
          </cell>
          <cell r="I21687">
            <v>2.3823440353661768E-3</v>
          </cell>
          <cell r="L21687">
            <v>1.067073068117793E-2</v>
          </cell>
          <cell r="M21687" t="str">
            <v>solar PV</v>
          </cell>
        </row>
        <row r="21688">
          <cell r="F21688" t="str">
            <v>Vintage2015</v>
          </cell>
          <cell r="I21688">
            <v>5.5636880235295037E-3</v>
          </cell>
          <cell r="L21688">
            <v>4.0984049958235576E-2</v>
          </cell>
          <cell r="M21688">
            <v>0</v>
          </cell>
        </row>
        <row r="21689">
          <cell r="F21689" t="str">
            <v>Vintage2014</v>
          </cell>
          <cell r="I21689">
            <v>4.2797600180996178E-3</v>
          </cell>
          <cell r="L21689">
            <v>3.2655045546496182E-2</v>
          </cell>
          <cell r="M21689">
            <v>0</v>
          </cell>
        </row>
        <row r="21690">
          <cell r="F21690" t="str">
            <v>Vintage2016</v>
          </cell>
          <cell r="I21690">
            <v>2.3823440353661768E-3</v>
          </cell>
          <cell r="L21690">
            <v>1.067073068117793E-2</v>
          </cell>
          <cell r="M21690" t="str">
            <v>solar PV</v>
          </cell>
        </row>
        <row r="21691">
          <cell r="F21691" t="str">
            <v>Vintage2017</v>
          </cell>
          <cell r="I21691">
            <v>4.7646880707323536E-2</v>
          </cell>
          <cell r="L21691">
            <v>0.3746632001890805</v>
          </cell>
          <cell r="M21691" t="str">
            <v>solar PV</v>
          </cell>
        </row>
        <row r="21692">
          <cell r="F21692" t="str">
            <v>Vintage2015</v>
          </cell>
          <cell r="I21692">
            <v>2.0970824088688125E-2</v>
          </cell>
          <cell r="L21692">
            <v>0.15447834215027256</v>
          </cell>
          <cell r="M21692">
            <v>0</v>
          </cell>
        </row>
        <row r="21693">
          <cell r="F21693" t="str">
            <v>Vintage2015</v>
          </cell>
          <cell r="I21693">
            <v>8.1315440343892736E-3</v>
          </cell>
          <cell r="L21693">
            <v>5.989976532357507E-2</v>
          </cell>
          <cell r="M21693">
            <v>0</v>
          </cell>
        </row>
        <row r="21694">
          <cell r="F21694" t="str">
            <v>Vintage2015</v>
          </cell>
          <cell r="I21694">
            <v>2.0970824088688125E-2</v>
          </cell>
          <cell r="L21694">
            <v>0.15447834215027256</v>
          </cell>
          <cell r="M21694">
            <v>0</v>
          </cell>
        </row>
        <row r="21695">
          <cell r="F21695" t="str">
            <v>Vintage2017</v>
          </cell>
          <cell r="I21695">
            <v>3.0970472459760298E-3</v>
          </cell>
          <cell r="L21695">
            <v>2.4353108012290237E-2</v>
          </cell>
          <cell r="M21695" t="str">
            <v>solar PV</v>
          </cell>
        </row>
        <row r="21696">
          <cell r="F21696" t="str">
            <v>Vintage2016</v>
          </cell>
          <cell r="I21696">
            <v>2.0970824088688125E-2</v>
          </cell>
          <cell r="L21696">
            <v>0.13438453713123116</v>
          </cell>
          <cell r="M21696">
            <v>0</v>
          </cell>
        </row>
        <row r="21697">
          <cell r="F21697" t="str">
            <v>Vintage2014</v>
          </cell>
          <cell r="I21697">
            <v>6.4196400271494267E-3</v>
          </cell>
          <cell r="L21697">
            <v>4.8982568319744277E-2</v>
          </cell>
          <cell r="M21697">
            <v>0</v>
          </cell>
        </row>
        <row r="21698">
          <cell r="F21698" t="str">
            <v>Vintage2017</v>
          </cell>
          <cell r="I21698">
            <v>3.8117504565858829E-3</v>
          </cell>
          <cell r="L21698">
            <v>2.9973056015126443E-2</v>
          </cell>
          <cell r="M21698" t="str">
            <v>solar PV</v>
          </cell>
        </row>
        <row r="21699">
          <cell r="F21699" t="str">
            <v>Vintage2017</v>
          </cell>
          <cell r="I21699">
            <v>1.4294064212197061E-2</v>
          </cell>
          <cell r="L21699">
            <v>0.11239896005672416</v>
          </cell>
          <cell r="M21699" t="str">
            <v>solar PV</v>
          </cell>
        </row>
        <row r="21700">
          <cell r="F21700" t="str">
            <v>Vintage2017</v>
          </cell>
          <cell r="I21700">
            <v>1.9058752282929414E-2</v>
          </cell>
          <cell r="L21700">
            <v>0.14986528007563221</v>
          </cell>
          <cell r="M21700" t="str">
            <v>solar PV</v>
          </cell>
        </row>
        <row r="21701">
          <cell r="F21701" t="str">
            <v>Vintage2017</v>
          </cell>
          <cell r="I21701">
            <v>2.3823440353661768E-2</v>
          </cell>
          <cell r="L21701">
            <v>0.18733160009454025</v>
          </cell>
          <cell r="M21701" t="str">
            <v>solar PV</v>
          </cell>
        </row>
        <row r="21702">
          <cell r="F21702" t="str">
            <v>Vintage2015</v>
          </cell>
          <cell r="I21702">
            <v>2.0970824088688125E-2</v>
          </cell>
          <cell r="L21702">
            <v>0.15447834215027256</v>
          </cell>
          <cell r="M21702">
            <v>0</v>
          </cell>
        </row>
        <row r="21703">
          <cell r="F21703" t="str">
            <v>Vintage2016</v>
          </cell>
          <cell r="I21703">
            <v>8.5595200361992356E-3</v>
          </cell>
          <cell r="L21703">
            <v>5.4850831482135168E-2</v>
          </cell>
          <cell r="M21703">
            <v>0</v>
          </cell>
        </row>
        <row r="21704">
          <cell r="F21704" t="str">
            <v>Vintage2015</v>
          </cell>
          <cell r="I21704">
            <v>2.0970824088688125E-2</v>
          </cell>
          <cell r="L21704">
            <v>0.15447834215027256</v>
          </cell>
          <cell r="M21704">
            <v>0</v>
          </cell>
        </row>
        <row r="21705">
          <cell r="F21705" t="str">
            <v>Vintage2017</v>
          </cell>
          <cell r="I21705">
            <v>2.3823440353661768E-3</v>
          </cell>
          <cell r="L21705">
            <v>1.8733160009454027E-2</v>
          </cell>
          <cell r="M21705" t="str">
            <v>solar PV</v>
          </cell>
        </row>
        <row r="21706">
          <cell r="F21706" t="str">
            <v>Vintage2015</v>
          </cell>
          <cell r="I21706">
            <v>9.8434480416291197E-3</v>
          </cell>
          <cell r="L21706">
            <v>7.2510242233801397E-2</v>
          </cell>
          <cell r="M21706">
            <v>0</v>
          </cell>
        </row>
        <row r="21707">
          <cell r="F21707" t="str">
            <v>Vintage2016</v>
          </cell>
          <cell r="I21707">
            <v>3.8517840162896558E-3</v>
          </cell>
          <cell r="L21707">
            <v>2.4682874166960824E-2</v>
          </cell>
          <cell r="M21707">
            <v>0</v>
          </cell>
        </row>
        <row r="21708">
          <cell r="F21708" t="str">
            <v>Vintage2015</v>
          </cell>
          <cell r="I21708">
            <v>5.1357120217195408E-3</v>
          </cell>
          <cell r="L21708">
            <v>3.7831430730678989E-2</v>
          </cell>
          <cell r="M21708">
            <v>0</v>
          </cell>
        </row>
        <row r="21709">
          <cell r="F21709" t="str">
            <v>Vintage2014</v>
          </cell>
          <cell r="I21709">
            <v>8.5595200361992356E-3</v>
          </cell>
          <cell r="L21709">
            <v>6.5310091092992364E-2</v>
          </cell>
          <cell r="M21709">
            <v>0</v>
          </cell>
        </row>
        <row r="21710">
          <cell r="F21710" t="str">
            <v>Vintage2015</v>
          </cell>
          <cell r="I21710">
            <v>1.1983328050678929E-2</v>
          </cell>
          <cell r="L21710">
            <v>8.8273338371584312E-2</v>
          </cell>
          <cell r="M21710">
            <v>0</v>
          </cell>
        </row>
        <row r="21711">
          <cell r="F21711" t="str">
            <v>Vintage2014</v>
          </cell>
          <cell r="I21711">
            <v>1.2839280054298853E-2</v>
          </cell>
          <cell r="L21711">
            <v>9.7965136639488554E-2</v>
          </cell>
          <cell r="M21711">
            <v>0</v>
          </cell>
        </row>
        <row r="21712">
          <cell r="F21712" t="str">
            <v>Vintage2015</v>
          </cell>
          <cell r="I21712">
            <v>2.3823440353661768E-3</v>
          </cell>
          <cell r="L21712">
            <v>2.8106582316186644E-2</v>
          </cell>
          <cell r="M21712" t="str">
            <v>solar PV</v>
          </cell>
        </row>
        <row r="21713">
          <cell r="F21713" t="str">
            <v>Vintage2014</v>
          </cell>
          <cell r="I21713">
            <v>8.1315440343892736E-3</v>
          </cell>
          <cell r="L21713">
            <v>6.2044586538342744E-2</v>
          </cell>
          <cell r="M21713">
            <v>0</v>
          </cell>
        </row>
        <row r="21714">
          <cell r="F21714" t="str">
            <v>Vintage2015</v>
          </cell>
          <cell r="I21714">
            <v>5.1357120217195408E-3</v>
          </cell>
          <cell r="L21714">
            <v>3.7831430730678989E-2</v>
          </cell>
          <cell r="M21714">
            <v>0</v>
          </cell>
        </row>
        <row r="21715">
          <cell r="F21715" t="str">
            <v>Vintage2015</v>
          </cell>
          <cell r="I21715">
            <v>6.419640027149426E-5</v>
          </cell>
          <cell r="L21715">
            <v>4.7289288413348738E-4</v>
          </cell>
          <cell r="M21715">
            <v>0</v>
          </cell>
        </row>
        <row r="21716">
          <cell r="F21716" t="str">
            <v>Vintage2015</v>
          </cell>
          <cell r="I21716">
            <v>1.2197316051583908E-3</v>
          </cell>
          <cell r="L21716">
            <v>8.9849647985362595E-3</v>
          </cell>
          <cell r="M21716">
            <v>0</v>
          </cell>
        </row>
        <row r="21717">
          <cell r="F21717" t="str">
            <v>Vintage2014</v>
          </cell>
          <cell r="I21717">
            <v>5.1357120217195408E-3</v>
          </cell>
          <cell r="L21717">
            <v>3.9186054655795416E-2</v>
          </cell>
          <cell r="M21717">
            <v>0</v>
          </cell>
        </row>
        <row r="21718">
          <cell r="F21718" t="str">
            <v>Vintage2013</v>
          </cell>
          <cell r="I21718">
            <v>1.1127376047059007E-2</v>
          </cell>
          <cell r="L21718">
            <v>0.11691359810737895</v>
          </cell>
          <cell r="M21718">
            <v>0</v>
          </cell>
        </row>
        <row r="21719">
          <cell r="F21719" t="str">
            <v>Vintage2014</v>
          </cell>
          <cell r="I21719">
            <v>1.0271424043439082E-2</v>
          </cell>
          <cell r="L21719">
            <v>7.8372109311590832E-2</v>
          </cell>
          <cell r="M21719">
            <v>0</v>
          </cell>
        </row>
        <row r="21720">
          <cell r="F21720" t="str">
            <v>Vintage2015</v>
          </cell>
          <cell r="I21720">
            <v>5.5636880235295037E-3</v>
          </cell>
          <cell r="L21720">
            <v>4.0984049958235576E-2</v>
          </cell>
          <cell r="M21720">
            <v>0</v>
          </cell>
        </row>
        <row r="21721">
          <cell r="F21721" t="str">
            <v>Vintage2014</v>
          </cell>
          <cell r="I21721">
            <v>9.4154720398191595E-3</v>
          </cell>
          <cell r="L21721">
            <v>7.1841100202291605E-2</v>
          </cell>
          <cell r="M21721">
            <v>0</v>
          </cell>
        </row>
        <row r="21722">
          <cell r="F21722" t="str">
            <v>Vintage2014</v>
          </cell>
          <cell r="I21722">
            <v>2.0970824088688125E-2</v>
          </cell>
          <cell r="L21722">
            <v>0.1600097231778313</v>
          </cell>
          <cell r="M21722">
            <v>0</v>
          </cell>
        </row>
        <row r="21723">
          <cell r="F21723" t="str">
            <v>Vintage2014</v>
          </cell>
          <cell r="I21723">
            <v>2.0970824088688125E-2</v>
          </cell>
          <cell r="L21723">
            <v>0.1600097231778313</v>
          </cell>
          <cell r="M21723">
            <v>0</v>
          </cell>
        </row>
        <row r="21724">
          <cell r="F21724" t="str">
            <v>Vintage2014</v>
          </cell>
          <cell r="I21724">
            <v>2.0970824088688125E-2</v>
          </cell>
          <cell r="L21724">
            <v>0.1600097231778313</v>
          </cell>
          <cell r="M21724">
            <v>0</v>
          </cell>
        </row>
        <row r="21725">
          <cell r="F21725" t="str">
            <v>Vintage2014</v>
          </cell>
          <cell r="I21725">
            <v>8.5595200361992356E-3</v>
          </cell>
          <cell r="L21725">
            <v>6.5310091092992364E-2</v>
          </cell>
          <cell r="M21725">
            <v>0</v>
          </cell>
        </row>
        <row r="21726">
          <cell r="F21726" t="str">
            <v>Vintage2014</v>
          </cell>
          <cell r="I21726">
            <v>6.4196400271494267E-3</v>
          </cell>
          <cell r="L21726">
            <v>4.8982568319744277E-2</v>
          </cell>
          <cell r="M21726">
            <v>0</v>
          </cell>
        </row>
        <row r="21727">
          <cell r="F21727" t="str">
            <v>Vintage2014</v>
          </cell>
          <cell r="I21727">
            <v>2.0542848086878163E-2</v>
          </cell>
          <cell r="L21727">
            <v>0.15674421862318166</v>
          </cell>
          <cell r="M21727">
            <v>0</v>
          </cell>
        </row>
        <row r="21728">
          <cell r="F21728" t="str">
            <v>Vintage2014</v>
          </cell>
          <cell r="I21728">
            <v>6.4196400271494267E-3</v>
          </cell>
          <cell r="L21728">
            <v>4.8982568319744277E-2</v>
          </cell>
          <cell r="M21728">
            <v>0</v>
          </cell>
        </row>
        <row r="21729">
          <cell r="F21729" t="str">
            <v>Vintage2015</v>
          </cell>
          <cell r="I21729">
            <v>6.8476160289593887E-3</v>
          </cell>
          <cell r="L21729">
            <v>5.044190764090533E-2</v>
          </cell>
          <cell r="M21729">
            <v>0</v>
          </cell>
        </row>
        <row r="21730">
          <cell r="F21730" t="str">
            <v>Vintage2015</v>
          </cell>
          <cell r="I21730">
            <v>8.5595200361992356E-3</v>
          </cell>
          <cell r="L21730">
            <v>6.3052384551131657E-2</v>
          </cell>
          <cell r="M21730">
            <v>0</v>
          </cell>
        </row>
        <row r="21731">
          <cell r="F21731" t="str">
            <v>Vintage2013</v>
          </cell>
          <cell r="I21731">
            <v>4.2797600180996178E-3</v>
          </cell>
          <cell r="L21731">
            <v>4.4966768502838053E-2</v>
          </cell>
          <cell r="M21731">
            <v>0</v>
          </cell>
        </row>
        <row r="21732">
          <cell r="F21732" t="str">
            <v>Vintage2013</v>
          </cell>
          <cell r="I21732">
            <v>1.2839280054298853E-2</v>
          </cell>
          <cell r="L21732">
            <v>0.13490030550851417</v>
          </cell>
          <cell r="M21732">
            <v>0</v>
          </cell>
        </row>
        <row r="21733">
          <cell r="F21733" t="str">
            <v>Vintage2015</v>
          </cell>
          <cell r="I21733">
            <v>1.1127376047059007E-2</v>
          </cell>
          <cell r="L21733">
            <v>8.1968099916471152E-2</v>
          </cell>
          <cell r="M21733">
            <v>0</v>
          </cell>
        </row>
        <row r="21734">
          <cell r="F21734" t="str">
            <v>Vintage2014</v>
          </cell>
          <cell r="I21734">
            <v>1.8402968077828357E-2</v>
          </cell>
          <cell r="L21734">
            <v>0.14041669584993358</v>
          </cell>
          <cell r="M21734">
            <v>0</v>
          </cell>
        </row>
        <row r="21735">
          <cell r="F21735" t="str">
            <v>Vintage2014</v>
          </cell>
          <cell r="I21735">
            <v>2.3823440353661768E-3</v>
          </cell>
          <cell r="L21735">
            <v>2.8195749506770038E-2</v>
          </cell>
          <cell r="M21735" t="str">
            <v>solar PV</v>
          </cell>
        </row>
        <row r="21736">
          <cell r="F21736" t="str">
            <v>Vintage2015</v>
          </cell>
          <cell r="I21736">
            <v>3.8517840162896558E-3</v>
          </cell>
          <cell r="L21736">
            <v>2.8373573048009245E-2</v>
          </cell>
          <cell r="M21736">
            <v>0</v>
          </cell>
        </row>
        <row r="21737">
          <cell r="F21737" t="str">
            <v>Vintage2009</v>
          </cell>
          <cell r="I21737">
            <v>6.4196400271494267E-3</v>
          </cell>
          <cell r="L21737">
            <v>0.7361609907120743</v>
          </cell>
          <cell r="M21737">
            <v>0</v>
          </cell>
        </row>
        <row r="21738">
          <cell r="F21738" t="str">
            <v>Vintage2018</v>
          </cell>
          <cell r="I21738">
            <v>6.4196400271494267E-3</v>
          </cell>
          <cell r="L21738">
            <v>5.7713592233009668E-2</v>
          </cell>
          <cell r="M21738">
            <v>0</v>
          </cell>
        </row>
        <row r="21739">
          <cell r="F21739" t="str">
            <v>Vintage2011</v>
          </cell>
          <cell r="I21739">
            <v>2.0970824088688125E-2</v>
          </cell>
          <cell r="L21739">
            <v>0.36060724233983277</v>
          </cell>
          <cell r="M21739">
            <v>0</v>
          </cell>
        </row>
        <row r="21740">
          <cell r="F21740" t="str">
            <v>Vintage2013</v>
          </cell>
          <cell r="I21740">
            <v>1.2839280054298853E-2</v>
          </cell>
          <cell r="L21740">
            <v>0.13490030550851417</v>
          </cell>
          <cell r="M21740">
            <v>0</v>
          </cell>
        </row>
        <row r="21741">
          <cell r="F21741" t="str">
            <v>Vintage2014</v>
          </cell>
          <cell r="I21741">
            <v>1.2839280054298853E-2</v>
          </cell>
          <cell r="L21741">
            <v>9.7965136639488554E-2</v>
          </cell>
          <cell r="M21741">
            <v>0</v>
          </cell>
        </row>
        <row r="21742">
          <cell r="F21742" t="str">
            <v>Vintage2014</v>
          </cell>
          <cell r="I21742">
            <v>8.5595200361992356E-3</v>
          </cell>
          <cell r="L21742">
            <v>6.5310091092992364E-2</v>
          </cell>
          <cell r="M21742">
            <v>0</v>
          </cell>
        </row>
        <row r="21743">
          <cell r="F21743" t="str">
            <v>Vintage2015</v>
          </cell>
          <cell r="I21743">
            <v>2.0970824088688125E-2</v>
          </cell>
          <cell r="L21743">
            <v>0.15447834215027256</v>
          </cell>
          <cell r="M21743">
            <v>0</v>
          </cell>
        </row>
        <row r="21744">
          <cell r="F21744" t="str">
            <v>Vintage2016</v>
          </cell>
          <cell r="I21744">
            <v>2.3823440353661768E-3</v>
          </cell>
          <cell r="L21744">
            <v>1.067073068117793E-2</v>
          </cell>
          <cell r="M21744" t="str">
            <v>solar PV</v>
          </cell>
        </row>
        <row r="21745">
          <cell r="F21745" t="str">
            <v>Vintage2015</v>
          </cell>
          <cell r="I21745">
            <v>2.3823440353661768E-3</v>
          </cell>
          <cell r="L21745">
            <v>2.8106582316186644E-2</v>
          </cell>
          <cell r="M21745" t="str">
            <v>solar PV</v>
          </cell>
        </row>
        <row r="21746">
          <cell r="F21746" t="str">
            <v>Vintage2019</v>
          </cell>
          <cell r="I21746">
            <v>2.3823440353661768E-3</v>
          </cell>
          <cell r="L21746">
            <v>2.4000414238792313E-2</v>
          </cell>
          <cell r="M21746" t="str">
            <v>solar PV</v>
          </cell>
        </row>
        <row r="21747">
          <cell r="F21747" t="str">
            <v>Vintage2015</v>
          </cell>
          <cell r="I21747">
            <v>2.0970824088688125E-2</v>
          </cell>
          <cell r="L21747">
            <v>0.15447834215027256</v>
          </cell>
          <cell r="M21747">
            <v>0</v>
          </cell>
        </row>
        <row r="21748">
          <cell r="F21748" t="str">
            <v>Vintage2015</v>
          </cell>
          <cell r="I21748">
            <v>2.3823440353661768E-3</v>
          </cell>
          <cell r="L21748">
            <v>2.8106582316186644E-2</v>
          </cell>
          <cell r="M21748" t="str">
            <v>solar PV</v>
          </cell>
        </row>
        <row r="21749">
          <cell r="F21749" t="str">
            <v>Vintage2015</v>
          </cell>
          <cell r="I21749">
            <v>2.3823440353661768E-3</v>
          </cell>
          <cell r="L21749">
            <v>2.8106582316186644E-2</v>
          </cell>
          <cell r="M21749" t="str">
            <v>solar PV</v>
          </cell>
        </row>
        <row r="21750">
          <cell r="F21750" t="str">
            <v>Vintage2015</v>
          </cell>
          <cell r="I21750">
            <v>4.2797600180996178E-3</v>
          </cell>
          <cell r="L21750">
            <v>3.1526192275565829E-2</v>
          </cell>
          <cell r="M21750">
            <v>0</v>
          </cell>
        </row>
        <row r="21751">
          <cell r="F21751" t="str">
            <v>Vintage2015</v>
          </cell>
          <cell r="I21751">
            <v>8.1315440343892736E-3</v>
          </cell>
          <cell r="L21751">
            <v>5.989976532357507E-2</v>
          </cell>
          <cell r="M21751">
            <v>0</v>
          </cell>
        </row>
        <row r="21752">
          <cell r="F21752" t="str">
            <v>Vintage2015</v>
          </cell>
          <cell r="I21752">
            <v>8.1315440343892736E-3</v>
          </cell>
          <cell r="L21752">
            <v>5.989976532357507E-2</v>
          </cell>
          <cell r="M21752">
            <v>0</v>
          </cell>
        </row>
        <row r="21753">
          <cell r="F21753" t="str">
            <v>Vintage2011</v>
          </cell>
          <cell r="I21753">
            <v>4.2797600180996178E-3</v>
          </cell>
          <cell r="L21753">
            <v>7.359331476323118E-2</v>
          </cell>
          <cell r="M21753">
            <v>0</v>
          </cell>
        </row>
        <row r="21754">
          <cell r="F21754" t="str">
            <v>Vintage2015</v>
          </cell>
          <cell r="I21754">
            <v>1.3695232057918777E-2</v>
          </cell>
          <cell r="L21754">
            <v>0.10088381528181066</v>
          </cell>
          <cell r="M21754">
            <v>0</v>
          </cell>
        </row>
        <row r="21755">
          <cell r="F21755" t="str">
            <v>Vintage2014</v>
          </cell>
          <cell r="I21755">
            <v>4.2797600180996178E-3</v>
          </cell>
          <cell r="L21755">
            <v>3.2655045546496182E-2</v>
          </cell>
          <cell r="M21755">
            <v>0</v>
          </cell>
        </row>
        <row r="21756">
          <cell r="F21756" t="str">
            <v>Vintage2018</v>
          </cell>
          <cell r="I21756">
            <v>2.7158722003174415E-2</v>
          </cell>
          <cell r="L21756">
            <v>0.17656355642403518</v>
          </cell>
          <cell r="M21756" t="str">
            <v>solar PV</v>
          </cell>
        </row>
        <row r="21757">
          <cell r="F21757" t="str">
            <v>Vintage2016</v>
          </cell>
          <cell r="I21757">
            <v>1.9686896083258239E-2</v>
          </cell>
          <cell r="L21757">
            <v>0.12615691240891089</v>
          </cell>
          <cell r="M21757">
            <v>0</v>
          </cell>
        </row>
        <row r="21758">
          <cell r="F21758" t="str">
            <v>Vintage2016</v>
          </cell>
          <cell r="I21758">
            <v>2.3823440353661768E-3</v>
          </cell>
          <cell r="L21758">
            <v>1.067073068117793E-2</v>
          </cell>
          <cell r="M21758" t="str">
            <v>solar PV</v>
          </cell>
        </row>
        <row r="21759">
          <cell r="F21759" t="str">
            <v>Vintage2016</v>
          </cell>
          <cell r="I21759">
            <v>1.0699400045249044E-2</v>
          </cell>
          <cell r="L21759">
            <v>6.8563539352668956E-2</v>
          </cell>
          <cell r="M21759">
            <v>0</v>
          </cell>
        </row>
        <row r="21760">
          <cell r="F21760" t="str">
            <v>Vintage2015</v>
          </cell>
          <cell r="I21760">
            <v>4.2797600180996178E-3</v>
          </cell>
          <cell r="L21760">
            <v>3.1526192275565829E-2</v>
          </cell>
          <cell r="M21760">
            <v>0</v>
          </cell>
        </row>
        <row r="21761">
          <cell r="F21761" t="str">
            <v>Vintage2016</v>
          </cell>
          <cell r="I21761">
            <v>1.1127376047059007E-2</v>
          </cell>
          <cell r="L21761">
            <v>7.130608092677572E-2</v>
          </cell>
          <cell r="M21761">
            <v>0</v>
          </cell>
        </row>
        <row r="21762">
          <cell r="F21762" t="str">
            <v>Vintage2015</v>
          </cell>
          <cell r="I21762">
            <v>1.4294064212197061E-2</v>
          </cell>
          <cell r="L21762">
            <v>0.16863949389711985</v>
          </cell>
          <cell r="M21762" t="str">
            <v>solar PV</v>
          </cell>
        </row>
        <row r="21763">
          <cell r="F21763" t="str">
            <v>Vintage2016</v>
          </cell>
          <cell r="I21763">
            <v>1.4294064212197061E-2</v>
          </cell>
          <cell r="L21763">
            <v>6.4024384087067579E-2</v>
          </cell>
          <cell r="M21763" t="str">
            <v>solar PV</v>
          </cell>
        </row>
        <row r="21764">
          <cell r="F21764" t="str">
            <v>Vintage2016</v>
          </cell>
          <cell r="I21764">
            <v>1.4294064212197061E-2</v>
          </cell>
          <cell r="L21764">
            <v>6.4024384087067579E-2</v>
          </cell>
          <cell r="M21764" t="str">
            <v>solar PV</v>
          </cell>
        </row>
        <row r="21765">
          <cell r="F21765" t="str">
            <v>Vintage2016</v>
          </cell>
          <cell r="I21765">
            <v>1.4294064212197061E-2</v>
          </cell>
          <cell r="L21765">
            <v>6.4024384087067579E-2</v>
          </cell>
          <cell r="M21765" t="str">
            <v>solar PV</v>
          </cell>
        </row>
        <row r="21766">
          <cell r="F21766" t="str">
            <v>Vintage2015</v>
          </cell>
          <cell r="I21766">
            <v>8.1315440343892736E-3</v>
          </cell>
          <cell r="L21766">
            <v>5.989976532357507E-2</v>
          </cell>
          <cell r="M21766">
            <v>0</v>
          </cell>
        </row>
        <row r="21767">
          <cell r="F21767" t="str">
            <v>Vintage2020</v>
          </cell>
          <cell r="I21767">
            <v>9.5293761414647071E-3</v>
          </cell>
          <cell r="L21767">
            <v>9.6632021701362411E-2</v>
          </cell>
          <cell r="M21767" t="str">
            <v>solar PV</v>
          </cell>
        </row>
        <row r="21768">
          <cell r="F21768" t="str">
            <v>Vintage2013</v>
          </cell>
          <cell r="I21768">
            <v>5.5636880235295037E-3</v>
          </cell>
          <cell r="L21768">
            <v>5.8456799053689473E-2</v>
          </cell>
          <cell r="M21768">
            <v>0</v>
          </cell>
        </row>
        <row r="21769">
          <cell r="F21769" t="str">
            <v>Vintage2015</v>
          </cell>
          <cell r="I21769">
            <v>6.3846820147813533E-3</v>
          </cell>
          <cell r="L21769">
            <v>7.5325640607380201E-2</v>
          </cell>
          <cell r="M21769" t="str">
            <v>solar PV</v>
          </cell>
        </row>
        <row r="21770">
          <cell r="F21770" t="str">
            <v>Vintage2015</v>
          </cell>
          <cell r="I21770">
            <v>3.144694126683353E-3</v>
          </cell>
          <cell r="L21770">
            <v>3.7100688657366369E-2</v>
          </cell>
          <cell r="M21770" t="str">
            <v>solar PV</v>
          </cell>
        </row>
        <row r="21771">
          <cell r="F21771" t="str">
            <v>Vintage2017</v>
          </cell>
          <cell r="I21771">
            <v>2.968400668066256E-2</v>
          </cell>
          <cell r="L21771">
            <v>0.23341517371779716</v>
          </cell>
          <cell r="M21771" t="str">
            <v>solar PV</v>
          </cell>
        </row>
        <row r="21772">
          <cell r="F21772" t="str">
            <v>Vintage2018</v>
          </cell>
          <cell r="I21772">
            <v>1.4770533019270296E-2</v>
          </cell>
          <cell r="L21772">
            <v>9.6025793844650709E-2</v>
          </cell>
          <cell r="M21772" t="str">
            <v>solar PV</v>
          </cell>
        </row>
        <row r="21773">
          <cell r="F21773" t="str">
            <v>Vintage2019</v>
          </cell>
          <cell r="I21773">
            <v>9.5293761414647071E-3</v>
          </cell>
          <cell r="L21773">
            <v>9.6001656955169254E-2</v>
          </cell>
          <cell r="M21773" t="str">
            <v>solar PV</v>
          </cell>
        </row>
        <row r="21774">
          <cell r="F21774" t="str">
            <v>Vintage2018</v>
          </cell>
          <cell r="I21774">
            <v>8.5595200361992356E-3</v>
          </cell>
          <cell r="L21774">
            <v>7.6951456310679567E-2</v>
          </cell>
          <cell r="M21774">
            <v>0</v>
          </cell>
        </row>
        <row r="21775">
          <cell r="F21775" t="str">
            <v>Vintage2018</v>
          </cell>
          <cell r="I21775">
            <v>8.5595200361992356E-3</v>
          </cell>
          <cell r="L21775">
            <v>7.6951456310679567E-2</v>
          </cell>
          <cell r="M21775">
            <v>0</v>
          </cell>
        </row>
        <row r="21776">
          <cell r="F21776" t="str">
            <v>Vintage2020</v>
          </cell>
          <cell r="I21776">
            <v>9.5293761414647071E-3</v>
          </cell>
          <cell r="L21776">
            <v>9.6632021701362411E-2</v>
          </cell>
          <cell r="M21776" t="str">
            <v>solar PV</v>
          </cell>
        </row>
        <row r="21777">
          <cell r="F21777" t="str">
            <v>Vintage2015</v>
          </cell>
          <cell r="I21777">
            <v>7.1470321060985303E-3</v>
          </cell>
          <cell r="L21777">
            <v>8.4319746948559926E-2</v>
          </cell>
          <cell r="M21777" t="str">
            <v>solar PV</v>
          </cell>
        </row>
        <row r="21778">
          <cell r="F21778" t="str">
            <v>Vintage2016</v>
          </cell>
          <cell r="I21778">
            <v>9.5293761414647071E-3</v>
          </cell>
          <cell r="L21778">
            <v>4.2682922724711719E-2</v>
          </cell>
          <cell r="M21778" t="str">
            <v>solar PV</v>
          </cell>
        </row>
        <row r="21779">
          <cell r="F21779" t="str">
            <v>Vintage2016</v>
          </cell>
          <cell r="I21779">
            <v>1.7119040072398472E-3</v>
          </cell>
          <cell r="L21779">
            <v>1.0970166296427034E-2</v>
          </cell>
          <cell r="M21779">
            <v>0</v>
          </cell>
        </row>
        <row r="21780">
          <cell r="F21780" t="str">
            <v>Vintage2017</v>
          </cell>
          <cell r="I21780">
            <v>3.4238080144796943E-3</v>
          </cell>
          <cell r="L21780">
            <v>1.9305221494900316E-2</v>
          </cell>
          <cell r="M21780">
            <v>0</v>
          </cell>
        </row>
        <row r="21781">
          <cell r="F21781" t="str">
            <v>Vintage2016</v>
          </cell>
          <cell r="I21781">
            <v>8.5595200361992356E-3</v>
          </cell>
          <cell r="L21781">
            <v>5.4850831482135168E-2</v>
          </cell>
          <cell r="M21781">
            <v>0</v>
          </cell>
        </row>
        <row r="21782">
          <cell r="F21782" t="str">
            <v>Vintage2019</v>
          </cell>
          <cell r="I21782">
            <v>1.0482313755611178E-2</v>
          </cell>
          <cell r="L21782">
            <v>0.10560182265068617</v>
          </cell>
          <cell r="M21782" t="str">
            <v>solar PV</v>
          </cell>
        </row>
        <row r="21783">
          <cell r="F21783" t="str">
            <v>Vintage2016</v>
          </cell>
          <cell r="I21783">
            <v>3.4238080144796943E-3</v>
          </cell>
          <cell r="L21783">
            <v>2.1940332592854068E-2</v>
          </cell>
          <cell r="M21783">
            <v>0</v>
          </cell>
        </row>
        <row r="21784">
          <cell r="F21784" t="str">
            <v>Vintage2016</v>
          </cell>
          <cell r="I21784">
            <v>2.3823440353661768E-3</v>
          </cell>
          <cell r="L21784">
            <v>1.067073068117793E-2</v>
          </cell>
          <cell r="M21784" t="str">
            <v>solar PV</v>
          </cell>
        </row>
        <row r="21785">
          <cell r="F21785" t="str">
            <v>Vintage2016</v>
          </cell>
          <cell r="I21785">
            <v>2.3823440353661768E-3</v>
          </cell>
          <cell r="L21785">
            <v>1.067073068117793E-2</v>
          </cell>
          <cell r="M21785" t="str">
            <v>solar PV</v>
          </cell>
        </row>
        <row r="21786">
          <cell r="F21786" t="str">
            <v>Vintage2016</v>
          </cell>
          <cell r="I21786">
            <v>4.2797600180996178E-3</v>
          </cell>
          <cell r="L21786">
            <v>2.7425415741067584E-2</v>
          </cell>
          <cell r="M21786">
            <v>0</v>
          </cell>
        </row>
        <row r="21787">
          <cell r="F21787" t="str">
            <v>Vintage2016</v>
          </cell>
          <cell r="I21787">
            <v>2.3823440353661768E-3</v>
          </cell>
          <cell r="L21787">
            <v>1.067073068117793E-2</v>
          </cell>
          <cell r="M21787" t="str">
            <v>solar PV</v>
          </cell>
        </row>
        <row r="21788">
          <cell r="F21788" t="str">
            <v>Vintage2017</v>
          </cell>
          <cell r="I21788">
            <v>2.3823440353661768E-3</v>
          </cell>
          <cell r="L21788">
            <v>1.8733160009454027E-2</v>
          </cell>
          <cell r="M21788" t="str">
            <v>solar PV</v>
          </cell>
        </row>
        <row r="21789">
          <cell r="F21789" t="str">
            <v>Vintage2016</v>
          </cell>
          <cell r="I21789">
            <v>1.9258920081448281E-2</v>
          </cell>
          <cell r="L21789">
            <v>0.12341437083480412</v>
          </cell>
          <cell r="M21789">
            <v>0</v>
          </cell>
        </row>
        <row r="21790">
          <cell r="F21790" t="str">
            <v>Vintage2016</v>
          </cell>
          <cell r="I21790">
            <v>2.0970824088688125E-2</v>
          </cell>
          <cell r="L21790">
            <v>0.13438453713123116</v>
          </cell>
          <cell r="M21790">
            <v>0</v>
          </cell>
        </row>
        <row r="21791">
          <cell r="F21791" t="str">
            <v>Vintage2017</v>
          </cell>
          <cell r="I21791">
            <v>2.0970824088688125E-2</v>
          </cell>
          <cell r="L21791">
            <v>0.11824448165626443</v>
          </cell>
          <cell r="M21791">
            <v>0</v>
          </cell>
        </row>
        <row r="21792">
          <cell r="F21792" t="str">
            <v>Vintage2015</v>
          </cell>
          <cell r="I21792">
            <v>2.0970824088688125E-2</v>
          </cell>
          <cell r="L21792">
            <v>0.15447834215027256</v>
          </cell>
          <cell r="M21792">
            <v>0</v>
          </cell>
        </row>
        <row r="21793">
          <cell r="F21793" t="str">
            <v>Vintage2018</v>
          </cell>
          <cell r="I21793">
            <v>2.0970824088688125E-2</v>
          </cell>
          <cell r="L21793">
            <v>0.18853106796116492</v>
          </cell>
          <cell r="M21793">
            <v>0</v>
          </cell>
        </row>
        <row r="21794">
          <cell r="F21794" t="str">
            <v>Vintage2016</v>
          </cell>
          <cell r="I21794">
            <v>2.0970824088688125E-2</v>
          </cell>
          <cell r="L21794">
            <v>0.13438453713123116</v>
          </cell>
          <cell r="M21794">
            <v>0</v>
          </cell>
        </row>
        <row r="21795">
          <cell r="F21795" t="str">
            <v>Vintage2016</v>
          </cell>
          <cell r="I21795">
            <v>2.0970824088688125E-2</v>
          </cell>
          <cell r="L21795">
            <v>0.13438453713123116</v>
          </cell>
          <cell r="M21795">
            <v>0</v>
          </cell>
        </row>
        <row r="21796">
          <cell r="F21796" t="str">
            <v>Vintage2015</v>
          </cell>
          <cell r="I21796">
            <v>1.4979160063348663E-2</v>
          </cell>
          <cell r="L21796">
            <v>0.1103416729644804</v>
          </cell>
          <cell r="M21796">
            <v>0</v>
          </cell>
        </row>
        <row r="21797">
          <cell r="F21797" t="str">
            <v>Vintage2016</v>
          </cell>
          <cell r="I21797">
            <v>1.6263088068778547E-2</v>
          </cell>
          <cell r="L21797">
            <v>0.10421657981605682</v>
          </cell>
          <cell r="M21797">
            <v>0</v>
          </cell>
        </row>
        <row r="21798">
          <cell r="F21798" t="str">
            <v>Vintage2015</v>
          </cell>
          <cell r="I21798">
            <v>7.7035680325793117E-3</v>
          </cell>
          <cell r="L21798">
            <v>5.674714609601849E-2</v>
          </cell>
          <cell r="M21798">
            <v>0</v>
          </cell>
        </row>
        <row r="21799">
          <cell r="F21799" t="str">
            <v>Vintage2015</v>
          </cell>
          <cell r="I21799">
            <v>7.7035680325793117E-3</v>
          </cell>
          <cell r="L21799">
            <v>5.674714609601849E-2</v>
          </cell>
          <cell r="M21799">
            <v>0</v>
          </cell>
        </row>
        <row r="21800">
          <cell r="F21800" t="str">
            <v>Vintage2016</v>
          </cell>
          <cell r="I21800">
            <v>9.5293761414647071E-3</v>
          </cell>
          <cell r="L21800">
            <v>4.2682922724711719E-2</v>
          </cell>
          <cell r="M21800" t="str">
            <v>solar PV</v>
          </cell>
        </row>
        <row r="21801">
          <cell r="F21801" t="str">
            <v>Vintage2015</v>
          </cell>
          <cell r="I21801">
            <v>6.0988007305374133E-3</v>
          </cell>
          <cell r="L21801">
            <v>7.1952850729437814E-2</v>
          </cell>
          <cell r="M21801" t="str">
            <v>solar PV</v>
          </cell>
        </row>
        <row r="21802">
          <cell r="F21802" t="str">
            <v>Vintage2019</v>
          </cell>
          <cell r="I21802">
            <v>9.5293761414647071E-3</v>
          </cell>
          <cell r="L21802">
            <v>9.6001656955169254E-2</v>
          </cell>
          <cell r="M21802" t="str">
            <v>solar PV</v>
          </cell>
        </row>
        <row r="21803">
          <cell r="F21803" t="str">
            <v>Vintage2016</v>
          </cell>
          <cell r="I21803">
            <v>2.0970824088688125E-2</v>
          </cell>
          <cell r="L21803">
            <v>0.13438453713123116</v>
          </cell>
          <cell r="M21803">
            <v>0</v>
          </cell>
        </row>
        <row r="21804">
          <cell r="F21804" t="str">
            <v>Vintage2015</v>
          </cell>
          <cell r="I21804">
            <v>9.1482010958061199E-3</v>
          </cell>
          <cell r="L21804">
            <v>0.1079292760941567</v>
          </cell>
          <cell r="M21804" t="str">
            <v>solar PV</v>
          </cell>
        </row>
        <row r="21805">
          <cell r="F21805" t="str">
            <v>Vintage2014</v>
          </cell>
          <cell r="I21805">
            <v>6.4196400271494267E-3</v>
          </cell>
          <cell r="L21805">
            <v>4.8982568319744277E-2</v>
          </cell>
          <cell r="M21805">
            <v>0</v>
          </cell>
        </row>
        <row r="21806">
          <cell r="F21806" t="str">
            <v>Vintage2018</v>
          </cell>
          <cell r="I21806">
            <v>8.5595200361992356E-3</v>
          </cell>
          <cell r="L21806">
            <v>7.6951456310679567E-2</v>
          </cell>
          <cell r="M21806">
            <v>0</v>
          </cell>
        </row>
        <row r="21807">
          <cell r="F21807" t="str">
            <v>Vintage2018</v>
          </cell>
          <cell r="I21807">
            <v>8.5595200361992356E-3</v>
          </cell>
          <cell r="L21807">
            <v>7.6951456310679567E-2</v>
          </cell>
          <cell r="M21807">
            <v>0</v>
          </cell>
        </row>
        <row r="21808">
          <cell r="F21808" t="str">
            <v>Vintage2016</v>
          </cell>
          <cell r="I21808">
            <v>3.5496926126956034E-2</v>
          </cell>
          <cell r="L21808">
            <v>0.15899388714955115</v>
          </cell>
          <cell r="M21808" t="str">
            <v>solar PV</v>
          </cell>
        </row>
        <row r="21809">
          <cell r="F21809" t="str">
            <v>Vintage2018</v>
          </cell>
          <cell r="I21809">
            <v>8.0999697202450011E-3</v>
          </cell>
          <cell r="L21809">
            <v>5.2659306301905226E-2</v>
          </cell>
          <cell r="M21809" t="str">
            <v>solar PV</v>
          </cell>
        </row>
        <row r="21810">
          <cell r="F21810" t="str">
            <v>Vintage2018</v>
          </cell>
          <cell r="I21810">
            <v>7.6235009131717657E-3</v>
          </cell>
          <cell r="L21810">
            <v>4.9561700048851978E-2</v>
          </cell>
          <cell r="M21810" t="str">
            <v>solar PV</v>
          </cell>
        </row>
        <row r="21811">
          <cell r="F21811" t="str">
            <v>Vintage2018</v>
          </cell>
          <cell r="I21811">
            <v>2.3823440353661768E-3</v>
          </cell>
          <cell r="L21811">
            <v>1.5488031265266242E-2</v>
          </cell>
          <cell r="M21811" t="str">
            <v>solar PV</v>
          </cell>
        </row>
        <row r="21812">
          <cell r="F21812" t="str">
            <v>Vintage2015</v>
          </cell>
          <cell r="I21812">
            <v>1.2839280054298853E-2</v>
          </cell>
          <cell r="L21812">
            <v>9.4578576826697472E-2</v>
          </cell>
          <cell r="M21812">
            <v>0</v>
          </cell>
        </row>
        <row r="21813">
          <cell r="F21813" t="str">
            <v>Vintage2018</v>
          </cell>
          <cell r="I21813">
            <v>9.5293761414647071E-3</v>
          </cell>
          <cell r="L21813">
            <v>6.1952125061064969E-2</v>
          </cell>
          <cell r="M21813" t="str">
            <v>solar PV</v>
          </cell>
        </row>
        <row r="21814">
          <cell r="F21814" t="str">
            <v>Vintage2014</v>
          </cell>
          <cell r="I21814">
            <v>4.2797600180996178E-3</v>
          </cell>
          <cell r="L21814">
            <v>3.2655045546496182E-2</v>
          </cell>
          <cell r="M21814">
            <v>0</v>
          </cell>
        </row>
        <row r="21815">
          <cell r="F21815" t="str">
            <v>Vintage2014</v>
          </cell>
          <cell r="I21815">
            <v>4.2797600180996178E-3</v>
          </cell>
          <cell r="L21815">
            <v>3.2655045546496182E-2</v>
          </cell>
          <cell r="M21815">
            <v>0</v>
          </cell>
        </row>
        <row r="21816">
          <cell r="F21816" t="str">
            <v>Vintage2016</v>
          </cell>
          <cell r="I21816">
            <v>3.4238080144796943E-3</v>
          </cell>
          <cell r="L21816">
            <v>2.1940332592854068E-2</v>
          </cell>
          <cell r="M21816">
            <v>0</v>
          </cell>
        </row>
        <row r="21817">
          <cell r="F21817" t="str">
            <v>Vintage2016</v>
          </cell>
          <cell r="I21817">
            <v>3.4238080144796943E-3</v>
          </cell>
          <cell r="L21817">
            <v>2.1940332592854068E-2</v>
          </cell>
          <cell r="M21817">
            <v>0</v>
          </cell>
        </row>
        <row r="21818">
          <cell r="F21818" t="str">
            <v>Vintage2016</v>
          </cell>
          <cell r="I21818">
            <v>3.5496926126956034E-2</v>
          </cell>
          <cell r="L21818">
            <v>0.15899388714955115</v>
          </cell>
          <cell r="M21818" t="str">
            <v>solar PV</v>
          </cell>
        </row>
        <row r="21819">
          <cell r="F21819" t="str">
            <v>Vintage2015</v>
          </cell>
          <cell r="I21819">
            <v>4.2797600180996178E-3</v>
          </cell>
          <cell r="L21819">
            <v>3.1526192275565829E-2</v>
          </cell>
          <cell r="M21819">
            <v>0</v>
          </cell>
        </row>
        <row r="21820">
          <cell r="F21820" t="str">
            <v>Vintage2015</v>
          </cell>
          <cell r="I21820">
            <v>4.2797600180996178E-3</v>
          </cell>
          <cell r="L21820">
            <v>3.1526192275565829E-2</v>
          </cell>
          <cell r="M21820">
            <v>0</v>
          </cell>
        </row>
        <row r="21821">
          <cell r="F21821" t="str">
            <v>Vintage2016</v>
          </cell>
          <cell r="I21821">
            <v>8.1315440343892736E-3</v>
          </cell>
          <cell r="L21821">
            <v>5.2108289908028411E-2</v>
          </cell>
          <cell r="M21821">
            <v>0</v>
          </cell>
        </row>
        <row r="21822">
          <cell r="F21822" t="str">
            <v>Vintage2018</v>
          </cell>
          <cell r="I21822">
            <v>2.0970824088688125E-2</v>
          </cell>
          <cell r="L21822">
            <v>0.18853106796116492</v>
          </cell>
          <cell r="M21822">
            <v>0</v>
          </cell>
        </row>
        <row r="21823">
          <cell r="F21823" t="str">
            <v>Vintage2014</v>
          </cell>
          <cell r="I21823">
            <v>1.1983328050678929E-2</v>
          </cell>
          <cell r="L21823">
            <v>9.1434127530189299E-2</v>
          </cell>
          <cell r="M21823">
            <v>0</v>
          </cell>
        </row>
        <row r="21824">
          <cell r="F21824" t="str">
            <v>Vintage2015</v>
          </cell>
          <cell r="I21824">
            <v>9.5293761414647071E-3</v>
          </cell>
          <cell r="L21824">
            <v>0.11242632926474658</v>
          </cell>
          <cell r="M21824" t="str">
            <v>solar PV</v>
          </cell>
        </row>
        <row r="21825">
          <cell r="F21825" t="str">
            <v>Vintage2019</v>
          </cell>
          <cell r="I21825">
            <v>7.3376196289278248E-3</v>
          </cell>
          <cell r="L21825">
            <v>7.392127585548032E-2</v>
          </cell>
          <cell r="M21825" t="str">
            <v>solar PV</v>
          </cell>
        </row>
        <row r="21826">
          <cell r="F21826" t="str">
            <v>Vintage2015</v>
          </cell>
          <cell r="I21826">
            <v>4.7077360199095798E-3</v>
          </cell>
          <cell r="L21826">
            <v>3.4678811503122416E-2</v>
          </cell>
          <cell r="M21826">
            <v>0</v>
          </cell>
        </row>
        <row r="21827">
          <cell r="F21827" t="str">
            <v>Vintage2016</v>
          </cell>
          <cell r="I21827">
            <v>4.2797600180996178E-3</v>
          </cell>
          <cell r="L21827">
            <v>2.7425415741067584E-2</v>
          </cell>
          <cell r="M21827">
            <v>0</v>
          </cell>
        </row>
        <row r="21828">
          <cell r="F21828" t="str">
            <v>Vintage2015</v>
          </cell>
          <cell r="I21828">
            <v>6.8476160289593887E-3</v>
          </cell>
          <cell r="L21828">
            <v>5.044190764090533E-2</v>
          </cell>
          <cell r="M21828">
            <v>0</v>
          </cell>
        </row>
        <row r="21829">
          <cell r="F21829" t="str">
            <v>Vintage2015</v>
          </cell>
          <cell r="I21829">
            <v>8.9874960380091976E-3</v>
          </cell>
          <cell r="L21829">
            <v>6.6205003778688237E-2</v>
          </cell>
          <cell r="M21829">
            <v>0</v>
          </cell>
        </row>
        <row r="21830">
          <cell r="F21830" t="str">
            <v>Vintage2018</v>
          </cell>
          <cell r="I21830">
            <v>1.1864073296123561E-2</v>
          </cell>
          <cell r="L21830">
            <v>7.7130395701025894E-2</v>
          </cell>
          <cell r="M21830" t="str">
            <v>solar PV</v>
          </cell>
        </row>
        <row r="21831">
          <cell r="F21831" t="str">
            <v>Vintage2012</v>
          </cell>
          <cell r="I21831">
            <v>6.4196400271494267E-3</v>
          </cell>
          <cell r="L21831">
            <v>8.5470884255930982E-2</v>
          </cell>
          <cell r="M21831">
            <v>0</v>
          </cell>
        </row>
        <row r="21832">
          <cell r="F21832" t="str">
            <v>Vintage2012</v>
          </cell>
          <cell r="I21832">
            <v>6.4196400271494267E-3</v>
          </cell>
          <cell r="L21832">
            <v>8.5470884255930982E-2</v>
          </cell>
          <cell r="M21832">
            <v>0</v>
          </cell>
        </row>
        <row r="21833">
          <cell r="F21833" t="str">
            <v>Vintage2015</v>
          </cell>
          <cell r="I21833">
            <v>1.9258920081448281E-2</v>
          </cell>
          <cell r="L21833">
            <v>0.14186786524004621</v>
          </cell>
          <cell r="M21833">
            <v>0</v>
          </cell>
        </row>
        <row r="21834">
          <cell r="F21834" t="str">
            <v>Vintage2015</v>
          </cell>
          <cell r="I21834">
            <v>6.4196400271494267E-3</v>
          </cell>
          <cell r="L21834">
            <v>4.7289288413348736E-2</v>
          </cell>
          <cell r="M21834">
            <v>0</v>
          </cell>
        </row>
        <row r="21835">
          <cell r="F21835" t="str">
            <v>Vintage2015</v>
          </cell>
          <cell r="I21835">
            <v>8.1315440343892736E-3</v>
          </cell>
          <cell r="L21835">
            <v>5.989976532357507E-2</v>
          </cell>
          <cell r="M21835">
            <v>0</v>
          </cell>
        </row>
        <row r="21836">
          <cell r="F21836" t="str">
            <v>Vintage2015</v>
          </cell>
          <cell r="I21836">
            <v>8.1315440343892736E-3</v>
          </cell>
          <cell r="L21836">
            <v>5.989976532357507E-2</v>
          </cell>
          <cell r="M21836">
            <v>0</v>
          </cell>
        </row>
        <row r="21837">
          <cell r="F21837" t="str">
            <v>Vintage2016</v>
          </cell>
          <cell r="I21837">
            <v>2.0970824088688125E-2</v>
          </cell>
          <cell r="L21837">
            <v>0.13438453713123116</v>
          </cell>
          <cell r="M21837">
            <v>0</v>
          </cell>
        </row>
        <row r="21838">
          <cell r="F21838" t="str">
            <v>Vintage2015</v>
          </cell>
          <cell r="I21838">
            <v>8.5595200361992356E-3</v>
          </cell>
          <cell r="L21838">
            <v>6.3052384551131657E-2</v>
          </cell>
          <cell r="M21838">
            <v>0</v>
          </cell>
        </row>
        <row r="21839">
          <cell r="F21839" t="str">
            <v>Vintage2015</v>
          </cell>
          <cell r="I21839">
            <v>2.0542848086878163E-2</v>
          </cell>
          <cell r="L21839">
            <v>0.15132572292271596</v>
          </cell>
          <cell r="M21839">
            <v>0</v>
          </cell>
        </row>
        <row r="21840">
          <cell r="F21840" t="str">
            <v>Vintage2016</v>
          </cell>
          <cell r="I21840">
            <v>9.8434480416291197E-3</v>
          </cell>
          <cell r="L21840">
            <v>6.3078456204455444E-2</v>
          </cell>
          <cell r="M21840">
            <v>0</v>
          </cell>
        </row>
        <row r="21841">
          <cell r="F21841" t="str">
            <v>Vintage2016</v>
          </cell>
          <cell r="I21841">
            <v>7.2755920307693506E-3</v>
          </cell>
          <cell r="L21841">
            <v>4.6623206759814892E-2</v>
          </cell>
          <cell r="M21841">
            <v>0</v>
          </cell>
        </row>
        <row r="21842">
          <cell r="F21842" t="str">
            <v>Vintage2015</v>
          </cell>
          <cell r="I21842">
            <v>2.1398800090498089E-3</v>
          </cell>
          <cell r="L21842">
            <v>1.5763096137782914E-2</v>
          </cell>
          <cell r="M21842">
            <v>0</v>
          </cell>
        </row>
        <row r="21843">
          <cell r="F21843" t="str">
            <v>Vintage2015</v>
          </cell>
          <cell r="I21843">
            <v>2.1398800090498089E-3</v>
          </cell>
          <cell r="L21843">
            <v>1.5763096137782914E-2</v>
          </cell>
          <cell r="M21843">
            <v>0</v>
          </cell>
        </row>
        <row r="21844">
          <cell r="F21844" t="str">
            <v>Vintage2016</v>
          </cell>
          <cell r="I21844">
            <v>3.5496926126956034E-2</v>
          </cell>
          <cell r="L21844">
            <v>0.15899388714955115</v>
          </cell>
          <cell r="M21844" t="str">
            <v>solar PV</v>
          </cell>
        </row>
        <row r="21845">
          <cell r="F21845" t="str">
            <v>Vintage2016</v>
          </cell>
          <cell r="I21845">
            <v>4.8218643275811421E-2</v>
          </cell>
          <cell r="L21845">
            <v>0.21597558898704131</v>
          </cell>
          <cell r="M21845" t="str">
            <v>solar PV</v>
          </cell>
        </row>
        <row r="21846">
          <cell r="F21846" t="str">
            <v>Vintage2015</v>
          </cell>
          <cell r="I21846">
            <v>1.8830944079638319E-2</v>
          </cell>
          <cell r="L21846">
            <v>0.13871524601248966</v>
          </cell>
          <cell r="M21846">
            <v>0</v>
          </cell>
        </row>
        <row r="21847">
          <cell r="F21847" t="str">
            <v>Vintage2015</v>
          </cell>
          <cell r="I21847">
            <v>6.8476160289593887E-3</v>
          </cell>
          <cell r="L21847">
            <v>5.044190764090533E-2</v>
          </cell>
          <cell r="M21847">
            <v>0</v>
          </cell>
        </row>
        <row r="21848">
          <cell r="F21848" t="str">
            <v>Vintage2016</v>
          </cell>
          <cell r="I21848">
            <v>2.4299909160735E-3</v>
          </cell>
          <cell r="L21848">
            <v>1.0884145294801488E-2</v>
          </cell>
          <cell r="M21848" t="str">
            <v>solar PV</v>
          </cell>
        </row>
        <row r="21849">
          <cell r="F21849" t="str">
            <v>Vintage2015</v>
          </cell>
          <cell r="I21849">
            <v>8.5595200361992356E-3</v>
          </cell>
          <cell r="L21849">
            <v>6.3052384551131657E-2</v>
          </cell>
          <cell r="M21849">
            <v>0</v>
          </cell>
        </row>
        <row r="21850">
          <cell r="F21850" t="str">
            <v>Vintage2015</v>
          </cell>
          <cell r="I21850">
            <v>8.5595200361992356E-3</v>
          </cell>
          <cell r="L21850">
            <v>6.3052384551131657E-2</v>
          </cell>
          <cell r="M21850">
            <v>0</v>
          </cell>
        </row>
        <row r="21851">
          <cell r="F21851" t="str">
            <v>Vintage2015</v>
          </cell>
          <cell r="I21851">
            <v>9.4154720398191595E-3</v>
          </cell>
          <cell r="L21851">
            <v>6.9357623006244831E-2</v>
          </cell>
          <cell r="M21851">
            <v>0</v>
          </cell>
        </row>
        <row r="21852">
          <cell r="F21852" t="str">
            <v>Vintage2015</v>
          </cell>
          <cell r="I21852">
            <v>1.9686896083258239E-2</v>
          </cell>
          <cell r="L21852">
            <v>0.14502048446760279</v>
          </cell>
          <cell r="M21852">
            <v>0</v>
          </cell>
        </row>
        <row r="21853">
          <cell r="F21853" t="str">
            <v>Vintage2016</v>
          </cell>
          <cell r="I21853">
            <v>1.7119040072398471E-2</v>
          </cell>
          <cell r="L21853">
            <v>0.10970166296427034</v>
          </cell>
          <cell r="M21853">
            <v>0</v>
          </cell>
        </row>
        <row r="21854">
          <cell r="F21854" t="str">
            <v>Vintage2016</v>
          </cell>
          <cell r="I21854">
            <v>3.6449863741102505E-2</v>
          </cell>
          <cell r="L21854">
            <v>0.16326217942202231</v>
          </cell>
          <cell r="M21854" t="str">
            <v>solar PV</v>
          </cell>
        </row>
        <row r="21855">
          <cell r="F21855" t="str">
            <v>Vintage2016</v>
          </cell>
          <cell r="I21855">
            <v>1.5835112066968589E-2</v>
          </cell>
          <cell r="L21855">
            <v>0.10147403824195006</v>
          </cell>
          <cell r="M21855">
            <v>0</v>
          </cell>
        </row>
        <row r="21856">
          <cell r="F21856" t="str">
            <v>Vintage2016</v>
          </cell>
          <cell r="I21856">
            <v>1.2839280054298853E-2</v>
          </cell>
          <cell r="L21856">
            <v>8.2276247223202745E-2</v>
          </cell>
          <cell r="M21856">
            <v>0</v>
          </cell>
        </row>
        <row r="21857">
          <cell r="F21857" t="str">
            <v>Vintage2015</v>
          </cell>
          <cell r="I21857">
            <v>6.8476160289593887E-3</v>
          </cell>
          <cell r="L21857">
            <v>5.044190764090533E-2</v>
          </cell>
          <cell r="M21857">
            <v>0</v>
          </cell>
        </row>
        <row r="21858">
          <cell r="F21858" t="str">
            <v>Vintage2016</v>
          </cell>
          <cell r="I21858">
            <v>4.2797600180996178E-3</v>
          </cell>
          <cell r="L21858">
            <v>2.7425415741067584E-2</v>
          </cell>
          <cell r="M21858">
            <v>0</v>
          </cell>
        </row>
        <row r="21859">
          <cell r="F21859" t="str">
            <v>Vintage2015</v>
          </cell>
          <cell r="I21859">
            <v>8.1315440343892736E-3</v>
          </cell>
          <cell r="L21859">
            <v>5.989976532357507E-2</v>
          </cell>
          <cell r="M21859">
            <v>0</v>
          </cell>
        </row>
        <row r="21860">
          <cell r="F21860" t="str">
            <v>Vintage2015</v>
          </cell>
          <cell r="I21860">
            <v>8.1315440343892736E-3</v>
          </cell>
          <cell r="L21860">
            <v>5.989976532357507E-2</v>
          </cell>
          <cell r="M21860">
            <v>0</v>
          </cell>
        </row>
        <row r="21861">
          <cell r="F21861" t="str">
            <v>Vintage2015</v>
          </cell>
          <cell r="I21861">
            <v>2.0970824088688125E-2</v>
          </cell>
          <cell r="L21861">
            <v>0.15447834215027256</v>
          </cell>
          <cell r="M21861">
            <v>0</v>
          </cell>
        </row>
        <row r="21862">
          <cell r="F21862" t="str">
            <v>Vintage2015</v>
          </cell>
          <cell r="I21862">
            <v>8.1315440343892736E-3</v>
          </cell>
          <cell r="L21862">
            <v>5.989976532357507E-2</v>
          </cell>
          <cell r="M21862">
            <v>0</v>
          </cell>
        </row>
        <row r="21863">
          <cell r="F21863" t="str">
            <v>Vintage2015</v>
          </cell>
          <cell r="I21863">
            <v>2.0970824088688125E-2</v>
          </cell>
          <cell r="L21863">
            <v>0.15447834215027256</v>
          </cell>
          <cell r="M21863">
            <v>0</v>
          </cell>
        </row>
        <row r="21864">
          <cell r="F21864" t="str">
            <v>Vintage2016</v>
          </cell>
          <cell r="I21864">
            <v>1.2839280054298853E-2</v>
          </cell>
          <cell r="L21864">
            <v>8.2276247223202745E-2</v>
          </cell>
          <cell r="M21864">
            <v>0</v>
          </cell>
        </row>
        <row r="21865">
          <cell r="F21865" t="str">
            <v>Vintage2016</v>
          </cell>
          <cell r="I21865">
            <v>9.4154720398191595E-3</v>
          </cell>
          <cell r="L21865">
            <v>6.0335914630348694E-2</v>
          </cell>
          <cell r="M21865">
            <v>0</v>
          </cell>
        </row>
        <row r="21866">
          <cell r="F21866" t="str">
            <v>Vintage2016</v>
          </cell>
          <cell r="I21866">
            <v>5.9916640253394647E-3</v>
          </cell>
          <cell r="L21866">
            <v>3.8395582037494616E-2</v>
          </cell>
          <cell r="M21866">
            <v>0</v>
          </cell>
        </row>
        <row r="21867">
          <cell r="F21867" t="str">
            <v>Vintage2016</v>
          </cell>
          <cell r="I21867">
            <v>5.1357120217195408E-3</v>
          </cell>
          <cell r="L21867">
            <v>3.2910498889281103E-2</v>
          </cell>
          <cell r="M21867">
            <v>0</v>
          </cell>
        </row>
        <row r="21868">
          <cell r="F21868" t="str">
            <v>Vintage2017</v>
          </cell>
          <cell r="I21868">
            <v>6.4196400271494267E-3</v>
          </cell>
          <cell r="L21868">
            <v>3.6197290302938084E-2</v>
          </cell>
          <cell r="M21868">
            <v>0</v>
          </cell>
        </row>
        <row r="21869">
          <cell r="F21869" t="str">
            <v>Vintage2017</v>
          </cell>
          <cell r="I21869">
            <v>4.2797600180996178E-3</v>
          </cell>
          <cell r="L21869">
            <v>2.4131526868625394E-2</v>
          </cell>
          <cell r="M21869">
            <v>0</v>
          </cell>
        </row>
        <row r="21870">
          <cell r="F21870" t="str">
            <v>Vintage2015</v>
          </cell>
          <cell r="I21870">
            <v>1.1127376047059007E-2</v>
          </cell>
          <cell r="L21870">
            <v>8.1968099916471152E-2</v>
          </cell>
          <cell r="M21870">
            <v>0</v>
          </cell>
        </row>
        <row r="21871">
          <cell r="F21871" t="str">
            <v>Vintage2016</v>
          </cell>
          <cell r="I21871">
            <v>1.2839280054298853E-2</v>
          </cell>
          <cell r="L21871">
            <v>8.2276247223202745E-2</v>
          </cell>
          <cell r="M21871">
            <v>0</v>
          </cell>
        </row>
        <row r="21872">
          <cell r="F21872" t="str">
            <v>Vintage2015</v>
          </cell>
          <cell r="I21872">
            <v>8.1315440343892736E-3</v>
          </cell>
          <cell r="L21872">
            <v>5.989976532357507E-2</v>
          </cell>
          <cell r="M21872">
            <v>0</v>
          </cell>
        </row>
        <row r="21873">
          <cell r="F21873" t="str">
            <v>Vintage2015</v>
          </cell>
          <cell r="I21873">
            <v>1.4551184061538701E-2</v>
          </cell>
          <cell r="L21873">
            <v>0.10718905373692382</v>
          </cell>
          <cell r="M21873">
            <v>0</v>
          </cell>
        </row>
        <row r="21874">
          <cell r="F21874" t="str">
            <v>Vintage2015</v>
          </cell>
          <cell r="I21874">
            <v>2.0970824088688125E-2</v>
          </cell>
          <cell r="L21874">
            <v>0.15447834215027256</v>
          </cell>
          <cell r="M21874">
            <v>0</v>
          </cell>
        </row>
        <row r="21875">
          <cell r="F21875" t="str">
            <v>Vintage2015</v>
          </cell>
          <cell r="I21875">
            <v>8.1315440343892736E-3</v>
          </cell>
          <cell r="L21875">
            <v>5.989976532357507E-2</v>
          </cell>
          <cell r="M21875">
            <v>0</v>
          </cell>
        </row>
        <row r="21876">
          <cell r="F21876" t="str">
            <v>Vintage2015</v>
          </cell>
          <cell r="I21876">
            <v>2.0970824088688125E-2</v>
          </cell>
          <cell r="L21876">
            <v>0.15447834215027256</v>
          </cell>
          <cell r="M21876">
            <v>0</v>
          </cell>
        </row>
        <row r="21877">
          <cell r="F21877" t="str">
            <v>Vintage2015</v>
          </cell>
          <cell r="I21877">
            <v>2.0970824088688125E-2</v>
          </cell>
          <cell r="L21877">
            <v>0.15447834215027256</v>
          </cell>
          <cell r="M21877">
            <v>0</v>
          </cell>
        </row>
        <row r="21878">
          <cell r="F21878" t="str">
            <v>Vintage2018</v>
          </cell>
          <cell r="I21878">
            <v>2.3823440353661768E-3</v>
          </cell>
          <cell r="L21878">
            <v>1.5488031265266242E-2</v>
          </cell>
          <cell r="M21878" t="str">
            <v>solar PV</v>
          </cell>
        </row>
        <row r="21879">
          <cell r="F21879" t="str">
            <v>Vintage2018</v>
          </cell>
          <cell r="I21879">
            <v>1.9258920081448281E-2</v>
          </cell>
          <cell r="L21879">
            <v>0.173140776699029</v>
          </cell>
          <cell r="M21879">
            <v>0</v>
          </cell>
        </row>
        <row r="21880">
          <cell r="F21880" t="str">
            <v>Vintage2018</v>
          </cell>
          <cell r="I21880">
            <v>2.3823440353661768E-3</v>
          </cell>
          <cell r="L21880">
            <v>1.5488031265266242E-2</v>
          </cell>
          <cell r="M21880" t="str">
            <v>solar PV</v>
          </cell>
        </row>
        <row r="21881">
          <cell r="F21881" t="str">
            <v>Vintage2016</v>
          </cell>
          <cell r="I21881">
            <v>3.0970472459760298E-3</v>
          </cell>
          <cell r="L21881">
            <v>1.3871949885531309E-2</v>
          </cell>
          <cell r="M21881" t="str">
            <v>solar PV</v>
          </cell>
        </row>
        <row r="21882">
          <cell r="F21882" t="str">
            <v>Vintage2016</v>
          </cell>
          <cell r="I21882">
            <v>3.0970472459760298E-3</v>
          </cell>
          <cell r="L21882">
            <v>1.3871949885531309E-2</v>
          </cell>
          <cell r="M21882" t="str">
            <v>solar PV</v>
          </cell>
        </row>
        <row r="21883">
          <cell r="F21883" t="str">
            <v>Vintage2016</v>
          </cell>
          <cell r="I21883">
            <v>2.4204615399320357E-2</v>
          </cell>
          <cell r="L21883">
            <v>0.10841462372076775</v>
          </cell>
          <cell r="M21883" t="str">
            <v>solar PV</v>
          </cell>
        </row>
        <row r="21884">
          <cell r="F21884" t="str">
            <v>Vintage2015</v>
          </cell>
          <cell r="I21884">
            <v>8.5595200361992356E-3</v>
          </cell>
          <cell r="L21884">
            <v>6.3052384551131657E-2</v>
          </cell>
          <cell r="M21884">
            <v>0</v>
          </cell>
        </row>
        <row r="21885">
          <cell r="F21885" t="str">
            <v>Vintage2016</v>
          </cell>
          <cell r="I21885">
            <v>5.5636880235295037E-3</v>
          </cell>
          <cell r="L21885">
            <v>3.565304046338786E-2</v>
          </cell>
          <cell r="M21885">
            <v>0</v>
          </cell>
        </row>
        <row r="21886">
          <cell r="F21886" t="str">
            <v>Vintage2016</v>
          </cell>
          <cell r="I21886">
            <v>5.1357120217195408E-3</v>
          </cell>
          <cell r="L21886">
            <v>3.2910498889281103E-2</v>
          </cell>
          <cell r="M21886">
            <v>0</v>
          </cell>
        </row>
        <row r="21887">
          <cell r="F21887" t="str">
            <v>Vintage2016</v>
          </cell>
          <cell r="I21887">
            <v>4.2797600180996178E-3</v>
          </cell>
          <cell r="L21887">
            <v>2.7425415741067584E-2</v>
          </cell>
          <cell r="M21887">
            <v>0</v>
          </cell>
        </row>
        <row r="21888">
          <cell r="F21888" t="str">
            <v>Vintage2018</v>
          </cell>
          <cell r="I21888">
            <v>2.3823440353661768E-3</v>
          </cell>
          <cell r="L21888">
            <v>1.5488031265266242E-2</v>
          </cell>
          <cell r="M21888" t="str">
            <v>solar PV</v>
          </cell>
        </row>
        <row r="21889">
          <cell r="F21889" t="str">
            <v>Vintage2018</v>
          </cell>
          <cell r="I21889">
            <v>1.9258920081448281E-2</v>
          </cell>
          <cell r="L21889">
            <v>0.173140776699029</v>
          </cell>
          <cell r="M21889">
            <v>0</v>
          </cell>
        </row>
        <row r="21890">
          <cell r="F21890" t="str">
            <v>Vintage2018</v>
          </cell>
          <cell r="I21890">
            <v>1.7119040072398471E-2</v>
          </cell>
          <cell r="L21890">
            <v>0.15390291262135913</v>
          </cell>
          <cell r="M21890">
            <v>0</v>
          </cell>
        </row>
        <row r="21891">
          <cell r="F21891" t="str">
            <v>Vintage2018</v>
          </cell>
          <cell r="I21891">
            <v>2.3823440353661768E-3</v>
          </cell>
          <cell r="L21891">
            <v>1.5488031265266242E-2</v>
          </cell>
          <cell r="M21891" t="str">
            <v>solar PV</v>
          </cell>
        </row>
        <row r="21892">
          <cell r="F21892" t="str">
            <v>Vintage2018</v>
          </cell>
          <cell r="I21892">
            <v>2.3823440353661768E-3</v>
          </cell>
          <cell r="L21892">
            <v>1.5488031265266242E-2</v>
          </cell>
          <cell r="M21892" t="str">
            <v>solar PV</v>
          </cell>
        </row>
        <row r="21893">
          <cell r="F21893" t="str">
            <v>Vintage2018</v>
          </cell>
          <cell r="I21893">
            <v>1.7119040072398471E-2</v>
          </cell>
          <cell r="L21893">
            <v>0.15390291262135913</v>
          </cell>
          <cell r="M21893">
            <v>0</v>
          </cell>
        </row>
        <row r="21894">
          <cell r="F21894" t="str">
            <v>Vintage2018</v>
          </cell>
          <cell r="I21894">
            <v>2.3823440353661768E-3</v>
          </cell>
          <cell r="L21894">
            <v>1.5488031265266242E-2</v>
          </cell>
          <cell r="M21894" t="str">
            <v>solar PV</v>
          </cell>
        </row>
        <row r="21895">
          <cell r="F21895" t="str">
            <v>Vintage2018</v>
          </cell>
          <cell r="I21895">
            <v>2.3823440353661768E-3</v>
          </cell>
          <cell r="L21895">
            <v>1.5488031265266242E-2</v>
          </cell>
          <cell r="M21895" t="str">
            <v>solar PV</v>
          </cell>
        </row>
        <row r="21896">
          <cell r="F21896" t="str">
            <v>Vintage2018</v>
          </cell>
          <cell r="I21896">
            <v>2.3823440353661768E-3</v>
          </cell>
          <cell r="L21896">
            <v>1.5488031265266242E-2</v>
          </cell>
          <cell r="M21896" t="str">
            <v>solar PV</v>
          </cell>
        </row>
        <row r="21897">
          <cell r="F21897" t="str">
            <v>Vintage2018</v>
          </cell>
          <cell r="I21897">
            <v>2.3823440353661768E-3</v>
          </cell>
          <cell r="L21897">
            <v>1.5488031265266242E-2</v>
          </cell>
          <cell r="M21897" t="str">
            <v>solar PV</v>
          </cell>
        </row>
        <row r="21898">
          <cell r="F21898" t="str">
            <v>Vintage2018</v>
          </cell>
          <cell r="I21898">
            <v>1.2839280054298853E-2</v>
          </cell>
          <cell r="L21898">
            <v>0.11542718446601934</v>
          </cell>
          <cell r="M21898">
            <v>0</v>
          </cell>
        </row>
        <row r="21899">
          <cell r="F21899" t="str">
            <v>Vintage2018</v>
          </cell>
          <cell r="I21899">
            <v>2.3823440353661768E-3</v>
          </cell>
          <cell r="L21899">
            <v>1.5488031265266242E-2</v>
          </cell>
          <cell r="M21899" t="str">
            <v>solar PV</v>
          </cell>
        </row>
        <row r="21900">
          <cell r="F21900" t="str">
            <v>Vintage2018</v>
          </cell>
          <cell r="I21900">
            <v>2.3823440353661768E-3</v>
          </cell>
          <cell r="L21900">
            <v>1.5488031265266242E-2</v>
          </cell>
          <cell r="M21900" t="str">
            <v>solar PV</v>
          </cell>
        </row>
        <row r="21901">
          <cell r="F21901" t="str">
            <v>Vintage2018</v>
          </cell>
          <cell r="I21901">
            <v>1.2839280054298853E-2</v>
          </cell>
          <cell r="L21901">
            <v>0.11542718446601934</v>
          </cell>
          <cell r="M21901">
            <v>0</v>
          </cell>
        </row>
        <row r="21902">
          <cell r="F21902" t="str">
            <v>Vintage2018</v>
          </cell>
          <cell r="I21902">
            <v>2.3823440353661768E-3</v>
          </cell>
          <cell r="L21902">
            <v>1.5488031265266242E-2</v>
          </cell>
          <cell r="M21902" t="str">
            <v>solar PV</v>
          </cell>
        </row>
        <row r="21903">
          <cell r="F21903" t="str">
            <v>Vintage2018</v>
          </cell>
          <cell r="I21903">
            <v>2.3823440353661768E-3</v>
          </cell>
          <cell r="L21903">
            <v>1.5488031265266242E-2</v>
          </cell>
          <cell r="M21903" t="str">
            <v>solar PV</v>
          </cell>
        </row>
        <row r="21904">
          <cell r="F21904" t="str">
            <v>Vintage2018</v>
          </cell>
          <cell r="I21904">
            <v>2.3823440353661768E-3</v>
          </cell>
          <cell r="L21904">
            <v>1.5488031265266242E-2</v>
          </cell>
          <cell r="M21904" t="str">
            <v>solar PV</v>
          </cell>
        </row>
        <row r="21905">
          <cell r="F21905" t="str">
            <v>Vintage2018</v>
          </cell>
          <cell r="I21905">
            <v>2.3823440353661768E-3</v>
          </cell>
          <cell r="L21905">
            <v>1.5488031265266242E-2</v>
          </cell>
          <cell r="M21905" t="str">
            <v>solar PV</v>
          </cell>
        </row>
        <row r="21906">
          <cell r="F21906" t="str">
            <v>Vintage2018</v>
          </cell>
          <cell r="I21906">
            <v>1.7119040072398471E-2</v>
          </cell>
          <cell r="L21906">
            <v>0.15390291262135913</v>
          </cell>
          <cell r="M21906">
            <v>0</v>
          </cell>
        </row>
        <row r="21907">
          <cell r="F21907" t="str">
            <v>Vintage2018</v>
          </cell>
          <cell r="I21907">
            <v>2.3823440353661768E-3</v>
          </cell>
          <cell r="L21907">
            <v>1.5488031265266242E-2</v>
          </cell>
          <cell r="M21907" t="str">
            <v>solar PV</v>
          </cell>
        </row>
        <row r="21908">
          <cell r="F21908" t="str">
            <v>Vintage2017</v>
          </cell>
          <cell r="I21908">
            <v>2.3823440353661768E-3</v>
          </cell>
          <cell r="L21908">
            <v>1.8733160009454027E-2</v>
          </cell>
          <cell r="M21908" t="str">
            <v>solar PV</v>
          </cell>
        </row>
        <row r="21909">
          <cell r="F21909" t="str">
            <v>Vintage2018</v>
          </cell>
          <cell r="I21909">
            <v>2.3823440353661768E-3</v>
          </cell>
          <cell r="L21909">
            <v>1.5488031265266242E-2</v>
          </cell>
          <cell r="M21909" t="str">
            <v>solar PV</v>
          </cell>
        </row>
        <row r="21910">
          <cell r="F21910" t="str">
            <v>Vintage2018</v>
          </cell>
          <cell r="I21910">
            <v>2.3823440353661768E-3</v>
          </cell>
          <cell r="L21910">
            <v>1.5488031265266242E-2</v>
          </cell>
          <cell r="M21910" t="str">
            <v>solar PV</v>
          </cell>
        </row>
        <row r="21911">
          <cell r="F21911" t="str">
            <v>Vintage2016</v>
          </cell>
          <cell r="I21911">
            <v>8.5595200361992356E-3</v>
          </cell>
          <cell r="L21911">
            <v>5.4850831482135168E-2</v>
          </cell>
          <cell r="M21911">
            <v>0</v>
          </cell>
        </row>
        <row r="21912">
          <cell r="F21912" t="str">
            <v>Vintage2016</v>
          </cell>
          <cell r="I21912">
            <v>8.5595200361992356E-3</v>
          </cell>
          <cell r="L21912">
            <v>5.4850831482135168E-2</v>
          </cell>
          <cell r="M21912">
            <v>0</v>
          </cell>
        </row>
        <row r="21913">
          <cell r="F21913" t="str">
            <v>Vintage2015</v>
          </cell>
          <cell r="I21913">
            <v>1.2839280054298853E-2</v>
          </cell>
          <cell r="L21913">
            <v>9.4578576826697472E-2</v>
          </cell>
          <cell r="M21913">
            <v>0</v>
          </cell>
        </row>
        <row r="21914">
          <cell r="F21914" t="str">
            <v>Vintage2016</v>
          </cell>
          <cell r="I21914">
            <v>1.7119040072398471E-2</v>
          </cell>
          <cell r="L21914">
            <v>0.10970166296427034</v>
          </cell>
          <cell r="M21914">
            <v>0</v>
          </cell>
        </row>
        <row r="21915">
          <cell r="F21915" t="str">
            <v>Vintage2016</v>
          </cell>
          <cell r="I21915">
            <v>1.4123208059728738E-2</v>
          </cell>
          <cell r="L21915">
            <v>9.0503871945523021E-2</v>
          </cell>
          <cell r="M21915">
            <v>0</v>
          </cell>
        </row>
        <row r="21916">
          <cell r="F21916" t="str">
            <v>Vintage2016</v>
          </cell>
          <cell r="I21916">
            <v>8.5595200361992356E-3</v>
          </cell>
          <cell r="L21916">
            <v>5.4850831482135168E-2</v>
          </cell>
          <cell r="M21916">
            <v>0</v>
          </cell>
        </row>
        <row r="21917">
          <cell r="F21917" t="str">
            <v>Vintage2015</v>
          </cell>
          <cell r="I21917">
            <v>8.1315440343892736E-3</v>
          </cell>
          <cell r="L21917">
            <v>5.989976532357507E-2</v>
          </cell>
          <cell r="M21917">
            <v>0</v>
          </cell>
        </row>
        <row r="21918">
          <cell r="F21918" t="str">
            <v>Vintage2016</v>
          </cell>
          <cell r="I21918">
            <v>5.1357120217195408E-3</v>
          </cell>
          <cell r="L21918">
            <v>3.2910498889281103E-2</v>
          </cell>
          <cell r="M21918">
            <v>0</v>
          </cell>
        </row>
        <row r="21919">
          <cell r="F21919" t="str">
            <v>Vintage2016</v>
          </cell>
          <cell r="I21919">
            <v>2.3823440353661768E-3</v>
          </cell>
          <cell r="L21919">
            <v>1.067073068117793E-2</v>
          </cell>
          <cell r="M21919" t="str">
            <v>solar PV</v>
          </cell>
        </row>
        <row r="21920">
          <cell r="F21920" t="str">
            <v>Vintage2017</v>
          </cell>
          <cell r="I21920">
            <v>2.3823440353661768E-3</v>
          </cell>
          <cell r="L21920">
            <v>1.8733160009454027E-2</v>
          </cell>
          <cell r="M21920" t="str">
            <v>solar PV</v>
          </cell>
        </row>
        <row r="21921">
          <cell r="F21921" t="str">
            <v>Vintage2013</v>
          </cell>
          <cell r="I21921">
            <v>4.2797600180996178E-3</v>
          </cell>
          <cell r="L21921">
            <v>4.4966768502838053E-2</v>
          </cell>
          <cell r="M21921">
            <v>0</v>
          </cell>
        </row>
        <row r="21922">
          <cell r="F21922" t="str">
            <v>Vintage2016</v>
          </cell>
          <cell r="I21922">
            <v>1.0699400045249044E-2</v>
          </cell>
          <cell r="L21922">
            <v>6.8563539352668956E-2</v>
          </cell>
          <cell r="M21922">
            <v>0</v>
          </cell>
        </row>
        <row r="21923">
          <cell r="F21923" t="str">
            <v>Vintage2016</v>
          </cell>
          <cell r="I21923">
            <v>5.9916640253394647E-3</v>
          </cell>
          <cell r="L21923">
            <v>3.8395582037494616E-2</v>
          </cell>
          <cell r="M21923">
            <v>0</v>
          </cell>
        </row>
        <row r="21924">
          <cell r="F21924" t="str">
            <v>Vintage2016</v>
          </cell>
          <cell r="I21924">
            <v>4.2797600180996178E-3</v>
          </cell>
          <cell r="L21924">
            <v>2.7425415741067584E-2</v>
          </cell>
          <cell r="M21924">
            <v>0</v>
          </cell>
        </row>
        <row r="21925">
          <cell r="F21925" t="str">
            <v>Vintage2017</v>
          </cell>
          <cell r="I21925">
            <v>6.4196400271494267E-3</v>
          </cell>
          <cell r="L21925">
            <v>3.6197290302938084E-2</v>
          </cell>
          <cell r="M21925">
            <v>0</v>
          </cell>
        </row>
        <row r="21926">
          <cell r="F21926" t="str">
            <v>Vintage2018</v>
          </cell>
          <cell r="I21926">
            <v>7.7035680325793117E-3</v>
          </cell>
          <cell r="L21926">
            <v>6.9256310679611605E-2</v>
          </cell>
          <cell r="M21926">
            <v>0</v>
          </cell>
        </row>
        <row r="21927">
          <cell r="F21927" t="str">
            <v>Vintage2015</v>
          </cell>
          <cell r="I21927">
            <v>2.477637796780824E-3</v>
          </cell>
          <cell r="L21927">
            <v>2.923084560883411E-2</v>
          </cell>
          <cell r="M21927" t="str">
            <v>solar PV</v>
          </cell>
        </row>
        <row r="21928">
          <cell r="F21928" t="str">
            <v>Vintage2015</v>
          </cell>
          <cell r="I21928">
            <v>2.477637796780824E-3</v>
          </cell>
          <cell r="L21928">
            <v>2.923084560883411E-2</v>
          </cell>
          <cell r="M21928" t="str">
            <v>solar PV</v>
          </cell>
        </row>
        <row r="21929">
          <cell r="F21929" t="str">
            <v>Vintage2015</v>
          </cell>
          <cell r="I21929">
            <v>2.0970824088688125E-2</v>
          </cell>
          <cell r="L21929">
            <v>0.15447834215027256</v>
          </cell>
          <cell r="M21929">
            <v>0</v>
          </cell>
        </row>
        <row r="21930">
          <cell r="F21930" t="str">
            <v>Vintage2016</v>
          </cell>
          <cell r="I21930">
            <v>8.5595200361992356E-3</v>
          </cell>
          <cell r="L21930">
            <v>5.4850831482135168E-2</v>
          </cell>
          <cell r="M21930">
            <v>0</v>
          </cell>
        </row>
        <row r="21931">
          <cell r="F21931" t="str">
            <v>Vintage2016</v>
          </cell>
          <cell r="I21931">
            <v>1.7119040072398471E-2</v>
          </cell>
          <cell r="L21931">
            <v>0.10970166296427034</v>
          </cell>
          <cell r="M21931">
            <v>0</v>
          </cell>
        </row>
        <row r="21932">
          <cell r="F21932" t="str">
            <v>Vintage2016</v>
          </cell>
          <cell r="I21932">
            <v>2.3823440353661768E-3</v>
          </cell>
          <cell r="L21932">
            <v>1.067073068117793E-2</v>
          </cell>
          <cell r="M21932" t="str">
            <v>solar PV</v>
          </cell>
        </row>
        <row r="21933">
          <cell r="F21933" t="str">
            <v>Vintage2016</v>
          </cell>
          <cell r="I21933">
            <v>2.0114872085068205E-2</v>
          </cell>
          <cell r="L21933">
            <v>0.12889945398301766</v>
          </cell>
          <cell r="M21933">
            <v>0</v>
          </cell>
        </row>
        <row r="21934">
          <cell r="F21934" t="str">
            <v>Vintage2016</v>
          </cell>
          <cell r="I21934">
            <v>1.1983328050678929E-2</v>
          </cell>
          <cell r="L21934">
            <v>7.6791164074989232E-2</v>
          </cell>
          <cell r="M21934">
            <v>0</v>
          </cell>
        </row>
        <row r="21935">
          <cell r="F21935" t="str">
            <v>Vintage2016</v>
          </cell>
          <cell r="I21935">
            <v>8.5595200361992356E-3</v>
          </cell>
          <cell r="L21935">
            <v>5.4850831482135168E-2</v>
          </cell>
          <cell r="M21935">
            <v>0</v>
          </cell>
        </row>
        <row r="21936">
          <cell r="F21936" t="str">
            <v>Vintage2016</v>
          </cell>
          <cell r="I21936">
            <v>6.4196400271494267E-3</v>
          </cell>
          <cell r="L21936">
            <v>4.1138123611601372E-2</v>
          </cell>
          <cell r="M21936">
            <v>0</v>
          </cell>
        </row>
        <row r="21937">
          <cell r="F21937" t="str">
            <v>Vintage2019</v>
          </cell>
          <cell r="I21937">
            <v>2.0970824088688125E-2</v>
          </cell>
          <cell r="L21937">
            <v>0.84652724042852323</v>
          </cell>
          <cell r="M21937">
            <v>0</v>
          </cell>
        </row>
        <row r="21938">
          <cell r="F21938" t="str">
            <v>Vintage2017</v>
          </cell>
          <cell r="I21938">
            <v>2.0970824088688125E-2</v>
          </cell>
          <cell r="L21938">
            <v>0.11824448165626443</v>
          </cell>
          <cell r="M21938">
            <v>0</v>
          </cell>
        </row>
        <row r="21939">
          <cell r="F21939" t="str">
            <v>Vintage2018</v>
          </cell>
          <cell r="I21939">
            <v>2.3823440353661768E-3</v>
          </cell>
          <cell r="L21939">
            <v>1.5488031265266242E-2</v>
          </cell>
          <cell r="M21939" t="str">
            <v>solar PV</v>
          </cell>
        </row>
        <row r="21940">
          <cell r="F21940" t="str">
            <v>Vintage2018</v>
          </cell>
          <cell r="I21940">
            <v>2.3823440353661768E-3</v>
          </cell>
          <cell r="L21940">
            <v>1.5488031265266242E-2</v>
          </cell>
          <cell r="M21940" t="str">
            <v>solar PV</v>
          </cell>
        </row>
        <row r="21941">
          <cell r="F21941" t="str">
            <v>Vintage2015</v>
          </cell>
          <cell r="I21941">
            <v>2.0970824088688125E-2</v>
          </cell>
          <cell r="L21941">
            <v>0.15447834215027256</v>
          </cell>
          <cell r="M21941">
            <v>0</v>
          </cell>
        </row>
        <row r="21942">
          <cell r="F21942" t="str">
            <v>Vintage2015</v>
          </cell>
          <cell r="I21942">
            <v>2.0970824088688125E-2</v>
          </cell>
          <cell r="L21942">
            <v>0.15447834215027256</v>
          </cell>
          <cell r="M21942">
            <v>0</v>
          </cell>
        </row>
        <row r="21943">
          <cell r="F21943" t="str">
            <v>Vintage2016</v>
          </cell>
          <cell r="I21943">
            <v>8.1315440343892736E-3</v>
          </cell>
          <cell r="L21943">
            <v>5.2108289908028411E-2</v>
          </cell>
          <cell r="M21943">
            <v>0</v>
          </cell>
        </row>
        <row r="21944">
          <cell r="F21944" t="str">
            <v>Vintage2015</v>
          </cell>
          <cell r="I21944">
            <v>4.2797600180996178E-3</v>
          </cell>
          <cell r="L21944">
            <v>3.1526192275565829E-2</v>
          </cell>
          <cell r="M21944">
            <v>0</v>
          </cell>
        </row>
        <row r="21945">
          <cell r="F21945" t="str">
            <v>Vintage2016</v>
          </cell>
          <cell r="I21945">
            <v>8.5595200361992356E-3</v>
          </cell>
          <cell r="L21945">
            <v>5.4850831482135168E-2</v>
          </cell>
          <cell r="M21945">
            <v>0</v>
          </cell>
        </row>
        <row r="21946">
          <cell r="F21946" t="str">
            <v>Vintage2017</v>
          </cell>
          <cell r="I21946">
            <v>1.3531714120879884E-2</v>
          </cell>
          <cell r="L21946">
            <v>0.10640434885369886</v>
          </cell>
          <cell r="M21946" t="str">
            <v>solar PV</v>
          </cell>
        </row>
        <row r="21947">
          <cell r="F21947" t="str">
            <v>Vintage2017</v>
          </cell>
          <cell r="I21947">
            <v>9.3387886186354144E-3</v>
          </cell>
          <cell r="L21947">
            <v>7.3433987237059781E-2</v>
          </cell>
          <cell r="M21947" t="str">
            <v>solar PV</v>
          </cell>
        </row>
        <row r="21948">
          <cell r="F21948" t="str">
            <v>Vintage2017</v>
          </cell>
          <cell r="I21948">
            <v>8.5595200361992356E-3</v>
          </cell>
          <cell r="L21948">
            <v>4.8263053737250788E-2</v>
          </cell>
          <cell r="M21948">
            <v>0</v>
          </cell>
        </row>
        <row r="21949">
          <cell r="F21949" t="str">
            <v>Vintage2015</v>
          </cell>
          <cell r="I21949">
            <v>8.5595200361992356E-3</v>
          </cell>
          <cell r="L21949">
            <v>6.3052384551131657E-2</v>
          </cell>
          <cell r="M21949">
            <v>0</v>
          </cell>
        </row>
        <row r="21950">
          <cell r="F21950" t="str">
            <v>Vintage2018</v>
          </cell>
          <cell r="I21950">
            <v>8.5595200361992356E-3</v>
          </cell>
          <cell r="L21950">
            <v>7.6951456310679567E-2</v>
          </cell>
          <cell r="M21950">
            <v>0</v>
          </cell>
        </row>
        <row r="21951">
          <cell r="F21951" t="str">
            <v>Vintage2018</v>
          </cell>
          <cell r="I21951">
            <v>1.8402968077828357E-2</v>
          </cell>
          <cell r="L21951">
            <v>0.16544563106796104</v>
          </cell>
          <cell r="M21951">
            <v>0</v>
          </cell>
        </row>
        <row r="21952">
          <cell r="F21952" t="str">
            <v>Vintage2018</v>
          </cell>
          <cell r="I21952">
            <v>2.3823440353661768E-3</v>
          </cell>
          <cell r="L21952">
            <v>1.5488031265266242E-2</v>
          </cell>
          <cell r="M21952" t="str">
            <v>solar PV</v>
          </cell>
        </row>
        <row r="21953">
          <cell r="F21953" t="str">
            <v>Vintage2016</v>
          </cell>
          <cell r="I21953">
            <v>2.3823440353661768E-3</v>
          </cell>
          <cell r="L21953">
            <v>1.067073068117793E-2</v>
          </cell>
          <cell r="M21953" t="str">
            <v>solar PV</v>
          </cell>
        </row>
        <row r="21954">
          <cell r="F21954" t="str">
            <v>Vintage2016</v>
          </cell>
          <cell r="I21954">
            <v>2.477637796780824E-3</v>
          </cell>
          <cell r="L21954">
            <v>1.1097559908425049E-2</v>
          </cell>
          <cell r="M21954" t="str">
            <v>solar PV</v>
          </cell>
        </row>
        <row r="21955">
          <cell r="F21955" t="str">
            <v>Vintage2018</v>
          </cell>
          <cell r="I21955">
            <v>1.4551184061538701E-2</v>
          </cell>
          <cell r="L21955">
            <v>0.13081747572815525</v>
          </cell>
          <cell r="M21955">
            <v>0</v>
          </cell>
        </row>
        <row r="21956">
          <cell r="F21956" t="str">
            <v>Vintage2013</v>
          </cell>
          <cell r="I21956">
            <v>6.8476160289593887E-3</v>
          </cell>
          <cell r="L21956">
            <v>7.1946829604540893E-2</v>
          </cell>
          <cell r="M21956">
            <v>0</v>
          </cell>
        </row>
        <row r="21957">
          <cell r="F21957" t="str">
            <v>Vintage2016</v>
          </cell>
          <cell r="I21957">
            <v>2.477637796780824E-3</v>
          </cell>
          <cell r="L21957">
            <v>1.1097559908425049E-2</v>
          </cell>
          <cell r="M21957" t="str">
            <v>solar PV</v>
          </cell>
        </row>
        <row r="21958">
          <cell r="F21958" t="str">
            <v>Vintage2016</v>
          </cell>
          <cell r="I21958">
            <v>2.477637796780824E-3</v>
          </cell>
          <cell r="L21958">
            <v>1.1097559908425049E-2</v>
          </cell>
          <cell r="M21958" t="str">
            <v>solar PV</v>
          </cell>
        </row>
        <row r="21959">
          <cell r="F21959" t="str">
            <v>Vintage2016</v>
          </cell>
          <cell r="I21959">
            <v>2.477637796780824E-3</v>
          </cell>
          <cell r="L21959">
            <v>1.1097559908425049E-2</v>
          </cell>
          <cell r="M21959" t="str">
            <v>solar PV</v>
          </cell>
        </row>
        <row r="21960">
          <cell r="F21960" t="str">
            <v>Vintage2016</v>
          </cell>
          <cell r="I21960">
            <v>5.9916640253394647E-3</v>
          </cell>
          <cell r="L21960">
            <v>3.8395582037494616E-2</v>
          </cell>
          <cell r="M21960">
            <v>0</v>
          </cell>
        </row>
        <row r="21961">
          <cell r="F21961" t="str">
            <v>Vintage2016</v>
          </cell>
          <cell r="I21961">
            <v>3.6688098144639124E-3</v>
          </cell>
          <cell r="L21961">
            <v>1.6432925249014012E-2</v>
          </cell>
          <cell r="M21961" t="str">
            <v>solar PV</v>
          </cell>
        </row>
        <row r="21962">
          <cell r="F21962" t="str">
            <v>Vintage2016</v>
          </cell>
          <cell r="I21962">
            <v>2.3823440353661768E-3</v>
          </cell>
          <cell r="L21962">
            <v>1.067073068117793E-2</v>
          </cell>
          <cell r="M21962" t="str">
            <v>solar PV</v>
          </cell>
        </row>
        <row r="21963">
          <cell r="F21963" t="str">
            <v>Vintage2017</v>
          </cell>
          <cell r="I21963">
            <v>3.0970472459760298E-2</v>
          </cell>
          <cell r="L21963">
            <v>0.24353108012290234</v>
          </cell>
          <cell r="M21963" t="str">
            <v>solar PV</v>
          </cell>
        </row>
        <row r="21964">
          <cell r="F21964" t="str">
            <v>Vintage2017</v>
          </cell>
          <cell r="I21964">
            <v>2.8588128424394121E-2</v>
          </cell>
          <cell r="L21964">
            <v>0.22479792011344832</v>
          </cell>
          <cell r="M21964" t="str">
            <v>solar PV</v>
          </cell>
        </row>
        <row r="21965">
          <cell r="F21965" t="str">
            <v>Vintage2016</v>
          </cell>
          <cell r="I21965">
            <v>2.3823440353661768E-3</v>
          </cell>
          <cell r="L21965">
            <v>1.067073068117793E-2</v>
          </cell>
          <cell r="M21965" t="str">
            <v>solar PV</v>
          </cell>
        </row>
        <row r="21966">
          <cell r="F21966" t="str">
            <v>Vintage2016</v>
          </cell>
          <cell r="I21966">
            <v>9.5770230221720321E-3</v>
          </cell>
          <cell r="L21966">
            <v>4.2896337338335276E-2</v>
          </cell>
          <cell r="M21966" t="str">
            <v>solar PV</v>
          </cell>
        </row>
        <row r="21967">
          <cell r="F21967" t="str">
            <v>Vintage2019</v>
          </cell>
          <cell r="I21967">
            <v>1.7119040072398471E-2</v>
          </cell>
          <cell r="L21967">
            <v>0.69104264524777392</v>
          </cell>
          <cell r="M21967">
            <v>0</v>
          </cell>
        </row>
        <row r="21968">
          <cell r="F21968" t="str">
            <v>Vintage2018</v>
          </cell>
          <cell r="I21968">
            <v>2.3823440353661768E-3</v>
          </cell>
          <cell r="L21968">
            <v>1.5488031265266242E-2</v>
          </cell>
          <cell r="M21968" t="str">
            <v>solar PV</v>
          </cell>
        </row>
        <row r="21969">
          <cell r="F21969" t="str">
            <v>Vintage2016</v>
          </cell>
          <cell r="I21969">
            <v>2.3823440353661768E-3</v>
          </cell>
          <cell r="L21969">
            <v>1.067073068117793E-2</v>
          </cell>
          <cell r="M21969" t="str">
            <v>solar PV</v>
          </cell>
        </row>
        <row r="21970">
          <cell r="F21970" t="str">
            <v>Vintage2017</v>
          </cell>
          <cell r="I21970">
            <v>2.0970824088688125E-2</v>
          </cell>
          <cell r="L21970">
            <v>0.11824448165626443</v>
          </cell>
          <cell r="M21970">
            <v>0</v>
          </cell>
        </row>
        <row r="21971">
          <cell r="F21971" t="str">
            <v>Vintage2017</v>
          </cell>
          <cell r="I21971">
            <v>2.0970824088688125E-2</v>
          </cell>
          <cell r="L21971">
            <v>0.11824448165626443</v>
          </cell>
          <cell r="M21971">
            <v>0</v>
          </cell>
        </row>
        <row r="21972">
          <cell r="F21972" t="str">
            <v>Vintage2016</v>
          </cell>
          <cell r="I21972">
            <v>2.0970824088688125E-2</v>
          </cell>
          <cell r="L21972">
            <v>0.13438453713123116</v>
          </cell>
          <cell r="M21972">
            <v>0</v>
          </cell>
        </row>
        <row r="21973">
          <cell r="F21973" t="str">
            <v>Vintage2016</v>
          </cell>
          <cell r="I21973">
            <v>2.0970824088688125E-2</v>
          </cell>
          <cell r="L21973">
            <v>0.13438453713123116</v>
          </cell>
          <cell r="M21973">
            <v>0</v>
          </cell>
        </row>
        <row r="21974">
          <cell r="F21974" t="str">
            <v>Vintage2016</v>
          </cell>
          <cell r="I21974">
            <v>2.0970824088688125E-2</v>
          </cell>
          <cell r="L21974">
            <v>0.13438453713123116</v>
          </cell>
          <cell r="M21974">
            <v>0</v>
          </cell>
        </row>
        <row r="21975">
          <cell r="F21975" t="str">
            <v>Vintage2015</v>
          </cell>
          <cell r="I21975">
            <v>2.477637796780824E-3</v>
          </cell>
          <cell r="L21975">
            <v>2.923084560883411E-2</v>
          </cell>
          <cell r="M21975" t="str">
            <v>solar PV</v>
          </cell>
        </row>
        <row r="21976">
          <cell r="F21976" t="str">
            <v>Vintage2017</v>
          </cell>
          <cell r="I21976">
            <v>2.3823440353661768E-3</v>
          </cell>
          <cell r="L21976">
            <v>1.8733160009454027E-2</v>
          </cell>
          <cell r="M21976" t="str">
            <v>solar PV</v>
          </cell>
        </row>
        <row r="21977">
          <cell r="F21977" t="str">
            <v>Vintage2016</v>
          </cell>
          <cell r="I21977">
            <v>2.477637796780824E-3</v>
          </cell>
          <cell r="L21977">
            <v>1.1097559908425049E-2</v>
          </cell>
          <cell r="M21977" t="str">
            <v>solar PV</v>
          </cell>
        </row>
        <row r="21978">
          <cell r="F21978" t="str">
            <v>Vintage2015</v>
          </cell>
          <cell r="I21978">
            <v>2.477637796780824E-3</v>
          </cell>
          <cell r="L21978">
            <v>2.923084560883411E-2</v>
          </cell>
          <cell r="M21978" t="str">
            <v>solar PV</v>
          </cell>
        </row>
        <row r="21979">
          <cell r="F21979" t="str">
            <v>Vintage2016</v>
          </cell>
          <cell r="I21979">
            <v>2.477637796780824E-3</v>
          </cell>
          <cell r="L21979">
            <v>1.1097559908425049E-2</v>
          </cell>
          <cell r="M21979" t="str">
            <v>solar PV</v>
          </cell>
        </row>
        <row r="21980">
          <cell r="F21980" t="str">
            <v>Vintage2016</v>
          </cell>
          <cell r="I21980">
            <v>2.477637796780824E-3</v>
          </cell>
          <cell r="L21980">
            <v>1.1097559908425049E-2</v>
          </cell>
          <cell r="M21980" t="str">
            <v>solar PV</v>
          </cell>
        </row>
        <row r="21981">
          <cell r="F21981" t="str">
            <v>Vintage2016</v>
          </cell>
          <cell r="I21981">
            <v>2.477637796780824E-3</v>
          </cell>
          <cell r="L21981">
            <v>1.1097559908425049E-2</v>
          </cell>
          <cell r="M21981" t="str">
            <v>solar PV</v>
          </cell>
        </row>
        <row r="21982">
          <cell r="F21982" t="str">
            <v>Vintage2014</v>
          </cell>
          <cell r="I21982">
            <v>9.4154720398191595E-3</v>
          </cell>
          <cell r="L21982">
            <v>7.1841100202291605E-2</v>
          </cell>
          <cell r="M21982">
            <v>0</v>
          </cell>
        </row>
        <row r="21983">
          <cell r="F21983" t="str">
            <v>Vintage2016</v>
          </cell>
          <cell r="I21983">
            <v>1.7119040072398471E-2</v>
          </cell>
          <cell r="L21983">
            <v>0.10970166296427034</v>
          </cell>
          <cell r="M21983">
            <v>0</v>
          </cell>
        </row>
        <row r="21984">
          <cell r="F21984" t="str">
            <v>Vintage2016</v>
          </cell>
          <cell r="I21984">
            <v>2.0970824088688125E-2</v>
          </cell>
          <cell r="L21984">
            <v>0.13438453713123116</v>
          </cell>
          <cell r="M21984">
            <v>0</v>
          </cell>
        </row>
        <row r="21985">
          <cell r="F21985" t="str">
            <v>Vintage2016</v>
          </cell>
          <cell r="I21985">
            <v>2.0970824088688125E-2</v>
          </cell>
          <cell r="L21985">
            <v>0.13438453713123116</v>
          </cell>
          <cell r="M21985">
            <v>0</v>
          </cell>
        </row>
        <row r="21986">
          <cell r="F21986" t="str">
            <v>Vintage2015</v>
          </cell>
          <cell r="I21986">
            <v>3.8117504565858829E-3</v>
          </cell>
          <cell r="L21986">
            <v>4.4970531705898625E-2</v>
          </cell>
          <cell r="M21986" t="str">
            <v>solar PV</v>
          </cell>
        </row>
        <row r="21987">
          <cell r="F21987" t="str">
            <v>Vintage2017</v>
          </cell>
          <cell r="I21987">
            <v>6.8476160289593887E-3</v>
          </cell>
          <cell r="L21987">
            <v>3.8610442989800632E-2</v>
          </cell>
          <cell r="M21987">
            <v>0</v>
          </cell>
        </row>
        <row r="21988">
          <cell r="F21988" t="str">
            <v>Vintage2017</v>
          </cell>
          <cell r="I21988">
            <v>7.2755920307693506E-3</v>
          </cell>
          <cell r="L21988">
            <v>4.1023595676663166E-2</v>
          </cell>
          <cell r="M21988">
            <v>0</v>
          </cell>
        </row>
        <row r="21989">
          <cell r="F21989" t="str">
            <v>Vintage2014</v>
          </cell>
          <cell r="I21989">
            <v>8.5595200361992356E-3</v>
          </cell>
          <cell r="L21989">
            <v>6.5310091092992364E-2</v>
          </cell>
          <cell r="M21989">
            <v>0</v>
          </cell>
        </row>
        <row r="21990">
          <cell r="F21990" t="str">
            <v>Vintage2015</v>
          </cell>
          <cell r="I21990">
            <v>8.5595200361992356E-3</v>
          </cell>
          <cell r="L21990">
            <v>6.3052384551131657E-2</v>
          </cell>
          <cell r="M21990">
            <v>0</v>
          </cell>
        </row>
        <row r="21991">
          <cell r="F21991" t="str">
            <v>Vintage2017</v>
          </cell>
          <cell r="I21991">
            <v>9.4154720398191595E-3</v>
          </cell>
          <cell r="L21991">
            <v>5.308935911097587E-2</v>
          </cell>
          <cell r="M21991">
            <v>0</v>
          </cell>
        </row>
        <row r="21992">
          <cell r="F21992" t="str">
            <v>Vintage2019</v>
          </cell>
          <cell r="I21992">
            <v>1.5835112066968589E-2</v>
          </cell>
          <cell r="L21992">
            <v>0.63921444685419093</v>
          </cell>
          <cell r="M21992">
            <v>0</v>
          </cell>
        </row>
        <row r="21993">
          <cell r="F21993" t="str">
            <v>Vintage2019</v>
          </cell>
          <cell r="I21993">
            <v>1.7974992076018395E-2</v>
          </cell>
          <cell r="L21993">
            <v>0.72559477751016266</v>
          </cell>
          <cell r="M21993">
            <v>0</v>
          </cell>
        </row>
        <row r="21994">
          <cell r="F21994" t="str">
            <v>Vintage2015</v>
          </cell>
          <cell r="I21994">
            <v>8.5595200361992356E-3</v>
          </cell>
          <cell r="L21994">
            <v>6.3052384551131657E-2</v>
          </cell>
          <cell r="M21994">
            <v>0</v>
          </cell>
        </row>
        <row r="21995">
          <cell r="F21995" t="str">
            <v>Vintage2019</v>
          </cell>
          <cell r="I21995">
            <v>1.1911720176830884E-2</v>
          </cell>
          <cell r="L21995">
            <v>0.12000207119396156</v>
          </cell>
          <cell r="M21995" t="str">
            <v>solar PV</v>
          </cell>
        </row>
        <row r="21996">
          <cell r="F21996" t="str">
            <v>Vintage2017</v>
          </cell>
          <cell r="I21996">
            <v>8.0999697202450011E-3</v>
          </cell>
          <cell r="L21996">
            <v>6.3692744032143686E-2</v>
          </cell>
          <cell r="M21996" t="str">
            <v>solar PV</v>
          </cell>
        </row>
        <row r="21997">
          <cell r="F21997" t="str">
            <v>Vintage2016</v>
          </cell>
          <cell r="I21997">
            <v>1.1127376047059007E-2</v>
          </cell>
          <cell r="L21997">
            <v>7.130608092677572E-2</v>
          </cell>
          <cell r="M21997">
            <v>0</v>
          </cell>
        </row>
        <row r="21998">
          <cell r="F21998" t="str">
            <v>Vintage2016</v>
          </cell>
          <cell r="I21998">
            <v>1.4551184061538701E-2</v>
          </cell>
          <cell r="L21998">
            <v>9.3246413519629784E-2</v>
          </cell>
          <cell r="M21998">
            <v>0</v>
          </cell>
        </row>
        <row r="21999">
          <cell r="F21999" t="str">
            <v>Vintage2019</v>
          </cell>
          <cell r="I21999">
            <v>2.3823440353661768E-3</v>
          </cell>
          <cell r="L21999">
            <v>2.4000414238792313E-2</v>
          </cell>
          <cell r="M21999" t="str">
            <v>solar PV</v>
          </cell>
        </row>
        <row r="22000">
          <cell r="F22000" t="str">
            <v>Vintage2019</v>
          </cell>
          <cell r="I22000">
            <v>2.3823440353661768E-3</v>
          </cell>
          <cell r="L22000">
            <v>2.4000414238792313E-2</v>
          </cell>
          <cell r="M22000" t="str">
            <v>solar PV</v>
          </cell>
        </row>
        <row r="22001">
          <cell r="F22001" t="str">
            <v>Vintage2016</v>
          </cell>
          <cell r="I22001">
            <v>8.5595200361992356E-3</v>
          </cell>
          <cell r="L22001">
            <v>5.4850831482135168E-2</v>
          </cell>
          <cell r="M22001">
            <v>0</v>
          </cell>
        </row>
        <row r="22002">
          <cell r="F22002" t="str">
            <v>Vintage2016</v>
          </cell>
          <cell r="I22002">
            <v>8.5595200361992356E-3</v>
          </cell>
          <cell r="L22002">
            <v>5.4850831482135168E-2</v>
          </cell>
          <cell r="M22002">
            <v>0</v>
          </cell>
        </row>
        <row r="22003">
          <cell r="F22003" t="str">
            <v>Vintage2013</v>
          </cell>
          <cell r="I22003">
            <v>4.2797600180996178E-3</v>
          </cell>
          <cell r="L22003">
            <v>4.4966768502838053E-2</v>
          </cell>
          <cell r="M22003">
            <v>0</v>
          </cell>
        </row>
        <row r="22004">
          <cell r="F22004" t="str">
            <v>Vintage2014</v>
          </cell>
          <cell r="I22004">
            <v>4.7077360199095798E-3</v>
          </cell>
          <cell r="L22004">
            <v>3.5920550101145803E-2</v>
          </cell>
          <cell r="M22004">
            <v>0</v>
          </cell>
        </row>
        <row r="22005">
          <cell r="F22005" t="str">
            <v>Vintage2015</v>
          </cell>
          <cell r="I22005">
            <v>4.2797600180996178E-3</v>
          </cell>
          <cell r="L22005">
            <v>3.1526192275565829E-2</v>
          </cell>
          <cell r="M22005">
            <v>0</v>
          </cell>
        </row>
        <row r="22006">
          <cell r="F22006" t="str">
            <v>Vintage2015</v>
          </cell>
          <cell r="I22006">
            <v>1.6691064070588509E-2</v>
          </cell>
          <cell r="L22006">
            <v>0.12295214987470672</v>
          </cell>
          <cell r="M22006">
            <v>0</v>
          </cell>
        </row>
        <row r="22007">
          <cell r="F22007" t="str">
            <v>Vintage2015</v>
          </cell>
          <cell r="I22007">
            <v>8.5595200361992356E-3</v>
          </cell>
          <cell r="L22007">
            <v>6.3052384551131657E-2</v>
          </cell>
          <cell r="M22007">
            <v>0</v>
          </cell>
        </row>
        <row r="22008">
          <cell r="F22008" t="str">
            <v>Vintage2015</v>
          </cell>
          <cell r="I22008">
            <v>1.1127376047059007E-2</v>
          </cell>
          <cell r="L22008">
            <v>8.1968099916471152E-2</v>
          </cell>
          <cell r="M22008">
            <v>0</v>
          </cell>
        </row>
        <row r="22009">
          <cell r="F22009" t="str">
            <v>Vintage2015</v>
          </cell>
          <cell r="I22009">
            <v>8.1315440343892736E-3</v>
          </cell>
          <cell r="L22009">
            <v>5.989976532357507E-2</v>
          </cell>
          <cell r="M22009">
            <v>0</v>
          </cell>
        </row>
        <row r="22010">
          <cell r="F22010" t="str">
            <v>Vintage2015</v>
          </cell>
          <cell r="I22010">
            <v>8.1315440343892736E-3</v>
          </cell>
          <cell r="L22010">
            <v>5.989976532357507E-2</v>
          </cell>
          <cell r="M22010">
            <v>0</v>
          </cell>
        </row>
        <row r="22011">
          <cell r="F22011" t="str">
            <v>Vintage2015</v>
          </cell>
          <cell r="I22011">
            <v>1.1983328050678929E-2</v>
          </cell>
          <cell r="L22011">
            <v>8.8273338371584312E-2</v>
          </cell>
          <cell r="M22011">
            <v>0</v>
          </cell>
        </row>
        <row r="22012">
          <cell r="F22012" t="str">
            <v>Vintage2016</v>
          </cell>
          <cell r="I22012">
            <v>6.8476160289593887E-3</v>
          </cell>
          <cell r="L22012">
            <v>4.3880665185708136E-2</v>
          </cell>
          <cell r="M22012">
            <v>0</v>
          </cell>
        </row>
        <row r="22013">
          <cell r="F22013" t="str">
            <v>Vintage2017</v>
          </cell>
          <cell r="I22013">
            <v>8.5595200361992356E-3</v>
          </cell>
          <cell r="L22013">
            <v>4.8263053737250788E-2</v>
          </cell>
          <cell r="M22013">
            <v>0</v>
          </cell>
        </row>
        <row r="22014">
          <cell r="F22014" t="str">
            <v>Vintage2018</v>
          </cell>
          <cell r="I22014">
            <v>6.8476160289593887E-3</v>
          </cell>
          <cell r="L22014">
            <v>6.1561165048543656E-2</v>
          </cell>
          <cell r="M22014">
            <v>0</v>
          </cell>
        </row>
        <row r="22015">
          <cell r="F22015" t="str">
            <v>Vintage2016</v>
          </cell>
          <cell r="I22015">
            <v>6.4196400271494267E-3</v>
          </cell>
          <cell r="L22015">
            <v>4.1138123611601372E-2</v>
          </cell>
          <cell r="M22015">
            <v>0</v>
          </cell>
        </row>
        <row r="22016">
          <cell r="F22016" t="str">
            <v>Vintage2016</v>
          </cell>
          <cell r="I22016">
            <v>8.5764385273182364E-3</v>
          </cell>
          <cell r="L22016">
            <v>3.8414630452240549E-2</v>
          </cell>
          <cell r="M22016" t="str">
            <v>solar PV</v>
          </cell>
        </row>
        <row r="22017">
          <cell r="F22017" t="str">
            <v>Vintage2016</v>
          </cell>
          <cell r="I22017">
            <v>5.5636880235295037E-3</v>
          </cell>
          <cell r="L22017">
            <v>3.565304046338786E-2</v>
          </cell>
          <cell r="M22017">
            <v>0</v>
          </cell>
        </row>
        <row r="22018">
          <cell r="F22018" t="str">
            <v>Vintage2016</v>
          </cell>
          <cell r="I22018">
            <v>5.1357120217195408E-3</v>
          </cell>
          <cell r="L22018">
            <v>3.2910498889281103E-2</v>
          </cell>
          <cell r="M22018">
            <v>0</v>
          </cell>
        </row>
        <row r="22019">
          <cell r="F22019" t="str">
            <v>Vintage2016</v>
          </cell>
          <cell r="I22019">
            <v>7.2755920307693506E-3</v>
          </cell>
          <cell r="L22019">
            <v>4.6623206759814892E-2</v>
          </cell>
          <cell r="M22019">
            <v>0</v>
          </cell>
        </row>
        <row r="22020">
          <cell r="F22020" t="str">
            <v>Vintage2016</v>
          </cell>
          <cell r="I22020">
            <v>4.2797600180996178E-3</v>
          </cell>
          <cell r="L22020">
            <v>2.7425415741067584E-2</v>
          </cell>
          <cell r="M22020">
            <v>0</v>
          </cell>
        </row>
        <row r="22021">
          <cell r="F22021" t="str">
            <v>Vintage2015</v>
          </cell>
          <cell r="I22021">
            <v>8.9874960380091976E-3</v>
          </cell>
          <cell r="L22021">
            <v>6.6205003778688237E-2</v>
          </cell>
          <cell r="M22021">
            <v>0</v>
          </cell>
        </row>
        <row r="22022">
          <cell r="F22022" t="str">
            <v>Vintage2016</v>
          </cell>
          <cell r="I22022">
            <v>2.0970824088688125E-2</v>
          </cell>
          <cell r="L22022">
            <v>0.13438453713123116</v>
          </cell>
          <cell r="M22022">
            <v>0</v>
          </cell>
        </row>
        <row r="22023">
          <cell r="F22023" t="str">
            <v>Vintage2011</v>
          </cell>
          <cell r="I22023">
            <v>1.4979160063348663E-2</v>
          </cell>
          <cell r="L22023">
            <v>0.25757660167130914</v>
          </cell>
          <cell r="M22023">
            <v>0</v>
          </cell>
        </row>
        <row r="22024">
          <cell r="F22024" t="str">
            <v>Vintage2011</v>
          </cell>
          <cell r="I22024">
            <v>1.7119040072398471E-2</v>
          </cell>
          <cell r="L22024">
            <v>0.29437325905292472</v>
          </cell>
          <cell r="M22024">
            <v>0</v>
          </cell>
        </row>
        <row r="22025">
          <cell r="F22025" t="str">
            <v>Vintage2016</v>
          </cell>
          <cell r="I22025">
            <v>8.5595200361992356E-3</v>
          </cell>
          <cell r="L22025">
            <v>5.4850831482135168E-2</v>
          </cell>
          <cell r="M22025">
            <v>0</v>
          </cell>
        </row>
        <row r="22026">
          <cell r="F22026" t="str">
            <v>Vintage2016</v>
          </cell>
          <cell r="I22026">
            <v>1.0699400045249044E-2</v>
          </cell>
          <cell r="L22026">
            <v>6.8563539352668956E-2</v>
          </cell>
          <cell r="M22026">
            <v>0</v>
          </cell>
        </row>
        <row r="22027">
          <cell r="F22027" t="str">
            <v>Vintage2015</v>
          </cell>
          <cell r="I22027">
            <v>1.3695232057918777E-2</v>
          </cell>
          <cell r="L22027">
            <v>0.10088381528181066</v>
          </cell>
          <cell r="M22027">
            <v>0</v>
          </cell>
        </row>
        <row r="22028">
          <cell r="F22028" t="str">
            <v>Vintage2014</v>
          </cell>
          <cell r="I22028">
            <v>5.5636880235295037E-3</v>
          </cell>
          <cell r="L22028">
            <v>4.2451559210445043E-2</v>
          </cell>
          <cell r="M22028">
            <v>0</v>
          </cell>
        </row>
        <row r="22029">
          <cell r="F22029" t="str">
            <v>Vintage2014</v>
          </cell>
          <cell r="I22029">
            <v>6.4196400271494267E-3</v>
          </cell>
          <cell r="L22029">
            <v>4.8982568319744277E-2</v>
          </cell>
          <cell r="M22029">
            <v>0</v>
          </cell>
        </row>
        <row r="22030">
          <cell r="F22030" t="str">
            <v>Vintage2016</v>
          </cell>
          <cell r="I22030">
            <v>8.5595200361992356E-3</v>
          </cell>
          <cell r="L22030">
            <v>5.4850831482135168E-2</v>
          </cell>
          <cell r="M22030">
            <v>0</v>
          </cell>
        </row>
        <row r="22031">
          <cell r="F22031" t="str">
            <v>Vintage2018</v>
          </cell>
          <cell r="I22031">
            <v>8.5595200361992356E-3</v>
          </cell>
          <cell r="L22031">
            <v>7.6951456310679567E-2</v>
          </cell>
          <cell r="M22031">
            <v>0</v>
          </cell>
        </row>
        <row r="22032">
          <cell r="F22032" t="str">
            <v>Vintage2018</v>
          </cell>
          <cell r="I22032">
            <v>8.5595200361992356E-3</v>
          </cell>
          <cell r="L22032">
            <v>7.6951456310679567E-2</v>
          </cell>
          <cell r="M22032">
            <v>0</v>
          </cell>
        </row>
        <row r="22033">
          <cell r="F22033" t="str">
            <v>Vintage2019</v>
          </cell>
          <cell r="I22033">
            <v>7.7187946745864121E-3</v>
          </cell>
          <cell r="L22033">
            <v>7.7761342133687086E-2</v>
          </cell>
          <cell r="M22033" t="str">
            <v>solar PV</v>
          </cell>
        </row>
        <row r="22034">
          <cell r="F22034" t="str">
            <v>Vintage2015</v>
          </cell>
          <cell r="I22034">
            <v>8.5595200361992356E-3</v>
          </cell>
          <cell r="L22034">
            <v>6.3052384551131657E-2</v>
          </cell>
          <cell r="M22034">
            <v>0</v>
          </cell>
        </row>
        <row r="22035">
          <cell r="F22035" t="str">
            <v>Vintage2016</v>
          </cell>
          <cell r="I22035">
            <v>3.2399878880980003E-3</v>
          </cell>
          <cell r="L22035">
            <v>1.4512193726401985E-2</v>
          </cell>
          <cell r="M22035" t="str">
            <v>solar PV</v>
          </cell>
        </row>
        <row r="22036">
          <cell r="F22036" t="str">
            <v>Vintage2013</v>
          </cell>
          <cell r="I22036">
            <v>9.4154720398191595E-3</v>
          </cell>
          <cell r="L22036">
            <v>9.8926890706243734E-2</v>
          </cell>
          <cell r="M22036">
            <v>0</v>
          </cell>
        </row>
        <row r="22037">
          <cell r="F22037" t="str">
            <v>Vintage2015</v>
          </cell>
          <cell r="I22037">
            <v>2.3823440353661768E-3</v>
          </cell>
          <cell r="L22037">
            <v>2.8106582316186644E-2</v>
          </cell>
          <cell r="M22037" t="str">
            <v>solar PV</v>
          </cell>
        </row>
        <row r="22038">
          <cell r="F22038" t="str">
            <v>Vintage2011</v>
          </cell>
          <cell r="I22038">
            <v>5.5636880235295037E-3</v>
          </cell>
          <cell r="L22038">
            <v>9.5671309192200529E-2</v>
          </cell>
          <cell r="M22038">
            <v>0</v>
          </cell>
        </row>
        <row r="22039">
          <cell r="F22039" t="str">
            <v>Vintage2016</v>
          </cell>
          <cell r="I22039">
            <v>4.2797600180996178E-3</v>
          </cell>
          <cell r="L22039">
            <v>2.7425415741067584E-2</v>
          </cell>
          <cell r="M22039">
            <v>0</v>
          </cell>
        </row>
        <row r="22040">
          <cell r="F22040" t="str">
            <v>Vintage2016</v>
          </cell>
          <cell r="I22040">
            <v>8.1315440343892736E-3</v>
          </cell>
          <cell r="L22040">
            <v>5.2108289908028411E-2</v>
          </cell>
          <cell r="M22040">
            <v>0</v>
          </cell>
        </row>
        <row r="22041">
          <cell r="F22041" t="str">
            <v>Vintage2016</v>
          </cell>
          <cell r="I22041">
            <v>2.0970824088688125E-2</v>
          </cell>
          <cell r="L22041">
            <v>0.13438453713123116</v>
          </cell>
          <cell r="M22041">
            <v>0</v>
          </cell>
        </row>
        <row r="22042">
          <cell r="F22042" t="str">
            <v>Vintage2017</v>
          </cell>
          <cell r="I22042">
            <v>2.3823440353661768E-2</v>
          </cell>
          <cell r="L22042">
            <v>0.18733160009454025</v>
          </cell>
          <cell r="M22042" t="str">
            <v>solar PV</v>
          </cell>
        </row>
        <row r="22043">
          <cell r="F22043" t="str">
            <v>Vintage2016</v>
          </cell>
          <cell r="I22043">
            <v>2.3823440353661768E-3</v>
          </cell>
          <cell r="L22043">
            <v>1.067073068117793E-2</v>
          </cell>
          <cell r="M22043" t="str">
            <v>solar PV</v>
          </cell>
        </row>
        <row r="22044">
          <cell r="F22044" t="str">
            <v>Vintage2018</v>
          </cell>
          <cell r="I22044">
            <v>2.5252846774881474E-2</v>
          </cell>
          <cell r="L22044">
            <v>0.16417313141182216</v>
          </cell>
          <cell r="M22044" t="str">
            <v>solar PV</v>
          </cell>
        </row>
        <row r="22045">
          <cell r="F22045" t="str">
            <v>Vintage2016</v>
          </cell>
          <cell r="I22045">
            <v>2.3823440353661768E-3</v>
          </cell>
          <cell r="L22045">
            <v>1.067073068117793E-2</v>
          </cell>
          <cell r="M22045" t="str">
            <v>solar PV</v>
          </cell>
        </row>
        <row r="22046">
          <cell r="F22046" t="str">
            <v>Vintage2016</v>
          </cell>
          <cell r="I22046">
            <v>2.3823440353661768E-3</v>
          </cell>
          <cell r="L22046">
            <v>1.067073068117793E-2</v>
          </cell>
          <cell r="M22046" t="str">
            <v>solar PV</v>
          </cell>
        </row>
        <row r="22047">
          <cell r="F22047" t="str">
            <v>Vintage2017</v>
          </cell>
          <cell r="I22047">
            <v>2.3823440353661768E-3</v>
          </cell>
          <cell r="L22047">
            <v>1.8733160009454027E-2</v>
          </cell>
          <cell r="M22047" t="str">
            <v>solar PV</v>
          </cell>
        </row>
        <row r="22048">
          <cell r="F22048" t="str">
            <v>Vintage2016</v>
          </cell>
          <cell r="I22048">
            <v>2.3823440353661768E-3</v>
          </cell>
          <cell r="L22048">
            <v>1.067073068117793E-2</v>
          </cell>
          <cell r="M22048" t="str">
            <v>solar PV</v>
          </cell>
        </row>
        <row r="22049">
          <cell r="F22049" t="str">
            <v>Vintage2016</v>
          </cell>
          <cell r="I22049">
            <v>2.3823440353661768E-3</v>
          </cell>
          <cell r="L22049">
            <v>1.067073068117793E-2</v>
          </cell>
          <cell r="M22049" t="str">
            <v>solar PV</v>
          </cell>
        </row>
        <row r="22050">
          <cell r="F22050" t="str">
            <v>Vintage2015</v>
          </cell>
          <cell r="I22050">
            <v>2.3823440353661768E-3</v>
          </cell>
          <cell r="L22050">
            <v>2.8106582316186644E-2</v>
          </cell>
          <cell r="M22050" t="str">
            <v>solar PV</v>
          </cell>
        </row>
        <row r="22051">
          <cell r="F22051" t="str">
            <v>Vintage2017</v>
          </cell>
          <cell r="I22051">
            <v>9.5293761414647071E-3</v>
          </cell>
          <cell r="L22051">
            <v>7.4932640037816106E-2</v>
          </cell>
          <cell r="M22051" t="str">
            <v>solar PV</v>
          </cell>
        </row>
        <row r="22052">
          <cell r="F22052" t="str">
            <v>Vintage2015</v>
          </cell>
          <cell r="I22052">
            <v>4.2797600180996178E-3</v>
          </cell>
          <cell r="L22052">
            <v>3.1526192275565829E-2</v>
          </cell>
          <cell r="M22052">
            <v>0</v>
          </cell>
        </row>
        <row r="22053">
          <cell r="F22053" t="str">
            <v>Vintage2016</v>
          </cell>
          <cell r="I22053">
            <v>1.0699400045249044E-2</v>
          </cell>
          <cell r="L22053">
            <v>6.8563539352668956E-2</v>
          </cell>
          <cell r="M22053">
            <v>0</v>
          </cell>
        </row>
        <row r="22054">
          <cell r="F22054" t="str">
            <v>Vintage2014</v>
          </cell>
          <cell r="I22054">
            <v>2.3823440353661768E-3</v>
          </cell>
          <cell r="L22054">
            <v>2.8195749506770038E-2</v>
          </cell>
          <cell r="M22054" t="str">
            <v>solar PV</v>
          </cell>
        </row>
        <row r="22055">
          <cell r="F22055" t="str">
            <v>Vintage2014</v>
          </cell>
          <cell r="I22055">
            <v>2.3823440353661768E-3</v>
          </cell>
          <cell r="L22055">
            <v>2.8195749506770038E-2</v>
          </cell>
          <cell r="M22055" t="str">
            <v>solar PV</v>
          </cell>
        </row>
        <row r="22056">
          <cell r="F22056" t="str">
            <v>Vintage2014</v>
          </cell>
          <cell r="I22056">
            <v>2.3823440353661768E-3</v>
          </cell>
          <cell r="L22056">
            <v>2.8195749506770038E-2</v>
          </cell>
          <cell r="M22056" t="str">
            <v>solar PV</v>
          </cell>
        </row>
        <row r="22057">
          <cell r="F22057" t="str">
            <v>Vintage2015</v>
          </cell>
          <cell r="I22057">
            <v>2.5252846774881472E-3</v>
          </cell>
          <cell r="L22057">
            <v>2.9792977255157841E-2</v>
          </cell>
          <cell r="M22057" t="str">
            <v>solar PV</v>
          </cell>
        </row>
        <row r="22058">
          <cell r="F22058" t="str">
            <v>Vintage2018</v>
          </cell>
          <cell r="I22058">
            <v>2.3823440353661768E-3</v>
          </cell>
          <cell r="L22058">
            <v>1.5488031265266242E-2</v>
          </cell>
          <cell r="M22058" t="str">
            <v>solar PV</v>
          </cell>
        </row>
        <row r="22059">
          <cell r="F22059" t="str">
            <v>Vintage2014</v>
          </cell>
          <cell r="I22059">
            <v>2.3823440353661768E-3</v>
          </cell>
          <cell r="L22059">
            <v>2.8195749506770038E-2</v>
          </cell>
          <cell r="M22059" t="str">
            <v>solar PV</v>
          </cell>
        </row>
        <row r="22060">
          <cell r="F22060" t="str">
            <v>Vintage2017</v>
          </cell>
          <cell r="I22060">
            <v>1.8830944079638319E-2</v>
          </cell>
          <cell r="L22060">
            <v>0.10617871822195174</v>
          </cell>
          <cell r="M22060">
            <v>0</v>
          </cell>
        </row>
        <row r="22061">
          <cell r="F22061" t="str">
            <v>Vintage2016</v>
          </cell>
          <cell r="I22061">
            <v>4.7646880707323536E-3</v>
          </cell>
          <cell r="L22061">
            <v>2.134146136235586E-2</v>
          </cell>
          <cell r="M22061" t="str">
            <v>solar PV</v>
          </cell>
        </row>
        <row r="22062">
          <cell r="F22062" t="str">
            <v>Vintage2017</v>
          </cell>
          <cell r="I22062">
            <v>6.4196400271494267E-3</v>
          </cell>
          <cell r="L22062">
            <v>3.6197290302938084E-2</v>
          </cell>
          <cell r="M22062">
            <v>0</v>
          </cell>
        </row>
        <row r="22063">
          <cell r="F22063" t="str">
            <v>Vintage2017</v>
          </cell>
          <cell r="I22063">
            <v>1.4979160063348663E-2</v>
          </cell>
          <cell r="L22063">
            <v>8.4460344040188873E-2</v>
          </cell>
          <cell r="M22063">
            <v>0</v>
          </cell>
        </row>
        <row r="22064">
          <cell r="F22064" t="str">
            <v>Vintage2017</v>
          </cell>
          <cell r="I22064">
            <v>4.2797600180996178E-3</v>
          </cell>
          <cell r="L22064">
            <v>2.4131526868625394E-2</v>
          </cell>
          <cell r="M22064">
            <v>0</v>
          </cell>
        </row>
        <row r="22065">
          <cell r="F22065" t="str">
            <v>Vintage2016</v>
          </cell>
          <cell r="I22065">
            <v>1.4979160063348663E-2</v>
          </cell>
          <cell r="L22065">
            <v>9.5988955093736547E-2</v>
          </cell>
          <cell r="M22065">
            <v>0</v>
          </cell>
        </row>
        <row r="22066">
          <cell r="F22066" t="str">
            <v>Vintage2013</v>
          </cell>
          <cell r="I22066">
            <v>1.7119040072398471E-2</v>
          </cell>
          <cell r="L22066">
            <v>0.17986707401135221</v>
          </cell>
          <cell r="M22066">
            <v>0</v>
          </cell>
        </row>
        <row r="22067">
          <cell r="F22067" t="str">
            <v>Vintage2013</v>
          </cell>
          <cell r="I22067">
            <v>8.5595200361992356E-3</v>
          </cell>
          <cell r="L22067">
            <v>8.9933537005676106E-2</v>
          </cell>
          <cell r="M22067">
            <v>0</v>
          </cell>
        </row>
        <row r="22068">
          <cell r="F22068" t="str">
            <v>Vintage2013</v>
          </cell>
          <cell r="I22068">
            <v>4.2797600180996178E-3</v>
          </cell>
          <cell r="L22068">
            <v>4.4966768502838053E-2</v>
          </cell>
          <cell r="M22068">
            <v>0</v>
          </cell>
        </row>
        <row r="22069">
          <cell r="F22069" t="str">
            <v>Vintage2014</v>
          </cell>
          <cell r="I22069">
            <v>1.2839280054298853E-2</v>
          </cell>
          <cell r="L22069">
            <v>9.7965136639488554E-2</v>
          </cell>
          <cell r="M22069">
            <v>0</v>
          </cell>
        </row>
        <row r="22070">
          <cell r="F22070" t="str">
            <v>Vintage2017</v>
          </cell>
          <cell r="I22070">
            <v>3.0970472459760298E-3</v>
          </cell>
          <cell r="L22070">
            <v>2.4353108012290237E-2</v>
          </cell>
          <cell r="M22070" t="str">
            <v>solar PV</v>
          </cell>
        </row>
        <row r="22071">
          <cell r="F22071" t="str">
            <v>Vintage2017</v>
          </cell>
          <cell r="I22071">
            <v>5.1357120217195408E-3</v>
          </cell>
          <cell r="L22071">
            <v>2.8957832242350469E-2</v>
          </cell>
          <cell r="M22071">
            <v>0</v>
          </cell>
        </row>
        <row r="22072">
          <cell r="F22072" t="str">
            <v>Vintage2018</v>
          </cell>
          <cell r="I22072">
            <v>2.3823440353661768E-3</v>
          </cell>
          <cell r="L22072">
            <v>1.5488031265266242E-2</v>
          </cell>
          <cell r="M22072" t="str">
            <v>solar PV</v>
          </cell>
        </row>
        <row r="22073">
          <cell r="F22073" t="str">
            <v>Vintage2018</v>
          </cell>
          <cell r="I22073">
            <v>2.3823440353661768E-3</v>
          </cell>
          <cell r="L22073">
            <v>1.5488031265266242E-2</v>
          </cell>
          <cell r="M22073" t="str">
            <v>solar PV</v>
          </cell>
        </row>
        <row r="22074">
          <cell r="F22074" t="str">
            <v>Vintage2018</v>
          </cell>
          <cell r="I22074">
            <v>2.3823440353661768E-3</v>
          </cell>
          <cell r="L22074">
            <v>1.5488031265266242E-2</v>
          </cell>
          <cell r="M22074" t="str">
            <v>solar PV</v>
          </cell>
        </row>
        <row r="22075">
          <cell r="F22075" t="str">
            <v>Vintage2016</v>
          </cell>
          <cell r="I22075">
            <v>8.5595200361992356E-3</v>
          </cell>
          <cell r="L22075">
            <v>5.4850831482135168E-2</v>
          </cell>
          <cell r="M22075">
            <v>0</v>
          </cell>
        </row>
        <row r="22076">
          <cell r="F22076" t="str">
            <v>Vintage2019</v>
          </cell>
          <cell r="I22076">
            <v>4.7646880707323536E-3</v>
          </cell>
          <cell r="L22076">
            <v>4.8000828477584627E-2</v>
          </cell>
          <cell r="M22076" t="str">
            <v>solar PV</v>
          </cell>
        </row>
        <row r="22077">
          <cell r="F22077" t="str">
            <v>Vintage2016</v>
          </cell>
          <cell r="I22077">
            <v>3.3352816495126475E-3</v>
          </cell>
          <cell r="L22077">
            <v>1.4939022953649102E-2</v>
          </cell>
          <cell r="M22077" t="str">
            <v>solar PV</v>
          </cell>
        </row>
        <row r="22078">
          <cell r="F22078" t="str">
            <v>Vintage2016</v>
          </cell>
          <cell r="I22078">
            <v>1.6691064070588509E-2</v>
          </cell>
          <cell r="L22078">
            <v>0.10695912139016357</v>
          </cell>
          <cell r="M22078">
            <v>0</v>
          </cell>
        </row>
        <row r="22079">
          <cell r="F22079" t="str">
            <v>Vintage2016</v>
          </cell>
          <cell r="I22079">
            <v>8.5595200361992356E-3</v>
          </cell>
          <cell r="L22079">
            <v>5.4850831482135168E-2</v>
          </cell>
          <cell r="M22079">
            <v>0</v>
          </cell>
        </row>
        <row r="22080">
          <cell r="F22080" t="str">
            <v>Vintage2017</v>
          </cell>
          <cell r="I22080">
            <v>2.3823440353661768E-3</v>
          </cell>
          <cell r="L22080">
            <v>1.8733160009454027E-2</v>
          </cell>
          <cell r="M22080" t="str">
            <v>solar PV</v>
          </cell>
        </row>
        <row r="22081">
          <cell r="F22081" t="str">
            <v>Vintage2016</v>
          </cell>
          <cell r="I22081">
            <v>3.2399878880980003E-3</v>
          </cell>
          <cell r="L22081">
            <v>1.4512193726401985E-2</v>
          </cell>
          <cell r="M22081" t="str">
            <v>solar PV</v>
          </cell>
        </row>
        <row r="22082">
          <cell r="F22082" t="str">
            <v>Vintage2016</v>
          </cell>
          <cell r="I22082">
            <v>2.3823440353661768E-3</v>
          </cell>
          <cell r="L22082">
            <v>1.067073068117793E-2</v>
          </cell>
          <cell r="M22082" t="str">
            <v>solar PV</v>
          </cell>
        </row>
        <row r="22083">
          <cell r="F22083" t="str">
            <v>Vintage2017</v>
          </cell>
          <cell r="I22083">
            <v>6.4196400271494267E-3</v>
          </cell>
          <cell r="L22083">
            <v>3.6197290302938084E-2</v>
          </cell>
          <cell r="M22083">
            <v>0</v>
          </cell>
        </row>
        <row r="22084">
          <cell r="F22084" t="str">
            <v>Vintage2016</v>
          </cell>
          <cell r="I22084">
            <v>5.9916640253394647E-3</v>
          </cell>
          <cell r="L22084">
            <v>3.8395582037494616E-2</v>
          </cell>
          <cell r="M22084">
            <v>0</v>
          </cell>
        </row>
        <row r="22085">
          <cell r="F22085" t="str">
            <v>Vintage2017</v>
          </cell>
          <cell r="I22085">
            <v>1.7119040072398471E-2</v>
          </cell>
          <cell r="L22085">
            <v>9.6526107474501577E-2</v>
          </cell>
          <cell r="M22085">
            <v>0</v>
          </cell>
        </row>
        <row r="22086">
          <cell r="F22086" t="str">
            <v>Vintage2015</v>
          </cell>
          <cell r="I22086">
            <v>2.3823440353661768E-3</v>
          </cell>
          <cell r="L22086">
            <v>2.8106582316186644E-2</v>
          </cell>
          <cell r="M22086" t="str">
            <v>solar PV</v>
          </cell>
        </row>
        <row r="22087">
          <cell r="F22087" t="str">
            <v>Vintage2016</v>
          </cell>
          <cell r="I22087">
            <v>9.8434480416291197E-3</v>
          </cell>
          <cell r="L22087">
            <v>6.3078456204455444E-2</v>
          </cell>
          <cell r="M22087">
            <v>0</v>
          </cell>
        </row>
        <row r="22088">
          <cell r="F22088" t="str">
            <v>Vintage2015</v>
          </cell>
          <cell r="I22088">
            <v>4.2797600180996178E-3</v>
          </cell>
          <cell r="L22088">
            <v>3.1526192275565829E-2</v>
          </cell>
          <cell r="M22088">
            <v>0</v>
          </cell>
        </row>
        <row r="22089">
          <cell r="F22089" t="str">
            <v>Vintage2015</v>
          </cell>
          <cell r="I22089">
            <v>8.5595200361992356E-3</v>
          </cell>
          <cell r="L22089">
            <v>6.3052384551131657E-2</v>
          </cell>
          <cell r="M22089">
            <v>0</v>
          </cell>
        </row>
        <row r="22090">
          <cell r="F22090" t="str">
            <v>Vintage2015</v>
          </cell>
          <cell r="I22090">
            <v>8.5595200361992356E-3</v>
          </cell>
          <cell r="L22090">
            <v>6.3052384551131657E-2</v>
          </cell>
          <cell r="M22090">
            <v>0</v>
          </cell>
        </row>
        <row r="22091">
          <cell r="F22091" t="str">
            <v>Vintage2015</v>
          </cell>
          <cell r="I22091">
            <v>8.5595200361992356E-3</v>
          </cell>
          <cell r="L22091">
            <v>6.3052384551131657E-2</v>
          </cell>
          <cell r="M22091">
            <v>0</v>
          </cell>
        </row>
        <row r="22092">
          <cell r="F22092" t="str">
            <v>Vintage2015</v>
          </cell>
          <cell r="I22092">
            <v>8.5595200361992356E-3</v>
          </cell>
          <cell r="L22092">
            <v>6.3052384551131657E-2</v>
          </cell>
          <cell r="M22092">
            <v>0</v>
          </cell>
        </row>
        <row r="22093">
          <cell r="F22093" t="str">
            <v>Vintage2015</v>
          </cell>
          <cell r="I22093">
            <v>8.5595200361992356E-3</v>
          </cell>
          <cell r="L22093">
            <v>6.3052384551131657E-2</v>
          </cell>
          <cell r="M22093">
            <v>0</v>
          </cell>
        </row>
        <row r="22094">
          <cell r="F22094" t="str">
            <v>Vintage2015</v>
          </cell>
          <cell r="I22094">
            <v>8.5595200361992356E-3</v>
          </cell>
          <cell r="L22094">
            <v>6.3052384551131657E-2</v>
          </cell>
          <cell r="M22094">
            <v>0</v>
          </cell>
        </row>
        <row r="22095">
          <cell r="F22095" t="str">
            <v>Vintage2015</v>
          </cell>
          <cell r="I22095">
            <v>8.5595200361992356E-3</v>
          </cell>
          <cell r="L22095">
            <v>6.3052384551131657E-2</v>
          </cell>
          <cell r="M22095">
            <v>0</v>
          </cell>
        </row>
        <row r="22096">
          <cell r="F22096" t="str">
            <v>Vintage2015</v>
          </cell>
          <cell r="I22096">
            <v>8.5595200361992356E-3</v>
          </cell>
          <cell r="L22096">
            <v>6.3052384551131657E-2</v>
          </cell>
          <cell r="M22096">
            <v>0</v>
          </cell>
        </row>
        <row r="22097">
          <cell r="F22097" t="str">
            <v>Vintage2017</v>
          </cell>
          <cell r="I22097">
            <v>3.7641035758785597E-3</v>
          </cell>
          <cell r="L22097">
            <v>2.9598392814937362E-2</v>
          </cell>
          <cell r="M22097" t="str">
            <v>solar PV</v>
          </cell>
        </row>
        <row r="22098">
          <cell r="F22098" t="str">
            <v>Vintage2018</v>
          </cell>
          <cell r="I22098">
            <v>9.5293761414647071E-3</v>
          </cell>
          <cell r="L22098">
            <v>6.1952125061064969E-2</v>
          </cell>
          <cell r="M22098" t="str">
            <v>solar PV</v>
          </cell>
        </row>
        <row r="22099">
          <cell r="F22099" t="str">
            <v>Vintage2018</v>
          </cell>
          <cell r="I22099">
            <v>6.4196400271494267E-3</v>
          </cell>
          <cell r="L22099">
            <v>5.7713592233009668E-2</v>
          </cell>
          <cell r="M22099">
            <v>0</v>
          </cell>
        </row>
        <row r="22100">
          <cell r="F22100" t="str">
            <v>Vintage2017</v>
          </cell>
          <cell r="I22100">
            <v>5.0029224742689712E-3</v>
          </cell>
          <cell r="L22100">
            <v>3.9339636019853456E-2</v>
          </cell>
          <cell r="M22100" t="str">
            <v>solar PV</v>
          </cell>
        </row>
        <row r="22101">
          <cell r="F22101" t="str">
            <v>Vintage2017</v>
          </cell>
          <cell r="I22101">
            <v>3.5258691723419416E-3</v>
          </cell>
          <cell r="L22101">
            <v>2.7725076813991958E-2</v>
          </cell>
          <cell r="M22101" t="str">
            <v>solar PV</v>
          </cell>
        </row>
        <row r="22102">
          <cell r="F22102" t="str">
            <v>Vintage2018</v>
          </cell>
          <cell r="I22102">
            <v>5.7176256848788243E-3</v>
          </cell>
          <cell r="L22102">
            <v>3.717127503663898E-2</v>
          </cell>
          <cell r="M22102" t="str">
            <v>solar PV</v>
          </cell>
        </row>
        <row r="22103">
          <cell r="F22103" t="str">
            <v>Vintage2016</v>
          </cell>
          <cell r="I22103">
            <v>4.2797600180996178E-3</v>
          </cell>
          <cell r="L22103">
            <v>2.7425415741067584E-2</v>
          </cell>
          <cell r="M22103">
            <v>0</v>
          </cell>
        </row>
        <row r="22104">
          <cell r="F22104" t="str">
            <v>Vintage2016</v>
          </cell>
          <cell r="I22104">
            <v>4.2797600180996178E-3</v>
          </cell>
          <cell r="L22104">
            <v>2.7425415741067584E-2</v>
          </cell>
          <cell r="M22104">
            <v>0</v>
          </cell>
        </row>
        <row r="22105">
          <cell r="F22105" t="str">
            <v>Vintage2016</v>
          </cell>
          <cell r="I22105">
            <v>4.2797600180996179E-4</v>
          </cell>
          <cell r="L22105">
            <v>2.7425415741067585E-3</v>
          </cell>
          <cell r="M22105">
            <v>0</v>
          </cell>
        </row>
        <row r="22106">
          <cell r="F22106" t="str">
            <v>Vintage2016</v>
          </cell>
          <cell r="I22106">
            <v>8.5595200361992358E-4</v>
          </cell>
          <cell r="L22106">
            <v>5.485083148213517E-3</v>
          </cell>
          <cell r="M22106">
            <v>0</v>
          </cell>
        </row>
        <row r="22107">
          <cell r="F22107" t="str">
            <v>Vintage2016</v>
          </cell>
          <cell r="I22107">
            <v>8.5595200361992358E-4</v>
          </cell>
          <cell r="L22107">
            <v>5.485083148213517E-3</v>
          </cell>
          <cell r="M22107">
            <v>0</v>
          </cell>
        </row>
        <row r="22108">
          <cell r="F22108" t="str">
            <v>Vintage2016</v>
          </cell>
          <cell r="I22108">
            <v>4.2797600180996178E-3</v>
          </cell>
          <cell r="L22108">
            <v>2.7425415741067584E-2</v>
          </cell>
          <cell r="M22108">
            <v>0</v>
          </cell>
        </row>
        <row r="22109">
          <cell r="F22109" t="str">
            <v>Vintage2019</v>
          </cell>
          <cell r="I22109">
            <v>2.3823440353661768E-3</v>
          </cell>
          <cell r="L22109">
            <v>2.4000414238792313E-2</v>
          </cell>
          <cell r="M22109" t="str">
            <v>solar PV</v>
          </cell>
        </row>
        <row r="22110">
          <cell r="F22110" t="str">
            <v>Vintage2017</v>
          </cell>
          <cell r="I22110">
            <v>4.2797600180996178E-3</v>
          </cell>
          <cell r="L22110">
            <v>2.4131526868625394E-2</v>
          </cell>
          <cell r="M22110">
            <v>0</v>
          </cell>
        </row>
        <row r="22111">
          <cell r="F22111" t="str">
            <v>Vintage2017</v>
          </cell>
          <cell r="I22111">
            <v>4.2797600180996178E-3</v>
          </cell>
          <cell r="L22111">
            <v>2.4131526868625394E-2</v>
          </cell>
          <cell r="M22111">
            <v>0</v>
          </cell>
        </row>
        <row r="22112">
          <cell r="F22112" t="str">
            <v>Vintage2017</v>
          </cell>
          <cell r="I22112">
            <v>4.2797600180996178E-3</v>
          </cell>
          <cell r="L22112">
            <v>2.4131526868625394E-2</v>
          </cell>
          <cell r="M22112">
            <v>0</v>
          </cell>
        </row>
        <row r="22113">
          <cell r="F22113" t="str">
            <v>Vintage2016</v>
          </cell>
          <cell r="I22113">
            <v>4.2797600180996178E-3</v>
          </cell>
          <cell r="L22113">
            <v>2.7425415741067584E-2</v>
          </cell>
          <cell r="M22113">
            <v>0</v>
          </cell>
        </row>
        <row r="22114">
          <cell r="F22114" t="str">
            <v>Vintage2016</v>
          </cell>
          <cell r="I22114">
            <v>4.2797600180996178E-3</v>
          </cell>
          <cell r="L22114">
            <v>2.7425415741067584E-2</v>
          </cell>
          <cell r="M22114">
            <v>0</v>
          </cell>
        </row>
        <row r="22115">
          <cell r="F22115" t="str">
            <v>Vintage2016</v>
          </cell>
          <cell r="I22115">
            <v>4.2797600180996178E-3</v>
          </cell>
          <cell r="L22115">
            <v>2.7425415741067584E-2</v>
          </cell>
          <cell r="M22115">
            <v>0</v>
          </cell>
        </row>
        <row r="22116">
          <cell r="F22116" t="str">
            <v>Vintage2016</v>
          </cell>
          <cell r="I22116">
            <v>4.2797600180996178E-3</v>
          </cell>
          <cell r="L22116">
            <v>2.7425415741067584E-2</v>
          </cell>
          <cell r="M22116">
            <v>0</v>
          </cell>
        </row>
        <row r="22117">
          <cell r="F22117" t="str">
            <v>Vintage2016</v>
          </cell>
          <cell r="I22117">
            <v>4.2797600180996178E-3</v>
          </cell>
          <cell r="L22117">
            <v>2.7425415741067584E-2</v>
          </cell>
          <cell r="M22117">
            <v>0</v>
          </cell>
        </row>
        <row r="22118">
          <cell r="F22118" t="str">
            <v>Vintage2015</v>
          </cell>
          <cell r="I22118">
            <v>1.1983328050678929E-2</v>
          </cell>
          <cell r="L22118">
            <v>8.8273338371584312E-2</v>
          </cell>
          <cell r="M22118">
            <v>0</v>
          </cell>
        </row>
        <row r="22119">
          <cell r="F22119" t="str">
            <v>Vintage2016</v>
          </cell>
          <cell r="I22119">
            <v>1.1983328050678929E-2</v>
          </cell>
          <cell r="L22119">
            <v>7.6791164074989232E-2</v>
          </cell>
          <cell r="M22119">
            <v>0</v>
          </cell>
        </row>
        <row r="22120">
          <cell r="F22120" t="str">
            <v>Vintage2016</v>
          </cell>
          <cell r="I22120">
            <v>1.1983328050678929E-2</v>
          </cell>
          <cell r="L22120">
            <v>7.6791164074989232E-2</v>
          </cell>
          <cell r="M22120">
            <v>0</v>
          </cell>
        </row>
        <row r="22121">
          <cell r="F22121" t="str">
            <v>Vintage2016</v>
          </cell>
          <cell r="I22121">
            <v>1.1983328050678929E-2</v>
          </cell>
          <cell r="L22121">
            <v>7.6791164074989232E-2</v>
          </cell>
          <cell r="M22121">
            <v>0</v>
          </cell>
        </row>
        <row r="22122">
          <cell r="F22122" t="str">
            <v>Vintage2016</v>
          </cell>
          <cell r="I22122">
            <v>5.9916640253394647E-3</v>
          </cell>
          <cell r="L22122">
            <v>3.8395582037494616E-2</v>
          </cell>
          <cell r="M22122">
            <v>0</v>
          </cell>
        </row>
        <row r="22123">
          <cell r="F22123" t="str">
            <v>Vintage2014</v>
          </cell>
          <cell r="I22123">
            <v>1.2839280054298853E-2</v>
          </cell>
          <cell r="L22123">
            <v>9.7965136639488554E-2</v>
          </cell>
          <cell r="M22123">
            <v>0</v>
          </cell>
        </row>
        <row r="22124">
          <cell r="F22124" t="str">
            <v>Vintage2014</v>
          </cell>
          <cell r="I22124">
            <v>8.5595200361992356E-3</v>
          </cell>
          <cell r="L22124">
            <v>6.5310091092992364E-2</v>
          </cell>
          <cell r="M22124">
            <v>0</v>
          </cell>
        </row>
        <row r="22125">
          <cell r="F22125" t="str">
            <v>Vintage2016</v>
          </cell>
          <cell r="I22125">
            <v>3.8517840162896558E-3</v>
          </cell>
          <cell r="L22125">
            <v>2.4682874166960824E-2</v>
          </cell>
          <cell r="M22125">
            <v>0</v>
          </cell>
        </row>
        <row r="22126">
          <cell r="F22126" t="str">
            <v>Vintage2016</v>
          </cell>
          <cell r="I22126">
            <v>3.8517840162896558E-3</v>
          </cell>
          <cell r="L22126">
            <v>2.4682874166960824E-2</v>
          </cell>
          <cell r="M22126">
            <v>0</v>
          </cell>
        </row>
        <row r="22127">
          <cell r="F22127" t="str">
            <v>Vintage2016</v>
          </cell>
          <cell r="I22127">
            <v>3.8517840162896558E-3</v>
          </cell>
          <cell r="L22127">
            <v>2.4682874166960824E-2</v>
          </cell>
          <cell r="M22127">
            <v>0</v>
          </cell>
        </row>
        <row r="22128">
          <cell r="F22128" t="str">
            <v>Vintage2016</v>
          </cell>
          <cell r="I22128">
            <v>3.8517840162896558E-3</v>
          </cell>
          <cell r="L22128">
            <v>2.4682874166960824E-2</v>
          </cell>
          <cell r="M22128">
            <v>0</v>
          </cell>
        </row>
        <row r="22129">
          <cell r="F22129" t="str">
            <v>Vintage2017</v>
          </cell>
          <cell r="I22129">
            <v>3.8517840162896558E-3</v>
          </cell>
          <cell r="L22129">
            <v>2.1718374181762853E-2</v>
          </cell>
          <cell r="M22129">
            <v>0</v>
          </cell>
        </row>
        <row r="22130">
          <cell r="F22130" t="str">
            <v>Vintage2017</v>
          </cell>
          <cell r="I22130">
            <v>3.8517840162896558E-3</v>
          </cell>
          <cell r="L22130">
            <v>2.1718374181762853E-2</v>
          </cell>
          <cell r="M22130">
            <v>0</v>
          </cell>
        </row>
        <row r="22131">
          <cell r="F22131" t="str">
            <v>Vintage2017</v>
          </cell>
          <cell r="I22131">
            <v>3.8517840162896558E-3</v>
          </cell>
          <cell r="L22131">
            <v>2.1718374181762853E-2</v>
          </cell>
          <cell r="M22131">
            <v>0</v>
          </cell>
        </row>
        <row r="22132">
          <cell r="F22132" t="str">
            <v>Vintage2017</v>
          </cell>
          <cell r="I22132">
            <v>3.8517840162896558E-3</v>
          </cell>
          <cell r="L22132">
            <v>2.1718374181762853E-2</v>
          </cell>
          <cell r="M22132">
            <v>0</v>
          </cell>
        </row>
        <row r="22133">
          <cell r="F22133" t="str">
            <v>Vintage2017</v>
          </cell>
          <cell r="I22133">
            <v>3.8517840162896558E-3</v>
          </cell>
          <cell r="L22133">
            <v>2.1718374181762853E-2</v>
          </cell>
          <cell r="M22133">
            <v>0</v>
          </cell>
        </row>
        <row r="22134">
          <cell r="F22134" t="str">
            <v>Vintage2016</v>
          </cell>
          <cell r="I22134">
            <v>3.8517840162896558E-3</v>
          </cell>
          <cell r="L22134">
            <v>2.4682874166960824E-2</v>
          </cell>
          <cell r="M22134">
            <v>0</v>
          </cell>
        </row>
        <row r="22135">
          <cell r="F22135" t="str">
            <v>Vintage2016</v>
          </cell>
          <cell r="I22135">
            <v>3.8517840162896558E-3</v>
          </cell>
          <cell r="L22135">
            <v>2.4682874166960824E-2</v>
          </cell>
          <cell r="M22135">
            <v>0</v>
          </cell>
        </row>
        <row r="22136">
          <cell r="F22136" t="str">
            <v>Vintage2016</v>
          </cell>
          <cell r="I22136">
            <v>3.8517840162896558E-3</v>
          </cell>
          <cell r="L22136">
            <v>2.4682874166960824E-2</v>
          </cell>
          <cell r="M22136">
            <v>0</v>
          </cell>
        </row>
        <row r="22137">
          <cell r="F22137" t="str">
            <v>Vintage2016</v>
          </cell>
          <cell r="I22137">
            <v>3.8517840162896558E-3</v>
          </cell>
          <cell r="L22137">
            <v>2.4682874166960824E-2</v>
          </cell>
          <cell r="M22137">
            <v>0</v>
          </cell>
        </row>
        <row r="22138">
          <cell r="F22138" t="str">
            <v>Vintage2016</v>
          </cell>
          <cell r="I22138">
            <v>3.8517840162896558E-3</v>
          </cell>
          <cell r="L22138">
            <v>2.4682874166960824E-2</v>
          </cell>
          <cell r="M22138">
            <v>0</v>
          </cell>
        </row>
        <row r="22139">
          <cell r="F22139" t="str">
            <v>Vintage2016</v>
          </cell>
          <cell r="I22139">
            <v>3.8517840162896558E-3</v>
          </cell>
          <cell r="L22139">
            <v>2.4682874166960824E-2</v>
          </cell>
          <cell r="M22139">
            <v>0</v>
          </cell>
        </row>
        <row r="22140">
          <cell r="F22140" t="str">
            <v>Vintage2016</v>
          </cell>
          <cell r="I22140">
            <v>3.8517840162896558E-3</v>
          </cell>
          <cell r="L22140">
            <v>2.4682874166960824E-2</v>
          </cell>
          <cell r="M22140">
            <v>0</v>
          </cell>
        </row>
        <row r="22141">
          <cell r="F22141" t="str">
            <v>Vintage2016</v>
          </cell>
          <cell r="I22141">
            <v>3.8517840162896558E-3</v>
          </cell>
          <cell r="L22141">
            <v>2.4682874166960824E-2</v>
          </cell>
          <cell r="M22141">
            <v>0</v>
          </cell>
        </row>
        <row r="22142">
          <cell r="F22142" t="str">
            <v>Vintage2016</v>
          </cell>
          <cell r="I22142">
            <v>3.8517840162896558E-3</v>
          </cell>
          <cell r="L22142">
            <v>2.4682874166960824E-2</v>
          </cell>
          <cell r="M22142">
            <v>0</v>
          </cell>
        </row>
        <row r="22143">
          <cell r="F22143" t="str">
            <v>Vintage2016</v>
          </cell>
          <cell r="I22143">
            <v>3.8517840162896558E-3</v>
          </cell>
          <cell r="L22143">
            <v>2.4682874166960824E-2</v>
          </cell>
          <cell r="M22143">
            <v>0</v>
          </cell>
        </row>
        <row r="22144">
          <cell r="F22144" t="str">
            <v>Vintage2016</v>
          </cell>
          <cell r="I22144">
            <v>3.8517840162896558E-3</v>
          </cell>
          <cell r="L22144">
            <v>2.4682874166960824E-2</v>
          </cell>
          <cell r="M22144">
            <v>0</v>
          </cell>
        </row>
        <row r="22145">
          <cell r="F22145" t="str">
            <v>Vintage2016</v>
          </cell>
          <cell r="I22145">
            <v>3.8517840162896558E-3</v>
          </cell>
          <cell r="L22145">
            <v>2.4682874166960824E-2</v>
          </cell>
          <cell r="M22145">
            <v>0</v>
          </cell>
        </row>
        <row r="22146">
          <cell r="F22146" t="str">
            <v>Vintage2016</v>
          </cell>
          <cell r="I22146">
            <v>3.8517840162896558E-3</v>
          </cell>
          <cell r="L22146">
            <v>2.4682874166960824E-2</v>
          </cell>
          <cell r="M22146">
            <v>0</v>
          </cell>
        </row>
        <row r="22147">
          <cell r="F22147" t="str">
            <v>Vintage2016</v>
          </cell>
          <cell r="I22147">
            <v>3.8517840162896558E-3</v>
          </cell>
          <cell r="L22147">
            <v>2.4682874166960824E-2</v>
          </cell>
          <cell r="M22147">
            <v>0</v>
          </cell>
        </row>
        <row r="22148">
          <cell r="F22148" t="str">
            <v>Vintage2017</v>
          </cell>
          <cell r="I22148">
            <v>3.8517840162896558E-3</v>
          </cell>
          <cell r="L22148">
            <v>2.1718374181762853E-2</v>
          </cell>
          <cell r="M22148">
            <v>0</v>
          </cell>
        </row>
        <row r="22149">
          <cell r="F22149" t="str">
            <v>Vintage2017</v>
          </cell>
          <cell r="I22149">
            <v>3.8517840162896558E-3</v>
          </cell>
          <cell r="L22149">
            <v>2.1718374181762853E-2</v>
          </cell>
          <cell r="M22149">
            <v>0</v>
          </cell>
        </row>
        <row r="22150">
          <cell r="F22150" t="str">
            <v>Vintage2017</v>
          </cell>
          <cell r="I22150">
            <v>3.8517840162896558E-3</v>
          </cell>
          <cell r="L22150">
            <v>2.1718374181762853E-2</v>
          </cell>
          <cell r="M22150">
            <v>0</v>
          </cell>
        </row>
        <row r="22151">
          <cell r="F22151" t="str">
            <v>Vintage2017</v>
          </cell>
          <cell r="I22151">
            <v>3.8517840162896558E-3</v>
          </cell>
          <cell r="L22151">
            <v>2.1718374181762853E-2</v>
          </cell>
          <cell r="M22151">
            <v>0</v>
          </cell>
        </row>
        <row r="22152">
          <cell r="F22152" t="str">
            <v>Vintage2016</v>
          </cell>
          <cell r="I22152">
            <v>3.8517840162896558E-3</v>
          </cell>
          <cell r="L22152">
            <v>2.4682874166960824E-2</v>
          </cell>
          <cell r="M22152">
            <v>0</v>
          </cell>
        </row>
        <row r="22153">
          <cell r="F22153" t="str">
            <v>Vintage2016</v>
          </cell>
          <cell r="I22153">
            <v>3.8517840162896558E-3</v>
          </cell>
          <cell r="L22153">
            <v>2.4682874166960824E-2</v>
          </cell>
          <cell r="M22153">
            <v>0</v>
          </cell>
        </row>
        <row r="22154">
          <cell r="F22154" t="str">
            <v>Vintage2016</v>
          </cell>
          <cell r="I22154">
            <v>3.8517840162896558E-3</v>
          </cell>
          <cell r="L22154">
            <v>2.4682874166960824E-2</v>
          </cell>
          <cell r="M22154">
            <v>0</v>
          </cell>
        </row>
        <row r="22155">
          <cell r="F22155" t="str">
            <v>Vintage2016</v>
          </cell>
          <cell r="I22155">
            <v>3.8517840162896558E-3</v>
          </cell>
          <cell r="L22155">
            <v>2.4682874166960824E-2</v>
          </cell>
          <cell r="M22155">
            <v>0</v>
          </cell>
        </row>
        <row r="22156">
          <cell r="F22156" t="str">
            <v>Vintage2016</v>
          </cell>
          <cell r="I22156">
            <v>3.8517840162896558E-3</v>
          </cell>
          <cell r="L22156">
            <v>2.4682874166960824E-2</v>
          </cell>
          <cell r="M22156">
            <v>0</v>
          </cell>
        </row>
        <row r="22157">
          <cell r="F22157" t="str">
            <v>Vintage2018</v>
          </cell>
          <cell r="I22157">
            <v>2.3823440353661768E-3</v>
          </cell>
          <cell r="L22157">
            <v>1.5488031265266242E-2</v>
          </cell>
          <cell r="M22157" t="str">
            <v>solar PV</v>
          </cell>
        </row>
        <row r="22158">
          <cell r="F22158" t="str">
            <v>Vintage2015</v>
          </cell>
          <cell r="I22158">
            <v>1.7119040072398471E-2</v>
          </cell>
          <cell r="L22158">
            <v>0.12610476910226331</v>
          </cell>
          <cell r="M22158">
            <v>0</v>
          </cell>
        </row>
        <row r="22159">
          <cell r="F22159" t="str">
            <v>Vintage2016</v>
          </cell>
          <cell r="I22159">
            <v>3.3352816495126475E-3</v>
          </cell>
          <cell r="L22159">
            <v>1.4939022953649102E-2</v>
          </cell>
          <cell r="M22159" t="str">
            <v>solar PV</v>
          </cell>
        </row>
        <row r="22160">
          <cell r="F22160" t="str">
            <v>Vintage2016</v>
          </cell>
          <cell r="I22160">
            <v>3.5735160530492652E-3</v>
          </cell>
          <cell r="L22160">
            <v>1.6006096021766895E-2</v>
          </cell>
          <cell r="M22160" t="str">
            <v>solar PV</v>
          </cell>
        </row>
        <row r="22161">
          <cell r="F22161" t="str">
            <v>Vintage2015</v>
          </cell>
          <cell r="I22161">
            <v>8.5595200361992356E-3</v>
          </cell>
          <cell r="L22161">
            <v>6.3052384551131657E-2</v>
          </cell>
          <cell r="M22161">
            <v>0</v>
          </cell>
        </row>
        <row r="22162">
          <cell r="F22162" t="str">
            <v>Vintage2015</v>
          </cell>
          <cell r="I22162">
            <v>4.2797600180996178E-3</v>
          </cell>
          <cell r="L22162">
            <v>3.1526192275565829E-2</v>
          </cell>
          <cell r="M22162">
            <v>0</v>
          </cell>
        </row>
        <row r="22163">
          <cell r="F22163" t="str">
            <v>Vintage2015</v>
          </cell>
          <cell r="I22163">
            <v>4.2797600180996178E-3</v>
          </cell>
          <cell r="L22163">
            <v>3.1526192275565829E-2</v>
          </cell>
          <cell r="M22163">
            <v>0</v>
          </cell>
        </row>
        <row r="22164">
          <cell r="F22164" t="str">
            <v>Vintage2012</v>
          </cell>
          <cell r="I22164">
            <v>3.9070442180005301E-3</v>
          </cell>
          <cell r="L22164">
            <v>0.10369049138481172</v>
          </cell>
          <cell r="M22164" t="str">
            <v>solar PV</v>
          </cell>
        </row>
        <row r="22165">
          <cell r="F22165" t="str">
            <v>Vintage2015</v>
          </cell>
          <cell r="I22165">
            <v>6.4196400271494267E-3</v>
          </cell>
          <cell r="L22165">
            <v>4.7289288413348736E-2</v>
          </cell>
          <cell r="M22165">
            <v>0</v>
          </cell>
        </row>
        <row r="22166">
          <cell r="F22166" t="str">
            <v>Vintage2015</v>
          </cell>
          <cell r="I22166">
            <v>3.2399878880980003E-3</v>
          </cell>
          <cell r="L22166">
            <v>3.8224951950013832E-2</v>
          </cell>
          <cell r="M22166" t="str">
            <v>solar PV</v>
          </cell>
        </row>
        <row r="22167">
          <cell r="F22167" t="str">
            <v>Vintage2015</v>
          </cell>
          <cell r="I22167">
            <v>8.5595200361992356E-3</v>
          </cell>
          <cell r="L22167">
            <v>6.3052384551131657E-2</v>
          </cell>
          <cell r="M22167">
            <v>0</v>
          </cell>
        </row>
        <row r="22168">
          <cell r="F22168" t="str">
            <v>Vintage2016</v>
          </cell>
          <cell r="I22168">
            <v>2.8588128424394121E-3</v>
          </cell>
          <cell r="L22168">
            <v>1.2804876817413515E-2</v>
          </cell>
          <cell r="M22168" t="str">
            <v>solar PV</v>
          </cell>
        </row>
        <row r="22169">
          <cell r="F22169" t="str">
            <v>Vintage2013</v>
          </cell>
          <cell r="I22169">
            <v>8.5595200361992356E-3</v>
          </cell>
          <cell r="L22169">
            <v>8.9933537005676106E-2</v>
          </cell>
          <cell r="M22169">
            <v>0</v>
          </cell>
        </row>
        <row r="22170">
          <cell r="F22170" t="str">
            <v>Vintage2014</v>
          </cell>
          <cell r="I22170">
            <v>1.9258920081448281E-2</v>
          </cell>
          <cell r="L22170">
            <v>0.14694770495923282</v>
          </cell>
          <cell r="M22170">
            <v>0</v>
          </cell>
        </row>
        <row r="22171">
          <cell r="F22171" t="str">
            <v>Vintage2014</v>
          </cell>
          <cell r="I22171">
            <v>8.5595200361992356E-3</v>
          </cell>
          <cell r="L22171">
            <v>6.5310091092992364E-2</v>
          </cell>
          <cell r="M22171">
            <v>0</v>
          </cell>
        </row>
        <row r="22172">
          <cell r="F22172" t="str">
            <v>Vintage2016</v>
          </cell>
          <cell r="I22172">
            <v>1.2839280054298853E-2</v>
          </cell>
          <cell r="L22172">
            <v>8.2276247223202745E-2</v>
          </cell>
          <cell r="M22172">
            <v>0</v>
          </cell>
        </row>
        <row r="22173">
          <cell r="F22173" t="str">
            <v>Vintage2016</v>
          </cell>
          <cell r="I22173">
            <v>1.3267256056108815E-2</v>
          </cell>
          <cell r="L22173">
            <v>8.5018788797309508E-2</v>
          </cell>
          <cell r="M22173">
            <v>0</v>
          </cell>
        </row>
        <row r="22174">
          <cell r="F22174" t="str">
            <v>Vintage2014</v>
          </cell>
          <cell r="I22174">
            <v>9.8434480416291197E-3</v>
          </cell>
          <cell r="L22174">
            <v>7.5106604756941212E-2</v>
          </cell>
          <cell r="M22174">
            <v>0</v>
          </cell>
        </row>
        <row r="22175">
          <cell r="F22175" t="str">
            <v>Vintage2017</v>
          </cell>
          <cell r="I22175">
            <v>4.2797600180996178E-3</v>
          </cell>
          <cell r="L22175">
            <v>2.4131526868625394E-2</v>
          </cell>
          <cell r="M22175">
            <v>0</v>
          </cell>
        </row>
        <row r="22176">
          <cell r="F22176" t="str">
            <v>Vintage2017</v>
          </cell>
          <cell r="I22176">
            <v>5.5636880235295037E-3</v>
          </cell>
          <cell r="L22176">
            <v>3.137098492921301E-2</v>
          </cell>
          <cell r="M22176">
            <v>0</v>
          </cell>
        </row>
        <row r="22177">
          <cell r="F22177" t="str">
            <v>Vintage2017</v>
          </cell>
          <cell r="I22177">
            <v>3.9546910987078542E-3</v>
          </cell>
          <cell r="L22177">
            <v>3.1097045615693691E-2</v>
          </cell>
          <cell r="M22177" t="str">
            <v>solar PV</v>
          </cell>
        </row>
        <row r="22178">
          <cell r="F22178" t="str">
            <v>Vintage2013</v>
          </cell>
          <cell r="I22178">
            <v>6.4196400271494267E-3</v>
          </cell>
          <cell r="L22178">
            <v>6.7450152754257087E-2</v>
          </cell>
          <cell r="M22178">
            <v>0</v>
          </cell>
        </row>
        <row r="22179">
          <cell r="F22179" t="str">
            <v>Vintage2015</v>
          </cell>
          <cell r="I22179">
            <v>2.3823440353661768E-3</v>
          </cell>
          <cell r="L22179">
            <v>2.8106582316186644E-2</v>
          </cell>
          <cell r="M22179" t="str">
            <v>solar PV</v>
          </cell>
        </row>
        <row r="22180">
          <cell r="F22180" t="str">
            <v>Vintage2016</v>
          </cell>
          <cell r="I22180">
            <v>2.9541066038540589E-3</v>
          </cell>
          <cell r="L22180">
            <v>1.3231706044660634E-2</v>
          </cell>
          <cell r="M22180" t="str">
            <v>solar PV</v>
          </cell>
        </row>
        <row r="22181">
          <cell r="F22181" t="str">
            <v>Vintage2015</v>
          </cell>
          <cell r="I22181">
            <v>1.2839280054298853E-2</v>
          </cell>
          <cell r="L22181">
            <v>9.4578576826697472E-2</v>
          </cell>
          <cell r="M22181">
            <v>0</v>
          </cell>
        </row>
        <row r="22182">
          <cell r="F22182" t="str">
            <v>Vintage2012</v>
          </cell>
          <cell r="I22182">
            <v>5.1357120217195408E-3</v>
          </cell>
          <cell r="L22182">
            <v>6.8376707404744774E-2</v>
          </cell>
          <cell r="M22182">
            <v>0</v>
          </cell>
        </row>
        <row r="22183">
          <cell r="F22183" t="str">
            <v>Vintage2013</v>
          </cell>
          <cell r="I22183">
            <v>8.5595200361992356E-3</v>
          </cell>
          <cell r="L22183">
            <v>8.9933537005676106E-2</v>
          </cell>
          <cell r="M22183">
            <v>0</v>
          </cell>
        </row>
        <row r="22184">
          <cell r="F22184" t="str">
            <v>Vintage2012</v>
          </cell>
          <cell r="I22184">
            <v>6.4196400271494267E-3</v>
          </cell>
          <cell r="L22184">
            <v>8.5470884255930982E-2</v>
          </cell>
          <cell r="M22184">
            <v>0</v>
          </cell>
        </row>
        <row r="22185">
          <cell r="F22185" t="str">
            <v>Vintage2013</v>
          </cell>
          <cell r="I22185">
            <v>5.5636880235295037E-3</v>
          </cell>
          <cell r="L22185">
            <v>5.8456799053689473E-2</v>
          </cell>
          <cell r="M22185">
            <v>0</v>
          </cell>
        </row>
        <row r="22186">
          <cell r="F22186" t="str">
            <v>Vintage2012</v>
          </cell>
          <cell r="I22186">
            <v>6.4196400271494267E-3</v>
          </cell>
          <cell r="L22186">
            <v>8.5470884255930982E-2</v>
          </cell>
          <cell r="M22186">
            <v>0</v>
          </cell>
        </row>
        <row r="22187">
          <cell r="F22187" t="str">
            <v>Vintage2011</v>
          </cell>
          <cell r="I22187">
            <v>6.4196400271494267E-3</v>
          </cell>
          <cell r="L22187">
            <v>0.11038997214484676</v>
          </cell>
          <cell r="M22187">
            <v>0</v>
          </cell>
        </row>
        <row r="22188">
          <cell r="F22188" t="str">
            <v>Vintage2012</v>
          </cell>
          <cell r="I22188">
            <v>4.7077360199095798E-3</v>
          </cell>
          <cell r="L22188">
            <v>6.2678648454349381E-2</v>
          </cell>
          <cell r="M22188">
            <v>0</v>
          </cell>
        </row>
        <row r="22189">
          <cell r="F22189" t="str">
            <v>Vintage2015</v>
          </cell>
          <cell r="I22189">
            <v>2.3823440353661768E-3</v>
          </cell>
          <cell r="L22189">
            <v>2.8106582316186644E-2</v>
          </cell>
          <cell r="M22189" t="str">
            <v>solar PV</v>
          </cell>
        </row>
        <row r="22190">
          <cell r="F22190" t="str">
            <v>Vintage2015</v>
          </cell>
          <cell r="I22190">
            <v>2.3823440353661768E-3</v>
          </cell>
          <cell r="L22190">
            <v>2.8106582316186644E-2</v>
          </cell>
          <cell r="M22190" t="str">
            <v>solar PV</v>
          </cell>
        </row>
        <row r="22191">
          <cell r="F22191" t="str">
            <v>Vintage2018</v>
          </cell>
          <cell r="I22191">
            <v>8.5595200361992356E-3</v>
          </cell>
          <cell r="L22191">
            <v>7.6951456310679567E-2</v>
          </cell>
          <cell r="M22191">
            <v>0</v>
          </cell>
        </row>
        <row r="22192">
          <cell r="F22192" t="str">
            <v>Vintage2016</v>
          </cell>
          <cell r="I22192">
            <v>1.3267256056108815E-2</v>
          </cell>
          <cell r="L22192">
            <v>8.5018788797309508E-2</v>
          </cell>
          <cell r="M22192">
            <v>0</v>
          </cell>
        </row>
        <row r="22193">
          <cell r="F22193" t="str">
            <v>Vintage2017</v>
          </cell>
          <cell r="I22193">
            <v>4.192925502244471E-3</v>
          </cell>
          <cell r="L22193">
            <v>3.2970361616639091E-2</v>
          </cell>
          <cell r="M22193" t="str">
            <v>solar PV</v>
          </cell>
        </row>
        <row r="22194">
          <cell r="F22194" t="str">
            <v>Vintage2017</v>
          </cell>
          <cell r="I22194">
            <v>1.2839280054298853E-2</v>
          </cell>
          <cell r="L22194">
            <v>7.2394580605876169E-2</v>
          </cell>
          <cell r="M22194">
            <v>0</v>
          </cell>
        </row>
        <row r="22195">
          <cell r="F22195" t="str">
            <v>Vintage2017</v>
          </cell>
          <cell r="I22195">
            <v>8.5595200361992356E-3</v>
          </cell>
          <cell r="L22195">
            <v>4.8263053737250788E-2</v>
          </cell>
          <cell r="M22195">
            <v>0</v>
          </cell>
        </row>
        <row r="22196">
          <cell r="F22196" t="str">
            <v>Vintage2016</v>
          </cell>
          <cell r="I22196">
            <v>1.6691064070588509E-2</v>
          </cell>
          <cell r="L22196">
            <v>0.10695912139016357</v>
          </cell>
          <cell r="M22196">
            <v>0</v>
          </cell>
        </row>
        <row r="22197">
          <cell r="F22197" t="str">
            <v>Vintage2016</v>
          </cell>
          <cell r="I22197">
            <v>2.0970824088688125E-2</v>
          </cell>
          <cell r="L22197">
            <v>0.13438453713123116</v>
          </cell>
          <cell r="M22197">
            <v>0</v>
          </cell>
        </row>
        <row r="22198">
          <cell r="F22198" t="str">
            <v>Vintage2013</v>
          </cell>
          <cell r="I22198">
            <v>6.8476160289593887E-3</v>
          </cell>
          <cell r="L22198">
            <v>7.1946829604540893E-2</v>
          </cell>
          <cell r="M22198">
            <v>0</v>
          </cell>
        </row>
        <row r="22199">
          <cell r="F22199" t="str">
            <v>Vintage2017</v>
          </cell>
          <cell r="I22199">
            <v>1.9258920081448281E-2</v>
          </cell>
          <cell r="L22199">
            <v>0.10859187090881427</v>
          </cell>
          <cell r="M22199">
            <v>0</v>
          </cell>
        </row>
        <row r="22200">
          <cell r="F22200" t="str">
            <v>Vintage2016</v>
          </cell>
          <cell r="I22200">
            <v>8.5595200361992356E-3</v>
          </cell>
          <cell r="L22200">
            <v>5.4850831482135168E-2</v>
          </cell>
          <cell r="M22200">
            <v>0</v>
          </cell>
        </row>
        <row r="22201">
          <cell r="F22201" t="str">
            <v>Vintage2018</v>
          </cell>
          <cell r="I22201">
            <v>6.4196400271494267E-3</v>
          </cell>
          <cell r="L22201">
            <v>5.7713592233009668E-2</v>
          </cell>
          <cell r="M22201">
            <v>0</v>
          </cell>
        </row>
        <row r="22202">
          <cell r="F22202" t="str">
            <v>Vintage2011</v>
          </cell>
          <cell r="I22202">
            <v>4.2797600180996178E-3</v>
          </cell>
          <cell r="L22202">
            <v>7.359331476323118E-2</v>
          </cell>
          <cell r="M22202">
            <v>0</v>
          </cell>
        </row>
        <row r="22203">
          <cell r="F22203" t="str">
            <v>Vintage2013</v>
          </cell>
          <cell r="I22203">
            <v>5.1357120217195408E-3</v>
          </cell>
          <cell r="L22203">
            <v>5.396012220340566E-2</v>
          </cell>
          <cell r="M22203">
            <v>0</v>
          </cell>
        </row>
        <row r="22204">
          <cell r="F22204" t="str">
            <v>Vintage2015</v>
          </cell>
          <cell r="I22204">
            <v>1.5835112066968589E-2</v>
          </cell>
          <cell r="L22204">
            <v>0.11664691141959356</v>
          </cell>
          <cell r="M22204">
            <v>0</v>
          </cell>
        </row>
        <row r="22205">
          <cell r="F22205" t="str">
            <v>Vintage2015</v>
          </cell>
          <cell r="I22205">
            <v>1.5835112066968589E-2</v>
          </cell>
          <cell r="L22205">
            <v>0.11664691141959356</v>
          </cell>
          <cell r="M22205">
            <v>0</v>
          </cell>
        </row>
        <row r="22206">
          <cell r="F22206" t="str">
            <v>Vintage2016</v>
          </cell>
          <cell r="I22206">
            <v>7.2755920307693506E-3</v>
          </cell>
          <cell r="L22206">
            <v>4.6623206759814892E-2</v>
          </cell>
          <cell r="M22206">
            <v>0</v>
          </cell>
        </row>
        <row r="22207">
          <cell r="F22207" t="str">
            <v>Vintage2012</v>
          </cell>
          <cell r="I22207">
            <v>1.2839280054298853E-2</v>
          </cell>
          <cell r="L22207">
            <v>0.17094176851186196</v>
          </cell>
          <cell r="M22207">
            <v>0</v>
          </cell>
        </row>
        <row r="22208">
          <cell r="F22208" t="str">
            <v>Vintage2013</v>
          </cell>
          <cell r="I22208">
            <v>4.2797600180996178E-3</v>
          </cell>
          <cell r="L22208">
            <v>4.4966768502838053E-2</v>
          </cell>
          <cell r="M22208">
            <v>0</v>
          </cell>
        </row>
        <row r="22209">
          <cell r="F22209" t="str">
            <v>Vintage2011</v>
          </cell>
          <cell r="I22209">
            <v>8.9874960380091976E-3</v>
          </cell>
          <cell r="L22209">
            <v>0.15454596100278548</v>
          </cell>
          <cell r="M22209">
            <v>0</v>
          </cell>
        </row>
        <row r="22210">
          <cell r="F22210" t="str">
            <v>Vintage2018</v>
          </cell>
          <cell r="I22210">
            <v>4.2797600180996178E-3</v>
          </cell>
          <cell r="L22210">
            <v>3.8475728155339783E-2</v>
          </cell>
          <cell r="M22210">
            <v>0</v>
          </cell>
        </row>
        <row r="22211">
          <cell r="F22211" t="str">
            <v>Vintage2017</v>
          </cell>
          <cell r="I22211">
            <v>7.2755920307693506E-3</v>
          </cell>
          <cell r="L22211">
            <v>4.1023595676663166E-2</v>
          </cell>
          <cell r="M22211">
            <v>0</v>
          </cell>
        </row>
        <row r="22212">
          <cell r="F22212" t="str">
            <v>Vintage2017</v>
          </cell>
          <cell r="I22212">
            <v>7.2755920307693506E-3</v>
          </cell>
          <cell r="L22212">
            <v>4.1023595676663166E-2</v>
          </cell>
          <cell r="M22212">
            <v>0</v>
          </cell>
        </row>
        <row r="22213">
          <cell r="F22213" t="str">
            <v>Vintage2017</v>
          </cell>
          <cell r="I22213">
            <v>6.8476160289593887E-3</v>
          </cell>
          <cell r="L22213">
            <v>3.8610442989800632E-2</v>
          </cell>
          <cell r="M22213">
            <v>0</v>
          </cell>
        </row>
        <row r="22214">
          <cell r="F22214" t="str">
            <v>Vintage2017</v>
          </cell>
          <cell r="I22214">
            <v>8.5595200361992356E-3</v>
          </cell>
          <cell r="L22214">
            <v>4.8263053737250788E-2</v>
          </cell>
          <cell r="M22214">
            <v>0</v>
          </cell>
        </row>
        <row r="22215">
          <cell r="F22215" t="str">
            <v>Vintage2018</v>
          </cell>
          <cell r="I22215">
            <v>8.5595200361992356E-3</v>
          </cell>
          <cell r="L22215">
            <v>7.6951456310679567E-2</v>
          </cell>
          <cell r="M22215">
            <v>0</v>
          </cell>
        </row>
        <row r="22216">
          <cell r="F22216" t="str">
            <v>Vintage2017</v>
          </cell>
          <cell r="I22216">
            <v>5.9916640253394647E-3</v>
          </cell>
          <cell r="L22216">
            <v>3.378413761607555E-2</v>
          </cell>
          <cell r="M22216">
            <v>0</v>
          </cell>
        </row>
        <row r="22217">
          <cell r="F22217" t="str">
            <v>Vintage2017</v>
          </cell>
          <cell r="I22217">
            <v>5.5636880235295037E-3</v>
          </cell>
          <cell r="L22217">
            <v>3.137098492921301E-2</v>
          </cell>
          <cell r="M22217">
            <v>0</v>
          </cell>
        </row>
        <row r="22218">
          <cell r="F22218" t="str">
            <v>Vintage2016</v>
          </cell>
          <cell r="I22218">
            <v>4.2797600180996178E-3</v>
          </cell>
          <cell r="L22218">
            <v>2.7425415741067584E-2</v>
          </cell>
          <cell r="M22218">
            <v>0</v>
          </cell>
        </row>
        <row r="22219">
          <cell r="F22219" t="str">
            <v>Vintage2019</v>
          </cell>
          <cell r="I22219">
            <v>6.4196400271494267E-3</v>
          </cell>
          <cell r="L22219">
            <v>0.25914099196791524</v>
          </cell>
          <cell r="M22219">
            <v>0</v>
          </cell>
        </row>
        <row r="22220">
          <cell r="F22220" t="str">
            <v>Vintage2017</v>
          </cell>
          <cell r="I22220">
            <v>2.3823440353661768E-3</v>
          </cell>
          <cell r="L22220">
            <v>1.8733160009454027E-2</v>
          </cell>
          <cell r="M22220" t="str">
            <v>solar PV</v>
          </cell>
        </row>
        <row r="22221">
          <cell r="F22221" t="str">
            <v>Vintage2017</v>
          </cell>
          <cell r="I22221">
            <v>2.3823440353661768E-3</v>
          </cell>
          <cell r="L22221">
            <v>1.8733160009454027E-2</v>
          </cell>
          <cell r="M22221" t="str">
            <v>solar PV</v>
          </cell>
        </row>
        <row r="22222">
          <cell r="F22222" t="str">
            <v>Vintage2017</v>
          </cell>
          <cell r="I22222">
            <v>2.3823440353661768E-3</v>
          </cell>
          <cell r="L22222">
            <v>1.8733160009454027E-2</v>
          </cell>
          <cell r="M22222" t="str">
            <v>solar PV</v>
          </cell>
        </row>
        <row r="22223">
          <cell r="F22223" t="str">
            <v>Vintage2017</v>
          </cell>
          <cell r="I22223">
            <v>2.3823440353661768E-3</v>
          </cell>
          <cell r="L22223">
            <v>1.8733160009454027E-2</v>
          </cell>
          <cell r="M22223" t="str">
            <v>solar PV</v>
          </cell>
        </row>
        <row r="22224">
          <cell r="F22224" t="str">
            <v>Vintage2017</v>
          </cell>
          <cell r="I22224">
            <v>1.6691064070588509E-2</v>
          </cell>
          <cell r="L22224">
            <v>9.4112954787639022E-2</v>
          </cell>
          <cell r="M22224">
            <v>0</v>
          </cell>
        </row>
        <row r="22225">
          <cell r="F22225" t="str">
            <v>Vintage2017</v>
          </cell>
          <cell r="I22225">
            <v>2.3823440353661768E-3</v>
          </cell>
          <cell r="L22225">
            <v>1.8733160009454027E-2</v>
          </cell>
          <cell r="M22225" t="str">
            <v>solar PV</v>
          </cell>
        </row>
        <row r="22226">
          <cell r="F22226" t="str">
            <v>Vintage2017</v>
          </cell>
          <cell r="I22226">
            <v>2.3823440353661768E-3</v>
          </cell>
          <cell r="L22226">
            <v>1.8733160009454027E-2</v>
          </cell>
          <cell r="M22226" t="str">
            <v>solar PV</v>
          </cell>
        </row>
        <row r="22227">
          <cell r="F22227" t="str">
            <v>Vintage2017</v>
          </cell>
          <cell r="I22227">
            <v>1.2839280054298853E-2</v>
          </cell>
          <cell r="L22227">
            <v>7.2394580605876169E-2</v>
          </cell>
          <cell r="M22227">
            <v>0</v>
          </cell>
        </row>
        <row r="22228">
          <cell r="F22228" t="str">
            <v>Vintage2015</v>
          </cell>
          <cell r="I22228">
            <v>1.0699400045249044E-2</v>
          </cell>
          <cell r="L22228">
            <v>7.8815480688914571E-2</v>
          </cell>
          <cell r="M22228">
            <v>0</v>
          </cell>
        </row>
        <row r="22229">
          <cell r="F22229" t="str">
            <v>Vintage2016</v>
          </cell>
          <cell r="I22229">
            <v>6.8476160289593887E-3</v>
          </cell>
          <cell r="L22229">
            <v>4.3880665185708136E-2</v>
          </cell>
          <cell r="M22229">
            <v>0</v>
          </cell>
        </row>
        <row r="22230">
          <cell r="F22230" t="str">
            <v>Vintage2013</v>
          </cell>
          <cell r="I22230">
            <v>5.1357120217195408E-3</v>
          </cell>
          <cell r="L22230">
            <v>5.396012220340566E-2</v>
          </cell>
          <cell r="M22230">
            <v>0</v>
          </cell>
        </row>
        <row r="22231">
          <cell r="F22231" t="str">
            <v>Vintage2013</v>
          </cell>
          <cell r="I22231">
            <v>7.2755920307693506E-3</v>
          </cell>
          <cell r="L22231">
            <v>7.64435064548247E-2</v>
          </cell>
          <cell r="M22231">
            <v>0</v>
          </cell>
        </row>
        <row r="22232">
          <cell r="F22232" t="str">
            <v>Vintage2018</v>
          </cell>
          <cell r="I22232">
            <v>4.7077360199095798E-3</v>
          </cell>
          <cell r="L22232">
            <v>4.2323300970873758E-2</v>
          </cell>
          <cell r="M22232">
            <v>0</v>
          </cell>
        </row>
        <row r="22233">
          <cell r="F22233" t="str">
            <v>Vintage2017</v>
          </cell>
          <cell r="I22233">
            <v>5.1357120217195408E-3</v>
          </cell>
          <cell r="L22233">
            <v>2.8957832242350469E-2</v>
          </cell>
          <cell r="M22233">
            <v>0</v>
          </cell>
        </row>
        <row r="22234">
          <cell r="F22234" t="str">
            <v>Vintage2014</v>
          </cell>
          <cell r="I22234">
            <v>7.2755920307693506E-3</v>
          </cell>
          <cell r="L22234">
            <v>5.5513577429043504E-2</v>
          </cell>
          <cell r="M22234">
            <v>0</v>
          </cell>
        </row>
        <row r="22235">
          <cell r="F22235" t="str">
            <v>Vintage2020</v>
          </cell>
          <cell r="I22235">
            <v>2.3823440353661768E-3</v>
          </cell>
          <cell r="L22235">
            <v>2.4158005425340603E-2</v>
          </cell>
          <cell r="M22235" t="str">
            <v>solar PV</v>
          </cell>
        </row>
        <row r="22236">
          <cell r="F22236" t="str">
            <v>Vintage2016</v>
          </cell>
          <cell r="I22236">
            <v>8.1315440343892736E-3</v>
          </cell>
          <cell r="L22236">
            <v>5.2108289908028411E-2</v>
          </cell>
          <cell r="M22236">
            <v>0</v>
          </cell>
        </row>
        <row r="22237">
          <cell r="F22237" t="str">
            <v>Vintage2016</v>
          </cell>
          <cell r="I22237">
            <v>8.1315440343892736E-3</v>
          </cell>
          <cell r="L22237">
            <v>5.2108289908028411E-2</v>
          </cell>
          <cell r="M22237">
            <v>0</v>
          </cell>
        </row>
        <row r="22238">
          <cell r="F22238" t="str">
            <v>Vintage2016</v>
          </cell>
          <cell r="I22238">
            <v>1.3267256056108815E-2</v>
          </cell>
          <cell r="L22238">
            <v>8.5018788797309508E-2</v>
          </cell>
          <cell r="M22238">
            <v>0</v>
          </cell>
        </row>
        <row r="22239">
          <cell r="F22239" t="str">
            <v>Vintage2017</v>
          </cell>
          <cell r="I22239">
            <v>1.9686896083258239E-2</v>
          </cell>
          <cell r="L22239">
            <v>0.11100502359567679</v>
          </cell>
          <cell r="M22239">
            <v>0</v>
          </cell>
        </row>
        <row r="22240">
          <cell r="F22240" t="str">
            <v>Vintage2016</v>
          </cell>
          <cell r="I22240">
            <v>1.2411304052488891E-2</v>
          </cell>
          <cell r="L22240">
            <v>7.9533705649095995E-2</v>
          </cell>
          <cell r="M22240">
            <v>0</v>
          </cell>
        </row>
        <row r="22241">
          <cell r="F22241" t="str">
            <v>Vintage2012</v>
          </cell>
          <cell r="I22241">
            <v>8.5595200361992356E-3</v>
          </cell>
          <cell r="L22241">
            <v>0.11396117900790796</v>
          </cell>
          <cell r="M22241">
            <v>0</v>
          </cell>
        </row>
        <row r="22242">
          <cell r="F22242" t="str">
            <v>Vintage2020</v>
          </cell>
          <cell r="I22242">
            <v>9.5293761414647071E-3</v>
          </cell>
          <cell r="L22242">
            <v>9.6632021701362411E-2</v>
          </cell>
          <cell r="M22242" t="str">
            <v>solar PV</v>
          </cell>
        </row>
        <row r="22243">
          <cell r="F22243" t="str">
            <v>Vintage2016</v>
          </cell>
          <cell r="I22243">
            <v>4.2797600180996178E-3</v>
          </cell>
          <cell r="L22243">
            <v>2.7425415741067584E-2</v>
          </cell>
          <cell r="M22243">
            <v>0</v>
          </cell>
        </row>
        <row r="22244">
          <cell r="F22244" t="str">
            <v>Vintage2017</v>
          </cell>
          <cell r="I22244">
            <v>1.1555352048868969E-2</v>
          </cell>
          <cell r="L22244">
            <v>6.515512254528856E-2</v>
          </cell>
          <cell r="M22244">
            <v>0</v>
          </cell>
        </row>
        <row r="22245">
          <cell r="F22245" t="str">
            <v>Vintage2016</v>
          </cell>
          <cell r="I22245">
            <v>4.6221408195475872E-3</v>
          </cell>
          <cell r="L22245">
            <v>2.9619449000352991E-2</v>
          </cell>
          <cell r="M22245">
            <v>0</v>
          </cell>
        </row>
        <row r="22246">
          <cell r="F22246" t="str">
            <v>Vintage2016</v>
          </cell>
          <cell r="I22246">
            <v>1.8488563278190349E-2</v>
          </cell>
          <cell r="L22246">
            <v>0.11847779600141196</v>
          </cell>
          <cell r="M22246">
            <v>0</v>
          </cell>
        </row>
        <row r="22247">
          <cell r="F22247" t="str">
            <v>Vintage2017</v>
          </cell>
          <cell r="I22247">
            <v>8.5595200361992356E-3</v>
          </cell>
          <cell r="L22247">
            <v>4.8263053737250788E-2</v>
          </cell>
          <cell r="M22247">
            <v>0</v>
          </cell>
        </row>
        <row r="22248">
          <cell r="F22248" t="str">
            <v>Vintage2015</v>
          </cell>
          <cell r="I22248">
            <v>1.4123208059728738E-2</v>
          </cell>
          <cell r="L22248">
            <v>0.10403643450936723</v>
          </cell>
          <cell r="M22248">
            <v>0</v>
          </cell>
        </row>
        <row r="22249">
          <cell r="F22249" t="str">
            <v>Vintage2016</v>
          </cell>
          <cell r="I22249">
            <v>2.3823440353661768E-3</v>
          </cell>
          <cell r="L22249">
            <v>1.067073068117793E-2</v>
          </cell>
          <cell r="M22249" t="str">
            <v>solar PV</v>
          </cell>
        </row>
        <row r="22250">
          <cell r="F22250" t="str">
            <v>Vintage2016</v>
          </cell>
          <cell r="I22250">
            <v>2.0114872085068205E-2</v>
          </cell>
          <cell r="L22250">
            <v>0.12889945398301766</v>
          </cell>
          <cell r="M22250">
            <v>0</v>
          </cell>
        </row>
        <row r="22251">
          <cell r="F22251" t="str">
            <v>Vintage2016</v>
          </cell>
          <cell r="I22251">
            <v>7.7035680325793117E-3</v>
          </cell>
          <cell r="L22251">
            <v>4.9365748333921648E-2</v>
          </cell>
          <cell r="M22251">
            <v>0</v>
          </cell>
        </row>
        <row r="22252">
          <cell r="F22252" t="str">
            <v>Vintage2016</v>
          </cell>
          <cell r="I22252">
            <v>2.3823440353661768E-3</v>
          </cell>
          <cell r="L22252">
            <v>1.067073068117793E-2</v>
          </cell>
          <cell r="M22252" t="str">
            <v>solar PV</v>
          </cell>
        </row>
        <row r="22253">
          <cell r="F22253" t="str">
            <v>Vintage2015</v>
          </cell>
          <cell r="I22253">
            <v>7.2755920307693506E-3</v>
          </cell>
          <cell r="L22253">
            <v>5.359452686846191E-2</v>
          </cell>
          <cell r="M22253">
            <v>0</v>
          </cell>
        </row>
        <row r="22254">
          <cell r="F22254" t="str">
            <v>Vintage2016</v>
          </cell>
          <cell r="I22254">
            <v>4.2797600180996178E-3</v>
          </cell>
          <cell r="L22254">
            <v>2.7425415741067584E-2</v>
          </cell>
          <cell r="M22254">
            <v>0</v>
          </cell>
        </row>
        <row r="22255">
          <cell r="F22255" t="str">
            <v>Vintage2016</v>
          </cell>
          <cell r="I22255">
            <v>4.2797600180996178E-3</v>
          </cell>
          <cell r="L22255">
            <v>2.7425415741067584E-2</v>
          </cell>
          <cell r="M22255">
            <v>0</v>
          </cell>
        </row>
        <row r="22256">
          <cell r="F22256" t="str">
            <v>Vintage2015</v>
          </cell>
          <cell r="I22256">
            <v>4.2797600180996178E-3</v>
          </cell>
          <cell r="L22256">
            <v>3.1526192275565829E-2</v>
          </cell>
          <cell r="M22256">
            <v>0</v>
          </cell>
        </row>
        <row r="22257">
          <cell r="F22257" t="str">
            <v>Vintage2018</v>
          </cell>
          <cell r="I22257">
            <v>2.3823440353661768E-3</v>
          </cell>
          <cell r="L22257">
            <v>1.5488031265266242E-2</v>
          </cell>
          <cell r="M22257" t="str">
            <v>solar PV</v>
          </cell>
        </row>
        <row r="22258">
          <cell r="F22258" t="str">
            <v>Vintage2019</v>
          </cell>
          <cell r="I22258">
            <v>2.3823440353661768E-3</v>
          </cell>
          <cell r="L22258">
            <v>2.4000414238792313E-2</v>
          </cell>
          <cell r="M22258" t="str">
            <v>solar PV</v>
          </cell>
        </row>
        <row r="22259">
          <cell r="F22259" t="str">
            <v>Vintage2020</v>
          </cell>
          <cell r="I22259">
            <v>9.5293761414647071E-3</v>
          </cell>
          <cell r="L22259">
            <v>9.6632021701362411E-2</v>
          </cell>
          <cell r="M22259" t="str">
            <v>solar PV</v>
          </cell>
        </row>
        <row r="22260">
          <cell r="F22260" t="str">
            <v>Vintage2020</v>
          </cell>
          <cell r="I22260">
            <v>9.5293761414647071E-3</v>
          </cell>
          <cell r="L22260">
            <v>9.6632021701362411E-2</v>
          </cell>
          <cell r="M22260" t="str">
            <v>solar PV</v>
          </cell>
        </row>
        <row r="22261">
          <cell r="F22261" t="str">
            <v>Vintage2020</v>
          </cell>
          <cell r="I22261">
            <v>9.5293761414647071E-3</v>
          </cell>
          <cell r="L22261">
            <v>9.6632021701362411E-2</v>
          </cell>
          <cell r="M22261" t="str">
            <v>solar PV</v>
          </cell>
        </row>
        <row r="22262">
          <cell r="F22262" t="str">
            <v>Vintage2020</v>
          </cell>
          <cell r="I22262">
            <v>9.5293761414647071E-3</v>
          </cell>
          <cell r="L22262">
            <v>9.6632021701362411E-2</v>
          </cell>
          <cell r="M22262" t="str">
            <v>solar PV</v>
          </cell>
        </row>
        <row r="22263">
          <cell r="F22263" t="str">
            <v>Vintage2018</v>
          </cell>
          <cell r="I22263">
            <v>8.5595200361992356E-3</v>
          </cell>
          <cell r="L22263">
            <v>7.6951456310679567E-2</v>
          </cell>
          <cell r="M22263">
            <v>0</v>
          </cell>
        </row>
        <row r="22264">
          <cell r="F22264" t="str">
            <v>Vintage2017</v>
          </cell>
          <cell r="I22264">
            <v>1.9258920081448281E-2</v>
          </cell>
          <cell r="L22264">
            <v>0.10859187090881427</v>
          </cell>
          <cell r="M22264">
            <v>0</v>
          </cell>
        </row>
        <row r="22265">
          <cell r="F22265" t="str">
            <v>Vintage2017</v>
          </cell>
          <cell r="I22265">
            <v>1.0271424043439082E-2</v>
          </cell>
          <cell r="L22265">
            <v>5.7915664484700938E-2</v>
          </cell>
          <cell r="M22265">
            <v>0</v>
          </cell>
        </row>
        <row r="22266">
          <cell r="F22266" t="str">
            <v>Vintage2014</v>
          </cell>
          <cell r="I22266">
            <v>4.2797600180996178E-3</v>
          </cell>
          <cell r="L22266">
            <v>3.2655045546496182E-2</v>
          </cell>
          <cell r="M22266">
            <v>0</v>
          </cell>
        </row>
        <row r="22267">
          <cell r="F22267" t="str">
            <v>Vintage2016</v>
          </cell>
          <cell r="I22267">
            <v>9.8434480416291197E-3</v>
          </cell>
          <cell r="L22267">
            <v>6.3078456204455444E-2</v>
          </cell>
          <cell r="M22267">
            <v>0</v>
          </cell>
        </row>
        <row r="22268">
          <cell r="F22268" t="str">
            <v>Vintage2016</v>
          </cell>
          <cell r="I22268">
            <v>5.5636880235295037E-3</v>
          </cell>
          <cell r="L22268">
            <v>3.565304046338786E-2</v>
          </cell>
          <cell r="M22268">
            <v>0</v>
          </cell>
        </row>
        <row r="22269">
          <cell r="F22269" t="str">
            <v>Vintage2017</v>
          </cell>
          <cell r="I22269">
            <v>8.5595200361992356E-3</v>
          </cell>
          <cell r="L22269">
            <v>4.8263053737250788E-2</v>
          </cell>
          <cell r="M22269">
            <v>0</v>
          </cell>
        </row>
        <row r="22270">
          <cell r="F22270" t="str">
            <v>Vintage2016</v>
          </cell>
          <cell r="I22270">
            <v>4.2797600180996178E-3</v>
          </cell>
          <cell r="L22270">
            <v>2.7425415741067584E-2</v>
          </cell>
          <cell r="M22270">
            <v>0</v>
          </cell>
        </row>
        <row r="22271">
          <cell r="F22271" t="str">
            <v>Vintage2016</v>
          </cell>
          <cell r="I22271">
            <v>2.0970824088688125E-2</v>
          </cell>
          <cell r="L22271">
            <v>0.13438453713123116</v>
          </cell>
          <cell r="M22271">
            <v>0</v>
          </cell>
        </row>
        <row r="22272">
          <cell r="F22272" t="str">
            <v>Vintage2018</v>
          </cell>
          <cell r="I22272">
            <v>4.2797600180996178E-3</v>
          </cell>
          <cell r="L22272">
            <v>3.8475728155339783E-2</v>
          </cell>
          <cell r="M22272">
            <v>0</v>
          </cell>
        </row>
        <row r="22273">
          <cell r="F22273" t="str">
            <v>Vintage2018</v>
          </cell>
          <cell r="I22273">
            <v>4.2797600180996178E-3</v>
          </cell>
          <cell r="L22273">
            <v>3.8475728155339783E-2</v>
          </cell>
          <cell r="M22273">
            <v>0</v>
          </cell>
        </row>
        <row r="22274">
          <cell r="F22274" t="str">
            <v>Vintage2017</v>
          </cell>
          <cell r="I22274">
            <v>4.2797600180996178E-3</v>
          </cell>
          <cell r="L22274">
            <v>2.4131526868625394E-2</v>
          </cell>
          <cell r="M22274">
            <v>0</v>
          </cell>
        </row>
        <row r="22275">
          <cell r="F22275" t="str">
            <v>Vintage2018</v>
          </cell>
          <cell r="I22275">
            <v>1.0699400045249044E-2</v>
          </cell>
          <cell r="L22275">
            <v>9.6189320388349445E-2</v>
          </cell>
          <cell r="M22275">
            <v>0</v>
          </cell>
        </row>
        <row r="22276">
          <cell r="F22276" t="str">
            <v>Vintage2017</v>
          </cell>
          <cell r="I22276">
            <v>3.8517840162896558E-3</v>
          </cell>
          <cell r="L22276">
            <v>2.1718374181762853E-2</v>
          </cell>
          <cell r="M22276">
            <v>0</v>
          </cell>
        </row>
        <row r="22277">
          <cell r="F22277" t="str">
            <v>Vintage2017</v>
          </cell>
          <cell r="I22277">
            <v>3.8517840162896558E-3</v>
          </cell>
          <cell r="L22277">
            <v>2.1718374181762853E-2</v>
          </cell>
          <cell r="M22277">
            <v>0</v>
          </cell>
        </row>
        <row r="22278">
          <cell r="F22278" t="str">
            <v>Vintage2017</v>
          </cell>
          <cell r="I22278">
            <v>3.8517840162896558E-3</v>
          </cell>
          <cell r="L22278">
            <v>2.1718374181762853E-2</v>
          </cell>
          <cell r="M22278">
            <v>0</v>
          </cell>
        </row>
        <row r="22279">
          <cell r="F22279" t="str">
            <v>Vintage2017</v>
          </cell>
          <cell r="I22279">
            <v>3.8517840162896558E-3</v>
          </cell>
          <cell r="L22279">
            <v>2.1718374181762853E-2</v>
          </cell>
          <cell r="M22279">
            <v>0</v>
          </cell>
        </row>
        <row r="22280">
          <cell r="F22280" t="str">
            <v>Vintage2017</v>
          </cell>
          <cell r="I22280">
            <v>3.8517840162896558E-3</v>
          </cell>
          <cell r="L22280">
            <v>2.1718374181762853E-2</v>
          </cell>
          <cell r="M22280">
            <v>0</v>
          </cell>
        </row>
        <row r="22281">
          <cell r="F22281" t="str">
            <v>Vintage2017</v>
          </cell>
          <cell r="I22281">
            <v>3.8517840162896558E-3</v>
          </cell>
          <cell r="L22281">
            <v>2.1718374181762853E-2</v>
          </cell>
          <cell r="M22281">
            <v>0</v>
          </cell>
        </row>
        <row r="22282">
          <cell r="F22282" t="str">
            <v>Vintage2017</v>
          </cell>
          <cell r="I22282">
            <v>3.8517840162896558E-3</v>
          </cell>
          <cell r="L22282">
            <v>2.1718374181762853E-2</v>
          </cell>
          <cell r="M22282">
            <v>0</v>
          </cell>
        </row>
        <row r="22283">
          <cell r="F22283" t="str">
            <v>Vintage2017</v>
          </cell>
          <cell r="I22283">
            <v>3.8517840162896558E-3</v>
          </cell>
          <cell r="L22283">
            <v>2.1718374181762853E-2</v>
          </cell>
          <cell r="M22283">
            <v>0</v>
          </cell>
        </row>
        <row r="22284">
          <cell r="F22284" t="str">
            <v>Vintage2017</v>
          </cell>
          <cell r="I22284">
            <v>3.8517840162896558E-3</v>
          </cell>
          <cell r="L22284">
            <v>2.1718374181762853E-2</v>
          </cell>
          <cell r="M22284">
            <v>0</v>
          </cell>
        </row>
        <row r="22285">
          <cell r="F22285" t="str">
            <v>Vintage2017</v>
          </cell>
          <cell r="I22285">
            <v>3.8517840162896558E-3</v>
          </cell>
          <cell r="L22285">
            <v>2.1718374181762853E-2</v>
          </cell>
          <cell r="M22285">
            <v>0</v>
          </cell>
        </row>
        <row r="22286">
          <cell r="F22286" t="str">
            <v>Vintage2017</v>
          </cell>
          <cell r="I22286">
            <v>3.8517840162896558E-3</v>
          </cell>
          <cell r="L22286">
            <v>2.1718374181762853E-2</v>
          </cell>
          <cell r="M22286">
            <v>0</v>
          </cell>
        </row>
        <row r="22287">
          <cell r="F22287" t="str">
            <v>Vintage2017</v>
          </cell>
          <cell r="I22287">
            <v>3.8517840162896558E-3</v>
          </cell>
          <cell r="L22287">
            <v>2.1718374181762853E-2</v>
          </cell>
          <cell r="M22287">
            <v>0</v>
          </cell>
        </row>
        <row r="22288">
          <cell r="F22288" t="str">
            <v>Vintage2017</v>
          </cell>
          <cell r="I22288">
            <v>3.8517840162896558E-3</v>
          </cell>
          <cell r="L22288">
            <v>2.1718374181762853E-2</v>
          </cell>
          <cell r="M22288">
            <v>0</v>
          </cell>
        </row>
        <row r="22289">
          <cell r="F22289" t="str">
            <v>Vintage2017</v>
          </cell>
          <cell r="I22289">
            <v>3.8517840162896558E-3</v>
          </cell>
          <cell r="L22289">
            <v>2.1718374181762853E-2</v>
          </cell>
          <cell r="M22289">
            <v>0</v>
          </cell>
        </row>
        <row r="22290">
          <cell r="F22290" t="str">
            <v>Vintage2017</v>
          </cell>
          <cell r="I22290">
            <v>3.8517840162896558E-3</v>
          </cell>
          <cell r="L22290">
            <v>2.1718374181762853E-2</v>
          </cell>
          <cell r="M22290">
            <v>0</v>
          </cell>
        </row>
        <row r="22291">
          <cell r="F22291" t="str">
            <v>Vintage2017</v>
          </cell>
          <cell r="I22291">
            <v>3.8517840162896558E-3</v>
          </cell>
          <cell r="L22291">
            <v>2.1718374181762853E-2</v>
          </cell>
          <cell r="M22291">
            <v>0</v>
          </cell>
        </row>
        <row r="22292">
          <cell r="F22292" t="str">
            <v>Vintage2017</v>
          </cell>
          <cell r="I22292">
            <v>3.8517840162896558E-3</v>
          </cell>
          <cell r="L22292">
            <v>2.1718374181762853E-2</v>
          </cell>
          <cell r="M22292">
            <v>0</v>
          </cell>
        </row>
        <row r="22293">
          <cell r="F22293" t="str">
            <v>Vintage2017</v>
          </cell>
          <cell r="I22293">
            <v>3.8517840162896558E-3</v>
          </cell>
          <cell r="L22293">
            <v>2.1718374181762853E-2</v>
          </cell>
          <cell r="M22293">
            <v>0</v>
          </cell>
        </row>
        <row r="22294">
          <cell r="F22294" t="str">
            <v>Vintage2017</v>
          </cell>
          <cell r="I22294">
            <v>3.8517840162896558E-3</v>
          </cell>
          <cell r="L22294">
            <v>2.1718374181762853E-2</v>
          </cell>
          <cell r="M22294">
            <v>0</v>
          </cell>
        </row>
        <row r="22295">
          <cell r="F22295" t="str">
            <v>Vintage2017</v>
          </cell>
          <cell r="I22295">
            <v>3.8517840162896558E-3</v>
          </cell>
          <cell r="L22295">
            <v>2.1718374181762853E-2</v>
          </cell>
          <cell r="M22295">
            <v>0</v>
          </cell>
        </row>
        <row r="22296">
          <cell r="F22296" t="str">
            <v>Vintage2017</v>
          </cell>
          <cell r="I22296">
            <v>3.8517840162896558E-3</v>
          </cell>
          <cell r="L22296">
            <v>2.1718374181762853E-2</v>
          </cell>
          <cell r="M22296">
            <v>0</v>
          </cell>
        </row>
        <row r="22297">
          <cell r="F22297" t="str">
            <v>Vintage2017</v>
          </cell>
          <cell r="I22297">
            <v>3.8517840162896558E-3</v>
          </cell>
          <cell r="L22297">
            <v>2.1718374181762853E-2</v>
          </cell>
          <cell r="M22297">
            <v>0</v>
          </cell>
        </row>
        <row r="22298">
          <cell r="F22298" t="str">
            <v>Vintage2017</v>
          </cell>
          <cell r="I22298">
            <v>3.8517840162896558E-3</v>
          </cell>
          <cell r="L22298">
            <v>2.1718374181762853E-2</v>
          </cell>
          <cell r="M22298">
            <v>0</v>
          </cell>
        </row>
        <row r="22299">
          <cell r="F22299" t="str">
            <v>Vintage2017</v>
          </cell>
          <cell r="I22299">
            <v>3.8517840162896558E-3</v>
          </cell>
          <cell r="L22299">
            <v>2.1718374181762853E-2</v>
          </cell>
          <cell r="M22299">
            <v>0</v>
          </cell>
        </row>
        <row r="22300">
          <cell r="F22300" t="str">
            <v>Vintage2017</v>
          </cell>
          <cell r="I22300">
            <v>5.0029224742689712E-3</v>
          </cell>
          <cell r="L22300">
            <v>3.9339636019853456E-2</v>
          </cell>
          <cell r="M22300" t="str">
            <v>solar PV</v>
          </cell>
        </row>
        <row r="22301">
          <cell r="F22301" t="str">
            <v>Vintage2017</v>
          </cell>
          <cell r="I22301">
            <v>9.5293761414647071E-3</v>
          </cell>
          <cell r="L22301">
            <v>7.4932640037816106E-2</v>
          </cell>
          <cell r="M22301" t="str">
            <v>solar PV</v>
          </cell>
        </row>
        <row r="22302">
          <cell r="F22302" t="str">
            <v>Vintage2019</v>
          </cell>
          <cell r="I22302">
            <v>2.3823440353661768E-3</v>
          </cell>
          <cell r="L22302">
            <v>2.4000414238792313E-2</v>
          </cell>
          <cell r="M22302" t="str">
            <v>solar PV</v>
          </cell>
        </row>
        <row r="22303">
          <cell r="F22303" t="str">
            <v>Vintage2019</v>
          </cell>
          <cell r="I22303">
            <v>8.5595200361992356E-3</v>
          </cell>
          <cell r="L22303">
            <v>0.34552132262388696</v>
          </cell>
          <cell r="M22303">
            <v>0</v>
          </cell>
        </row>
        <row r="22304">
          <cell r="F22304" t="str">
            <v>Vintage2017</v>
          </cell>
          <cell r="I22304">
            <v>1.6263088068778547E-2</v>
          </cell>
          <cell r="L22304">
            <v>9.1699802100776481E-2</v>
          </cell>
          <cell r="M22304">
            <v>0</v>
          </cell>
        </row>
        <row r="22305">
          <cell r="F22305" t="str">
            <v>Vintage2016</v>
          </cell>
          <cell r="I22305">
            <v>4.2797600180996178E-3</v>
          </cell>
          <cell r="L22305">
            <v>2.7425415741067584E-2</v>
          </cell>
          <cell r="M22305">
            <v>0</v>
          </cell>
        </row>
        <row r="22306">
          <cell r="F22306" t="str">
            <v>Vintage2017</v>
          </cell>
          <cell r="I22306">
            <v>5.5636880235295037E-3</v>
          </cell>
          <cell r="L22306">
            <v>3.137098492921301E-2</v>
          </cell>
          <cell r="M22306">
            <v>0</v>
          </cell>
        </row>
        <row r="22307">
          <cell r="F22307" t="str">
            <v>Vintage2018</v>
          </cell>
          <cell r="I22307">
            <v>4.2797600180996178E-3</v>
          </cell>
          <cell r="L22307">
            <v>3.8475728155339783E-2</v>
          </cell>
          <cell r="M22307">
            <v>0</v>
          </cell>
        </row>
        <row r="22308">
          <cell r="F22308" t="str">
            <v>Vintage2018</v>
          </cell>
          <cell r="I22308">
            <v>4.2797600180996178E-3</v>
          </cell>
          <cell r="L22308">
            <v>3.8475728155339783E-2</v>
          </cell>
          <cell r="M22308">
            <v>0</v>
          </cell>
        </row>
        <row r="22309">
          <cell r="F22309" t="str">
            <v>Vintage2018</v>
          </cell>
          <cell r="I22309">
            <v>4.2797600180996178E-3</v>
          </cell>
          <cell r="L22309">
            <v>3.8475728155339783E-2</v>
          </cell>
          <cell r="M22309">
            <v>0</v>
          </cell>
        </row>
        <row r="22310">
          <cell r="F22310" t="str">
            <v>Vintage2018</v>
          </cell>
          <cell r="I22310">
            <v>4.2797600180996178E-3</v>
          </cell>
          <cell r="L22310">
            <v>3.8475728155339783E-2</v>
          </cell>
          <cell r="M22310">
            <v>0</v>
          </cell>
        </row>
        <row r="22311">
          <cell r="F22311" t="str">
            <v>Vintage2018</v>
          </cell>
          <cell r="I22311">
            <v>4.2797600180996178E-3</v>
          </cell>
          <cell r="L22311">
            <v>3.8475728155339783E-2</v>
          </cell>
          <cell r="M22311">
            <v>0</v>
          </cell>
        </row>
        <row r="22312">
          <cell r="F22312" t="str">
            <v>Vintage2019</v>
          </cell>
          <cell r="I22312">
            <v>2.3823440353661768E-3</v>
          </cell>
          <cell r="L22312">
            <v>2.4000414238792313E-2</v>
          </cell>
          <cell r="M22312" t="str">
            <v>solar PV</v>
          </cell>
        </row>
        <row r="22313">
          <cell r="F22313" t="str">
            <v>Vintage2018</v>
          </cell>
          <cell r="I22313">
            <v>4.2797600180996178E-3</v>
          </cell>
          <cell r="L22313">
            <v>3.8475728155339783E-2</v>
          </cell>
          <cell r="M22313">
            <v>0</v>
          </cell>
        </row>
        <row r="22314">
          <cell r="F22314" t="str">
            <v>Vintage2018</v>
          </cell>
          <cell r="I22314">
            <v>4.2797600180996178E-3</v>
          </cell>
          <cell r="L22314">
            <v>3.8475728155339783E-2</v>
          </cell>
          <cell r="M22314">
            <v>0</v>
          </cell>
        </row>
        <row r="22315">
          <cell r="F22315" t="str">
            <v>Vintage2018</v>
          </cell>
          <cell r="I22315">
            <v>4.2797600180996178E-3</v>
          </cell>
          <cell r="L22315">
            <v>3.8475728155339783E-2</v>
          </cell>
          <cell r="M22315">
            <v>0</v>
          </cell>
        </row>
        <row r="22316">
          <cell r="F22316" t="str">
            <v>Vintage2016</v>
          </cell>
          <cell r="I22316">
            <v>2.0970824088688125E-2</v>
          </cell>
          <cell r="L22316">
            <v>0.13438453713123116</v>
          </cell>
          <cell r="M22316">
            <v>0</v>
          </cell>
        </row>
        <row r="22317">
          <cell r="F22317" t="str">
            <v>Vintage2017</v>
          </cell>
          <cell r="I22317">
            <v>2.0970824088688125E-2</v>
          </cell>
          <cell r="L22317">
            <v>0.11824448165626443</v>
          </cell>
          <cell r="M22317">
            <v>0</v>
          </cell>
        </row>
        <row r="22318">
          <cell r="F22318" t="str">
            <v>Vintage2016</v>
          </cell>
          <cell r="I22318">
            <v>8.5595200361992356E-3</v>
          </cell>
          <cell r="L22318">
            <v>5.4850831482135168E-2</v>
          </cell>
          <cell r="M22318">
            <v>0</v>
          </cell>
        </row>
        <row r="22319">
          <cell r="F22319" t="str">
            <v>Vintage2017</v>
          </cell>
          <cell r="I22319">
            <v>4.2797600180996178E-3</v>
          </cell>
          <cell r="L22319">
            <v>2.4131526868625394E-2</v>
          </cell>
          <cell r="M22319">
            <v>0</v>
          </cell>
        </row>
        <row r="22320">
          <cell r="F22320" t="str">
            <v>Vintage2017</v>
          </cell>
          <cell r="I22320">
            <v>4.2797600180996178E-3</v>
          </cell>
          <cell r="L22320">
            <v>2.4131526868625394E-2</v>
          </cell>
          <cell r="M22320">
            <v>0</v>
          </cell>
        </row>
        <row r="22321">
          <cell r="F22321" t="str">
            <v>Vintage2017</v>
          </cell>
          <cell r="I22321">
            <v>4.2797600180996178E-3</v>
          </cell>
          <cell r="L22321">
            <v>2.4131526868625394E-2</v>
          </cell>
          <cell r="M22321">
            <v>0</v>
          </cell>
        </row>
        <row r="22322">
          <cell r="F22322" t="str">
            <v>Vintage2019</v>
          </cell>
          <cell r="I22322">
            <v>6.4196400271494267E-3</v>
          </cell>
          <cell r="L22322">
            <v>0.25914099196791524</v>
          </cell>
          <cell r="M22322">
            <v>0</v>
          </cell>
        </row>
        <row r="22323">
          <cell r="F22323" t="str">
            <v>Vintage2019</v>
          </cell>
          <cell r="I22323">
            <v>6.4196400271494267E-3</v>
          </cell>
          <cell r="L22323">
            <v>0.25914099196791524</v>
          </cell>
          <cell r="M22323">
            <v>0</v>
          </cell>
        </row>
        <row r="22324">
          <cell r="F22324" t="str">
            <v>Vintage2016</v>
          </cell>
          <cell r="I22324">
            <v>4.2797600180996178E-3</v>
          </cell>
          <cell r="L22324">
            <v>2.7425415741067584E-2</v>
          </cell>
          <cell r="M22324">
            <v>0</v>
          </cell>
        </row>
        <row r="22325">
          <cell r="F22325" t="str">
            <v>Vintage2016</v>
          </cell>
          <cell r="I22325">
            <v>8.1315440343892736E-3</v>
          </cell>
          <cell r="L22325">
            <v>5.2108289908028411E-2</v>
          </cell>
          <cell r="M22325">
            <v>0</v>
          </cell>
        </row>
        <row r="22326">
          <cell r="F22326" t="str">
            <v>Vintage2016</v>
          </cell>
          <cell r="I22326">
            <v>2.3823440353661768E-3</v>
          </cell>
          <cell r="L22326">
            <v>1.067073068117793E-2</v>
          </cell>
          <cell r="M22326" t="str">
            <v>solar PV</v>
          </cell>
        </row>
        <row r="22327">
          <cell r="F22327" t="str">
            <v>Vintage2015</v>
          </cell>
          <cell r="I22327">
            <v>2.3823440353661768E-3</v>
          </cell>
          <cell r="L22327">
            <v>2.8106582316186644E-2</v>
          </cell>
          <cell r="M22327" t="str">
            <v>solar PV</v>
          </cell>
        </row>
        <row r="22328">
          <cell r="F22328" t="str">
            <v>Vintage2017</v>
          </cell>
          <cell r="I22328">
            <v>8.1315440343892736E-3</v>
          </cell>
          <cell r="L22328">
            <v>4.5849901050388241E-2</v>
          </cell>
          <cell r="M22328">
            <v>0</v>
          </cell>
        </row>
        <row r="22329">
          <cell r="F22329" t="str">
            <v>Vintage2016</v>
          </cell>
          <cell r="I22329">
            <v>8.5595200361992356E-3</v>
          </cell>
          <cell r="L22329">
            <v>5.4850831482135168E-2</v>
          </cell>
          <cell r="M22329">
            <v>0</v>
          </cell>
        </row>
        <row r="22330">
          <cell r="F22330" t="str">
            <v>Vintage2016</v>
          </cell>
          <cell r="I22330">
            <v>3.7641035758785597E-3</v>
          </cell>
          <cell r="L22330">
            <v>1.6859754476261132E-2</v>
          </cell>
          <cell r="M22330" t="str">
            <v>solar PV</v>
          </cell>
        </row>
        <row r="22331">
          <cell r="F22331" t="str">
            <v>Vintage2018</v>
          </cell>
          <cell r="I22331">
            <v>8.5595200361992356E-3</v>
          </cell>
          <cell r="L22331">
            <v>7.6951456310679567E-2</v>
          </cell>
          <cell r="M22331">
            <v>0</v>
          </cell>
        </row>
        <row r="22332">
          <cell r="F22332" t="str">
            <v>Vintage2016</v>
          </cell>
          <cell r="I22332">
            <v>4.7646880707323536E-3</v>
          </cell>
          <cell r="L22332">
            <v>2.134146136235586E-2</v>
          </cell>
          <cell r="M22332" t="str">
            <v>solar PV</v>
          </cell>
        </row>
        <row r="22333">
          <cell r="F22333" t="str">
            <v>Vintage2017</v>
          </cell>
          <cell r="I22333">
            <v>1.5835112066968589E-2</v>
          </cell>
          <cell r="L22333">
            <v>8.9286649413913954E-2</v>
          </cell>
          <cell r="M22333">
            <v>0</v>
          </cell>
        </row>
        <row r="22334">
          <cell r="F22334" t="str">
            <v>Vintage2017</v>
          </cell>
          <cell r="I22334">
            <v>8.5595200361992356E-3</v>
          </cell>
          <cell r="L22334">
            <v>4.8263053737250788E-2</v>
          </cell>
          <cell r="M22334">
            <v>0</v>
          </cell>
        </row>
        <row r="22335">
          <cell r="F22335" t="str">
            <v>Vintage2018</v>
          </cell>
          <cell r="I22335">
            <v>4.7646880707323536E-3</v>
          </cell>
          <cell r="L22335">
            <v>3.0976062530532485E-2</v>
          </cell>
          <cell r="M22335" t="str">
            <v>solar PV</v>
          </cell>
        </row>
        <row r="22336">
          <cell r="F22336" t="str">
            <v>Vintage2018</v>
          </cell>
          <cell r="I22336">
            <v>7.6235009131717657E-3</v>
          </cell>
          <cell r="L22336">
            <v>4.9561700048851978E-2</v>
          </cell>
          <cell r="M22336" t="str">
            <v>solar PV</v>
          </cell>
        </row>
        <row r="22337">
          <cell r="F22337" t="str">
            <v>Vintage2016</v>
          </cell>
          <cell r="I22337">
            <v>8.5595200361992356E-3</v>
          </cell>
          <cell r="L22337">
            <v>5.4850831482135168E-2</v>
          </cell>
          <cell r="M22337">
            <v>0</v>
          </cell>
        </row>
        <row r="22338">
          <cell r="F22338" t="str">
            <v>Vintage2017</v>
          </cell>
          <cell r="I22338">
            <v>1.7119040072398471E-2</v>
          </cell>
          <cell r="L22338">
            <v>9.6526107474501577E-2</v>
          </cell>
          <cell r="M22338">
            <v>0</v>
          </cell>
        </row>
        <row r="22339">
          <cell r="F22339" t="str">
            <v>Vintage2017</v>
          </cell>
          <cell r="I22339">
            <v>2.3823440353661768E-3</v>
          </cell>
          <cell r="L22339">
            <v>1.8733160009454027E-2</v>
          </cell>
          <cell r="M22339" t="str">
            <v>solar PV</v>
          </cell>
        </row>
        <row r="22340">
          <cell r="F22340" t="str">
            <v>Vintage2017</v>
          </cell>
          <cell r="I22340">
            <v>8.5595200361992356E-3</v>
          </cell>
          <cell r="L22340">
            <v>4.8263053737250788E-2</v>
          </cell>
          <cell r="M22340">
            <v>0</v>
          </cell>
        </row>
        <row r="22341">
          <cell r="F22341" t="str">
            <v>Vintage2018</v>
          </cell>
          <cell r="I22341">
            <v>1.6691064070588509E-2</v>
          </cell>
          <cell r="L22341">
            <v>0.15005533980582514</v>
          </cell>
          <cell r="M22341">
            <v>0</v>
          </cell>
        </row>
        <row r="22342">
          <cell r="F22342" t="str">
            <v>Vintage2016</v>
          </cell>
          <cell r="I22342">
            <v>8.5595200361992356E-3</v>
          </cell>
          <cell r="L22342">
            <v>5.4850831482135168E-2</v>
          </cell>
          <cell r="M22342">
            <v>0</v>
          </cell>
        </row>
        <row r="22343">
          <cell r="F22343" t="str">
            <v>Vintage2017</v>
          </cell>
          <cell r="I22343">
            <v>8.5595200361992356E-3</v>
          </cell>
          <cell r="L22343">
            <v>4.8263053737250788E-2</v>
          </cell>
          <cell r="M22343">
            <v>0</v>
          </cell>
        </row>
        <row r="22344">
          <cell r="F22344" t="str">
            <v>Vintage2018</v>
          </cell>
          <cell r="I22344">
            <v>8.5595200361992356E-3</v>
          </cell>
          <cell r="L22344">
            <v>7.6951456310679567E-2</v>
          </cell>
          <cell r="M22344">
            <v>0</v>
          </cell>
        </row>
        <row r="22345">
          <cell r="F22345" t="str">
            <v>Vintage2017</v>
          </cell>
          <cell r="I22345">
            <v>4.2797600180996178E-3</v>
          </cell>
          <cell r="L22345">
            <v>2.4131526868625394E-2</v>
          </cell>
          <cell r="M22345">
            <v>0</v>
          </cell>
        </row>
        <row r="22346">
          <cell r="F22346" t="str">
            <v>Vintage2016</v>
          </cell>
          <cell r="I22346">
            <v>2.0970824088688125E-2</v>
          </cell>
          <cell r="L22346">
            <v>0.13438453713123116</v>
          </cell>
          <cell r="M22346">
            <v>0</v>
          </cell>
        </row>
        <row r="22347">
          <cell r="F22347" t="str">
            <v>Vintage2018</v>
          </cell>
          <cell r="I22347">
            <v>3.2399878880980003E-3</v>
          </cell>
          <cell r="L22347">
            <v>2.1063722520762093E-2</v>
          </cell>
          <cell r="M22347" t="str">
            <v>solar PV</v>
          </cell>
        </row>
        <row r="22348">
          <cell r="F22348" t="str">
            <v>Vintage2018</v>
          </cell>
          <cell r="I22348">
            <v>3.5496926126956034E-2</v>
          </cell>
          <cell r="L22348">
            <v>0.23077166585246703</v>
          </cell>
          <cell r="M22348" t="str">
            <v>solar PV</v>
          </cell>
        </row>
        <row r="22349">
          <cell r="F22349" t="str">
            <v>Vintage2016</v>
          </cell>
          <cell r="I22349">
            <v>8.5595200361992356E-3</v>
          </cell>
          <cell r="L22349">
            <v>5.4850831482135168E-2</v>
          </cell>
          <cell r="M22349">
            <v>0</v>
          </cell>
        </row>
        <row r="22350">
          <cell r="F22350" t="str">
            <v>Vintage2019</v>
          </cell>
          <cell r="I22350">
            <v>8.5595200361992356E-3</v>
          </cell>
          <cell r="L22350">
            <v>0.34552132262388696</v>
          </cell>
          <cell r="M22350">
            <v>0</v>
          </cell>
        </row>
        <row r="22351">
          <cell r="F22351" t="str">
            <v>Vintage2019</v>
          </cell>
          <cell r="I22351">
            <v>1.2839280054298853E-2</v>
          </cell>
          <cell r="L22351">
            <v>0.51828198393583047</v>
          </cell>
          <cell r="M22351">
            <v>0</v>
          </cell>
        </row>
        <row r="22352">
          <cell r="F22352" t="str">
            <v>Vintage2017</v>
          </cell>
          <cell r="I22352">
            <v>6.8476160289593887E-3</v>
          </cell>
          <cell r="L22352">
            <v>3.8610442989800632E-2</v>
          </cell>
          <cell r="M22352">
            <v>0</v>
          </cell>
        </row>
        <row r="22353">
          <cell r="F22353" t="str">
            <v>Vintage2016</v>
          </cell>
          <cell r="I22353">
            <v>8.5595200361992356E-3</v>
          </cell>
          <cell r="L22353">
            <v>5.4850831482135168E-2</v>
          </cell>
          <cell r="M22353">
            <v>0</v>
          </cell>
        </row>
        <row r="22354">
          <cell r="F22354" t="str">
            <v>Vintage2017</v>
          </cell>
          <cell r="I22354">
            <v>2.668225319610118E-2</v>
          </cell>
          <cell r="L22354">
            <v>0.20981139210588509</v>
          </cell>
          <cell r="M22354" t="str">
            <v>solar PV</v>
          </cell>
        </row>
        <row r="22355">
          <cell r="F22355" t="str">
            <v>Vintage2018</v>
          </cell>
          <cell r="I22355">
            <v>3.5496926126956034E-2</v>
          </cell>
          <cell r="L22355">
            <v>0.23077166585246703</v>
          </cell>
          <cell r="M22355" t="str">
            <v>solar PV</v>
          </cell>
        </row>
        <row r="22356">
          <cell r="F22356" t="str">
            <v>Vintage2018</v>
          </cell>
          <cell r="I22356">
            <v>3.5496926126956034E-2</v>
          </cell>
          <cell r="L22356">
            <v>0.23077166585246703</v>
          </cell>
          <cell r="M22356" t="str">
            <v>solar PV</v>
          </cell>
        </row>
        <row r="22357">
          <cell r="F22357" t="str">
            <v>Vintage2017</v>
          </cell>
          <cell r="I22357">
            <v>1.0699400045249044E-2</v>
          </cell>
          <cell r="L22357">
            <v>6.0328817171563485E-2</v>
          </cell>
          <cell r="M22357">
            <v>0</v>
          </cell>
        </row>
        <row r="22358">
          <cell r="F22358" t="str">
            <v>Vintage2017</v>
          </cell>
          <cell r="I22358">
            <v>4.2797600180996178E-3</v>
          </cell>
          <cell r="L22358">
            <v>2.4131526868625394E-2</v>
          </cell>
          <cell r="M22358">
            <v>0</v>
          </cell>
        </row>
        <row r="22359">
          <cell r="F22359" t="str">
            <v>Vintage2017</v>
          </cell>
          <cell r="I22359">
            <v>4.2797600180996178E-3</v>
          </cell>
          <cell r="L22359">
            <v>2.4131526868625394E-2</v>
          </cell>
          <cell r="M22359">
            <v>0</v>
          </cell>
        </row>
        <row r="22360">
          <cell r="F22360" t="str">
            <v>Vintage2017</v>
          </cell>
          <cell r="I22360">
            <v>4.2797600180996178E-3</v>
          </cell>
          <cell r="L22360">
            <v>2.4131526868625394E-2</v>
          </cell>
          <cell r="M22360">
            <v>0</v>
          </cell>
        </row>
        <row r="22361">
          <cell r="F22361" t="str">
            <v>Vintage2018</v>
          </cell>
          <cell r="I22361">
            <v>2.3823440353661768E-3</v>
          </cell>
          <cell r="L22361">
            <v>1.5488031265266242E-2</v>
          </cell>
          <cell r="M22361" t="str">
            <v>solar PV</v>
          </cell>
        </row>
        <row r="22362">
          <cell r="F22362" t="str">
            <v>Vintage2018</v>
          </cell>
          <cell r="I22362">
            <v>1.4979160063348663E-2</v>
          </cell>
          <cell r="L22362">
            <v>0.13466504854368924</v>
          </cell>
          <cell r="M22362">
            <v>0</v>
          </cell>
        </row>
        <row r="22363">
          <cell r="F22363" t="str">
            <v>Vintage2017</v>
          </cell>
          <cell r="I22363">
            <v>1.2839280054298853E-2</v>
          </cell>
          <cell r="L22363">
            <v>7.2394580605876169E-2</v>
          </cell>
          <cell r="M22363">
            <v>0</v>
          </cell>
        </row>
        <row r="22364">
          <cell r="F22364" t="str">
            <v>Vintage2017</v>
          </cell>
          <cell r="I22364">
            <v>4.7170411900250304E-3</v>
          </cell>
          <cell r="L22364">
            <v>3.7091656818718975E-2</v>
          </cell>
          <cell r="M22364" t="str">
            <v>solar PV</v>
          </cell>
        </row>
        <row r="22365">
          <cell r="F22365" t="str">
            <v>Vintage2017</v>
          </cell>
          <cell r="I22365">
            <v>4.7170411900250304E-3</v>
          </cell>
          <cell r="L22365">
            <v>3.7091656818718975E-2</v>
          </cell>
          <cell r="M22365" t="str">
            <v>solar PV</v>
          </cell>
        </row>
        <row r="22366">
          <cell r="F22366" t="str">
            <v>Vintage2018</v>
          </cell>
          <cell r="I22366">
            <v>1.2839280054298853E-2</v>
          </cell>
          <cell r="L22366">
            <v>0.11542718446601934</v>
          </cell>
          <cell r="M22366">
            <v>0</v>
          </cell>
        </row>
        <row r="22367">
          <cell r="F22367" t="str">
            <v>Vintage2016</v>
          </cell>
          <cell r="I22367">
            <v>2.3823440353661768E-3</v>
          </cell>
          <cell r="L22367">
            <v>1.067073068117793E-2</v>
          </cell>
          <cell r="M22367" t="str">
            <v>solar PV</v>
          </cell>
        </row>
        <row r="22368">
          <cell r="F22368" t="str">
            <v>Vintage2016</v>
          </cell>
          <cell r="I22368">
            <v>2.3823440353661768E-3</v>
          </cell>
          <cell r="L22368">
            <v>1.067073068117793E-2</v>
          </cell>
          <cell r="M22368" t="str">
            <v>solar PV</v>
          </cell>
        </row>
        <row r="22369">
          <cell r="F22369" t="str">
            <v>Vintage2015</v>
          </cell>
          <cell r="I22369">
            <v>2.3823440353661768E-3</v>
          </cell>
          <cell r="L22369">
            <v>2.8106582316186644E-2</v>
          </cell>
          <cell r="M22369" t="str">
            <v>solar PV</v>
          </cell>
        </row>
        <row r="22370">
          <cell r="F22370" t="str">
            <v>Vintage2016</v>
          </cell>
          <cell r="I22370">
            <v>2.3823440353661768E-3</v>
          </cell>
          <cell r="L22370">
            <v>1.067073068117793E-2</v>
          </cell>
          <cell r="M22370" t="str">
            <v>solar PV</v>
          </cell>
        </row>
        <row r="22371">
          <cell r="F22371" t="str">
            <v>Vintage2015</v>
          </cell>
          <cell r="I22371">
            <v>2.3823440353661768E-3</v>
          </cell>
          <cell r="L22371">
            <v>2.8106582316186644E-2</v>
          </cell>
          <cell r="M22371" t="str">
            <v>solar PV</v>
          </cell>
        </row>
        <row r="22372">
          <cell r="F22372" t="str">
            <v>Vintage2015</v>
          </cell>
          <cell r="I22372">
            <v>2.3823440353661768E-3</v>
          </cell>
          <cell r="L22372">
            <v>2.8106582316186644E-2</v>
          </cell>
          <cell r="M22372" t="str">
            <v>solar PV</v>
          </cell>
        </row>
        <row r="22373">
          <cell r="F22373" t="str">
            <v>Vintage2015</v>
          </cell>
          <cell r="I22373">
            <v>2.3823440353661768E-3</v>
          </cell>
          <cell r="L22373">
            <v>2.8106582316186644E-2</v>
          </cell>
          <cell r="M22373" t="str">
            <v>solar PV</v>
          </cell>
        </row>
        <row r="22374">
          <cell r="F22374" t="str">
            <v>Vintage2017</v>
          </cell>
          <cell r="I22374">
            <v>1.2839280054298853E-2</v>
          </cell>
          <cell r="L22374">
            <v>7.2394580605876169E-2</v>
          </cell>
          <cell r="M22374">
            <v>0</v>
          </cell>
        </row>
        <row r="22375">
          <cell r="F22375" t="str">
            <v>Vintage2016</v>
          </cell>
          <cell r="I22375">
            <v>2.3823440353661768E-3</v>
          </cell>
          <cell r="L22375">
            <v>1.067073068117793E-2</v>
          </cell>
          <cell r="M22375" t="str">
            <v>solar PV</v>
          </cell>
        </row>
        <row r="22376">
          <cell r="F22376" t="str">
            <v>Vintage2016</v>
          </cell>
          <cell r="I22376">
            <v>2.3823440353661768E-3</v>
          </cell>
          <cell r="L22376">
            <v>1.067073068117793E-2</v>
          </cell>
          <cell r="M22376" t="str">
            <v>solar PV</v>
          </cell>
        </row>
        <row r="22377">
          <cell r="F22377" t="str">
            <v>Vintage2014</v>
          </cell>
          <cell r="I22377">
            <v>2.3823440353661768E-3</v>
          </cell>
          <cell r="L22377">
            <v>2.8195749506770038E-2</v>
          </cell>
          <cell r="M22377" t="str">
            <v>solar PV</v>
          </cell>
        </row>
        <row r="22378">
          <cell r="F22378" t="str">
            <v>Vintage2015</v>
          </cell>
          <cell r="I22378">
            <v>8.5595200361992356E-3</v>
          </cell>
          <cell r="L22378">
            <v>6.3052384551131657E-2</v>
          </cell>
          <cell r="M22378">
            <v>0</v>
          </cell>
        </row>
        <row r="22379">
          <cell r="F22379" t="str">
            <v>Vintage2016</v>
          </cell>
          <cell r="I22379">
            <v>1.6691064070588509E-2</v>
          </cell>
          <cell r="L22379">
            <v>0.10695912139016357</v>
          </cell>
          <cell r="M22379">
            <v>0</v>
          </cell>
        </row>
        <row r="22380">
          <cell r="F22380" t="str">
            <v>Vintage2017</v>
          </cell>
          <cell r="I22380">
            <v>4.2797600180996178E-3</v>
          </cell>
          <cell r="L22380">
            <v>2.4131526868625394E-2</v>
          </cell>
          <cell r="M22380">
            <v>0</v>
          </cell>
        </row>
        <row r="22381">
          <cell r="F22381" t="str">
            <v>Vintage2017</v>
          </cell>
          <cell r="I22381">
            <v>4.2797600180996178E-3</v>
          </cell>
          <cell r="L22381">
            <v>2.4131526868625394E-2</v>
          </cell>
          <cell r="M22381">
            <v>0</v>
          </cell>
        </row>
        <row r="22382">
          <cell r="F22382" t="str">
            <v>Vintage2017</v>
          </cell>
          <cell r="I22382">
            <v>2.3823440353661768E-3</v>
          </cell>
          <cell r="L22382">
            <v>1.8733160009454027E-2</v>
          </cell>
          <cell r="M22382" t="str">
            <v>solar PV</v>
          </cell>
        </row>
        <row r="22383">
          <cell r="F22383" t="str">
            <v>Vintage2016</v>
          </cell>
          <cell r="I22383">
            <v>4.2797600180996178E-3</v>
          </cell>
          <cell r="L22383">
            <v>2.7425415741067584E-2</v>
          </cell>
          <cell r="M22383">
            <v>0</v>
          </cell>
        </row>
        <row r="22384">
          <cell r="F22384" t="str">
            <v>Vintage2019</v>
          </cell>
          <cell r="I22384">
            <v>1.2839280054298853E-2</v>
          </cell>
          <cell r="L22384">
            <v>0.51828198393583047</v>
          </cell>
          <cell r="M22384">
            <v>0</v>
          </cell>
        </row>
        <row r="22385">
          <cell r="F22385" t="str">
            <v>Vintage2018</v>
          </cell>
          <cell r="I22385">
            <v>1.6263088068778547E-2</v>
          </cell>
          <cell r="L22385">
            <v>0.14620776699029114</v>
          </cell>
          <cell r="M22385">
            <v>0</v>
          </cell>
        </row>
        <row r="22386">
          <cell r="F22386" t="str">
            <v>Vintage2017</v>
          </cell>
          <cell r="I22386">
            <v>2.3823440353661768E-3</v>
          </cell>
          <cell r="L22386">
            <v>1.8733160009454027E-2</v>
          </cell>
          <cell r="M22386" t="str">
            <v>solar PV</v>
          </cell>
        </row>
        <row r="22387">
          <cell r="F22387" t="str">
            <v>Vintage2019</v>
          </cell>
          <cell r="I22387">
            <v>2.3823440353661768E-3</v>
          </cell>
          <cell r="L22387">
            <v>2.4000414238792313E-2</v>
          </cell>
          <cell r="M22387" t="str">
            <v>solar PV</v>
          </cell>
        </row>
        <row r="22388">
          <cell r="F22388" t="str">
            <v>Vintage2018</v>
          </cell>
          <cell r="I22388">
            <v>2.3823440353661768E-3</v>
          </cell>
          <cell r="L22388">
            <v>1.5488031265266242E-2</v>
          </cell>
          <cell r="M22388" t="str">
            <v>solar PV</v>
          </cell>
        </row>
        <row r="22389">
          <cell r="F22389" t="str">
            <v>Vintage2017</v>
          </cell>
          <cell r="I22389">
            <v>1.0699400045249044E-2</v>
          </cell>
          <cell r="L22389">
            <v>6.0328817171563485E-2</v>
          </cell>
          <cell r="M22389">
            <v>0</v>
          </cell>
        </row>
        <row r="22390">
          <cell r="F22390" t="str">
            <v>Vintage2018</v>
          </cell>
          <cell r="I22390">
            <v>1.2839280054298853E-2</v>
          </cell>
          <cell r="L22390">
            <v>0.11542718446601934</v>
          </cell>
          <cell r="M22390">
            <v>0</v>
          </cell>
        </row>
        <row r="22391">
          <cell r="F22391" t="str">
            <v>Vintage2018</v>
          </cell>
          <cell r="I22391">
            <v>2.3823440353661768E-3</v>
          </cell>
          <cell r="L22391">
            <v>1.5488031265266242E-2</v>
          </cell>
          <cell r="M22391" t="str">
            <v>solar PV</v>
          </cell>
        </row>
        <row r="22392">
          <cell r="F22392" t="str">
            <v>Vintage2018</v>
          </cell>
          <cell r="I22392">
            <v>4.2797600180996178E-3</v>
          </cell>
          <cell r="L22392">
            <v>3.8475728155339783E-2</v>
          </cell>
          <cell r="M22392">
            <v>0</v>
          </cell>
        </row>
        <row r="22393">
          <cell r="F22393" t="str">
            <v>Vintage2018</v>
          </cell>
          <cell r="I22393">
            <v>4.2797600180996178E-3</v>
          </cell>
          <cell r="L22393">
            <v>3.8475728155339783E-2</v>
          </cell>
          <cell r="M22393">
            <v>0</v>
          </cell>
        </row>
        <row r="22394">
          <cell r="F22394" t="str">
            <v>Vintage2018</v>
          </cell>
          <cell r="I22394">
            <v>4.2797600180996178E-3</v>
          </cell>
          <cell r="L22394">
            <v>3.8475728155339783E-2</v>
          </cell>
          <cell r="M22394">
            <v>0</v>
          </cell>
        </row>
        <row r="22395">
          <cell r="F22395" t="str">
            <v>Vintage2018</v>
          </cell>
          <cell r="I22395">
            <v>4.2797600180996178E-3</v>
          </cell>
          <cell r="L22395">
            <v>3.8475728155339783E-2</v>
          </cell>
          <cell r="M22395">
            <v>0</v>
          </cell>
        </row>
        <row r="22396">
          <cell r="F22396" t="str">
            <v>Vintage2018</v>
          </cell>
          <cell r="I22396">
            <v>1.4551184061538701E-2</v>
          </cell>
          <cell r="L22396">
            <v>0.13081747572815525</v>
          </cell>
          <cell r="M22396">
            <v>0</v>
          </cell>
        </row>
        <row r="22397">
          <cell r="F22397" t="str">
            <v>Vintage2018</v>
          </cell>
          <cell r="I22397">
            <v>4.2797600180996178E-3</v>
          </cell>
          <cell r="L22397">
            <v>3.8475728155339783E-2</v>
          </cell>
          <cell r="M22397">
            <v>0</v>
          </cell>
        </row>
        <row r="22398">
          <cell r="F22398" t="str">
            <v>Vintage2018</v>
          </cell>
          <cell r="I22398">
            <v>4.2797600180996178E-3</v>
          </cell>
          <cell r="L22398">
            <v>3.8475728155339783E-2</v>
          </cell>
          <cell r="M22398">
            <v>0</v>
          </cell>
        </row>
        <row r="22399">
          <cell r="F22399" t="str">
            <v>Vintage2018</v>
          </cell>
          <cell r="I22399">
            <v>4.2797600180996178E-3</v>
          </cell>
          <cell r="L22399">
            <v>3.8475728155339783E-2</v>
          </cell>
          <cell r="M22399">
            <v>0</v>
          </cell>
        </row>
        <row r="22400">
          <cell r="F22400" t="str">
            <v>Vintage2018</v>
          </cell>
          <cell r="I22400">
            <v>4.2797600180996178E-3</v>
          </cell>
          <cell r="L22400">
            <v>3.8475728155339783E-2</v>
          </cell>
          <cell r="M22400">
            <v>0</v>
          </cell>
        </row>
        <row r="22401">
          <cell r="F22401" t="str">
            <v>Vintage2017</v>
          </cell>
          <cell r="I22401">
            <v>2.3823440353661768E-3</v>
          </cell>
          <cell r="L22401">
            <v>1.8733160009454027E-2</v>
          </cell>
          <cell r="M22401" t="str">
            <v>solar PV</v>
          </cell>
        </row>
        <row r="22402">
          <cell r="F22402" t="str">
            <v>Vintage2017</v>
          </cell>
          <cell r="I22402">
            <v>2.3823440353661768E-3</v>
          </cell>
          <cell r="L22402">
            <v>1.8733160009454027E-2</v>
          </cell>
          <cell r="M22402" t="str">
            <v>solar PV</v>
          </cell>
        </row>
        <row r="22403">
          <cell r="F22403" t="str">
            <v>Vintage2015</v>
          </cell>
          <cell r="I22403">
            <v>5.9916640253394647E-3</v>
          </cell>
          <cell r="L22403">
            <v>4.4136669185792156E-2</v>
          </cell>
          <cell r="M22403">
            <v>0</v>
          </cell>
        </row>
        <row r="22404">
          <cell r="F22404" t="str">
            <v>Vintage2016</v>
          </cell>
          <cell r="I22404">
            <v>4.2797600180996178E-3</v>
          </cell>
          <cell r="L22404">
            <v>2.7425415741067584E-2</v>
          </cell>
          <cell r="M22404">
            <v>0</v>
          </cell>
        </row>
        <row r="22405">
          <cell r="F22405" t="str">
            <v>Vintage2016</v>
          </cell>
          <cell r="I22405">
            <v>4.2797600180996178E-3</v>
          </cell>
          <cell r="L22405">
            <v>2.7425415741067584E-2</v>
          </cell>
          <cell r="M22405">
            <v>0</v>
          </cell>
        </row>
        <row r="22406">
          <cell r="F22406" t="str">
            <v>Vintage2018</v>
          </cell>
          <cell r="I22406">
            <v>3.8517840162896558E-3</v>
          </cell>
          <cell r="L22406">
            <v>3.4628155339805802E-2</v>
          </cell>
          <cell r="M22406">
            <v>0</v>
          </cell>
        </row>
        <row r="22407">
          <cell r="F22407" t="str">
            <v>Vintage2018</v>
          </cell>
          <cell r="I22407">
            <v>3.8517840162896558E-3</v>
          </cell>
          <cell r="L22407">
            <v>3.4628155339805802E-2</v>
          </cell>
          <cell r="M22407">
            <v>0</v>
          </cell>
        </row>
        <row r="22408">
          <cell r="F22408" t="str">
            <v>Vintage2018</v>
          </cell>
          <cell r="I22408">
            <v>3.8517840162896558E-3</v>
          </cell>
          <cell r="L22408">
            <v>3.4628155339805802E-2</v>
          </cell>
          <cell r="M22408">
            <v>0</v>
          </cell>
        </row>
        <row r="22409">
          <cell r="F22409" t="str">
            <v>Vintage2018</v>
          </cell>
          <cell r="I22409">
            <v>3.8517840162896558E-3</v>
          </cell>
          <cell r="L22409">
            <v>3.4628155339805802E-2</v>
          </cell>
          <cell r="M22409">
            <v>0</v>
          </cell>
        </row>
        <row r="22410">
          <cell r="F22410" t="str">
            <v>Vintage2017</v>
          </cell>
          <cell r="I22410">
            <v>3.8517840162896558E-3</v>
          </cell>
          <cell r="L22410">
            <v>2.1718374181762853E-2</v>
          </cell>
          <cell r="M22410">
            <v>0</v>
          </cell>
        </row>
        <row r="22411">
          <cell r="F22411" t="str">
            <v>Vintage2017</v>
          </cell>
          <cell r="I22411">
            <v>3.8517840162896558E-3</v>
          </cell>
          <cell r="L22411">
            <v>2.1718374181762853E-2</v>
          </cell>
          <cell r="M22411">
            <v>0</v>
          </cell>
        </row>
        <row r="22412">
          <cell r="F22412" t="str">
            <v>Vintage2018</v>
          </cell>
          <cell r="I22412">
            <v>3.8517840162896558E-3</v>
          </cell>
          <cell r="L22412">
            <v>3.4628155339805802E-2</v>
          </cell>
          <cell r="M22412">
            <v>0</v>
          </cell>
        </row>
        <row r="22413">
          <cell r="F22413" t="str">
            <v>Vintage2018</v>
          </cell>
          <cell r="I22413">
            <v>3.8517840162896558E-3</v>
          </cell>
          <cell r="L22413">
            <v>3.4628155339805802E-2</v>
          </cell>
          <cell r="M22413">
            <v>0</v>
          </cell>
        </row>
        <row r="22414">
          <cell r="F22414" t="str">
            <v>Vintage2018</v>
          </cell>
          <cell r="I22414">
            <v>3.8517840162896558E-3</v>
          </cell>
          <cell r="L22414">
            <v>3.4628155339805802E-2</v>
          </cell>
          <cell r="M22414">
            <v>0</v>
          </cell>
        </row>
        <row r="22415">
          <cell r="F22415" t="str">
            <v>Vintage2018</v>
          </cell>
          <cell r="I22415">
            <v>3.8517840162896558E-3</v>
          </cell>
          <cell r="L22415">
            <v>3.4628155339805802E-2</v>
          </cell>
          <cell r="M22415">
            <v>0</v>
          </cell>
        </row>
        <row r="22416">
          <cell r="F22416" t="str">
            <v>Vintage2018</v>
          </cell>
          <cell r="I22416">
            <v>3.8517840162896558E-3</v>
          </cell>
          <cell r="L22416">
            <v>3.4628155339805802E-2</v>
          </cell>
          <cell r="M22416">
            <v>0</v>
          </cell>
        </row>
        <row r="22417">
          <cell r="F22417" t="str">
            <v>Vintage2018</v>
          </cell>
          <cell r="I22417">
            <v>3.8517840162896558E-3</v>
          </cell>
          <cell r="L22417">
            <v>3.4628155339805802E-2</v>
          </cell>
          <cell r="M22417">
            <v>0</v>
          </cell>
        </row>
        <row r="22418">
          <cell r="F22418" t="str">
            <v>Vintage2018</v>
          </cell>
          <cell r="I22418">
            <v>3.8517840162896558E-3</v>
          </cell>
          <cell r="L22418">
            <v>3.4628155339805802E-2</v>
          </cell>
          <cell r="M22418">
            <v>0</v>
          </cell>
        </row>
        <row r="22419">
          <cell r="F22419" t="str">
            <v>Vintage2018</v>
          </cell>
          <cell r="I22419">
            <v>3.8517840162896558E-3</v>
          </cell>
          <cell r="L22419">
            <v>3.4628155339805802E-2</v>
          </cell>
          <cell r="M22419">
            <v>0</v>
          </cell>
        </row>
        <row r="22420">
          <cell r="F22420" t="str">
            <v>Vintage2017</v>
          </cell>
          <cell r="I22420">
            <v>3.8517840162896558E-3</v>
          </cell>
          <cell r="L22420">
            <v>2.1718374181762853E-2</v>
          </cell>
          <cell r="M22420">
            <v>0</v>
          </cell>
        </row>
        <row r="22421">
          <cell r="F22421" t="str">
            <v>Vintage2017</v>
          </cell>
          <cell r="I22421">
            <v>3.8517840162896558E-3</v>
          </cell>
          <cell r="L22421">
            <v>2.1718374181762853E-2</v>
          </cell>
          <cell r="M22421">
            <v>0</v>
          </cell>
        </row>
        <row r="22422">
          <cell r="F22422" t="str">
            <v>Vintage2017</v>
          </cell>
          <cell r="I22422">
            <v>3.8517840162896558E-3</v>
          </cell>
          <cell r="L22422">
            <v>2.1718374181762853E-2</v>
          </cell>
          <cell r="M22422">
            <v>0</v>
          </cell>
        </row>
        <row r="22423">
          <cell r="F22423" t="str">
            <v>Vintage2017</v>
          </cell>
          <cell r="I22423">
            <v>3.8517840162896558E-3</v>
          </cell>
          <cell r="L22423">
            <v>2.1718374181762853E-2</v>
          </cell>
          <cell r="M22423">
            <v>0</v>
          </cell>
        </row>
        <row r="22424">
          <cell r="F22424" t="str">
            <v>Vintage2017</v>
          </cell>
          <cell r="I22424">
            <v>3.8517840162896558E-3</v>
          </cell>
          <cell r="L22424">
            <v>2.1718374181762853E-2</v>
          </cell>
          <cell r="M22424">
            <v>0</v>
          </cell>
        </row>
        <row r="22425">
          <cell r="F22425" t="str">
            <v>Vintage2018</v>
          </cell>
          <cell r="I22425">
            <v>3.8517840162896558E-3</v>
          </cell>
          <cell r="L22425">
            <v>3.4628155339805802E-2</v>
          </cell>
          <cell r="M22425">
            <v>0</v>
          </cell>
        </row>
        <row r="22426">
          <cell r="F22426" t="str">
            <v>Vintage2018</v>
          </cell>
          <cell r="I22426">
            <v>3.8517840162896558E-3</v>
          </cell>
          <cell r="L22426">
            <v>3.4628155339805802E-2</v>
          </cell>
          <cell r="M22426">
            <v>0</v>
          </cell>
        </row>
        <row r="22427">
          <cell r="F22427" t="str">
            <v>Vintage2018</v>
          </cell>
          <cell r="I22427">
            <v>3.8517840162896558E-3</v>
          </cell>
          <cell r="L22427">
            <v>3.4628155339805802E-2</v>
          </cell>
          <cell r="M22427">
            <v>0</v>
          </cell>
        </row>
        <row r="22428">
          <cell r="F22428" t="str">
            <v>Vintage2018</v>
          </cell>
          <cell r="I22428">
            <v>3.8517840162896558E-3</v>
          </cell>
          <cell r="L22428">
            <v>3.4628155339805802E-2</v>
          </cell>
          <cell r="M22428">
            <v>0</v>
          </cell>
        </row>
        <row r="22429">
          <cell r="F22429" t="str">
            <v>Vintage2017</v>
          </cell>
          <cell r="I22429">
            <v>3.8517840162896558E-3</v>
          </cell>
          <cell r="L22429">
            <v>2.1718374181762853E-2</v>
          </cell>
          <cell r="M22429">
            <v>0</v>
          </cell>
        </row>
        <row r="22430">
          <cell r="F22430" t="str">
            <v>Vintage2017</v>
          </cell>
          <cell r="I22430">
            <v>3.8517840162896558E-3</v>
          </cell>
          <cell r="L22430">
            <v>2.1718374181762853E-2</v>
          </cell>
          <cell r="M22430">
            <v>0</v>
          </cell>
        </row>
        <row r="22431">
          <cell r="F22431" t="str">
            <v>Vintage2017</v>
          </cell>
          <cell r="I22431">
            <v>3.8517840162896558E-3</v>
          </cell>
          <cell r="L22431">
            <v>2.1718374181762853E-2</v>
          </cell>
          <cell r="M22431">
            <v>0</v>
          </cell>
        </row>
        <row r="22432">
          <cell r="F22432" t="str">
            <v>Vintage2017</v>
          </cell>
          <cell r="I22432">
            <v>3.8517840162896558E-3</v>
          </cell>
          <cell r="L22432">
            <v>2.1718374181762853E-2</v>
          </cell>
          <cell r="M22432">
            <v>0</v>
          </cell>
        </row>
        <row r="22433">
          <cell r="F22433" t="str">
            <v>Vintage2017</v>
          </cell>
          <cell r="I22433">
            <v>3.8517840162896558E-3</v>
          </cell>
          <cell r="L22433">
            <v>2.1718374181762853E-2</v>
          </cell>
          <cell r="M22433">
            <v>0</v>
          </cell>
        </row>
        <row r="22434">
          <cell r="F22434" t="str">
            <v>Vintage2017</v>
          </cell>
          <cell r="I22434">
            <v>3.8517840162896558E-3</v>
          </cell>
          <cell r="L22434">
            <v>2.1718374181762853E-2</v>
          </cell>
          <cell r="M22434">
            <v>0</v>
          </cell>
        </row>
        <row r="22435">
          <cell r="F22435" t="str">
            <v>Vintage2017</v>
          </cell>
          <cell r="I22435">
            <v>3.8517840162896558E-3</v>
          </cell>
          <cell r="L22435">
            <v>2.1718374181762853E-2</v>
          </cell>
          <cell r="M22435">
            <v>0</v>
          </cell>
        </row>
        <row r="22436">
          <cell r="F22436" t="str">
            <v>Vintage2018</v>
          </cell>
          <cell r="I22436">
            <v>3.8517840162896558E-3</v>
          </cell>
          <cell r="L22436">
            <v>3.4628155339805802E-2</v>
          </cell>
          <cell r="M22436">
            <v>0</v>
          </cell>
        </row>
        <row r="22437">
          <cell r="F22437" t="str">
            <v>Vintage2018</v>
          </cell>
          <cell r="I22437">
            <v>3.8517840162896558E-3</v>
          </cell>
          <cell r="L22437">
            <v>3.4628155339805802E-2</v>
          </cell>
          <cell r="M22437">
            <v>0</v>
          </cell>
        </row>
        <row r="22438">
          <cell r="F22438" t="str">
            <v>Vintage2018</v>
          </cell>
          <cell r="I22438">
            <v>3.8517840162896558E-3</v>
          </cell>
          <cell r="L22438">
            <v>3.4628155339805802E-2</v>
          </cell>
          <cell r="M22438">
            <v>0</v>
          </cell>
        </row>
        <row r="22439">
          <cell r="F22439" t="str">
            <v>Vintage2018</v>
          </cell>
          <cell r="I22439">
            <v>3.8517840162896558E-3</v>
          </cell>
          <cell r="L22439">
            <v>3.4628155339805802E-2</v>
          </cell>
          <cell r="M22439">
            <v>0</v>
          </cell>
        </row>
        <row r="22440">
          <cell r="F22440" t="str">
            <v>Vintage2018</v>
          </cell>
          <cell r="I22440">
            <v>3.8517840162896558E-3</v>
          </cell>
          <cell r="L22440">
            <v>3.4628155339805802E-2</v>
          </cell>
          <cell r="M22440">
            <v>0</v>
          </cell>
        </row>
        <row r="22441">
          <cell r="F22441" t="str">
            <v>Vintage2018</v>
          </cell>
          <cell r="I22441">
            <v>3.8517840162896558E-3</v>
          </cell>
          <cell r="L22441">
            <v>3.4628155339805802E-2</v>
          </cell>
          <cell r="M22441">
            <v>0</v>
          </cell>
        </row>
        <row r="22442">
          <cell r="F22442" t="str">
            <v>Vintage2014</v>
          </cell>
          <cell r="I22442">
            <v>4.2797600180996178E-3</v>
          </cell>
          <cell r="L22442">
            <v>3.2655045546496182E-2</v>
          </cell>
          <cell r="M22442">
            <v>0</v>
          </cell>
        </row>
        <row r="22443">
          <cell r="F22443" t="str">
            <v>Vintage2017</v>
          </cell>
          <cell r="I22443">
            <v>2.3823440353661768E-3</v>
          </cell>
          <cell r="L22443">
            <v>1.8733160009454027E-2</v>
          </cell>
          <cell r="M22443" t="str">
            <v>solar PV</v>
          </cell>
        </row>
        <row r="22444">
          <cell r="F22444" t="str">
            <v>Vintage2017</v>
          </cell>
          <cell r="I22444">
            <v>8.5595200361992356E-3</v>
          </cell>
          <cell r="L22444">
            <v>4.8263053737250788E-2</v>
          </cell>
          <cell r="M22444">
            <v>0</v>
          </cell>
        </row>
        <row r="22445">
          <cell r="F22445" t="str">
            <v>Vintage2017</v>
          </cell>
          <cell r="I22445">
            <v>2.3823440353661768E-3</v>
          </cell>
          <cell r="L22445">
            <v>1.8733160009454027E-2</v>
          </cell>
          <cell r="M22445" t="str">
            <v>solar PV</v>
          </cell>
        </row>
        <row r="22446">
          <cell r="F22446" t="str">
            <v>Vintage2017</v>
          </cell>
          <cell r="I22446">
            <v>5.1357120217195408E-3</v>
          </cell>
          <cell r="L22446">
            <v>2.8957832242350469E-2</v>
          </cell>
          <cell r="M22446">
            <v>0</v>
          </cell>
        </row>
        <row r="22447">
          <cell r="F22447" t="str">
            <v>Vintage2018</v>
          </cell>
          <cell r="I22447">
            <v>4.7646880707323536E-3</v>
          </cell>
          <cell r="L22447">
            <v>3.0976062530532485E-2</v>
          </cell>
          <cell r="M22447" t="str">
            <v>solar PV</v>
          </cell>
        </row>
        <row r="22448">
          <cell r="F22448" t="str">
            <v>Vintage2017</v>
          </cell>
          <cell r="I22448">
            <v>5.1357120217195408E-3</v>
          </cell>
          <cell r="L22448">
            <v>2.8957832242350469E-2</v>
          </cell>
          <cell r="M22448">
            <v>0</v>
          </cell>
        </row>
        <row r="22449">
          <cell r="F22449" t="str">
            <v>Vintage2016</v>
          </cell>
          <cell r="I22449">
            <v>8.5595200361992356E-3</v>
          </cell>
          <cell r="L22449">
            <v>5.4850831482135168E-2</v>
          </cell>
          <cell r="M22449">
            <v>0</v>
          </cell>
        </row>
        <row r="22450">
          <cell r="F22450" t="str">
            <v>Vintage2018</v>
          </cell>
          <cell r="I22450">
            <v>1.2839280054298853E-2</v>
          </cell>
          <cell r="L22450">
            <v>0.11542718446601934</v>
          </cell>
          <cell r="M22450">
            <v>0</v>
          </cell>
        </row>
        <row r="22451">
          <cell r="F22451" t="str">
            <v>Vintage2018</v>
          </cell>
          <cell r="I22451">
            <v>1.2839280054298853E-2</v>
          </cell>
          <cell r="L22451">
            <v>0.11542718446601934</v>
          </cell>
          <cell r="M22451">
            <v>0</v>
          </cell>
        </row>
        <row r="22452">
          <cell r="F22452" t="str">
            <v>Vintage2017</v>
          </cell>
          <cell r="I22452">
            <v>2.3823440353661768E-3</v>
          </cell>
          <cell r="L22452">
            <v>1.8733160009454027E-2</v>
          </cell>
          <cell r="M22452" t="str">
            <v>solar PV</v>
          </cell>
        </row>
        <row r="22453">
          <cell r="F22453" t="str">
            <v>Vintage2018</v>
          </cell>
          <cell r="I22453">
            <v>2.3823440353661768E-3</v>
          </cell>
          <cell r="L22453">
            <v>1.5488031265266242E-2</v>
          </cell>
          <cell r="M22453" t="str">
            <v>solar PV</v>
          </cell>
        </row>
        <row r="22454">
          <cell r="F22454" t="str">
            <v>Vintage2017</v>
          </cell>
          <cell r="I22454">
            <v>2.3823440353661768E-3</v>
          </cell>
          <cell r="L22454">
            <v>1.8733160009454027E-2</v>
          </cell>
          <cell r="M22454" t="str">
            <v>solar PV</v>
          </cell>
        </row>
        <row r="22455">
          <cell r="F22455" t="str">
            <v>Vintage2017</v>
          </cell>
          <cell r="I22455">
            <v>1.0699400045249044E-2</v>
          </cell>
          <cell r="L22455">
            <v>6.0328817171563485E-2</v>
          </cell>
          <cell r="M22455">
            <v>0</v>
          </cell>
        </row>
        <row r="22456">
          <cell r="F22456" t="str">
            <v>Vintage2011</v>
          </cell>
          <cell r="I22456">
            <v>7.7035680325793117E-3</v>
          </cell>
          <cell r="L22456">
            <v>0.1324679665738161</v>
          </cell>
          <cell r="M22456">
            <v>0</v>
          </cell>
        </row>
        <row r="22457">
          <cell r="F22457" t="str">
            <v>Vintage2012</v>
          </cell>
          <cell r="I22457">
            <v>8.5595200361992356E-3</v>
          </cell>
          <cell r="L22457">
            <v>0.11396117900790796</v>
          </cell>
          <cell r="M22457">
            <v>0</v>
          </cell>
        </row>
        <row r="22458">
          <cell r="F22458" t="str">
            <v>Vintage2016</v>
          </cell>
          <cell r="I22458">
            <v>1.8402968077828357E-2</v>
          </cell>
          <cell r="L22458">
            <v>0.11792928768659061</v>
          </cell>
          <cell r="M22458">
            <v>0</v>
          </cell>
        </row>
        <row r="22459">
          <cell r="F22459" t="str">
            <v>Vintage2016</v>
          </cell>
          <cell r="I22459">
            <v>9.4154720398191595E-3</v>
          </cell>
          <cell r="L22459">
            <v>6.0335914630348694E-2</v>
          </cell>
          <cell r="M22459">
            <v>0</v>
          </cell>
        </row>
        <row r="22460">
          <cell r="F22460" t="str">
            <v>Vintage2016</v>
          </cell>
          <cell r="I22460">
            <v>2.0114872085068205E-2</v>
          </cell>
          <cell r="L22460">
            <v>0.12889945398301766</v>
          </cell>
          <cell r="M22460">
            <v>0</v>
          </cell>
        </row>
        <row r="22461">
          <cell r="F22461" t="str">
            <v>Vintage2017</v>
          </cell>
          <cell r="I22461">
            <v>2.0542848086878163E-2</v>
          </cell>
          <cell r="L22461">
            <v>0.11583132896940188</v>
          </cell>
          <cell r="M22461">
            <v>0</v>
          </cell>
        </row>
        <row r="22462">
          <cell r="F22462" t="str">
            <v>Vintage2017</v>
          </cell>
          <cell r="I22462">
            <v>1.7547016074208433E-2</v>
          </cell>
          <cell r="L22462">
            <v>9.8939260161364104E-2</v>
          </cell>
          <cell r="M22462">
            <v>0</v>
          </cell>
        </row>
        <row r="22463">
          <cell r="F22463" t="str">
            <v>Vintage2017</v>
          </cell>
          <cell r="I22463">
            <v>1.2411304052488891E-2</v>
          </cell>
          <cell r="L22463">
            <v>6.9981427919013628E-2</v>
          </cell>
          <cell r="M22463">
            <v>0</v>
          </cell>
        </row>
        <row r="22464">
          <cell r="F22464" t="str">
            <v>Vintage2017</v>
          </cell>
          <cell r="I22464">
            <v>5.0982162356836176E-3</v>
          </cell>
          <cell r="L22464">
            <v>4.0088962420231619E-2</v>
          </cell>
          <cell r="M22464" t="str">
            <v>solar PV</v>
          </cell>
        </row>
        <row r="22465">
          <cell r="F22465" t="str">
            <v>Vintage2017</v>
          </cell>
          <cell r="I22465">
            <v>2.0970824088688125E-2</v>
          </cell>
          <cell r="L22465">
            <v>0.11824448165626443</v>
          </cell>
          <cell r="M22465">
            <v>0</v>
          </cell>
        </row>
        <row r="22466">
          <cell r="F22466" t="str">
            <v>Vintage2017</v>
          </cell>
          <cell r="I22466">
            <v>2.0970824088688125E-2</v>
          </cell>
          <cell r="L22466">
            <v>0.11824448165626443</v>
          </cell>
          <cell r="M22466">
            <v>0</v>
          </cell>
        </row>
        <row r="22467">
          <cell r="F22467" t="str">
            <v>Vintage2017</v>
          </cell>
          <cell r="I22467">
            <v>8.1315440343892736E-3</v>
          </cell>
          <cell r="L22467">
            <v>4.5849901050388241E-2</v>
          </cell>
          <cell r="M22467">
            <v>0</v>
          </cell>
        </row>
        <row r="22468">
          <cell r="F22468" t="str">
            <v>Vintage2017</v>
          </cell>
          <cell r="I22468">
            <v>8.1315440343892736E-3</v>
          </cell>
          <cell r="L22468">
            <v>4.5849901050388241E-2</v>
          </cell>
          <cell r="M22468">
            <v>0</v>
          </cell>
        </row>
        <row r="22469">
          <cell r="F22469" t="str">
            <v>Vintage2017</v>
          </cell>
          <cell r="I22469">
            <v>8.1315440343892736E-3</v>
          </cell>
          <cell r="L22469">
            <v>4.5849901050388241E-2</v>
          </cell>
          <cell r="M22469">
            <v>0</v>
          </cell>
        </row>
        <row r="22470">
          <cell r="F22470" t="str">
            <v>Vintage2012</v>
          </cell>
          <cell r="I22470">
            <v>3.8517840162896558E-3</v>
          </cell>
          <cell r="L22470">
            <v>5.1282530553558588E-2</v>
          </cell>
          <cell r="M22470">
            <v>0</v>
          </cell>
        </row>
        <row r="22471">
          <cell r="F22471" t="str">
            <v>Vintage2012</v>
          </cell>
          <cell r="I22471">
            <v>2.5678560108597704E-3</v>
          </cell>
          <cell r="L22471">
            <v>3.4188353702372387E-2</v>
          </cell>
          <cell r="M22471">
            <v>0</v>
          </cell>
        </row>
        <row r="22472">
          <cell r="F22472" t="str">
            <v>Vintage2017</v>
          </cell>
          <cell r="I22472">
            <v>1.4123208059728738E-2</v>
          </cell>
          <cell r="L22472">
            <v>7.9634038666463791E-2</v>
          </cell>
          <cell r="M22472">
            <v>0</v>
          </cell>
        </row>
        <row r="22473">
          <cell r="F22473" t="str">
            <v>Vintage2017</v>
          </cell>
          <cell r="I22473">
            <v>1.6263088068778547E-2</v>
          </cell>
          <cell r="L22473">
            <v>9.1699802100776481E-2</v>
          </cell>
          <cell r="M22473">
            <v>0</v>
          </cell>
        </row>
        <row r="22474">
          <cell r="F22474" t="str">
            <v>Vintage2017</v>
          </cell>
          <cell r="I22474">
            <v>4.2882192636591182E-3</v>
          </cell>
          <cell r="L22474">
            <v>3.3719688017017253E-2</v>
          </cell>
          <cell r="M22474" t="str">
            <v>solar PV</v>
          </cell>
        </row>
        <row r="22475">
          <cell r="F22475" t="str">
            <v>Vintage2017</v>
          </cell>
          <cell r="I22475">
            <v>4.2882192636591182E-3</v>
          </cell>
          <cell r="L22475">
            <v>3.3719688017017253E-2</v>
          </cell>
          <cell r="M22475" t="str">
            <v>solar PV</v>
          </cell>
        </row>
        <row r="22476">
          <cell r="F22476" t="str">
            <v>Vintage2017</v>
          </cell>
          <cell r="I22476">
            <v>4.526453667195735E-3</v>
          </cell>
          <cell r="L22476">
            <v>3.559300401796265E-2</v>
          </cell>
          <cell r="M22476" t="str">
            <v>solar PV</v>
          </cell>
        </row>
        <row r="22477">
          <cell r="F22477" t="str">
            <v>Vintage2017</v>
          </cell>
          <cell r="I22477">
            <v>4.6217474286103831E-3</v>
          </cell>
          <cell r="L22477">
            <v>3.6342330418340806E-2</v>
          </cell>
          <cell r="M22477" t="str">
            <v>solar PV</v>
          </cell>
        </row>
        <row r="22478">
          <cell r="F22478" t="str">
            <v>Vintage2017</v>
          </cell>
          <cell r="I22478">
            <v>4.3835130250737646E-3</v>
          </cell>
          <cell r="L22478">
            <v>3.4469014417395409E-2</v>
          </cell>
          <cell r="M22478" t="str">
            <v>solar PV</v>
          </cell>
        </row>
        <row r="22479">
          <cell r="F22479" t="str">
            <v>Vintage2018</v>
          </cell>
          <cell r="I22479">
            <v>4.7646880707323536E-3</v>
          </cell>
          <cell r="L22479">
            <v>3.0976062530532485E-2</v>
          </cell>
          <cell r="M22479" t="str">
            <v>solar PV</v>
          </cell>
        </row>
        <row r="22480">
          <cell r="F22480" t="str">
            <v>Vintage2015</v>
          </cell>
          <cell r="I22480">
            <v>2.0542848086878163E-2</v>
          </cell>
          <cell r="L22480">
            <v>0.15132572292271596</v>
          </cell>
          <cell r="M22480">
            <v>0</v>
          </cell>
        </row>
        <row r="22481">
          <cell r="F22481" t="str">
            <v>Vintage2016</v>
          </cell>
          <cell r="I22481">
            <v>8.5595200361992356E-3</v>
          </cell>
          <cell r="L22481">
            <v>5.4850831482135168E-2</v>
          </cell>
          <cell r="M22481">
            <v>0</v>
          </cell>
        </row>
        <row r="22482">
          <cell r="F22482" t="str">
            <v>Vintage2019</v>
          </cell>
          <cell r="I22482">
            <v>8.5595200361992356E-3</v>
          </cell>
          <cell r="L22482">
            <v>0.34552132262388696</v>
          </cell>
          <cell r="M22482">
            <v>0</v>
          </cell>
        </row>
        <row r="22483">
          <cell r="F22483" t="str">
            <v>Vintage2018</v>
          </cell>
          <cell r="I22483">
            <v>2.0542848086878163E-2</v>
          </cell>
          <cell r="L22483">
            <v>0.18468349514563093</v>
          </cell>
          <cell r="M22483">
            <v>0</v>
          </cell>
        </row>
        <row r="22484">
          <cell r="F22484" t="str">
            <v>Vintage2015</v>
          </cell>
          <cell r="I22484">
            <v>2.3823440353661768E-3</v>
          </cell>
          <cell r="L22484">
            <v>2.8106582316186644E-2</v>
          </cell>
          <cell r="M22484" t="str">
            <v>solar PV</v>
          </cell>
        </row>
        <row r="22485">
          <cell r="F22485" t="str">
            <v>Vintage2017</v>
          </cell>
          <cell r="I22485">
            <v>4.0976317408298237E-3</v>
          </cell>
          <cell r="L22485">
            <v>3.2221035216260928E-2</v>
          </cell>
          <cell r="M22485" t="str">
            <v>solar PV</v>
          </cell>
        </row>
        <row r="22486">
          <cell r="F22486" t="str">
            <v>Vintage2017</v>
          </cell>
          <cell r="I22486">
            <v>8.1315440343892736E-3</v>
          </cell>
          <cell r="L22486">
            <v>4.5849901050388241E-2</v>
          </cell>
          <cell r="M22486">
            <v>0</v>
          </cell>
        </row>
        <row r="22487">
          <cell r="F22487" t="str">
            <v>Vintage2018</v>
          </cell>
          <cell r="I22487">
            <v>1.7119040072398471E-2</v>
          </cell>
          <cell r="L22487">
            <v>0.15390291262135913</v>
          </cell>
          <cell r="M22487">
            <v>0</v>
          </cell>
        </row>
        <row r="22488">
          <cell r="F22488" t="str">
            <v>Vintage2018</v>
          </cell>
          <cell r="I22488">
            <v>6.4196400271494267E-3</v>
          </cell>
          <cell r="L22488">
            <v>5.7713592233009668E-2</v>
          </cell>
          <cell r="M22488">
            <v>0</v>
          </cell>
        </row>
        <row r="22489">
          <cell r="F22489" t="str">
            <v>Vintage2017</v>
          </cell>
          <cell r="I22489">
            <v>8.5595200361992356E-3</v>
          </cell>
          <cell r="L22489">
            <v>4.8263053737250788E-2</v>
          </cell>
          <cell r="M22489">
            <v>0</v>
          </cell>
        </row>
        <row r="22490">
          <cell r="F22490" t="str">
            <v>Vintage2017</v>
          </cell>
          <cell r="I22490">
            <v>4.2797600180996178E-3</v>
          </cell>
          <cell r="L22490">
            <v>2.4131526868625394E-2</v>
          </cell>
          <cell r="M22490">
            <v>0</v>
          </cell>
        </row>
        <row r="22491">
          <cell r="F22491" t="str">
            <v>Vintage2017</v>
          </cell>
          <cell r="I22491">
            <v>8.1315440343892736E-3</v>
          </cell>
          <cell r="L22491">
            <v>4.5849901050388241E-2</v>
          </cell>
          <cell r="M22491">
            <v>0</v>
          </cell>
        </row>
        <row r="22492">
          <cell r="F22492" t="str">
            <v>Vintage2017</v>
          </cell>
          <cell r="I22492">
            <v>1.0699400045249044E-2</v>
          </cell>
          <cell r="L22492">
            <v>6.0328817171563485E-2</v>
          </cell>
          <cell r="M22492">
            <v>0</v>
          </cell>
        </row>
        <row r="22493">
          <cell r="F22493" t="str">
            <v>Vintage2017</v>
          </cell>
          <cell r="I22493">
            <v>8.5595200361992356E-3</v>
          </cell>
          <cell r="L22493">
            <v>4.8263053737250788E-2</v>
          </cell>
          <cell r="M22493">
            <v>0</v>
          </cell>
        </row>
        <row r="22494">
          <cell r="F22494" t="str">
            <v>Vintage2017</v>
          </cell>
          <cell r="I22494">
            <v>4.7077360199095798E-3</v>
          </cell>
          <cell r="L22494">
            <v>2.6544679555487935E-2</v>
          </cell>
          <cell r="M22494">
            <v>0</v>
          </cell>
        </row>
        <row r="22495">
          <cell r="F22495" t="str">
            <v>Vintage2017</v>
          </cell>
          <cell r="I22495">
            <v>1.1555352048868969E-2</v>
          </cell>
          <cell r="L22495">
            <v>6.515512254528856E-2</v>
          </cell>
          <cell r="M22495">
            <v>0</v>
          </cell>
        </row>
        <row r="22496">
          <cell r="F22496" t="str">
            <v>Vintage2017</v>
          </cell>
          <cell r="I22496">
            <v>8.5595200361992356E-3</v>
          </cell>
          <cell r="L22496">
            <v>4.8263053737250788E-2</v>
          </cell>
          <cell r="M22496">
            <v>0</v>
          </cell>
        </row>
        <row r="22497">
          <cell r="F22497" t="str">
            <v>Vintage2017</v>
          </cell>
          <cell r="I22497">
            <v>8.5595200361992356E-3</v>
          </cell>
          <cell r="L22497">
            <v>4.8263053737250788E-2</v>
          </cell>
          <cell r="M22497">
            <v>0</v>
          </cell>
        </row>
        <row r="22498">
          <cell r="F22498" t="str">
            <v>Vintage2017</v>
          </cell>
          <cell r="I22498">
            <v>4.2797600180996178E-3</v>
          </cell>
          <cell r="L22498">
            <v>2.4131526868625394E-2</v>
          </cell>
          <cell r="M22498">
            <v>0</v>
          </cell>
        </row>
        <row r="22499">
          <cell r="F22499" t="str">
            <v>Vintage2017</v>
          </cell>
          <cell r="I22499">
            <v>2.0114872085068205E-2</v>
          </cell>
          <cell r="L22499">
            <v>0.11341817628253935</v>
          </cell>
          <cell r="M22499">
            <v>0</v>
          </cell>
        </row>
        <row r="22500">
          <cell r="F22500" t="str">
            <v>Vintage2017</v>
          </cell>
          <cell r="I22500">
            <v>1.0699400045249044E-2</v>
          </cell>
          <cell r="L22500">
            <v>6.0328817171563485E-2</v>
          </cell>
          <cell r="M22500">
            <v>0</v>
          </cell>
        </row>
        <row r="22501">
          <cell r="F22501" t="str">
            <v>Vintage2019</v>
          </cell>
          <cell r="I22501">
            <v>7.4057546683392967E-3</v>
          </cell>
          <cell r="L22501">
            <v>7.4607687702709771E-2</v>
          </cell>
          <cell r="M22501" t="str">
            <v>solar PV</v>
          </cell>
        </row>
        <row r="22502">
          <cell r="F22502" t="str">
            <v>Vintage2019</v>
          </cell>
          <cell r="I22502">
            <v>6.7192232284164007E-4</v>
          </cell>
          <cell r="L22502">
            <v>2.7123423825975126E-2</v>
          </cell>
          <cell r="M22502">
            <v>0</v>
          </cell>
        </row>
        <row r="22503">
          <cell r="F22503" t="str">
            <v>Vintage2015</v>
          </cell>
          <cell r="I22503">
            <v>4.7077360199095798E-3</v>
          </cell>
          <cell r="L22503">
            <v>3.4678811503122416E-2</v>
          </cell>
          <cell r="M22503">
            <v>0</v>
          </cell>
        </row>
        <row r="22504">
          <cell r="F22504" t="str">
            <v>Vintage2020</v>
          </cell>
          <cell r="I22504">
            <v>1.748640521958774E-2</v>
          </cell>
          <cell r="L22504">
            <v>0.17731975982200004</v>
          </cell>
          <cell r="M22504" t="str">
            <v>solar PV</v>
          </cell>
        </row>
        <row r="22505">
          <cell r="F22505" t="str">
            <v>Vintage2019</v>
          </cell>
          <cell r="I22505">
            <v>7.1470321060985303E-3</v>
          </cell>
          <cell r="L22505">
            <v>7.2001242716376923E-2</v>
          </cell>
          <cell r="M22505" t="str">
            <v>solar PV</v>
          </cell>
        </row>
        <row r="22506">
          <cell r="F22506" t="str">
            <v>Vintage2017</v>
          </cell>
          <cell r="I22506">
            <v>3.8517840162896558E-3</v>
          </cell>
          <cell r="L22506">
            <v>2.1718374181762853E-2</v>
          </cell>
          <cell r="M22506">
            <v>0</v>
          </cell>
        </row>
        <row r="22507">
          <cell r="F22507" t="str">
            <v>Vintage2017</v>
          </cell>
          <cell r="I22507">
            <v>3.8517840162896558E-3</v>
          </cell>
          <cell r="L22507">
            <v>2.1718374181762853E-2</v>
          </cell>
          <cell r="M22507">
            <v>0</v>
          </cell>
        </row>
        <row r="22508">
          <cell r="F22508" t="str">
            <v>Vintage2017</v>
          </cell>
          <cell r="I22508">
            <v>3.8517840162896558E-3</v>
          </cell>
          <cell r="L22508">
            <v>2.1718374181762853E-2</v>
          </cell>
          <cell r="M22508">
            <v>0</v>
          </cell>
        </row>
        <row r="22509">
          <cell r="F22509" t="str">
            <v>Vintage2018</v>
          </cell>
          <cell r="I22509">
            <v>3.8517840162896558E-3</v>
          </cell>
          <cell r="L22509">
            <v>3.4628155339805802E-2</v>
          </cell>
          <cell r="M22509">
            <v>0</v>
          </cell>
        </row>
        <row r="22510">
          <cell r="F22510" t="str">
            <v>Vintage2018</v>
          </cell>
          <cell r="I22510">
            <v>3.8517840162896558E-3</v>
          </cell>
          <cell r="L22510">
            <v>3.4628155339805802E-2</v>
          </cell>
          <cell r="M22510">
            <v>0</v>
          </cell>
        </row>
        <row r="22511">
          <cell r="F22511" t="str">
            <v>Vintage2018</v>
          </cell>
          <cell r="I22511">
            <v>7.2755920307693506E-3</v>
          </cell>
          <cell r="L22511">
            <v>6.5408737864077623E-2</v>
          </cell>
          <cell r="M22511">
            <v>0</v>
          </cell>
        </row>
        <row r="22512">
          <cell r="F22512" t="str">
            <v>Vintage2018</v>
          </cell>
          <cell r="I22512">
            <v>8.5595200361992356E-3</v>
          </cell>
          <cell r="L22512">
            <v>7.6951456310679567E-2</v>
          </cell>
          <cell r="M22512">
            <v>0</v>
          </cell>
        </row>
        <row r="22513">
          <cell r="F22513" t="str">
            <v>Vintage2018</v>
          </cell>
          <cell r="I22513">
            <v>8.5595200361992356E-3</v>
          </cell>
          <cell r="L22513">
            <v>7.6951456310679567E-2</v>
          </cell>
          <cell r="M22513">
            <v>0</v>
          </cell>
        </row>
        <row r="22514">
          <cell r="F22514" t="str">
            <v>Vintage2017</v>
          </cell>
          <cell r="I22514">
            <v>9.4154720398191595E-3</v>
          </cell>
          <cell r="L22514">
            <v>5.308935911097587E-2</v>
          </cell>
          <cell r="M22514">
            <v>0</v>
          </cell>
        </row>
        <row r="22515">
          <cell r="F22515" t="str">
            <v>Vintage2018</v>
          </cell>
          <cell r="I22515">
            <v>1.2839280054298853E-2</v>
          </cell>
          <cell r="L22515">
            <v>0.11542718446601934</v>
          </cell>
          <cell r="M22515">
            <v>0</v>
          </cell>
        </row>
        <row r="22516">
          <cell r="F22516" t="str">
            <v>Vintage2017</v>
          </cell>
          <cell r="I22516">
            <v>9.4154720398191595E-3</v>
          </cell>
          <cell r="L22516">
            <v>5.308935911097587E-2</v>
          </cell>
          <cell r="M22516">
            <v>0</v>
          </cell>
        </row>
        <row r="22517">
          <cell r="F22517" t="str">
            <v>Vintage2016</v>
          </cell>
          <cell r="I22517">
            <v>1.1555352048868969E-2</v>
          </cell>
          <cell r="L22517">
            <v>7.4048622500882483E-2</v>
          </cell>
          <cell r="M22517">
            <v>0</v>
          </cell>
        </row>
        <row r="22518">
          <cell r="F22518" t="str">
            <v>Vintage2016</v>
          </cell>
          <cell r="I22518">
            <v>2.8349894020857505E-3</v>
          </cell>
          <cell r="L22518">
            <v>1.2698169510601737E-2</v>
          </cell>
          <cell r="M22518" t="str">
            <v>solar PV</v>
          </cell>
        </row>
        <row r="22519">
          <cell r="F22519" t="str">
            <v>Vintage2016</v>
          </cell>
          <cell r="I22519">
            <v>2.8349894020857505E-3</v>
          </cell>
          <cell r="L22519">
            <v>1.2698169510601737E-2</v>
          </cell>
          <cell r="M22519" t="str">
            <v>solar PV</v>
          </cell>
        </row>
        <row r="22520">
          <cell r="F22520" t="str">
            <v>Vintage2017</v>
          </cell>
          <cell r="I22520">
            <v>8.5595200361992356E-3</v>
          </cell>
          <cell r="L22520">
            <v>4.8263053737250788E-2</v>
          </cell>
          <cell r="M22520">
            <v>0</v>
          </cell>
        </row>
        <row r="22521">
          <cell r="F22521" t="str">
            <v>Vintage2017</v>
          </cell>
          <cell r="I22521">
            <v>9.8434480416291197E-3</v>
          </cell>
          <cell r="L22521">
            <v>5.5502511797838397E-2</v>
          </cell>
          <cell r="M22521">
            <v>0</v>
          </cell>
        </row>
        <row r="22522">
          <cell r="F22522" t="str">
            <v>Vintage2017</v>
          </cell>
          <cell r="I22522">
            <v>9.4154720398191595E-3</v>
          </cell>
          <cell r="L22522">
            <v>5.308935911097587E-2</v>
          </cell>
          <cell r="M22522">
            <v>0</v>
          </cell>
        </row>
        <row r="22523">
          <cell r="F22523" t="str">
            <v>Vintage2017</v>
          </cell>
          <cell r="I22523">
            <v>2.3823440353661768E-3</v>
          </cell>
          <cell r="L22523">
            <v>1.8733160009454027E-2</v>
          </cell>
          <cell r="M22523" t="str">
            <v>solar PV</v>
          </cell>
        </row>
        <row r="22524">
          <cell r="F22524" t="str">
            <v>Vintage2017</v>
          </cell>
          <cell r="I22524">
            <v>1.0699400045249044E-2</v>
          </cell>
          <cell r="L22524">
            <v>6.0328817171563485E-2</v>
          </cell>
          <cell r="M22524">
            <v>0</v>
          </cell>
        </row>
        <row r="22525">
          <cell r="F22525" t="str">
            <v>Vintage2016</v>
          </cell>
          <cell r="I22525">
            <v>4.7077360199095798E-3</v>
          </cell>
          <cell r="L22525">
            <v>3.0167957315174347E-2</v>
          </cell>
          <cell r="M22525">
            <v>0</v>
          </cell>
        </row>
        <row r="22526">
          <cell r="F22526" t="str">
            <v>Vintage2016</v>
          </cell>
          <cell r="I22526">
            <v>8.1315440343892736E-3</v>
          </cell>
          <cell r="L22526">
            <v>5.2108289908028411E-2</v>
          </cell>
          <cell r="M22526">
            <v>0</v>
          </cell>
        </row>
        <row r="22527">
          <cell r="F22527" t="str">
            <v>Vintage2016</v>
          </cell>
          <cell r="I22527">
            <v>8.1315440343892736E-3</v>
          </cell>
          <cell r="L22527">
            <v>5.2108289908028411E-2</v>
          </cell>
          <cell r="M22527">
            <v>0</v>
          </cell>
        </row>
        <row r="22528">
          <cell r="F22528" t="str">
            <v>Vintage2017</v>
          </cell>
          <cell r="I22528">
            <v>4.2797600180996178E-3</v>
          </cell>
          <cell r="L22528">
            <v>2.4131526868625394E-2</v>
          </cell>
          <cell r="M22528">
            <v>0</v>
          </cell>
        </row>
        <row r="22529">
          <cell r="F22529" t="str">
            <v>Vintage2017</v>
          </cell>
          <cell r="I22529">
            <v>4.2797600180996178E-3</v>
          </cell>
          <cell r="L22529">
            <v>2.4131526868625394E-2</v>
          </cell>
          <cell r="M22529">
            <v>0</v>
          </cell>
        </row>
        <row r="22530">
          <cell r="F22530" t="str">
            <v>Vintage2017</v>
          </cell>
          <cell r="I22530">
            <v>4.2797600180996178E-3</v>
          </cell>
          <cell r="L22530">
            <v>2.4131526868625394E-2</v>
          </cell>
          <cell r="M22530">
            <v>0</v>
          </cell>
        </row>
        <row r="22531">
          <cell r="F22531" t="str">
            <v>Vintage2017</v>
          </cell>
          <cell r="I22531">
            <v>4.2797600180996178E-3</v>
          </cell>
          <cell r="L22531">
            <v>2.4131526868625394E-2</v>
          </cell>
          <cell r="M22531">
            <v>0</v>
          </cell>
        </row>
        <row r="22532">
          <cell r="F22532" t="str">
            <v>Vintage2017</v>
          </cell>
          <cell r="I22532">
            <v>4.2797600180996178E-3</v>
          </cell>
          <cell r="L22532">
            <v>2.4131526868625394E-2</v>
          </cell>
          <cell r="M22532">
            <v>0</v>
          </cell>
        </row>
        <row r="22533">
          <cell r="F22533" t="str">
            <v>Vintage2017</v>
          </cell>
          <cell r="I22533">
            <v>5.9916640253394647E-3</v>
          </cell>
          <cell r="L22533">
            <v>3.378413761607555E-2</v>
          </cell>
          <cell r="M22533">
            <v>0</v>
          </cell>
        </row>
        <row r="22534">
          <cell r="F22534" t="str">
            <v>Vintage2016</v>
          </cell>
          <cell r="I22534">
            <v>2.3823440353661768E-3</v>
          </cell>
          <cell r="L22534">
            <v>1.067073068117793E-2</v>
          </cell>
          <cell r="M22534" t="str">
            <v>solar PV</v>
          </cell>
        </row>
        <row r="22535">
          <cell r="F22535" t="str">
            <v>Vintage2016</v>
          </cell>
          <cell r="I22535">
            <v>1.0271424043439082E-2</v>
          </cell>
          <cell r="L22535">
            <v>6.5820997778562207E-2</v>
          </cell>
          <cell r="M22535">
            <v>0</v>
          </cell>
        </row>
        <row r="22536">
          <cell r="F22536" t="str">
            <v>Vintage2016</v>
          </cell>
          <cell r="I22536">
            <v>1.2411304052488891E-2</v>
          </cell>
          <cell r="L22536">
            <v>7.9533705649095995E-2</v>
          </cell>
          <cell r="M22536">
            <v>0</v>
          </cell>
        </row>
        <row r="22537">
          <cell r="F22537" t="str">
            <v>Vintage2017</v>
          </cell>
          <cell r="I22537">
            <v>7.7035680325793117E-3</v>
          </cell>
          <cell r="L22537">
            <v>4.3436748363525707E-2</v>
          </cell>
          <cell r="M22537">
            <v>0</v>
          </cell>
        </row>
        <row r="22538">
          <cell r="F22538" t="str">
            <v>Vintage2017</v>
          </cell>
          <cell r="I22538">
            <v>1.0699400045249044E-2</v>
          </cell>
          <cell r="L22538">
            <v>6.0328817171563485E-2</v>
          </cell>
          <cell r="M22538">
            <v>0</v>
          </cell>
        </row>
        <row r="22539">
          <cell r="F22539" t="str">
            <v>Vintage2017</v>
          </cell>
          <cell r="I22539">
            <v>4.2797600180996178E-3</v>
          </cell>
          <cell r="L22539">
            <v>2.4131526868625394E-2</v>
          </cell>
          <cell r="M22539">
            <v>0</v>
          </cell>
        </row>
        <row r="22540">
          <cell r="F22540" t="str">
            <v>Vintage2017</v>
          </cell>
          <cell r="I22540">
            <v>4.2797600180996178E-3</v>
          </cell>
          <cell r="L22540">
            <v>2.4131526868625394E-2</v>
          </cell>
          <cell r="M22540">
            <v>0</v>
          </cell>
        </row>
        <row r="22541">
          <cell r="F22541" t="str">
            <v>Vintage2017</v>
          </cell>
          <cell r="I22541">
            <v>4.2797600180996178E-3</v>
          </cell>
          <cell r="L22541">
            <v>2.4131526868625394E-2</v>
          </cell>
          <cell r="M22541">
            <v>0</v>
          </cell>
        </row>
        <row r="22542">
          <cell r="F22542" t="str">
            <v>Vintage2017</v>
          </cell>
          <cell r="I22542">
            <v>4.2797600180996178E-3</v>
          </cell>
          <cell r="L22542">
            <v>2.4131526868625394E-2</v>
          </cell>
          <cell r="M22542">
            <v>0</v>
          </cell>
        </row>
        <row r="22543">
          <cell r="F22543" t="str">
            <v>Vintage2017</v>
          </cell>
          <cell r="I22543">
            <v>4.2797600180996178E-3</v>
          </cell>
          <cell r="L22543">
            <v>2.4131526868625394E-2</v>
          </cell>
          <cell r="M22543">
            <v>0</v>
          </cell>
        </row>
        <row r="22544">
          <cell r="F22544" t="str">
            <v>Vintage2018</v>
          </cell>
          <cell r="I22544">
            <v>4.2797600180996178E-3</v>
          </cell>
          <cell r="L22544">
            <v>3.8475728155339783E-2</v>
          </cell>
          <cell r="M22544">
            <v>0</v>
          </cell>
        </row>
        <row r="22545">
          <cell r="F22545" t="str">
            <v>Vintage2018</v>
          </cell>
          <cell r="I22545">
            <v>4.2797600180996178E-3</v>
          </cell>
          <cell r="L22545">
            <v>3.8475728155339783E-2</v>
          </cell>
          <cell r="M22545">
            <v>0</v>
          </cell>
        </row>
        <row r="22546">
          <cell r="F22546" t="str">
            <v>Vintage2018</v>
          </cell>
          <cell r="I22546">
            <v>4.2797600180996178E-3</v>
          </cell>
          <cell r="L22546">
            <v>3.8475728155339783E-2</v>
          </cell>
          <cell r="M22546">
            <v>0</v>
          </cell>
        </row>
        <row r="22547">
          <cell r="F22547" t="str">
            <v>Vintage2018</v>
          </cell>
          <cell r="I22547">
            <v>4.2797600180996178E-3</v>
          </cell>
          <cell r="L22547">
            <v>3.8475728155339783E-2</v>
          </cell>
          <cell r="M22547">
            <v>0</v>
          </cell>
        </row>
        <row r="22548">
          <cell r="F22548" t="str">
            <v>Vintage2018</v>
          </cell>
          <cell r="I22548">
            <v>4.2797600180996178E-3</v>
          </cell>
          <cell r="L22548">
            <v>3.8475728155339783E-2</v>
          </cell>
          <cell r="M22548">
            <v>0</v>
          </cell>
        </row>
        <row r="22549">
          <cell r="F22549" t="str">
            <v>Vintage2017</v>
          </cell>
          <cell r="I22549">
            <v>4.2797600180996178E-3</v>
          </cell>
          <cell r="L22549">
            <v>2.4131526868625394E-2</v>
          </cell>
          <cell r="M22549">
            <v>0</v>
          </cell>
        </row>
        <row r="22550">
          <cell r="F22550" t="str">
            <v>Vintage2017</v>
          </cell>
          <cell r="I22550">
            <v>4.2797600180996178E-3</v>
          </cell>
          <cell r="L22550">
            <v>2.4131526868625394E-2</v>
          </cell>
          <cell r="M22550">
            <v>0</v>
          </cell>
        </row>
        <row r="22551">
          <cell r="F22551" t="str">
            <v>Vintage2017</v>
          </cell>
          <cell r="I22551">
            <v>4.2797600180996178E-3</v>
          </cell>
          <cell r="L22551">
            <v>2.4131526868625394E-2</v>
          </cell>
          <cell r="M22551">
            <v>0</v>
          </cell>
        </row>
        <row r="22552">
          <cell r="F22552" t="str">
            <v>Vintage2017</v>
          </cell>
          <cell r="I22552">
            <v>4.2797600180996178E-3</v>
          </cell>
          <cell r="L22552">
            <v>2.4131526868625394E-2</v>
          </cell>
          <cell r="M22552">
            <v>0</v>
          </cell>
        </row>
        <row r="22553">
          <cell r="F22553" t="str">
            <v>Vintage2017</v>
          </cell>
          <cell r="I22553">
            <v>4.2797600180996178E-3</v>
          </cell>
          <cell r="L22553">
            <v>2.4131526868625394E-2</v>
          </cell>
          <cell r="M22553">
            <v>0</v>
          </cell>
        </row>
        <row r="22554">
          <cell r="F22554" t="str">
            <v>Vintage2018</v>
          </cell>
          <cell r="I22554">
            <v>4.2797600180996178E-3</v>
          </cell>
          <cell r="L22554">
            <v>3.8475728155339783E-2</v>
          </cell>
          <cell r="M22554">
            <v>0</v>
          </cell>
        </row>
        <row r="22555">
          <cell r="F22555" t="str">
            <v>Vintage2018</v>
          </cell>
          <cell r="I22555">
            <v>4.2797600180996178E-3</v>
          </cell>
          <cell r="L22555">
            <v>3.8475728155339783E-2</v>
          </cell>
          <cell r="M22555">
            <v>0</v>
          </cell>
        </row>
        <row r="22556">
          <cell r="F22556" t="str">
            <v>Vintage2018</v>
          </cell>
          <cell r="I22556">
            <v>4.2797600180996178E-3</v>
          </cell>
          <cell r="L22556">
            <v>3.8475728155339783E-2</v>
          </cell>
          <cell r="M22556">
            <v>0</v>
          </cell>
        </row>
        <row r="22557">
          <cell r="F22557" t="str">
            <v>Vintage2017</v>
          </cell>
          <cell r="I22557">
            <v>4.2797600180996178E-3</v>
          </cell>
          <cell r="L22557">
            <v>2.4131526868625394E-2</v>
          </cell>
          <cell r="M22557">
            <v>0</v>
          </cell>
        </row>
        <row r="22558">
          <cell r="F22558" t="str">
            <v>Vintage2017</v>
          </cell>
          <cell r="I22558">
            <v>4.2797600180996178E-3</v>
          </cell>
          <cell r="L22558">
            <v>2.4131526868625394E-2</v>
          </cell>
          <cell r="M22558">
            <v>0</v>
          </cell>
        </row>
        <row r="22559">
          <cell r="F22559" t="str">
            <v>Vintage2017</v>
          </cell>
          <cell r="I22559">
            <v>4.2797600180996178E-3</v>
          </cell>
          <cell r="L22559">
            <v>2.4131526868625394E-2</v>
          </cell>
          <cell r="M22559">
            <v>0</v>
          </cell>
        </row>
        <row r="22560">
          <cell r="F22560" t="str">
            <v>Vintage2017</v>
          </cell>
          <cell r="I22560">
            <v>4.2797600180996178E-3</v>
          </cell>
          <cell r="L22560">
            <v>2.4131526868625394E-2</v>
          </cell>
          <cell r="M22560">
            <v>0</v>
          </cell>
        </row>
        <row r="22561">
          <cell r="F22561" t="str">
            <v>Vintage2017</v>
          </cell>
          <cell r="I22561">
            <v>4.2797600180996178E-3</v>
          </cell>
          <cell r="L22561">
            <v>2.4131526868625394E-2</v>
          </cell>
          <cell r="M22561">
            <v>0</v>
          </cell>
        </row>
        <row r="22562">
          <cell r="F22562" t="str">
            <v>Vintage2018</v>
          </cell>
          <cell r="I22562">
            <v>4.2797600180996178E-3</v>
          </cell>
          <cell r="L22562">
            <v>3.8475728155339783E-2</v>
          </cell>
          <cell r="M22562">
            <v>0</v>
          </cell>
        </row>
        <row r="22563">
          <cell r="F22563" t="str">
            <v>Vintage2018</v>
          </cell>
          <cell r="I22563">
            <v>4.2797600180996178E-3</v>
          </cell>
          <cell r="L22563">
            <v>3.8475728155339783E-2</v>
          </cell>
          <cell r="M22563">
            <v>0</v>
          </cell>
        </row>
        <row r="22564">
          <cell r="F22564" t="str">
            <v>Vintage2018</v>
          </cell>
          <cell r="I22564">
            <v>4.2797600180996178E-3</v>
          </cell>
          <cell r="L22564">
            <v>3.8475728155339783E-2</v>
          </cell>
          <cell r="M22564">
            <v>0</v>
          </cell>
        </row>
        <row r="22565">
          <cell r="F22565" t="str">
            <v>Vintage2018</v>
          </cell>
          <cell r="I22565">
            <v>4.2797600180996178E-3</v>
          </cell>
          <cell r="L22565">
            <v>3.8475728155339783E-2</v>
          </cell>
          <cell r="M22565">
            <v>0</v>
          </cell>
        </row>
        <row r="22566">
          <cell r="F22566" t="str">
            <v>Vintage2018</v>
          </cell>
          <cell r="I22566">
            <v>4.2797600180996178E-3</v>
          </cell>
          <cell r="L22566">
            <v>3.8475728155339783E-2</v>
          </cell>
          <cell r="M22566">
            <v>0</v>
          </cell>
        </row>
        <row r="22567">
          <cell r="F22567" t="str">
            <v>Vintage2017</v>
          </cell>
          <cell r="I22567">
            <v>5.1357120217195408E-3</v>
          </cell>
          <cell r="L22567">
            <v>2.8957832242350469E-2</v>
          </cell>
          <cell r="M22567">
            <v>0</v>
          </cell>
        </row>
        <row r="22568">
          <cell r="F22568" t="str">
            <v>Vintage2016</v>
          </cell>
          <cell r="I22568">
            <v>8.5595200361992356E-3</v>
          </cell>
          <cell r="L22568">
            <v>5.4850831482135168E-2</v>
          </cell>
          <cell r="M22568">
            <v>0</v>
          </cell>
        </row>
        <row r="22569">
          <cell r="F22569" t="str">
            <v>Vintage2017</v>
          </cell>
          <cell r="I22569">
            <v>7.7035680325793117E-3</v>
          </cell>
          <cell r="L22569">
            <v>4.3436748363525707E-2</v>
          </cell>
          <cell r="M22569">
            <v>0</v>
          </cell>
        </row>
        <row r="22570">
          <cell r="F22570" t="str">
            <v>Vintage2017</v>
          </cell>
          <cell r="I22570">
            <v>2.3823440353661768E-3</v>
          </cell>
          <cell r="L22570">
            <v>1.8733160009454027E-2</v>
          </cell>
          <cell r="M22570" t="str">
            <v>solar PV</v>
          </cell>
        </row>
        <row r="22571">
          <cell r="F22571" t="str">
            <v>Vintage2017</v>
          </cell>
          <cell r="I22571">
            <v>2.3823440353661768E-3</v>
          </cell>
          <cell r="L22571">
            <v>1.8733160009454027E-2</v>
          </cell>
          <cell r="M22571" t="str">
            <v>solar PV</v>
          </cell>
        </row>
        <row r="22572">
          <cell r="F22572" t="str">
            <v>Vintage2016</v>
          </cell>
          <cell r="I22572">
            <v>4.2797600180996178E-3</v>
          </cell>
          <cell r="L22572">
            <v>2.7425415741067584E-2</v>
          </cell>
          <cell r="M22572">
            <v>0</v>
          </cell>
        </row>
        <row r="22573">
          <cell r="F22573" t="str">
            <v>Vintage2017</v>
          </cell>
          <cell r="I22573">
            <v>2.5252846774881472E-3</v>
          </cell>
          <cell r="L22573">
            <v>1.9857149610021267E-2</v>
          </cell>
          <cell r="M22573" t="str">
            <v>solar PV</v>
          </cell>
        </row>
        <row r="22574">
          <cell r="F22574" t="str">
            <v>Vintage2017</v>
          </cell>
          <cell r="I22574">
            <v>2.3823440353661768E-3</v>
          </cell>
          <cell r="L22574">
            <v>1.8733160009454027E-2</v>
          </cell>
          <cell r="M22574" t="str">
            <v>solar PV</v>
          </cell>
        </row>
        <row r="22575">
          <cell r="F22575" t="str">
            <v>Vintage2017</v>
          </cell>
          <cell r="I22575">
            <v>2.3823440353661768E-3</v>
          </cell>
          <cell r="L22575">
            <v>1.8733160009454027E-2</v>
          </cell>
          <cell r="M22575" t="str">
            <v>solar PV</v>
          </cell>
        </row>
        <row r="22576">
          <cell r="F22576" t="str">
            <v>Vintage2016</v>
          </cell>
          <cell r="I22576">
            <v>6.4196400271494267E-3</v>
          </cell>
          <cell r="L22576">
            <v>4.1138123611601372E-2</v>
          </cell>
          <cell r="M22576">
            <v>0</v>
          </cell>
        </row>
        <row r="22577">
          <cell r="F22577" t="str">
            <v>Vintage2018</v>
          </cell>
          <cell r="I22577">
            <v>1.2839280054298853E-2</v>
          </cell>
          <cell r="L22577">
            <v>0.11542718446601934</v>
          </cell>
          <cell r="M22577">
            <v>0</v>
          </cell>
        </row>
        <row r="22578">
          <cell r="F22578" t="str">
            <v>Vintage2018</v>
          </cell>
          <cell r="I22578">
            <v>3.8117504565858829E-3</v>
          </cell>
          <cell r="L22578">
            <v>2.4780850024425989E-2</v>
          </cell>
          <cell r="M22578" t="str">
            <v>solar PV</v>
          </cell>
        </row>
        <row r="22579">
          <cell r="F22579" t="str">
            <v>Vintage2017</v>
          </cell>
          <cell r="I22579">
            <v>2.3823440353661768E-3</v>
          </cell>
          <cell r="L22579">
            <v>1.8733160009454027E-2</v>
          </cell>
          <cell r="M22579" t="str">
            <v>solar PV</v>
          </cell>
        </row>
        <row r="22580">
          <cell r="F22580" t="str">
            <v>Vintage2018</v>
          </cell>
          <cell r="I22580">
            <v>4.2797600180996178E-3</v>
          </cell>
          <cell r="L22580">
            <v>3.8475728155339783E-2</v>
          </cell>
          <cell r="M22580">
            <v>0</v>
          </cell>
        </row>
        <row r="22581">
          <cell r="F22581" t="str">
            <v>Vintage2019</v>
          </cell>
          <cell r="I22581">
            <v>8.5595200361992356E-3</v>
          </cell>
          <cell r="L22581">
            <v>0.34552132262388696</v>
          </cell>
          <cell r="M22581">
            <v>0</v>
          </cell>
        </row>
        <row r="22582">
          <cell r="F22582" t="str">
            <v>Vintage2018</v>
          </cell>
          <cell r="I22582">
            <v>3.8117504565858829E-3</v>
          </cell>
          <cell r="L22582">
            <v>2.4780850024425989E-2</v>
          </cell>
          <cell r="M22582" t="str">
            <v>solar PV</v>
          </cell>
        </row>
        <row r="22583">
          <cell r="F22583" t="str">
            <v>Vintage2018</v>
          </cell>
          <cell r="I22583">
            <v>2.9064597231467353E-3</v>
          </cell>
          <cell r="L22583">
            <v>1.8895398143624814E-2</v>
          </cell>
          <cell r="M22583" t="str">
            <v>solar PV</v>
          </cell>
        </row>
        <row r="22584">
          <cell r="F22584" t="str">
            <v>Vintage2018</v>
          </cell>
          <cell r="I22584">
            <v>5.5636880235295037E-3</v>
          </cell>
          <cell r="L22584">
            <v>5.001844660194172E-2</v>
          </cell>
          <cell r="M22584">
            <v>0</v>
          </cell>
        </row>
        <row r="22585">
          <cell r="F22585" t="str">
            <v>Vintage2018</v>
          </cell>
          <cell r="I22585">
            <v>9.8434480416291197E-3</v>
          </cell>
          <cell r="L22585">
            <v>8.8494174757281496E-2</v>
          </cell>
          <cell r="M22585">
            <v>0</v>
          </cell>
        </row>
        <row r="22586">
          <cell r="F22586" t="str">
            <v>Vintage2018</v>
          </cell>
          <cell r="I22586">
            <v>7.7035680325793117E-3</v>
          </cell>
          <cell r="L22586">
            <v>6.9256310679611605E-2</v>
          </cell>
          <cell r="M22586">
            <v>0</v>
          </cell>
        </row>
        <row r="22587">
          <cell r="F22587" t="str">
            <v>Vintage2018</v>
          </cell>
          <cell r="I22587">
            <v>6.8476160289593887E-3</v>
          </cell>
          <cell r="L22587">
            <v>6.1561165048543656E-2</v>
          </cell>
          <cell r="M22587">
            <v>0</v>
          </cell>
        </row>
        <row r="22588">
          <cell r="F22588" t="str">
            <v>Vintage2017</v>
          </cell>
          <cell r="I22588">
            <v>5.5636880235295037E-3</v>
          </cell>
          <cell r="L22588">
            <v>3.137098492921301E-2</v>
          </cell>
          <cell r="M22588">
            <v>0</v>
          </cell>
        </row>
        <row r="22589">
          <cell r="F22589" t="str">
            <v>Vintage2017</v>
          </cell>
          <cell r="I22589">
            <v>5.9916640253394647E-3</v>
          </cell>
          <cell r="L22589">
            <v>3.378413761607555E-2</v>
          </cell>
          <cell r="M22589">
            <v>0</v>
          </cell>
        </row>
        <row r="22590">
          <cell r="F22590" t="str">
            <v>Vintage2018</v>
          </cell>
          <cell r="I22590">
            <v>9.5293761414647071E-3</v>
          </cell>
          <cell r="L22590">
            <v>6.1952125061064969E-2</v>
          </cell>
          <cell r="M22590" t="str">
            <v>solar PV</v>
          </cell>
        </row>
        <row r="22591">
          <cell r="F22591" t="str">
            <v>Vintage2020</v>
          </cell>
          <cell r="I22591">
            <v>9.5293761414647071E-3</v>
          </cell>
          <cell r="L22591">
            <v>9.6632021701362411E-2</v>
          </cell>
          <cell r="M22591" t="str">
            <v>solar PV</v>
          </cell>
        </row>
        <row r="22592">
          <cell r="F22592" t="str">
            <v>Vintage2020</v>
          </cell>
          <cell r="I22592">
            <v>9.5293761414647071E-3</v>
          </cell>
          <cell r="L22592">
            <v>9.6632021701362411E-2</v>
          </cell>
          <cell r="M22592" t="str">
            <v>solar PV</v>
          </cell>
        </row>
        <row r="22593">
          <cell r="F22593" t="str">
            <v>Vintage2020</v>
          </cell>
          <cell r="I22593">
            <v>9.5293761414647071E-3</v>
          </cell>
          <cell r="L22593">
            <v>9.6632021701362411E-2</v>
          </cell>
          <cell r="M22593" t="str">
            <v>solar PV</v>
          </cell>
        </row>
        <row r="22594">
          <cell r="F22594" t="str">
            <v>Vintage2018</v>
          </cell>
          <cell r="I22594">
            <v>1.0699400045249044E-2</v>
          </cell>
          <cell r="L22594">
            <v>9.6189320388349445E-2</v>
          </cell>
          <cell r="M22594">
            <v>0</v>
          </cell>
        </row>
        <row r="22595">
          <cell r="F22595" t="str">
            <v>Vintage2017</v>
          </cell>
          <cell r="I22595">
            <v>2.3823440353661768E-3</v>
          </cell>
          <cell r="L22595">
            <v>1.8733160009454027E-2</v>
          </cell>
          <cell r="M22595" t="str">
            <v>solar PV</v>
          </cell>
        </row>
        <row r="22596">
          <cell r="F22596" t="str">
            <v>Vintage2017</v>
          </cell>
          <cell r="I22596">
            <v>1.1555352048868969E-2</v>
          </cell>
          <cell r="L22596">
            <v>6.515512254528856E-2</v>
          </cell>
          <cell r="M22596">
            <v>0</v>
          </cell>
        </row>
        <row r="22597">
          <cell r="F22597" t="str">
            <v>Vintage2017</v>
          </cell>
          <cell r="I22597">
            <v>4.2797600180996178E-3</v>
          </cell>
          <cell r="L22597">
            <v>2.4131526868625394E-2</v>
          </cell>
          <cell r="M22597">
            <v>0</v>
          </cell>
        </row>
        <row r="22598">
          <cell r="F22598" t="str">
            <v>Vintage2017</v>
          </cell>
          <cell r="I22598">
            <v>4.2797600180996178E-3</v>
          </cell>
          <cell r="L22598">
            <v>2.4131526868625394E-2</v>
          </cell>
          <cell r="M22598">
            <v>0</v>
          </cell>
        </row>
        <row r="22599">
          <cell r="F22599" t="str">
            <v>Vintage2017</v>
          </cell>
          <cell r="I22599">
            <v>4.2797600180996178E-3</v>
          </cell>
          <cell r="L22599">
            <v>2.4131526868625394E-2</v>
          </cell>
          <cell r="M22599">
            <v>0</v>
          </cell>
        </row>
        <row r="22600">
          <cell r="F22600" t="str">
            <v>Vintage2017</v>
          </cell>
          <cell r="I22600">
            <v>4.2797600180996178E-3</v>
          </cell>
          <cell r="L22600">
            <v>2.4131526868625394E-2</v>
          </cell>
          <cell r="M22600">
            <v>0</v>
          </cell>
        </row>
        <row r="22601">
          <cell r="F22601" t="str">
            <v>Vintage2017</v>
          </cell>
          <cell r="I22601">
            <v>4.2797600180996178E-3</v>
          </cell>
          <cell r="L22601">
            <v>2.4131526868625394E-2</v>
          </cell>
          <cell r="M22601">
            <v>0</v>
          </cell>
        </row>
        <row r="22602">
          <cell r="F22602" t="str">
            <v>Vintage2017</v>
          </cell>
          <cell r="I22602">
            <v>4.2797600180996178E-3</v>
          </cell>
          <cell r="L22602">
            <v>2.4131526868625394E-2</v>
          </cell>
          <cell r="M22602">
            <v>0</v>
          </cell>
        </row>
        <row r="22603">
          <cell r="F22603" t="str">
            <v>Vintage2017</v>
          </cell>
          <cell r="I22603">
            <v>4.2797600180996178E-3</v>
          </cell>
          <cell r="L22603">
            <v>2.4131526868625394E-2</v>
          </cell>
          <cell r="M22603">
            <v>0</v>
          </cell>
        </row>
        <row r="22604">
          <cell r="F22604" t="str">
            <v>Vintage2017</v>
          </cell>
          <cell r="I22604">
            <v>4.2797600180996178E-3</v>
          </cell>
          <cell r="L22604">
            <v>2.4131526868625394E-2</v>
          </cell>
          <cell r="M22604">
            <v>0</v>
          </cell>
        </row>
        <row r="22605">
          <cell r="F22605" t="str">
            <v>Vintage2017</v>
          </cell>
          <cell r="I22605">
            <v>4.2797600180996178E-3</v>
          </cell>
          <cell r="L22605">
            <v>2.4131526868625394E-2</v>
          </cell>
          <cell r="M22605">
            <v>0</v>
          </cell>
        </row>
        <row r="22606">
          <cell r="F22606" t="str">
            <v>Vintage2017</v>
          </cell>
          <cell r="I22606">
            <v>4.2797600180996178E-3</v>
          </cell>
          <cell r="L22606">
            <v>2.4131526868625394E-2</v>
          </cell>
          <cell r="M22606">
            <v>0</v>
          </cell>
        </row>
        <row r="22607">
          <cell r="F22607" t="str">
            <v>Vintage2017</v>
          </cell>
          <cell r="I22607">
            <v>4.2797600180996178E-3</v>
          </cell>
          <cell r="L22607">
            <v>2.4131526868625394E-2</v>
          </cell>
          <cell r="M22607">
            <v>0</v>
          </cell>
        </row>
        <row r="22608">
          <cell r="F22608" t="str">
            <v>Vintage2017</v>
          </cell>
          <cell r="I22608">
            <v>4.2797600180996178E-3</v>
          </cell>
          <cell r="L22608">
            <v>2.4131526868625394E-2</v>
          </cell>
          <cell r="M22608">
            <v>0</v>
          </cell>
        </row>
        <row r="22609">
          <cell r="F22609" t="str">
            <v>Vintage2017</v>
          </cell>
          <cell r="I22609">
            <v>4.2797600180996178E-3</v>
          </cell>
          <cell r="L22609">
            <v>2.4131526868625394E-2</v>
          </cell>
          <cell r="M22609">
            <v>0</v>
          </cell>
        </row>
        <row r="22610">
          <cell r="F22610" t="str">
            <v>Vintage2017</v>
          </cell>
          <cell r="I22610">
            <v>4.2797600180996178E-3</v>
          </cell>
          <cell r="L22610">
            <v>2.4131526868625394E-2</v>
          </cell>
          <cell r="M22610">
            <v>0</v>
          </cell>
        </row>
        <row r="22611">
          <cell r="F22611" t="str">
            <v>Vintage2017</v>
          </cell>
          <cell r="I22611">
            <v>4.2797600180996178E-3</v>
          </cell>
          <cell r="L22611">
            <v>2.4131526868625394E-2</v>
          </cell>
          <cell r="M22611">
            <v>0</v>
          </cell>
        </row>
        <row r="22612">
          <cell r="F22612" t="str">
            <v>Vintage2017</v>
          </cell>
          <cell r="I22612">
            <v>4.2797600180996178E-3</v>
          </cell>
          <cell r="L22612">
            <v>2.4131526868625394E-2</v>
          </cell>
          <cell r="M22612">
            <v>0</v>
          </cell>
        </row>
        <row r="22613">
          <cell r="F22613" t="str">
            <v>Vintage2017</v>
          </cell>
          <cell r="I22613">
            <v>2.3823440353661768E-3</v>
          </cell>
          <cell r="L22613">
            <v>1.8733160009454027E-2</v>
          </cell>
          <cell r="M22613" t="str">
            <v>solar PV</v>
          </cell>
        </row>
        <row r="22614">
          <cell r="F22614" t="str">
            <v>Vintage2017</v>
          </cell>
          <cell r="I22614">
            <v>1.2411304052488891E-2</v>
          </cell>
          <cell r="L22614">
            <v>6.9981427919013628E-2</v>
          </cell>
          <cell r="M22614">
            <v>0</v>
          </cell>
        </row>
        <row r="22615">
          <cell r="F22615" t="str">
            <v>Vintage2017</v>
          </cell>
          <cell r="I22615">
            <v>1.7547016074208433E-2</v>
          </cell>
          <cell r="L22615">
            <v>9.8939260161364104E-2</v>
          </cell>
          <cell r="M22615">
            <v>0</v>
          </cell>
        </row>
        <row r="22616">
          <cell r="F22616" t="str">
            <v>Vintage2018</v>
          </cell>
          <cell r="I22616">
            <v>8.5595200361992356E-3</v>
          </cell>
          <cell r="L22616">
            <v>7.6951456310679567E-2</v>
          </cell>
          <cell r="M22616">
            <v>0</v>
          </cell>
        </row>
        <row r="22617">
          <cell r="F22617" t="str">
            <v>Vintage2017</v>
          </cell>
          <cell r="I22617">
            <v>5.9916640253394647E-3</v>
          </cell>
          <cell r="L22617">
            <v>3.378413761607555E-2</v>
          </cell>
          <cell r="M22617">
            <v>0</v>
          </cell>
        </row>
        <row r="22618">
          <cell r="F22618" t="str">
            <v>Vintage2017</v>
          </cell>
          <cell r="I22618">
            <v>2.5252846774881472E-3</v>
          </cell>
          <cell r="L22618">
            <v>1.9857149610021267E-2</v>
          </cell>
          <cell r="M22618" t="str">
            <v>solar PV</v>
          </cell>
        </row>
        <row r="22619">
          <cell r="F22619" t="str">
            <v>Vintage2017</v>
          </cell>
          <cell r="I22619">
            <v>4.2797600180996178E-3</v>
          </cell>
          <cell r="L22619">
            <v>2.4131526868625394E-2</v>
          </cell>
          <cell r="M22619">
            <v>0</v>
          </cell>
        </row>
        <row r="22620">
          <cell r="F22620" t="str">
            <v>Vintage2018</v>
          </cell>
          <cell r="I22620">
            <v>8.5595200361992356E-3</v>
          </cell>
          <cell r="L22620">
            <v>7.6951456310679567E-2</v>
          </cell>
          <cell r="M22620">
            <v>0</v>
          </cell>
        </row>
        <row r="22621">
          <cell r="F22621" t="str">
            <v>Vintage2018</v>
          </cell>
          <cell r="I22621">
            <v>8.5595200361992356E-3</v>
          </cell>
          <cell r="L22621">
            <v>7.6951456310679567E-2</v>
          </cell>
          <cell r="M22621">
            <v>0</v>
          </cell>
        </row>
        <row r="22622">
          <cell r="F22622" t="str">
            <v>Vintage2018</v>
          </cell>
          <cell r="I22622">
            <v>8.5595200361992356E-3</v>
          </cell>
          <cell r="L22622">
            <v>7.6951456310679567E-2</v>
          </cell>
          <cell r="M22622">
            <v>0</v>
          </cell>
        </row>
        <row r="22623">
          <cell r="F22623" t="str">
            <v>Vintage2015</v>
          </cell>
          <cell r="I22623">
            <v>3.8517840162896558E-3</v>
          </cell>
          <cell r="L22623">
            <v>2.8373573048009245E-2</v>
          </cell>
          <cell r="M22623">
            <v>0</v>
          </cell>
        </row>
        <row r="22624">
          <cell r="F22624" t="str">
            <v>Vintage2018</v>
          </cell>
          <cell r="I22624">
            <v>4.2797600180996178E-3</v>
          </cell>
          <cell r="L22624">
            <v>3.8475728155339783E-2</v>
          </cell>
          <cell r="M22624">
            <v>0</v>
          </cell>
        </row>
        <row r="22625">
          <cell r="F22625" t="str">
            <v>Vintage2018</v>
          </cell>
          <cell r="I22625">
            <v>4.2797600180996178E-3</v>
          </cell>
          <cell r="L22625">
            <v>3.8475728155339783E-2</v>
          </cell>
          <cell r="M22625">
            <v>0</v>
          </cell>
        </row>
        <row r="22626">
          <cell r="F22626" t="str">
            <v>Vintage2018</v>
          </cell>
          <cell r="I22626">
            <v>4.2797600180996178E-3</v>
          </cell>
          <cell r="L22626">
            <v>3.8475728155339783E-2</v>
          </cell>
          <cell r="M22626">
            <v>0</v>
          </cell>
        </row>
        <row r="22627">
          <cell r="F22627" t="str">
            <v>Vintage2018</v>
          </cell>
          <cell r="I22627">
            <v>4.2797600180996178E-3</v>
          </cell>
          <cell r="L22627">
            <v>3.8475728155339783E-2</v>
          </cell>
          <cell r="M22627">
            <v>0</v>
          </cell>
        </row>
        <row r="22628">
          <cell r="F22628" t="str">
            <v>Vintage2018</v>
          </cell>
          <cell r="I22628">
            <v>4.2797600180996178E-3</v>
          </cell>
          <cell r="L22628">
            <v>3.8475728155339783E-2</v>
          </cell>
          <cell r="M22628">
            <v>0</v>
          </cell>
        </row>
        <row r="22629">
          <cell r="F22629" t="str">
            <v>Vintage2018</v>
          </cell>
          <cell r="I22629">
            <v>4.2797600180996178E-3</v>
          </cell>
          <cell r="L22629">
            <v>3.8475728155339783E-2</v>
          </cell>
          <cell r="M22629">
            <v>0</v>
          </cell>
        </row>
        <row r="22630">
          <cell r="F22630" t="str">
            <v>Vintage2018</v>
          </cell>
          <cell r="I22630">
            <v>4.2797600180996178E-3</v>
          </cell>
          <cell r="L22630">
            <v>3.8475728155339783E-2</v>
          </cell>
          <cell r="M22630">
            <v>0</v>
          </cell>
        </row>
        <row r="22631">
          <cell r="F22631" t="str">
            <v>Vintage2018</v>
          </cell>
          <cell r="I22631">
            <v>4.2797600180996178E-3</v>
          </cell>
          <cell r="L22631">
            <v>3.8475728155339783E-2</v>
          </cell>
          <cell r="M22631">
            <v>0</v>
          </cell>
        </row>
        <row r="22632">
          <cell r="F22632" t="str">
            <v>Vintage2018</v>
          </cell>
          <cell r="I22632">
            <v>4.2797600180996178E-3</v>
          </cell>
          <cell r="L22632">
            <v>3.8475728155339783E-2</v>
          </cell>
          <cell r="M22632">
            <v>0</v>
          </cell>
        </row>
        <row r="22633">
          <cell r="F22633" t="str">
            <v>Vintage2018</v>
          </cell>
          <cell r="I22633">
            <v>4.2797600180996178E-3</v>
          </cell>
          <cell r="L22633">
            <v>3.8475728155339783E-2</v>
          </cell>
          <cell r="M22633">
            <v>0</v>
          </cell>
        </row>
        <row r="22634">
          <cell r="F22634" t="str">
            <v>Vintage2018</v>
          </cell>
          <cell r="I22634">
            <v>4.2797600180996178E-3</v>
          </cell>
          <cell r="L22634">
            <v>3.8475728155339783E-2</v>
          </cell>
          <cell r="M22634">
            <v>0</v>
          </cell>
        </row>
        <row r="22635">
          <cell r="F22635" t="str">
            <v>Vintage2018</v>
          </cell>
          <cell r="I22635">
            <v>4.2797600180996178E-3</v>
          </cell>
          <cell r="L22635">
            <v>3.8475728155339783E-2</v>
          </cell>
          <cell r="M22635">
            <v>0</v>
          </cell>
        </row>
        <row r="22636">
          <cell r="F22636" t="str">
            <v>Vintage2018</v>
          </cell>
          <cell r="I22636">
            <v>4.2797600180996178E-3</v>
          </cell>
          <cell r="L22636">
            <v>3.8475728155339783E-2</v>
          </cell>
          <cell r="M22636">
            <v>0</v>
          </cell>
        </row>
        <row r="22637">
          <cell r="F22637" t="str">
            <v>Vintage2018</v>
          </cell>
          <cell r="I22637">
            <v>4.2797600180996178E-3</v>
          </cell>
          <cell r="L22637">
            <v>3.8475728155339783E-2</v>
          </cell>
          <cell r="M22637">
            <v>0</v>
          </cell>
        </row>
        <row r="22638">
          <cell r="F22638" t="str">
            <v>Vintage2018</v>
          </cell>
          <cell r="I22638">
            <v>4.2797600180996178E-3</v>
          </cell>
          <cell r="L22638">
            <v>3.8475728155339783E-2</v>
          </cell>
          <cell r="M22638">
            <v>0</v>
          </cell>
        </row>
        <row r="22639">
          <cell r="F22639" t="str">
            <v>Vintage2018</v>
          </cell>
          <cell r="I22639">
            <v>4.2797600180996178E-3</v>
          </cell>
          <cell r="L22639">
            <v>3.8475728155339783E-2</v>
          </cell>
          <cell r="M22639">
            <v>0</v>
          </cell>
        </row>
        <row r="22640">
          <cell r="F22640" t="str">
            <v>Vintage2018</v>
          </cell>
          <cell r="I22640">
            <v>4.2797600180996178E-3</v>
          </cell>
          <cell r="L22640">
            <v>3.8475728155339783E-2</v>
          </cell>
          <cell r="M22640">
            <v>0</v>
          </cell>
        </row>
        <row r="22641">
          <cell r="F22641" t="str">
            <v>Vintage2018</v>
          </cell>
          <cell r="I22641">
            <v>4.2797600180996178E-3</v>
          </cell>
          <cell r="L22641">
            <v>3.8475728155339783E-2</v>
          </cell>
          <cell r="M22641">
            <v>0</v>
          </cell>
        </row>
        <row r="22642">
          <cell r="F22642" t="str">
            <v>Vintage2018</v>
          </cell>
          <cell r="I22642">
            <v>4.2797600180996178E-3</v>
          </cell>
          <cell r="L22642">
            <v>3.8475728155339783E-2</v>
          </cell>
          <cell r="M22642">
            <v>0</v>
          </cell>
        </row>
        <row r="22643">
          <cell r="F22643" t="str">
            <v>Vintage2018</v>
          </cell>
          <cell r="I22643">
            <v>4.2797600180996178E-3</v>
          </cell>
          <cell r="L22643">
            <v>3.8475728155339783E-2</v>
          </cell>
          <cell r="M22643">
            <v>0</v>
          </cell>
        </row>
        <row r="22644">
          <cell r="F22644" t="str">
            <v>Vintage2018</v>
          </cell>
          <cell r="I22644">
            <v>4.2797600180996178E-3</v>
          </cell>
          <cell r="L22644">
            <v>3.8475728155339783E-2</v>
          </cell>
          <cell r="M22644">
            <v>0</v>
          </cell>
        </row>
        <row r="22645">
          <cell r="F22645" t="str">
            <v>Vintage2018</v>
          </cell>
          <cell r="I22645">
            <v>4.2797600180996178E-3</v>
          </cell>
          <cell r="L22645">
            <v>3.8475728155339783E-2</v>
          </cell>
          <cell r="M22645">
            <v>0</v>
          </cell>
        </row>
        <row r="22646">
          <cell r="F22646" t="str">
            <v>Vintage2018</v>
          </cell>
          <cell r="I22646">
            <v>4.2797600180996178E-3</v>
          </cell>
          <cell r="L22646">
            <v>3.8475728155339783E-2</v>
          </cell>
          <cell r="M22646">
            <v>0</v>
          </cell>
        </row>
        <row r="22647">
          <cell r="F22647" t="str">
            <v>Vintage2017</v>
          </cell>
          <cell r="I22647">
            <v>4.2882192636591182E-3</v>
          </cell>
          <cell r="L22647">
            <v>3.3719688017017253E-2</v>
          </cell>
          <cell r="M22647" t="str">
            <v>solar PV</v>
          </cell>
        </row>
        <row r="22648">
          <cell r="F22648" t="str">
            <v>Vintage2018</v>
          </cell>
          <cell r="I22648">
            <v>4.2797600180996178E-3</v>
          </cell>
          <cell r="L22648">
            <v>3.8475728155339783E-2</v>
          </cell>
          <cell r="M22648">
            <v>0</v>
          </cell>
        </row>
        <row r="22649">
          <cell r="F22649" t="str">
            <v>Vintage2018</v>
          </cell>
          <cell r="I22649">
            <v>4.2797600180996178E-3</v>
          </cell>
          <cell r="L22649">
            <v>3.8475728155339783E-2</v>
          </cell>
          <cell r="M22649">
            <v>0</v>
          </cell>
        </row>
        <row r="22650">
          <cell r="F22650" t="str">
            <v>Vintage2018</v>
          </cell>
          <cell r="I22650">
            <v>4.2797600180996178E-3</v>
          </cell>
          <cell r="L22650">
            <v>3.8475728155339783E-2</v>
          </cell>
          <cell r="M22650">
            <v>0</v>
          </cell>
        </row>
        <row r="22651">
          <cell r="F22651" t="str">
            <v>Vintage2018</v>
          </cell>
          <cell r="I22651">
            <v>4.2797600180996178E-3</v>
          </cell>
          <cell r="L22651">
            <v>3.8475728155339783E-2</v>
          </cell>
          <cell r="M22651">
            <v>0</v>
          </cell>
        </row>
        <row r="22652">
          <cell r="F22652" t="str">
            <v>Vintage2018</v>
          </cell>
          <cell r="I22652">
            <v>4.2797600180996178E-3</v>
          </cell>
          <cell r="L22652">
            <v>3.8475728155339783E-2</v>
          </cell>
          <cell r="M22652">
            <v>0</v>
          </cell>
        </row>
        <row r="22653">
          <cell r="F22653" t="str">
            <v>Vintage2018</v>
          </cell>
          <cell r="I22653">
            <v>4.2797600180996178E-3</v>
          </cell>
          <cell r="L22653">
            <v>3.8475728155339783E-2</v>
          </cell>
          <cell r="M22653">
            <v>0</v>
          </cell>
        </row>
        <row r="22654">
          <cell r="F22654" t="str">
            <v>Vintage2018</v>
          </cell>
          <cell r="I22654">
            <v>4.2797600180996178E-3</v>
          </cell>
          <cell r="L22654">
            <v>3.8475728155339783E-2</v>
          </cell>
          <cell r="M22654">
            <v>0</v>
          </cell>
        </row>
        <row r="22655">
          <cell r="F22655" t="str">
            <v>Vintage2018</v>
          </cell>
          <cell r="I22655">
            <v>4.7646880707323536E-3</v>
          </cell>
          <cell r="L22655">
            <v>3.0976062530532485E-2</v>
          </cell>
          <cell r="M22655" t="str">
            <v>solar PV</v>
          </cell>
        </row>
        <row r="22656">
          <cell r="F22656" t="str">
            <v>Vintage2017</v>
          </cell>
          <cell r="I22656">
            <v>8.5595200361992356E-3</v>
          </cell>
          <cell r="L22656">
            <v>4.8263053737250788E-2</v>
          </cell>
          <cell r="M22656">
            <v>0</v>
          </cell>
        </row>
        <row r="22657">
          <cell r="F22657" t="str">
            <v>Vintage2018</v>
          </cell>
          <cell r="I22657">
            <v>1.2839280054298853E-2</v>
          </cell>
          <cell r="L22657">
            <v>0.11542718446601934</v>
          </cell>
          <cell r="M22657">
            <v>0</v>
          </cell>
        </row>
        <row r="22658">
          <cell r="F22658" t="str">
            <v>Vintage2018</v>
          </cell>
          <cell r="I22658">
            <v>4.2797600180996178E-3</v>
          </cell>
          <cell r="L22658">
            <v>3.8475728155339783E-2</v>
          </cell>
          <cell r="M22658">
            <v>0</v>
          </cell>
        </row>
        <row r="22659">
          <cell r="F22659" t="str">
            <v>Vintage2018</v>
          </cell>
          <cell r="I22659">
            <v>4.2797600180996178E-3</v>
          </cell>
          <cell r="L22659">
            <v>3.8475728155339783E-2</v>
          </cell>
          <cell r="M22659">
            <v>0</v>
          </cell>
        </row>
        <row r="22660">
          <cell r="F22660" t="str">
            <v>Vintage2018</v>
          </cell>
          <cell r="I22660">
            <v>4.2797600180996178E-3</v>
          </cell>
          <cell r="L22660">
            <v>3.8475728155339783E-2</v>
          </cell>
          <cell r="M22660">
            <v>0</v>
          </cell>
        </row>
        <row r="22661">
          <cell r="F22661" t="str">
            <v>Vintage2018</v>
          </cell>
          <cell r="I22661">
            <v>1.7119040072398471E-2</v>
          </cell>
          <cell r="L22661">
            <v>0.15390291262135913</v>
          </cell>
          <cell r="M22661">
            <v>0</v>
          </cell>
        </row>
        <row r="22662">
          <cell r="F22662" t="str">
            <v>Vintage2017</v>
          </cell>
          <cell r="I22662">
            <v>7.2755920307693506E-3</v>
          </cell>
          <cell r="L22662">
            <v>4.1023595676663166E-2</v>
          </cell>
          <cell r="M22662">
            <v>0</v>
          </cell>
        </row>
        <row r="22663">
          <cell r="F22663" t="str">
            <v>Vintage2017</v>
          </cell>
          <cell r="I22663">
            <v>7.2755920307693506E-3</v>
          </cell>
          <cell r="L22663">
            <v>4.1023595676663166E-2</v>
          </cell>
          <cell r="M22663">
            <v>0</v>
          </cell>
        </row>
        <row r="22664">
          <cell r="F22664" t="str">
            <v>Vintage2017</v>
          </cell>
          <cell r="I22664">
            <v>8.5595200361992356E-3</v>
          </cell>
          <cell r="L22664">
            <v>4.8263053737250788E-2</v>
          </cell>
          <cell r="M22664">
            <v>0</v>
          </cell>
        </row>
        <row r="22665">
          <cell r="F22665" t="str">
            <v>Vintage2017</v>
          </cell>
          <cell r="I22665">
            <v>8.5595200361992356E-3</v>
          </cell>
          <cell r="L22665">
            <v>4.8263053737250788E-2</v>
          </cell>
          <cell r="M22665">
            <v>0</v>
          </cell>
        </row>
        <row r="22666">
          <cell r="F22666" t="str">
            <v>Vintage2017</v>
          </cell>
          <cell r="I22666">
            <v>8.5595200361992356E-3</v>
          </cell>
          <cell r="L22666">
            <v>4.8263053737250788E-2</v>
          </cell>
          <cell r="M22666">
            <v>0</v>
          </cell>
        </row>
        <row r="22667">
          <cell r="F22667" t="str">
            <v>Vintage2017</v>
          </cell>
          <cell r="I22667">
            <v>2.3823440353661768E-2</v>
          </cell>
          <cell r="L22667">
            <v>0.18733160009454025</v>
          </cell>
          <cell r="M22667" t="str">
            <v>solar PV</v>
          </cell>
        </row>
        <row r="22668">
          <cell r="F22668" t="str">
            <v>Vintage2017</v>
          </cell>
          <cell r="I22668">
            <v>2.5252846774881472E-3</v>
          </cell>
          <cell r="L22668">
            <v>1.9857149610021267E-2</v>
          </cell>
          <cell r="M22668" t="str">
            <v>solar PV</v>
          </cell>
        </row>
        <row r="22669">
          <cell r="F22669" t="str">
            <v>Vintage2017</v>
          </cell>
          <cell r="I22669">
            <v>2.477637796780824E-3</v>
          </cell>
          <cell r="L22669">
            <v>1.9482486409832186E-2</v>
          </cell>
          <cell r="M22669" t="str">
            <v>solar PV</v>
          </cell>
        </row>
        <row r="22670">
          <cell r="F22670" t="str">
            <v>Vintage2017</v>
          </cell>
          <cell r="I22670">
            <v>9.4154720398191595E-3</v>
          </cell>
          <cell r="L22670">
            <v>5.308935911097587E-2</v>
          </cell>
          <cell r="M22670">
            <v>0</v>
          </cell>
        </row>
        <row r="22671">
          <cell r="F22671" t="str">
            <v>Vintage2018</v>
          </cell>
          <cell r="I22671">
            <v>4.2797600180996178E-3</v>
          </cell>
          <cell r="L22671">
            <v>3.8475728155339783E-2</v>
          </cell>
          <cell r="M22671">
            <v>0</v>
          </cell>
        </row>
        <row r="22672">
          <cell r="F22672" t="str">
            <v>Vintage2019</v>
          </cell>
          <cell r="I22672">
            <v>1.1911720176830884E-2</v>
          </cell>
          <cell r="L22672">
            <v>0.12000207119396156</v>
          </cell>
          <cell r="M22672" t="str">
            <v>solar PV</v>
          </cell>
        </row>
        <row r="22673">
          <cell r="F22673" t="str">
            <v>Vintage2017</v>
          </cell>
          <cell r="I22673">
            <v>1.8402968077828357E-2</v>
          </cell>
          <cell r="L22673">
            <v>0.10376556553508917</v>
          </cell>
          <cell r="M22673">
            <v>0</v>
          </cell>
        </row>
        <row r="22674">
          <cell r="F22674" t="str">
            <v>Vintage2016</v>
          </cell>
          <cell r="I22674">
            <v>4.2882192636591182E-3</v>
          </cell>
          <cell r="L22674">
            <v>1.9207315226120274E-2</v>
          </cell>
          <cell r="M22674" t="str">
            <v>solar PV</v>
          </cell>
        </row>
        <row r="22675">
          <cell r="F22675" t="str">
            <v>Vintage2016</v>
          </cell>
          <cell r="I22675">
            <v>8.5595200361992356E-3</v>
          </cell>
          <cell r="L22675">
            <v>5.4850831482135168E-2</v>
          </cell>
          <cell r="M22675">
            <v>0</v>
          </cell>
        </row>
        <row r="22676">
          <cell r="F22676" t="str">
            <v>Vintage2017</v>
          </cell>
          <cell r="I22676">
            <v>2.3823440353661768E-3</v>
          </cell>
          <cell r="L22676">
            <v>1.8733160009454027E-2</v>
          </cell>
          <cell r="M22676" t="str">
            <v>solar PV</v>
          </cell>
        </row>
        <row r="22677">
          <cell r="F22677" t="str">
            <v>Vintage2018</v>
          </cell>
          <cell r="I22677">
            <v>4.2797600180996178E-3</v>
          </cell>
          <cell r="L22677">
            <v>3.8475728155339783E-2</v>
          </cell>
          <cell r="M22677">
            <v>0</v>
          </cell>
        </row>
        <row r="22678">
          <cell r="F22678" t="str">
            <v>Vintage2017</v>
          </cell>
          <cell r="I22678">
            <v>2.3823440353661768E-3</v>
          </cell>
          <cell r="L22678">
            <v>1.8733160009454027E-2</v>
          </cell>
          <cell r="M22678" t="str">
            <v>solar PV</v>
          </cell>
        </row>
        <row r="22679">
          <cell r="F22679" t="str">
            <v>Vintage2017</v>
          </cell>
          <cell r="I22679">
            <v>2.3823440353661768E-3</v>
          </cell>
          <cell r="L22679">
            <v>1.8733160009454027E-2</v>
          </cell>
          <cell r="M22679" t="str">
            <v>solar PV</v>
          </cell>
        </row>
        <row r="22680">
          <cell r="F22680" t="str">
            <v>Vintage2017</v>
          </cell>
          <cell r="I22680">
            <v>4.8599818321469999E-3</v>
          </cell>
          <cell r="L22680">
            <v>3.8215646419286209E-2</v>
          </cell>
          <cell r="M22680" t="str">
            <v>solar PV</v>
          </cell>
        </row>
        <row r="22681">
          <cell r="F22681" t="str">
            <v>Vintage2018</v>
          </cell>
          <cell r="I22681">
            <v>4.8599818321469999E-3</v>
          </cell>
          <cell r="L22681">
            <v>3.1595583781143133E-2</v>
          </cell>
          <cell r="M22681" t="str">
            <v>solar PV</v>
          </cell>
        </row>
        <row r="22682">
          <cell r="F22682" t="str">
            <v>Vintage2018</v>
          </cell>
          <cell r="I22682">
            <v>2.3823440353661768E-3</v>
          </cell>
          <cell r="L22682">
            <v>1.5488031265266242E-2</v>
          </cell>
          <cell r="M22682" t="str">
            <v>solar PV</v>
          </cell>
        </row>
        <row r="22683">
          <cell r="F22683" t="str">
            <v>Vintage2018</v>
          </cell>
          <cell r="I22683">
            <v>8.5595200361992356E-3</v>
          </cell>
          <cell r="L22683">
            <v>7.6951456310679567E-2</v>
          </cell>
          <cell r="M22683">
            <v>0</v>
          </cell>
        </row>
        <row r="22684">
          <cell r="F22684" t="str">
            <v>Vintage2017</v>
          </cell>
          <cell r="I22684">
            <v>2.3823440353661768E-3</v>
          </cell>
          <cell r="L22684">
            <v>1.8733160009454027E-2</v>
          </cell>
          <cell r="M22684" t="str">
            <v>solar PV</v>
          </cell>
        </row>
        <row r="22685">
          <cell r="F22685" t="str">
            <v>Vintage2017</v>
          </cell>
          <cell r="I22685">
            <v>2.3823440353661768E-3</v>
          </cell>
          <cell r="L22685">
            <v>1.8733160009454027E-2</v>
          </cell>
          <cell r="M22685" t="str">
            <v>solar PV</v>
          </cell>
        </row>
        <row r="22686">
          <cell r="F22686" t="str">
            <v>Vintage2016</v>
          </cell>
          <cell r="I22686">
            <v>7.7035680325793117E-3</v>
          </cell>
          <cell r="L22686">
            <v>4.9365748333921648E-2</v>
          </cell>
          <cell r="M22686">
            <v>0</v>
          </cell>
        </row>
        <row r="22687">
          <cell r="F22687" t="str">
            <v>Vintage2014</v>
          </cell>
          <cell r="I22687">
            <v>4.2797600180996178E-3</v>
          </cell>
          <cell r="L22687">
            <v>3.2655045546496182E-2</v>
          </cell>
          <cell r="M22687">
            <v>0</v>
          </cell>
        </row>
        <row r="22688">
          <cell r="F22688" t="str">
            <v>Vintage2016</v>
          </cell>
          <cell r="I22688">
            <v>9.8434480416291197E-3</v>
          </cell>
          <cell r="L22688">
            <v>6.3078456204455444E-2</v>
          </cell>
          <cell r="M22688">
            <v>0</v>
          </cell>
        </row>
        <row r="22689">
          <cell r="F22689" t="str">
            <v>Vintage2018</v>
          </cell>
          <cell r="I22689">
            <v>4.2797600180996178E-3</v>
          </cell>
          <cell r="L22689">
            <v>3.8475728155339783E-2</v>
          </cell>
          <cell r="M22689">
            <v>0</v>
          </cell>
        </row>
        <row r="22690">
          <cell r="F22690" t="str">
            <v>Vintage2018</v>
          </cell>
          <cell r="I22690">
            <v>4.2797600180996178E-3</v>
          </cell>
          <cell r="L22690">
            <v>3.8475728155339783E-2</v>
          </cell>
          <cell r="M22690">
            <v>0</v>
          </cell>
        </row>
        <row r="22691">
          <cell r="F22691" t="str">
            <v>Vintage2018</v>
          </cell>
          <cell r="I22691">
            <v>4.2797600180996178E-3</v>
          </cell>
          <cell r="L22691">
            <v>3.8475728155339783E-2</v>
          </cell>
          <cell r="M22691">
            <v>0</v>
          </cell>
        </row>
        <row r="22692">
          <cell r="F22692" t="str">
            <v>Vintage2017</v>
          </cell>
          <cell r="I22692">
            <v>2.3823440353661768E-3</v>
          </cell>
          <cell r="L22692">
            <v>1.8733160009454027E-2</v>
          </cell>
          <cell r="M22692" t="str">
            <v>solar PV</v>
          </cell>
        </row>
        <row r="22693">
          <cell r="F22693" t="str">
            <v>Vintage2017</v>
          </cell>
          <cell r="I22693">
            <v>1.7119040072398471E-2</v>
          </cell>
          <cell r="L22693">
            <v>9.6526107474501577E-2</v>
          </cell>
          <cell r="M22693">
            <v>0</v>
          </cell>
        </row>
        <row r="22694">
          <cell r="F22694" t="str">
            <v>Vintage2017</v>
          </cell>
          <cell r="I22694">
            <v>1.7974992076018395E-2</v>
          </cell>
          <cell r="L22694">
            <v>0.10135241284822664</v>
          </cell>
          <cell r="M22694">
            <v>0</v>
          </cell>
        </row>
        <row r="22695">
          <cell r="F22695" t="str">
            <v>Vintage2016</v>
          </cell>
          <cell r="I22695">
            <v>7.4805602710497944E-3</v>
          </cell>
          <cell r="L22695">
            <v>3.3506094338898701E-2</v>
          </cell>
          <cell r="M22695" t="str">
            <v>solar PV</v>
          </cell>
        </row>
        <row r="22696">
          <cell r="F22696" t="str">
            <v>Vintage2018</v>
          </cell>
          <cell r="I22696">
            <v>8.5595200361992356E-3</v>
          </cell>
          <cell r="L22696">
            <v>7.6951456310679567E-2</v>
          </cell>
          <cell r="M22696">
            <v>0</v>
          </cell>
        </row>
        <row r="22697">
          <cell r="F22697" t="str">
            <v>Vintage2017</v>
          </cell>
          <cell r="I22697">
            <v>1.7974992076018395E-2</v>
          </cell>
          <cell r="L22697">
            <v>0.10135241284822664</v>
          </cell>
          <cell r="M22697">
            <v>0</v>
          </cell>
        </row>
        <row r="22698">
          <cell r="F22698" t="str">
            <v>Vintage2018</v>
          </cell>
          <cell r="I22698">
            <v>4.7646880707323536E-3</v>
          </cell>
          <cell r="L22698">
            <v>3.0976062530532485E-2</v>
          </cell>
          <cell r="M22698" t="str">
            <v>solar PV</v>
          </cell>
        </row>
        <row r="22699">
          <cell r="F22699" t="str">
            <v>Vintage2018</v>
          </cell>
          <cell r="I22699">
            <v>4.7646880707323536E-3</v>
          </cell>
          <cell r="L22699">
            <v>3.0976062530532485E-2</v>
          </cell>
          <cell r="M22699" t="str">
            <v>solar PV</v>
          </cell>
        </row>
        <row r="22700">
          <cell r="F22700" t="str">
            <v>Vintage2017</v>
          </cell>
          <cell r="I22700">
            <v>2.3823440353661768E-2</v>
          </cell>
          <cell r="L22700">
            <v>0.18733160009454025</v>
          </cell>
          <cell r="M22700" t="str">
            <v>solar PV</v>
          </cell>
        </row>
        <row r="22701">
          <cell r="F22701" t="str">
            <v>Vintage2017</v>
          </cell>
          <cell r="I22701">
            <v>1.2839280054298853E-2</v>
          </cell>
          <cell r="L22701">
            <v>7.2394580605876169E-2</v>
          </cell>
          <cell r="M22701">
            <v>0</v>
          </cell>
        </row>
        <row r="22702">
          <cell r="F22702" t="str">
            <v>Vintage2018</v>
          </cell>
          <cell r="I22702">
            <v>1.0699400045249044E-2</v>
          </cell>
          <cell r="L22702">
            <v>9.6189320388349445E-2</v>
          </cell>
          <cell r="M22702">
            <v>0</v>
          </cell>
        </row>
        <row r="22703">
          <cell r="F22703" t="str">
            <v>Vintage2018</v>
          </cell>
          <cell r="I22703">
            <v>4.2797600180996178E-3</v>
          </cell>
          <cell r="L22703">
            <v>3.8475728155339783E-2</v>
          </cell>
          <cell r="M22703">
            <v>0</v>
          </cell>
        </row>
        <row r="22704">
          <cell r="F22704" t="str">
            <v>Vintage2018</v>
          </cell>
          <cell r="I22704">
            <v>4.2797600180996178E-3</v>
          </cell>
          <cell r="L22704">
            <v>3.8475728155339783E-2</v>
          </cell>
          <cell r="M22704">
            <v>0</v>
          </cell>
        </row>
        <row r="22705">
          <cell r="F22705" t="str">
            <v>Vintage2018</v>
          </cell>
          <cell r="I22705">
            <v>4.2797600180996178E-3</v>
          </cell>
          <cell r="L22705">
            <v>3.8475728155339783E-2</v>
          </cell>
          <cell r="M22705">
            <v>0</v>
          </cell>
        </row>
        <row r="22706">
          <cell r="F22706" t="str">
            <v>Vintage2018</v>
          </cell>
          <cell r="I22706">
            <v>4.2797600180996178E-3</v>
          </cell>
          <cell r="L22706">
            <v>3.8475728155339783E-2</v>
          </cell>
          <cell r="M22706">
            <v>0</v>
          </cell>
        </row>
        <row r="22707">
          <cell r="F22707" t="str">
            <v>Vintage2018</v>
          </cell>
          <cell r="I22707">
            <v>4.2797600180996178E-3</v>
          </cell>
          <cell r="L22707">
            <v>3.8475728155339783E-2</v>
          </cell>
          <cell r="M22707">
            <v>0</v>
          </cell>
        </row>
        <row r="22708">
          <cell r="F22708" t="str">
            <v>Vintage2018</v>
          </cell>
          <cell r="I22708">
            <v>8.5595200361992356E-3</v>
          </cell>
          <cell r="L22708">
            <v>7.6951456310679567E-2</v>
          </cell>
          <cell r="M22708">
            <v>0</v>
          </cell>
        </row>
        <row r="22709">
          <cell r="F22709" t="str">
            <v>Vintage2018</v>
          </cell>
          <cell r="I22709">
            <v>8.5595200361992356E-3</v>
          </cell>
          <cell r="L22709">
            <v>7.6951456310679567E-2</v>
          </cell>
          <cell r="M22709">
            <v>0</v>
          </cell>
        </row>
        <row r="22710">
          <cell r="F22710" t="str">
            <v>Vintage2018</v>
          </cell>
          <cell r="I22710">
            <v>8.5595200361992356E-3</v>
          </cell>
          <cell r="L22710">
            <v>7.6951456310679567E-2</v>
          </cell>
          <cell r="M22710">
            <v>0</v>
          </cell>
        </row>
        <row r="22711">
          <cell r="F22711" t="str">
            <v>Vintage2018</v>
          </cell>
          <cell r="I22711">
            <v>8.5595200361992356E-3</v>
          </cell>
          <cell r="L22711">
            <v>7.6951456310679567E-2</v>
          </cell>
          <cell r="M22711">
            <v>0</v>
          </cell>
        </row>
        <row r="22712">
          <cell r="F22712" t="str">
            <v>Vintage2018</v>
          </cell>
          <cell r="I22712">
            <v>8.5595200361992356E-3</v>
          </cell>
          <cell r="L22712">
            <v>7.6951456310679567E-2</v>
          </cell>
          <cell r="M22712">
            <v>0</v>
          </cell>
        </row>
        <row r="22713">
          <cell r="F22713" t="str">
            <v>Vintage2017</v>
          </cell>
          <cell r="I22713">
            <v>4.7170411900250304E-3</v>
          </cell>
          <cell r="L22713">
            <v>3.7091656818718975E-2</v>
          </cell>
          <cell r="M22713" t="str">
            <v>solar PV</v>
          </cell>
        </row>
        <row r="22714">
          <cell r="F22714" t="str">
            <v>Vintage2017</v>
          </cell>
          <cell r="I22714">
            <v>2.3823440353661768E-3</v>
          </cell>
          <cell r="L22714">
            <v>1.8733160009454027E-2</v>
          </cell>
          <cell r="M22714" t="str">
            <v>solar PV</v>
          </cell>
        </row>
        <row r="22715">
          <cell r="F22715" t="str">
            <v>Vintage2018</v>
          </cell>
          <cell r="I22715">
            <v>4.2797600180996178E-3</v>
          </cell>
          <cell r="L22715">
            <v>3.8475728155339783E-2</v>
          </cell>
          <cell r="M22715">
            <v>0</v>
          </cell>
        </row>
        <row r="22716">
          <cell r="F22716" t="str">
            <v>Vintage2018</v>
          </cell>
          <cell r="I22716">
            <v>4.2797600180996178E-3</v>
          </cell>
          <cell r="L22716">
            <v>3.8475728155339783E-2</v>
          </cell>
          <cell r="M22716">
            <v>0</v>
          </cell>
        </row>
        <row r="22717">
          <cell r="F22717" t="str">
            <v>Vintage2018</v>
          </cell>
          <cell r="I22717">
            <v>4.2797600180996178E-3</v>
          </cell>
          <cell r="L22717">
            <v>3.8475728155339783E-2</v>
          </cell>
          <cell r="M22717">
            <v>0</v>
          </cell>
        </row>
        <row r="22718">
          <cell r="F22718" t="str">
            <v>Vintage2018</v>
          </cell>
          <cell r="I22718">
            <v>4.2797600180996178E-3</v>
          </cell>
          <cell r="L22718">
            <v>3.8475728155339783E-2</v>
          </cell>
          <cell r="M22718">
            <v>0</v>
          </cell>
        </row>
        <row r="22719">
          <cell r="F22719" t="str">
            <v>Vintage2018</v>
          </cell>
          <cell r="I22719">
            <v>4.2797600180996178E-3</v>
          </cell>
          <cell r="L22719">
            <v>3.8475728155339783E-2</v>
          </cell>
          <cell r="M22719">
            <v>0</v>
          </cell>
        </row>
        <row r="22720">
          <cell r="F22720" t="str">
            <v>Vintage2017</v>
          </cell>
          <cell r="I22720">
            <v>1.9258920081448281E-2</v>
          </cell>
          <cell r="L22720">
            <v>0.10859187090881427</v>
          </cell>
          <cell r="M22720">
            <v>0</v>
          </cell>
        </row>
        <row r="22721">
          <cell r="F22721" t="str">
            <v>Vintage2017</v>
          </cell>
          <cell r="I22721">
            <v>1.9258920081448281E-2</v>
          </cell>
          <cell r="L22721">
            <v>0.10859187090881427</v>
          </cell>
          <cell r="M22721">
            <v>0</v>
          </cell>
        </row>
        <row r="22722">
          <cell r="F22722" t="str">
            <v>Vintage2018</v>
          </cell>
          <cell r="I22722">
            <v>1.7547016074208433E-2</v>
          </cell>
          <cell r="L22722">
            <v>0.1577504854368931</v>
          </cell>
          <cell r="M22722">
            <v>0</v>
          </cell>
        </row>
        <row r="22723">
          <cell r="F22723" t="str">
            <v>Vintage2018</v>
          </cell>
          <cell r="I22723">
            <v>1.8830944079638319E-2</v>
          </cell>
          <cell r="L22723">
            <v>0.16929320388349503</v>
          </cell>
          <cell r="M22723">
            <v>0</v>
          </cell>
        </row>
        <row r="22724">
          <cell r="F22724" t="str">
            <v>Vintage2017</v>
          </cell>
          <cell r="I22724">
            <v>8.5595200361992356E-3</v>
          </cell>
          <cell r="L22724">
            <v>4.8263053737250788E-2</v>
          </cell>
          <cell r="M22724">
            <v>0</v>
          </cell>
        </row>
        <row r="22725">
          <cell r="F22725" t="str">
            <v>Vintage2017</v>
          </cell>
          <cell r="I22725">
            <v>5.1357120217195408E-3</v>
          </cell>
          <cell r="L22725">
            <v>2.8957832242350469E-2</v>
          </cell>
          <cell r="M22725">
            <v>0</v>
          </cell>
        </row>
        <row r="22726">
          <cell r="F22726" t="str">
            <v>Vintage2017</v>
          </cell>
          <cell r="I22726">
            <v>7.7035680325793117E-3</v>
          </cell>
          <cell r="L22726">
            <v>4.3436748363525707E-2</v>
          </cell>
          <cell r="M22726">
            <v>0</v>
          </cell>
        </row>
        <row r="22727">
          <cell r="F22727" t="str">
            <v>Vintage2017</v>
          </cell>
          <cell r="I22727">
            <v>6.4196400271494267E-3</v>
          </cell>
          <cell r="L22727">
            <v>3.6197290302938084E-2</v>
          </cell>
          <cell r="M22727">
            <v>0</v>
          </cell>
        </row>
        <row r="22728">
          <cell r="F22728" t="str">
            <v>Vintage2017</v>
          </cell>
          <cell r="I22728">
            <v>1.1127376047059007E-2</v>
          </cell>
          <cell r="L22728">
            <v>6.2741969858426019E-2</v>
          </cell>
          <cell r="M22728">
            <v>0</v>
          </cell>
        </row>
        <row r="22729">
          <cell r="F22729" t="str">
            <v>Vintage2018</v>
          </cell>
          <cell r="I22729">
            <v>4.7646880707323536E-3</v>
          </cell>
          <cell r="L22729">
            <v>3.0976062530532485E-2</v>
          </cell>
          <cell r="M22729" t="str">
            <v>solar PV</v>
          </cell>
        </row>
        <row r="22730">
          <cell r="F22730" t="str">
            <v>Vintage2018</v>
          </cell>
          <cell r="I22730">
            <v>4.192925502244471E-3</v>
          </cell>
          <cell r="L22730">
            <v>2.7258935026868592E-2</v>
          </cell>
          <cell r="M22730" t="str">
            <v>solar PV</v>
          </cell>
        </row>
        <row r="22731">
          <cell r="F22731" t="str">
            <v>Vintage2018</v>
          </cell>
          <cell r="I22731">
            <v>4.0023379794151773E-3</v>
          </cell>
          <cell r="L22731">
            <v>2.6019892525647289E-2</v>
          </cell>
          <cell r="M22731" t="str">
            <v>solar PV</v>
          </cell>
        </row>
        <row r="22732">
          <cell r="F22732" t="str">
            <v>Vintage2017</v>
          </cell>
          <cell r="I22732">
            <v>1.2839280054298853E-2</v>
          </cell>
          <cell r="L22732">
            <v>7.2394580605876169E-2</v>
          </cell>
          <cell r="M22732">
            <v>0</v>
          </cell>
        </row>
        <row r="22733">
          <cell r="F22733" t="str">
            <v>Vintage2016</v>
          </cell>
          <cell r="I22733">
            <v>1.7119040072398471E-2</v>
          </cell>
          <cell r="L22733">
            <v>0.10970166296427034</v>
          </cell>
          <cell r="M22733">
            <v>0</v>
          </cell>
        </row>
        <row r="22734">
          <cell r="F22734" t="str">
            <v>Vintage2017</v>
          </cell>
          <cell r="I22734">
            <v>6.4196400271494267E-3</v>
          </cell>
          <cell r="L22734">
            <v>3.6197290302938084E-2</v>
          </cell>
          <cell r="M22734">
            <v>0</v>
          </cell>
        </row>
        <row r="22735">
          <cell r="F22735" t="str">
            <v>Vintage2017</v>
          </cell>
          <cell r="I22735">
            <v>1.2839280054298853E-2</v>
          </cell>
          <cell r="L22735">
            <v>7.2394580605876169E-2</v>
          </cell>
          <cell r="M22735">
            <v>0</v>
          </cell>
        </row>
        <row r="22736">
          <cell r="F22736" t="str">
            <v>Vintage2017</v>
          </cell>
          <cell r="I22736">
            <v>8.5595200361992356E-3</v>
          </cell>
          <cell r="L22736">
            <v>4.8263053737250788E-2</v>
          </cell>
          <cell r="M22736">
            <v>0</v>
          </cell>
        </row>
        <row r="22737">
          <cell r="F22737" t="str">
            <v>Vintage2019</v>
          </cell>
          <cell r="I22737">
            <v>2.3823440353661768E-3</v>
          </cell>
          <cell r="L22737">
            <v>2.4000414238792313E-2</v>
          </cell>
          <cell r="M22737" t="str">
            <v>solar PV</v>
          </cell>
        </row>
        <row r="22738">
          <cell r="F22738" t="str">
            <v>Vintage2018</v>
          </cell>
          <cell r="I22738">
            <v>2.3823440353661768E-3</v>
          </cell>
          <cell r="L22738">
            <v>1.5488031265266242E-2</v>
          </cell>
          <cell r="M22738" t="str">
            <v>solar PV</v>
          </cell>
        </row>
        <row r="22739">
          <cell r="F22739" t="str">
            <v>Vintage2018</v>
          </cell>
          <cell r="I22739">
            <v>2.3823440353661768E-3</v>
          </cell>
          <cell r="L22739">
            <v>1.5488031265266242E-2</v>
          </cell>
          <cell r="M22739" t="str">
            <v>solar PV</v>
          </cell>
        </row>
        <row r="22740">
          <cell r="F22740" t="str">
            <v>Vintage2018</v>
          </cell>
          <cell r="I22740">
            <v>2.3823440353661768E-3</v>
          </cell>
          <cell r="L22740">
            <v>1.5488031265266242E-2</v>
          </cell>
          <cell r="M22740" t="str">
            <v>solar PV</v>
          </cell>
        </row>
        <row r="22741">
          <cell r="F22741" t="str">
            <v>Vintage2018</v>
          </cell>
          <cell r="I22741">
            <v>4.7077360199095798E-3</v>
          </cell>
          <cell r="L22741">
            <v>4.2323300970873758E-2</v>
          </cell>
          <cell r="M22741">
            <v>0</v>
          </cell>
        </row>
        <row r="22742">
          <cell r="F22742" t="str">
            <v>Vintage2011</v>
          </cell>
          <cell r="I22742">
            <v>5.5636880235295037E-3</v>
          </cell>
          <cell r="L22742">
            <v>9.5671309192200529E-2</v>
          </cell>
          <cell r="M22742">
            <v>0</v>
          </cell>
        </row>
        <row r="22743">
          <cell r="F22743" t="str">
            <v>Vintage2018</v>
          </cell>
          <cell r="I22743">
            <v>4.7170411900250304E-3</v>
          </cell>
          <cell r="L22743">
            <v>3.0666301905227164E-2</v>
          </cell>
          <cell r="M22743" t="str">
            <v>solar PV</v>
          </cell>
        </row>
        <row r="22744">
          <cell r="F22744" t="str">
            <v>Vintage2017</v>
          </cell>
          <cell r="I22744">
            <v>4.2797600180996178E-3</v>
          </cell>
          <cell r="L22744">
            <v>2.4131526868625394E-2</v>
          </cell>
          <cell r="M22744">
            <v>0</v>
          </cell>
        </row>
        <row r="22745">
          <cell r="F22745" t="str">
            <v>Vintage2017</v>
          </cell>
          <cell r="I22745">
            <v>8.5595200361992356E-3</v>
          </cell>
          <cell r="L22745">
            <v>4.8263053737250788E-2</v>
          </cell>
          <cell r="M22745">
            <v>0</v>
          </cell>
        </row>
        <row r="22746">
          <cell r="F22746" t="str">
            <v>Vintage2017</v>
          </cell>
          <cell r="I22746">
            <v>5.5636880235295037E-3</v>
          </cell>
          <cell r="L22746">
            <v>3.137098492921301E-2</v>
          </cell>
          <cell r="M22746">
            <v>0</v>
          </cell>
        </row>
        <row r="22747">
          <cell r="F22747" t="str">
            <v>Vintage2019</v>
          </cell>
          <cell r="I22747">
            <v>4.2797600180996178E-3</v>
          </cell>
          <cell r="L22747">
            <v>0.17276066131194348</v>
          </cell>
          <cell r="M22747">
            <v>0</v>
          </cell>
        </row>
        <row r="22748">
          <cell r="F22748" t="str">
            <v>Vintage2020</v>
          </cell>
          <cell r="I22748">
            <v>2.3823440353661768E-2</v>
          </cell>
          <cell r="L22748">
            <v>0.24158005425340603</v>
          </cell>
          <cell r="M22748" t="str">
            <v>solar PV</v>
          </cell>
        </row>
        <row r="22749">
          <cell r="F22749" t="str">
            <v>Vintage2019</v>
          </cell>
          <cell r="I22749">
            <v>6.6229164183179715E-2</v>
          </cell>
          <cell r="L22749">
            <v>0.66721151583842619</v>
          </cell>
          <cell r="M22749" t="str">
            <v>solar PV</v>
          </cell>
        </row>
        <row r="22750">
          <cell r="F22750" t="str">
            <v>Vintage2019</v>
          </cell>
          <cell r="I22750">
            <v>4.2797600180996178E-3</v>
          </cell>
          <cell r="L22750">
            <v>0.17276066131194348</v>
          </cell>
          <cell r="M22750">
            <v>0</v>
          </cell>
        </row>
        <row r="22751">
          <cell r="F22751" t="str">
            <v>Vintage2020</v>
          </cell>
          <cell r="I22751">
            <v>2.3966380995783736E-2</v>
          </cell>
          <cell r="L22751">
            <v>0.24302953457892648</v>
          </cell>
          <cell r="M22751" t="str">
            <v>solar PV</v>
          </cell>
        </row>
        <row r="22752">
          <cell r="F22752" t="str">
            <v>Vintage2018</v>
          </cell>
          <cell r="I22752">
            <v>3.5449279246248709E-2</v>
          </cell>
          <cell r="L22752">
            <v>0.23046190522716173</v>
          </cell>
          <cell r="M22752" t="str">
            <v>solar PV</v>
          </cell>
        </row>
        <row r="22753">
          <cell r="F22753" t="str">
            <v>Vintage2018</v>
          </cell>
          <cell r="I22753">
            <v>1.6676408247563237E-2</v>
          </cell>
          <cell r="L22753">
            <v>0.1084162188568637</v>
          </cell>
          <cell r="M22753" t="str">
            <v>solar PV</v>
          </cell>
        </row>
        <row r="22754">
          <cell r="F22754" t="str">
            <v>Vintage2018</v>
          </cell>
          <cell r="I22754">
            <v>2.9064597231467353E-2</v>
          </cell>
          <cell r="L22754">
            <v>0.18895398143624817</v>
          </cell>
          <cell r="M22754" t="str">
            <v>solar PV</v>
          </cell>
        </row>
        <row r="22755">
          <cell r="F22755" t="str">
            <v>Vintage2017</v>
          </cell>
          <cell r="I22755">
            <v>8.1315440343892736E-3</v>
          </cell>
          <cell r="L22755">
            <v>4.5849901050388241E-2</v>
          </cell>
          <cell r="M22755">
            <v>0</v>
          </cell>
        </row>
        <row r="22756">
          <cell r="F22756" t="str">
            <v>Vintage2018</v>
          </cell>
          <cell r="I22756">
            <v>1.2839280054298853E-2</v>
          </cell>
          <cell r="L22756">
            <v>0.11542718446601934</v>
          </cell>
          <cell r="M22756">
            <v>0</v>
          </cell>
        </row>
        <row r="22757">
          <cell r="F22757" t="str">
            <v>Vintage2018</v>
          </cell>
          <cell r="I22757">
            <v>3.5496926126956034E-2</v>
          </cell>
          <cell r="L22757">
            <v>0.23077166585246703</v>
          </cell>
          <cell r="M22757" t="str">
            <v>solar PV</v>
          </cell>
        </row>
        <row r="22758">
          <cell r="F22758" t="str">
            <v>Vintage2018</v>
          </cell>
          <cell r="I22758">
            <v>3.3495757137248443E-2</v>
          </cell>
          <cell r="L22758">
            <v>0.21776171958964338</v>
          </cell>
          <cell r="M22758" t="str">
            <v>solar PV</v>
          </cell>
        </row>
        <row r="22759">
          <cell r="F22759" t="str">
            <v>Vintage2018</v>
          </cell>
          <cell r="I22759">
            <v>2.6968134480345123E-2</v>
          </cell>
          <cell r="L22759">
            <v>0.1753245139228139</v>
          </cell>
          <cell r="M22759" t="str">
            <v>solar PV</v>
          </cell>
        </row>
        <row r="22760">
          <cell r="F22760" t="str">
            <v>Vintage2019</v>
          </cell>
          <cell r="I22760">
            <v>3.5496926126956034E-2</v>
          </cell>
          <cell r="L22760">
            <v>0.35760617215800544</v>
          </cell>
          <cell r="M22760" t="str">
            <v>solar PV</v>
          </cell>
        </row>
        <row r="22761">
          <cell r="F22761" t="str">
            <v>Vintage2018</v>
          </cell>
          <cell r="I22761">
            <v>1.0699400045249044E-2</v>
          </cell>
          <cell r="L22761">
            <v>9.6189320388349445E-2</v>
          </cell>
          <cell r="M22761">
            <v>0</v>
          </cell>
        </row>
        <row r="22762">
          <cell r="F22762" t="str">
            <v>Vintage2018</v>
          </cell>
          <cell r="I22762">
            <v>4.2797600180996178E-3</v>
          </cell>
          <cell r="L22762">
            <v>3.8475728155339783E-2</v>
          </cell>
          <cell r="M22762">
            <v>0</v>
          </cell>
        </row>
        <row r="22763">
          <cell r="F22763" t="str">
            <v>Vintage2018</v>
          </cell>
          <cell r="I22763">
            <v>4.2797600180996178E-3</v>
          </cell>
          <cell r="L22763">
            <v>3.8475728155339783E-2</v>
          </cell>
          <cell r="M22763">
            <v>0</v>
          </cell>
        </row>
        <row r="22764">
          <cell r="F22764" t="str">
            <v>Vintage2018</v>
          </cell>
          <cell r="I22764">
            <v>2.3823440353661768E-3</v>
          </cell>
          <cell r="L22764">
            <v>1.5488031265266242E-2</v>
          </cell>
          <cell r="M22764" t="str">
            <v>solar PV</v>
          </cell>
        </row>
        <row r="22765">
          <cell r="F22765" t="str">
            <v>Vintage2015</v>
          </cell>
          <cell r="I22765">
            <v>4.2797600180996178E-3</v>
          </cell>
          <cell r="L22765">
            <v>3.1526192275565829E-2</v>
          </cell>
          <cell r="M22765">
            <v>0</v>
          </cell>
        </row>
        <row r="22766">
          <cell r="F22766" t="str">
            <v>Vintage2018</v>
          </cell>
          <cell r="I22766">
            <v>4.2797600180996178E-3</v>
          </cell>
          <cell r="L22766">
            <v>3.8475728155339783E-2</v>
          </cell>
          <cell r="M22766">
            <v>0</v>
          </cell>
        </row>
        <row r="22767">
          <cell r="F22767" t="str">
            <v>Vintage2018</v>
          </cell>
          <cell r="I22767">
            <v>4.2797600180996178E-3</v>
          </cell>
          <cell r="L22767">
            <v>3.8475728155339783E-2</v>
          </cell>
          <cell r="M22767">
            <v>0</v>
          </cell>
        </row>
        <row r="22768">
          <cell r="F22768" t="str">
            <v>Vintage2018</v>
          </cell>
          <cell r="I22768">
            <v>2.3823440353661768E-3</v>
          </cell>
          <cell r="L22768">
            <v>1.5488031265266242E-2</v>
          </cell>
          <cell r="M22768" t="str">
            <v>solar PV</v>
          </cell>
        </row>
        <row r="22769">
          <cell r="F22769" t="str">
            <v>Vintage2019</v>
          </cell>
          <cell r="I22769">
            <v>7.1470321060985303E-3</v>
          </cell>
          <cell r="L22769">
            <v>7.2001242716376923E-2</v>
          </cell>
          <cell r="M22769" t="str">
            <v>solar PV</v>
          </cell>
        </row>
        <row r="22770">
          <cell r="F22770" t="str">
            <v>Vintage2018</v>
          </cell>
          <cell r="I22770">
            <v>4.2797600180996178E-3</v>
          </cell>
          <cell r="L22770">
            <v>3.8475728155339783E-2</v>
          </cell>
          <cell r="M22770">
            <v>0</v>
          </cell>
        </row>
        <row r="22771">
          <cell r="F22771" t="str">
            <v>Vintage2018</v>
          </cell>
          <cell r="I22771">
            <v>5.5636880235295037E-3</v>
          </cell>
          <cell r="L22771">
            <v>5.001844660194172E-2</v>
          </cell>
          <cell r="M22771">
            <v>0</v>
          </cell>
        </row>
        <row r="22772">
          <cell r="F22772" t="str">
            <v>Vintage2017</v>
          </cell>
          <cell r="I22772">
            <v>6.8476160289593887E-3</v>
          </cell>
          <cell r="L22772">
            <v>3.8610442989800632E-2</v>
          </cell>
          <cell r="M22772">
            <v>0</v>
          </cell>
        </row>
        <row r="22773">
          <cell r="F22773" t="str">
            <v>Vintage2018</v>
          </cell>
          <cell r="I22773">
            <v>1.1127376047059007E-2</v>
          </cell>
          <cell r="L22773">
            <v>0.10003689320388344</v>
          </cell>
          <cell r="M22773">
            <v>0</v>
          </cell>
        </row>
        <row r="22774">
          <cell r="F22774" t="str">
            <v>Vintage2019</v>
          </cell>
          <cell r="I22774">
            <v>4.2797600180996178E-3</v>
          </cell>
          <cell r="L22774">
            <v>0.17276066131194348</v>
          </cell>
          <cell r="M22774">
            <v>0</v>
          </cell>
        </row>
        <row r="22775">
          <cell r="F22775" t="str">
            <v>Vintage2018</v>
          </cell>
          <cell r="I22775">
            <v>4.2797600180996178E-3</v>
          </cell>
          <cell r="L22775">
            <v>3.8475728155339783E-2</v>
          </cell>
          <cell r="M22775">
            <v>0</v>
          </cell>
        </row>
        <row r="22776">
          <cell r="F22776" t="str">
            <v>Vintage2018</v>
          </cell>
          <cell r="I22776">
            <v>4.2797600180996178E-3</v>
          </cell>
          <cell r="L22776">
            <v>3.8475728155339783E-2</v>
          </cell>
          <cell r="M22776">
            <v>0</v>
          </cell>
        </row>
        <row r="22777">
          <cell r="F22777" t="str">
            <v>Vintage2019</v>
          </cell>
          <cell r="I22777">
            <v>4.2797600180996178E-3</v>
          </cell>
          <cell r="L22777">
            <v>0.17276066131194348</v>
          </cell>
          <cell r="M22777">
            <v>0</v>
          </cell>
        </row>
        <row r="22778">
          <cell r="F22778" t="str">
            <v>Vintage2018</v>
          </cell>
          <cell r="I22778">
            <v>4.2797600180996178E-3</v>
          </cell>
          <cell r="L22778">
            <v>3.8475728155339783E-2</v>
          </cell>
          <cell r="M22778">
            <v>0</v>
          </cell>
        </row>
        <row r="22779">
          <cell r="F22779" t="str">
            <v>Vintage2018</v>
          </cell>
          <cell r="I22779">
            <v>4.2797600180996178E-3</v>
          </cell>
          <cell r="L22779">
            <v>3.8475728155339783E-2</v>
          </cell>
          <cell r="M22779">
            <v>0</v>
          </cell>
        </row>
        <row r="22780">
          <cell r="F22780" t="str">
            <v>Vintage2019</v>
          </cell>
          <cell r="I22780">
            <v>4.2797600180996178E-3</v>
          </cell>
          <cell r="L22780">
            <v>0.17276066131194348</v>
          </cell>
          <cell r="M22780">
            <v>0</v>
          </cell>
        </row>
        <row r="22781">
          <cell r="F22781" t="str">
            <v>Vintage2019</v>
          </cell>
          <cell r="I22781">
            <v>4.2797600180996178E-3</v>
          </cell>
          <cell r="L22781">
            <v>0.17276066131194348</v>
          </cell>
          <cell r="M22781">
            <v>0</v>
          </cell>
        </row>
        <row r="22782">
          <cell r="F22782" t="str">
            <v>Vintage2019</v>
          </cell>
          <cell r="I22782">
            <v>4.2797600180996178E-3</v>
          </cell>
          <cell r="L22782">
            <v>0.17276066131194348</v>
          </cell>
          <cell r="M22782">
            <v>0</v>
          </cell>
        </row>
        <row r="22783">
          <cell r="F22783" t="str">
            <v>Vintage2018</v>
          </cell>
          <cell r="I22783">
            <v>4.2797600180996178E-3</v>
          </cell>
          <cell r="L22783">
            <v>3.8475728155339783E-2</v>
          </cell>
          <cell r="M22783">
            <v>0</v>
          </cell>
        </row>
        <row r="22784">
          <cell r="F22784" t="str">
            <v>Vintage2019</v>
          </cell>
          <cell r="I22784">
            <v>4.2797600180996178E-3</v>
          </cell>
          <cell r="L22784">
            <v>0.17276066131194348</v>
          </cell>
          <cell r="M22784">
            <v>0</v>
          </cell>
        </row>
        <row r="22785">
          <cell r="F22785" t="str">
            <v>Vintage2017</v>
          </cell>
          <cell r="I22785">
            <v>4.2797600180996178E-3</v>
          </cell>
          <cell r="L22785">
            <v>2.4131526868625394E-2</v>
          </cell>
          <cell r="M22785">
            <v>0</v>
          </cell>
        </row>
        <row r="22786">
          <cell r="F22786" t="str">
            <v>Vintage2018</v>
          </cell>
          <cell r="I22786">
            <v>8.5595200361992356E-3</v>
          </cell>
          <cell r="L22786">
            <v>7.6951456310679567E-2</v>
          </cell>
          <cell r="M22786">
            <v>0</v>
          </cell>
        </row>
        <row r="22787">
          <cell r="F22787" t="str">
            <v>Vintage2018</v>
          </cell>
          <cell r="I22787">
            <v>6.4196400271494267E-3</v>
          </cell>
          <cell r="L22787">
            <v>5.7713592233009668E-2</v>
          </cell>
          <cell r="M22787">
            <v>0</v>
          </cell>
        </row>
        <row r="22788">
          <cell r="F22788" t="str">
            <v>Vintage2017</v>
          </cell>
          <cell r="I22788">
            <v>8.5595200361992356E-3</v>
          </cell>
          <cell r="L22788">
            <v>4.8263053737250788E-2</v>
          </cell>
          <cell r="M22788">
            <v>0</v>
          </cell>
        </row>
        <row r="22789">
          <cell r="F22789" t="str">
            <v>Vintage2017</v>
          </cell>
          <cell r="I22789">
            <v>7.7035680325793117E-3</v>
          </cell>
          <cell r="L22789">
            <v>4.3436748363525707E-2</v>
          </cell>
          <cell r="M22789">
            <v>0</v>
          </cell>
        </row>
        <row r="22790">
          <cell r="F22790" t="str">
            <v>Vintage2017</v>
          </cell>
          <cell r="I22790">
            <v>1.0271424043439082E-2</v>
          </cell>
          <cell r="L22790">
            <v>5.7915664484700938E-2</v>
          </cell>
          <cell r="M22790">
            <v>0</v>
          </cell>
        </row>
        <row r="22791">
          <cell r="F22791" t="str">
            <v>Vintage2017</v>
          </cell>
          <cell r="I22791">
            <v>1.5835112066968589E-2</v>
          </cell>
          <cell r="L22791">
            <v>8.9286649413913954E-2</v>
          </cell>
          <cell r="M22791">
            <v>0</v>
          </cell>
        </row>
        <row r="22792">
          <cell r="F22792" t="str">
            <v>Vintage2017</v>
          </cell>
          <cell r="I22792">
            <v>1.0271424043439082E-2</v>
          </cell>
          <cell r="L22792">
            <v>5.7915664484700938E-2</v>
          </cell>
          <cell r="M22792">
            <v>0</v>
          </cell>
        </row>
        <row r="22793">
          <cell r="F22793" t="str">
            <v>Vintage2018</v>
          </cell>
          <cell r="I22793">
            <v>4.7077360199095798E-3</v>
          </cell>
          <cell r="L22793">
            <v>4.2323300970873758E-2</v>
          </cell>
          <cell r="M22793">
            <v>0</v>
          </cell>
        </row>
        <row r="22794">
          <cell r="F22794" t="str">
            <v>Vintage2018</v>
          </cell>
          <cell r="I22794">
            <v>4.7077360199095798E-3</v>
          </cell>
          <cell r="L22794">
            <v>4.2323300970873758E-2</v>
          </cell>
          <cell r="M22794">
            <v>0</v>
          </cell>
        </row>
        <row r="22795">
          <cell r="F22795" t="str">
            <v>Vintage2018</v>
          </cell>
          <cell r="I22795">
            <v>4.7077360199095798E-3</v>
          </cell>
          <cell r="L22795">
            <v>4.2323300970873758E-2</v>
          </cell>
          <cell r="M22795">
            <v>0</v>
          </cell>
        </row>
        <row r="22796">
          <cell r="F22796" t="str">
            <v>Vintage2017</v>
          </cell>
          <cell r="I22796">
            <v>2.0970824088688125E-2</v>
          </cell>
          <cell r="L22796">
            <v>0.11824448165626443</v>
          </cell>
          <cell r="M22796">
            <v>0</v>
          </cell>
        </row>
        <row r="22797">
          <cell r="F22797" t="str">
            <v>Vintage2017</v>
          </cell>
          <cell r="I22797">
            <v>1.6263088068778547E-2</v>
          </cell>
          <cell r="L22797">
            <v>9.1699802100776481E-2</v>
          </cell>
          <cell r="M22797">
            <v>0</v>
          </cell>
        </row>
        <row r="22798">
          <cell r="F22798" t="str">
            <v>Vintage2018</v>
          </cell>
          <cell r="I22798">
            <v>9.5293761414647071E-3</v>
          </cell>
          <cell r="L22798">
            <v>6.1952125061064969E-2</v>
          </cell>
          <cell r="M22798" t="str">
            <v>solar PV</v>
          </cell>
        </row>
        <row r="22799">
          <cell r="F22799" t="str">
            <v>Vintage2015</v>
          </cell>
          <cell r="I22799">
            <v>6.8476160289593887E-3</v>
          </cell>
          <cell r="L22799">
            <v>5.044190764090533E-2</v>
          </cell>
          <cell r="M22799">
            <v>0</v>
          </cell>
        </row>
        <row r="22800">
          <cell r="F22800" t="str">
            <v>Vintage2018</v>
          </cell>
          <cell r="I22800">
            <v>1.2839280054298853E-2</v>
          </cell>
          <cell r="L22800">
            <v>0.11542718446601934</v>
          </cell>
          <cell r="M22800">
            <v>0</v>
          </cell>
        </row>
        <row r="22801">
          <cell r="F22801" t="str">
            <v>Vintage2017</v>
          </cell>
          <cell r="I22801">
            <v>4.7077360199095798E-3</v>
          </cell>
          <cell r="L22801">
            <v>2.6544679555487935E-2</v>
          </cell>
          <cell r="M22801">
            <v>0</v>
          </cell>
        </row>
        <row r="22802">
          <cell r="F22802" t="str">
            <v>Vintage2018</v>
          </cell>
          <cell r="I22802">
            <v>1.1555352048868969E-2</v>
          </cell>
          <cell r="L22802">
            <v>0.10388446601941741</v>
          </cell>
          <cell r="M22802">
            <v>0</v>
          </cell>
        </row>
        <row r="22803">
          <cell r="F22803" t="str">
            <v>Vintage2017</v>
          </cell>
          <cell r="I22803">
            <v>2.7635190810247649E-3</v>
          </cell>
          <cell r="L22803">
            <v>2.1730465610966671E-2</v>
          </cell>
          <cell r="M22803" t="str">
            <v>solar PV</v>
          </cell>
        </row>
        <row r="22804">
          <cell r="F22804" t="str">
            <v>Vintage2018</v>
          </cell>
          <cell r="I22804">
            <v>4.7646880707323536E-3</v>
          </cell>
          <cell r="L22804">
            <v>3.0976062530532485E-2</v>
          </cell>
          <cell r="M22804" t="str">
            <v>solar PV</v>
          </cell>
        </row>
        <row r="22805">
          <cell r="F22805" t="str">
            <v>Vintage2018</v>
          </cell>
          <cell r="I22805">
            <v>2.3823440353661768E-3</v>
          </cell>
          <cell r="L22805">
            <v>1.5488031265266242E-2</v>
          </cell>
          <cell r="M22805" t="str">
            <v>solar PV</v>
          </cell>
        </row>
        <row r="22806">
          <cell r="F22806" t="str">
            <v>Vintage2016</v>
          </cell>
          <cell r="I22806">
            <v>8.5595200361992356E-3</v>
          </cell>
          <cell r="L22806">
            <v>5.4850831482135168E-2</v>
          </cell>
          <cell r="M22806">
            <v>0</v>
          </cell>
        </row>
        <row r="22807">
          <cell r="F22807" t="str">
            <v>Vintage2016</v>
          </cell>
          <cell r="I22807">
            <v>8.5595200361992356E-3</v>
          </cell>
          <cell r="L22807">
            <v>5.4850831482135168E-2</v>
          </cell>
          <cell r="M22807">
            <v>0</v>
          </cell>
        </row>
        <row r="22808">
          <cell r="F22808" t="str">
            <v>Vintage2019</v>
          </cell>
          <cell r="I22808">
            <v>3.5496926126956034E-2</v>
          </cell>
          <cell r="L22808">
            <v>0.35760617215800544</v>
          </cell>
          <cell r="M22808" t="str">
            <v>solar PV</v>
          </cell>
        </row>
        <row r="22809">
          <cell r="F22809" t="str">
            <v>Vintage2019</v>
          </cell>
          <cell r="I22809">
            <v>3.5496926126956034E-2</v>
          </cell>
          <cell r="L22809">
            <v>0.35760617215800544</v>
          </cell>
          <cell r="M22809" t="str">
            <v>solar PV</v>
          </cell>
        </row>
        <row r="22810">
          <cell r="F22810" t="str">
            <v>Vintage2017</v>
          </cell>
          <cell r="I22810">
            <v>8.5595200361992356E-3</v>
          </cell>
          <cell r="L22810">
            <v>4.8263053737250788E-2</v>
          </cell>
          <cell r="M22810">
            <v>0</v>
          </cell>
        </row>
        <row r="22811">
          <cell r="F22811" t="str">
            <v>Vintage2017</v>
          </cell>
          <cell r="I22811">
            <v>8.5595200361992356E-3</v>
          </cell>
          <cell r="L22811">
            <v>4.8263053737250788E-2</v>
          </cell>
          <cell r="M22811">
            <v>0</v>
          </cell>
        </row>
        <row r="22812">
          <cell r="F22812" t="str">
            <v>Vintage2017</v>
          </cell>
          <cell r="I22812">
            <v>4.2797600180996178E-3</v>
          </cell>
          <cell r="L22812">
            <v>2.4131526868625394E-2</v>
          </cell>
          <cell r="M22812">
            <v>0</v>
          </cell>
        </row>
        <row r="22813">
          <cell r="F22813" t="str">
            <v>Vintage2016</v>
          </cell>
          <cell r="I22813">
            <v>8.5595200361992356E-3</v>
          </cell>
          <cell r="L22813">
            <v>5.4850831482135168E-2</v>
          </cell>
          <cell r="M22813">
            <v>0</v>
          </cell>
        </row>
        <row r="22814">
          <cell r="F22814" t="str">
            <v>Vintage2018</v>
          </cell>
          <cell r="I22814">
            <v>9.5293761414647071E-3</v>
          </cell>
          <cell r="L22814">
            <v>6.1952125061064969E-2</v>
          </cell>
          <cell r="M22814" t="str">
            <v>solar PV</v>
          </cell>
        </row>
        <row r="22815">
          <cell r="F22815" t="str">
            <v>Vintage2018</v>
          </cell>
          <cell r="I22815">
            <v>2.3823440353661768E-3</v>
          </cell>
          <cell r="L22815">
            <v>1.5488031265266242E-2</v>
          </cell>
          <cell r="M22815" t="str">
            <v>solar PV</v>
          </cell>
        </row>
        <row r="22816">
          <cell r="F22816" t="str">
            <v>Vintage2019</v>
          </cell>
          <cell r="I22816">
            <v>8.5595200361992356E-3</v>
          </cell>
          <cell r="L22816">
            <v>0.34552132262388696</v>
          </cell>
          <cell r="M22816">
            <v>0</v>
          </cell>
        </row>
        <row r="22817">
          <cell r="F22817" t="str">
            <v>Vintage2019</v>
          </cell>
          <cell r="I22817">
            <v>7.6235009131717657E-2</v>
          </cell>
          <cell r="L22817">
            <v>0.76801325564135403</v>
          </cell>
          <cell r="M22817" t="str">
            <v>solar PV</v>
          </cell>
        </row>
        <row r="22818">
          <cell r="F22818" t="str">
            <v>Vintage2018</v>
          </cell>
          <cell r="I22818">
            <v>3.4238080144796943E-3</v>
          </cell>
          <cell r="L22818">
            <v>3.0780582524271828E-2</v>
          </cell>
          <cell r="M22818">
            <v>0</v>
          </cell>
        </row>
        <row r="22819">
          <cell r="F22819" t="str">
            <v>Vintage2018</v>
          </cell>
          <cell r="I22819">
            <v>4.2797600180996178E-3</v>
          </cell>
          <cell r="L22819">
            <v>3.8475728155339783E-2</v>
          </cell>
          <cell r="M22819">
            <v>0</v>
          </cell>
        </row>
        <row r="22820">
          <cell r="F22820" t="str">
            <v>Vintage2018</v>
          </cell>
          <cell r="I22820">
            <v>4.2797600180996178E-3</v>
          </cell>
          <cell r="L22820">
            <v>3.8475728155339783E-2</v>
          </cell>
          <cell r="M22820">
            <v>0</v>
          </cell>
        </row>
        <row r="22821">
          <cell r="F22821" t="str">
            <v>Vintage2018</v>
          </cell>
          <cell r="I22821">
            <v>2.3823440353661768E-3</v>
          </cell>
          <cell r="L22821">
            <v>1.5488031265266242E-2</v>
          </cell>
          <cell r="M22821" t="str">
            <v>solar PV</v>
          </cell>
        </row>
        <row r="22822">
          <cell r="F22822" t="str">
            <v>Vintage2018</v>
          </cell>
          <cell r="I22822">
            <v>1.1127376047059007E-2</v>
          </cell>
          <cell r="L22822">
            <v>0.10003689320388344</v>
          </cell>
          <cell r="M22822">
            <v>0</v>
          </cell>
        </row>
        <row r="22823">
          <cell r="F22823" t="str">
            <v>Vintage2017</v>
          </cell>
          <cell r="I22823">
            <v>4.2797600180996178E-3</v>
          </cell>
          <cell r="L22823">
            <v>2.4131526868625394E-2</v>
          </cell>
          <cell r="M22823">
            <v>0</v>
          </cell>
        </row>
        <row r="22824">
          <cell r="F22824" t="str">
            <v>Vintage2018</v>
          </cell>
          <cell r="I22824">
            <v>1.7119040072398471E-2</v>
          </cell>
          <cell r="L22824">
            <v>0.15390291262135913</v>
          </cell>
          <cell r="M22824">
            <v>0</v>
          </cell>
        </row>
        <row r="22825">
          <cell r="F22825" t="str">
            <v>Vintage2018</v>
          </cell>
          <cell r="I22825">
            <v>5.1357120217195408E-3</v>
          </cell>
          <cell r="L22825">
            <v>4.6170873786407732E-2</v>
          </cell>
          <cell r="M22825">
            <v>0</v>
          </cell>
        </row>
        <row r="22826">
          <cell r="F22826" t="str">
            <v>Vintage2017</v>
          </cell>
          <cell r="I22826">
            <v>7.7035680325793117E-3</v>
          </cell>
          <cell r="L22826">
            <v>4.3436748363525707E-2</v>
          </cell>
          <cell r="M22826">
            <v>0</v>
          </cell>
        </row>
        <row r="22827">
          <cell r="F22827" t="str">
            <v>Vintage2018</v>
          </cell>
          <cell r="I22827">
            <v>7.7035680325793117E-3</v>
          </cell>
          <cell r="L22827">
            <v>6.9256310679611605E-2</v>
          </cell>
          <cell r="M22827">
            <v>0</v>
          </cell>
        </row>
        <row r="22828">
          <cell r="F22828" t="str">
            <v>Vintage2017</v>
          </cell>
          <cell r="I22828">
            <v>1.9258920081448281E-2</v>
          </cell>
          <cell r="L22828">
            <v>0.10859187090881427</v>
          </cell>
          <cell r="M22828">
            <v>0</v>
          </cell>
        </row>
        <row r="22829">
          <cell r="F22829" t="str">
            <v>Vintage2017</v>
          </cell>
          <cell r="I22829">
            <v>2.1398800090498089E-3</v>
          </cell>
          <cell r="L22829">
            <v>1.2065763434312697E-2</v>
          </cell>
          <cell r="M22829">
            <v>0</v>
          </cell>
        </row>
        <row r="22830">
          <cell r="F22830" t="str">
            <v>Vintage2017</v>
          </cell>
          <cell r="I22830">
            <v>2.1398800090498089E-3</v>
          </cell>
          <cell r="L22830">
            <v>1.2065763434312697E-2</v>
          </cell>
          <cell r="M22830">
            <v>0</v>
          </cell>
        </row>
        <row r="22831">
          <cell r="F22831" t="str">
            <v>Vintage2017</v>
          </cell>
          <cell r="I22831">
            <v>2.1398800090498089E-3</v>
          </cell>
          <cell r="L22831">
            <v>1.2065763434312697E-2</v>
          </cell>
          <cell r="M22831">
            <v>0</v>
          </cell>
        </row>
        <row r="22832">
          <cell r="F22832" t="str">
            <v>Vintage2017</v>
          </cell>
          <cell r="I22832">
            <v>2.1398800090498089E-3</v>
          </cell>
          <cell r="L22832">
            <v>1.2065763434312697E-2</v>
          </cell>
          <cell r="M22832">
            <v>0</v>
          </cell>
        </row>
        <row r="22833">
          <cell r="F22833" t="str">
            <v>Vintage2017</v>
          </cell>
          <cell r="I22833">
            <v>2.1398800090498089E-3</v>
          </cell>
          <cell r="L22833">
            <v>1.2065763434312697E-2</v>
          </cell>
          <cell r="M22833">
            <v>0</v>
          </cell>
        </row>
        <row r="22834">
          <cell r="F22834" t="str">
            <v>Vintage2018</v>
          </cell>
          <cell r="I22834">
            <v>2.3823440353661768E-3</v>
          </cell>
          <cell r="L22834">
            <v>1.5488031265266242E-2</v>
          </cell>
          <cell r="M22834" t="str">
            <v>solar PV</v>
          </cell>
        </row>
        <row r="22835">
          <cell r="F22835" t="str">
            <v>Vintage2018</v>
          </cell>
          <cell r="I22835">
            <v>8.1315440343892736E-3</v>
          </cell>
          <cell r="L22835">
            <v>7.3103883495145572E-2</v>
          </cell>
          <cell r="M22835">
            <v>0</v>
          </cell>
        </row>
        <row r="22836">
          <cell r="F22836" t="str">
            <v>Vintage2018</v>
          </cell>
          <cell r="I22836">
            <v>1.2839280054298853E-2</v>
          </cell>
          <cell r="L22836">
            <v>0.11542718446601934</v>
          </cell>
          <cell r="M22836">
            <v>0</v>
          </cell>
        </row>
        <row r="22837">
          <cell r="F22837" t="str">
            <v>Vintage2018</v>
          </cell>
          <cell r="I22837">
            <v>5.9916640253394647E-3</v>
          </cell>
          <cell r="L22837">
            <v>5.3866019417475687E-2</v>
          </cell>
          <cell r="M22837">
            <v>0</v>
          </cell>
        </row>
        <row r="22838">
          <cell r="F22838" t="str">
            <v>Vintage2014</v>
          </cell>
          <cell r="I22838">
            <v>1.9258920081448281E-2</v>
          </cell>
          <cell r="L22838">
            <v>0.14694770495923282</v>
          </cell>
          <cell r="M22838">
            <v>0</v>
          </cell>
        </row>
        <row r="22839">
          <cell r="F22839" t="str">
            <v>Vintage2017</v>
          </cell>
          <cell r="I22839">
            <v>9.4154720398191595E-3</v>
          </cell>
          <cell r="L22839">
            <v>5.308935911097587E-2</v>
          </cell>
          <cell r="M22839">
            <v>0</v>
          </cell>
        </row>
        <row r="22840">
          <cell r="F22840" t="str">
            <v>Vintage2017</v>
          </cell>
          <cell r="I22840">
            <v>9.4154720398191595E-3</v>
          </cell>
          <cell r="L22840">
            <v>5.308935911097587E-2</v>
          </cell>
          <cell r="M22840">
            <v>0</v>
          </cell>
        </row>
        <row r="22841">
          <cell r="F22841" t="str">
            <v>Vintage2017</v>
          </cell>
          <cell r="I22841">
            <v>9.4154720398191595E-3</v>
          </cell>
          <cell r="L22841">
            <v>5.308935911097587E-2</v>
          </cell>
          <cell r="M22841">
            <v>0</v>
          </cell>
        </row>
        <row r="22842">
          <cell r="F22842" t="str">
            <v>Vintage2017</v>
          </cell>
          <cell r="I22842">
            <v>9.4154720398191595E-3</v>
          </cell>
          <cell r="L22842">
            <v>5.308935911097587E-2</v>
          </cell>
          <cell r="M22842">
            <v>0</v>
          </cell>
        </row>
        <row r="22843">
          <cell r="F22843" t="str">
            <v>Vintage2017</v>
          </cell>
          <cell r="I22843">
            <v>9.4154720398191595E-3</v>
          </cell>
          <cell r="L22843">
            <v>5.308935911097587E-2</v>
          </cell>
          <cell r="M22843">
            <v>0</v>
          </cell>
        </row>
        <row r="22844">
          <cell r="F22844" t="str">
            <v>Vintage2017</v>
          </cell>
          <cell r="I22844">
            <v>9.4154720398191595E-3</v>
          </cell>
          <cell r="L22844">
            <v>5.308935911097587E-2</v>
          </cell>
          <cell r="M22844">
            <v>0</v>
          </cell>
        </row>
        <row r="22845">
          <cell r="F22845" t="str">
            <v>Vintage2016</v>
          </cell>
          <cell r="I22845">
            <v>3.8517840162896558E-3</v>
          </cell>
          <cell r="L22845">
            <v>2.4682874166960824E-2</v>
          </cell>
          <cell r="M22845">
            <v>0</v>
          </cell>
        </row>
        <row r="22846">
          <cell r="F22846" t="str">
            <v>Vintage2017</v>
          </cell>
          <cell r="I22846">
            <v>9.4154720398191595E-3</v>
          </cell>
          <cell r="L22846">
            <v>5.308935911097587E-2</v>
          </cell>
          <cell r="M22846">
            <v>0</v>
          </cell>
        </row>
        <row r="22847">
          <cell r="F22847" t="str">
            <v>Vintage2017</v>
          </cell>
          <cell r="I22847">
            <v>4.2797600180996178E-3</v>
          </cell>
          <cell r="L22847">
            <v>2.4131526868625394E-2</v>
          </cell>
          <cell r="M22847">
            <v>0</v>
          </cell>
        </row>
        <row r="22848">
          <cell r="F22848" t="str">
            <v>Vintage2019</v>
          </cell>
          <cell r="I22848">
            <v>4.7646880707323536E-3</v>
          </cell>
          <cell r="L22848">
            <v>4.8000828477584627E-2</v>
          </cell>
          <cell r="M22848" t="str">
            <v>solar PV</v>
          </cell>
        </row>
        <row r="22849">
          <cell r="F22849" t="str">
            <v>Vintage2019</v>
          </cell>
          <cell r="I22849">
            <v>4.7646880707323536E-3</v>
          </cell>
          <cell r="L22849">
            <v>4.8000828477584627E-2</v>
          </cell>
          <cell r="M22849" t="str">
            <v>solar PV</v>
          </cell>
        </row>
        <row r="22850">
          <cell r="F22850" t="str">
            <v>Vintage2018</v>
          </cell>
          <cell r="I22850">
            <v>2.0542848086878163E-2</v>
          </cell>
          <cell r="L22850">
            <v>0.18468349514563093</v>
          </cell>
          <cell r="M22850">
            <v>0</v>
          </cell>
        </row>
        <row r="22851">
          <cell r="F22851" t="str">
            <v>Vintage2018</v>
          </cell>
          <cell r="I22851">
            <v>4.2797600180996178E-3</v>
          </cell>
          <cell r="L22851">
            <v>3.8475728155339783E-2</v>
          </cell>
          <cell r="M22851">
            <v>0</v>
          </cell>
        </row>
        <row r="22852">
          <cell r="F22852" t="str">
            <v>Vintage2019</v>
          </cell>
          <cell r="I22852">
            <v>1.1983328050678929E-2</v>
          </cell>
          <cell r="L22852">
            <v>0.48372985167344179</v>
          </cell>
          <cell r="M22852">
            <v>0</v>
          </cell>
        </row>
        <row r="22853">
          <cell r="F22853" t="str">
            <v>Vintage2019</v>
          </cell>
          <cell r="I22853">
            <v>1.2839280054298853E-2</v>
          </cell>
          <cell r="L22853">
            <v>0.51828198393583047</v>
          </cell>
          <cell r="M22853">
            <v>0</v>
          </cell>
        </row>
        <row r="22854">
          <cell r="F22854" t="str">
            <v>Vintage2019</v>
          </cell>
          <cell r="I22854">
            <v>1.2839280054298853E-2</v>
          </cell>
          <cell r="L22854">
            <v>0.51828198393583047</v>
          </cell>
          <cell r="M22854">
            <v>0</v>
          </cell>
        </row>
        <row r="22855">
          <cell r="F22855" t="str">
            <v>Vintage2018</v>
          </cell>
          <cell r="I22855">
            <v>7.2755920307693506E-3</v>
          </cell>
          <cell r="L22855">
            <v>6.5408737864077623E-2</v>
          </cell>
          <cell r="M22855">
            <v>0</v>
          </cell>
        </row>
        <row r="22856">
          <cell r="F22856" t="str">
            <v>Vintage2017</v>
          </cell>
          <cell r="I22856">
            <v>6.1940944919520596E-3</v>
          </cell>
          <cell r="L22856">
            <v>4.8706216024580473E-2</v>
          </cell>
          <cell r="M22856" t="str">
            <v>solar PV</v>
          </cell>
        </row>
        <row r="22857">
          <cell r="F22857" t="str">
            <v>Vintage2018</v>
          </cell>
          <cell r="I22857">
            <v>4.7646880707323536E-3</v>
          </cell>
          <cell r="L22857">
            <v>3.0976062530532485E-2</v>
          </cell>
          <cell r="M22857" t="str">
            <v>solar PV</v>
          </cell>
        </row>
        <row r="22858">
          <cell r="F22858" t="str">
            <v>Vintage2018</v>
          </cell>
          <cell r="I22858">
            <v>4.7646880707323536E-3</v>
          </cell>
          <cell r="L22858">
            <v>3.0976062530532485E-2</v>
          </cell>
          <cell r="M22858" t="str">
            <v>solar PV</v>
          </cell>
        </row>
        <row r="22859">
          <cell r="F22859" t="str">
            <v>Vintage2018</v>
          </cell>
          <cell r="I22859">
            <v>2.3823440353661768E-3</v>
          </cell>
          <cell r="L22859">
            <v>1.5488031265266242E-2</v>
          </cell>
          <cell r="M22859" t="str">
            <v>solar PV</v>
          </cell>
        </row>
        <row r="22860">
          <cell r="F22860" t="str">
            <v>Vintage2019</v>
          </cell>
          <cell r="I22860">
            <v>3.5735160530492652E-3</v>
          </cell>
          <cell r="L22860">
            <v>3.6000621358188462E-2</v>
          </cell>
          <cell r="M22860" t="str">
            <v>solar PV</v>
          </cell>
        </row>
        <row r="22861">
          <cell r="F22861" t="str">
            <v>Vintage2018</v>
          </cell>
          <cell r="I22861">
            <v>2.3823440353661768E-3</v>
          </cell>
          <cell r="L22861">
            <v>1.5488031265266242E-2</v>
          </cell>
          <cell r="M22861" t="str">
            <v>solar PV</v>
          </cell>
        </row>
        <row r="22862">
          <cell r="F22862" t="str">
            <v>Vintage2018</v>
          </cell>
          <cell r="I22862">
            <v>4.7646880707323536E-3</v>
          </cell>
          <cell r="L22862">
            <v>3.0976062530532485E-2</v>
          </cell>
          <cell r="M22862" t="str">
            <v>solar PV</v>
          </cell>
        </row>
        <row r="22863">
          <cell r="F22863" t="str">
            <v>Vintage2018</v>
          </cell>
          <cell r="I22863">
            <v>4.7646880707323536E-3</v>
          </cell>
          <cell r="L22863">
            <v>3.0976062530532485E-2</v>
          </cell>
          <cell r="M22863" t="str">
            <v>solar PV</v>
          </cell>
        </row>
        <row r="22864">
          <cell r="F22864" t="str">
            <v>Vintage2018</v>
          </cell>
          <cell r="I22864">
            <v>2.3823440353661768E-3</v>
          </cell>
          <cell r="L22864">
            <v>1.5488031265266242E-2</v>
          </cell>
          <cell r="M22864" t="str">
            <v>solar PV</v>
          </cell>
        </row>
        <row r="22865">
          <cell r="F22865" t="str">
            <v>Vintage2019</v>
          </cell>
          <cell r="I22865">
            <v>6.8476160289593887E-3</v>
          </cell>
          <cell r="L22865">
            <v>0.2764170580991096</v>
          </cell>
          <cell r="M22865">
            <v>0</v>
          </cell>
        </row>
        <row r="22866">
          <cell r="F22866" t="str">
            <v>Vintage2018</v>
          </cell>
          <cell r="I22866">
            <v>3.4782222916346179E-3</v>
          </cell>
          <cell r="L22866">
            <v>2.2612525647288714E-2</v>
          </cell>
          <cell r="M22866" t="str">
            <v>solar PV</v>
          </cell>
        </row>
        <row r="22867">
          <cell r="F22867" t="str">
            <v>Vintage2018</v>
          </cell>
          <cell r="I22867">
            <v>8.5595200361992356E-3</v>
          </cell>
          <cell r="L22867">
            <v>7.6951456310679567E-2</v>
          </cell>
          <cell r="M22867">
            <v>0</v>
          </cell>
        </row>
        <row r="22868">
          <cell r="F22868" t="str">
            <v>Vintage2018</v>
          </cell>
          <cell r="I22868">
            <v>8.5595200361992356E-3</v>
          </cell>
          <cell r="L22868">
            <v>7.6951456310679567E-2</v>
          </cell>
          <cell r="M22868">
            <v>0</v>
          </cell>
        </row>
        <row r="22869">
          <cell r="F22869" t="str">
            <v>Vintage2018</v>
          </cell>
          <cell r="I22869">
            <v>5.5636880235295037E-3</v>
          </cell>
          <cell r="L22869">
            <v>5.001844660194172E-2</v>
          </cell>
          <cell r="M22869">
            <v>0</v>
          </cell>
        </row>
        <row r="22870">
          <cell r="F22870" t="str">
            <v>Vintage2019</v>
          </cell>
          <cell r="I22870">
            <v>1.7119040072398471E-2</v>
          </cell>
          <cell r="L22870">
            <v>0.69104264524777392</v>
          </cell>
          <cell r="M22870">
            <v>0</v>
          </cell>
        </row>
        <row r="22871">
          <cell r="F22871" t="str">
            <v>Vintage2018</v>
          </cell>
          <cell r="I22871">
            <v>8.5595200361992356E-3</v>
          </cell>
          <cell r="L22871">
            <v>7.6951456310679567E-2</v>
          </cell>
          <cell r="M22871">
            <v>0</v>
          </cell>
        </row>
        <row r="22872">
          <cell r="F22872" t="str">
            <v>Vintage2018</v>
          </cell>
          <cell r="I22872">
            <v>8.5595200361992356E-3</v>
          </cell>
          <cell r="L22872">
            <v>7.6951456310679567E-2</v>
          </cell>
          <cell r="M22872">
            <v>0</v>
          </cell>
        </row>
        <row r="22873">
          <cell r="F22873" t="str">
            <v>Vintage2017</v>
          </cell>
          <cell r="I22873">
            <v>8.9874960380091976E-3</v>
          </cell>
          <cell r="L22873">
            <v>5.0676206424113322E-2</v>
          </cell>
          <cell r="M22873">
            <v>0</v>
          </cell>
        </row>
        <row r="22874">
          <cell r="F22874" t="str">
            <v>Vintage2017</v>
          </cell>
          <cell r="I22874">
            <v>5.9916640253394647E-3</v>
          </cell>
          <cell r="L22874">
            <v>3.378413761607555E-2</v>
          </cell>
          <cell r="M22874">
            <v>0</v>
          </cell>
        </row>
        <row r="22875">
          <cell r="F22875" t="str">
            <v>Vintage2017</v>
          </cell>
          <cell r="I22875">
            <v>2.8111659617320885E-3</v>
          </cell>
          <cell r="L22875">
            <v>2.2105128811155752E-2</v>
          </cell>
          <cell r="M22875" t="str">
            <v>solar PV</v>
          </cell>
        </row>
        <row r="22876">
          <cell r="F22876" t="str">
            <v>Vintage2016</v>
          </cell>
          <cell r="I22876">
            <v>1.7119040072398471E-2</v>
          </cell>
          <cell r="L22876">
            <v>0.10970166296427034</v>
          </cell>
          <cell r="M22876">
            <v>0</v>
          </cell>
        </row>
        <row r="22877">
          <cell r="F22877" t="str">
            <v>Vintage2018</v>
          </cell>
          <cell r="I22877">
            <v>8.5595200361992356E-3</v>
          </cell>
          <cell r="L22877">
            <v>7.6951456310679567E-2</v>
          </cell>
          <cell r="M22877">
            <v>0</v>
          </cell>
        </row>
        <row r="22878">
          <cell r="F22878" t="str">
            <v>Vintage2018</v>
          </cell>
          <cell r="I22878">
            <v>6.4196400271494267E-3</v>
          </cell>
          <cell r="L22878">
            <v>5.7713592233009668E-2</v>
          </cell>
          <cell r="M22878">
            <v>0</v>
          </cell>
        </row>
        <row r="22879">
          <cell r="F22879" t="str">
            <v>Vintage2017</v>
          </cell>
          <cell r="I22879">
            <v>5.1357120217195408E-3</v>
          </cell>
          <cell r="L22879">
            <v>2.8957832242350469E-2</v>
          </cell>
          <cell r="M22879">
            <v>0</v>
          </cell>
        </row>
        <row r="22880">
          <cell r="F22880" t="str">
            <v>Vintage2018</v>
          </cell>
          <cell r="I22880">
            <v>8.5595200361992356E-3</v>
          </cell>
          <cell r="L22880">
            <v>7.6951456310679567E-2</v>
          </cell>
          <cell r="M22880">
            <v>0</v>
          </cell>
        </row>
        <row r="22881">
          <cell r="F22881" t="str">
            <v>Vintage2018</v>
          </cell>
          <cell r="I22881">
            <v>8.5595200361992356E-3</v>
          </cell>
          <cell r="L22881">
            <v>7.6951456310679567E-2</v>
          </cell>
          <cell r="M22881">
            <v>0</v>
          </cell>
        </row>
        <row r="22882">
          <cell r="F22882" t="str">
            <v>Vintage2018</v>
          </cell>
          <cell r="I22882">
            <v>8.5595200361992356E-3</v>
          </cell>
          <cell r="L22882">
            <v>7.6951456310679567E-2</v>
          </cell>
          <cell r="M22882">
            <v>0</v>
          </cell>
        </row>
        <row r="22883">
          <cell r="F22883" t="str">
            <v>Vintage2018</v>
          </cell>
          <cell r="I22883">
            <v>3.5735160530492652E-3</v>
          </cell>
          <cell r="L22883">
            <v>2.3232046897899365E-2</v>
          </cell>
          <cell r="M22883" t="str">
            <v>solar PV</v>
          </cell>
        </row>
        <row r="22884">
          <cell r="F22884" t="str">
            <v>Vintage2020</v>
          </cell>
          <cell r="I22884">
            <v>7.1470321060985303E-3</v>
          </cell>
          <cell r="L22884">
            <v>7.2474016276021805E-2</v>
          </cell>
          <cell r="M22884" t="str">
            <v>solar PV</v>
          </cell>
        </row>
        <row r="22885">
          <cell r="F22885" t="str">
            <v>Vintage2019</v>
          </cell>
          <cell r="I22885">
            <v>4.192925502244471E-3</v>
          </cell>
          <cell r="L22885">
            <v>4.2240729060274471E-2</v>
          </cell>
          <cell r="M22885" t="str">
            <v>solar PV</v>
          </cell>
        </row>
        <row r="22886">
          <cell r="F22886" t="str">
            <v>Vintage2018</v>
          </cell>
          <cell r="I22886">
            <v>1.2839280054298853E-2</v>
          </cell>
          <cell r="L22886">
            <v>0.11542718446601934</v>
          </cell>
          <cell r="M22886">
            <v>0</v>
          </cell>
        </row>
        <row r="22887">
          <cell r="F22887" t="str">
            <v>Vintage2018</v>
          </cell>
          <cell r="I22887">
            <v>5.5636880235295037E-3</v>
          </cell>
          <cell r="L22887">
            <v>5.001844660194172E-2</v>
          </cell>
          <cell r="M22887">
            <v>0</v>
          </cell>
        </row>
        <row r="22888">
          <cell r="F22888" t="str">
            <v>Vintage2018</v>
          </cell>
          <cell r="I22888">
            <v>5.9916640253394647E-3</v>
          </cell>
          <cell r="L22888">
            <v>5.3866019417475687E-2</v>
          </cell>
          <cell r="M22888">
            <v>0</v>
          </cell>
        </row>
        <row r="22889">
          <cell r="F22889" t="str">
            <v>Vintage2019</v>
          </cell>
          <cell r="I22889">
            <v>3.4305754109272947E-3</v>
          </cell>
          <cell r="L22889">
            <v>3.4560596503860931E-2</v>
          </cell>
          <cell r="M22889" t="str">
            <v>solar PV</v>
          </cell>
        </row>
        <row r="22890">
          <cell r="F22890" t="str">
            <v>Vintage2018</v>
          </cell>
          <cell r="I22890">
            <v>8.5595200361992356E-3</v>
          </cell>
          <cell r="L22890">
            <v>7.6951456310679567E-2</v>
          </cell>
          <cell r="M22890">
            <v>0</v>
          </cell>
        </row>
        <row r="22891">
          <cell r="F22891" t="str">
            <v>Vintage2018</v>
          </cell>
          <cell r="I22891">
            <v>7.004091463976559E-3</v>
          </cell>
          <cell r="L22891">
            <v>4.5534811919882755E-2</v>
          </cell>
          <cell r="M22891" t="str">
            <v>solar PV</v>
          </cell>
        </row>
        <row r="22892">
          <cell r="F22892" t="str">
            <v>Vintage2018</v>
          </cell>
          <cell r="I22892">
            <v>2.0970824088688125E-2</v>
          </cell>
          <cell r="L22892">
            <v>0.18853106796116492</v>
          </cell>
          <cell r="M22892">
            <v>0</v>
          </cell>
        </row>
        <row r="22893">
          <cell r="F22893" t="str">
            <v>Vintage2020</v>
          </cell>
          <cell r="I22893">
            <v>1.0124962150306251E-2</v>
          </cell>
          <cell r="L22893">
            <v>0.10267152305769757</v>
          </cell>
          <cell r="M22893" t="str">
            <v>solar PV</v>
          </cell>
        </row>
        <row r="22894">
          <cell r="F22894" t="str">
            <v>Vintage2020</v>
          </cell>
          <cell r="I22894">
            <v>1.6049100067873565E-2</v>
          </cell>
          <cell r="L22894">
            <v>6.2573684210526315</v>
          </cell>
          <cell r="M22894">
            <v>0</v>
          </cell>
        </row>
        <row r="22895">
          <cell r="F22895" t="str">
            <v>Vintage2018</v>
          </cell>
          <cell r="I22895">
            <v>4.2797600180996178E-3</v>
          </cell>
          <cell r="L22895">
            <v>3.8475728155339783E-2</v>
          </cell>
          <cell r="M22895">
            <v>0</v>
          </cell>
        </row>
        <row r="22896">
          <cell r="F22896" t="str">
            <v>Vintage2019</v>
          </cell>
          <cell r="I22896">
            <v>8.5595200361992356E-3</v>
          </cell>
          <cell r="L22896">
            <v>0.34552132262388696</v>
          </cell>
          <cell r="M22896">
            <v>0</v>
          </cell>
        </row>
        <row r="22897">
          <cell r="F22897" t="str">
            <v>Vintage2019</v>
          </cell>
          <cell r="I22897">
            <v>8.5595200361992356E-3</v>
          </cell>
          <cell r="L22897">
            <v>0.34552132262388696</v>
          </cell>
          <cell r="M22897">
            <v>0</v>
          </cell>
        </row>
        <row r="22898">
          <cell r="F22898" t="str">
            <v>Vintage2019</v>
          </cell>
          <cell r="I22898">
            <v>4.2797600180996178E-3</v>
          </cell>
          <cell r="L22898">
            <v>0.17276066131194348</v>
          </cell>
          <cell r="M22898">
            <v>0</v>
          </cell>
        </row>
        <row r="22899">
          <cell r="F22899" t="str">
            <v>Vintage2019</v>
          </cell>
          <cell r="I22899">
            <v>8.5595200361992356E-3</v>
          </cell>
          <cell r="L22899">
            <v>0.34552132262388696</v>
          </cell>
          <cell r="M22899">
            <v>0</v>
          </cell>
        </row>
        <row r="22900">
          <cell r="F22900" t="str">
            <v>Vintage2018</v>
          </cell>
          <cell r="I22900">
            <v>8.5595200361992356E-3</v>
          </cell>
          <cell r="L22900">
            <v>7.6951456310679567E-2</v>
          </cell>
          <cell r="M22900">
            <v>0</v>
          </cell>
        </row>
        <row r="22901">
          <cell r="F22901" t="str">
            <v>Vintage2019</v>
          </cell>
          <cell r="I22901">
            <v>8.5595200361992356E-3</v>
          </cell>
          <cell r="L22901">
            <v>0.34552132262388696</v>
          </cell>
          <cell r="M22901">
            <v>0</v>
          </cell>
        </row>
        <row r="22902">
          <cell r="F22902" t="str">
            <v>Vintage2019</v>
          </cell>
          <cell r="I22902">
            <v>8.5595200361992356E-3</v>
          </cell>
          <cell r="L22902">
            <v>0.34552132262388696</v>
          </cell>
          <cell r="M22902">
            <v>0</v>
          </cell>
        </row>
        <row r="22903">
          <cell r="F22903" t="str">
            <v>Vintage2018</v>
          </cell>
          <cell r="I22903">
            <v>8.5595200361992356E-3</v>
          </cell>
          <cell r="L22903">
            <v>7.6951456310679567E-2</v>
          </cell>
          <cell r="M22903">
            <v>0</v>
          </cell>
        </row>
        <row r="22904">
          <cell r="F22904" t="str">
            <v>Vintage2019</v>
          </cell>
          <cell r="I22904">
            <v>8.5595200361992356E-3</v>
          </cell>
          <cell r="L22904">
            <v>0.34552132262388696</v>
          </cell>
          <cell r="M22904">
            <v>0</v>
          </cell>
        </row>
        <row r="22905">
          <cell r="F22905" t="str">
            <v>Vintage2019</v>
          </cell>
          <cell r="I22905">
            <v>8.1315440343892736E-3</v>
          </cell>
          <cell r="L22905">
            <v>0.32824525649269259</v>
          </cell>
          <cell r="M22905">
            <v>0</v>
          </cell>
        </row>
        <row r="22906">
          <cell r="F22906" t="str">
            <v>Vintage2019</v>
          </cell>
          <cell r="I22906">
            <v>4.2797600180996178E-3</v>
          </cell>
          <cell r="L22906">
            <v>0.17276066131194348</v>
          </cell>
          <cell r="M22906">
            <v>0</v>
          </cell>
        </row>
        <row r="22907">
          <cell r="F22907" t="str">
            <v>Vintage2019</v>
          </cell>
          <cell r="I22907">
            <v>8.5595200361992356E-3</v>
          </cell>
          <cell r="L22907">
            <v>0.34552132262388696</v>
          </cell>
          <cell r="M22907">
            <v>0</v>
          </cell>
        </row>
        <row r="22908">
          <cell r="F22908" t="str">
            <v>Vintage2019</v>
          </cell>
          <cell r="I22908">
            <v>8.5595200361992356E-3</v>
          </cell>
          <cell r="L22908">
            <v>0.34552132262388696</v>
          </cell>
          <cell r="M22908">
            <v>0</v>
          </cell>
        </row>
        <row r="22909">
          <cell r="F22909" t="str">
            <v>Vintage2018</v>
          </cell>
          <cell r="I22909">
            <v>8.5595200361992356E-3</v>
          </cell>
          <cell r="L22909">
            <v>7.6951456310679567E-2</v>
          </cell>
          <cell r="M22909">
            <v>0</v>
          </cell>
        </row>
        <row r="22910">
          <cell r="F22910" t="str">
            <v>Vintage2019</v>
          </cell>
          <cell r="I22910">
            <v>8.5595200361992356E-3</v>
          </cell>
          <cell r="L22910">
            <v>0.34552132262388696</v>
          </cell>
          <cell r="M22910">
            <v>0</v>
          </cell>
        </row>
        <row r="22911">
          <cell r="F22911" t="str">
            <v>Vintage2019</v>
          </cell>
          <cell r="I22911">
            <v>8.5595200361992356E-3</v>
          </cell>
          <cell r="L22911">
            <v>0.34552132262388696</v>
          </cell>
          <cell r="M22911">
            <v>0</v>
          </cell>
        </row>
        <row r="22912">
          <cell r="F22912" t="str">
            <v>Vintage2019</v>
          </cell>
          <cell r="I22912">
            <v>8.5595200361992356E-3</v>
          </cell>
          <cell r="L22912">
            <v>0.34552132262388696</v>
          </cell>
          <cell r="M22912">
            <v>0</v>
          </cell>
        </row>
        <row r="22913">
          <cell r="F22913" t="str">
            <v>Vintage2019</v>
          </cell>
          <cell r="I22913">
            <v>8.5595200361992356E-3</v>
          </cell>
          <cell r="L22913">
            <v>0.34552132262388696</v>
          </cell>
          <cell r="M22913">
            <v>0</v>
          </cell>
        </row>
        <row r="22914">
          <cell r="F22914" t="str">
            <v>Vintage2018</v>
          </cell>
          <cell r="I22914">
            <v>3.6688098144639124E-3</v>
          </cell>
          <cell r="L22914">
            <v>2.3851568148510017E-2</v>
          </cell>
          <cell r="M22914" t="str">
            <v>solar PV</v>
          </cell>
        </row>
        <row r="22915">
          <cell r="F22915" t="str">
            <v>Vintage2018</v>
          </cell>
          <cell r="I22915">
            <v>7.2423258675131767E-3</v>
          </cell>
          <cell r="L22915">
            <v>4.7083615046409379E-2</v>
          </cell>
          <cell r="M22915" t="str">
            <v>solar PV</v>
          </cell>
        </row>
        <row r="22916">
          <cell r="F22916" t="str">
            <v>Vintage2018</v>
          </cell>
          <cell r="I22916">
            <v>6.8476160289593887E-3</v>
          </cell>
          <cell r="L22916">
            <v>6.1561165048543656E-2</v>
          </cell>
          <cell r="M22916">
            <v>0</v>
          </cell>
        </row>
        <row r="22917">
          <cell r="F22917" t="str">
            <v>Vintage2018</v>
          </cell>
          <cell r="I22917">
            <v>1.8830944079638319E-2</v>
          </cell>
          <cell r="L22917">
            <v>0.16929320388349503</v>
          </cell>
          <cell r="M22917">
            <v>0</v>
          </cell>
        </row>
        <row r="22918">
          <cell r="F22918" t="str">
            <v>Vintage2018</v>
          </cell>
          <cell r="I22918">
            <v>6.4196400271494267E-3</v>
          </cell>
          <cell r="L22918">
            <v>5.7713592233009668E-2</v>
          </cell>
          <cell r="M22918">
            <v>0</v>
          </cell>
        </row>
        <row r="22919">
          <cell r="F22919" t="str">
            <v>Vintage2018</v>
          </cell>
          <cell r="I22919">
            <v>9.3387886186354144E-3</v>
          </cell>
          <cell r="L22919">
            <v>6.071308255984368E-2</v>
          </cell>
          <cell r="M22919" t="str">
            <v>solar PV</v>
          </cell>
        </row>
        <row r="22920">
          <cell r="F22920" t="str">
            <v>Vintage2016</v>
          </cell>
          <cell r="I22920" t="e">
            <v>#N/A</v>
          </cell>
          <cell r="L22920" t="e">
            <v>#N/A</v>
          </cell>
          <cell r="M22920" t="e">
            <v>#N/A</v>
          </cell>
        </row>
        <row r="22921">
          <cell r="F22921" t="str">
            <v>Vintage2016</v>
          </cell>
          <cell r="I22921" t="e">
            <v>#N/A</v>
          </cell>
          <cell r="L22921" t="e">
            <v>#N/A</v>
          </cell>
          <cell r="M22921" t="e">
            <v>#N/A</v>
          </cell>
        </row>
        <row r="22922">
          <cell r="F22922" t="str">
            <v>Vintage2016</v>
          </cell>
          <cell r="I22922" t="e">
            <v>#N/A</v>
          </cell>
          <cell r="L22922" t="e">
            <v>#N/A</v>
          </cell>
          <cell r="M22922" t="e">
            <v>#N/A</v>
          </cell>
        </row>
        <row r="22923">
          <cell r="F22923" t="str">
            <v>Vintage2015</v>
          </cell>
          <cell r="I22923" t="e">
            <v>#N/A</v>
          </cell>
          <cell r="L22923" t="e">
            <v>#N/A</v>
          </cell>
          <cell r="M22923" t="e">
            <v>#N/A</v>
          </cell>
        </row>
        <row r="22924">
          <cell r="F22924" t="str">
            <v>Vintage2015</v>
          </cell>
          <cell r="I22924" t="e">
            <v>#N/A</v>
          </cell>
          <cell r="L22924" t="e">
            <v>#N/A</v>
          </cell>
          <cell r="M22924" t="e">
            <v>#N/A</v>
          </cell>
        </row>
        <row r="22925">
          <cell r="F22925" t="str">
            <v>Vintage2017</v>
          </cell>
          <cell r="I22925" t="e">
            <v>#N/A</v>
          </cell>
          <cell r="L22925" t="e">
            <v>#N/A</v>
          </cell>
          <cell r="M22925" t="e">
            <v>#N/A</v>
          </cell>
        </row>
        <row r="22926">
          <cell r="F22926" t="str">
            <v>Vintage2012</v>
          </cell>
          <cell r="I22926" t="e">
            <v>#N/A</v>
          </cell>
          <cell r="L22926" t="e">
            <v>#N/A</v>
          </cell>
          <cell r="M22926" t="e">
            <v>#N/A</v>
          </cell>
        </row>
        <row r="22927">
          <cell r="F22927" t="str">
            <v>Vintage2016</v>
          </cell>
          <cell r="I22927" t="e">
            <v>#N/A</v>
          </cell>
          <cell r="L22927" t="e">
            <v>#N/A</v>
          </cell>
          <cell r="M22927" t="e">
            <v>#N/A</v>
          </cell>
        </row>
        <row r="22928">
          <cell r="F22928" t="str">
            <v>Vintage2016</v>
          </cell>
          <cell r="I22928" t="e">
            <v>#N/A</v>
          </cell>
          <cell r="L22928" t="e">
            <v>#N/A</v>
          </cell>
          <cell r="M22928" t="e">
            <v>#N/A</v>
          </cell>
        </row>
        <row r="22929">
          <cell r="F22929" t="str">
            <v>Vintage2015</v>
          </cell>
          <cell r="I22929" t="e">
            <v>#N/A</v>
          </cell>
          <cell r="L22929" t="e">
            <v>#N/A</v>
          </cell>
          <cell r="M22929" t="e">
            <v>#N/A</v>
          </cell>
        </row>
        <row r="22930">
          <cell r="F22930" t="str">
            <v>Vintage2016</v>
          </cell>
          <cell r="I22930" t="e">
            <v>#N/A</v>
          </cell>
          <cell r="L22930" t="e">
            <v>#N/A</v>
          </cell>
          <cell r="M22930" t="e">
            <v>#N/A</v>
          </cell>
        </row>
        <row r="22931">
          <cell r="F22931" t="str">
            <v>Vintage2016</v>
          </cell>
          <cell r="I22931" t="e">
            <v>#N/A</v>
          </cell>
          <cell r="L22931" t="e">
            <v>#N/A</v>
          </cell>
          <cell r="M22931" t="e">
            <v>#N/A</v>
          </cell>
        </row>
        <row r="22932">
          <cell r="F22932" t="str">
            <v>Vintage2012</v>
          </cell>
          <cell r="I22932" t="e">
            <v>#N/A</v>
          </cell>
          <cell r="L22932" t="e">
            <v>#N/A</v>
          </cell>
          <cell r="M22932" t="e">
            <v>#N/A</v>
          </cell>
        </row>
        <row r="22933">
          <cell r="F22933" t="str">
            <v>Vintage2012</v>
          </cell>
          <cell r="I22933" t="e">
            <v>#N/A</v>
          </cell>
          <cell r="L22933" t="e">
            <v>#N/A</v>
          </cell>
          <cell r="M22933" t="e">
            <v>#N/A</v>
          </cell>
        </row>
        <row r="22934">
          <cell r="F22934" t="str">
            <v>Vintage2018</v>
          </cell>
          <cell r="I22934" t="e">
            <v>#N/A</v>
          </cell>
          <cell r="L22934" t="e">
            <v>#N/A</v>
          </cell>
          <cell r="M22934" t="e">
            <v>#N/A</v>
          </cell>
        </row>
        <row r="22935">
          <cell r="F22935" t="str">
            <v>Vintage2018</v>
          </cell>
          <cell r="I22935" t="e">
            <v>#N/A</v>
          </cell>
          <cell r="L22935" t="e">
            <v>#N/A</v>
          </cell>
          <cell r="M22935" t="e">
            <v>#N/A</v>
          </cell>
        </row>
        <row r="22936">
          <cell r="F22936" t="str">
            <v>Vintage2014</v>
          </cell>
          <cell r="I22936" t="e">
            <v>#N/A</v>
          </cell>
          <cell r="L22936" t="e">
            <v>#N/A</v>
          </cell>
          <cell r="M22936" t="e">
            <v>#N/A</v>
          </cell>
        </row>
        <row r="22937">
          <cell r="F22937" t="str">
            <v>Vintage2011</v>
          </cell>
          <cell r="I22937" t="e">
            <v>#N/A</v>
          </cell>
          <cell r="L22937" t="e">
            <v>#N/A</v>
          </cell>
          <cell r="M22937" t="e">
            <v>#N/A</v>
          </cell>
        </row>
        <row r="22938">
          <cell r="F22938" t="str">
            <v>Vintage2012</v>
          </cell>
          <cell r="I22938" t="e">
            <v>#N/A</v>
          </cell>
          <cell r="L22938" t="e">
            <v>#N/A</v>
          </cell>
          <cell r="M22938" t="e">
            <v>#N/A</v>
          </cell>
        </row>
        <row r="22939">
          <cell r="F22939" t="str">
            <v>Vintage2012</v>
          </cell>
          <cell r="I22939" t="e">
            <v>#N/A</v>
          </cell>
          <cell r="L22939" t="e">
            <v>#N/A</v>
          </cell>
          <cell r="M22939" t="e">
            <v>#N/A</v>
          </cell>
        </row>
        <row r="22940">
          <cell r="F22940" t="str">
            <v>Vintage2014</v>
          </cell>
          <cell r="I22940" t="e">
            <v>#N/A</v>
          </cell>
          <cell r="L22940" t="e">
            <v>#N/A</v>
          </cell>
          <cell r="M22940" t="e">
            <v>#N/A</v>
          </cell>
        </row>
        <row r="22941">
          <cell r="F22941" t="str">
            <v>Vintage2016</v>
          </cell>
          <cell r="I22941" t="e">
            <v>#N/A</v>
          </cell>
          <cell r="L22941" t="e">
            <v>#N/A</v>
          </cell>
          <cell r="M22941" t="e">
            <v>#N/A</v>
          </cell>
        </row>
        <row r="22942">
          <cell r="F22942" t="str">
            <v>Vintage2013</v>
          </cell>
          <cell r="I22942" t="e">
            <v>#N/A</v>
          </cell>
          <cell r="L22942" t="e">
            <v>#N/A</v>
          </cell>
          <cell r="M22942" t="e">
            <v>#N/A</v>
          </cell>
        </row>
        <row r="22943">
          <cell r="F22943" t="str">
            <v>Vintage2012</v>
          </cell>
          <cell r="I22943" t="e">
            <v>#N/A</v>
          </cell>
          <cell r="L22943" t="e">
            <v>#N/A</v>
          </cell>
          <cell r="M22943" t="e">
            <v>#N/A</v>
          </cell>
        </row>
        <row r="22944">
          <cell r="F22944" t="str">
            <v>Vintage2013</v>
          </cell>
          <cell r="I22944">
            <v>0</v>
          </cell>
          <cell r="L22944">
            <v>0</v>
          </cell>
          <cell r="M22944" t="e">
            <v>#N/A</v>
          </cell>
        </row>
        <row r="22945">
          <cell r="F22945" t="str">
            <v>Vintage2011</v>
          </cell>
          <cell r="I22945" t="e">
            <v>#N/A</v>
          </cell>
          <cell r="L22945" t="e">
            <v>#N/A</v>
          </cell>
          <cell r="M22945" t="e">
            <v>#N/A</v>
          </cell>
        </row>
        <row r="22946">
          <cell r="F22946" t="str">
            <v>Vintage2013</v>
          </cell>
          <cell r="I22946" t="e">
            <v>#N/A</v>
          </cell>
          <cell r="L22946" t="e">
            <v>#N/A</v>
          </cell>
          <cell r="M22946" t="e">
            <v>#N/A</v>
          </cell>
        </row>
        <row r="22947">
          <cell r="F22947" t="str">
            <v>Vintage2013</v>
          </cell>
          <cell r="I22947" t="e">
            <v>#N/A</v>
          </cell>
          <cell r="L22947" t="e">
            <v>#N/A</v>
          </cell>
          <cell r="M22947" t="e">
            <v>#N/A</v>
          </cell>
        </row>
        <row r="22948">
          <cell r="F22948" t="str">
            <v>Vintage2016</v>
          </cell>
          <cell r="I22948" t="e">
            <v>#N/A</v>
          </cell>
          <cell r="L22948" t="e">
            <v>#N/A</v>
          </cell>
          <cell r="M22948" t="e">
            <v>#N/A</v>
          </cell>
        </row>
        <row r="22949">
          <cell r="F22949" t="str">
            <v>Vintage2012</v>
          </cell>
          <cell r="I22949" t="e">
            <v>#N/A</v>
          </cell>
          <cell r="L22949" t="e">
            <v>#N/A</v>
          </cell>
          <cell r="M22949" t="e">
            <v>#N/A</v>
          </cell>
        </row>
        <row r="22950">
          <cell r="F22950" t="str">
            <v>Vintage2015</v>
          </cell>
          <cell r="I22950" t="e">
            <v>#N/A</v>
          </cell>
          <cell r="L22950" t="e">
            <v>#N/A</v>
          </cell>
          <cell r="M22950" t="e">
            <v>#N/A</v>
          </cell>
        </row>
        <row r="22951">
          <cell r="F22951" t="str">
            <v>Vintage2013</v>
          </cell>
          <cell r="I22951" t="e">
            <v>#N/A</v>
          </cell>
          <cell r="L22951" t="e">
            <v>#N/A</v>
          </cell>
          <cell r="M22951" t="e">
            <v>#N/A</v>
          </cell>
        </row>
        <row r="22952">
          <cell r="F22952" t="str">
            <v>Vintage2015</v>
          </cell>
          <cell r="I22952" t="e">
            <v>#N/A</v>
          </cell>
          <cell r="L22952" t="e">
            <v>#N/A</v>
          </cell>
          <cell r="M22952" t="e">
            <v>#N/A</v>
          </cell>
        </row>
        <row r="22953">
          <cell r="F22953" t="str">
            <v>Vintage2015</v>
          </cell>
          <cell r="I22953" t="e">
            <v>#N/A</v>
          </cell>
          <cell r="L22953" t="e">
            <v>#N/A</v>
          </cell>
          <cell r="M22953" t="e">
            <v>#N/A</v>
          </cell>
        </row>
        <row r="22954">
          <cell r="F22954" t="str">
            <v>Vintage2015</v>
          </cell>
          <cell r="I22954" t="e">
            <v>#N/A</v>
          </cell>
          <cell r="L22954" t="e">
            <v>#N/A</v>
          </cell>
          <cell r="M22954" t="e">
            <v>#N/A</v>
          </cell>
        </row>
        <row r="22955">
          <cell r="F22955" t="str">
            <v>Vintage2018</v>
          </cell>
          <cell r="I22955" t="e">
            <v>#N/A</v>
          </cell>
          <cell r="L22955" t="e">
            <v>#N/A</v>
          </cell>
          <cell r="M22955" t="e">
            <v>#N/A</v>
          </cell>
        </row>
        <row r="22956">
          <cell r="F22956" t="str">
            <v>Vintage2009</v>
          </cell>
          <cell r="I22956" t="e">
            <v>#N/A</v>
          </cell>
          <cell r="L22956" t="e">
            <v>#N/A</v>
          </cell>
          <cell r="M22956" t="e">
            <v>#N/A</v>
          </cell>
        </row>
        <row r="22957">
          <cell r="F22957" t="str">
            <v>Vintage2015</v>
          </cell>
          <cell r="I22957" t="e">
            <v>#N/A</v>
          </cell>
          <cell r="L22957" t="e">
            <v>#N/A</v>
          </cell>
          <cell r="M22957" t="e">
            <v>#N/A</v>
          </cell>
        </row>
        <row r="22958">
          <cell r="F22958" t="str">
            <v>Vintage2016</v>
          </cell>
          <cell r="I22958" t="e">
            <v>#N/A</v>
          </cell>
          <cell r="L22958" t="e">
            <v>#N/A</v>
          </cell>
          <cell r="M22958" t="e">
            <v>#N/A</v>
          </cell>
        </row>
        <row r="22959">
          <cell r="F22959" t="str">
            <v>Vintage2017</v>
          </cell>
          <cell r="I22959" t="e">
            <v>#N/A</v>
          </cell>
          <cell r="L22959" t="e">
            <v>#N/A</v>
          </cell>
          <cell r="M22959" t="e">
            <v>#N/A</v>
          </cell>
        </row>
        <row r="22960">
          <cell r="F22960" t="str">
            <v>Vintage2018</v>
          </cell>
          <cell r="I22960" t="e">
            <v>#N/A</v>
          </cell>
          <cell r="L22960" t="e">
            <v>#N/A</v>
          </cell>
          <cell r="M22960" t="e">
            <v>#N/A</v>
          </cell>
        </row>
        <row r="22961">
          <cell r="F22961" t="str">
            <v>Vintage2019</v>
          </cell>
          <cell r="I22961" t="e">
            <v>#N/A</v>
          </cell>
          <cell r="L22961" t="e">
            <v>#N/A</v>
          </cell>
          <cell r="M22961" t="e">
            <v>#N/A</v>
          </cell>
        </row>
        <row r="22962">
          <cell r="F22962" t="str">
            <v>Vintage2017</v>
          </cell>
          <cell r="I22962" t="e">
            <v>#N/A</v>
          </cell>
          <cell r="L22962" t="e">
            <v>#N/A</v>
          </cell>
          <cell r="M22962" t="e">
            <v>#N/A</v>
          </cell>
        </row>
        <row r="22963">
          <cell r="F22963" t="str">
            <v>Vintage2016</v>
          </cell>
          <cell r="I22963" t="e">
            <v>#N/A</v>
          </cell>
          <cell r="L22963" t="e">
            <v>#N/A</v>
          </cell>
          <cell r="M22963" t="e">
            <v>#N/A</v>
          </cell>
        </row>
        <row r="22964">
          <cell r="F22964" t="str">
            <v>Vintage2016</v>
          </cell>
          <cell r="I22964" t="e">
            <v>#N/A</v>
          </cell>
          <cell r="L22964" t="e">
            <v>#N/A</v>
          </cell>
          <cell r="M22964" t="e">
            <v>#N/A</v>
          </cell>
        </row>
        <row r="22965">
          <cell r="F22965" t="str">
            <v>Vintage2016</v>
          </cell>
          <cell r="I22965" t="e">
            <v>#N/A</v>
          </cell>
          <cell r="L22965" t="e">
            <v>#N/A</v>
          </cell>
          <cell r="M22965" t="e">
            <v>#N/A</v>
          </cell>
        </row>
        <row r="22966">
          <cell r="F22966" t="str">
            <v>Vintage2015</v>
          </cell>
          <cell r="I22966" t="e">
            <v>#N/A</v>
          </cell>
          <cell r="L22966" t="e">
            <v>#N/A</v>
          </cell>
          <cell r="M22966" t="e">
            <v>#N/A</v>
          </cell>
        </row>
        <row r="22967">
          <cell r="F22967" t="str">
            <v>Vintage2013</v>
          </cell>
          <cell r="I22967" t="e">
            <v>#N/A</v>
          </cell>
          <cell r="L22967" t="e">
            <v>#N/A</v>
          </cell>
          <cell r="M22967" t="e">
            <v>#N/A</v>
          </cell>
        </row>
        <row r="22968">
          <cell r="F22968" t="str">
            <v>Vintage2016</v>
          </cell>
          <cell r="I22968" t="e">
            <v>#N/A</v>
          </cell>
          <cell r="L22968" t="e">
            <v>#N/A</v>
          </cell>
          <cell r="M22968" t="e">
            <v>#N/A</v>
          </cell>
        </row>
        <row r="22969">
          <cell r="F22969" t="str">
            <v>Vintage2010</v>
          </cell>
          <cell r="I22969" t="e">
            <v>#N/A</v>
          </cell>
          <cell r="L22969" t="e">
            <v>#N/A</v>
          </cell>
          <cell r="M22969" t="e">
            <v>#N/A</v>
          </cell>
        </row>
        <row r="22970">
          <cell r="F22970" t="str">
            <v>Vintage2015</v>
          </cell>
          <cell r="I22970" t="e">
            <v>#N/A</v>
          </cell>
          <cell r="L22970" t="e">
            <v>#N/A</v>
          </cell>
          <cell r="M22970" t="e">
            <v>#N/A</v>
          </cell>
        </row>
        <row r="22971">
          <cell r="F22971" t="str">
            <v>Vintage2015</v>
          </cell>
          <cell r="I22971" t="e">
            <v>#N/A</v>
          </cell>
          <cell r="L22971" t="e">
            <v>#N/A</v>
          </cell>
          <cell r="M22971" t="e">
            <v>#N/A</v>
          </cell>
        </row>
        <row r="22972">
          <cell r="F22972" t="str">
            <v>Vintage2012</v>
          </cell>
          <cell r="I22972" t="e">
            <v>#N/A</v>
          </cell>
          <cell r="L22972" t="e">
            <v>#N/A</v>
          </cell>
          <cell r="M22972" t="e">
            <v>#N/A</v>
          </cell>
        </row>
        <row r="22973">
          <cell r="F22973" t="str">
            <v>Vintage2014</v>
          </cell>
          <cell r="I22973" t="e">
            <v>#N/A</v>
          </cell>
          <cell r="L22973" t="e">
            <v>#N/A</v>
          </cell>
          <cell r="M22973" t="e">
            <v>#N/A</v>
          </cell>
        </row>
        <row r="22974">
          <cell r="F22974" t="str">
            <v>Vintage2012</v>
          </cell>
          <cell r="I22974" t="e">
            <v>#N/A</v>
          </cell>
          <cell r="L22974" t="e">
            <v>#N/A</v>
          </cell>
          <cell r="M22974" t="e">
            <v>#N/A</v>
          </cell>
        </row>
        <row r="22975">
          <cell r="F22975" t="str">
            <v>Vintage2015</v>
          </cell>
          <cell r="I22975" t="e">
            <v>#N/A</v>
          </cell>
          <cell r="L22975" t="e">
            <v>#N/A</v>
          </cell>
          <cell r="M22975" t="e">
            <v>#N/A</v>
          </cell>
        </row>
        <row r="22976">
          <cell r="F22976" t="str">
            <v>Vintage2015</v>
          </cell>
          <cell r="I22976" t="e">
            <v>#N/A</v>
          </cell>
          <cell r="L22976" t="e">
            <v>#N/A</v>
          </cell>
          <cell r="M22976" t="e">
            <v>#N/A</v>
          </cell>
        </row>
        <row r="22977">
          <cell r="F22977" t="str">
            <v>Vintage2015</v>
          </cell>
          <cell r="I22977" t="e">
            <v>#N/A</v>
          </cell>
          <cell r="L22977" t="e">
            <v>#N/A</v>
          </cell>
          <cell r="M22977" t="e">
            <v>#N/A</v>
          </cell>
        </row>
        <row r="22978">
          <cell r="F22978" t="str">
            <v>Vintage2014</v>
          </cell>
          <cell r="I22978" t="e">
            <v>#N/A</v>
          </cell>
          <cell r="L22978" t="e">
            <v>#N/A</v>
          </cell>
          <cell r="M22978" t="e">
            <v>#N/A</v>
          </cell>
        </row>
        <row r="22979">
          <cell r="F22979" t="str">
            <v>Vintage2017</v>
          </cell>
          <cell r="I22979" t="e">
            <v>#N/A</v>
          </cell>
          <cell r="L22979" t="e">
            <v>#N/A</v>
          </cell>
          <cell r="M22979" t="e">
            <v>#N/A</v>
          </cell>
        </row>
        <row r="22980">
          <cell r="F22980" t="str">
            <v>Vintage2017</v>
          </cell>
          <cell r="I22980" t="e">
            <v>#N/A</v>
          </cell>
          <cell r="L22980" t="e">
            <v>#N/A</v>
          </cell>
          <cell r="M22980" t="e">
            <v>#N/A</v>
          </cell>
        </row>
        <row r="22981">
          <cell r="F22981" t="str">
            <v>Vintage2017</v>
          </cell>
          <cell r="I22981" t="e">
            <v>#N/A</v>
          </cell>
          <cell r="L22981" t="e">
            <v>#N/A</v>
          </cell>
          <cell r="M22981" t="e">
            <v>#N/A</v>
          </cell>
        </row>
        <row r="22982">
          <cell r="F22982" t="str">
            <v>Vintage2016</v>
          </cell>
          <cell r="I22982" t="e">
            <v>#N/A</v>
          </cell>
          <cell r="L22982" t="e">
            <v>#N/A</v>
          </cell>
          <cell r="M22982" t="e">
            <v>#N/A</v>
          </cell>
        </row>
        <row r="22983">
          <cell r="F22983" t="str">
            <v>Vintage2009</v>
          </cell>
          <cell r="I22983" t="e">
            <v>#N/A</v>
          </cell>
          <cell r="L22983" t="e">
            <v>#N/A</v>
          </cell>
          <cell r="M22983" t="e">
            <v>#N/A</v>
          </cell>
        </row>
        <row r="22984">
          <cell r="F22984" t="str">
            <v>Vintage2008</v>
          </cell>
          <cell r="I22984" t="e">
            <v>#N/A</v>
          </cell>
          <cell r="L22984" t="e">
            <v>#N/A</v>
          </cell>
          <cell r="M22984" t="e">
            <v>#N/A</v>
          </cell>
        </row>
        <row r="22985">
          <cell r="F22985" t="str">
            <v>Vintage2020</v>
          </cell>
          <cell r="I22985" t="e">
            <v>#N/A</v>
          </cell>
          <cell r="L22985" t="e">
            <v>#N/A</v>
          </cell>
          <cell r="M22985" t="e">
            <v>#N/A</v>
          </cell>
        </row>
        <row r="22986">
          <cell r="F22986" t="str">
            <v>Vintage2019</v>
          </cell>
          <cell r="I22986" t="e">
            <v>#N/A</v>
          </cell>
          <cell r="L22986" t="e">
            <v>#N/A</v>
          </cell>
          <cell r="M22986" t="e">
            <v>#N/A</v>
          </cell>
        </row>
        <row r="22987">
          <cell r="F22987" t="str">
            <v>Vintage2020</v>
          </cell>
          <cell r="I22987" t="e">
            <v>#N/A</v>
          </cell>
          <cell r="L22987" t="e">
            <v>#N/A</v>
          </cell>
          <cell r="M22987" t="e">
            <v>#N/A</v>
          </cell>
        </row>
        <row r="22988">
          <cell r="F22988" t="str">
            <v>Vintage2016</v>
          </cell>
          <cell r="I22988" t="e">
            <v>#N/A</v>
          </cell>
          <cell r="L22988" t="e">
            <v>#N/A</v>
          </cell>
          <cell r="M22988" t="e">
            <v>#N/A</v>
          </cell>
        </row>
        <row r="22989">
          <cell r="F22989" t="str">
            <v>Vintage2016</v>
          </cell>
          <cell r="I22989" t="e">
            <v>#N/A</v>
          </cell>
          <cell r="L22989" t="e">
            <v>#N/A</v>
          </cell>
          <cell r="M22989" t="e">
            <v>#N/A</v>
          </cell>
        </row>
        <row r="22990">
          <cell r="F22990" t="str">
            <v>Vintage2016</v>
          </cell>
          <cell r="I22990" t="e">
            <v>#N/A</v>
          </cell>
          <cell r="L22990" t="e">
            <v>#N/A</v>
          </cell>
          <cell r="M22990" t="e">
            <v>#N/A</v>
          </cell>
        </row>
        <row r="22991">
          <cell r="F22991" t="str">
            <v>Vintage2016</v>
          </cell>
          <cell r="I22991" t="e">
            <v>#N/A</v>
          </cell>
          <cell r="L22991" t="e">
            <v>#N/A</v>
          </cell>
          <cell r="M22991" t="e">
            <v>#N/A</v>
          </cell>
        </row>
        <row r="22992">
          <cell r="F22992" t="str">
            <v>Vintage2014</v>
          </cell>
          <cell r="I22992" t="e">
            <v>#N/A</v>
          </cell>
          <cell r="L22992" t="e">
            <v>#N/A</v>
          </cell>
          <cell r="M22992" t="e">
            <v>#N/A</v>
          </cell>
        </row>
        <row r="22993">
          <cell r="F22993" t="str">
            <v>Vintage2017</v>
          </cell>
          <cell r="I22993" t="e">
            <v>#N/A</v>
          </cell>
          <cell r="L22993" t="e">
            <v>#N/A</v>
          </cell>
          <cell r="M22993" t="e">
            <v>#N/A</v>
          </cell>
        </row>
        <row r="22994">
          <cell r="F22994" t="str">
            <v>Vintage2019</v>
          </cell>
          <cell r="I22994" t="e">
            <v>#N/A</v>
          </cell>
          <cell r="L22994" t="e">
            <v>#N/A</v>
          </cell>
          <cell r="M22994" t="e">
            <v>#N/A</v>
          </cell>
        </row>
        <row r="22995">
          <cell r="F22995" t="str">
            <v>Vintage2016</v>
          </cell>
          <cell r="I22995" t="e">
            <v>#N/A</v>
          </cell>
          <cell r="L22995" t="e">
            <v>#N/A</v>
          </cell>
          <cell r="M22995" t="e">
            <v>#N/A</v>
          </cell>
        </row>
        <row r="22996">
          <cell r="F22996" t="str">
            <v>Vintage2013</v>
          </cell>
          <cell r="I22996" t="e">
            <v>#N/A</v>
          </cell>
          <cell r="L22996" t="e">
            <v>#N/A</v>
          </cell>
          <cell r="M22996" t="e">
            <v>#N/A</v>
          </cell>
        </row>
        <row r="22997">
          <cell r="F22997" t="str">
            <v>Vintage2017</v>
          </cell>
          <cell r="I22997" t="e">
            <v>#N/A</v>
          </cell>
          <cell r="L22997" t="e">
            <v>#N/A</v>
          </cell>
          <cell r="M22997" t="e">
            <v>#N/A</v>
          </cell>
        </row>
        <row r="22998">
          <cell r="F22998" t="str">
            <v>Vintage2017</v>
          </cell>
          <cell r="I22998" t="e">
            <v>#N/A</v>
          </cell>
          <cell r="L22998" t="e">
            <v>#N/A</v>
          </cell>
          <cell r="M22998" t="e">
            <v>#N/A</v>
          </cell>
        </row>
        <row r="22999">
          <cell r="F22999" t="str">
            <v>Vintage2018</v>
          </cell>
          <cell r="I22999" t="e">
            <v>#N/A</v>
          </cell>
          <cell r="L22999" t="e">
            <v>#N/A</v>
          </cell>
          <cell r="M22999" t="e">
            <v>#N/A</v>
          </cell>
        </row>
        <row r="23000">
          <cell r="F23000" t="str">
            <v>Vintage2017</v>
          </cell>
          <cell r="I23000" t="e">
            <v>#N/A</v>
          </cell>
          <cell r="L23000" t="e">
            <v>#N/A</v>
          </cell>
          <cell r="M23000" t="e">
            <v>#N/A</v>
          </cell>
        </row>
        <row r="23001">
          <cell r="F23001" t="str">
            <v>Vintage2017</v>
          </cell>
          <cell r="I23001" t="e">
            <v>#N/A</v>
          </cell>
          <cell r="L23001" t="e">
            <v>#N/A</v>
          </cell>
          <cell r="M23001" t="e">
            <v>#N/A</v>
          </cell>
        </row>
        <row r="23002">
          <cell r="F23002" t="str">
            <v>Vintage2017</v>
          </cell>
          <cell r="I23002" t="e">
            <v>#N/A</v>
          </cell>
          <cell r="L23002" t="e">
            <v>#N/A</v>
          </cell>
          <cell r="M23002" t="e">
            <v>#N/A</v>
          </cell>
        </row>
        <row r="23003">
          <cell r="F23003" t="str">
            <v>Vintage2017</v>
          </cell>
          <cell r="I23003" t="e">
            <v>#N/A</v>
          </cell>
          <cell r="L23003" t="e">
            <v>#N/A</v>
          </cell>
          <cell r="M23003" t="e">
            <v>#N/A</v>
          </cell>
        </row>
        <row r="23004">
          <cell r="F23004" t="str">
            <v>Vintage2017</v>
          </cell>
          <cell r="I23004" t="e">
            <v>#N/A</v>
          </cell>
          <cell r="L23004" t="e">
            <v>#N/A</v>
          </cell>
          <cell r="M23004" t="e">
            <v>#N/A</v>
          </cell>
        </row>
        <row r="23005">
          <cell r="F23005" t="str">
            <v>Vintage2018</v>
          </cell>
          <cell r="I23005" t="e">
            <v>#N/A</v>
          </cell>
          <cell r="L23005" t="e">
            <v>#N/A</v>
          </cell>
          <cell r="M23005" t="e">
            <v>#N/A</v>
          </cell>
        </row>
        <row r="23006">
          <cell r="F23006" t="str">
            <v>Vintage2017</v>
          </cell>
          <cell r="I23006" t="e">
            <v>#N/A</v>
          </cell>
          <cell r="L23006" t="e">
            <v>#N/A</v>
          </cell>
          <cell r="M23006" t="e">
            <v>#N/A</v>
          </cell>
        </row>
        <row r="23007">
          <cell r="F23007" t="str">
            <v>Vintage2019</v>
          </cell>
          <cell r="I23007" t="e">
            <v>#N/A</v>
          </cell>
          <cell r="L23007" t="e">
            <v>#N/A</v>
          </cell>
          <cell r="M23007" t="e">
            <v>#N/A</v>
          </cell>
        </row>
        <row r="23008">
          <cell r="F23008" t="str">
            <v>Vintage2018</v>
          </cell>
          <cell r="I23008" t="e">
            <v>#N/A</v>
          </cell>
          <cell r="L23008" t="e">
            <v>#N/A</v>
          </cell>
          <cell r="M23008" t="e">
            <v>#N/A</v>
          </cell>
        </row>
        <row r="23009">
          <cell r="F23009" t="str">
            <v>Vintage2017</v>
          </cell>
          <cell r="I23009" t="e">
            <v>#N/A</v>
          </cell>
          <cell r="L23009" t="e">
            <v>#N/A</v>
          </cell>
          <cell r="M23009" t="e">
            <v>#N/A</v>
          </cell>
        </row>
        <row r="23010">
          <cell r="F23010" t="str">
            <v>Vintage2015</v>
          </cell>
          <cell r="I23010" t="e">
            <v>#N/A</v>
          </cell>
          <cell r="L23010" t="e">
            <v>#N/A</v>
          </cell>
          <cell r="M23010" t="e">
            <v>#N/A</v>
          </cell>
        </row>
        <row r="23011">
          <cell r="F23011" t="str">
            <v>Vintage2016</v>
          </cell>
          <cell r="I23011" t="e">
            <v>#N/A</v>
          </cell>
          <cell r="L23011" t="e">
            <v>#N/A</v>
          </cell>
          <cell r="M23011" t="e">
            <v>#N/A</v>
          </cell>
        </row>
        <row r="23012">
          <cell r="F23012" t="str">
            <v>Vintage2018</v>
          </cell>
          <cell r="I23012" t="e">
            <v>#N/A</v>
          </cell>
          <cell r="L23012" t="e">
            <v>#N/A</v>
          </cell>
          <cell r="M23012" t="e">
            <v>#N/A</v>
          </cell>
        </row>
        <row r="23013">
          <cell r="F23013" t="str">
            <v>Vintage2018</v>
          </cell>
          <cell r="I23013" t="e">
            <v>#N/A</v>
          </cell>
          <cell r="L23013" t="e">
            <v>#N/A</v>
          </cell>
          <cell r="M23013" t="e">
            <v>#N/A</v>
          </cell>
        </row>
        <row r="23014">
          <cell r="F23014" t="str">
            <v>Vintage2017</v>
          </cell>
          <cell r="I23014" t="e">
            <v>#N/A</v>
          </cell>
          <cell r="L23014" t="e">
            <v>#N/A</v>
          </cell>
          <cell r="M23014" t="e">
            <v>#N/A</v>
          </cell>
        </row>
        <row r="23015">
          <cell r="F23015" t="str">
            <v>Vintage2019</v>
          </cell>
          <cell r="I23015" t="e">
            <v>#N/A</v>
          </cell>
          <cell r="L23015" t="e">
            <v>#N/A</v>
          </cell>
          <cell r="M23015" t="e">
            <v>#N/A</v>
          </cell>
        </row>
        <row r="23016">
          <cell r="F23016" t="str">
            <v>Vintage2019</v>
          </cell>
          <cell r="I23016" t="e">
            <v>#N/A</v>
          </cell>
          <cell r="L23016" t="e">
            <v>#N/A</v>
          </cell>
          <cell r="M23016" t="e">
            <v>#N/A</v>
          </cell>
        </row>
        <row r="23017">
          <cell r="F23017" t="str">
            <v>Vintage2019</v>
          </cell>
          <cell r="I23017" t="e">
            <v>#N/A</v>
          </cell>
          <cell r="L23017" t="e">
            <v>#N/A</v>
          </cell>
          <cell r="M23017" t="e">
            <v>#N/A</v>
          </cell>
        </row>
        <row r="23018">
          <cell r="F23018" t="str">
            <v>Vintage2018</v>
          </cell>
          <cell r="I23018" t="e">
            <v>#N/A</v>
          </cell>
          <cell r="L23018" t="e">
            <v>#N/A</v>
          </cell>
          <cell r="M23018" t="e">
            <v>#N/A</v>
          </cell>
        </row>
        <row r="23019">
          <cell r="F23019" t="str">
            <v>Vintage2018</v>
          </cell>
          <cell r="I23019" t="e">
            <v>#N/A</v>
          </cell>
          <cell r="L23019" t="e">
            <v>#N/A</v>
          </cell>
          <cell r="M23019" t="e">
            <v>#N/A</v>
          </cell>
        </row>
        <row r="23020">
          <cell r="F23020" t="str">
            <v>Vintage2018</v>
          </cell>
          <cell r="I23020" t="e">
            <v>#N/A</v>
          </cell>
          <cell r="L23020" t="e">
            <v>#N/A</v>
          </cell>
          <cell r="M23020" t="e">
            <v>#N/A</v>
          </cell>
        </row>
        <row r="23021">
          <cell r="F23021" t="str">
            <v>Vintage2018</v>
          </cell>
          <cell r="I23021" t="e">
            <v>#N/A</v>
          </cell>
          <cell r="L23021" t="e">
            <v>#N/A</v>
          </cell>
          <cell r="M23021" t="e">
            <v>#N/A</v>
          </cell>
        </row>
        <row r="23022">
          <cell r="F23022" t="str">
            <v>Vintage2018</v>
          </cell>
          <cell r="I23022" t="e">
            <v>#N/A</v>
          </cell>
          <cell r="L23022" t="e">
            <v>#N/A</v>
          </cell>
          <cell r="M23022" t="e">
            <v>#N/A</v>
          </cell>
        </row>
        <row r="23023">
          <cell r="F23023" t="str">
            <v>Vintage2018</v>
          </cell>
          <cell r="I23023" t="e">
            <v>#N/A</v>
          </cell>
          <cell r="L23023" t="e">
            <v>#N/A</v>
          </cell>
          <cell r="M23023" t="e">
            <v>#N/A</v>
          </cell>
        </row>
        <row r="23024">
          <cell r="F23024" t="str">
            <v>Vintage2018</v>
          </cell>
          <cell r="I23024" t="e">
            <v>#N/A</v>
          </cell>
          <cell r="L23024" t="e">
            <v>#N/A</v>
          </cell>
          <cell r="M23024" t="e">
            <v>#N/A</v>
          </cell>
        </row>
        <row r="23025">
          <cell r="F23025" t="str">
            <v>Vintage2018</v>
          </cell>
          <cell r="I23025" t="e">
            <v>#N/A</v>
          </cell>
          <cell r="L23025" t="e">
            <v>#N/A</v>
          </cell>
          <cell r="M23025" t="e">
            <v>#N/A</v>
          </cell>
        </row>
        <row r="23026">
          <cell r="F23026" t="str">
            <v>Vintage2018</v>
          </cell>
          <cell r="I23026" t="e">
            <v>#N/A</v>
          </cell>
          <cell r="L23026" t="e">
            <v>#N/A</v>
          </cell>
          <cell r="M23026" t="e">
            <v>#N/A</v>
          </cell>
        </row>
        <row r="23027">
          <cell r="F23027" t="str">
            <v>Vintage2017</v>
          </cell>
          <cell r="I23027" t="e">
            <v>#N/A</v>
          </cell>
          <cell r="L23027" t="e">
            <v>#N/A</v>
          </cell>
          <cell r="M23027" t="e">
            <v>#N/A</v>
          </cell>
        </row>
        <row r="23028">
          <cell r="F23028" t="str">
            <v>Vintage2018</v>
          </cell>
          <cell r="I23028" t="e">
            <v>#N/A</v>
          </cell>
          <cell r="L23028" t="e">
            <v>#N/A</v>
          </cell>
          <cell r="M23028" t="e">
            <v>#N/A</v>
          </cell>
        </row>
        <row r="23029">
          <cell r="F23029" t="str">
            <v>Vintage2018</v>
          </cell>
          <cell r="I23029" t="e">
            <v>#N/A</v>
          </cell>
          <cell r="L23029" t="e">
            <v>#N/A</v>
          </cell>
          <cell r="M23029" t="e">
            <v>#N/A</v>
          </cell>
        </row>
        <row r="23030">
          <cell r="F23030" t="str">
            <v>Vintage2018</v>
          </cell>
          <cell r="I23030" t="e">
            <v>#N/A</v>
          </cell>
          <cell r="L23030" t="e">
            <v>#N/A</v>
          </cell>
          <cell r="M23030" t="e">
            <v>#N/A</v>
          </cell>
        </row>
        <row r="23031">
          <cell r="F23031" t="str">
            <v>Vintage2018</v>
          </cell>
          <cell r="I23031" t="e">
            <v>#N/A</v>
          </cell>
          <cell r="L23031" t="e">
            <v>#N/A</v>
          </cell>
          <cell r="M23031" t="e">
            <v>#N/A</v>
          </cell>
        </row>
        <row r="23032">
          <cell r="F23032" t="str">
            <v>Vintage2018</v>
          </cell>
          <cell r="I23032" t="e">
            <v>#N/A</v>
          </cell>
          <cell r="L23032" t="e">
            <v>#N/A</v>
          </cell>
          <cell r="M23032" t="e">
            <v>#N/A</v>
          </cell>
        </row>
        <row r="23033">
          <cell r="F23033" t="str">
            <v>Vintage2016</v>
          </cell>
          <cell r="I23033">
            <v>26.186023255813957</v>
          </cell>
          <cell r="L23033">
            <v>42.273000000000003</v>
          </cell>
          <cell r="M23033" t="str">
            <v>offshore wind</v>
          </cell>
        </row>
        <row r="23034">
          <cell r="F23034" t="str">
            <v>Vintage2020</v>
          </cell>
          <cell r="I23034">
            <v>2.6811627906976749</v>
          </cell>
          <cell r="L23034">
            <v>7.0455000000000005</v>
          </cell>
          <cell r="M23034" t="str">
            <v>offshore wind</v>
          </cell>
        </row>
        <row r="23035">
          <cell r="F23035" t="str">
            <v>Vintage2020</v>
          </cell>
          <cell r="I23035">
            <v>2.6811627906976749</v>
          </cell>
          <cell r="L23035">
            <v>7.0455000000000005</v>
          </cell>
          <cell r="M23035" t="str">
            <v>offshore wind</v>
          </cell>
        </row>
        <row r="23036">
          <cell r="F23036" t="str">
            <v>Vintage2020</v>
          </cell>
          <cell r="I23036">
            <v>2.6811627906976749</v>
          </cell>
          <cell r="L23036">
            <v>7.0455000000000005</v>
          </cell>
          <cell r="M23036" t="str">
            <v>offshore wind</v>
          </cell>
        </row>
        <row r="23037">
          <cell r="F23037" t="str">
            <v>Vintage2020</v>
          </cell>
          <cell r="I23037">
            <v>2.6811627906976749</v>
          </cell>
          <cell r="L23037">
            <v>7.0455000000000005</v>
          </cell>
          <cell r="M23037" t="str">
            <v>offshore wind</v>
          </cell>
        </row>
        <row r="23038">
          <cell r="F23038" t="str">
            <v>Vintage2020</v>
          </cell>
          <cell r="I23038">
            <v>2.6811627906976749</v>
          </cell>
          <cell r="L23038">
            <v>7.0455000000000005</v>
          </cell>
          <cell r="M23038" t="str">
            <v>offshore wind</v>
          </cell>
        </row>
        <row r="23039">
          <cell r="F23039" t="str">
            <v>Vintage2020</v>
          </cell>
          <cell r="I23039">
            <v>2.6811627906976749</v>
          </cell>
          <cell r="L23039">
            <v>7.0455000000000005</v>
          </cell>
          <cell r="M23039" t="str">
            <v>offshore wind</v>
          </cell>
        </row>
        <row r="23040">
          <cell r="F23040" t="str">
            <v>Vintage2021</v>
          </cell>
          <cell r="I23040">
            <v>10.7246511627907</v>
          </cell>
          <cell r="L23040" t="e">
            <v>#N/A</v>
          </cell>
          <cell r="M23040" t="str">
            <v>offshore wind</v>
          </cell>
        </row>
      </sheetData>
      <sheetData sheetId="13"/>
      <sheetData sheetId="14"/>
      <sheetData sheetId="15"/>
      <sheetData sheetId="16"/>
      <sheetData sheetId="17"/>
      <sheetData sheetId="18"/>
      <sheetData sheetId="19">
        <row r="1">
          <cell r="C1" t="str">
            <v>Vintage1892</v>
          </cell>
          <cell r="D1" t="str">
            <v>Vintage1893</v>
          </cell>
          <cell r="E1" t="str">
            <v>Vintage1894</v>
          </cell>
          <cell r="F1" t="str">
            <v>Vintage1895</v>
          </cell>
          <cell r="G1" t="str">
            <v>Vintage1896</v>
          </cell>
          <cell r="H1" t="str">
            <v>Vintage1897</v>
          </cell>
          <cell r="I1" t="str">
            <v>Vintage1898</v>
          </cell>
          <cell r="J1" t="str">
            <v>Vintage1899</v>
          </cell>
          <cell r="K1" t="str">
            <v>Vintage1900</v>
          </cell>
          <cell r="L1" t="str">
            <v>Vintage1901</v>
          </cell>
          <cell r="M1" t="str">
            <v>Vintage1902</v>
          </cell>
          <cell r="N1" t="str">
            <v>Vintage1903</v>
          </cell>
          <cell r="O1" t="str">
            <v>Vintage1904</v>
          </cell>
          <cell r="P1" t="str">
            <v>Vintage1905</v>
          </cell>
          <cell r="Q1" t="str">
            <v>Vintage1906</v>
          </cell>
          <cell r="R1" t="str">
            <v>Vintage1907</v>
          </cell>
          <cell r="S1" t="str">
            <v>Vintage1908</v>
          </cell>
          <cell r="T1" t="str">
            <v>Vintage1909</v>
          </cell>
          <cell r="U1" t="str">
            <v>Vintage1910</v>
          </cell>
          <cell r="V1" t="str">
            <v>Vintage1911</v>
          </cell>
          <cell r="W1" t="str">
            <v>Vintage1912</v>
          </cell>
          <cell r="X1" t="str">
            <v>Vintage1913</v>
          </cell>
          <cell r="Y1" t="str">
            <v>Vintage1914</v>
          </cell>
          <cell r="Z1" t="str">
            <v>Vintage1915</v>
          </cell>
          <cell r="AA1" t="str">
            <v>Vintage1916</v>
          </cell>
          <cell r="AB1" t="str">
            <v>Vintage1917</v>
          </cell>
          <cell r="AC1" t="str">
            <v>Vintage1918</v>
          </cell>
          <cell r="AD1" t="str">
            <v>Vintage1919</v>
          </cell>
          <cell r="AE1" t="str">
            <v>Vintage1920</v>
          </cell>
          <cell r="AF1" t="str">
            <v>Vintage1921</v>
          </cell>
          <cell r="AG1" t="str">
            <v>Vintage1922</v>
          </cell>
          <cell r="AH1" t="str">
            <v>Vintage1923</v>
          </cell>
          <cell r="AI1" t="str">
            <v>Vintage1924</v>
          </cell>
          <cell r="AJ1" t="str">
            <v>Vintage1925</v>
          </cell>
          <cell r="AK1" t="str">
            <v>Vintage1926</v>
          </cell>
          <cell r="AL1" t="str">
            <v>Vintage1927</v>
          </cell>
          <cell r="AM1" t="str">
            <v>Vintage1928</v>
          </cell>
          <cell r="AN1" t="str">
            <v>Vintage1929</v>
          </cell>
          <cell r="AO1" t="str">
            <v>Vintage1930</v>
          </cell>
          <cell r="AP1" t="str">
            <v>Vintage1931</v>
          </cell>
          <cell r="AQ1" t="str">
            <v>Vintage1932</v>
          </cell>
          <cell r="AR1" t="str">
            <v>Vintage1933</v>
          </cell>
          <cell r="AS1" t="str">
            <v>Vintage1934</v>
          </cell>
          <cell r="AT1" t="str">
            <v>Vintage1935</v>
          </cell>
          <cell r="AU1" t="str">
            <v>Vintage1936</v>
          </cell>
          <cell r="AV1" t="str">
            <v>Vintage1937</v>
          </cell>
          <cell r="AW1" t="str">
            <v>Vintage1938</v>
          </cell>
          <cell r="AX1" t="str">
            <v>Vintage1939</v>
          </cell>
          <cell r="AY1" t="str">
            <v>Vintage1940</v>
          </cell>
          <cell r="AZ1" t="str">
            <v>Vintage1941</v>
          </cell>
          <cell r="BA1" t="str">
            <v>Vintage1942</v>
          </cell>
          <cell r="BB1" t="str">
            <v>Vintage1943</v>
          </cell>
          <cell r="BC1" t="str">
            <v>Vintage1944</v>
          </cell>
          <cell r="BD1" t="str">
            <v>Vintage1945</v>
          </cell>
          <cell r="BE1" t="str">
            <v>Vintage1946</v>
          </cell>
          <cell r="BF1" t="str">
            <v>Vintage1947</v>
          </cell>
          <cell r="BG1" t="str">
            <v>Vintage1948</v>
          </cell>
          <cell r="BH1" t="str">
            <v>Vintage1949</v>
          </cell>
          <cell r="BI1" t="str">
            <v>Vintage1950</v>
          </cell>
          <cell r="BJ1" t="str">
            <v>Vintage1951</v>
          </cell>
          <cell r="BK1" t="str">
            <v>Vintage1952</v>
          </cell>
          <cell r="BL1" t="str">
            <v>Vintage1953</v>
          </cell>
          <cell r="BM1" t="str">
            <v>Vintage1954</v>
          </cell>
          <cell r="BN1" t="str">
            <v>Vintage1955</v>
          </cell>
          <cell r="BO1" t="str">
            <v>Vintage1956</v>
          </cell>
          <cell r="BP1" t="str">
            <v>Vintage1957</v>
          </cell>
          <cell r="BQ1" t="str">
            <v>Vintage1958</v>
          </cell>
          <cell r="BR1" t="str">
            <v>Vintage1959</v>
          </cell>
          <cell r="BS1" t="str">
            <v>Vintage1960</v>
          </cell>
          <cell r="BT1" t="str">
            <v>Vintage1961</v>
          </cell>
          <cell r="BU1" t="str">
            <v>Vintage1962</v>
          </cell>
          <cell r="BV1" t="str">
            <v>Vintage1963</v>
          </cell>
          <cell r="BW1" t="str">
            <v>Vintage1964</v>
          </cell>
          <cell r="BX1" t="str">
            <v>Vintage1965</v>
          </cell>
          <cell r="BY1" t="str">
            <v>Vintage1966</v>
          </cell>
          <cell r="BZ1" t="str">
            <v>Vintage1967</v>
          </cell>
          <cell r="CA1" t="str">
            <v>Vintage1968</v>
          </cell>
          <cell r="CB1" t="str">
            <v>Vintage1969</v>
          </cell>
          <cell r="CC1" t="str">
            <v>Vintage1970</v>
          </cell>
          <cell r="CD1" t="str">
            <v>Vintage1971</v>
          </cell>
          <cell r="CE1" t="str">
            <v>Vintage1972</v>
          </cell>
          <cell r="CF1" t="str">
            <v>Vintage1973</v>
          </cell>
          <cell r="CG1" t="str">
            <v>Vintage1974</v>
          </cell>
          <cell r="CH1" t="str">
            <v>Vintage1975</v>
          </cell>
          <cell r="CI1" t="str">
            <v>Vintage1976</v>
          </cell>
          <cell r="CJ1" t="str">
            <v>Vintage1977</v>
          </cell>
          <cell r="CK1" t="str">
            <v>Vintage1978</v>
          </cell>
          <cell r="CL1" t="str">
            <v>Vintage1979</v>
          </cell>
          <cell r="CM1" t="str">
            <v>Vintage1980</v>
          </cell>
          <cell r="CN1" t="str">
            <v>Vintage1981</v>
          </cell>
          <cell r="CO1" t="str">
            <v>Vintage1982</v>
          </cell>
          <cell r="CP1" t="str">
            <v>Vintage1983</v>
          </cell>
          <cell r="CQ1" t="str">
            <v>Vintage1984</v>
          </cell>
          <cell r="CR1" t="str">
            <v>Vintage1985</v>
          </cell>
          <cell r="CS1" t="str">
            <v>Vintage1986</v>
          </cell>
          <cell r="CT1" t="str">
            <v>Vintage1987</v>
          </cell>
          <cell r="CU1" t="str">
            <v>Vintage1988</v>
          </cell>
          <cell r="CV1" t="str">
            <v>Vintage1989</v>
          </cell>
          <cell r="CW1" t="str">
            <v>Vintage1990</v>
          </cell>
          <cell r="CX1" t="str">
            <v>Vintage1991</v>
          </cell>
          <cell r="CY1" t="str">
            <v>Vintage1992</v>
          </cell>
          <cell r="CZ1" t="str">
            <v>Vintage1993</v>
          </cell>
          <cell r="DA1" t="str">
            <v>Vintage1994</v>
          </cell>
          <cell r="DB1" t="str">
            <v>Vintage1995</v>
          </cell>
          <cell r="DC1" t="str">
            <v>Vintage1996</v>
          </cell>
          <cell r="DD1" t="str">
            <v>Vintage1997</v>
          </cell>
          <cell r="DE1" t="str">
            <v>Vintage1998</v>
          </cell>
          <cell r="DF1" t="str">
            <v>Vintage1999</v>
          </cell>
          <cell r="DG1" t="str">
            <v>Vintage2000</v>
          </cell>
          <cell r="DH1" t="str">
            <v>Vintage2001</v>
          </cell>
          <cell r="DI1" t="str">
            <v>Vintage2002</v>
          </cell>
          <cell r="DJ1" t="str">
            <v>Vintage2003</v>
          </cell>
          <cell r="DK1" t="str">
            <v>Vintage2004</v>
          </cell>
          <cell r="DL1" t="str">
            <v>Vintage2005</v>
          </cell>
          <cell r="DM1" t="str">
            <v>Vintage2006</v>
          </cell>
          <cell r="DN1" t="str">
            <v>Vintage2007</v>
          </cell>
          <cell r="DO1" t="str">
            <v>Vintage2008</v>
          </cell>
          <cell r="DP1" t="str">
            <v>Vintage2009</v>
          </cell>
          <cell r="DQ1" t="str">
            <v>Vintage2010</v>
          </cell>
          <cell r="DR1" t="str">
            <v>Vintage2011</v>
          </cell>
          <cell r="DS1" t="str">
            <v>Vintage2012</v>
          </cell>
          <cell r="DT1" t="str">
            <v>Vintage2013</v>
          </cell>
          <cell r="DU1" t="str">
            <v>Vintage2014</v>
          </cell>
          <cell r="DV1" t="str">
            <v>Vintage2015</v>
          </cell>
          <cell r="DW1" t="str">
            <v>Vintage2016</v>
          </cell>
          <cell r="DX1" t="str">
            <v>Vintage2017</v>
          </cell>
          <cell r="DY1" t="str">
            <v>Vintage2018</v>
          </cell>
        </row>
        <row r="3">
          <cell r="A3" t="str">
            <v>natural gas steam turbine</v>
          </cell>
        </row>
        <row r="4">
          <cell r="A4" t="str">
            <v>natural gas combined cycle</v>
          </cell>
        </row>
        <row r="5">
          <cell r="A5" t="str">
            <v>nuclear</v>
          </cell>
        </row>
        <row r="6">
          <cell r="A6" t="str">
            <v>hydro</v>
          </cell>
        </row>
        <row r="7">
          <cell r="A7" t="str">
            <v>onshore wind</v>
          </cell>
        </row>
        <row r="8">
          <cell r="A8" t="str">
            <v>solar PV</v>
          </cell>
        </row>
        <row r="9">
          <cell r="A9" t="str">
            <v>solar thermal</v>
          </cell>
        </row>
        <row r="10">
          <cell r="A10" t="str">
            <v>biomass</v>
          </cell>
        </row>
        <row r="11">
          <cell r="A11" t="str">
            <v>geothermal</v>
          </cell>
        </row>
        <row r="13">
          <cell r="A13" t="str">
            <v>natural gas peaker</v>
          </cell>
        </row>
        <row r="15">
          <cell r="A15" t="str">
            <v>offshore wind</v>
          </cell>
        </row>
        <row r="18">
          <cell r="A18" t="str">
            <v>municipal solid waste</v>
          </cell>
        </row>
      </sheetData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nergy.gov/sites/prod/files/wv_chapter2_wind_power_in_the_united_states.pdf" TargetMode="External"/><Relationship Id="rId2" Type="http://schemas.openxmlformats.org/officeDocument/2006/relationships/hyperlink" Target="https://www.eia.gov/forecasts/aeo/assumptions/pdf/electricity.pdf" TargetMode="External"/><Relationship Id="rId1" Type="http://schemas.openxmlformats.org/officeDocument/2006/relationships/hyperlink" Target="https://www.epa.gov/sites/production/files/2015-08/documents/coalperform.pdf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3"/>
  <sheetViews>
    <sheetView topLeftCell="A16" workbookViewId="0">
      <selection activeCell="D64" sqref="D64"/>
    </sheetView>
  </sheetViews>
  <sheetFormatPr defaultColWidth="9.08984375" defaultRowHeight="14.5"/>
  <cols>
    <col min="1" max="1" width="9.08984375" style="2"/>
    <col min="2" max="2" width="17.81640625" style="2" customWidth="1"/>
    <col min="3" max="3" width="7.26953125" style="2" customWidth="1"/>
    <col min="4" max="4" width="77.26953125" style="2" customWidth="1"/>
    <col min="5" max="5" width="10.7265625" style="2" customWidth="1"/>
    <col min="6" max="6" width="56.08984375" style="2" bestFit="1" customWidth="1"/>
    <col min="7" max="11" width="10.7265625" style="2" customWidth="1"/>
    <col min="12" max="16384" width="9.08984375" style="2"/>
  </cols>
  <sheetData>
    <row r="1" spans="1:4">
      <c r="A1" s="1" t="s">
        <v>2</v>
      </c>
    </row>
    <row r="2" spans="1:4">
      <c r="A2" s="1" t="s">
        <v>3</v>
      </c>
    </row>
    <row r="3" spans="1:4">
      <c r="A3" s="1" t="s">
        <v>4</v>
      </c>
    </row>
    <row r="4" spans="1:4">
      <c r="A4" s="1" t="s">
        <v>37</v>
      </c>
      <c r="D4" s="5"/>
    </row>
    <row r="5" spans="1:4">
      <c r="D5" s="5"/>
    </row>
    <row r="6" spans="1:4">
      <c r="A6" s="5" t="s">
        <v>1</v>
      </c>
      <c r="B6" s="8" t="s">
        <v>63</v>
      </c>
      <c r="D6" s="5"/>
    </row>
    <row r="7" spans="1:4">
      <c r="B7" t="s">
        <v>42</v>
      </c>
      <c r="D7" s="5"/>
    </row>
    <row r="8" spans="1:4">
      <c r="B8" s="2">
        <v>2020</v>
      </c>
      <c r="D8" s="5"/>
    </row>
    <row r="9" spans="1:4">
      <c r="B9" t="s">
        <v>43</v>
      </c>
      <c r="D9" s="5"/>
    </row>
    <row r="10" spans="1:4">
      <c r="B10" s="3" t="s">
        <v>44</v>
      </c>
      <c r="D10" s="5"/>
    </row>
    <row r="11" spans="1:4">
      <c r="D11" s="5"/>
    </row>
    <row r="12" spans="1:4">
      <c r="B12" s="8" t="s">
        <v>62</v>
      </c>
      <c r="D12" s="5"/>
    </row>
    <row r="13" spans="1:4">
      <c r="B13" t="s">
        <v>60</v>
      </c>
      <c r="D13" s="5"/>
    </row>
    <row r="14" spans="1:4">
      <c r="B14" s="2">
        <v>2020</v>
      </c>
      <c r="D14" s="5"/>
    </row>
    <row r="15" spans="1:4">
      <c r="B15" s="2" t="s">
        <v>61</v>
      </c>
    </row>
    <row r="16" spans="1:4">
      <c r="B16" s="2" t="s">
        <v>46</v>
      </c>
    </row>
    <row r="18" spans="2:4">
      <c r="B18" s="8" t="s">
        <v>64</v>
      </c>
      <c r="D18" t="s">
        <v>47</v>
      </c>
    </row>
    <row r="19" spans="2:4">
      <c r="B19" t="s">
        <v>42</v>
      </c>
    </row>
    <row r="20" spans="2:4">
      <c r="B20" s="2">
        <v>2020</v>
      </c>
    </row>
    <row r="21" spans="2:4">
      <c r="B21" t="s">
        <v>58</v>
      </c>
    </row>
    <row r="22" spans="2:4">
      <c r="B22" s="3" t="s">
        <v>59</v>
      </c>
    </row>
    <row r="24" spans="2:4">
      <c r="B24" s="8" t="s">
        <v>65</v>
      </c>
    </row>
    <row r="25" spans="2:4">
      <c r="B25" t="s">
        <v>56</v>
      </c>
    </row>
    <row r="26" spans="2:4">
      <c r="B26" s="2">
        <v>2018</v>
      </c>
      <c r="D26" s="5"/>
    </row>
    <row r="27" spans="2:4">
      <c r="B27" t="s">
        <v>57</v>
      </c>
      <c r="D27" s="5"/>
    </row>
    <row r="28" spans="2:4">
      <c r="B28" s="2" t="s">
        <v>51</v>
      </c>
      <c r="D28" s="5"/>
    </row>
    <row r="29" spans="2:4">
      <c r="B29"/>
      <c r="D29" s="5"/>
    </row>
    <row r="30" spans="2:4">
      <c r="B30" s="8" t="s">
        <v>68</v>
      </c>
      <c r="D30" s="5"/>
    </row>
    <row r="31" spans="2:4">
      <c r="B31" t="s">
        <v>69</v>
      </c>
      <c r="D31" s="5"/>
    </row>
    <row r="32" spans="2:4">
      <c r="B32" t="s">
        <v>70</v>
      </c>
      <c r="D32" s="5"/>
    </row>
    <row r="33" spans="1:11">
      <c r="B33"/>
      <c r="D33" s="5"/>
    </row>
    <row r="34" spans="1:11">
      <c r="A34" s="5" t="s">
        <v>10</v>
      </c>
      <c r="D34" s="5"/>
      <c r="E34" s="7"/>
      <c r="F34" s="7"/>
      <c r="G34" s="7"/>
      <c r="H34" s="7"/>
      <c r="I34" s="7"/>
      <c r="J34" s="7"/>
      <c r="K34" s="7"/>
    </row>
    <row r="35" spans="1:11">
      <c r="A35" s="2" t="s">
        <v>356</v>
      </c>
      <c r="B35" s="36">
        <v>98.58</v>
      </c>
      <c r="D35" s="5"/>
      <c r="E35" s="7"/>
      <c r="F35" s="7"/>
      <c r="G35" s="7"/>
      <c r="H35" s="7"/>
      <c r="I35" s="7"/>
      <c r="J35" s="7"/>
      <c r="K35" s="7"/>
    </row>
    <row r="36" spans="1:11">
      <c r="A36" s="2" t="s">
        <v>357</v>
      </c>
      <c r="B36" s="36">
        <v>103.31</v>
      </c>
      <c r="C36" s="2">
        <f>B35/B36</f>
        <v>0.95421546800890522</v>
      </c>
      <c r="D36" s="5"/>
      <c r="E36" s="7"/>
      <c r="F36" s="7"/>
      <c r="G36" s="7"/>
      <c r="H36" s="7"/>
      <c r="I36" s="7"/>
      <c r="J36" s="7"/>
      <c r="K36" s="7"/>
    </row>
    <row r="37" spans="1:11">
      <c r="A37" s="2" t="s">
        <v>355</v>
      </c>
      <c r="B37" s="35">
        <v>1126.8800000000001</v>
      </c>
      <c r="D37" s="5"/>
      <c r="E37" s="7"/>
      <c r="F37" s="7"/>
      <c r="G37" s="7"/>
      <c r="H37" s="7"/>
      <c r="I37" s="7"/>
      <c r="J37" s="7"/>
      <c r="K37" s="7"/>
    </row>
    <row r="38" spans="1:11">
      <c r="A38" s="2" t="s">
        <v>38</v>
      </c>
      <c r="D38" s="5"/>
      <c r="E38" s="7"/>
      <c r="F38" s="7"/>
      <c r="G38" s="7"/>
      <c r="H38" s="7"/>
      <c r="I38" s="7"/>
      <c r="J38" s="7"/>
      <c r="K38" s="7"/>
    </row>
    <row r="39" spans="1:11">
      <c r="A39" s="16">
        <f>B37*C36</f>
        <v>1075.2863265898752</v>
      </c>
      <c r="D39" s="5"/>
      <c r="E39" s="7"/>
      <c r="F39" s="7"/>
      <c r="G39" s="7"/>
      <c r="H39" s="7"/>
      <c r="I39" s="7"/>
      <c r="J39" s="7"/>
      <c r="K39" s="7"/>
    </row>
    <row r="40" spans="1:11">
      <c r="D40" s="5"/>
      <c r="E40" s="7"/>
      <c r="F40" s="7"/>
      <c r="G40" s="7"/>
      <c r="H40" s="7"/>
      <c r="I40" s="7"/>
      <c r="J40" s="7"/>
      <c r="K40" s="7"/>
    </row>
    <row r="41" spans="1:11">
      <c r="A41" s="2" t="s">
        <v>71</v>
      </c>
      <c r="D41" s="5"/>
      <c r="E41" s="7"/>
      <c r="F41" s="7"/>
      <c r="G41" s="7"/>
      <c r="H41" s="7"/>
      <c r="I41" s="7"/>
      <c r="J41" s="7"/>
      <c r="K41" s="7"/>
    </row>
    <row r="42" spans="1:11">
      <c r="A42" s="2" t="s">
        <v>72</v>
      </c>
      <c r="D42" s="5"/>
      <c r="E42" s="7"/>
      <c r="F42" s="7"/>
      <c r="G42" s="7"/>
      <c r="H42" s="7"/>
      <c r="I42" s="7"/>
      <c r="J42" s="7"/>
      <c r="K42" s="7"/>
    </row>
    <row r="43" spans="1:11">
      <c r="A43" s="2" t="s">
        <v>73</v>
      </c>
      <c r="D43" s="5"/>
      <c r="E43" s="7"/>
      <c r="F43" s="7"/>
      <c r="G43" s="7"/>
      <c r="H43" s="7"/>
      <c r="I43" s="7"/>
      <c r="J43" s="7"/>
      <c r="K43" s="7"/>
    </row>
    <row r="44" spans="1:11">
      <c r="A44" s="2" t="s">
        <v>74</v>
      </c>
      <c r="D44" s="5"/>
      <c r="E44" s="7"/>
      <c r="F44" s="7"/>
      <c r="G44" s="7"/>
      <c r="H44" s="7"/>
      <c r="I44" s="7"/>
      <c r="J44" s="7"/>
      <c r="K44" s="7"/>
    </row>
    <row r="45" spans="1:11">
      <c r="D45" s="5"/>
      <c r="E45" s="7"/>
      <c r="F45" s="7"/>
      <c r="G45" s="7"/>
      <c r="H45" s="7"/>
      <c r="I45" s="7"/>
      <c r="J45" s="7"/>
      <c r="K45" s="7"/>
    </row>
    <row r="46" spans="1:11">
      <c r="D46" s="5"/>
      <c r="E46" s="7"/>
      <c r="F46" s="7"/>
      <c r="G46" s="7"/>
      <c r="H46" s="7"/>
      <c r="I46" s="7"/>
      <c r="J46" s="7"/>
      <c r="K46" s="7"/>
    </row>
    <row r="47" spans="1:11">
      <c r="D47" s="5"/>
      <c r="E47" s="7"/>
      <c r="F47" s="7"/>
      <c r="G47" s="7"/>
      <c r="H47" s="7"/>
      <c r="I47" s="7"/>
      <c r="J47" s="7"/>
      <c r="K47" s="7"/>
    </row>
    <row r="48" spans="1:11">
      <c r="D48" s="5"/>
      <c r="E48" s="7"/>
      <c r="F48" s="7"/>
      <c r="G48" s="7"/>
      <c r="H48" s="7"/>
      <c r="I48" s="7"/>
      <c r="J48" s="7"/>
      <c r="K48" s="7"/>
    </row>
    <row r="49" spans="4:11">
      <c r="D49" s="5"/>
      <c r="E49" s="7"/>
      <c r="F49" s="7"/>
      <c r="G49" s="7"/>
      <c r="H49" s="7"/>
      <c r="I49" s="7"/>
      <c r="J49" s="7"/>
      <c r="K49" s="7"/>
    </row>
    <row r="50" spans="4:11">
      <c r="D50" s="5"/>
      <c r="E50" s="7"/>
      <c r="F50" s="7"/>
      <c r="G50" s="7"/>
      <c r="H50" s="7"/>
      <c r="I50" s="7"/>
      <c r="J50" s="7"/>
      <c r="K50" s="7"/>
    </row>
    <row r="51" spans="4:11">
      <c r="D51" s="5"/>
      <c r="E51" s="7"/>
      <c r="F51" s="7"/>
      <c r="G51" s="7"/>
      <c r="H51" s="7"/>
      <c r="I51" s="7"/>
      <c r="J51" s="7"/>
      <c r="K51" s="7"/>
    </row>
    <row r="52" spans="4:11">
      <c r="D52" s="5"/>
      <c r="E52" s="7"/>
      <c r="F52" s="7"/>
      <c r="G52" s="7"/>
      <c r="H52" s="7"/>
      <c r="I52" s="7"/>
      <c r="J52" s="7"/>
      <c r="K52" s="7"/>
    </row>
    <row r="53" spans="4:11">
      <c r="D53" s="5"/>
      <c r="E53" s="7"/>
      <c r="F53" s="7"/>
      <c r="G53" s="7"/>
      <c r="H53" s="7"/>
      <c r="I53" s="7"/>
      <c r="J53" s="7"/>
      <c r="K53" s="7"/>
    </row>
    <row r="54" spans="4:11">
      <c r="D54" s="5"/>
      <c r="E54" s="7"/>
      <c r="F54" s="7"/>
      <c r="G54" s="7"/>
      <c r="H54" s="7"/>
      <c r="I54" s="7"/>
      <c r="J54" s="7"/>
      <c r="K54" s="7"/>
    </row>
    <row r="55" spans="4:11">
      <c r="D55" s="5"/>
      <c r="E55" s="7"/>
      <c r="F55" s="7"/>
      <c r="G55" s="7"/>
      <c r="H55" s="7"/>
      <c r="I55" s="7"/>
      <c r="J55" s="7"/>
      <c r="K55" s="7"/>
    </row>
    <row r="56" spans="4:11">
      <c r="D56" s="5"/>
      <c r="E56" s="7"/>
      <c r="F56" s="7"/>
      <c r="G56" s="7"/>
      <c r="H56" s="7"/>
      <c r="I56" s="7"/>
      <c r="J56" s="7"/>
      <c r="K56" s="7"/>
    </row>
    <row r="57" spans="4:11">
      <c r="D57" s="5"/>
      <c r="E57" s="7"/>
      <c r="F57" s="7"/>
      <c r="G57" s="7"/>
      <c r="H57" s="7"/>
      <c r="I57" s="7"/>
      <c r="J57" s="7"/>
      <c r="K57" s="7"/>
    </row>
    <row r="58" spans="4:11">
      <c r="D58" s="5"/>
      <c r="E58" s="7"/>
      <c r="F58" s="7"/>
      <c r="G58" s="7"/>
      <c r="H58" s="7"/>
      <c r="I58" s="7"/>
      <c r="J58" s="7"/>
      <c r="K58" s="7"/>
    </row>
    <row r="59" spans="4:11">
      <c r="D59" s="5"/>
      <c r="E59" s="7"/>
      <c r="F59" s="7"/>
      <c r="G59" s="7"/>
      <c r="H59" s="7"/>
      <c r="I59" s="7"/>
      <c r="J59" s="7"/>
      <c r="K59" s="7"/>
    </row>
    <row r="60" spans="4:11">
      <c r="D60" s="5"/>
      <c r="E60" s="7"/>
      <c r="F60" s="7"/>
      <c r="G60" s="7"/>
      <c r="H60" s="7"/>
      <c r="I60" s="7"/>
      <c r="J60" s="7"/>
      <c r="K60" s="7"/>
    </row>
    <row r="61" spans="4:11">
      <c r="D61" s="5"/>
      <c r="E61" s="7"/>
      <c r="F61" s="7"/>
      <c r="G61" s="7"/>
      <c r="H61" s="7"/>
      <c r="I61" s="7"/>
      <c r="J61" s="7"/>
      <c r="K61" s="7"/>
    </row>
    <row r="62" spans="4:11">
      <c r="D62" s="5"/>
      <c r="E62" s="7"/>
      <c r="F62" s="7"/>
      <c r="G62" s="7"/>
      <c r="H62" s="7"/>
      <c r="I62" s="7"/>
      <c r="J62" s="7"/>
      <c r="K62" s="7"/>
    </row>
    <row r="63" spans="4:11">
      <c r="D63" s="5"/>
      <c r="E63" s="7"/>
      <c r="F63" s="7"/>
      <c r="G63" s="7"/>
      <c r="H63" s="7"/>
      <c r="I63" s="7"/>
      <c r="J63" s="7"/>
      <c r="K63" s="7"/>
    </row>
    <row r="64" spans="4:11">
      <c r="D64" s="5"/>
      <c r="E64" s="7"/>
      <c r="F64" s="7"/>
      <c r="G64" s="7"/>
      <c r="H64" s="7"/>
      <c r="I64" s="7"/>
      <c r="J64" s="7"/>
      <c r="K64" s="7"/>
    </row>
    <row r="65" spans="4:11">
      <c r="D65" s="5"/>
      <c r="E65" s="7"/>
      <c r="F65" s="7"/>
      <c r="G65" s="7"/>
      <c r="H65" s="7"/>
      <c r="I65" s="7"/>
      <c r="J65" s="7"/>
      <c r="K65" s="7"/>
    </row>
    <row r="66" spans="4:11">
      <c r="D66" s="5"/>
      <c r="E66" s="7"/>
      <c r="F66" s="7"/>
      <c r="G66" s="7"/>
      <c r="H66" s="7"/>
      <c r="I66" s="7"/>
      <c r="J66" s="7"/>
      <c r="K66" s="7"/>
    </row>
    <row r="67" spans="4:11">
      <c r="D67" s="5"/>
      <c r="E67" s="7"/>
      <c r="F67" s="7"/>
      <c r="G67" s="7"/>
      <c r="H67" s="7"/>
      <c r="I67" s="7"/>
      <c r="J67" s="7"/>
      <c r="K67" s="7"/>
    </row>
    <row r="68" spans="4:11">
      <c r="D68" s="5"/>
      <c r="E68" s="7"/>
      <c r="F68" s="7"/>
      <c r="G68" s="7"/>
      <c r="H68" s="7"/>
      <c r="I68" s="7"/>
      <c r="J68" s="7"/>
      <c r="K68" s="7"/>
    </row>
    <row r="69" spans="4:11">
      <c r="D69" s="5"/>
      <c r="E69" s="7"/>
      <c r="F69" s="7"/>
      <c r="G69" s="7"/>
      <c r="H69" s="7"/>
      <c r="I69" s="7"/>
      <c r="J69" s="7"/>
      <c r="K69" s="7"/>
    </row>
    <row r="70" spans="4:11">
      <c r="D70" s="5"/>
      <c r="E70" s="7"/>
      <c r="F70" s="7"/>
      <c r="G70" s="7"/>
      <c r="H70" s="7"/>
      <c r="I70" s="7"/>
      <c r="J70" s="7"/>
      <c r="K70" s="7"/>
    </row>
    <row r="71" spans="4:11">
      <c r="D71" s="5"/>
      <c r="E71" s="7"/>
      <c r="F71" s="7"/>
      <c r="G71" s="7"/>
      <c r="H71" s="7"/>
      <c r="I71" s="7"/>
      <c r="J71" s="7"/>
      <c r="K71" s="7"/>
    </row>
    <row r="72" spans="4:11">
      <c r="D72" s="5"/>
      <c r="E72" s="7"/>
      <c r="F72" s="7"/>
      <c r="G72" s="7"/>
      <c r="H72" s="7"/>
      <c r="I72" s="7"/>
      <c r="J72" s="7"/>
      <c r="K72" s="7"/>
    </row>
    <row r="73" spans="4:11">
      <c r="D73" s="5"/>
      <c r="E73" s="7"/>
      <c r="F73" s="7"/>
      <c r="G73" s="7"/>
      <c r="H73" s="7"/>
      <c r="I73" s="7"/>
      <c r="J73" s="7"/>
      <c r="K73" s="7"/>
    </row>
    <row r="74" spans="4:11">
      <c r="D74" s="5"/>
      <c r="E74" s="7"/>
      <c r="F74" s="7"/>
      <c r="G74" s="7"/>
      <c r="H74" s="7"/>
      <c r="I74" s="7"/>
      <c r="J74" s="7"/>
      <c r="K74" s="7"/>
    </row>
    <row r="75" spans="4:11">
      <c r="D75" s="5"/>
      <c r="E75" s="7"/>
      <c r="F75" s="7"/>
      <c r="G75" s="7"/>
      <c r="H75" s="7"/>
      <c r="I75" s="7"/>
      <c r="J75" s="7"/>
      <c r="K75" s="7"/>
    </row>
    <row r="76" spans="4:11">
      <c r="D76" s="5"/>
      <c r="E76" s="7"/>
      <c r="F76" s="7"/>
      <c r="G76" s="7"/>
      <c r="H76" s="7"/>
      <c r="I76" s="7"/>
      <c r="J76" s="7"/>
      <c r="K76" s="7"/>
    </row>
    <row r="77" spans="4:11">
      <c r="D77" s="5"/>
      <c r="E77" s="7"/>
      <c r="F77" s="7"/>
      <c r="G77" s="7"/>
      <c r="H77" s="7"/>
      <c r="I77" s="7"/>
      <c r="J77" s="7"/>
      <c r="K77" s="7"/>
    </row>
    <row r="78" spans="4:11">
      <c r="D78" s="5"/>
      <c r="E78" s="7"/>
      <c r="F78" s="7"/>
      <c r="G78" s="7"/>
      <c r="H78" s="7"/>
      <c r="I78" s="7"/>
      <c r="J78" s="7"/>
      <c r="K78" s="7"/>
    </row>
    <row r="79" spans="4:11">
      <c r="E79" s="7"/>
      <c r="F79" s="7"/>
      <c r="G79" s="7"/>
      <c r="H79" s="7"/>
      <c r="I79" s="7"/>
      <c r="J79" s="7"/>
      <c r="K79" s="7"/>
    </row>
    <row r="80" spans="4:11">
      <c r="E80" s="7"/>
      <c r="F80" s="7"/>
      <c r="G80" s="7"/>
      <c r="H80" s="7"/>
      <c r="I80" s="7"/>
      <c r="J80" s="7"/>
      <c r="K80" s="7"/>
    </row>
    <row r="81" spans="4:11">
      <c r="E81" s="7"/>
      <c r="F81" s="7"/>
      <c r="G81" s="7"/>
      <c r="H81" s="7"/>
      <c r="I81" s="7"/>
      <c r="J81" s="7"/>
      <c r="K81" s="7"/>
    </row>
    <row r="82" spans="4:11">
      <c r="E82" s="7"/>
      <c r="F82" s="7"/>
      <c r="G82" s="7"/>
      <c r="H82" s="7"/>
      <c r="I82" s="7"/>
      <c r="J82" s="7"/>
      <c r="K82" s="7"/>
    </row>
    <row r="83" spans="4:11">
      <c r="E83" s="7"/>
      <c r="F83" s="7"/>
      <c r="G83" s="7"/>
      <c r="H83" s="7"/>
      <c r="I83" s="7"/>
      <c r="J83" s="7"/>
      <c r="K83" s="7"/>
    </row>
    <row r="84" spans="4:11">
      <c r="E84" s="7"/>
      <c r="F84" s="7"/>
      <c r="G84" s="7"/>
      <c r="H84" s="7"/>
      <c r="I84" s="7"/>
      <c r="J84" s="7"/>
      <c r="K84" s="7"/>
    </row>
    <row r="85" spans="4:11">
      <c r="E85" s="7"/>
      <c r="F85" s="7"/>
      <c r="G85" s="7"/>
      <c r="H85" s="7"/>
      <c r="I85" s="7"/>
      <c r="J85" s="7"/>
      <c r="K85" s="7"/>
    </row>
    <row r="86" spans="4:11">
      <c r="E86" s="7"/>
      <c r="F86" s="7"/>
      <c r="G86" s="7"/>
      <c r="H86" s="7"/>
      <c r="I86" s="7"/>
      <c r="J86" s="7"/>
      <c r="K86" s="7"/>
    </row>
    <row r="87" spans="4:11">
      <c r="E87" s="7"/>
      <c r="F87" s="7"/>
      <c r="G87" s="7"/>
      <c r="H87" s="7"/>
      <c r="I87" s="7"/>
      <c r="J87" s="7"/>
      <c r="K87" s="7"/>
    </row>
    <row r="88" spans="4:11">
      <c r="E88" s="7"/>
      <c r="F88" s="7"/>
      <c r="G88" s="7"/>
      <c r="H88" s="7"/>
      <c r="I88" s="7"/>
      <c r="J88" s="7"/>
      <c r="K88" s="7"/>
    </row>
    <row r="89" spans="4:11">
      <c r="E89" s="7"/>
      <c r="F89" s="7"/>
      <c r="G89" s="7"/>
      <c r="H89" s="7"/>
      <c r="I89" s="7"/>
      <c r="J89" s="7"/>
      <c r="K89" s="7"/>
    </row>
    <row r="90" spans="4:11">
      <c r="E90" s="7"/>
      <c r="F90" s="7"/>
      <c r="G90" s="7"/>
      <c r="H90" s="7"/>
      <c r="I90" s="7"/>
      <c r="J90" s="7"/>
      <c r="K90" s="7"/>
    </row>
    <row r="91" spans="4:11">
      <c r="D91" s="5"/>
      <c r="E91" s="7"/>
      <c r="F91" s="7"/>
      <c r="G91" s="7"/>
      <c r="H91" s="7"/>
      <c r="I91" s="7"/>
      <c r="J91" s="7"/>
      <c r="K91" s="7"/>
    </row>
    <row r="92" spans="4:11">
      <c r="D92" s="5"/>
      <c r="E92" s="7"/>
      <c r="F92" s="7"/>
      <c r="G92" s="7"/>
      <c r="H92" s="7"/>
      <c r="I92" s="7"/>
      <c r="J92" s="7"/>
      <c r="K92" s="7"/>
    </row>
    <row r="93" spans="4:11">
      <c r="D93" s="5"/>
      <c r="E93" s="7"/>
      <c r="F93" s="7"/>
      <c r="G93" s="7"/>
      <c r="H93" s="7"/>
      <c r="I93" s="7"/>
      <c r="J93" s="7"/>
      <c r="K93" s="7"/>
    </row>
    <row r="94" spans="4:11">
      <c r="D94" s="5"/>
      <c r="E94" s="7"/>
      <c r="F94" s="7"/>
      <c r="G94" s="7"/>
      <c r="H94" s="7"/>
      <c r="I94" s="7"/>
      <c r="J94" s="7"/>
      <c r="K94" s="7"/>
    </row>
    <row r="95" spans="4:11">
      <c r="D95" s="5"/>
      <c r="E95" s="7"/>
      <c r="F95" s="7"/>
      <c r="G95" s="7"/>
      <c r="H95" s="7"/>
      <c r="I95" s="7"/>
      <c r="J95" s="7"/>
      <c r="K95" s="7"/>
    </row>
    <row r="96" spans="4:11">
      <c r="D96" s="5"/>
      <c r="E96" s="7"/>
      <c r="F96" s="7"/>
      <c r="G96" s="7"/>
      <c r="H96" s="7"/>
      <c r="I96" s="7"/>
      <c r="J96" s="7"/>
      <c r="K96" s="7"/>
    </row>
    <row r="97" spans="2:11">
      <c r="D97" s="5"/>
      <c r="E97" s="7"/>
      <c r="F97" s="7"/>
      <c r="G97" s="7"/>
      <c r="H97" s="7"/>
      <c r="I97" s="7"/>
      <c r="J97" s="7"/>
      <c r="K97" s="7"/>
    </row>
    <row r="98" spans="2:11">
      <c r="D98" s="5"/>
      <c r="E98" s="7"/>
      <c r="F98" s="7"/>
      <c r="G98" s="7"/>
      <c r="H98" s="7"/>
      <c r="I98" s="7"/>
      <c r="J98" s="7"/>
      <c r="K98" s="7"/>
    </row>
    <row r="99" spans="2:11">
      <c r="D99" s="5"/>
      <c r="E99" s="7"/>
      <c r="F99" s="7"/>
      <c r="G99" s="7"/>
      <c r="H99" s="7"/>
      <c r="I99" s="7"/>
      <c r="J99" s="7"/>
      <c r="K99" s="7"/>
    </row>
    <row r="100" spans="2:11">
      <c r="B100" s="6"/>
      <c r="D100" s="5"/>
      <c r="E100" s="7"/>
      <c r="F100" s="7"/>
      <c r="G100" s="7"/>
      <c r="H100" s="7"/>
      <c r="I100" s="7"/>
      <c r="J100" s="7"/>
      <c r="K100" s="7"/>
    </row>
    <row r="101" spans="2:11">
      <c r="B101" s="6"/>
      <c r="D101" s="5"/>
      <c r="E101" s="7"/>
      <c r="F101" s="7"/>
      <c r="G101" s="7"/>
      <c r="H101" s="7"/>
      <c r="I101" s="7"/>
      <c r="J101" s="7"/>
      <c r="K101" s="7"/>
    </row>
    <row r="102" spans="2:11">
      <c r="B102" s="6"/>
      <c r="D102" s="5"/>
      <c r="E102" s="7"/>
      <c r="F102" s="7"/>
      <c r="G102" s="7"/>
      <c r="H102" s="7"/>
      <c r="I102" s="7"/>
      <c r="J102" s="7"/>
      <c r="K102" s="7"/>
    </row>
    <row r="103" spans="2:11">
      <c r="B103" s="6"/>
      <c r="D103" s="5"/>
      <c r="E103" s="7"/>
      <c r="F103" s="7"/>
      <c r="G103" s="7"/>
      <c r="H103" s="7"/>
      <c r="I103" s="7"/>
      <c r="J103" s="7"/>
      <c r="K103" s="7"/>
    </row>
    <row r="104" spans="2:11">
      <c r="B104" s="6"/>
      <c r="D104" s="5"/>
      <c r="E104" s="7"/>
      <c r="F104" s="7"/>
      <c r="G104" s="7"/>
      <c r="H104" s="7"/>
      <c r="I104" s="7"/>
      <c r="J104" s="7"/>
      <c r="K104" s="7"/>
    </row>
    <row r="105" spans="2:11">
      <c r="B105" s="6"/>
      <c r="D105" s="5"/>
      <c r="E105" s="7"/>
      <c r="F105" s="7"/>
      <c r="G105" s="7"/>
      <c r="H105" s="7"/>
      <c r="I105" s="7"/>
      <c r="J105" s="7"/>
      <c r="K105" s="7"/>
    </row>
    <row r="106" spans="2:11">
      <c r="B106" s="6"/>
      <c r="D106" s="5"/>
      <c r="E106" s="7"/>
      <c r="F106" s="7"/>
      <c r="G106" s="7"/>
      <c r="H106" s="7"/>
      <c r="I106" s="7"/>
      <c r="J106" s="7"/>
      <c r="K106" s="7"/>
    </row>
    <row r="107" spans="2:11">
      <c r="B107" s="6"/>
      <c r="E107" s="7"/>
      <c r="F107" s="7"/>
      <c r="G107" s="7"/>
      <c r="H107" s="7"/>
      <c r="I107" s="7"/>
      <c r="J107" s="7"/>
      <c r="K107" s="7"/>
    </row>
    <row r="108" spans="2:11">
      <c r="B108" s="6"/>
      <c r="E108" s="7"/>
      <c r="F108" s="7"/>
      <c r="G108" s="7"/>
      <c r="H108" s="7"/>
      <c r="I108" s="7"/>
      <c r="J108" s="7"/>
      <c r="K108" s="7"/>
    </row>
    <row r="109" spans="2:11">
      <c r="B109" s="6"/>
      <c r="E109" s="7"/>
      <c r="F109" s="7"/>
      <c r="G109" s="7"/>
      <c r="H109" s="7"/>
      <c r="I109" s="7"/>
      <c r="J109" s="7"/>
      <c r="K109" s="7"/>
    </row>
    <row r="110" spans="2:11">
      <c r="B110" s="6"/>
      <c r="E110" s="7"/>
      <c r="F110" s="7"/>
      <c r="G110" s="7"/>
      <c r="H110" s="7"/>
      <c r="I110" s="7"/>
      <c r="J110" s="7"/>
      <c r="K110" s="7"/>
    </row>
    <row r="111" spans="2:11">
      <c r="B111" s="6"/>
      <c r="E111" s="7"/>
      <c r="F111" s="7"/>
      <c r="G111" s="7"/>
      <c r="H111" s="7"/>
      <c r="I111" s="7"/>
      <c r="J111" s="7"/>
      <c r="K111" s="7"/>
    </row>
    <row r="112" spans="2:11">
      <c r="B112" s="6"/>
      <c r="E112" s="7"/>
      <c r="F112" s="7"/>
      <c r="G112" s="7"/>
      <c r="H112" s="7"/>
      <c r="I112" s="7"/>
      <c r="J112" s="7"/>
      <c r="K112" s="7"/>
    </row>
    <row r="113" spans="1:11">
      <c r="A113" s="5"/>
      <c r="B113" s="6"/>
      <c r="E113" s="7"/>
      <c r="F113" s="7"/>
      <c r="G113" s="7"/>
      <c r="H113" s="7"/>
      <c r="I113" s="7"/>
      <c r="J113" s="7"/>
      <c r="K113" s="7"/>
    </row>
  </sheetData>
  <phoneticPr fontId="31" type="noConversion"/>
  <hyperlinks>
    <hyperlink ref="D17" r:id="rId1" display="https://www.epa.gov/sites/production/files/2015-08/documents/coalperform.pdf" xr:uid="{00000000-0004-0000-0000-000000000000}"/>
    <hyperlink ref="D10" r:id="rId2" display="https://www.eia.gov/forecasts/aeo/assumptions/pdf/electricity.pdf" xr:uid="{00000000-0004-0000-0000-000001000000}"/>
    <hyperlink ref="D24" r:id="rId3" display="https://www.energy.gov/sites/prod/files/wv_chapter2_wind_power_in_the_united_states.pdf" xr:uid="{00000000-0004-0000-0000-000003000000}"/>
  </hyperlinks>
  <pageMargins left="0.7" right="0.7" top="0.75" bottom="0.75" header="0.3" footer="0.3"/>
  <pageSetup orientation="portrait" horizontalDpi="1200" verticalDpi="1200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5"/>
  <sheetViews>
    <sheetView zoomScale="85" zoomScaleNormal="85" workbookViewId="0">
      <selection activeCell="B9" sqref="B9"/>
    </sheetView>
  </sheetViews>
  <sheetFormatPr defaultColWidth="8.7265625" defaultRowHeight="14.5"/>
  <cols>
    <col min="1" max="1" width="26.7265625" style="17" bestFit="1" customWidth="1"/>
    <col min="2" max="2" width="16.7265625" customWidth="1"/>
    <col min="3" max="4" width="11.08984375" bestFit="1" customWidth="1"/>
    <col min="6" max="6" width="5.08984375" bestFit="1" customWidth="1"/>
    <col min="7" max="7" width="75.7265625" bestFit="1" customWidth="1"/>
    <col min="8" max="8" width="21.26953125" bestFit="1" customWidth="1"/>
    <col min="9" max="9" width="23.26953125" bestFit="1" customWidth="1"/>
    <col min="13" max="13" width="9.08984375" customWidth="1"/>
  </cols>
  <sheetData>
    <row r="1" spans="1:10">
      <c r="B1" s="17"/>
      <c r="C1" s="17"/>
    </row>
    <row r="2" spans="1:10">
      <c r="A2" s="17" t="s">
        <v>39</v>
      </c>
      <c r="B2" s="17">
        <v>2020</v>
      </c>
      <c r="C2">
        <v>2025</v>
      </c>
      <c r="D2">
        <v>2030</v>
      </c>
      <c r="G2" t="s">
        <v>127</v>
      </c>
      <c r="H2" t="s">
        <v>128</v>
      </c>
    </row>
    <row r="3" spans="1:10">
      <c r="A3" t="s">
        <v>16</v>
      </c>
      <c r="B3" s="18">
        <f>1396000+42461</f>
        <v>1438461</v>
      </c>
      <c r="C3" s="18"/>
      <c r="D3" s="18">
        <f>1920000+42451</f>
        <v>1962451</v>
      </c>
      <c r="G3" t="s">
        <v>47</v>
      </c>
    </row>
    <row r="4" spans="1:10">
      <c r="A4" t="s">
        <v>11</v>
      </c>
      <c r="B4" s="18">
        <f>924000+15879</f>
        <v>939879</v>
      </c>
      <c r="C4" s="18"/>
      <c r="D4" s="18">
        <f>1009000+15879</f>
        <v>1024879</v>
      </c>
      <c r="G4" t="s">
        <v>47</v>
      </c>
    </row>
    <row r="5" spans="1:10">
      <c r="A5" t="s">
        <v>5</v>
      </c>
      <c r="B5" s="18">
        <f>2624000+124426+8946+2486042000000/1400000</f>
        <v>4533116.2857142854</v>
      </c>
      <c r="C5" s="18"/>
      <c r="D5" s="18">
        <f>3740000+124426+8946+2486042000000/1400000</f>
        <v>5649116.2857142854</v>
      </c>
      <c r="G5" t="s">
        <v>47</v>
      </c>
    </row>
    <row r="6" spans="1:10">
      <c r="A6" t="s">
        <v>151</v>
      </c>
      <c r="B6" s="18">
        <v>968700</v>
      </c>
      <c r="C6" s="18"/>
      <c r="D6" s="18">
        <v>968700</v>
      </c>
      <c r="G6" t="s">
        <v>52</v>
      </c>
    </row>
    <row r="7" spans="1:10">
      <c r="A7" t="s">
        <v>18</v>
      </c>
      <c r="B7" s="18">
        <f>2731000+5378</f>
        <v>2736378</v>
      </c>
      <c r="C7" s="18">
        <f>B7*0.95</f>
        <v>2599559.1</v>
      </c>
      <c r="D7" s="18">
        <f>B7*0.86</f>
        <v>2353285.08</v>
      </c>
      <c r="G7" s="9" t="s">
        <v>130</v>
      </c>
      <c r="H7" t="s">
        <v>131</v>
      </c>
      <c r="J7" t="s">
        <v>152</v>
      </c>
    </row>
    <row r="8" spans="1:10">
      <c r="A8" t="s">
        <v>7</v>
      </c>
      <c r="B8" s="18">
        <f>1355000+15174</f>
        <v>1370174</v>
      </c>
      <c r="C8" s="18">
        <f>B8</f>
        <v>1370174</v>
      </c>
      <c r="D8" s="18">
        <f>B8*0.82</f>
        <v>1123542.68</v>
      </c>
      <c r="G8" s="9" t="s">
        <v>130</v>
      </c>
      <c r="H8" t="s">
        <v>132</v>
      </c>
      <c r="J8" t="s">
        <v>152</v>
      </c>
    </row>
    <row r="9" spans="1:10">
      <c r="A9" t="s">
        <v>8</v>
      </c>
      <c r="B9" s="18">
        <v>0</v>
      </c>
      <c r="C9" s="18"/>
      <c r="D9" s="18">
        <v>0</v>
      </c>
    </row>
    <row r="10" spans="1:10">
      <c r="A10" t="s">
        <v>9</v>
      </c>
      <c r="B10" s="18">
        <f>(2980000+4666667)/2</f>
        <v>3823333.5</v>
      </c>
      <c r="C10" s="18"/>
      <c r="D10" s="18">
        <f>B10</f>
        <v>3823333.5</v>
      </c>
      <c r="G10" t="s">
        <v>52</v>
      </c>
    </row>
    <row r="11" spans="1:10">
      <c r="A11" s="22" t="s">
        <v>12</v>
      </c>
      <c r="B11" s="18">
        <f>8208*About!A39</f>
        <v>8825950.1686496958</v>
      </c>
      <c r="C11" s="18"/>
      <c r="D11" s="18">
        <f>B11</f>
        <v>8825950.1686496958</v>
      </c>
      <c r="G11" t="s">
        <v>45</v>
      </c>
    </row>
    <row r="12" spans="1:10">
      <c r="A12" t="s">
        <v>13</v>
      </c>
      <c r="B12" s="18">
        <v>1895634</v>
      </c>
      <c r="C12" s="18"/>
      <c r="D12" s="18">
        <f>B12</f>
        <v>1895634</v>
      </c>
      <c r="G12" t="s">
        <v>52</v>
      </c>
    </row>
    <row r="13" spans="1:10">
      <c r="A13" s="22" t="s">
        <v>14</v>
      </c>
      <c r="B13" s="18">
        <f>B4*0.7</f>
        <v>657915.29999999993</v>
      </c>
      <c r="C13" s="18"/>
      <c r="D13" s="18">
        <f>D4*0.7</f>
        <v>717415.29999999993</v>
      </c>
      <c r="G13" s="19" t="s">
        <v>53</v>
      </c>
    </row>
    <row r="14" spans="1:10">
      <c r="A14" t="s">
        <v>19</v>
      </c>
      <c r="B14" s="18">
        <f>B3</f>
        <v>1438461</v>
      </c>
      <c r="C14" s="18"/>
      <c r="D14" s="18">
        <f>D3</f>
        <v>1962451</v>
      </c>
      <c r="G14" t="s">
        <v>52</v>
      </c>
    </row>
    <row r="15" spans="1:10">
      <c r="A15" s="22" t="s">
        <v>17</v>
      </c>
      <c r="B15" s="18">
        <f>6000000+5300</f>
        <v>6005300</v>
      </c>
      <c r="C15" s="18">
        <f>B15*0.93</f>
        <v>5584929</v>
      </c>
      <c r="D15" s="18">
        <f>B15*0.74</f>
        <v>4443922</v>
      </c>
      <c r="G15" s="9" t="s">
        <v>130</v>
      </c>
      <c r="H15" t="s">
        <v>136</v>
      </c>
      <c r="J15" t="s">
        <v>152</v>
      </c>
    </row>
    <row r="16" spans="1:10">
      <c r="A16" t="s">
        <v>20</v>
      </c>
      <c r="B16" s="18">
        <v>1895634</v>
      </c>
      <c r="C16" s="18"/>
      <c r="D16" s="18">
        <f>B16</f>
        <v>1895634</v>
      </c>
      <c r="G16" t="s">
        <v>52</v>
      </c>
    </row>
    <row r="17" spans="1:8">
      <c r="A17" t="s">
        <v>21</v>
      </c>
      <c r="B17" s="18">
        <v>1895634</v>
      </c>
      <c r="C17" s="18"/>
      <c r="D17" s="18">
        <f>B17</f>
        <v>1895634</v>
      </c>
      <c r="G17" t="s">
        <v>52</v>
      </c>
    </row>
    <row r="18" spans="1:8">
      <c r="A18" t="s">
        <v>22</v>
      </c>
      <c r="B18" s="18">
        <v>4800000</v>
      </c>
      <c r="C18" s="18"/>
      <c r="D18" s="18">
        <f>B18</f>
        <v>4800000</v>
      </c>
      <c r="G18" t="s">
        <v>52</v>
      </c>
    </row>
    <row r="19" spans="1:8">
      <c r="A19"/>
      <c r="B19" s="18"/>
      <c r="C19" s="18"/>
      <c r="D19" s="18"/>
    </row>
    <row r="20" spans="1:8">
      <c r="A20" s="17" t="s">
        <v>40</v>
      </c>
      <c r="B20" s="18"/>
      <c r="C20" s="18"/>
      <c r="D20" s="18"/>
    </row>
    <row r="21" spans="1:8">
      <c r="A21" t="s">
        <v>16</v>
      </c>
      <c r="B21" s="18">
        <f>5525*12+30.86*12</f>
        <v>66670.320000000007</v>
      </c>
      <c r="C21" s="18"/>
      <c r="D21" s="18">
        <f>5525*12+30.86*12</f>
        <v>66670.320000000007</v>
      </c>
      <c r="G21" t="s">
        <v>47</v>
      </c>
    </row>
    <row r="22" spans="1:8">
      <c r="A22" t="s">
        <v>11</v>
      </c>
      <c r="B22" s="18">
        <f>3623*12+29.97*12</f>
        <v>43835.64</v>
      </c>
      <c r="C22" s="18"/>
      <c r="D22" s="18">
        <f>3623*12+29.97*12</f>
        <v>43835.64</v>
      </c>
      <c r="G22" t="s">
        <v>47</v>
      </c>
    </row>
    <row r="23" spans="1:8">
      <c r="A23" t="s">
        <v>5</v>
      </c>
      <c r="B23" s="18">
        <f>12441*12+63.48*12+82*12+1325*12</f>
        <v>166937.76</v>
      </c>
      <c r="C23" s="18"/>
      <c r="D23" s="18">
        <f>12441*12+63.48*12+82*12+1325*12</f>
        <v>166937.76</v>
      </c>
      <c r="G23" t="s">
        <v>47</v>
      </c>
    </row>
    <row r="24" spans="1:8">
      <c r="A24" s="22" t="s">
        <v>6</v>
      </c>
      <c r="B24" s="18">
        <f>B6*0.025</f>
        <v>24217.5</v>
      </c>
      <c r="C24" s="18"/>
      <c r="D24" s="18">
        <f>B24</f>
        <v>24217.5</v>
      </c>
      <c r="G24" t="s">
        <v>54</v>
      </c>
    </row>
    <row r="25" spans="1:8">
      <c r="A25" s="22" t="s">
        <v>18</v>
      </c>
      <c r="B25" s="18">
        <v>51027</v>
      </c>
      <c r="C25" s="18">
        <f>B25</f>
        <v>51027</v>
      </c>
      <c r="D25" s="18">
        <f>B25</f>
        <v>51027</v>
      </c>
      <c r="G25" t="s">
        <v>129</v>
      </c>
      <c r="H25" t="s">
        <v>134</v>
      </c>
    </row>
    <row r="26" spans="1:8">
      <c r="A26" s="22" t="s">
        <v>7</v>
      </c>
      <c r="B26" s="18">
        <v>24871</v>
      </c>
      <c r="C26" s="18">
        <f>B26</f>
        <v>24871</v>
      </c>
      <c r="D26" s="18">
        <f>B26</f>
        <v>24871</v>
      </c>
      <c r="G26" s="9" t="s">
        <v>130</v>
      </c>
      <c r="H26" t="s">
        <v>133</v>
      </c>
    </row>
    <row r="27" spans="1:8">
      <c r="A27" s="22" t="s">
        <v>8</v>
      </c>
      <c r="B27" s="18">
        <f t="shared" ref="B27:B31" si="0">B9*0.025</f>
        <v>0</v>
      </c>
      <c r="C27" s="18"/>
      <c r="D27" s="18">
        <f t="shared" ref="D27:D30" si="1">B27</f>
        <v>0</v>
      </c>
      <c r="G27" t="s">
        <v>54</v>
      </c>
    </row>
    <row r="28" spans="1:8">
      <c r="A28" s="22" t="s">
        <v>9</v>
      </c>
      <c r="B28" s="18">
        <f t="shared" si="0"/>
        <v>95583.337500000009</v>
      </c>
      <c r="C28" s="18"/>
      <c r="D28" s="18">
        <f t="shared" si="1"/>
        <v>95583.337500000009</v>
      </c>
      <c r="G28" t="s">
        <v>54</v>
      </c>
    </row>
    <row r="29" spans="1:8">
      <c r="A29" s="22" t="s">
        <v>12</v>
      </c>
      <c r="B29" s="18">
        <f t="shared" si="0"/>
        <v>220648.75421624241</v>
      </c>
      <c r="C29" s="18"/>
      <c r="D29" s="18">
        <f t="shared" si="1"/>
        <v>220648.75421624241</v>
      </c>
      <c r="G29" t="s">
        <v>54</v>
      </c>
    </row>
    <row r="30" spans="1:8">
      <c r="A30" s="22" t="s">
        <v>13</v>
      </c>
      <c r="B30" s="18">
        <f t="shared" si="0"/>
        <v>47390.850000000006</v>
      </c>
      <c r="C30" s="18"/>
      <c r="D30" s="18">
        <f t="shared" si="1"/>
        <v>47390.850000000006</v>
      </c>
      <c r="G30" t="s">
        <v>54</v>
      </c>
    </row>
    <row r="31" spans="1:8">
      <c r="A31" s="22" t="s">
        <v>14</v>
      </c>
      <c r="B31" s="18">
        <f t="shared" si="0"/>
        <v>16447.8825</v>
      </c>
      <c r="C31" s="18"/>
      <c r="D31" s="18">
        <f>B31</f>
        <v>16447.8825</v>
      </c>
      <c r="G31" t="s">
        <v>54</v>
      </c>
    </row>
    <row r="32" spans="1:8">
      <c r="A32" s="22" t="s">
        <v>19</v>
      </c>
      <c r="B32" s="18">
        <f>B21</f>
        <v>66670.320000000007</v>
      </c>
      <c r="C32" s="18"/>
      <c r="D32" s="18">
        <f>D21</f>
        <v>66670.320000000007</v>
      </c>
      <c r="G32" s="19" t="s">
        <v>50</v>
      </c>
    </row>
    <row r="33" spans="1:8">
      <c r="A33" s="22" t="s">
        <v>17</v>
      </c>
      <c r="B33" s="18">
        <f>122000</f>
        <v>122000</v>
      </c>
      <c r="C33" s="18">
        <f>122000</f>
        <v>122000</v>
      </c>
      <c r="D33" s="18">
        <f>B33</f>
        <v>122000</v>
      </c>
      <c r="G33" s="9" t="s">
        <v>130</v>
      </c>
      <c r="H33" t="s">
        <v>135</v>
      </c>
    </row>
    <row r="34" spans="1:8">
      <c r="A34" s="22" t="s">
        <v>20</v>
      </c>
      <c r="B34" s="18">
        <f t="shared" ref="B34:D36" si="2">B16*0.025</f>
        <v>47390.850000000006</v>
      </c>
      <c r="C34" s="18"/>
      <c r="D34" s="18">
        <f t="shared" si="2"/>
        <v>47390.850000000006</v>
      </c>
      <c r="G34" t="s">
        <v>54</v>
      </c>
    </row>
    <row r="35" spans="1:8">
      <c r="A35" s="22" t="s">
        <v>21</v>
      </c>
      <c r="B35" s="18">
        <f t="shared" si="2"/>
        <v>47390.850000000006</v>
      </c>
      <c r="C35" s="18"/>
      <c r="D35" s="18">
        <f t="shared" si="2"/>
        <v>47390.850000000006</v>
      </c>
      <c r="G35" t="s">
        <v>54</v>
      </c>
    </row>
    <row r="36" spans="1:8">
      <c r="A36" s="22" t="s">
        <v>22</v>
      </c>
      <c r="B36" s="18">
        <f t="shared" si="2"/>
        <v>120000</v>
      </c>
      <c r="C36" s="18"/>
      <c r="D36" s="18">
        <f t="shared" si="2"/>
        <v>120000</v>
      </c>
      <c r="G36" t="s">
        <v>54</v>
      </c>
    </row>
    <row r="37" spans="1:8">
      <c r="A37"/>
      <c r="B37" s="18"/>
      <c r="C37" s="18"/>
      <c r="D37" s="18"/>
    </row>
    <row r="38" spans="1:8">
      <c r="A38" s="17" t="s">
        <v>41</v>
      </c>
      <c r="B38" s="18"/>
      <c r="C38" s="18"/>
      <c r="D38" s="18"/>
    </row>
    <row r="39" spans="1:8">
      <c r="A39" t="s">
        <v>16</v>
      </c>
      <c r="B39" s="18">
        <f>880+300</f>
        <v>1180</v>
      </c>
      <c r="C39" s="18"/>
      <c r="D39" s="18">
        <f>B39</f>
        <v>1180</v>
      </c>
      <c r="G39" t="s">
        <v>47</v>
      </c>
    </row>
    <row r="40" spans="1:8">
      <c r="A40" t="s">
        <v>11</v>
      </c>
      <c r="B40" s="18">
        <f>340+300</f>
        <v>640</v>
      </c>
      <c r="C40" s="18"/>
      <c r="D40" s="18">
        <f t="shared" ref="D40:D54" si="3">B40</f>
        <v>640</v>
      </c>
      <c r="G40" t="s">
        <v>47</v>
      </c>
    </row>
    <row r="41" spans="1:8">
      <c r="A41" t="s">
        <v>5</v>
      </c>
      <c r="B41" s="18">
        <f>990+1000</f>
        <v>1990</v>
      </c>
      <c r="C41" s="18"/>
      <c r="D41" s="18">
        <f t="shared" si="3"/>
        <v>1990</v>
      </c>
      <c r="G41" t="s">
        <v>47</v>
      </c>
    </row>
    <row r="42" spans="1:8">
      <c r="A42" s="22" t="s">
        <v>6</v>
      </c>
      <c r="B42" s="18">
        <v>200</v>
      </c>
      <c r="C42" s="18"/>
      <c r="D42" s="18">
        <f t="shared" si="3"/>
        <v>200</v>
      </c>
    </row>
    <row r="43" spans="1:8">
      <c r="A43" t="s">
        <v>18</v>
      </c>
      <c r="B43" s="18">
        <v>100</v>
      </c>
      <c r="C43" s="18"/>
      <c r="D43" s="18">
        <f t="shared" si="3"/>
        <v>100</v>
      </c>
      <c r="G43" t="s">
        <v>47</v>
      </c>
    </row>
    <row r="44" spans="1:8">
      <c r="A44" t="s">
        <v>7</v>
      </c>
      <c r="B44" s="18">
        <v>100</v>
      </c>
      <c r="C44" s="18"/>
      <c r="D44" s="18">
        <f t="shared" si="3"/>
        <v>100</v>
      </c>
      <c r="G44" t="s">
        <v>47</v>
      </c>
    </row>
    <row r="45" spans="1:8">
      <c r="A45" s="22" t="s">
        <v>8</v>
      </c>
      <c r="B45" s="18"/>
      <c r="C45" s="18"/>
      <c r="D45" s="18">
        <f t="shared" si="3"/>
        <v>0</v>
      </c>
    </row>
    <row r="46" spans="1:8">
      <c r="A46" s="22" t="s">
        <v>9</v>
      </c>
      <c r="B46" s="18">
        <v>100</v>
      </c>
      <c r="C46" s="18"/>
      <c r="D46" s="18">
        <f t="shared" si="3"/>
        <v>100</v>
      </c>
      <c r="G46" t="s">
        <v>55</v>
      </c>
    </row>
    <row r="47" spans="1:8">
      <c r="A47" s="22" t="s">
        <v>12</v>
      </c>
      <c r="B47" s="18">
        <v>100</v>
      </c>
      <c r="C47" s="18"/>
      <c r="D47" s="18">
        <f t="shared" si="3"/>
        <v>100</v>
      </c>
      <c r="G47" t="s">
        <v>55</v>
      </c>
    </row>
    <row r="48" spans="1:8">
      <c r="A48" s="22" t="s">
        <v>13</v>
      </c>
      <c r="B48" s="18">
        <v>150</v>
      </c>
      <c r="C48" s="18"/>
      <c r="D48" s="18">
        <f t="shared" si="3"/>
        <v>150</v>
      </c>
    </row>
    <row r="49" spans="1:7">
      <c r="A49" t="s">
        <v>14</v>
      </c>
      <c r="B49" s="18">
        <f>B40</f>
        <v>640</v>
      </c>
      <c r="C49" s="18"/>
      <c r="D49" s="18">
        <f t="shared" si="3"/>
        <v>640</v>
      </c>
      <c r="G49" s="19" t="s">
        <v>49</v>
      </c>
    </row>
    <row r="50" spans="1:7">
      <c r="A50" s="22" t="s">
        <v>19</v>
      </c>
      <c r="B50" s="18">
        <f>B39</f>
        <v>1180</v>
      </c>
      <c r="C50" s="18"/>
      <c r="D50" s="18">
        <f t="shared" si="3"/>
        <v>1180</v>
      </c>
    </row>
    <row r="51" spans="1:7">
      <c r="A51" s="22" t="s">
        <v>17</v>
      </c>
      <c r="B51" s="18"/>
      <c r="C51" s="18"/>
      <c r="D51" s="18">
        <f t="shared" si="3"/>
        <v>0</v>
      </c>
      <c r="G51" t="s">
        <v>47</v>
      </c>
    </row>
    <row r="52" spans="1:7">
      <c r="A52" s="22" t="s">
        <v>20</v>
      </c>
      <c r="B52" s="18">
        <v>150</v>
      </c>
      <c r="C52" s="18"/>
      <c r="D52" s="18">
        <f t="shared" si="3"/>
        <v>150</v>
      </c>
    </row>
    <row r="53" spans="1:7">
      <c r="A53" s="22" t="s">
        <v>21</v>
      </c>
      <c r="B53" s="18">
        <v>150</v>
      </c>
      <c r="C53" s="18"/>
      <c r="D53" s="18">
        <f t="shared" si="3"/>
        <v>150</v>
      </c>
    </row>
    <row r="54" spans="1:7">
      <c r="A54" s="22" t="s">
        <v>22</v>
      </c>
      <c r="B54" s="18">
        <v>100</v>
      </c>
      <c r="C54" s="18"/>
      <c r="D54" s="18">
        <f t="shared" si="3"/>
        <v>100</v>
      </c>
      <c r="G54" t="s">
        <v>55</v>
      </c>
    </row>
    <row r="55" spans="1:7">
      <c r="A55"/>
    </row>
  </sheetData>
  <phoneticPr fontId="3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82F8C-7E97-4864-A378-98429CEF62A0}">
  <sheetPr filterMode="1"/>
  <dimension ref="A2:AE119"/>
  <sheetViews>
    <sheetView zoomScale="85" zoomScaleNormal="85" workbookViewId="0">
      <selection activeCell="K95" sqref="K95"/>
    </sheetView>
  </sheetViews>
  <sheetFormatPr defaultRowHeight="14.5"/>
  <cols>
    <col min="1" max="1" width="41.26953125" bestFit="1" customWidth="1"/>
    <col min="2" max="2" width="12" bestFit="1" customWidth="1"/>
    <col min="3" max="3" width="7.26953125" bestFit="1" customWidth="1"/>
    <col min="4" max="10" width="12.7265625" bestFit="1" customWidth="1"/>
    <col min="11" max="11" width="14" customWidth="1"/>
    <col min="12" max="31" width="12.7265625" bestFit="1" customWidth="1"/>
  </cols>
  <sheetData>
    <row r="2" spans="1:31">
      <c r="C2">
        <v>2022</v>
      </c>
      <c r="D2">
        <v>2023</v>
      </c>
      <c r="E2">
        <v>2024</v>
      </c>
      <c r="F2">
        <v>2025</v>
      </c>
      <c r="G2">
        <v>2026</v>
      </c>
      <c r="H2">
        <v>2027</v>
      </c>
      <c r="I2">
        <v>2028</v>
      </c>
      <c r="J2">
        <v>2029</v>
      </c>
      <c r="K2">
        <v>2030</v>
      </c>
      <c r="L2">
        <v>2031</v>
      </c>
      <c r="M2">
        <v>2032</v>
      </c>
      <c r="N2">
        <v>2033</v>
      </c>
      <c r="O2">
        <v>2034</v>
      </c>
      <c r="P2">
        <v>2035</v>
      </c>
      <c r="Q2">
        <v>2036</v>
      </c>
      <c r="R2">
        <v>2037</v>
      </c>
      <c r="S2">
        <v>2038</v>
      </c>
      <c r="T2">
        <v>2039</v>
      </c>
      <c r="U2">
        <v>2040</v>
      </c>
      <c r="V2">
        <v>2041</v>
      </c>
      <c r="W2">
        <v>2042</v>
      </c>
      <c r="X2">
        <v>2043</v>
      </c>
      <c r="Y2">
        <v>2044</v>
      </c>
      <c r="Z2">
        <v>2045</v>
      </c>
      <c r="AA2">
        <v>2046</v>
      </c>
      <c r="AB2">
        <v>2047</v>
      </c>
      <c r="AC2">
        <v>2048</v>
      </c>
      <c r="AD2">
        <v>2049</v>
      </c>
      <c r="AE2">
        <v>2050</v>
      </c>
    </row>
    <row r="3" spans="1:31">
      <c r="A3" t="s">
        <v>137</v>
      </c>
      <c r="B3" t="s">
        <v>138</v>
      </c>
      <c r="C3" s="32">
        <v>1482.6832803021205</v>
      </c>
      <c r="D3" s="32">
        <v>1610.9046644782684</v>
      </c>
      <c r="E3" s="32">
        <v>1533.570638746058</v>
      </c>
      <c r="F3" s="32">
        <v>1456.236613013845</v>
      </c>
      <c r="G3" s="32">
        <v>1378.9025872816319</v>
      </c>
      <c r="H3" s="32">
        <v>1301.5685615494185</v>
      </c>
      <c r="I3" s="32">
        <v>1224.2345358172054</v>
      </c>
      <c r="J3" s="32">
        <v>1146.9005100849922</v>
      </c>
      <c r="K3" s="32">
        <v>1069.5664843527793</v>
      </c>
      <c r="L3" s="32">
        <v>992.23245862056592</v>
      </c>
      <c r="M3" s="32">
        <v>914.89843288835289</v>
      </c>
      <c r="N3" s="32">
        <v>837.56440715613974</v>
      </c>
      <c r="O3" s="32">
        <v>760.23038142392636</v>
      </c>
      <c r="P3" s="32">
        <v>682.89635569171378</v>
      </c>
      <c r="Q3" s="32">
        <v>674.87451529002556</v>
      </c>
      <c r="R3" s="32">
        <v>666.85267488833733</v>
      </c>
      <c r="S3" s="32">
        <v>658.83083448664922</v>
      </c>
      <c r="T3" s="32">
        <v>650.80899408496111</v>
      </c>
      <c r="U3" s="32">
        <v>642.78715368327289</v>
      </c>
      <c r="V3" s="32">
        <v>634.76531328158478</v>
      </c>
      <c r="W3" s="32">
        <v>626.74347287989656</v>
      </c>
      <c r="X3" s="32">
        <v>618.72163247820833</v>
      </c>
      <c r="Y3" s="32">
        <v>610.69979207652023</v>
      </c>
      <c r="Z3" s="32">
        <v>602.67795167483212</v>
      </c>
      <c r="AA3" s="32">
        <v>594.65611127314389</v>
      </c>
      <c r="AB3" s="32">
        <v>586.63427087145567</v>
      </c>
      <c r="AC3" s="32">
        <v>578.61243046976756</v>
      </c>
      <c r="AD3" s="32">
        <v>570.59059006807934</v>
      </c>
      <c r="AE3" s="32">
        <v>562.568749666391</v>
      </c>
    </row>
    <row r="4" spans="1:31">
      <c r="A4" t="s">
        <v>137</v>
      </c>
      <c r="B4" t="s">
        <v>139</v>
      </c>
      <c r="C4" s="32">
        <v>1482.6832803021205</v>
      </c>
      <c r="D4" s="32">
        <v>1610.9046644782707</v>
      </c>
      <c r="E4" s="32">
        <v>1551.2727044066685</v>
      </c>
      <c r="F4" s="32">
        <v>1491.6407443350658</v>
      </c>
      <c r="G4" s="32">
        <v>1432.0087842634634</v>
      </c>
      <c r="H4" s="32">
        <v>1372.376824191861</v>
      </c>
      <c r="I4" s="32">
        <v>1312.7448641202586</v>
      </c>
      <c r="J4" s="32">
        <v>1253.112904048656</v>
      </c>
      <c r="K4" s="32">
        <v>1193.4809439770536</v>
      </c>
      <c r="L4" s="32">
        <v>1133.8489839054512</v>
      </c>
      <c r="M4" s="32">
        <v>1074.217023833849</v>
      </c>
      <c r="N4" s="32">
        <v>1014.5850637622466</v>
      </c>
      <c r="O4" s="32">
        <v>954.95310369064418</v>
      </c>
      <c r="P4" s="32">
        <v>895.32114361904189</v>
      </c>
      <c r="Q4" s="32">
        <v>881.15949109055327</v>
      </c>
      <c r="R4" s="32">
        <v>866.99783856206466</v>
      </c>
      <c r="S4" s="32">
        <v>852.83618603357615</v>
      </c>
      <c r="T4" s="32">
        <v>838.67453350508754</v>
      </c>
      <c r="U4" s="32">
        <v>824.51288097659892</v>
      </c>
      <c r="V4" s="32">
        <v>810.35122844811031</v>
      </c>
      <c r="W4" s="32">
        <v>796.18957591962192</v>
      </c>
      <c r="X4" s="32">
        <v>782.02792339113319</v>
      </c>
      <c r="Y4" s="32">
        <v>767.86627086264468</v>
      </c>
      <c r="Z4" s="32">
        <v>753.70461833415618</v>
      </c>
      <c r="AA4" s="32">
        <v>739.54296580566745</v>
      </c>
      <c r="AB4" s="32">
        <v>725.38131327717895</v>
      </c>
      <c r="AC4" s="32">
        <v>711.21966074869022</v>
      </c>
      <c r="AD4" s="32">
        <v>697.05800822020171</v>
      </c>
      <c r="AE4" s="32">
        <v>682.89635569171378</v>
      </c>
    </row>
    <row r="5" spans="1:31">
      <c r="A5" t="s">
        <v>137</v>
      </c>
      <c r="B5" t="s">
        <v>140</v>
      </c>
      <c r="C5" s="32">
        <v>1482.6832803021205</v>
      </c>
      <c r="D5" s="32">
        <v>1610.9046644782707</v>
      </c>
      <c r="E5" s="32">
        <v>1575.7665332950637</v>
      </c>
      <c r="F5" s="32">
        <v>1540.6284021118565</v>
      </c>
      <c r="G5" s="32">
        <v>1505.4902709286494</v>
      </c>
      <c r="H5" s="32">
        <v>1470.3521397454424</v>
      </c>
      <c r="I5" s="32">
        <v>1435.214008562235</v>
      </c>
      <c r="J5" s="32">
        <v>1400.0758773790278</v>
      </c>
      <c r="K5" s="32">
        <v>1364.9377461958204</v>
      </c>
      <c r="L5" s="32">
        <v>1329.7996150126132</v>
      </c>
      <c r="M5" s="32">
        <v>1294.6614838294058</v>
      </c>
      <c r="N5" s="32">
        <v>1259.5233526461986</v>
      </c>
      <c r="O5" s="32">
        <v>1224.385221462991</v>
      </c>
      <c r="P5" s="32">
        <v>1189.2470902797832</v>
      </c>
      <c r="Q5" s="32">
        <v>1169.6520271690672</v>
      </c>
      <c r="R5" s="32">
        <v>1150.0569640583512</v>
      </c>
      <c r="S5" s="32">
        <v>1130.4619009476351</v>
      </c>
      <c r="T5" s="32">
        <v>1110.8668378369191</v>
      </c>
      <c r="U5" s="32">
        <v>1091.2717747262031</v>
      </c>
      <c r="V5" s="32">
        <v>1071.6767116154872</v>
      </c>
      <c r="W5" s="32">
        <v>1052.0816485047712</v>
      </c>
      <c r="X5" s="32">
        <v>1032.4865853940551</v>
      </c>
      <c r="Y5" s="32">
        <v>1012.891522283339</v>
      </c>
      <c r="Z5" s="32">
        <v>993.29645917262303</v>
      </c>
      <c r="AA5" s="32">
        <v>973.70139606190708</v>
      </c>
      <c r="AB5" s="32">
        <v>954.10633295119101</v>
      </c>
      <c r="AC5" s="32">
        <v>934.51126984047494</v>
      </c>
      <c r="AD5" s="32">
        <v>914.91620672975898</v>
      </c>
      <c r="AE5" s="32">
        <v>895.32114361904189</v>
      </c>
    </row>
    <row r="6" spans="1:31">
      <c r="A6" t="s">
        <v>141</v>
      </c>
      <c r="B6" t="s">
        <v>138</v>
      </c>
      <c r="C6" s="32">
        <v>1482.6832803021205</v>
      </c>
      <c r="D6" s="32">
        <v>1610.9046644782684</v>
      </c>
      <c r="E6" s="32">
        <v>1533.570638746058</v>
      </c>
      <c r="F6" s="32">
        <v>1456.236613013845</v>
      </c>
      <c r="G6" s="32">
        <v>1378.9025872816319</v>
      </c>
      <c r="H6" s="32">
        <v>1301.5685615494185</v>
      </c>
      <c r="I6" s="32">
        <v>1224.2345358172054</v>
      </c>
      <c r="J6" s="32">
        <v>1146.9005100849922</v>
      </c>
      <c r="K6" s="32">
        <v>1069.5664843527793</v>
      </c>
      <c r="L6" s="32">
        <v>992.23245862056592</v>
      </c>
      <c r="M6" s="32">
        <v>914.89843288835289</v>
      </c>
      <c r="N6" s="32">
        <v>837.56440715613974</v>
      </c>
      <c r="O6" s="32">
        <v>760.23038142392636</v>
      </c>
      <c r="P6" s="32">
        <v>682.89635569171378</v>
      </c>
      <c r="Q6" s="32">
        <v>674.87451529002556</v>
      </c>
      <c r="R6" s="32">
        <v>666.85267488833733</v>
      </c>
      <c r="S6" s="32">
        <v>658.83083448664922</v>
      </c>
      <c r="T6" s="32">
        <v>650.80899408496111</v>
      </c>
      <c r="U6" s="32">
        <v>642.78715368327289</v>
      </c>
      <c r="V6" s="32">
        <v>634.76531328158478</v>
      </c>
      <c r="W6" s="32">
        <v>626.74347287989656</v>
      </c>
      <c r="X6" s="32">
        <v>618.72163247820833</v>
      </c>
      <c r="Y6" s="32">
        <v>610.69979207652023</v>
      </c>
      <c r="Z6" s="32">
        <v>602.67795167483212</v>
      </c>
      <c r="AA6" s="32">
        <v>594.65611127314389</v>
      </c>
      <c r="AB6" s="32">
        <v>586.63427087145567</v>
      </c>
      <c r="AC6" s="32">
        <v>578.61243046976756</v>
      </c>
      <c r="AD6" s="32">
        <v>570.59059006807934</v>
      </c>
      <c r="AE6" s="32">
        <v>562.568749666391</v>
      </c>
    </row>
    <row r="7" spans="1:31">
      <c r="A7" t="s">
        <v>141</v>
      </c>
      <c r="B7" t="s">
        <v>139</v>
      </c>
      <c r="C7" s="32">
        <v>1482.6832803021205</v>
      </c>
      <c r="D7" s="32">
        <v>1610.9046644782707</v>
      </c>
      <c r="E7" s="32">
        <v>1551.2727044066685</v>
      </c>
      <c r="F7" s="32">
        <v>1491.6407443350658</v>
      </c>
      <c r="G7" s="32">
        <v>1432.0087842634634</v>
      </c>
      <c r="H7" s="32">
        <v>1372.376824191861</v>
      </c>
      <c r="I7" s="32">
        <v>1312.7448641202586</v>
      </c>
      <c r="J7" s="32">
        <v>1253.112904048656</v>
      </c>
      <c r="K7" s="32">
        <v>1193.4809439770536</v>
      </c>
      <c r="L7" s="32">
        <v>1133.8489839054512</v>
      </c>
      <c r="M7" s="32">
        <v>1074.217023833849</v>
      </c>
      <c r="N7" s="32">
        <v>1014.5850637622466</v>
      </c>
      <c r="O7" s="32">
        <v>954.95310369064418</v>
      </c>
      <c r="P7" s="32">
        <v>895.32114361904189</v>
      </c>
      <c r="Q7" s="32">
        <v>881.15949109055327</v>
      </c>
      <c r="R7" s="32">
        <v>866.99783856206466</v>
      </c>
      <c r="S7" s="32">
        <v>852.83618603357615</v>
      </c>
      <c r="T7" s="32">
        <v>838.67453350508754</v>
      </c>
      <c r="U7" s="32">
        <v>824.51288097659892</v>
      </c>
      <c r="V7" s="32">
        <v>810.35122844811031</v>
      </c>
      <c r="W7" s="32">
        <v>796.18957591962192</v>
      </c>
      <c r="X7" s="32">
        <v>782.02792339113319</v>
      </c>
      <c r="Y7" s="32">
        <v>767.86627086264468</v>
      </c>
      <c r="Z7" s="32">
        <v>753.70461833415618</v>
      </c>
      <c r="AA7" s="32">
        <v>739.54296580566745</v>
      </c>
      <c r="AB7" s="32">
        <v>725.38131327717895</v>
      </c>
      <c r="AC7" s="32">
        <v>711.21966074869022</v>
      </c>
      <c r="AD7" s="32">
        <v>697.05800822020171</v>
      </c>
      <c r="AE7" s="32">
        <v>682.89635569171378</v>
      </c>
    </row>
    <row r="8" spans="1:31">
      <c r="A8" t="s">
        <v>141</v>
      </c>
      <c r="B8" t="s">
        <v>140</v>
      </c>
      <c r="C8" s="32">
        <v>1482.6832803021205</v>
      </c>
      <c r="D8" s="32">
        <v>1610.9046644782707</v>
      </c>
      <c r="E8" s="32">
        <v>1575.7665332950637</v>
      </c>
      <c r="F8" s="32">
        <v>1540.6284021118565</v>
      </c>
      <c r="G8" s="32">
        <v>1505.4902709286494</v>
      </c>
      <c r="H8" s="32">
        <v>1470.3521397454424</v>
      </c>
      <c r="I8" s="32">
        <v>1435.214008562235</v>
      </c>
      <c r="J8" s="32">
        <v>1400.0758773790278</v>
      </c>
      <c r="K8" s="32">
        <v>1364.9377461958204</v>
      </c>
      <c r="L8" s="32">
        <v>1329.7996150126132</v>
      </c>
      <c r="M8" s="32">
        <v>1294.6614838294058</v>
      </c>
      <c r="N8" s="32">
        <v>1259.5233526461986</v>
      </c>
      <c r="O8" s="32">
        <v>1224.385221462991</v>
      </c>
      <c r="P8" s="32">
        <v>1189.2470902797832</v>
      </c>
      <c r="Q8" s="32">
        <v>1169.6520271690672</v>
      </c>
      <c r="R8" s="32">
        <v>1150.0569640583512</v>
      </c>
      <c r="S8" s="32">
        <v>1130.4619009476351</v>
      </c>
      <c r="T8" s="32">
        <v>1110.8668378369191</v>
      </c>
      <c r="U8" s="32">
        <v>1091.2717747262031</v>
      </c>
      <c r="V8" s="32">
        <v>1071.6767116154872</v>
      </c>
      <c r="W8" s="32">
        <v>1052.0816485047712</v>
      </c>
      <c r="X8" s="32">
        <v>1032.4865853940551</v>
      </c>
      <c r="Y8" s="32">
        <v>1012.891522283339</v>
      </c>
      <c r="Z8" s="32">
        <v>993.29645917262303</v>
      </c>
      <c r="AA8" s="32">
        <v>973.70139606190708</v>
      </c>
      <c r="AB8" s="32">
        <v>954.10633295119101</v>
      </c>
      <c r="AC8" s="32">
        <v>934.51126984047494</v>
      </c>
      <c r="AD8" s="32">
        <v>914.91620672975898</v>
      </c>
      <c r="AE8" s="32">
        <v>895.32114361904189</v>
      </c>
    </row>
    <row r="9" spans="1:31">
      <c r="A9" t="s">
        <v>142</v>
      </c>
      <c r="B9" t="s">
        <v>138</v>
      </c>
      <c r="C9" s="32">
        <v>1482.6832803021205</v>
      </c>
      <c r="D9" s="32">
        <v>1610.9046644782684</v>
      </c>
      <c r="E9" s="32">
        <v>1533.570638746058</v>
      </c>
      <c r="F9" s="32">
        <v>1456.236613013845</v>
      </c>
      <c r="G9" s="32">
        <v>1378.9025872816319</v>
      </c>
      <c r="H9" s="32">
        <v>1301.5685615494185</v>
      </c>
      <c r="I9" s="32">
        <v>1224.2345358172054</v>
      </c>
      <c r="J9" s="32">
        <v>1146.9005100849922</v>
      </c>
      <c r="K9" s="32">
        <v>1069.5664843527793</v>
      </c>
      <c r="L9" s="32">
        <v>992.23245862056592</v>
      </c>
      <c r="M9" s="32">
        <v>914.89843288835289</v>
      </c>
      <c r="N9" s="32">
        <v>837.56440715613974</v>
      </c>
      <c r="O9" s="32">
        <v>760.23038142392636</v>
      </c>
      <c r="P9" s="32">
        <v>682.89635569171378</v>
      </c>
      <c r="Q9" s="32">
        <v>674.87451529002556</v>
      </c>
      <c r="R9" s="32">
        <v>666.85267488833733</v>
      </c>
      <c r="S9" s="32">
        <v>658.83083448664922</v>
      </c>
      <c r="T9" s="32">
        <v>650.80899408496111</v>
      </c>
      <c r="U9" s="32">
        <v>642.78715368327289</v>
      </c>
      <c r="V9" s="32">
        <v>634.76531328158478</v>
      </c>
      <c r="W9" s="32">
        <v>626.74347287989656</v>
      </c>
      <c r="X9" s="32">
        <v>618.72163247820833</v>
      </c>
      <c r="Y9" s="32">
        <v>610.69979207652023</v>
      </c>
      <c r="Z9" s="32">
        <v>602.67795167483212</v>
      </c>
      <c r="AA9" s="32">
        <v>594.65611127314389</v>
      </c>
      <c r="AB9" s="32">
        <v>586.63427087145567</v>
      </c>
      <c r="AC9" s="32">
        <v>578.61243046976756</v>
      </c>
      <c r="AD9" s="32">
        <v>570.59059006807934</v>
      </c>
      <c r="AE9" s="32">
        <v>562.568749666391</v>
      </c>
    </row>
    <row r="10" spans="1:31">
      <c r="A10" t="s">
        <v>142</v>
      </c>
      <c r="B10" t="s">
        <v>139</v>
      </c>
      <c r="C10" s="32">
        <v>1482.6832803021205</v>
      </c>
      <c r="D10" s="32">
        <v>1610.9046644782707</v>
      </c>
      <c r="E10" s="32">
        <v>1551.2727044066685</v>
      </c>
      <c r="F10" s="32">
        <v>1491.6407443350658</v>
      </c>
      <c r="G10" s="32">
        <v>1432.0087842634634</v>
      </c>
      <c r="H10" s="32">
        <v>1372.376824191861</v>
      </c>
      <c r="I10" s="32">
        <v>1312.7448641202586</v>
      </c>
      <c r="J10" s="32">
        <v>1253.112904048656</v>
      </c>
      <c r="K10" s="32">
        <v>1193.4809439770536</v>
      </c>
      <c r="L10" s="32">
        <v>1133.8489839054512</v>
      </c>
      <c r="M10" s="32">
        <v>1074.217023833849</v>
      </c>
      <c r="N10" s="32">
        <v>1014.5850637622466</v>
      </c>
      <c r="O10" s="32">
        <v>954.95310369064418</v>
      </c>
      <c r="P10" s="32">
        <v>895.32114361904189</v>
      </c>
      <c r="Q10" s="32">
        <v>881.15949109055327</v>
      </c>
      <c r="R10" s="32">
        <v>866.99783856206466</v>
      </c>
      <c r="S10" s="32">
        <v>852.83618603357615</v>
      </c>
      <c r="T10" s="32">
        <v>838.67453350508754</v>
      </c>
      <c r="U10" s="32">
        <v>824.51288097659892</v>
      </c>
      <c r="V10" s="32">
        <v>810.35122844811031</v>
      </c>
      <c r="W10" s="32">
        <v>796.18957591962192</v>
      </c>
      <c r="X10" s="32">
        <v>782.02792339113319</v>
      </c>
      <c r="Y10" s="32">
        <v>767.86627086264468</v>
      </c>
      <c r="Z10" s="32">
        <v>753.70461833415618</v>
      </c>
      <c r="AA10" s="32">
        <v>739.54296580566745</v>
      </c>
      <c r="AB10" s="32">
        <v>725.38131327717895</v>
      </c>
      <c r="AC10" s="32">
        <v>711.21966074869022</v>
      </c>
      <c r="AD10" s="32">
        <v>697.05800822020171</v>
      </c>
      <c r="AE10" s="32">
        <v>682.89635569171378</v>
      </c>
    </row>
    <row r="11" spans="1:31">
      <c r="A11" t="s">
        <v>142</v>
      </c>
      <c r="B11" t="s">
        <v>140</v>
      </c>
      <c r="C11" s="32">
        <v>1482.6832803021205</v>
      </c>
      <c r="D11" s="32">
        <v>1610.9046644782707</v>
      </c>
      <c r="E11" s="32">
        <v>1575.7665332950637</v>
      </c>
      <c r="F11" s="32">
        <v>1540.6284021118565</v>
      </c>
      <c r="G11" s="32">
        <v>1505.4902709286494</v>
      </c>
      <c r="H11" s="32">
        <v>1470.3521397454424</v>
      </c>
      <c r="I11" s="32">
        <v>1435.214008562235</v>
      </c>
      <c r="J11" s="32">
        <v>1400.0758773790278</v>
      </c>
      <c r="K11" s="32">
        <v>1364.9377461958204</v>
      </c>
      <c r="L11" s="32">
        <v>1329.7996150126132</v>
      </c>
      <c r="M11" s="32">
        <v>1294.6614838294058</v>
      </c>
      <c r="N11" s="32">
        <v>1259.5233526461986</v>
      </c>
      <c r="O11" s="32">
        <v>1224.385221462991</v>
      </c>
      <c r="P11" s="32">
        <v>1189.2470902797832</v>
      </c>
      <c r="Q11" s="32">
        <v>1169.6520271690672</v>
      </c>
      <c r="R11" s="32">
        <v>1150.0569640583512</v>
      </c>
      <c r="S11" s="32">
        <v>1130.4619009476351</v>
      </c>
      <c r="T11" s="32">
        <v>1110.8668378369191</v>
      </c>
      <c r="U11" s="32">
        <v>1091.2717747262031</v>
      </c>
      <c r="V11" s="32">
        <v>1071.6767116154872</v>
      </c>
      <c r="W11" s="32">
        <v>1052.0816485047712</v>
      </c>
      <c r="X11" s="32">
        <v>1032.4865853940551</v>
      </c>
      <c r="Y11" s="32">
        <v>1012.891522283339</v>
      </c>
      <c r="Z11" s="32">
        <v>993.29645917262303</v>
      </c>
      <c r="AA11" s="32">
        <v>973.70139606190708</v>
      </c>
      <c r="AB11" s="32">
        <v>954.10633295119101</v>
      </c>
      <c r="AC11" s="32">
        <v>934.51126984047494</v>
      </c>
      <c r="AD11" s="32">
        <v>914.91620672975898</v>
      </c>
      <c r="AE11" s="32">
        <v>895.32114361904189</v>
      </c>
    </row>
    <row r="12" spans="1:31">
      <c r="A12" t="s">
        <v>143</v>
      </c>
      <c r="B12" t="s">
        <v>138</v>
      </c>
      <c r="C12" s="32">
        <v>1482.6832803021205</v>
      </c>
      <c r="D12" s="32">
        <v>1610.9046644782684</v>
      </c>
      <c r="E12" s="32">
        <v>1533.570638746058</v>
      </c>
      <c r="F12" s="32">
        <v>1456.236613013845</v>
      </c>
      <c r="G12" s="32">
        <v>1378.9025872816319</v>
      </c>
      <c r="H12" s="32">
        <v>1301.5685615494185</v>
      </c>
      <c r="I12" s="32">
        <v>1224.2345358172054</v>
      </c>
      <c r="J12" s="32">
        <v>1146.9005100849922</v>
      </c>
      <c r="K12" s="32">
        <v>1069.5664843527793</v>
      </c>
      <c r="L12" s="32">
        <v>992.23245862056592</v>
      </c>
      <c r="M12" s="32">
        <v>914.89843288835289</v>
      </c>
      <c r="N12" s="32">
        <v>837.56440715613974</v>
      </c>
      <c r="O12" s="32">
        <v>760.23038142392636</v>
      </c>
      <c r="P12" s="32">
        <v>682.89635569171378</v>
      </c>
      <c r="Q12" s="32">
        <v>674.87451529002556</v>
      </c>
      <c r="R12" s="32">
        <v>666.85267488833733</v>
      </c>
      <c r="S12" s="32">
        <v>658.83083448664922</v>
      </c>
      <c r="T12" s="32">
        <v>650.80899408496111</v>
      </c>
      <c r="U12" s="32">
        <v>642.78715368327289</v>
      </c>
      <c r="V12" s="32">
        <v>634.76531328158478</v>
      </c>
      <c r="W12" s="32">
        <v>626.74347287989656</v>
      </c>
      <c r="X12" s="32">
        <v>618.72163247820833</v>
      </c>
      <c r="Y12" s="32">
        <v>610.69979207652023</v>
      </c>
      <c r="Z12" s="32">
        <v>602.67795167483212</v>
      </c>
      <c r="AA12" s="32">
        <v>594.65611127314389</v>
      </c>
      <c r="AB12" s="32">
        <v>586.63427087145567</v>
      </c>
      <c r="AC12" s="32">
        <v>578.61243046976756</v>
      </c>
      <c r="AD12" s="32">
        <v>570.59059006807934</v>
      </c>
      <c r="AE12" s="32">
        <v>562.568749666391</v>
      </c>
    </row>
    <row r="13" spans="1:31">
      <c r="A13" t="s">
        <v>143</v>
      </c>
      <c r="B13" t="s">
        <v>139</v>
      </c>
      <c r="C13" s="32">
        <v>1482.6832803021205</v>
      </c>
      <c r="D13" s="32">
        <v>1610.9046644782707</v>
      </c>
      <c r="E13" s="32">
        <v>1551.2727044066685</v>
      </c>
      <c r="F13" s="32">
        <v>1491.6407443350658</v>
      </c>
      <c r="G13" s="32">
        <v>1432.0087842634634</v>
      </c>
      <c r="H13" s="32">
        <v>1372.376824191861</v>
      </c>
      <c r="I13" s="32">
        <v>1312.7448641202586</v>
      </c>
      <c r="J13" s="32">
        <v>1253.112904048656</v>
      </c>
      <c r="K13" s="32">
        <v>1193.4809439770536</v>
      </c>
      <c r="L13" s="32">
        <v>1133.8489839054512</v>
      </c>
      <c r="M13" s="32">
        <v>1074.217023833849</v>
      </c>
      <c r="N13" s="32">
        <v>1014.5850637622466</v>
      </c>
      <c r="O13" s="32">
        <v>954.95310369064418</v>
      </c>
      <c r="P13" s="32">
        <v>895.32114361904189</v>
      </c>
      <c r="Q13" s="32">
        <v>881.15949109055327</v>
      </c>
      <c r="R13" s="32">
        <v>866.99783856206466</v>
      </c>
      <c r="S13" s="32">
        <v>852.83618603357615</v>
      </c>
      <c r="T13" s="32">
        <v>838.67453350508754</v>
      </c>
      <c r="U13" s="32">
        <v>824.51288097659892</v>
      </c>
      <c r="V13" s="32">
        <v>810.35122844811031</v>
      </c>
      <c r="W13" s="32">
        <v>796.18957591962192</v>
      </c>
      <c r="X13" s="32">
        <v>782.02792339113319</v>
      </c>
      <c r="Y13" s="32">
        <v>767.86627086264468</v>
      </c>
      <c r="Z13" s="32">
        <v>753.70461833415618</v>
      </c>
      <c r="AA13" s="32">
        <v>739.54296580566745</v>
      </c>
      <c r="AB13" s="32">
        <v>725.38131327717895</v>
      </c>
      <c r="AC13" s="32">
        <v>711.21966074869022</v>
      </c>
      <c r="AD13" s="32">
        <v>697.05800822020171</v>
      </c>
      <c r="AE13" s="32">
        <v>682.89635569171378</v>
      </c>
    </row>
    <row r="14" spans="1:31">
      <c r="A14" t="s">
        <v>143</v>
      </c>
      <c r="B14" t="s">
        <v>140</v>
      </c>
      <c r="C14" s="32">
        <v>1482.6832803021205</v>
      </c>
      <c r="D14" s="32">
        <v>1610.9046644782707</v>
      </c>
      <c r="E14" s="32">
        <v>1575.7665332950637</v>
      </c>
      <c r="F14" s="32">
        <v>1540.6284021118565</v>
      </c>
      <c r="G14" s="32">
        <v>1505.4902709286494</v>
      </c>
      <c r="H14" s="32">
        <v>1470.3521397454424</v>
      </c>
      <c r="I14" s="32">
        <v>1435.214008562235</v>
      </c>
      <c r="J14" s="32">
        <v>1400.0758773790278</v>
      </c>
      <c r="K14" s="32">
        <v>1364.9377461958204</v>
      </c>
      <c r="L14" s="32">
        <v>1329.7996150126132</v>
      </c>
      <c r="M14" s="32">
        <v>1294.6614838294058</v>
      </c>
      <c r="N14" s="32">
        <v>1259.5233526461986</v>
      </c>
      <c r="O14" s="32">
        <v>1224.385221462991</v>
      </c>
      <c r="P14" s="32">
        <v>1189.2470902797832</v>
      </c>
      <c r="Q14" s="32">
        <v>1169.6520271690672</v>
      </c>
      <c r="R14" s="32">
        <v>1150.0569640583512</v>
      </c>
      <c r="S14" s="32">
        <v>1130.4619009476351</v>
      </c>
      <c r="T14" s="32">
        <v>1110.8668378369191</v>
      </c>
      <c r="U14" s="32">
        <v>1091.2717747262031</v>
      </c>
      <c r="V14" s="32">
        <v>1071.6767116154872</v>
      </c>
      <c r="W14" s="32">
        <v>1052.0816485047712</v>
      </c>
      <c r="X14" s="32">
        <v>1032.4865853940551</v>
      </c>
      <c r="Y14" s="32">
        <v>1012.891522283339</v>
      </c>
      <c r="Z14" s="32">
        <v>993.29645917262303</v>
      </c>
      <c r="AA14" s="32">
        <v>973.70139606190708</v>
      </c>
      <c r="AB14" s="32">
        <v>954.10633295119101</v>
      </c>
      <c r="AC14" s="32">
        <v>934.51126984047494</v>
      </c>
      <c r="AD14" s="32">
        <v>914.91620672975898</v>
      </c>
      <c r="AE14" s="32">
        <v>895.32114361904189</v>
      </c>
    </row>
    <row r="15" spans="1:31">
      <c r="A15" t="s">
        <v>144</v>
      </c>
      <c r="B15" t="s">
        <v>138</v>
      </c>
      <c r="C15" s="32">
        <v>1482.6832803021205</v>
      </c>
      <c r="D15" s="32">
        <v>1610.9046644782684</v>
      </c>
      <c r="E15" s="32">
        <v>1533.570638746058</v>
      </c>
      <c r="F15" s="32">
        <v>1456.236613013845</v>
      </c>
      <c r="G15" s="32">
        <v>1378.9025872816319</v>
      </c>
      <c r="H15" s="32">
        <v>1301.5685615494185</v>
      </c>
      <c r="I15" s="32">
        <v>1224.2345358172054</v>
      </c>
      <c r="J15" s="32">
        <v>1146.9005100849922</v>
      </c>
      <c r="K15" s="32">
        <v>1069.5664843527793</v>
      </c>
      <c r="L15" s="32">
        <v>992.23245862056592</v>
      </c>
      <c r="M15" s="32">
        <v>914.89843288835289</v>
      </c>
      <c r="N15" s="32">
        <v>837.56440715613974</v>
      </c>
      <c r="O15" s="32">
        <v>760.23038142392636</v>
      </c>
      <c r="P15" s="32">
        <v>682.89635569171378</v>
      </c>
      <c r="Q15" s="32">
        <v>674.87451529002556</v>
      </c>
      <c r="R15" s="32">
        <v>666.85267488833733</v>
      </c>
      <c r="S15" s="32">
        <v>658.83083448664922</v>
      </c>
      <c r="T15" s="32">
        <v>650.80899408496111</v>
      </c>
      <c r="U15" s="32">
        <v>642.78715368327289</v>
      </c>
      <c r="V15" s="32">
        <v>634.76531328158478</v>
      </c>
      <c r="W15" s="32">
        <v>626.74347287989656</v>
      </c>
      <c r="X15" s="32">
        <v>618.72163247820833</v>
      </c>
      <c r="Y15" s="32">
        <v>610.69979207652023</v>
      </c>
      <c r="Z15" s="32">
        <v>602.67795167483212</v>
      </c>
      <c r="AA15" s="32">
        <v>594.65611127314389</v>
      </c>
      <c r="AB15" s="32">
        <v>586.63427087145567</v>
      </c>
      <c r="AC15" s="32">
        <v>578.61243046976756</v>
      </c>
      <c r="AD15" s="32">
        <v>570.59059006807934</v>
      </c>
      <c r="AE15" s="32">
        <v>562.568749666391</v>
      </c>
    </row>
    <row r="16" spans="1:31">
      <c r="A16" t="s">
        <v>144</v>
      </c>
      <c r="B16" t="s">
        <v>139</v>
      </c>
      <c r="C16" s="32">
        <v>1482.6832803021205</v>
      </c>
      <c r="D16" s="32">
        <v>1610.9046644782707</v>
      </c>
      <c r="E16" s="32">
        <v>1551.2727044066685</v>
      </c>
      <c r="F16" s="32">
        <v>1491.6407443350658</v>
      </c>
      <c r="G16" s="32">
        <v>1432.0087842634634</v>
      </c>
      <c r="H16" s="32">
        <v>1372.376824191861</v>
      </c>
      <c r="I16" s="32">
        <v>1312.7448641202586</v>
      </c>
      <c r="J16" s="32">
        <v>1253.112904048656</v>
      </c>
      <c r="K16" s="32">
        <v>1193.4809439770536</v>
      </c>
      <c r="L16" s="32">
        <v>1133.8489839054512</v>
      </c>
      <c r="M16" s="32">
        <v>1074.217023833849</v>
      </c>
      <c r="N16" s="32">
        <v>1014.5850637622466</v>
      </c>
      <c r="O16" s="32">
        <v>954.95310369064418</v>
      </c>
      <c r="P16" s="32">
        <v>895.32114361904189</v>
      </c>
      <c r="Q16" s="32">
        <v>881.15949109055327</v>
      </c>
      <c r="R16" s="32">
        <v>866.99783856206466</v>
      </c>
      <c r="S16" s="32">
        <v>852.83618603357615</v>
      </c>
      <c r="T16" s="32">
        <v>838.67453350508754</v>
      </c>
      <c r="U16" s="32">
        <v>824.51288097659892</v>
      </c>
      <c r="V16" s="32">
        <v>810.35122844811031</v>
      </c>
      <c r="W16" s="32">
        <v>796.18957591962192</v>
      </c>
      <c r="X16" s="32">
        <v>782.02792339113319</v>
      </c>
      <c r="Y16" s="32">
        <v>767.86627086264468</v>
      </c>
      <c r="Z16" s="32">
        <v>753.70461833415618</v>
      </c>
      <c r="AA16" s="32">
        <v>739.54296580566745</v>
      </c>
      <c r="AB16" s="32">
        <v>725.38131327717895</v>
      </c>
      <c r="AC16" s="32">
        <v>711.21966074869022</v>
      </c>
      <c r="AD16" s="32">
        <v>697.05800822020171</v>
      </c>
      <c r="AE16" s="32">
        <v>682.89635569171378</v>
      </c>
    </row>
    <row r="17" spans="1:31">
      <c r="A17" t="s">
        <v>144</v>
      </c>
      <c r="B17" t="s">
        <v>140</v>
      </c>
      <c r="C17" s="32">
        <v>1482.6832803021205</v>
      </c>
      <c r="D17" s="32">
        <v>1610.9046644782707</v>
      </c>
      <c r="E17" s="32">
        <v>1575.7665332950637</v>
      </c>
      <c r="F17" s="32">
        <v>1540.6284021118565</v>
      </c>
      <c r="G17" s="32">
        <v>1505.4902709286494</v>
      </c>
      <c r="H17" s="32">
        <v>1470.3521397454424</v>
      </c>
      <c r="I17" s="32">
        <v>1435.214008562235</v>
      </c>
      <c r="J17" s="32">
        <v>1400.0758773790278</v>
      </c>
      <c r="K17" s="32">
        <v>1364.9377461958204</v>
      </c>
      <c r="L17" s="32">
        <v>1329.7996150126132</v>
      </c>
      <c r="M17" s="32">
        <v>1294.6614838294058</v>
      </c>
      <c r="N17" s="32">
        <v>1259.5233526461986</v>
      </c>
      <c r="O17" s="32">
        <v>1224.385221462991</v>
      </c>
      <c r="P17" s="32">
        <v>1189.2470902797832</v>
      </c>
      <c r="Q17" s="32">
        <v>1169.6520271690672</v>
      </c>
      <c r="R17" s="32">
        <v>1150.0569640583512</v>
      </c>
      <c r="S17" s="32">
        <v>1130.4619009476351</v>
      </c>
      <c r="T17" s="32">
        <v>1110.8668378369191</v>
      </c>
      <c r="U17" s="32">
        <v>1091.2717747262031</v>
      </c>
      <c r="V17" s="32">
        <v>1071.6767116154872</v>
      </c>
      <c r="W17" s="32">
        <v>1052.0816485047712</v>
      </c>
      <c r="X17" s="32">
        <v>1032.4865853940551</v>
      </c>
      <c r="Y17" s="32">
        <v>1012.891522283339</v>
      </c>
      <c r="Z17" s="32">
        <v>993.29645917262303</v>
      </c>
      <c r="AA17" s="32">
        <v>973.70139606190708</v>
      </c>
      <c r="AB17" s="32">
        <v>954.10633295119101</v>
      </c>
      <c r="AC17" s="32">
        <v>934.51126984047494</v>
      </c>
      <c r="AD17" s="32">
        <v>914.91620672975898</v>
      </c>
      <c r="AE17" s="32">
        <v>895.32114361904189</v>
      </c>
    </row>
    <row r="18" spans="1:31">
      <c r="A18" t="s">
        <v>145</v>
      </c>
      <c r="B18" t="s">
        <v>138</v>
      </c>
      <c r="C18" s="32">
        <v>1482.6832803021205</v>
      </c>
      <c r="D18" s="32">
        <v>1610.9046644782684</v>
      </c>
      <c r="E18" s="32">
        <v>1533.570638746058</v>
      </c>
      <c r="F18" s="32">
        <v>1456.236613013845</v>
      </c>
      <c r="G18" s="32">
        <v>1378.9025872816319</v>
      </c>
      <c r="H18" s="32">
        <v>1301.5685615494185</v>
      </c>
      <c r="I18" s="32">
        <v>1224.2345358172054</v>
      </c>
      <c r="J18" s="32">
        <v>1146.9005100849922</v>
      </c>
      <c r="K18" s="32">
        <v>1069.5664843527793</v>
      </c>
      <c r="L18" s="32">
        <v>992.23245862056592</v>
      </c>
      <c r="M18" s="32">
        <v>914.89843288835289</v>
      </c>
      <c r="N18" s="32">
        <v>837.56440715613974</v>
      </c>
      <c r="O18" s="32">
        <v>760.23038142392636</v>
      </c>
      <c r="P18" s="32">
        <v>682.89635569171378</v>
      </c>
      <c r="Q18" s="32">
        <v>674.87451529002556</v>
      </c>
      <c r="R18" s="32">
        <v>666.85267488833733</v>
      </c>
      <c r="S18" s="32">
        <v>658.83083448664922</v>
      </c>
      <c r="T18" s="32">
        <v>650.80899408496111</v>
      </c>
      <c r="U18" s="32">
        <v>642.78715368327289</v>
      </c>
      <c r="V18" s="32">
        <v>634.76531328158478</v>
      </c>
      <c r="W18" s="32">
        <v>626.74347287989656</v>
      </c>
      <c r="X18" s="32">
        <v>618.72163247820833</v>
      </c>
      <c r="Y18" s="32">
        <v>610.69979207652023</v>
      </c>
      <c r="Z18" s="32">
        <v>602.67795167483212</v>
      </c>
      <c r="AA18" s="32">
        <v>594.65611127314389</v>
      </c>
      <c r="AB18" s="32">
        <v>586.63427087145567</v>
      </c>
      <c r="AC18" s="32">
        <v>578.61243046976756</v>
      </c>
      <c r="AD18" s="32">
        <v>570.59059006807934</v>
      </c>
      <c r="AE18" s="32">
        <v>562.568749666391</v>
      </c>
    </row>
    <row r="19" spans="1:31">
      <c r="A19" t="s">
        <v>145</v>
      </c>
      <c r="B19" t="s">
        <v>139</v>
      </c>
      <c r="C19" s="32">
        <v>1482.6832803021205</v>
      </c>
      <c r="D19" s="32">
        <v>1610.9046644782707</v>
      </c>
      <c r="E19" s="32">
        <v>1551.2727044066685</v>
      </c>
      <c r="F19" s="32">
        <v>1491.6407443350658</v>
      </c>
      <c r="G19" s="32">
        <v>1432.0087842634634</v>
      </c>
      <c r="H19" s="32">
        <v>1372.376824191861</v>
      </c>
      <c r="I19" s="32">
        <v>1312.7448641202586</v>
      </c>
      <c r="J19" s="32">
        <v>1253.112904048656</v>
      </c>
      <c r="K19" s="32">
        <v>1193.4809439770536</v>
      </c>
      <c r="L19" s="32">
        <v>1133.8489839054512</v>
      </c>
      <c r="M19" s="32">
        <v>1074.217023833849</v>
      </c>
      <c r="N19" s="32">
        <v>1014.5850637622466</v>
      </c>
      <c r="O19" s="32">
        <v>954.95310369064418</v>
      </c>
      <c r="P19" s="32">
        <v>895.32114361904189</v>
      </c>
      <c r="Q19" s="32">
        <v>881.15949109055327</v>
      </c>
      <c r="R19" s="32">
        <v>866.99783856206466</v>
      </c>
      <c r="S19" s="32">
        <v>852.83618603357615</v>
      </c>
      <c r="T19" s="32">
        <v>838.67453350508754</v>
      </c>
      <c r="U19" s="32">
        <v>824.51288097659892</v>
      </c>
      <c r="V19" s="32">
        <v>810.35122844811031</v>
      </c>
      <c r="W19" s="32">
        <v>796.18957591962192</v>
      </c>
      <c r="X19" s="32">
        <v>782.02792339113319</v>
      </c>
      <c r="Y19" s="32">
        <v>767.86627086264468</v>
      </c>
      <c r="Z19" s="32">
        <v>753.70461833415618</v>
      </c>
      <c r="AA19" s="32">
        <v>739.54296580566745</v>
      </c>
      <c r="AB19" s="32">
        <v>725.38131327717895</v>
      </c>
      <c r="AC19" s="32">
        <v>711.21966074869022</v>
      </c>
      <c r="AD19" s="32">
        <v>697.05800822020171</v>
      </c>
      <c r="AE19" s="32">
        <v>682.89635569171378</v>
      </c>
    </row>
    <row r="20" spans="1:31">
      <c r="A20" t="s">
        <v>145</v>
      </c>
      <c r="B20" t="s">
        <v>140</v>
      </c>
      <c r="C20" s="32">
        <v>1482.6832803021205</v>
      </c>
      <c r="D20" s="32">
        <v>1610.9046644782707</v>
      </c>
      <c r="E20" s="32">
        <v>1575.7665332950637</v>
      </c>
      <c r="F20" s="32">
        <v>1540.6284021118565</v>
      </c>
      <c r="G20" s="32">
        <v>1505.4902709286494</v>
      </c>
      <c r="H20" s="32">
        <v>1470.3521397454424</v>
      </c>
      <c r="I20" s="32">
        <v>1435.214008562235</v>
      </c>
      <c r="J20" s="32">
        <v>1400.0758773790278</v>
      </c>
      <c r="K20" s="32">
        <v>1364.9377461958204</v>
      </c>
      <c r="L20" s="32">
        <v>1329.7996150126132</v>
      </c>
      <c r="M20" s="32">
        <v>1294.6614838294058</v>
      </c>
      <c r="N20" s="32">
        <v>1259.5233526461986</v>
      </c>
      <c r="O20" s="32">
        <v>1224.385221462991</v>
      </c>
      <c r="P20" s="32">
        <v>1189.2470902797832</v>
      </c>
      <c r="Q20" s="32">
        <v>1169.6520271690672</v>
      </c>
      <c r="R20" s="32">
        <v>1150.0569640583512</v>
      </c>
      <c r="S20" s="32">
        <v>1130.4619009476351</v>
      </c>
      <c r="T20" s="32">
        <v>1110.8668378369191</v>
      </c>
      <c r="U20" s="32">
        <v>1091.2717747262031</v>
      </c>
      <c r="V20" s="32">
        <v>1071.6767116154872</v>
      </c>
      <c r="W20" s="32">
        <v>1052.0816485047712</v>
      </c>
      <c r="X20" s="32">
        <v>1032.4865853940551</v>
      </c>
      <c r="Y20" s="32">
        <v>1012.891522283339</v>
      </c>
      <c r="Z20" s="32">
        <v>993.29645917262303</v>
      </c>
      <c r="AA20" s="32">
        <v>973.70139606190708</v>
      </c>
      <c r="AB20" s="32">
        <v>954.10633295119101</v>
      </c>
      <c r="AC20" s="32">
        <v>934.51126984047494</v>
      </c>
      <c r="AD20" s="32">
        <v>914.91620672975898</v>
      </c>
      <c r="AE20" s="32">
        <v>895.32114361904189</v>
      </c>
    </row>
    <row r="21" spans="1:31">
      <c r="A21" t="s">
        <v>146</v>
      </c>
      <c r="B21" t="s">
        <v>138</v>
      </c>
      <c r="C21" s="32">
        <v>1482.6832803021205</v>
      </c>
      <c r="D21" s="32">
        <v>1610.9046644782684</v>
      </c>
      <c r="E21" s="32">
        <v>1533.570638746058</v>
      </c>
      <c r="F21" s="32">
        <v>1456.236613013845</v>
      </c>
      <c r="G21" s="32">
        <v>1378.9025872816319</v>
      </c>
      <c r="H21" s="32">
        <v>1301.5685615494185</v>
      </c>
      <c r="I21" s="32">
        <v>1224.2345358172054</v>
      </c>
      <c r="J21" s="32">
        <v>1146.9005100849922</v>
      </c>
      <c r="K21" s="32">
        <v>1069.5664843527793</v>
      </c>
      <c r="L21" s="32">
        <v>992.23245862056592</v>
      </c>
      <c r="M21" s="32">
        <v>914.89843288835289</v>
      </c>
      <c r="N21" s="32">
        <v>837.56440715613974</v>
      </c>
      <c r="O21" s="32">
        <v>760.23038142392636</v>
      </c>
      <c r="P21" s="32">
        <v>682.89635569171378</v>
      </c>
      <c r="Q21" s="32">
        <v>674.87451529002556</v>
      </c>
      <c r="R21" s="32">
        <v>666.85267488833733</v>
      </c>
      <c r="S21" s="32">
        <v>658.83083448664922</v>
      </c>
      <c r="T21" s="32">
        <v>650.80899408496111</v>
      </c>
      <c r="U21" s="32">
        <v>642.78715368327289</v>
      </c>
      <c r="V21" s="32">
        <v>634.76531328158478</v>
      </c>
      <c r="W21" s="32">
        <v>626.74347287989656</v>
      </c>
      <c r="X21" s="32">
        <v>618.72163247820833</v>
      </c>
      <c r="Y21" s="32">
        <v>610.69979207652023</v>
      </c>
      <c r="Z21" s="32">
        <v>602.67795167483212</v>
      </c>
      <c r="AA21" s="32">
        <v>594.65611127314389</v>
      </c>
      <c r="AB21" s="32">
        <v>586.63427087145567</v>
      </c>
      <c r="AC21" s="32">
        <v>578.61243046976756</v>
      </c>
      <c r="AD21" s="32">
        <v>570.59059006807934</v>
      </c>
      <c r="AE21" s="32">
        <v>562.568749666391</v>
      </c>
    </row>
    <row r="22" spans="1:31">
      <c r="A22" t="s">
        <v>146</v>
      </c>
      <c r="B22" t="s">
        <v>139</v>
      </c>
      <c r="C22" s="32">
        <v>1482.6832803021205</v>
      </c>
      <c r="D22" s="32">
        <v>1610.9046644782707</v>
      </c>
      <c r="E22" s="32">
        <v>1551.2727044066685</v>
      </c>
      <c r="F22" s="32">
        <v>1491.6407443350658</v>
      </c>
      <c r="G22" s="32">
        <v>1432.0087842634634</v>
      </c>
      <c r="H22" s="32">
        <v>1372.376824191861</v>
      </c>
      <c r="I22" s="32">
        <v>1312.7448641202586</v>
      </c>
      <c r="J22" s="32">
        <v>1253.112904048656</v>
      </c>
      <c r="K22" s="32">
        <v>1193.4809439770536</v>
      </c>
      <c r="L22" s="32">
        <v>1133.8489839054512</v>
      </c>
      <c r="M22" s="32">
        <v>1074.217023833849</v>
      </c>
      <c r="N22" s="32">
        <v>1014.5850637622466</v>
      </c>
      <c r="O22" s="32">
        <v>954.95310369064418</v>
      </c>
      <c r="P22" s="32">
        <v>895.32114361904189</v>
      </c>
      <c r="Q22" s="32">
        <v>881.15949109055327</v>
      </c>
      <c r="R22" s="32">
        <v>866.99783856206466</v>
      </c>
      <c r="S22" s="32">
        <v>852.83618603357615</v>
      </c>
      <c r="T22" s="32">
        <v>838.67453350508754</v>
      </c>
      <c r="U22" s="32">
        <v>824.51288097659892</v>
      </c>
      <c r="V22" s="32">
        <v>810.35122844811031</v>
      </c>
      <c r="W22" s="32">
        <v>796.18957591962192</v>
      </c>
      <c r="X22" s="32">
        <v>782.02792339113319</v>
      </c>
      <c r="Y22" s="32">
        <v>767.86627086264468</v>
      </c>
      <c r="Z22" s="32">
        <v>753.70461833415618</v>
      </c>
      <c r="AA22" s="32">
        <v>739.54296580566745</v>
      </c>
      <c r="AB22" s="32">
        <v>725.38131327717895</v>
      </c>
      <c r="AC22" s="32">
        <v>711.21966074869022</v>
      </c>
      <c r="AD22" s="32">
        <v>697.05800822020171</v>
      </c>
      <c r="AE22" s="32">
        <v>682.89635569171378</v>
      </c>
    </row>
    <row r="23" spans="1:31">
      <c r="A23" t="s">
        <v>146</v>
      </c>
      <c r="B23" t="s">
        <v>140</v>
      </c>
      <c r="C23" s="32">
        <v>1482.6832803021205</v>
      </c>
      <c r="D23" s="32">
        <v>1610.9046644782707</v>
      </c>
      <c r="E23" s="32">
        <v>1575.7665332950637</v>
      </c>
      <c r="F23" s="32">
        <v>1540.6284021118565</v>
      </c>
      <c r="G23" s="32">
        <v>1505.4902709286494</v>
      </c>
      <c r="H23" s="32">
        <v>1470.3521397454424</v>
      </c>
      <c r="I23" s="32">
        <v>1435.214008562235</v>
      </c>
      <c r="J23" s="32">
        <v>1400.0758773790278</v>
      </c>
      <c r="K23" s="32">
        <v>1364.9377461958204</v>
      </c>
      <c r="L23" s="32">
        <v>1329.7996150126132</v>
      </c>
      <c r="M23" s="32">
        <v>1294.6614838294058</v>
      </c>
      <c r="N23" s="32">
        <v>1259.5233526461986</v>
      </c>
      <c r="O23" s="32">
        <v>1224.385221462991</v>
      </c>
      <c r="P23" s="32">
        <v>1189.2470902797832</v>
      </c>
      <c r="Q23" s="32">
        <v>1169.6520271690672</v>
      </c>
      <c r="R23" s="32">
        <v>1150.0569640583512</v>
      </c>
      <c r="S23" s="32">
        <v>1130.4619009476351</v>
      </c>
      <c r="T23" s="32">
        <v>1110.8668378369191</v>
      </c>
      <c r="U23" s="32">
        <v>1091.2717747262031</v>
      </c>
      <c r="V23" s="32">
        <v>1071.6767116154872</v>
      </c>
      <c r="W23" s="32">
        <v>1052.0816485047712</v>
      </c>
      <c r="X23" s="32">
        <v>1032.4865853940551</v>
      </c>
      <c r="Y23" s="32">
        <v>1012.891522283339</v>
      </c>
      <c r="Z23" s="32">
        <v>993.29645917262303</v>
      </c>
      <c r="AA23" s="32">
        <v>973.70139606190708</v>
      </c>
      <c r="AB23" s="32">
        <v>954.10633295119101</v>
      </c>
      <c r="AC23" s="32">
        <v>934.51126984047494</v>
      </c>
      <c r="AD23" s="32">
        <v>914.91620672975898</v>
      </c>
      <c r="AE23" s="32">
        <v>895.32114361904189</v>
      </c>
    </row>
    <row r="24" spans="1:31">
      <c r="A24" t="s">
        <v>147</v>
      </c>
      <c r="B24" t="s">
        <v>138</v>
      </c>
      <c r="C24" s="32">
        <v>1482.6832803021205</v>
      </c>
      <c r="D24" s="32">
        <v>1610.9046644782684</v>
      </c>
      <c r="E24" s="32">
        <v>1533.570638746058</v>
      </c>
      <c r="F24" s="32">
        <v>1456.236613013845</v>
      </c>
      <c r="G24" s="32">
        <v>1378.9025872816319</v>
      </c>
      <c r="H24" s="32">
        <v>1301.5685615494185</v>
      </c>
      <c r="I24" s="32">
        <v>1224.2345358172054</v>
      </c>
      <c r="J24" s="32">
        <v>1146.9005100849922</v>
      </c>
      <c r="K24" s="32">
        <v>1069.5664843527793</v>
      </c>
      <c r="L24" s="32">
        <v>992.23245862056592</v>
      </c>
      <c r="M24" s="32">
        <v>914.89843288835289</v>
      </c>
      <c r="N24" s="32">
        <v>837.56440715613974</v>
      </c>
      <c r="O24" s="32">
        <v>760.23038142392636</v>
      </c>
      <c r="P24" s="32">
        <v>682.89635569171378</v>
      </c>
      <c r="Q24" s="32">
        <v>674.87451529002556</v>
      </c>
      <c r="R24" s="32">
        <v>666.85267488833733</v>
      </c>
      <c r="S24" s="32">
        <v>658.83083448664922</v>
      </c>
      <c r="T24" s="32">
        <v>650.80899408496111</v>
      </c>
      <c r="U24" s="32">
        <v>642.78715368327289</v>
      </c>
      <c r="V24" s="32">
        <v>634.76531328158478</v>
      </c>
      <c r="W24" s="32">
        <v>626.74347287989656</v>
      </c>
      <c r="X24" s="32">
        <v>618.72163247820833</v>
      </c>
      <c r="Y24" s="32">
        <v>610.69979207652023</v>
      </c>
      <c r="Z24" s="32">
        <v>602.67795167483212</v>
      </c>
      <c r="AA24" s="32">
        <v>594.65611127314389</v>
      </c>
      <c r="AB24" s="32">
        <v>586.63427087145567</v>
      </c>
      <c r="AC24" s="32">
        <v>578.61243046976756</v>
      </c>
      <c r="AD24" s="32">
        <v>570.59059006807934</v>
      </c>
      <c r="AE24" s="32">
        <v>562.568749666391</v>
      </c>
    </row>
    <row r="25" spans="1:31">
      <c r="A25" t="s">
        <v>147</v>
      </c>
      <c r="B25" t="s">
        <v>139</v>
      </c>
      <c r="C25" s="32">
        <v>1482.6832803021205</v>
      </c>
      <c r="D25" s="32">
        <v>1610.9046644782707</v>
      </c>
      <c r="E25" s="32">
        <v>1551.2727044066685</v>
      </c>
      <c r="F25" s="32">
        <v>1491.6407443350658</v>
      </c>
      <c r="G25" s="32">
        <v>1432.0087842634634</v>
      </c>
      <c r="H25" s="32">
        <v>1372.376824191861</v>
      </c>
      <c r="I25" s="32">
        <v>1312.7448641202586</v>
      </c>
      <c r="J25" s="32">
        <v>1253.112904048656</v>
      </c>
      <c r="K25" s="32">
        <v>1193.4809439770536</v>
      </c>
      <c r="L25" s="32">
        <v>1133.8489839054512</v>
      </c>
      <c r="M25" s="32">
        <v>1074.217023833849</v>
      </c>
      <c r="N25" s="32">
        <v>1014.5850637622466</v>
      </c>
      <c r="O25" s="32">
        <v>954.95310369064418</v>
      </c>
      <c r="P25" s="32">
        <v>895.32114361904189</v>
      </c>
      <c r="Q25" s="32">
        <v>881.15949109055327</v>
      </c>
      <c r="R25" s="32">
        <v>866.99783856206466</v>
      </c>
      <c r="S25" s="32">
        <v>852.83618603357615</v>
      </c>
      <c r="T25" s="32">
        <v>838.67453350508754</v>
      </c>
      <c r="U25" s="32">
        <v>824.51288097659892</v>
      </c>
      <c r="V25" s="32">
        <v>810.35122844811031</v>
      </c>
      <c r="W25" s="32">
        <v>796.18957591962192</v>
      </c>
      <c r="X25" s="32">
        <v>782.02792339113319</v>
      </c>
      <c r="Y25" s="32">
        <v>767.86627086264468</v>
      </c>
      <c r="Z25" s="32">
        <v>753.70461833415618</v>
      </c>
      <c r="AA25" s="32">
        <v>739.54296580566745</v>
      </c>
      <c r="AB25" s="32">
        <v>725.38131327717895</v>
      </c>
      <c r="AC25" s="32">
        <v>711.21966074869022</v>
      </c>
      <c r="AD25" s="32">
        <v>697.05800822020171</v>
      </c>
      <c r="AE25" s="32">
        <v>682.89635569171378</v>
      </c>
    </row>
    <row r="26" spans="1:31">
      <c r="A26" t="s">
        <v>147</v>
      </c>
      <c r="B26" t="s">
        <v>140</v>
      </c>
      <c r="C26" s="32">
        <v>1482.6832803021205</v>
      </c>
      <c r="D26" s="32">
        <v>1610.9046644782707</v>
      </c>
      <c r="E26" s="32">
        <v>1575.7665332950637</v>
      </c>
      <c r="F26" s="32">
        <v>1540.6284021118565</v>
      </c>
      <c r="G26" s="32">
        <v>1505.4902709286494</v>
      </c>
      <c r="H26" s="32">
        <v>1470.3521397454424</v>
      </c>
      <c r="I26" s="32">
        <v>1435.214008562235</v>
      </c>
      <c r="J26" s="32">
        <v>1400.0758773790278</v>
      </c>
      <c r="K26" s="32">
        <v>1364.9377461958204</v>
      </c>
      <c r="L26" s="32">
        <v>1329.7996150126132</v>
      </c>
      <c r="M26" s="32">
        <v>1294.6614838294058</v>
      </c>
      <c r="N26" s="32">
        <v>1259.5233526461986</v>
      </c>
      <c r="O26" s="32">
        <v>1224.385221462991</v>
      </c>
      <c r="P26" s="32">
        <v>1189.2470902797832</v>
      </c>
      <c r="Q26" s="32">
        <v>1169.6520271690672</v>
      </c>
      <c r="R26" s="32">
        <v>1150.0569640583512</v>
      </c>
      <c r="S26" s="32">
        <v>1130.4619009476351</v>
      </c>
      <c r="T26" s="32">
        <v>1110.8668378369191</v>
      </c>
      <c r="U26" s="32">
        <v>1091.2717747262031</v>
      </c>
      <c r="V26" s="32">
        <v>1071.6767116154872</v>
      </c>
      <c r="W26" s="32">
        <v>1052.0816485047712</v>
      </c>
      <c r="X26" s="32">
        <v>1032.4865853940551</v>
      </c>
      <c r="Y26" s="32">
        <v>1012.891522283339</v>
      </c>
      <c r="Z26" s="32">
        <v>993.29645917262303</v>
      </c>
      <c r="AA26" s="32">
        <v>973.70139606190708</v>
      </c>
      <c r="AB26" s="32">
        <v>954.10633295119101</v>
      </c>
      <c r="AC26" s="32">
        <v>934.51126984047494</v>
      </c>
      <c r="AD26" s="32">
        <v>914.91620672975898</v>
      </c>
      <c r="AE26" s="32">
        <v>895.32114361904189</v>
      </c>
    </row>
    <row r="27" spans="1:31">
      <c r="A27" t="s">
        <v>148</v>
      </c>
      <c r="B27" t="s">
        <v>138</v>
      </c>
      <c r="C27" s="32">
        <v>1482.6832803021205</v>
      </c>
      <c r="D27" s="32">
        <v>1610.9046644782684</v>
      </c>
      <c r="E27" s="32">
        <v>1533.570638746058</v>
      </c>
      <c r="F27" s="32">
        <v>1456.236613013845</v>
      </c>
      <c r="G27" s="32">
        <v>1378.9025872816319</v>
      </c>
      <c r="H27" s="32">
        <v>1301.5685615494185</v>
      </c>
      <c r="I27" s="32">
        <v>1224.2345358172054</v>
      </c>
      <c r="J27" s="32">
        <v>1146.9005100849922</v>
      </c>
      <c r="K27" s="32">
        <v>1069.5664843527793</v>
      </c>
      <c r="L27" s="32">
        <v>992.23245862056592</v>
      </c>
      <c r="M27" s="32">
        <v>914.89843288835289</v>
      </c>
      <c r="N27" s="32">
        <v>837.56440715613974</v>
      </c>
      <c r="O27" s="32">
        <v>760.23038142392636</v>
      </c>
      <c r="P27" s="32">
        <v>682.89635569171378</v>
      </c>
      <c r="Q27" s="32">
        <v>674.87451529002556</v>
      </c>
      <c r="R27" s="32">
        <v>666.85267488833733</v>
      </c>
      <c r="S27" s="32">
        <v>658.83083448664922</v>
      </c>
      <c r="T27" s="32">
        <v>650.80899408496111</v>
      </c>
      <c r="U27" s="32">
        <v>642.78715368327289</v>
      </c>
      <c r="V27" s="32">
        <v>634.76531328158478</v>
      </c>
      <c r="W27" s="32">
        <v>626.74347287989656</v>
      </c>
      <c r="X27" s="32">
        <v>618.72163247820833</v>
      </c>
      <c r="Y27" s="32">
        <v>610.69979207652023</v>
      </c>
      <c r="Z27" s="32">
        <v>602.67795167483212</v>
      </c>
      <c r="AA27" s="32">
        <v>594.65611127314389</v>
      </c>
      <c r="AB27" s="32">
        <v>586.63427087145567</v>
      </c>
      <c r="AC27" s="32">
        <v>578.61243046976756</v>
      </c>
      <c r="AD27" s="32">
        <v>570.59059006807934</v>
      </c>
      <c r="AE27" s="32">
        <v>562.568749666391</v>
      </c>
    </row>
    <row r="28" spans="1:31">
      <c r="A28" t="s">
        <v>148</v>
      </c>
      <c r="B28" t="s">
        <v>139</v>
      </c>
      <c r="C28" s="32">
        <v>1482.6832803021205</v>
      </c>
      <c r="D28" s="32">
        <v>1610.9046644782707</v>
      </c>
      <c r="E28" s="32">
        <v>1551.2727044066685</v>
      </c>
      <c r="F28" s="32">
        <v>1491.6407443350658</v>
      </c>
      <c r="G28" s="32">
        <v>1432.0087842634634</v>
      </c>
      <c r="H28" s="32">
        <v>1372.376824191861</v>
      </c>
      <c r="I28" s="32">
        <v>1312.7448641202586</v>
      </c>
      <c r="J28" s="32">
        <v>1253.112904048656</v>
      </c>
      <c r="K28" s="32">
        <v>1193.4809439770536</v>
      </c>
      <c r="L28" s="32">
        <v>1133.8489839054512</v>
      </c>
      <c r="M28" s="32">
        <v>1074.217023833849</v>
      </c>
      <c r="N28" s="32">
        <v>1014.5850637622466</v>
      </c>
      <c r="O28" s="32">
        <v>954.95310369064418</v>
      </c>
      <c r="P28" s="32">
        <v>895.32114361904189</v>
      </c>
      <c r="Q28" s="32">
        <v>881.15949109055327</v>
      </c>
      <c r="R28" s="32">
        <v>866.99783856206466</v>
      </c>
      <c r="S28" s="32">
        <v>852.83618603357615</v>
      </c>
      <c r="T28" s="32">
        <v>838.67453350508754</v>
      </c>
      <c r="U28" s="32">
        <v>824.51288097659892</v>
      </c>
      <c r="V28" s="32">
        <v>810.35122844811031</v>
      </c>
      <c r="W28" s="32">
        <v>796.18957591962192</v>
      </c>
      <c r="X28" s="32">
        <v>782.02792339113319</v>
      </c>
      <c r="Y28" s="32">
        <v>767.86627086264468</v>
      </c>
      <c r="Z28" s="32">
        <v>753.70461833415618</v>
      </c>
      <c r="AA28" s="32">
        <v>739.54296580566745</v>
      </c>
      <c r="AB28" s="32">
        <v>725.38131327717895</v>
      </c>
      <c r="AC28" s="32">
        <v>711.21966074869022</v>
      </c>
      <c r="AD28" s="32">
        <v>697.05800822020171</v>
      </c>
      <c r="AE28" s="32">
        <v>682.89635569171378</v>
      </c>
    </row>
    <row r="29" spans="1:31">
      <c r="A29" t="s">
        <v>148</v>
      </c>
      <c r="B29" t="s">
        <v>140</v>
      </c>
      <c r="C29" s="32">
        <v>1482.6832803021205</v>
      </c>
      <c r="D29" s="32">
        <v>1610.9046644782707</v>
      </c>
      <c r="E29" s="32">
        <v>1575.7665332950637</v>
      </c>
      <c r="F29" s="32">
        <v>1540.6284021118565</v>
      </c>
      <c r="G29" s="32">
        <v>1505.4902709286494</v>
      </c>
      <c r="H29" s="32">
        <v>1470.3521397454424</v>
      </c>
      <c r="I29" s="32">
        <v>1435.214008562235</v>
      </c>
      <c r="J29" s="32">
        <v>1400.0758773790278</v>
      </c>
      <c r="K29" s="32">
        <v>1364.9377461958204</v>
      </c>
      <c r="L29" s="32">
        <v>1329.7996150126132</v>
      </c>
      <c r="M29" s="32">
        <v>1294.6614838294058</v>
      </c>
      <c r="N29" s="32">
        <v>1259.5233526461986</v>
      </c>
      <c r="O29" s="32">
        <v>1224.385221462991</v>
      </c>
      <c r="P29" s="32">
        <v>1189.2470902797832</v>
      </c>
      <c r="Q29" s="32">
        <v>1169.6520271690672</v>
      </c>
      <c r="R29" s="32">
        <v>1150.0569640583512</v>
      </c>
      <c r="S29" s="32">
        <v>1130.4619009476351</v>
      </c>
      <c r="T29" s="32">
        <v>1110.8668378369191</v>
      </c>
      <c r="U29" s="32">
        <v>1091.2717747262031</v>
      </c>
      <c r="V29" s="32">
        <v>1071.6767116154872</v>
      </c>
      <c r="W29" s="32">
        <v>1052.0816485047712</v>
      </c>
      <c r="X29" s="32">
        <v>1032.4865853940551</v>
      </c>
      <c r="Y29" s="32">
        <v>1012.891522283339</v>
      </c>
      <c r="Z29" s="32">
        <v>993.29645917262303</v>
      </c>
      <c r="AA29" s="32">
        <v>973.70139606190708</v>
      </c>
      <c r="AB29" s="32">
        <v>954.10633295119101</v>
      </c>
      <c r="AC29" s="32">
        <v>934.51126984047494</v>
      </c>
      <c r="AD29" s="32">
        <v>914.91620672975898</v>
      </c>
      <c r="AE29" s="32">
        <v>895.32114361904189</v>
      </c>
    </row>
    <row r="30" spans="1:31">
      <c r="A30" t="s">
        <v>149</v>
      </c>
      <c r="B30" t="s">
        <v>138</v>
      </c>
      <c r="C30" s="32">
        <v>1482.6832803021205</v>
      </c>
      <c r="D30" s="32">
        <v>1610.9046644782684</v>
      </c>
      <c r="E30" s="32">
        <v>1533.570638746058</v>
      </c>
      <c r="F30" s="32">
        <v>1456.236613013845</v>
      </c>
      <c r="G30" s="32">
        <v>1378.9025872816319</v>
      </c>
      <c r="H30" s="32">
        <v>1301.5685615494185</v>
      </c>
      <c r="I30" s="32">
        <v>1224.2345358172054</v>
      </c>
      <c r="J30" s="32">
        <v>1146.9005100849922</v>
      </c>
      <c r="K30" s="32">
        <v>1069.5664843527793</v>
      </c>
      <c r="L30" s="32">
        <v>992.23245862056592</v>
      </c>
      <c r="M30" s="32">
        <v>914.89843288835289</v>
      </c>
      <c r="N30" s="32">
        <v>837.56440715613974</v>
      </c>
      <c r="O30" s="32">
        <v>760.23038142392636</v>
      </c>
      <c r="P30" s="32">
        <v>682.89635569171378</v>
      </c>
      <c r="Q30" s="32">
        <v>674.87451529002556</v>
      </c>
      <c r="R30" s="32">
        <v>666.85267488833733</v>
      </c>
      <c r="S30" s="32">
        <v>658.83083448664922</v>
      </c>
      <c r="T30" s="32">
        <v>650.80899408496111</v>
      </c>
      <c r="U30" s="32">
        <v>642.78715368327289</v>
      </c>
      <c r="V30" s="32">
        <v>634.76531328158478</v>
      </c>
      <c r="W30" s="32">
        <v>626.74347287989656</v>
      </c>
      <c r="X30" s="32">
        <v>618.72163247820833</v>
      </c>
      <c r="Y30" s="32">
        <v>610.69979207652023</v>
      </c>
      <c r="Z30" s="32">
        <v>602.67795167483212</v>
      </c>
      <c r="AA30" s="32">
        <v>594.65611127314389</v>
      </c>
      <c r="AB30" s="32">
        <v>586.63427087145567</v>
      </c>
      <c r="AC30" s="32">
        <v>578.61243046976756</v>
      </c>
      <c r="AD30" s="32">
        <v>570.59059006807934</v>
      </c>
      <c r="AE30" s="32">
        <v>562.568749666391</v>
      </c>
    </row>
    <row r="31" spans="1:31">
      <c r="A31" t="s">
        <v>149</v>
      </c>
      <c r="B31" t="s">
        <v>139</v>
      </c>
      <c r="C31" s="32">
        <v>1482.6832803021205</v>
      </c>
      <c r="D31" s="32">
        <v>1610.9046644782707</v>
      </c>
      <c r="E31" s="32">
        <v>1551.2727044066685</v>
      </c>
      <c r="F31" s="32">
        <v>1491.6407443350658</v>
      </c>
      <c r="G31" s="32">
        <v>1432.0087842634634</v>
      </c>
      <c r="H31" s="32">
        <v>1372.376824191861</v>
      </c>
      <c r="I31" s="32">
        <v>1312.7448641202586</v>
      </c>
      <c r="J31" s="32">
        <v>1253.112904048656</v>
      </c>
      <c r="K31" s="32">
        <v>1193.4809439770536</v>
      </c>
      <c r="L31" s="32">
        <v>1133.8489839054512</v>
      </c>
      <c r="M31" s="32">
        <v>1074.217023833849</v>
      </c>
      <c r="N31" s="32">
        <v>1014.5850637622466</v>
      </c>
      <c r="O31" s="32">
        <v>954.95310369064418</v>
      </c>
      <c r="P31" s="32">
        <v>895.32114361904189</v>
      </c>
      <c r="Q31" s="32">
        <v>881.15949109055327</v>
      </c>
      <c r="R31" s="32">
        <v>866.99783856206466</v>
      </c>
      <c r="S31" s="32">
        <v>852.83618603357615</v>
      </c>
      <c r="T31" s="32">
        <v>838.67453350508754</v>
      </c>
      <c r="U31" s="32">
        <v>824.51288097659892</v>
      </c>
      <c r="V31" s="32">
        <v>810.35122844811031</v>
      </c>
      <c r="W31" s="32">
        <v>796.18957591962192</v>
      </c>
      <c r="X31" s="32">
        <v>782.02792339113319</v>
      </c>
      <c r="Y31" s="32">
        <v>767.86627086264468</v>
      </c>
      <c r="Z31" s="32">
        <v>753.70461833415618</v>
      </c>
      <c r="AA31" s="32">
        <v>739.54296580566745</v>
      </c>
      <c r="AB31" s="32">
        <v>725.38131327717895</v>
      </c>
      <c r="AC31" s="32">
        <v>711.21966074869022</v>
      </c>
      <c r="AD31" s="32">
        <v>697.05800822020171</v>
      </c>
      <c r="AE31" s="32">
        <v>682.89635569171378</v>
      </c>
    </row>
    <row r="32" spans="1:31">
      <c r="A32" t="s">
        <v>149</v>
      </c>
      <c r="B32" t="s">
        <v>140</v>
      </c>
      <c r="C32" s="32">
        <v>1482.6832803021205</v>
      </c>
      <c r="D32" s="32">
        <v>1610.9046644782707</v>
      </c>
      <c r="E32" s="32">
        <v>1575.7665332950637</v>
      </c>
      <c r="F32" s="32">
        <v>1540.6284021118565</v>
      </c>
      <c r="G32" s="32">
        <v>1505.4902709286494</v>
      </c>
      <c r="H32" s="32">
        <v>1470.3521397454424</v>
      </c>
      <c r="I32" s="32">
        <v>1435.214008562235</v>
      </c>
      <c r="J32" s="32">
        <v>1400.0758773790278</v>
      </c>
      <c r="K32" s="32">
        <v>1364.9377461958204</v>
      </c>
      <c r="L32" s="32">
        <v>1329.7996150126132</v>
      </c>
      <c r="M32" s="32">
        <v>1294.6614838294058</v>
      </c>
      <c r="N32" s="32">
        <v>1259.5233526461986</v>
      </c>
      <c r="O32" s="32">
        <v>1224.385221462991</v>
      </c>
      <c r="P32" s="32">
        <v>1189.2470902797832</v>
      </c>
      <c r="Q32" s="32">
        <v>1169.6520271690672</v>
      </c>
      <c r="R32" s="32">
        <v>1150.0569640583512</v>
      </c>
      <c r="S32" s="32">
        <v>1130.4619009476351</v>
      </c>
      <c r="T32" s="32">
        <v>1110.8668378369191</v>
      </c>
      <c r="U32" s="32">
        <v>1091.2717747262031</v>
      </c>
      <c r="V32" s="32">
        <v>1071.6767116154872</v>
      </c>
      <c r="W32" s="32">
        <v>1052.0816485047712</v>
      </c>
      <c r="X32" s="32">
        <v>1032.4865853940551</v>
      </c>
      <c r="Y32" s="32">
        <v>1012.891522283339</v>
      </c>
      <c r="Z32" s="32">
        <v>993.29645917262303</v>
      </c>
      <c r="AA32" s="32">
        <v>973.70139606190708</v>
      </c>
      <c r="AB32" s="32">
        <v>954.10633295119101</v>
      </c>
      <c r="AC32" s="32">
        <v>934.51126984047494</v>
      </c>
      <c r="AD32" s="32">
        <v>914.91620672975898</v>
      </c>
      <c r="AE32" s="32">
        <v>895.32114361904189</v>
      </c>
    </row>
    <row r="34" spans="1:31">
      <c r="C34" s="33">
        <f>AVERAGE(C3:C32)</f>
        <v>1482.6832803021198</v>
      </c>
      <c r="F34" s="33">
        <f>AVERAGE(F3:F32)</f>
        <v>1496.1685864869225</v>
      </c>
      <c r="K34" s="33">
        <f>AVERAGE(K3:K32)</f>
        <v>1209.3283915085512</v>
      </c>
    </row>
    <row r="35" spans="1:31">
      <c r="A35" t="s">
        <v>150</v>
      </c>
      <c r="F35" s="13">
        <f>F34/$C34</f>
        <v>1.0090952035164618</v>
      </c>
      <c r="K35" s="13">
        <f>K34/$C34</f>
        <v>0.81563500956329105</v>
      </c>
    </row>
    <row r="38" spans="1:31">
      <c r="C38">
        <v>2022</v>
      </c>
      <c r="D38">
        <v>2023</v>
      </c>
      <c r="E38">
        <v>2024</v>
      </c>
      <c r="F38">
        <v>2025</v>
      </c>
      <c r="G38">
        <v>2026</v>
      </c>
      <c r="H38">
        <v>2027</v>
      </c>
      <c r="I38">
        <v>2028</v>
      </c>
      <c r="J38">
        <v>2029</v>
      </c>
      <c r="K38">
        <v>2030</v>
      </c>
      <c r="L38">
        <v>2031</v>
      </c>
      <c r="M38">
        <v>2032</v>
      </c>
      <c r="N38">
        <v>2033</v>
      </c>
      <c r="O38">
        <v>2034</v>
      </c>
      <c r="P38">
        <v>2035</v>
      </c>
      <c r="Q38">
        <v>2036</v>
      </c>
      <c r="R38">
        <v>2037</v>
      </c>
      <c r="S38">
        <v>2038</v>
      </c>
      <c r="T38">
        <v>2039</v>
      </c>
      <c r="U38">
        <v>2040</v>
      </c>
      <c r="V38">
        <v>2041</v>
      </c>
      <c r="W38">
        <v>2042</v>
      </c>
      <c r="X38">
        <v>2043</v>
      </c>
      <c r="Y38">
        <v>2044</v>
      </c>
      <c r="Z38">
        <v>2045</v>
      </c>
      <c r="AA38">
        <v>2046</v>
      </c>
      <c r="AB38">
        <v>2047</v>
      </c>
      <c r="AC38">
        <v>2048</v>
      </c>
      <c r="AD38">
        <v>2049</v>
      </c>
      <c r="AE38">
        <v>2050</v>
      </c>
    </row>
    <row r="39" spans="1:31">
      <c r="A39" t="s">
        <v>153</v>
      </c>
      <c r="B39" t="s">
        <v>138</v>
      </c>
      <c r="C39">
        <v>1665.7865833821902</v>
      </c>
      <c r="D39">
        <v>1777.1999298005069</v>
      </c>
      <c r="E39">
        <v>1658.6961184438392</v>
      </c>
      <c r="F39">
        <v>1544.2437353547416</v>
      </c>
      <c r="G39">
        <v>1503.7294526789253</v>
      </c>
      <c r="H39">
        <v>1463.2151700031093</v>
      </c>
      <c r="I39">
        <v>1422.700887327293</v>
      </c>
      <c r="J39">
        <v>1382.186604651477</v>
      </c>
      <c r="K39">
        <v>1341.6723219756607</v>
      </c>
      <c r="L39">
        <v>1325.0977082026961</v>
      </c>
      <c r="M39">
        <v>1308.5230944297311</v>
      </c>
      <c r="N39">
        <v>1291.9484806567768</v>
      </c>
      <c r="O39">
        <v>1275.3738668838123</v>
      </c>
      <c r="P39">
        <v>1258.7992531108473</v>
      </c>
      <c r="Q39">
        <v>1242.2246393378828</v>
      </c>
      <c r="R39">
        <v>1225.6500255649178</v>
      </c>
      <c r="S39">
        <v>1209.075411791953</v>
      </c>
      <c r="T39">
        <v>1192.5007980189882</v>
      </c>
      <c r="U39">
        <v>1175.9261842460235</v>
      </c>
      <c r="V39">
        <v>1159.3515704730683</v>
      </c>
      <c r="W39">
        <v>1142.7769567001046</v>
      </c>
      <c r="X39">
        <v>1126.2023429271419</v>
      </c>
      <c r="Y39">
        <v>1109.627729154178</v>
      </c>
      <c r="Z39">
        <v>1093.0531153812144</v>
      </c>
      <c r="AA39">
        <v>1076.4785016082508</v>
      </c>
      <c r="AB39">
        <v>1059.9038878352869</v>
      </c>
      <c r="AC39">
        <v>1043.3292740623242</v>
      </c>
      <c r="AD39">
        <v>1026.7546602893606</v>
      </c>
      <c r="AE39">
        <v>1010.1800465163969</v>
      </c>
    </row>
    <row r="40" spans="1:31">
      <c r="A40" t="s">
        <v>153</v>
      </c>
      <c r="B40" t="s">
        <v>139</v>
      </c>
      <c r="C40">
        <v>1665.7865833821902</v>
      </c>
      <c r="D40">
        <v>1786.3135537720393</v>
      </c>
      <c r="E40">
        <v>1676.0948551167523</v>
      </c>
      <c r="F40">
        <v>1569.0990734589152</v>
      </c>
      <c r="G40">
        <v>1536.8699034844901</v>
      </c>
      <c r="H40">
        <v>1504.6407335100548</v>
      </c>
      <c r="I40">
        <v>1472.4115635356297</v>
      </c>
      <c r="J40">
        <v>1440.1823935612049</v>
      </c>
      <c r="K40">
        <v>1407.9532235867798</v>
      </c>
      <c r="L40">
        <v>1393.300972420019</v>
      </c>
      <c r="M40">
        <v>1378.6487212532579</v>
      </c>
      <c r="N40">
        <v>1363.9964700864864</v>
      </c>
      <c r="O40">
        <v>1349.3442189197256</v>
      </c>
      <c r="P40">
        <v>1334.6919677529645</v>
      </c>
      <c r="Q40">
        <v>1320.0397165862037</v>
      </c>
      <c r="R40">
        <v>1305.3874654194426</v>
      </c>
      <c r="S40">
        <v>1290.7352142526818</v>
      </c>
      <c r="T40">
        <v>1276.0829630859207</v>
      </c>
      <c r="U40">
        <v>1261.4307119191492</v>
      </c>
      <c r="V40">
        <v>1246.7784607523884</v>
      </c>
      <c r="W40">
        <v>1232.1262095856273</v>
      </c>
      <c r="X40">
        <v>1217.4739584188665</v>
      </c>
      <c r="Y40">
        <v>1202.8217072521054</v>
      </c>
      <c r="Z40">
        <v>1188.1694560853446</v>
      </c>
      <c r="AA40">
        <v>1173.5172049185733</v>
      </c>
      <c r="AB40">
        <v>1158.8649537518195</v>
      </c>
      <c r="AC40">
        <v>1144.2127025850566</v>
      </c>
      <c r="AD40">
        <v>1129.5604514182946</v>
      </c>
      <c r="AE40">
        <v>1114.9082002515315</v>
      </c>
    </row>
    <row r="41" spans="1:31">
      <c r="A41" t="s">
        <v>153</v>
      </c>
      <c r="B41" t="s">
        <v>140</v>
      </c>
      <c r="C41">
        <v>1665.7865833821902</v>
      </c>
      <c r="D41">
        <v>1809.6113559411617</v>
      </c>
      <c r="E41">
        <v>1720.5724774396324</v>
      </c>
      <c r="F41">
        <v>1632.6385339201561</v>
      </c>
      <c r="G41">
        <v>1621.5891840994777</v>
      </c>
      <c r="H41">
        <v>1610.5398342788103</v>
      </c>
      <c r="I41">
        <v>1599.490484458132</v>
      </c>
      <c r="J41">
        <v>1588.4411346374541</v>
      </c>
      <c r="K41">
        <v>1577.391784816776</v>
      </c>
      <c r="L41">
        <v>1566.343731428004</v>
      </c>
      <c r="M41">
        <v>1555.2956780392428</v>
      </c>
      <c r="N41">
        <v>1544.2476246504709</v>
      </c>
      <c r="O41">
        <v>1533.1995712617097</v>
      </c>
      <c r="P41">
        <v>1522.1515178729378</v>
      </c>
      <c r="Q41">
        <v>1511.1034644841766</v>
      </c>
      <c r="R41">
        <v>1500.0554110954047</v>
      </c>
      <c r="S41">
        <v>1489.0073577066435</v>
      </c>
      <c r="T41">
        <v>1477.9593043178716</v>
      </c>
      <c r="U41">
        <v>1466.9112509291103</v>
      </c>
      <c r="V41">
        <v>1455.8631975403382</v>
      </c>
      <c r="W41">
        <v>1444.815144151577</v>
      </c>
      <c r="X41">
        <v>1433.767090762816</v>
      </c>
      <c r="Y41">
        <v>1422.7190373740441</v>
      </c>
      <c r="Z41">
        <v>1411.6709839852829</v>
      </c>
      <c r="AA41">
        <v>1400.6229305965107</v>
      </c>
      <c r="AB41">
        <v>1389.5748772077495</v>
      </c>
      <c r="AC41">
        <v>1378.5268238189778</v>
      </c>
      <c r="AD41">
        <v>1367.4787704302166</v>
      </c>
      <c r="AE41">
        <v>1356.4307170414445</v>
      </c>
    </row>
    <row r="42" spans="1:31">
      <c r="A42" t="s">
        <v>154</v>
      </c>
      <c r="B42" t="s">
        <v>138</v>
      </c>
      <c r="C42">
        <v>1665.7865833821902</v>
      </c>
      <c r="D42">
        <v>1777.1999298005069</v>
      </c>
      <c r="E42">
        <v>1658.6961184438392</v>
      </c>
      <c r="F42">
        <v>1544.2437353547416</v>
      </c>
      <c r="G42">
        <v>1503.7294526789253</v>
      </c>
      <c r="H42">
        <v>1463.2151700031093</v>
      </c>
      <c r="I42">
        <v>1422.700887327293</v>
      </c>
      <c r="J42">
        <v>1382.186604651477</v>
      </c>
      <c r="K42">
        <v>1341.6723219756607</v>
      </c>
      <c r="L42">
        <v>1325.0977082026961</v>
      </c>
      <c r="M42">
        <v>1308.5230944297311</v>
      </c>
      <c r="N42">
        <v>1291.9484806567768</v>
      </c>
      <c r="O42">
        <v>1275.3738668838123</v>
      </c>
      <c r="P42">
        <v>1258.7992531108473</v>
      </c>
      <c r="Q42">
        <v>1242.2246393378828</v>
      </c>
      <c r="R42">
        <v>1225.6500255649178</v>
      </c>
      <c r="S42">
        <v>1209.075411791953</v>
      </c>
      <c r="T42">
        <v>1192.5007980189882</v>
      </c>
      <c r="U42">
        <v>1175.9261842460235</v>
      </c>
      <c r="V42">
        <v>1159.3515704730683</v>
      </c>
      <c r="W42">
        <v>1142.7769567001046</v>
      </c>
      <c r="X42">
        <v>1126.2023429271419</v>
      </c>
      <c r="Y42">
        <v>1109.627729154178</v>
      </c>
      <c r="Z42">
        <v>1093.0531153812144</v>
      </c>
      <c r="AA42">
        <v>1076.4785016082508</v>
      </c>
      <c r="AB42">
        <v>1059.9038878352869</v>
      </c>
      <c r="AC42">
        <v>1043.3292740623242</v>
      </c>
      <c r="AD42">
        <v>1026.7546602893606</v>
      </c>
      <c r="AE42">
        <v>1010.1800465163969</v>
      </c>
    </row>
    <row r="43" spans="1:31">
      <c r="A43" t="s">
        <v>154</v>
      </c>
      <c r="B43" t="s">
        <v>139</v>
      </c>
      <c r="C43">
        <v>1665.7865833821902</v>
      </c>
      <c r="D43">
        <v>1786.3135537720393</v>
      </c>
      <c r="E43">
        <v>1676.0948551167523</v>
      </c>
      <c r="F43">
        <v>1569.0990734589152</v>
      </c>
      <c r="G43">
        <v>1536.8699034844901</v>
      </c>
      <c r="H43">
        <v>1504.6407335100548</v>
      </c>
      <c r="I43">
        <v>1472.4115635356297</v>
      </c>
      <c r="J43">
        <v>1440.1823935612049</v>
      </c>
      <c r="K43">
        <v>1407.9532235867798</v>
      </c>
      <c r="L43">
        <v>1393.300972420019</v>
      </c>
      <c r="M43">
        <v>1378.6487212532579</v>
      </c>
      <c r="N43">
        <v>1363.9964700864864</v>
      </c>
      <c r="O43">
        <v>1349.3442189197256</v>
      </c>
      <c r="P43">
        <v>1334.6919677529645</v>
      </c>
      <c r="Q43">
        <v>1320.0397165862037</v>
      </c>
      <c r="R43">
        <v>1305.3874654194426</v>
      </c>
      <c r="S43">
        <v>1290.7352142526818</v>
      </c>
      <c r="T43">
        <v>1276.0829630859207</v>
      </c>
      <c r="U43">
        <v>1261.4307119191492</v>
      </c>
      <c r="V43">
        <v>1246.7784607523884</v>
      </c>
      <c r="W43">
        <v>1232.1262095856273</v>
      </c>
      <c r="X43">
        <v>1217.4739584188665</v>
      </c>
      <c r="Y43">
        <v>1202.8217072521054</v>
      </c>
      <c r="Z43">
        <v>1188.1694560853446</v>
      </c>
      <c r="AA43">
        <v>1173.5172049185733</v>
      </c>
      <c r="AB43">
        <v>1158.8649537518195</v>
      </c>
      <c r="AC43">
        <v>1144.2127025850566</v>
      </c>
      <c r="AD43">
        <v>1129.5604514182946</v>
      </c>
      <c r="AE43">
        <v>1114.9082002515315</v>
      </c>
    </row>
    <row r="44" spans="1:31">
      <c r="A44" t="s">
        <v>154</v>
      </c>
      <c r="B44" t="s">
        <v>140</v>
      </c>
      <c r="C44">
        <v>1665.7865833821902</v>
      </c>
      <c r="D44">
        <v>1809.6113559411617</v>
      </c>
      <c r="E44">
        <v>1720.5724774396324</v>
      </c>
      <c r="F44">
        <v>1632.6385339201561</v>
      </c>
      <c r="G44">
        <v>1621.5891840994777</v>
      </c>
      <c r="H44">
        <v>1610.5398342788103</v>
      </c>
      <c r="I44">
        <v>1599.490484458132</v>
      </c>
      <c r="J44">
        <v>1588.4411346374541</v>
      </c>
      <c r="K44">
        <v>1577.391784816776</v>
      </c>
      <c r="L44">
        <v>1566.343731428004</v>
      </c>
      <c r="M44">
        <v>1555.2956780392428</v>
      </c>
      <c r="N44">
        <v>1544.2476246504709</v>
      </c>
      <c r="O44">
        <v>1533.1995712617097</v>
      </c>
      <c r="P44">
        <v>1522.1515178729378</v>
      </c>
      <c r="Q44">
        <v>1511.1034644841766</v>
      </c>
      <c r="R44">
        <v>1500.0554110954047</v>
      </c>
      <c r="S44">
        <v>1489.0073577066435</v>
      </c>
      <c r="T44">
        <v>1477.9593043178716</v>
      </c>
      <c r="U44">
        <v>1466.9112509291103</v>
      </c>
      <c r="V44">
        <v>1455.8631975403382</v>
      </c>
      <c r="W44">
        <v>1444.815144151577</v>
      </c>
      <c r="X44">
        <v>1433.767090762816</v>
      </c>
      <c r="Y44">
        <v>1422.7190373740441</v>
      </c>
      <c r="Z44">
        <v>1411.6709839852829</v>
      </c>
      <c r="AA44">
        <v>1400.6229305965107</v>
      </c>
      <c r="AB44">
        <v>1389.5748772077495</v>
      </c>
      <c r="AC44">
        <v>1378.5268238189778</v>
      </c>
      <c r="AD44">
        <v>1367.4787704302166</v>
      </c>
      <c r="AE44">
        <v>1356.4307170414445</v>
      </c>
    </row>
    <row r="45" spans="1:31">
      <c r="A45" t="s">
        <v>155</v>
      </c>
      <c r="B45" t="s">
        <v>138</v>
      </c>
      <c r="C45">
        <v>1665.7865833821902</v>
      </c>
      <c r="D45">
        <v>1777.1999298005069</v>
      </c>
      <c r="E45">
        <v>1658.6961184438392</v>
      </c>
      <c r="F45">
        <v>1544.2437353547416</v>
      </c>
      <c r="G45">
        <v>1503.7294526789253</v>
      </c>
      <c r="H45">
        <v>1463.2151700031093</v>
      </c>
      <c r="I45">
        <v>1422.700887327293</v>
      </c>
      <c r="J45">
        <v>1382.186604651477</v>
      </c>
      <c r="K45">
        <v>1341.6723219756607</v>
      </c>
      <c r="L45">
        <v>1325.0977082026961</v>
      </c>
      <c r="M45">
        <v>1308.5230944297311</v>
      </c>
      <c r="N45">
        <v>1291.9484806567768</v>
      </c>
      <c r="O45">
        <v>1275.3738668838123</v>
      </c>
      <c r="P45">
        <v>1258.7992531108473</v>
      </c>
      <c r="Q45">
        <v>1242.2246393378828</v>
      </c>
      <c r="R45">
        <v>1225.6500255649178</v>
      </c>
      <c r="S45">
        <v>1209.075411791953</v>
      </c>
      <c r="T45">
        <v>1192.5007980189882</v>
      </c>
      <c r="U45">
        <v>1175.9261842460235</v>
      </c>
      <c r="V45">
        <v>1159.3515704730683</v>
      </c>
      <c r="W45">
        <v>1142.7769567001046</v>
      </c>
      <c r="X45">
        <v>1126.2023429271419</v>
      </c>
      <c r="Y45">
        <v>1109.627729154178</v>
      </c>
      <c r="Z45">
        <v>1093.0531153812144</v>
      </c>
      <c r="AA45">
        <v>1076.4785016082508</v>
      </c>
      <c r="AB45">
        <v>1059.9038878352869</v>
      </c>
      <c r="AC45">
        <v>1043.3292740623242</v>
      </c>
      <c r="AD45">
        <v>1026.7546602893606</v>
      </c>
      <c r="AE45">
        <v>1010.1800465163969</v>
      </c>
    </row>
    <row r="46" spans="1:31">
      <c r="A46" t="s">
        <v>155</v>
      </c>
      <c r="B46" t="s">
        <v>139</v>
      </c>
      <c r="C46">
        <v>1665.7865833821902</v>
      </c>
      <c r="D46">
        <v>1786.3135537720393</v>
      </c>
      <c r="E46">
        <v>1676.0948551167523</v>
      </c>
      <c r="F46">
        <v>1569.0990734589152</v>
      </c>
      <c r="G46">
        <v>1536.8699034844901</v>
      </c>
      <c r="H46">
        <v>1504.6407335100548</v>
      </c>
      <c r="I46">
        <v>1472.4115635356297</v>
      </c>
      <c r="J46">
        <v>1440.1823935612049</v>
      </c>
      <c r="K46">
        <v>1407.9532235867798</v>
      </c>
      <c r="L46">
        <v>1393.300972420019</v>
      </c>
      <c r="M46">
        <v>1378.6487212532579</v>
      </c>
      <c r="N46">
        <v>1363.9964700864864</v>
      </c>
      <c r="O46">
        <v>1349.3442189197256</v>
      </c>
      <c r="P46">
        <v>1334.6919677529645</v>
      </c>
      <c r="Q46">
        <v>1320.0397165862037</v>
      </c>
      <c r="R46">
        <v>1305.3874654194426</v>
      </c>
      <c r="S46">
        <v>1290.7352142526818</v>
      </c>
      <c r="T46">
        <v>1276.0829630859207</v>
      </c>
      <c r="U46">
        <v>1261.4307119191492</v>
      </c>
      <c r="V46">
        <v>1246.7784607523884</v>
      </c>
      <c r="W46">
        <v>1232.1262095856273</v>
      </c>
      <c r="X46">
        <v>1217.4739584188665</v>
      </c>
      <c r="Y46">
        <v>1202.8217072521054</v>
      </c>
      <c r="Z46">
        <v>1188.1694560853446</v>
      </c>
      <c r="AA46">
        <v>1173.5172049185733</v>
      </c>
      <c r="AB46">
        <v>1158.8649537518195</v>
      </c>
      <c r="AC46">
        <v>1144.2127025850566</v>
      </c>
      <c r="AD46">
        <v>1129.5604514182946</v>
      </c>
      <c r="AE46">
        <v>1114.9082002515315</v>
      </c>
    </row>
    <row r="47" spans="1:31">
      <c r="A47" t="s">
        <v>155</v>
      </c>
      <c r="B47" t="s">
        <v>140</v>
      </c>
      <c r="C47">
        <v>1665.7865833821902</v>
      </c>
      <c r="D47">
        <v>1809.6113559411617</v>
      </c>
      <c r="E47">
        <v>1720.5724774396324</v>
      </c>
      <c r="F47">
        <v>1632.6385339201561</v>
      </c>
      <c r="G47">
        <v>1621.5891840994777</v>
      </c>
      <c r="H47">
        <v>1610.5398342788103</v>
      </c>
      <c r="I47">
        <v>1599.490484458132</v>
      </c>
      <c r="J47">
        <v>1588.4411346374541</v>
      </c>
      <c r="K47">
        <v>1577.391784816776</v>
      </c>
      <c r="L47">
        <v>1566.343731428004</v>
      </c>
      <c r="M47">
        <v>1555.2956780392428</v>
      </c>
      <c r="N47">
        <v>1544.2476246504709</v>
      </c>
      <c r="O47">
        <v>1533.1995712617097</v>
      </c>
      <c r="P47">
        <v>1522.1515178729378</v>
      </c>
      <c r="Q47">
        <v>1511.1034644841766</v>
      </c>
      <c r="R47">
        <v>1500.0554110954047</v>
      </c>
      <c r="S47">
        <v>1489.0073577066435</v>
      </c>
      <c r="T47">
        <v>1477.9593043178716</v>
      </c>
      <c r="U47">
        <v>1466.9112509291103</v>
      </c>
      <c r="V47">
        <v>1455.8631975403382</v>
      </c>
      <c r="W47">
        <v>1444.815144151577</v>
      </c>
      <c r="X47">
        <v>1433.767090762816</v>
      </c>
      <c r="Y47">
        <v>1422.7190373740441</v>
      </c>
      <c r="Z47">
        <v>1411.6709839852829</v>
      </c>
      <c r="AA47">
        <v>1400.6229305965107</v>
      </c>
      <c r="AB47">
        <v>1389.5748772077495</v>
      </c>
      <c r="AC47">
        <v>1378.5268238189778</v>
      </c>
      <c r="AD47">
        <v>1367.4787704302166</v>
      </c>
      <c r="AE47">
        <v>1356.4307170414445</v>
      </c>
    </row>
    <row r="48" spans="1:31">
      <c r="A48" t="s">
        <v>156</v>
      </c>
      <c r="B48" t="s">
        <v>138</v>
      </c>
      <c r="C48">
        <v>1665.7865833821902</v>
      </c>
      <c r="D48">
        <v>1777.1999298005069</v>
      </c>
      <c r="E48">
        <v>1658.6961184438392</v>
      </c>
      <c r="F48">
        <v>1544.2437353547416</v>
      </c>
      <c r="G48">
        <v>1503.7294526789253</v>
      </c>
      <c r="H48">
        <v>1463.2151700031093</v>
      </c>
      <c r="I48">
        <v>1422.700887327293</v>
      </c>
      <c r="J48">
        <v>1382.186604651477</v>
      </c>
      <c r="K48">
        <v>1341.6723219756607</v>
      </c>
      <c r="L48">
        <v>1325.0977082026961</v>
      </c>
      <c r="M48">
        <v>1308.5230944297311</v>
      </c>
      <c r="N48">
        <v>1291.9484806567768</v>
      </c>
      <c r="O48">
        <v>1275.3738668838123</v>
      </c>
      <c r="P48">
        <v>1258.7992531108473</v>
      </c>
      <c r="Q48">
        <v>1242.2246393378828</v>
      </c>
      <c r="R48">
        <v>1225.6500255649178</v>
      </c>
      <c r="S48">
        <v>1209.075411791953</v>
      </c>
      <c r="T48">
        <v>1192.5007980189882</v>
      </c>
      <c r="U48">
        <v>1175.9261842460235</v>
      </c>
      <c r="V48">
        <v>1159.3515704730683</v>
      </c>
      <c r="W48">
        <v>1142.7769567001046</v>
      </c>
      <c r="X48">
        <v>1126.2023429271419</v>
      </c>
      <c r="Y48">
        <v>1109.627729154178</v>
      </c>
      <c r="Z48">
        <v>1093.0531153812144</v>
      </c>
      <c r="AA48">
        <v>1076.4785016082508</v>
      </c>
      <c r="AB48">
        <v>1059.9038878352869</v>
      </c>
      <c r="AC48">
        <v>1043.3292740623242</v>
      </c>
      <c r="AD48">
        <v>1026.7546602893606</v>
      </c>
      <c r="AE48">
        <v>1010.1800465163969</v>
      </c>
    </row>
    <row r="49" spans="1:31">
      <c r="A49" t="s">
        <v>156</v>
      </c>
      <c r="B49" t="s">
        <v>139</v>
      </c>
      <c r="C49">
        <v>1665.7865833821902</v>
      </c>
      <c r="D49">
        <v>1786.3135537720393</v>
      </c>
      <c r="E49">
        <v>1676.0948551167523</v>
      </c>
      <c r="F49">
        <v>1569.0990734589152</v>
      </c>
      <c r="G49">
        <v>1536.8699034844901</v>
      </c>
      <c r="H49">
        <v>1504.6407335100548</v>
      </c>
      <c r="I49">
        <v>1472.4115635356297</v>
      </c>
      <c r="J49">
        <v>1440.1823935612049</v>
      </c>
      <c r="K49">
        <v>1407.9532235867798</v>
      </c>
      <c r="L49">
        <v>1393.300972420019</v>
      </c>
      <c r="M49">
        <v>1378.6487212532579</v>
      </c>
      <c r="N49">
        <v>1363.9964700864864</v>
      </c>
      <c r="O49">
        <v>1349.3442189197256</v>
      </c>
      <c r="P49">
        <v>1334.6919677529645</v>
      </c>
      <c r="Q49">
        <v>1320.0397165862037</v>
      </c>
      <c r="R49">
        <v>1305.3874654194426</v>
      </c>
      <c r="S49">
        <v>1290.7352142526818</v>
      </c>
      <c r="T49">
        <v>1276.0829630859207</v>
      </c>
      <c r="U49">
        <v>1261.4307119191492</v>
      </c>
      <c r="V49">
        <v>1246.7784607523884</v>
      </c>
      <c r="W49">
        <v>1232.1262095856273</v>
      </c>
      <c r="X49">
        <v>1217.4739584188665</v>
      </c>
      <c r="Y49">
        <v>1202.8217072521054</v>
      </c>
      <c r="Z49">
        <v>1188.1694560853446</v>
      </c>
      <c r="AA49">
        <v>1173.5172049185733</v>
      </c>
      <c r="AB49">
        <v>1158.8649537518195</v>
      </c>
      <c r="AC49">
        <v>1144.2127025850566</v>
      </c>
      <c r="AD49">
        <v>1129.5604514182946</v>
      </c>
      <c r="AE49">
        <v>1114.9082002515315</v>
      </c>
    </row>
    <row r="50" spans="1:31">
      <c r="A50" t="s">
        <v>156</v>
      </c>
      <c r="B50" t="s">
        <v>140</v>
      </c>
      <c r="C50">
        <v>1665.7865833821902</v>
      </c>
      <c r="D50">
        <v>1809.6113559411617</v>
      </c>
      <c r="E50">
        <v>1720.5724774396324</v>
      </c>
      <c r="F50">
        <v>1632.6385339201561</v>
      </c>
      <c r="G50">
        <v>1621.5891840994777</v>
      </c>
      <c r="H50">
        <v>1610.5398342788103</v>
      </c>
      <c r="I50">
        <v>1599.490484458132</v>
      </c>
      <c r="J50">
        <v>1588.4411346374541</v>
      </c>
      <c r="K50">
        <v>1577.391784816776</v>
      </c>
      <c r="L50">
        <v>1566.343731428004</v>
      </c>
      <c r="M50">
        <v>1555.2956780392428</v>
      </c>
      <c r="N50">
        <v>1544.2476246504709</v>
      </c>
      <c r="O50">
        <v>1533.1995712617097</v>
      </c>
      <c r="P50">
        <v>1522.1515178729378</v>
      </c>
      <c r="Q50">
        <v>1511.1034644841766</v>
      </c>
      <c r="R50">
        <v>1500.0554110954047</v>
      </c>
      <c r="S50">
        <v>1489.0073577066435</v>
      </c>
      <c r="T50">
        <v>1477.9593043178716</v>
      </c>
      <c r="U50">
        <v>1466.9112509291103</v>
      </c>
      <c r="V50">
        <v>1455.8631975403382</v>
      </c>
      <c r="W50">
        <v>1444.815144151577</v>
      </c>
      <c r="X50">
        <v>1433.767090762816</v>
      </c>
      <c r="Y50">
        <v>1422.7190373740441</v>
      </c>
      <c r="Z50">
        <v>1411.6709839852829</v>
      </c>
      <c r="AA50">
        <v>1400.6229305965107</v>
      </c>
      <c r="AB50">
        <v>1389.5748772077495</v>
      </c>
      <c r="AC50">
        <v>1378.5268238189778</v>
      </c>
      <c r="AD50">
        <v>1367.4787704302166</v>
      </c>
      <c r="AE50">
        <v>1356.4307170414445</v>
      </c>
    </row>
    <row r="51" spans="1:31">
      <c r="A51" t="s">
        <v>157</v>
      </c>
      <c r="B51" t="s">
        <v>138</v>
      </c>
      <c r="C51">
        <v>1665.7865833821902</v>
      </c>
      <c r="D51">
        <v>1777.1999298005069</v>
      </c>
      <c r="E51">
        <v>1658.6961184438392</v>
      </c>
      <c r="F51">
        <v>1544.2437353547416</v>
      </c>
      <c r="G51">
        <v>1503.7294526789253</v>
      </c>
      <c r="H51">
        <v>1463.2151700031093</v>
      </c>
      <c r="I51">
        <v>1422.700887327293</v>
      </c>
      <c r="J51">
        <v>1382.186604651477</v>
      </c>
      <c r="K51">
        <v>1341.6723219756607</v>
      </c>
      <c r="L51">
        <v>1325.0977082026961</v>
      </c>
      <c r="M51">
        <v>1308.5230944297311</v>
      </c>
      <c r="N51">
        <v>1291.9484806567768</v>
      </c>
      <c r="O51">
        <v>1275.3738668838123</v>
      </c>
      <c r="P51">
        <v>1258.7992531108473</v>
      </c>
      <c r="Q51">
        <v>1242.2246393378828</v>
      </c>
      <c r="R51">
        <v>1225.6500255649178</v>
      </c>
      <c r="S51">
        <v>1209.075411791953</v>
      </c>
      <c r="T51">
        <v>1192.5007980189882</v>
      </c>
      <c r="U51">
        <v>1175.9261842460235</v>
      </c>
      <c r="V51">
        <v>1159.3515704730683</v>
      </c>
      <c r="W51">
        <v>1142.7769567001046</v>
      </c>
      <c r="X51">
        <v>1126.2023429271419</v>
      </c>
      <c r="Y51">
        <v>1109.627729154178</v>
      </c>
      <c r="Z51">
        <v>1093.0531153812144</v>
      </c>
      <c r="AA51">
        <v>1076.4785016082508</v>
      </c>
      <c r="AB51">
        <v>1059.9038878352869</v>
      </c>
      <c r="AC51">
        <v>1043.3292740623242</v>
      </c>
      <c r="AD51">
        <v>1026.7546602893606</v>
      </c>
      <c r="AE51">
        <v>1010.1800465163969</v>
      </c>
    </row>
    <row r="52" spans="1:31">
      <c r="A52" t="s">
        <v>157</v>
      </c>
      <c r="B52" t="s">
        <v>139</v>
      </c>
      <c r="C52">
        <v>1665.7865833821902</v>
      </c>
      <c r="D52">
        <v>1786.3135537720393</v>
      </c>
      <c r="E52">
        <v>1676.0948551167523</v>
      </c>
      <c r="F52">
        <v>1569.0990734589152</v>
      </c>
      <c r="G52">
        <v>1536.8699034844901</v>
      </c>
      <c r="H52">
        <v>1504.6407335100548</v>
      </c>
      <c r="I52">
        <v>1472.4115635356297</v>
      </c>
      <c r="J52">
        <v>1440.1823935612049</v>
      </c>
      <c r="K52">
        <v>1407.9532235867798</v>
      </c>
      <c r="L52">
        <v>1393.300972420019</v>
      </c>
      <c r="M52">
        <v>1378.6487212532579</v>
      </c>
      <c r="N52">
        <v>1363.9964700864864</v>
      </c>
      <c r="O52">
        <v>1349.3442189197256</v>
      </c>
      <c r="P52">
        <v>1334.6919677529645</v>
      </c>
      <c r="Q52">
        <v>1320.0397165862037</v>
      </c>
      <c r="R52">
        <v>1305.3874654194426</v>
      </c>
      <c r="S52">
        <v>1290.7352142526818</v>
      </c>
      <c r="T52">
        <v>1276.0829630859207</v>
      </c>
      <c r="U52">
        <v>1261.4307119191492</v>
      </c>
      <c r="V52">
        <v>1246.7784607523884</v>
      </c>
      <c r="W52">
        <v>1232.1262095856273</v>
      </c>
      <c r="X52">
        <v>1217.4739584188665</v>
      </c>
      <c r="Y52">
        <v>1202.8217072521054</v>
      </c>
      <c r="Z52">
        <v>1188.1694560853446</v>
      </c>
      <c r="AA52">
        <v>1173.5172049185733</v>
      </c>
      <c r="AB52">
        <v>1158.8649537518195</v>
      </c>
      <c r="AC52">
        <v>1144.2127025850566</v>
      </c>
      <c r="AD52">
        <v>1129.5604514182946</v>
      </c>
      <c r="AE52">
        <v>1114.9082002515315</v>
      </c>
    </row>
    <row r="53" spans="1:31">
      <c r="A53" t="s">
        <v>157</v>
      </c>
      <c r="B53" t="s">
        <v>140</v>
      </c>
      <c r="C53">
        <v>1665.7865833821902</v>
      </c>
      <c r="D53">
        <v>1809.6113559411617</v>
      </c>
      <c r="E53">
        <v>1720.5724774396324</v>
      </c>
      <c r="F53">
        <v>1632.6385339201561</v>
      </c>
      <c r="G53">
        <v>1621.5891840994777</v>
      </c>
      <c r="H53">
        <v>1610.5398342788103</v>
      </c>
      <c r="I53">
        <v>1599.490484458132</v>
      </c>
      <c r="J53">
        <v>1588.4411346374541</v>
      </c>
      <c r="K53">
        <v>1577.391784816776</v>
      </c>
      <c r="L53">
        <v>1566.343731428004</v>
      </c>
      <c r="M53">
        <v>1555.2956780392428</v>
      </c>
      <c r="N53">
        <v>1544.2476246504709</v>
      </c>
      <c r="O53">
        <v>1533.1995712617097</v>
      </c>
      <c r="P53">
        <v>1522.1515178729378</v>
      </c>
      <c r="Q53">
        <v>1511.1034644841766</v>
      </c>
      <c r="R53">
        <v>1500.0554110954047</v>
      </c>
      <c r="S53">
        <v>1489.0073577066435</v>
      </c>
      <c r="T53">
        <v>1477.9593043178716</v>
      </c>
      <c r="U53">
        <v>1466.9112509291103</v>
      </c>
      <c r="V53">
        <v>1455.8631975403382</v>
      </c>
      <c r="W53">
        <v>1444.815144151577</v>
      </c>
      <c r="X53">
        <v>1433.767090762816</v>
      </c>
      <c r="Y53">
        <v>1422.7190373740441</v>
      </c>
      <c r="Z53">
        <v>1411.6709839852829</v>
      </c>
      <c r="AA53">
        <v>1400.6229305965107</v>
      </c>
      <c r="AB53">
        <v>1389.5748772077495</v>
      </c>
      <c r="AC53">
        <v>1378.5268238189778</v>
      </c>
      <c r="AD53">
        <v>1367.4787704302166</v>
      </c>
      <c r="AE53">
        <v>1356.4307170414445</v>
      </c>
    </row>
    <row r="54" spans="1:31">
      <c r="A54" t="s">
        <v>158</v>
      </c>
      <c r="B54" t="s">
        <v>138</v>
      </c>
      <c r="C54">
        <v>1665.7865833821902</v>
      </c>
      <c r="D54">
        <v>1777.1999298005069</v>
      </c>
      <c r="E54">
        <v>1658.6961184438392</v>
      </c>
      <c r="F54">
        <v>1544.2437353547416</v>
      </c>
      <c r="G54">
        <v>1503.7294526789253</v>
      </c>
      <c r="H54">
        <v>1463.2151700031093</v>
      </c>
      <c r="I54">
        <v>1422.700887327293</v>
      </c>
      <c r="J54">
        <v>1382.186604651477</v>
      </c>
      <c r="K54">
        <v>1341.6723219756607</v>
      </c>
      <c r="L54">
        <v>1325.0977082026961</v>
      </c>
      <c r="M54">
        <v>1308.5230944297311</v>
      </c>
      <c r="N54">
        <v>1291.9484806567768</v>
      </c>
      <c r="O54">
        <v>1275.3738668838123</v>
      </c>
      <c r="P54">
        <v>1258.7992531108473</v>
      </c>
      <c r="Q54">
        <v>1242.2246393378828</v>
      </c>
      <c r="R54">
        <v>1225.6500255649178</v>
      </c>
      <c r="S54">
        <v>1209.075411791953</v>
      </c>
      <c r="T54">
        <v>1192.5007980189882</v>
      </c>
      <c r="U54">
        <v>1175.9261842460235</v>
      </c>
      <c r="V54">
        <v>1159.3515704730683</v>
      </c>
      <c r="W54">
        <v>1142.7769567001046</v>
      </c>
      <c r="X54">
        <v>1126.2023429271419</v>
      </c>
      <c r="Y54">
        <v>1109.627729154178</v>
      </c>
      <c r="Z54">
        <v>1093.0531153812144</v>
      </c>
      <c r="AA54">
        <v>1076.4785016082508</v>
      </c>
      <c r="AB54">
        <v>1059.9038878352869</v>
      </c>
      <c r="AC54">
        <v>1043.3292740623242</v>
      </c>
      <c r="AD54">
        <v>1026.7546602893606</v>
      </c>
      <c r="AE54">
        <v>1010.1800465163969</v>
      </c>
    </row>
    <row r="55" spans="1:31">
      <c r="A55" t="s">
        <v>158</v>
      </c>
      <c r="B55" t="s">
        <v>139</v>
      </c>
      <c r="C55">
        <v>1665.7865833821902</v>
      </c>
      <c r="D55">
        <v>1786.3135537720393</v>
      </c>
      <c r="E55">
        <v>1676.0948551167523</v>
      </c>
      <c r="F55">
        <v>1569.0990734589152</v>
      </c>
      <c r="G55">
        <v>1536.8699034844901</v>
      </c>
      <c r="H55">
        <v>1504.6407335100548</v>
      </c>
      <c r="I55">
        <v>1472.4115635356297</v>
      </c>
      <c r="J55">
        <v>1440.1823935612049</v>
      </c>
      <c r="K55">
        <v>1407.9532235867798</v>
      </c>
      <c r="L55">
        <v>1393.300972420019</v>
      </c>
      <c r="M55">
        <v>1378.6487212532579</v>
      </c>
      <c r="N55">
        <v>1363.9964700864864</v>
      </c>
      <c r="O55">
        <v>1349.3442189197256</v>
      </c>
      <c r="P55">
        <v>1334.6919677529645</v>
      </c>
      <c r="Q55">
        <v>1320.0397165862037</v>
      </c>
      <c r="R55">
        <v>1305.3874654194426</v>
      </c>
      <c r="S55">
        <v>1290.7352142526818</v>
      </c>
      <c r="T55">
        <v>1276.0829630859207</v>
      </c>
      <c r="U55">
        <v>1261.4307119191492</v>
      </c>
      <c r="V55">
        <v>1246.7784607523884</v>
      </c>
      <c r="W55">
        <v>1232.1262095856273</v>
      </c>
      <c r="X55">
        <v>1217.4739584188665</v>
      </c>
      <c r="Y55">
        <v>1202.8217072521054</v>
      </c>
      <c r="Z55">
        <v>1188.1694560853446</v>
      </c>
      <c r="AA55">
        <v>1173.5172049185733</v>
      </c>
      <c r="AB55">
        <v>1158.8649537518195</v>
      </c>
      <c r="AC55">
        <v>1144.2127025850566</v>
      </c>
      <c r="AD55">
        <v>1129.5604514182946</v>
      </c>
      <c r="AE55">
        <v>1114.9082002515315</v>
      </c>
    </row>
    <row r="56" spans="1:31">
      <c r="A56" t="s">
        <v>158</v>
      </c>
      <c r="B56" t="s">
        <v>140</v>
      </c>
      <c r="C56">
        <v>1665.7865833821902</v>
      </c>
      <c r="D56">
        <v>1809.6113559411617</v>
      </c>
      <c r="E56">
        <v>1720.5724774396324</v>
      </c>
      <c r="F56">
        <v>1632.6385339201561</v>
      </c>
      <c r="G56">
        <v>1621.5891840994777</v>
      </c>
      <c r="H56">
        <v>1610.5398342788103</v>
      </c>
      <c r="I56">
        <v>1599.490484458132</v>
      </c>
      <c r="J56">
        <v>1588.4411346374541</v>
      </c>
      <c r="K56">
        <v>1577.391784816776</v>
      </c>
      <c r="L56">
        <v>1566.343731428004</v>
      </c>
      <c r="M56">
        <v>1555.2956780392428</v>
      </c>
      <c r="N56">
        <v>1544.2476246504709</v>
      </c>
      <c r="O56">
        <v>1533.1995712617097</v>
      </c>
      <c r="P56">
        <v>1522.1515178729378</v>
      </c>
      <c r="Q56">
        <v>1511.1034644841766</v>
      </c>
      <c r="R56">
        <v>1500.0554110954047</v>
      </c>
      <c r="S56">
        <v>1489.0073577066435</v>
      </c>
      <c r="T56">
        <v>1477.9593043178716</v>
      </c>
      <c r="U56">
        <v>1466.9112509291103</v>
      </c>
      <c r="V56">
        <v>1455.8631975403382</v>
      </c>
      <c r="W56">
        <v>1444.815144151577</v>
      </c>
      <c r="X56">
        <v>1433.767090762816</v>
      </c>
      <c r="Y56">
        <v>1422.7190373740441</v>
      </c>
      <c r="Z56">
        <v>1411.6709839852829</v>
      </c>
      <c r="AA56">
        <v>1400.6229305965107</v>
      </c>
      <c r="AB56">
        <v>1389.5748772077495</v>
      </c>
      <c r="AC56">
        <v>1378.5268238189778</v>
      </c>
      <c r="AD56">
        <v>1367.4787704302166</v>
      </c>
      <c r="AE56">
        <v>1356.4307170414445</v>
      </c>
    </row>
    <row r="57" spans="1:31">
      <c r="A57" t="s">
        <v>159</v>
      </c>
      <c r="B57" t="s">
        <v>138</v>
      </c>
      <c r="C57">
        <v>1665.7865833821902</v>
      </c>
      <c r="D57">
        <v>1777.1999298005069</v>
      </c>
      <c r="E57">
        <v>1658.6961184438392</v>
      </c>
      <c r="F57">
        <v>1544.2437353547416</v>
      </c>
      <c r="G57">
        <v>1503.7294526789253</v>
      </c>
      <c r="H57">
        <v>1463.2151700031093</v>
      </c>
      <c r="I57">
        <v>1422.700887327293</v>
      </c>
      <c r="J57">
        <v>1382.186604651477</v>
      </c>
      <c r="K57">
        <v>1341.6723219756607</v>
      </c>
      <c r="L57">
        <v>1325.0977082026961</v>
      </c>
      <c r="M57">
        <v>1308.5230944297311</v>
      </c>
      <c r="N57">
        <v>1291.9484806567768</v>
      </c>
      <c r="O57">
        <v>1275.3738668838123</v>
      </c>
      <c r="P57">
        <v>1258.7992531108473</v>
      </c>
      <c r="Q57">
        <v>1242.2246393378828</v>
      </c>
      <c r="R57">
        <v>1225.6500255649178</v>
      </c>
      <c r="S57">
        <v>1209.075411791953</v>
      </c>
      <c r="T57">
        <v>1192.5007980189882</v>
      </c>
      <c r="U57">
        <v>1175.9261842460235</v>
      </c>
      <c r="V57">
        <v>1159.3515704730683</v>
      </c>
      <c r="W57">
        <v>1142.7769567001046</v>
      </c>
      <c r="X57">
        <v>1126.2023429271419</v>
      </c>
      <c r="Y57">
        <v>1109.627729154178</v>
      </c>
      <c r="Z57">
        <v>1093.0531153812144</v>
      </c>
      <c r="AA57">
        <v>1076.4785016082508</v>
      </c>
      <c r="AB57">
        <v>1059.9038878352869</v>
      </c>
      <c r="AC57">
        <v>1043.3292740623242</v>
      </c>
      <c r="AD57">
        <v>1026.7546602893606</v>
      </c>
      <c r="AE57">
        <v>1010.1800465163969</v>
      </c>
    </row>
    <row r="58" spans="1:31">
      <c r="A58" t="s">
        <v>159</v>
      </c>
      <c r="B58" t="s">
        <v>139</v>
      </c>
      <c r="C58">
        <v>1665.7865833821902</v>
      </c>
      <c r="D58">
        <v>1795.2370526972948</v>
      </c>
      <c r="E58">
        <v>1693.1306257922363</v>
      </c>
      <c r="F58">
        <v>1593.4358887096005</v>
      </c>
      <c r="G58">
        <v>1569.3189904854144</v>
      </c>
      <c r="H58">
        <v>1545.202092261218</v>
      </c>
      <c r="I58">
        <v>1521.0851940370212</v>
      </c>
      <c r="J58">
        <v>1496.9682958128246</v>
      </c>
      <c r="K58">
        <v>1472.8513975886283</v>
      </c>
      <c r="L58">
        <v>1454.9542377217801</v>
      </c>
      <c r="M58">
        <v>1437.0570778549215</v>
      </c>
      <c r="N58">
        <v>1419.1599179880627</v>
      </c>
      <c r="O58">
        <v>1401.2627581212146</v>
      </c>
      <c r="P58">
        <v>1383.3655982543562</v>
      </c>
      <c r="Q58">
        <v>1365.4684383874974</v>
      </c>
      <c r="R58">
        <v>1347.5712785206495</v>
      </c>
      <c r="S58">
        <v>1329.6741186537909</v>
      </c>
      <c r="T58">
        <v>1311.7769587869323</v>
      </c>
      <c r="U58">
        <v>1293.8797989200841</v>
      </c>
      <c r="V58">
        <v>1275.9826390532253</v>
      </c>
      <c r="W58">
        <v>1258.0854791863669</v>
      </c>
      <c r="X58">
        <v>1240.1883193195081</v>
      </c>
      <c r="Y58">
        <v>1222.2911594526602</v>
      </c>
      <c r="Z58">
        <v>1204.3939995858013</v>
      </c>
      <c r="AA58">
        <v>1186.4968397189427</v>
      </c>
      <c r="AB58">
        <v>1168.5996798520948</v>
      </c>
      <c r="AC58">
        <v>1150.7025199852426</v>
      </c>
      <c r="AD58">
        <v>1132.8053601183869</v>
      </c>
      <c r="AE58">
        <v>1114.9082002515315</v>
      </c>
    </row>
    <row r="59" spans="1:31">
      <c r="A59" t="s">
        <v>159</v>
      </c>
      <c r="B59" t="s">
        <v>140</v>
      </c>
      <c r="C59">
        <v>1665.7865833821902</v>
      </c>
      <c r="D59">
        <v>1809.6113559411617</v>
      </c>
      <c r="E59">
        <v>1720.5724774396324</v>
      </c>
      <c r="F59">
        <v>1632.6385339201561</v>
      </c>
      <c r="G59">
        <v>1621.5891840994777</v>
      </c>
      <c r="H59">
        <v>1610.5398342788103</v>
      </c>
      <c r="I59">
        <v>1599.490484458132</v>
      </c>
      <c r="J59">
        <v>1588.4411346374541</v>
      </c>
      <c r="K59">
        <v>1577.391784816776</v>
      </c>
      <c r="L59">
        <v>1566.343731428004</v>
      </c>
      <c r="M59">
        <v>1555.2956780392428</v>
      </c>
      <c r="N59">
        <v>1544.2476246504709</v>
      </c>
      <c r="O59">
        <v>1533.1995712617097</v>
      </c>
      <c r="P59">
        <v>1522.1515178729378</v>
      </c>
      <c r="Q59">
        <v>1511.1034644841766</v>
      </c>
      <c r="R59">
        <v>1500.0554110954047</v>
      </c>
      <c r="S59">
        <v>1489.0073577066435</v>
      </c>
      <c r="T59">
        <v>1477.9593043178716</v>
      </c>
      <c r="U59">
        <v>1466.9112509291103</v>
      </c>
      <c r="V59">
        <v>1455.8631975403382</v>
      </c>
      <c r="W59">
        <v>1444.815144151577</v>
      </c>
      <c r="X59">
        <v>1433.767090762816</v>
      </c>
      <c r="Y59">
        <v>1422.7190373740441</v>
      </c>
      <c r="Z59">
        <v>1411.6709839852829</v>
      </c>
      <c r="AA59">
        <v>1400.6229305965107</v>
      </c>
      <c r="AB59">
        <v>1389.5748772077495</v>
      </c>
      <c r="AC59">
        <v>1378.5268238189778</v>
      </c>
      <c r="AD59">
        <v>1367.4787704302166</v>
      </c>
      <c r="AE59">
        <v>1356.4307170414445</v>
      </c>
    </row>
    <row r="60" spans="1:31">
      <c r="A60" t="s">
        <v>160</v>
      </c>
      <c r="B60" t="s">
        <v>138</v>
      </c>
      <c r="C60">
        <v>1803.2096453683753</v>
      </c>
      <c r="D60">
        <v>1915.6221545194821</v>
      </c>
      <c r="E60">
        <v>1778.6625141854718</v>
      </c>
      <c r="F60">
        <v>1646.9127697068484</v>
      </c>
      <c r="G60">
        <v>1594.8138111530022</v>
      </c>
      <c r="H60">
        <v>1542.714852599167</v>
      </c>
      <c r="I60">
        <v>1490.6158940453211</v>
      </c>
      <c r="J60">
        <v>1438.5169354914858</v>
      </c>
      <c r="K60">
        <v>1386.4179769376399</v>
      </c>
      <c r="L60">
        <v>1369.0715586201209</v>
      </c>
      <c r="M60">
        <v>1351.7251403025914</v>
      </c>
      <c r="N60">
        <v>1334.3787219850722</v>
      </c>
      <c r="O60">
        <v>1317.0323036675427</v>
      </c>
      <c r="P60">
        <v>1299.6858853500237</v>
      </c>
      <c r="Q60">
        <v>1282.339467032494</v>
      </c>
      <c r="R60">
        <v>1264.993048714975</v>
      </c>
      <c r="S60">
        <v>1247.6466303974453</v>
      </c>
      <c r="T60">
        <v>1230.3002120799263</v>
      </c>
      <c r="U60">
        <v>1212.9537937623966</v>
      </c>
      <c r="V60">
        <v>1195.6073754448776</v>
      </c>
      <c r="W60">
        <v>1178.2609571273479</v>
      </c>
      <c r="X60">
        <v>1160.9145388098298</v>
      </c>
      <c r="Y60">
        <v>1143.5681204923055</v>
      </c>
      <c r="Z60">
        <v>1126.2217021747811</v>
      </c>
      <c r="AA60">
        <v>1108.8752838572568</v>
      </c>
      <c r="AB60">
        <v>1091.5288655397324</v>
      </c>
      <c r="AC60">
        <v>1074.1824472222081</v>
      </c>
      <c r="AD60">
        <v>1056.8360289046836</v>
      </c>
      <c r="AE60">
        <v>1039.4896105871594</v>
      </c>
    </row>
    <row r="61" spans="1:31">
      <c r="A61" t="s">
        <v>160</v>
      </c>
      <c r="B61" t="s">
        <v>139</v>
      </c>
      <c r="C61">
        <v>1803.2096453683753</v>
      </c>
      <c r="D61">
        <v>1936.2929641853975</v>
      </c>
      <c r="E61">
        <v>1818.1249690022184</v>
      </c>
      <c r="F61">
        <v>1703.2877051593421</v>
      </c>
      <c r="G61">
        <v>1669.9803917563379</v>
      </c>
      <c r="H61">
        <v>1636.6730783533233</v>
      </c>
      <c r="I61">
        <v>1603.3657649503193</v>
      </c>
      <c r="J61">
        <v>1570.0584515473047</v>
      </c>
      <c r="K61">
        <v>1536.7511381443007</v>
      </c>
      <c r="L61">
        <v>1520.8763793782166</v>
      </c>
      <c r="M61">
        <v>1505.0016206121327</v>
      </c>
      <c r="N61">
        <v>1489.1268618460485</v>
      </c>
      <c r="O61">
        <v>1473.2521030799751</v>
      </c>
      <c r="P61">
        <v>1457.3773443138912</v>
      </c>
      <c r="Q61">
        <v>1441.502585547807</v>
      </c>
      <c r="R61">
        <v>1425.6278267817229</v>
      </c>
      <c r="S61">
        <v>1409.7530680156387</v>
      </c>
      <c r="T61">
        <v>1393.8783092495548</v>
      </c>
      <c r="U61">
        <v>1378.0035504834707</v>
      </c>
      <c r="V61">
        <v>1362.1287917173865</v>
      </c>
      <c r="W61">
        <v>1346.2540329513026</v>
      </c>
      <c r="X61">
        <v>1330.379274185229</v>
      </c>
      <c r="Y61">
        <v>1314.504515419145</v>
      </c>
      <c r="Z61">
        <v>1298.6297566530609</v>
      </c>
      <c r="AA61">
        <v>1282.7549978869768</v>
      </c>
      <c r="AB61">
        <v>1266.8802391208928</v>
      </c>
      <c r="AC61">
        <v>1251.0054803548087</v>
      </c>
      <c r="AD61">
        <v>1235.1307215887248</v>
      </c>
      <c r="AE61">
        <v>1219.2559628226406</v>
      </c>
    </row>
    <row r="62" spans="1:31">
      <c r="A62" t="s">
        <v>160</v>
      </c>
      <c r="B62" t="s">
        <v>140</v>
      </c>
      <c r="C62">
        <v>1803.2096453683753</v>
      </c>
      <c r="D62">
        <v>1957.5017019723796</v>
      </c>
      <c r="E62">
        <v>1858.6143775046339</v>
      </c>
      <c r="F62">
        <v>1761.1297173056528</v>
      </c>
      <c r="G62">
        <v>1747.103074618082</v>
      </c>
      <c r="H62">
        <v>1733.0764319305115</v>
      </c>
      <c r="I62">
        <v>1719.0497892429303</v>
      </c>
      <c r="J62">
        <v>1705.0231465553595</v>
      </c>
      <c r="K62">
        <v>1690.996503867789</v>
      </c>
      <c r="L62">
        <v>1679.2797002140207</v>
      </c>
      <c r="M62">
        <v>1667.5628965602525</v>
      </c>
      <c r="N62">
        <v>1655.846092906484</v>
      </c>
      <c r="O62">
        <v>1644.129289252716</v>
      </c>
      <c r="P62">
        <v>1632.4124855989478</v>
      </c>
      <c r="Q62">
        <v>1620.6956819451691</v>
      </c>
      <c r="R62">
        <v>1608.9788782914006</v>
      </c>
      <c r="S62">
        <v>1597.2620746376324</v>
      </c>
      <c r="T62">
        <v>1585.5452709838642</v>
      </c>
      <c r="U62">
        <v>1573.8284673300957</v>
      </c>
      <c r="V62">
        <v>1562.1116636763277</v>
      </c>
      <c r="W62">
        <v>1550.3948600225594</v>
      </c>
      <c r="X62">
        <v>1538.678056368791</v>
      </c>
      <c r="Y62">
        <v>1526.9612527150227</v>
      </c>
      <c r="Z62">
        <v>1515.2444490612547</v>
      </c>
      <c r="AA62">
        <v>1503.5276454074865</v>
      </c>
      <c r="AB62">
        <v>1491.8108417537073</v>
      </c>
      <c r="AC62">
        <v>1480.0940380999393</v>
      </c>
      <c r="AD62">
        <v>1468.3772344461711</v>
      </c>
      <c r="AE62">
        <v>1456.6604307924026</v>
      </c>
    </row>
    <row r="63" spans="1:31">
      <c r="A63" t="s">
        <v>161</v>
      </c>
      <c r="B63" t="s">
        <v>138</v>
      </c>
      <c r="C63">
        <v>1735.2745158554371</v>
      </c>
      <c r="D63">
        <v>1866.462985356269</v>
      </c>
      <c r="E63">
        <v>1756.1450772260914</v>
      </c>
      <c r="F63">
        <v>1648.7125673784928</v>
      </c>
      <c r="G63">
        <v>1619.8585845528416</v>
      </c>
      <c r="H63">
        <v>1591.00460172719</v>
      </c>
      <c r="I63">
        <v>1562.150618901549</v>
      </c>
      <c r="J63">
        <v>1533.2966360758974</v>
      </c>
      <c r="K63">
        <v>1504.4426532502457</v>
      </c>
      <c r="L63">
        <v>1485.9265180317248</v>
      </c>
      <c r="M63">
        <v>1467.410382813204</v>
      </c>
      <c r="N63">
        <v>1448.8942475946831</v>
      </c>
      <c r="O63">
        <v>1430.3781123761621</v>
      </c>
      <c r="P63">
        <v>1411.8619771576411</v>
      </c>
      <c r="Q63">
        <v>1393.3458419391202</v>
      </c>
      <c r="R63">
        <v>1374.829706720599</v>
      </c>
      <c r="S63">
        <v>1356.313571502078</v>
      </c>
      <c r="T63">
        <v>1337.7974362835571</v>
      </c>
      <c r="U63">
        <v>1319.2813010650361</v>
      </c>
      <c r="V63">
        <v>1300.7651658465152</v>
      </c>
      <c r="W63">
        <v>1282.2490306279942</v>
      </c>
      <c r="X63">
        <v>1263.7328954094733</v>
      </c>
      <c r="Y63">
        <v>1245.2167601909521</v>
      </c>
      <c r="Z63">
        <v>1226.7006249724311</v>
      </c>
      <c r="AA63">
        <v>1208.1844897539102</v>
      </c>
      <c r="AB63">
        <v>1189.6683545353892</v>
      </c>
      <c r="AC63">
        <v>1171.1522193168682</v>
      </c>
      <c r="AD63">
        <v>1152.6360840983482</v>
      </c>
      <c r="AE63">
        <v>1134.1199488798261</v>
      </c>
    </row>
    <row r="64" spans="1:31">
      <c r="A64" t="s">
        <v>161</v>
      </c>
      <c r="B64" t="s">
        <v>139</v>
      </c>
      <c r="C64">
        <v>1735.2745158554371</v>
      </c>
      <c r="D64">
        <v>1870.7681174303507</v>
      </c>
      <c r="E64">
        <v>1764.3639657311635</v>
      </c>
      <c r="F64">
        <v>1660.4538366714423</v>
      </c>
      <c r="G64">
        <v>1635.513610276781</v>
      </c>
      <c r="H64">
        <v>1610.5733838821091</v>
      </c>
      <c r="I64">
        <v>1585.6331574874478</v>
      </c>
      <c r="J64">
        <v>1560.6929310927865</v>
      </c>
      <c r="K64">
        <v>1535.7527046981143</v>
      </c>
      <c r="L64">
        <v>1519.9645301178127</v>
      </c>
      <c r="M64">
        <v>1504.1763555375112</v>
      </c>
      <c r="N64">
        <v>1488.3881809572097</v>
      </c>
      <c r="O64">
        <v>1472.6000063769081</v>
      </c>
      <c r="P64">
        <v>1456.8118317966066</v>
      </c>
      <c r="Q64">
        <v>1441.0236572163049</v>
      </c>
      <c r="R64">
        <v>1425.2354826359931</v>
      </c>
      <c r="S64">
        <v>1409.4473080556916</v>
      </c>
      <c r="T64">
        <v>1393.6591334753898</v>
      </c>
      <c r="U64">
        <v>1377.8709588950883</v>
      </c>
      <c r="V64">
        <v>1362.0827843147867</v>
      </c>
      <c r="W64">
        <v>1346.2946097344852</v>
      </c>
      <c r="X64">
        <v>1330.5064351541837</v>
      </c>
      <c r="Y64">
        <v>1314.7182605738822</v>
      </c>
      <c r="Z64">
        <v>1298.9300859935699</v>
      </c>
      <c r="AA64">
        <v>1283.1419114132684</v>
      </c>
      <c r="AB64">
        <v>1267.3537368329669</v>
      </c>
      <c r="AC64">
        <v>1251.5655622526651</v>
      </c>
      <c r="AD64">
        <v>1235.7773876723636</v>
      </c>
      <c r="AE64">
        <v>1219.9892130920621</v>
      </c>
    </row>
    <row r="65" spans="1:31">
      <c r="A65" t="s">
        <v>161</v>
      </c>
      <c r="B65" t="s">
        <v>140</v>
      </c>
      <c r="C65">
        <v>1735.2745158554371</v>
      </c>
      <c r="D65">
        <v>1889.7385315022855</v>
      </c>
      <c r="E65">
        <v>1800.5802107775951</v>
      </c>
      <c r="F65">
        <v>1712.1913295949221</v>
      </c>
      <c r="G65">
        <v>1704.4969341747469</v>
      </c>
      <c r="H65">
        <v>1696.8025387545717</v>
      </c>
      <c r="I65">
        <v>1689.1081433343968</v>
      </c>
      <c r="J65">
        <v>1681.4137479142216</v>
      </c>
      <c r="K65">
        <v>1673.7193524940569</v>
      </c>
      <c r="L65">
        <v>1661.6772042282112</v>
      </c>
      <c r="M65">
        <v>1649.6350559623761</v>
      </c>
      <c r="N65">
        <v>1637.5929076965306</v>
      </c>
      <c r="O65">
        <v>1625.5507594306953</v>
      </c>
      <c r="P65">
        <v>1613.5086111648604</v>
      </c>
      <c r="Q65">
        <v>1601.4664628990147</v>
      </c>
      <c r="R65">
        <v>1589.4243146331794</v>
      </c>
      <c r="S65">
        <v>1577.3821663673339</v>
      </c>
      <c r="T65">
        <v>1565.3400181014988</v>
      </c>
      <c r="U65">
        <v>1553.2978698356637</v>
      </c>
      <c r="V65">
        <v>1541.255721569818</v>
      </c>
      <c r="W65">
        <v>1529.2135733039831</v>
      </c>
      <c r="X65">
        <v>1517.1714250381372</v>
      </c>
      <c r="Y65">
        <v>1505.1292767723021</v>
      </c>
      <c r="Z65">
        <v>1493.0871285064673</v>
      </c>
      <c r="AA65">
        <v>1481.0449802406213</v>
      </c>
      <c r="AB65">
        <v>1469.0028319747864</v>
      </c>
      <c r="AC65">
        <v>1456.9606837089407</v>
      </c>
      <c r="AD65">
        <v>1444.9185354431056</v>
      </c>
      <c r="AE65">
        <v>1432.8763871772705</v>
      </c>
    </row>
    <row r="66" spans="1:31">
      <c r="A66" t="s">
        <v>162</v>
      </c>
      <c r="B66" t="s">
        <v>138</v>
      </c>
      <c r="C66">
        <v>2334.7858587763239</v>
      </c>
      <c r="D66">
        <v>2470.8283572652799</v>
      </c>
      <c r="E66">
        <v>2280.4466044400101</v>
      </c>
      <c r="F66">
        <v>2097.9590776521995</v>
      </c>
      <c r="G66">
        <v>2019.0168172774986</v>
      </c>
      <c r="H66">
        <v>1940.0745569027868</v>
      </c>
      <c r="I66">
        <v>1861.1322965280858</v>
      </c>
      <c r="J66">
        <v>1782.190036153374</v>
      </c>
      <c r="K66">
        <v>1703.2477757786726</v>
      </c>
      <c r="L66">
        <v>1681.3137705544075</v>
      </c>
      <c r="M66">
        <v>1659.3797653301424</v>
      </c>
      <c r="N66">
        <v>1637.4457601058878</v>
      </c>
      <c r="O66">
        <v>1615.5117548816227</v>
      </c>
      <c r="P66">
        <v>1593.5777496573576</v>
      </c>
      <c r="Q66">
        <v>1571.6437444331029</v>
      </c>
      <c r="R66">
        <v>1549.7097392088378</v>
      </c>
      <c r="S66">
        <v>1527.7757339845728</v>
      </c>
      <c r="T66">
        <v>1505.8417287603181</v>
      </c>
      <c r="U66">
        <v>1483.907723536053</v>
      </c>
      <c r="V66">
        <v>1461.9737183117879</v>
      </c>
      <c r="W66">
        <v>1440.0397130875331</v>
      </c>
      <c r="X66">
        <v>1418.105707863268</v>
      </c>
      <c r="Y66">
        <v>1396.1717026390029</v>
      </c>
      <c r="Z66">
        <v>1374.2376974147483</v>
      </c>
      <c r="AA66">
        <v>1352.3036921904832</v>
      </c>
      <c r="AB66">
        <v>1330.3696869662181</v>
      </c>
      <c r="AC66">
        <v>1308.4356817419634</v>
      </c>
      <c r="AD66">
        <v>1286.5016765176983</v>
      </c>
      <c r="AE66">
        <v>1264.5676712934332</v>
      </c>
    </row>
    <row r="67" spans="1:31">
      <c r="A67" t="s">
        <v>162</v>
      </c>
      <c r="B67" t="s">
        <v>139</v>
      </c>
      <c r="C67">
        <v>2334.7858587763239</v>
      </c>
      <c r="D67">
        <v>2490.2187260363703</v>
      </c>
      <c r="E67">
        <v>2317.4645811848236</v>
      </c>
      <c r="F67">
        <v>2150.8419015733803</v>
      </c>
      <c r="G67">
        <v>2089.5272491723917</v>
      </c>
      <c r="H67">
        <v>2028.2125967714142</v>
      </c>
      <c r="I67">
        <v>1966.8979443704256</v>
      </c>
      <c r="J67">
        <v>1905.5832919694476</v>
      </c>
      <c r="K67">
        <v>1844.2686395684593</v>
      </c>
      <c r="L67">
        <v>1825.2240695273199</v>
      </c>
      <c r="M67">
        <v>1806.17949948617</v>
      </c>
      <c r="N67">
        <v>1787.1349294450199</v>
      </c>
      <c r="O67">
        <v>1768.0903594038703</v>
      </c>
      <c r="P67">
        <v>1749.0457893627308</v>
      </c>
      <c r="Q67">
        <v>1730.0012193215809</v>
      </c>
      <c r="R67">
        <v>1710.9566492804311</v>
      </c>
      <c r="S67">
        <v>1691.912079239281</v>
      </c>
      <c r="T67">
        <v>1672.8675091981418</v>
      </c>
      <c r="U67">
        <v>1653.8229391569919</v>
      </c>
      <c r="V67">
        <v>1634.778369115842</v>
      </c>
      <c r="W67">
        <v>1615.7337990747026</v>
      </c>
      <c r="X67">
        <v>1596.6892290335527</v>
      </c>
      <c r="Y67">
        <v>1577.6446589924028</v>
      </c>
      <c r="Z67">
        <v>1558.6000889512527</v>
      </c>
      <c r="AA67">
        <v>1539.5555189101135</v>
      </c>
      <c r="AB67">
        <v>1520.5109488689636</v>
      </c>
      <c r="AC67">
        <v>1501.4663788278137</v>
      </c>
      <c r="AD67">
        <v>1482.4218087866743</v>
      </c>
      <c r="AE67">
        <v>1463.3772387455244</v>
      </c>
    </row>
    <row r="68" spans="1:31">
      <c r="A68" t="s">
        <v>162</v>
      </c>
      <c r="B68" t="s">
        <v>140</v>
      </c>
      <c r="C68">
        <v>2334.7858587763239</v>
      </c>
      <c r="D68">
        <v>2534.5084473008778</v>
      </c>
      <c r="E68">
        <v>2402.0176854170518</v>
      </c>
      <c r="F68">
        <v>2271.6320504765526</v>
      </c>
      <c r="G68">
        <v>2250.5807810433066</v>
      </c>
      <c r="H68">
        <v>2229.5295116100492</v>
      </c>
      <c r="I68">
        <v>2208.4782421767914</v>
      </c>
      <c r="J68">
        <v>2187.4269727435349</v>
      </c>
      <c r="K68">
        <v>2166.3757033102775</v>
      </c>
      <c r="L68">
        <v>2151.4336861415195</v>
      </c>
      <c r="M68">
        <v>2136.4916689727515</v>
      </c>
      <c r="N68">
        <v>2121.5496518039827</v>
      </c>
      <c r="O68">
        <v>2106.6076346352252</v>
      </c>
      <c r="P68">
        <v>2091.6656174664568</v>
      </c>
      <c r="Q68">
        <v>2076.7236002976883</v>
      </c>
      <c r="R68">
        <v>2061.7815831289304</v>
      </c>
      <c r="S68">
        <v>2046.8395659601617</v>
      </c>
      <c r="T68">
        <v>2031.8975487913933</v>
      </c>
      <c r="U68">
        <v>2016.9555316226356</v>
      </c>
      <c r="V68">
        <v>2002.0135144538669</v>
      </c>
      <c r="W68">
        <v>1987.0714972851092</v>
      </c>
      <c r="X68">
        <v>1972.1294801163408</v>
      </c>
      <c r="Y68">
        <v>1957.1874629475724</v>
      </c>
      <c r="Z68">
        <v>1942.2454457788144</v>
      </c>
      <c r="AA68">
        <v>1927.303428610046</v>
      </c>
      <c r="AB68">
        <v>1912.3614114412778</v>
      </c>
      <c r="AC68">
        <v>1897.4193942725199</v>
      </c>
      <c r="AD68">
        <v>1882.4773771037512</v>
      </c>
      <c r="AE68">
        <v>1867.535359934983</v>
      </c>
    </row>
    <row r="69" spans="1:31">
      <c r="C69">
        <f>AVERAGE(C39:C68)</f>
        <v>1753.377610367547</v>
      </c>
      <c r="F69">
        <f>AVERAGE(F39:F68)</f>
        <v>1663.3109056635401</v>
      </c>
      <c r="K69">
        <f>AVERAGE(K39:K68)</f>
        <v>1513.1997311568639</v>
      </c>
    </row>
    <row r="70" spans="1:31">
      <c r="F70" s="13">
        <f>F69/$C$69</f>
        <v>0.94863245420070863</v>
      </c>
      <c r="K70" s="13">
        <f>K69/$C$69</f>
        <v>0.86301987786855761</v>
      </c>
    </row>
    <row r="73" spans="1:31">
      <c r="C73">
        <v>2022</v>
      </c>
      <c r="D73">
        <v>2023</v>
      </c>
      <c r="E73">
        <v>2024</v>
      </c>
      <c r="F73">
        <v>2025</v>
      </c>
      <c r="G73">
        <v>2026</v>
      </c>
      <c r="H73">
        <v>2027</v>
      </c>
      <c r="I73">
        <v>2028</v>
      </c>
      <c r="J73">
        <v>2029</v>
      </c>
      <c r="K73">
        <v>2030</v>
      </c>
      <c r="L73">
        <v>2031</v>
      </c>
      <c r="M73">
        <v>2032</v>
      </c>
      <c r="N73">
        <v>2033</v>
      </c>
      <c r="O73">
        <v>2034</v>
      </c>
      <c r="P73">
        <v>2035</v>
      </c>
      <c r="Q73">
        <v>2036</v>
      </c>
      <c r="R73">
        <v>2037</v>
      </c>
      <c r="S73">
        <v>2038</v>
      </c>
      <c r="T73">
        <v>2039</v>
      </c>
      <c r="U73">
        <v>2040</v>
      </c>
      <c r="V73">
        <v>2041</v>
      </c>
      <c r="W73">
        <v>2042</v>
      </c>
      <c r="X73">
        <v>2043</v>
      </c>
      <c r="Y73">
        <v>2044</v>
      </c>
      <c r="Z73">
        <v>2045</v>
      </c>
      <c r="AA73">
        <v>2046</v>
      </c>
      <c r="AB73">
        <v>2047</v>
      </c>
      <c r="AC73">
        <v>2048</v>
      </c>
      <c r="AD73">
        <v>2049</v>
      </c>
      <c r="AE73">
        <v>2050</v>
      </c>
    </row>
    <row r="74" spans="1:31" hidden="1">
      <c r="A74" t="s">
        <v>163</v>
      </c>
      <c r="B74" t="s">
        <v>138</v>
      </c>
      <c r="C74">
        <v>5493.2472722188113</v>
      </c>
      <c r="D74">
        <v>5086.3063545707191</v>
      </c>
      <c r="E74">
        <v>4846.1824804249818</v>
      </c>
      <c r="F74">
        <v>4678.5633018482695</v>
      </c>
      <c r="G74">
        <v>4208.0103565204508</v>
      </c>
      <c r="H74">
        <v>3763.8043609100014</v>
      </c>
      <c r="I74">
        <v>3336.9353480386576</v>
      </c>
      <c r="J74">
        <v>3264.6893091563625</v>
      </c>
      <c r="K74">
        <v>3201.94383126809</v>
      </c>
      <c r="L74">
        <v>3117.8664386249166</v>
      </c>
      <c r="M74">
        <v>3046.8906224857997</v>
      </c>
      <c r="N74">
        <v>2985.6730262090978</v>
      </c>
      <c r="O74">
        <v>2931.9861866602009</v>
      </c>
      <c r="P74">
        <v>2884.2750593950282</v>
      </c>
      <c r="Q74">
        <v>2852.3719245703505</v>
      </c>
      <c r="R74">
        <v>2822.7352786641341</v>
      </c>
      <c r="S74">
        <v>2795.0836260366023</v>
      </c>
      <c r="T74">
        <v>2769.1836989342719</v>
      </c>
      <c r="U74">
        <v>2744.84036843788</v>
      </c>
      <c r="V74">
        <v>2721.888661915686</v>
      </c>
      <c r="W74">
        <v>2700.1879978508587</v>
      </c>
      <c r="X74">
        <v>2679.6173076184891</v>
      </c>
      <c r="Y74">
        <v>2660.0724855054045</v>
      </c>
      <c r="Z74">
        <v>2641.4625083055157</v>
      </c>
      <c r="AA74">
        <v>2623.7074396831481</v>
      </c>
      <c r="AB74">
        <v>2606.7375432234053</v>
      </c>
      <c r="AC74">
        <v>2590.4907324519772</v>
      </c>
      <c r="AD74">
        <v>2574.9117947542081</v>
      </c>
      <c r="AE74">
        <v>2559.9516152941696</v>
      </c>
    </row>
    <row r="75" spans="1:31">
      <c r="A75" t="s">
        <v>163</v>
      </c>
      <c r="B75" t="s">
        <v>139</v>
      </c>
      <c r="C75">
        <v>6252.4766015531568</v>
      </c>
      <c r="D75">
        <v>6049.298946976709</v>
      </c>
      <c r="E75">
        <v>5905.0969017421139</v>
      </c>
      <c r="F75">
        <v>5794.1397243895353</v>
      </c>
      <c r="G75">
        <v>5704.4130169275859</v>
      </c>
      <c r="H75">
        <v>5629.3642172049676</v>
      </c>
      <c r="I75">
        <v>5207.7542613138739</v>
      </c>
      <c r="J75">
        <v>4794.3036877029836</v>
      </c>
      <c r="K75">
        <v>4387.2588860791202</v>
      </c>
      <c r="L75">
        <v>3954.964956646158</v>
      </c>
      <c r="M75">
        <v>3534.0053565734711</v>
      </c>
      <c r="N75">
        <v>3478.8168004271774</v>
      </c>
      <c r="O75">
        <v>3430.2079692646912</v>
      </c>
      <c r="P75">
        <v>3386.8417865142433</v>
      </c>
      <c r="Q75">
        <v>3357.7542732995662</v>
      </c>
      <c r="R75">
        <v>3330.6676075882633</v>
      </c>
      <c r="S75">
        <v>3305.3374347564404</v>
      </c>
      <c r="T75">
        <v>3281.5608650755444</v>
      </c>
      <c r="U75">
        <v>3259.1678259534451</v>
      </c>
      <c r="V75">
        <v>3238.013855468666</v>
      </c>
      <c r="W75">
        <v>3217.9762219657382</v>
      </c>
      <c r="X75">
        <v>3198.9487132261083</v>
      </c>
      <c r="Y75">
        <v>3180.8394190940558</v>
      </c>
      <c r="Z75">
        <v>3163.5686249713131</v>
      </c>
      <c r="AA75">
        <v>3147.0659292307605</v>
      </c>
      <c r="AB75">
        <v>3131.2693562667905</v>
      </c>
      <c r="AC75">
        <v>3116.124247808269</v>
      </c>
      <c r="AD75">
        <v>3101.5817107566763</v>
      </c>
      <c r="AE75">
        <v>3087.5981737112902</v>
      </c>
    </row>
    <row r="76" spans="1:31" hidden="1">
      <c r="A76" t="s">
        <v>163</v>
      </c>
      <c r="B76" t="s">
        <v>140</v>
      </c>
      <c r="C76">
        <v>7592.292960737338</v>
      </c>
      <c r="D76">
        <v>7555.2278899172252</v>
      </c>
      <c r="E76">
        <v>7521.4576152463505</v>
      </c>
      <c r="F76">
        <v>7490.4634929268068</v>
      </c>
      <c r="G76">
        <v>7461.8389674205628</v>
      </c>
      <c r="H76">
        <v>7435.2598586367531</v>
      </c>
      <c r="I76">
        <v>7410.4634077465953</v>
      </c>
      <c r="J76">
        <v>7387.2340859892684</v>
      </c>
      <c r="K76">
        <v>6844.3527263319884</v>
      </c>
      <c r="L76">
        <v>6261.9670734951042</v>
      </c>
      <c r="M76">
        <v>5688.5559096511633</v>
      </c>
      <c r="N76">
        <v>5121.9004194244781</v>
      </c>
      <c r="O76">
        <v>4560.5070905017574</v>
      </c>
      <c r="P76">
        <v>4003.3242223556554</v>
      </c>
      <c r="Q76">
        <v>3979.0052829741712</v>
      </c>
      <c r="R76">
        <v>3956.3034745110795</v>
      </c>
      <c r="S76">
        <v>3935.0247767341575</v>
      </c>
      <c r="T76">
        <v>3915.0076539414931</v>
      </c>
      <c r="U76">
        <v>3896.1161811018264</v>
      </c>
      <c r="V76">
        <v>3878.2352765002752</v>
      </c>
      <c r="W76">
        <v>3861.2660452527571</v>
      </c>
      <c r="X76">
        <v>3845.1235619319123</v>
      </c>
      <c r="Y76">
        <v>3829.7340988494957</v>
      </c>
      <c r="Z76">
        <v>3815.0329086822971</v>
      </c>
      <c r="AA76">
        <v>3800.9636701286213</v>
      </c>
      <c r="AB76">
        <v>3787.4760487967933</v>
      </c>
      <c r="AC76">
        <v>3774.5260298112762</v>
      </c>
      <c r="AD76">
        <v>3762.0737004385837</v>
      </c>
      <c r="AE76">
        <v>3750.0838044308034</v>
      </c>
    </row>
    <row r="77" spans="1:31" hidden="1">
      <c r="A77" t="s">
        <v>164</v>
      </c>
      <c r="B77" t="s">
        <v>138</v>
      </c>
      <c r="C77">
        <v>5340.2579952325432</v>
      </c>
      <c r="D77">
        <v>4944.6506308638009</v>
      </c>
      <c r="E77">
        <v>4711.2142460822824</v>
      </c>
      <c r="F77">
        <v>4548.2634160302305</v>
      </c>
      <c r="G77">
        <v>4090.8155950050027</v>
      </c>
      <c r="H77">
        <v>3658.9808837445294</v>
      </c>
      <c r="I77">
        <v>3244.0004328853943</v>
      </c>
      <c r="J77">
        <v>3173.7663283768852</v>
      </c>
      <c r="K77">
        <v>3112.768473871763</v>
      </c>
      <c r="L77">
        <v>3031.0326282597443</v>
      </c>
      <c r="M77">
        <v>2962.0334902465024</v>
      </c>
      <c r="N77">
        <v>2902.5208329018601</v>
      </c>
      <c r="O77">
        <v>2850.3291686968159</v>
      </c>
      <c r="P77">
        <v>2803.9468028506017</v>
      </c>
      <c r="Q77">
        <v>2772.9322806894993</v>
      </c>
      <c r="R77">
        <v>2744.1210522855058</v>
      </c>
      <c r="S77">
        <v>2717.239382808134</v>
      </c>
      <c r="T77">
        <v>2692.0608783635557</v>
      </c>
      <c r="U77">
        <v>2668.3953991241947</v>
      </c>
      <c r="V77">
        <v>2646.0829615499952</v>
      </c>
      <c r="W77">
        <v>2624.9866427913621</v>
      </c>
      <c r="X77">
        <v>2604.9889220219197</v>
      </c>
      <c r="Y77">
        <v>2585.9883543773926</v>
      </c>
      <c r="Z77">
        <v>2567.8965775005918</v>
      </c>
      <c r="AA77">
        <v>2550.6360941673338</v>
      </c>
      <c r="AB77">
        <v>2534.1388309932831</v>
      </c>
      <c r="AC77">
        <v>2518.3444754033958</v>
      </c>
      <c r="AD77">
        <v>2503.1994778135781</v>
      </c>
      <c r="AE77">
        <v>2488.6558320749441</v>
      </c>
    </row>
    <row r="78" spans="1:31">
      <c r="A78" t="s">
        <v>164</v>
      </c>
      <c r="B78" t="s">
        <v>139</v>
      </c>
      <c r="C78">
        <v>6078.3425561845506</v>
      </c>
      <c r="D78">
        <v>5880.8234185293204</v>
      </c>
      <c r="E78">
        <v>5740.6375921017134</v>
      </c>
      <c r="F78">
        <v>5632.7705472705575</v>
      </c>
      <c r="G78">
        <v>5545.5427095309187</v>
      </c>
      <c r="H78">
        <v>5472.5840066184965</v>
      </c>
      <c r="I78">
        <v>5062.7161551814588</v>
      </c>
      <c r="J78">
        <v>4660.7804051811663</v>
      </c>
      <c r="K78">
        <v>4265.07192855426</v>
      </c>
      <c r="L78">
        <v>3844.8174534398181</v>
      </c>
      <c r="M78">
        <v>3435.581886222416</v>
      </c>
      <c r="N78">
        <v>3381.9304137901358</v>
      </c>
      <c r="O78">
        <v>3334.6752895050358</v>
      </c>
      <c r="P78">
        <v>3292.516799548639</v>
      </c>
      <c r="Q78">
        <v>3264.2394039550163</v>
      </c>
      <c r="R78">
        <v>3237.907088906592</v>
      </c>
      <c r="S78">
        <v>3213.2823736391265</v>
      </c>
      <c r="T78">
        <v>3190.1681335966837</v>
      </c>
      <c r="U78">
        <v>3168.3987309352965</v>
      </c>
      <c r="V78">
        <v>3147.8339167442459</v>
      </c>
      <c r="W78">
        <v>3128.3542854291877</v>
      </c>
      <c r="X78">
        <v>3109.8566182265799</v>
      </c>
      <c r="Y78">
        <v>3092.2517766983037</v>
      </c>
      <c r="Z78">
        <v>3075.4619310140629</v>
      </c>
      <c r="AA78">
        <v>3059.4187860521156</v>
      </c>
      <c r="AB78">
        <v>3044.0622509748246</v>
      </c>
      <c r="AC78">
        <v>3029.3389979355047</v>
      </c>
      <c r="AD78">
        <v>3015.2013533913823</v>
      </c>
      <c r="AE78">
        <v>3001.6072981035932</v>
      </c>
    </row>
    <row r="79" spans="1:31" hidden="1">
      <c r="A79" t="s">
        <v>164</v>
      </c>
      <c r="B79" t="s">
        <v>140</v>
      </c>
      <c r="C79">
        <v>7380.8445008330391</v>
      </c>
      <c r="D79">
        <v>7344.8116176483472</v>
      </c>
      <c r="E79">
        <v>7311.9819530632822</v>
      </c>
      <c r="F79">
        <v>7281.8510544740693</v>
      </c>
      <c r="G79">
        <v>7254.0236749504957</v>
      </c>
      <c r="H79">
        <v>7228.1848365041387</v>
      </c>
      <c r="I79">
        <v>7204.0789867719868</v>
      </c>
      <c r="J79">
        <v>7181.4965839032402</v>
      </c>
      <c r="K79">
        <v>6653.734722033827</v>
      </c>
      <c r="L79">
        <v>6087.5687171358613</v>
      </c>
      <c r="M79">
        <v>5530.1274140404403</v>
      </c>
      <c r="N79">
        <v>4979.2534186339635</v>
      </c>
      <c r="O79">
        <v>4433.4951269732992</v>
      </c>
      <c r="P79">
        <v>3891.829997000289</v>
      </c>
      <c r="Q79">
        <v>3868.1883545323149</v>
      </c>
      <c r="R79">
        <v>3846.118719420153</v>
      </c>
      <c r="S79">
        <v>3825.4327257354926</v>
      </c>
      <c r="T79">
        <v>3805.9730507871768</v>
      </c>
      <c r="U79">
        <v>3787.6077608172964</v>
      </c>
      <c r="V79">
        <v>3770.2247675659778</v>
      </c>
      <c r="W79">
        <v>3753.7281696041518</v>
      </c>
      <c r="X79">
        <v>3738.0352588785408</v>
      </c>
      <c r="Y79">
        <v>3723.0743033375734</v>
      </c>
      <c r="Z79">
        <v>3708.7827730321233</v>
      </c>
      <c r="AA79">
        <v>3695.1052336101261</v>
      </c>
      <c r="AB79">
        <v>3681.9932354478801</v>
      </c>
      <c r="AC79">
        <v>3669.403872356887</v>
      </c>
      <c r="AD79">
        <v>3657.298340290703</v>
      </c>
      <c r="AE79">
        <v>3645.6424916884557</v>
      </c>
    </row>
    <row r="80" spans="1:31" hidden="1">
      <c r="A80" t="s">
        <v>165</v>
      </c>
      <c r="B80" t="s">
        <v>138</v>
      </c>
      <c r="C80">
        <v>5571.8792375900994</v>
      </c>
      <c r="D80">
        <v>5159.1132782271916</v>
      </c>
      <c r="E80">
        <v>4915.5521416474157</v>
      </c>
      <c r="F80">
        <v>4745.5337643134008</v>
      </c>
      <c r="G80">
        <v>4268.2451017350695</v>
      </c>
      <c r="H80">
        <v>3817.6805642055465</v>
      </c>
      <c r="I80">
        <v>3384.7013553123738</v>
      </c>
      <c r="J80">
        <v>3311.4211331579845</v>
      </c>
      <c r="K80">
        <v>3247.7775078975819</v>
      </c>
      <c r="L80">
        <v>3162.4966354711119</v>
      </c>
      <c r="M80">
        <v>3090.5047076586752</v>
      </c>
      <c r="N80">
        <v>3028.4109160132598</v>
      </c>
      <c r="O80">
        <v>2973.9555346073571</v>
      </c>
      <c r="P80">
        <v>2925.5614561247639</v>
      </c>
      <c r="Q80">
        <v>2893.2017639764927</v>
      </c>
      <c r="R80">
        <v>2863.1408235395829</v>
      </c>
      <c r="S80">
        <v>2835.0932587696147</v>
      </c>
      <c r="T80">
        <v>2808.822697589389</v>
      </c>
      <c r="U80">
        <v>2784.130795887223</v>
      </c>
      <c r="V80">
        <v>2760.8505853947017</v>
      </c>
      <c r="W80">
        <v>2738.8392672209106</v>
      </c>
      <c r="X80">
        <v>2717.9742205790853</v>
      </c>
      <c r="Y80">
        <v>2698.1495658567851</v>
      </c>
      <c r="Z80">
        <v>2679.2730602921756</v>
      </c>
      <c r="AA80">
        <v>2661.2639914686533</v>
      </c>
      <c r="AB80">
        <v>2644.05118167817</v>
      </c>
      <c r="AC80">
        <v>2627.5716574967796</v>
      </c>
      <c r="AD80">
        <v>2611.7697628350115</v>
      </c>
      <c r="AE80">
        <v>2596.5954959073051</v>
      </c>
    </row>
    <row r="81" spans="1:31">
      <c r="A81" t="s">
        <v>165</v>
      </c>
      <c r="B81" t="s">
        <v>139</v>
      </c>
      <c r="C81">
        <v>6341.9764716464624</v>
      </c>
      <c r="D81">
        <v>6135.8903983546597</v>
      </c>
      <c r="E81">
        <v>5989.6243104553369</v>
      </c>
      <c r="F81">
        <v>5877.0787171787379</v>
      </c>
      <c r="G81">
        <v>5786.0677066481849</v>
      </c>
      <c r="H81">
        <v>5709.944589182579</v>
      </c>
      <c r="I81">
        <v>5282.2996062510529</v>
      </c>
      <c r="J81">
        <v>4862.9308612138802</v>
      </c>
      <c r="K81">
        <v>4450.059465713347</v>
      </c>
      <c r="L81">
        <v>4011.5775104282534</v>
      </c>
      <c r="M81">
        <v>3584.5921962862817</v>
      </c>
      <c r="N81">
        <v>3528.6135897543822</v>
      </c>
      <c r="O81">
        <v>3479.3090574735006</v>
      </c>
      <c r="P81">
        <v>3435.322120848647</v>
      </c>
      <c r="Q81">
        <v>3405.8181847812707</v>
      </c>
      <c r="R81">
        <v>3378.3438112116369</v>
      </c>
      <c r="S81">
        <v>3352.6509868486155</v>
      </c>
      <c r="T81">
        <v>3328.5341611147542</v>
      </c>
      <c r="U81">
        <v>3305.8204897003202</v>
      </c>
      <c r="V81">
        <v>3284.3638476532756</v>
      </c>
      <c r="W81">
        <v>3264.0392859440672</v>
      </c>
      <c r="X81">
        <v>3244.7393727983986</v>
      </c>
      <c r="Y81">
        <v>3226.3709785048022</v>
      </c>
      <c r="Z81">
        <v>3208.8529471718571</v>
      </c>
      <c r="AA81">
        <v>3192.1139902228106</v>
      </c>
      <c r="AB81">
        <v>3176.0913559711266</v>
      </c>
      <c r="AC81">
        <v>3160.7294991960375</v>
      </c>
      <c r="AD81">
        <v>3145.9787507180945</v>
      </c>
      <c r="AE81">
        <v>3131.7949847930554</v>
      </c>
    </row>
    <row r="82" spans="1:31" hidden="1">
      <c r="A82" t="s">
        <v>165</v>
      </c>
      <c r="B82" t="s">
        <v>140</v>
      </c>
      <c r="C82">
        <v>7700.9713427452944</v>
      </c>
      <c r="D82">
        <v>7663.3756543072313</v>
      </c>
      <c r="E82">
        <v>7629.1221029550688</v>
      </c>
      <c r="F82">
        <v>7597.6842840816098</v>
      </c>
      <c r="G82">
        <v>7568.649987844914</v>
      </c>
      <c r="H82">
        <v>7541.6904885372451</v>
      </c>
      <c r="I82">
        <v>7516.5391469251781</v>
      </c>
      <c r="J82">
        <v>7492.9772190554713</v>
      </c>
      <c r="K82">
        <v>6942.3248501885428</v>
      </c>
      <c r="L82">
        <v>6351.6027577509658</v>
      </c>
      <c r="M82">
        <v>5769.9836511344138</v>
      </c>
      <c r="N82">
        <v>5195.216895645116</v>
      </c>
      <c r="O82">
        <v>4625.7875813098844</v>
      </c>
      <c r="P82">
        <v>4060.6290403263183</v>
      </c>
      <c r="Q82">
        <v>4035.9619732138763</v>
      </c>
      <c r="R82">
        <v>4012.9352085789887</v>
      </c>
      <c r="S82">
        <v>3991.351954471831</v>
      </c>
      <c r="T82">
        <v>3971.0482360789993</v>
      </c>
      <c r="U82">
        <v>3951.8864653386718</v>
      </c>
      <c r="V82">
        <v>3933.7494540305879</v>
      </c>
      <c r="W82">
        <v>3916.5373094523288</v>
      </c>
      <c r="X82">
        <v>3900.1638866207873</v>
      </c>
      <c r="Y82">
        <v>3884.5540165545667</v>
      </c>
      <c r="Z82">
        <v>3869.6425084556408</v>
      </c>
      <c r="AA82">
        <v>3855.3717105978621</v>
      </c>
      <c r="AB82">
        <v>3841.6911777208538</v>
      </c>
      <c r="AC82">
        <v>3828.5556753933333</v>
      </c>
      <c r="AD82">
        <v>3815.9251800131083</v>
      </c>
      <c r="AE82">
        <v>3803.7637701200447</v>
      </c>
    </row>
    <row r="83" spans="1:31" hidden="1">
      <c r="A83" t="s">
        <v>166</v>
      </c>
      <c r="B83" t="s">
        <v>138</v>
      </c>
      <c r="C83">
        <v>5974.4514848207846</v>
      </c>
      <c r="D83">
        <v>5531.8628418661347</v>
      </c>
      <c r="E83">
        <v>5270.7042919612595</v>
      </c>
      <c r="F83">
        <v>5088.4018839474165</v>
      </c>
      <c r="G83">
        <v>4576.6288413749307</v>
      </c>
      <c r="H83">
        <v>4093.5107023336182</v>
      </c>
      <c r="I83">
        <v>3629.2484472779479</v>
      </c>
      <c r="J83">
        <v>3550.673579289285</v>
      </c>
      <c r="K83">
        <v>3482.4316745252281</v>
      </c>
      <c r="L83">
        <v>3390.9892738669187</v>
      </c>
      <c r="M83">
        <v>3313.795940800378</v>
      </c>
      <c r="N83">
        <v>3247.215625305068</v>
      </c>
      <c r="O83">
        <v>3188.8258461958217</v>
      </c>
      <c r="P83">
        <v>3136.935301391185</v>
      </c>
      <c r="Q83">
        <v>3102.2376100102897</v>
      </c>
      <c r="R83">
        <v>3070.0047516595391</v>
      </c>
      <c r="S83">
        <v>3039.9308395842477</v>
      </c>
      <c r="T83">
        <v>3011.7620953206688</v>
      </c>
      <c r="U83">
        <v>2985.2863161691039</v>
      </c>
      <c r="V83">
        <v>2960.3240056975728</v>
      </c>
      <c r="W83">
        <v>2936.7222759630845</v>
      </c>
      <c r="X83">
        <v>2914.3498584199529</v>
      </c>
      <c r="Y83">
        <v>2893.0928909090399</v>
      </c>
      <c r="Z83">
        <v>2872.8524785462646</v>
      </c>
      <c r="AA83">
        <v>2853.5422546111113</v>
      </c>
      <c r="AB83">
        <v>2835.085719697734</v>
      </c>
      <c r="AC83">
        <v>2817.4156873714314</v>
      </c>
      <c r="AD83">
        <v>2800.4720667945671</v>
      </c>
      <c r="AE83">
        <v>2784.2013083830475</v>
      </c>
    </row>
    <row r="84" spans="1:31">
      <c r="A84" t="s">
        <v>166</v>
      </c>
      <c r="B84" t="s">
        <v>139</v>
      </c>
      <c r="C84">
        <v>6800.188732386644</v>
      </c>
      <c r="D84">
        <v>6579.212881261923</v>
      </c>
      <c r="E84">
        <v>6422.379010222654</v>
      </c>
      <c r="F84">
        <v>6301.7018627105872</v>
      </c>
      <c r="G84">
        <v>6204.1152293382802</v>
      </c>
      <c r="H84">
        <v>6122.4921371983583</v>
      </c>
      <c r="I84">
        <v>5663.9495985885833</v>
      </c>
      <c r="J84">
        <v>5214.2811019258124</v>
      </c>
      <c r="K84">
        <v>4771.5794837616577</v>
      </c>
      <c r="L84">
        <v>4301.416796272365</v>
      </c>
      <c r="M84">
        <v>3843.5814891262144</v>
      </c>
      <c r="N84">
        <v>3783.5585031364772</v>
      </c>
      <c r="O84">
        <v>3730.6915376545971</v>
      </c>
      <c r="P84">
        <v>3683.5265496259526</v>
      </c>
      <c r="Q84">
        <v>3651.8909409843318</v>
      </c>
      <c r="R84">
        <v>3622.4314632673104</v>
      </c>
      <c r="S84">
        <v>3594.8823641910953</v>
      </c>
      <c r="T84">
        <v>3569.0231259031798</v>
      </c>
      <c r="U84">
        <v>3544.6683759302628</v>
      </c>
      <c r="V84">
        <v>3521.6615676621182</v>
      </c>
      <c r="W84">
        <v>3499.8685499667527</v>
      </c>
      <c r="X84">
        <v>3479.1741302605783</v>
      </c>
      <c r="Y84">
        <v>3459.4785267098814</v>
      </c>
      <c r="Z84">
        <v>3440.6948182506258</v>
      </c>
      <c r="AA84">
        <v>3422.7465054769655</v>
      </c>
      <c r="AB84">
        <v>3405.5661802167901</v>
      </c>
      <c r="AC84">
        <v>3389.0944168446895</v>
      </c>
      <c r="AD84">
        <v>3373.2778875139761</v>
      </c>
      <c r="AE84">
        <v>3358.0694730253986</v>
      </c>
    </row>
    <row r="85" spans="1:31" hidden="1">
      <c r="A85" t="s">
        <v>166</v>
      </c>
      <c r="B85" t="s">
        <v>140</v>
      </c>
      <c r="C85">
        <v>8257.3721430524874</v>
      </c>
      <c r="D85">
        <v>8217.0600604946158</v>
      </c>
      <c r="E85">
        <v>8180.3315870602319</v>
      </c>
      <c r="F85">
        <v>8146.6222901766268</v>
      </c>
      <c r="G85">
        <v>8115.4903580578539</v>
      </c>
      <c r="H85">
        <v>8086.5828956186788</v>
      </c>
      <c r="I85">
        <v>8059.6143050772716</v>
      </c>
      <c r="J85">
        <v>8034.3500991244036</v>
      </c>
      <c r="K85">
        <v>7443.912828387728</v>
      </c>
      <c r="L85">
        <v>6810.5106087408376</v>
      </c>
      <c r="M85">
        <v>6186.8691589365581</v>
      </c>
      <c r="N85">
        <v>5570.5749781547529</v>
      </c>
      <c r="O85">
        <v>4960.0040616173756</v>
      </c>
      <c r="P85">
        <v>4354.0123551665429</v>
      </c>
      <c r="Q85">
        <v>4327.563073635265</v>
      </c>
      <c r="R85">
        <v>4302.8726132262527</v>
      </c>
      <c r="S85">
        <v>4279.7298799268483</v>
      </c>
      <c r="T85">
        <v>4257.9593685784203</v>
      </c>
      <c r="U85">
        <v>4237.4129585922547</v>
      </c>
      <c r="V85">
        <v>4217.9657009388011</v>
      </c>
      <c r="W85">
        <v>4199.5099421063542</v>
      </c>
      <c r="X85">
        <v>4181.9534393330769</v>
      </c>
      <c r="Y85">
        <v>4165.2158128084802</v>
      </c>
      <c r="Z85">
        <v>4149.2268826428499</v>
      </c>
      <c r="AA85">
        <v>4133.9251167053981</v>
      </c>
      <c r="AB85">
        <v>4119.2560784623956</v>
      </c>
      <c r="AC85">
        <v>4105.1715400275507</v>
      </c>
      <c r="AD85">
        <v>4091.6284843436597</v>
      </c>
      <c r="AE85">
        <v>4078.5883291016871</v>
      </c>
    </row>
    <row r="86" spans="1:31" hidden="1">
      <c r="A86" t="s">
        <v>167</v>
      </c>
      <c r="B86" t="s">
        <v>138</v>
      </c>
      <c r="C86">
        <v>6284.7004795388721</v>
      </c>
      <c r="D86">
        <v>5819.1284216126496</v>
      </c>
      <c r="E86">
        <v>5544.4080792128862</v>
      </c>
      <c r="F86">
        <v>5352.6389251597784</v>
      </c>
      <c r="G86">
        <v>4814.2898781271961</v>
      </c>
      <c r="H86">
        <v>4306.083703503873</v>
      </c>
      <c r="I86">
        <v>3817.7126052610392</v>
      </c>
      <c r="J86">
        <v>3735.0574363544015</v>
      </c>
      <c r="K86">
        <v>3663.271835200344</v>
      </c>
      <c r="L86">
        <v>3567.080817075584</v>
      </c>
      <c r="M86">
        <v>3485.8790260113433</v>
      </c>
      <c r="N86">
        <v>3415.8411591091385</v>
      </c>
      <c r="O86">
        <v>3354.4193426794359</v>
      </c>
      <c r="P86">
        <v>3299.834134021</v>
      </c>
      <c r="Q86">
        <v>3263.3346044606383</v>
      </c>
      <c r="R86">
        <v>3229.4279612836872</v>
      </c>
      <c r="S86">
        <v>3197.7922417733625</v>
      </c>
      <c r="T86">
        <v>3168.1606958275365</v>
      </c>
      <c r="U86">
        <v>3140.3100338760974</v>
      </c>
      <c r="V86">
        <v>3114.0514465159163</v>
      </c>
      <c r="W86">
        <v>3089.2240632573084</v>
      </c>
      <c r="X86">
        <v>3065.6898525636329</v>
      </c>
      <c r="Y86">
        <v>3043.3289653657303</v>
      </c>
      <c r="Z86">
        <v>3022.037628556538</v>
      </c>
      <c r="AA86">
        <v>3001.7245971925595</v>
      </c>
      <c r="AB86">
        <v>2982.3096023320068</v>
      </c>
      <c r="AC86">
        <v>2963.7220206103516</v>
      </c>
      <c r="AD86">
        <v>2945.8985459975379</v>
      </c>
      <c r="AE86">
        <v>2928.782857191869</v>
      </c>
    </row>
    <row r="87" spans="1:31">
      <c r="A87" t="s">
        <v>167</v>
      </c>
      <c r="B87" t="s">
        <v>139</v>
      </c>
      <c r="C87">
        <v>7153.3176397188799</v>
      </c>
      <c r="D87">
        <v>6920.8665451109355</v>
      </c>
      <c r="E87">
        <v>6755.8883699352255</v>
      </c>
      <c r="F87">
        <v>6628.9447015285095</v>
      </c>
      <c r="G87">
        <v>6526.2903705592762</v>
      </c>
      <c r="H87">
        <v>6440.4286569918868</v>
      </c>
      <c r="I87">
        <v>5958.0742924533033</v>
      </c>
      <c r="J87">
        <v>5485.0547401960739</v>
      </c>
      <c r="K87">
        <v>5019.3640527564348</v>
      </c>
      <c r="L87">
        <v>4524.7861918504768</v>
      </c>
      <c r="M87">
        <v>4043.1758671852872</v>
      </c>
      <c r="N87">
        <v>3980.0359184477329</v>
      </c>
      <c r="O87">
        <v>3924.4237329829716</v>
      </c>
      <c r="P87">
        <v>3874.8094335427609</v>
      </c>
      <c r="Q87">
        <v>3841.5309724433914</v>
      </c>
      <c r="R87">
        <v>3810.5417283468291</v>
      </c>
      <c r="S87">
        <v>3781.561979512564</v>
      </c>
      <c r="T87">
        <v>3754.3598994802651</v>
      </c>
      <c r="U87">
        <v>3728.740470199376</v>
      </c>
      <c r="V87">
        <v>3704.5387190381534</v>
      </c>
      <c r="W87">
        <v>3681.614064479767</v>
      </c>
      <c r="X87">
        <v>3659.8451052931964</v>
      </c>
      <c r="Y87">
        <v>3639.1268488156352</v>
      </c>
      <c r="Z87">
        <v>3619.3676066287694</v>
      </c>
      <c r="AA87">
        <v>3600.4871097908117</v>
      </c>
      <c r="AB87">
        <v>3582.4147349372338</v>
      </c>
      <c r="AC87">
        <v>3565.0875086440901</v>
      </c>
      <c r="AD87">
        <v>3548.4497748219119</v>
      </c>
      <c r="AE87">
        <v>3532.4515316851357</v>
      </c>
    </row>
    <row r="88" spans="1:31" hidden="1">
      <c r="A88" t="s">
        <v>167</v>
      </c>
      <c r="B88" t="s">
        <v>140</v>
      </c>
      <c r="C88">
        <v>8686.171269193972</v>
      </c>
      <c r="D88">
        <v>8643.7659855021902</v>
      </c>
      <c r="E88">
        <v>8605.1301268820098</v>
      </c>
      <c r="F88">
        <v>8569.6704348976527</v>
      </c>
      <c r="G88">
        <v>8536.9217044665984</v>
      </c>
      <c r="H88">
        <v>8506.5131906422539</v>
      </c>
      <c r="I88">
        <v>8478.1442174990225</v>
      </c>
      <c r="J88">
        <v>8451.5679913015192</v>
      </c>
      <c r="K88">
        <v>7830.4697587012015</v>
      </c>
      <c r="L88">
        <v>7164.175455388824</v>
      </c>
      <c r="M88">
        <v>6508.1487027656185</v>
      </c>
      <c r="N88">
        <v>5859.8508292444931</v>
      </c>
      <c r="O88">
        <v>5217.5734589635576</v>
      </c>
      <c r="P88">
        <v>4580.1130012708163</v>
      </c>
      <c r="Q88">
        <v>4552.2902782328156</v>
      </c>
      <c r="R88">
        <v>4526.3176212605786</v>
      </c>
      <c r="S88">
        <v>4501.9731820771458</v>
      </c>
      <c r="T88">
        <v>4479.0720316840334</v>
      </c>
      <c r="U88">
        <v>4457.4587321580575</v>
      </c>
      <c r="V88">
        <v>4437.0015714787141</v>
      </c>
      <c r="W88">
        <v>4417.5874635677947</v>
      </c>
      <c r="X88">
        <v>4399.1192874404842</v>
      </c>
      <c r="Y88">
        <v>4381.5123394068296</v>
      </c>
      <c r="Z88">
        <v>4364.6932243846995</v>
      </c>
      <c r="AA88">
        <v>4348.5968624447714</v>
      </c>
      <c r="AB88">
        <v>4333.1660453357144</v>
      </c>
      <c r="AC88">
        <v>4318.3501060597464</v>
      </c>
      <c r="AD88">
        <v>4304.1036993168746</v>
      </c>
      <c r="AE88">
        <v>4290.3864688988015</v>
      </c>
    </row>
    <row r="89" spans="1:31" hidden="1">
      <c r="A89" t="s">
        <v>168</v>
      </c>
      <c r="B89" t="s">
        <v>138</v>
      </c>
      <c r="C89">
        <v>6062.9924514920986</v>
      </c>
      <c r="D89">
        <v>5613.8445942639064</v>
      </c>
      <c r="E89">
        <v>5348.8157287666736</v>
      </c>
      <c r="F89">
        <v>5163.8115613019672</v>
      </c>
      <c r="G89">
        <v>4644.4541015488785</v>
      </c>
      <c r="H89">
        <v>4154.1761724637699</v>
      </c>
      <c r="I89">
        <v>3683.0335164987009</v>
      </c>
      <c r="J89">
        <v>3603.2943053792997</v>
      </c>
      <c r="K89">
        <v>3534.0410562961997</v>
      </c>
      <c r="L89">
        <v>3441.2433965986447</v>
      </c>
      <c r="M89">
        <v>3362.9061202429252</v>
      </c>
      <c r="N89">
        <v>3295.3391841495923</v>
      </c>
      <c r="O89">
        <v>3236.0840748046367</v>
      </c>
      <c r="P89">
        <v>3183.4245446681775</v>
      </c>
      <c r="Q89">
        <v>3148.2125333688386</v>
      </c>
      <c r="R89">
        <v>3115.5020526407106</v>
      </c>
      <c r="S89">
        <v>3084.9823375061255</v>
      </c>
      <c r="T89">
        <v>3056.3961725715099</v>
      </c>
      <c r="U89">
        <v>3029.5280290760406</v>
      </c>
      <c r="V89">
        <v>3004.1957497388389</v>
      </c>
      <c r="W89">
        <v>2980.2443401115347</v>
      </c>
      <c r="X89">
        <v>2957.540203405656</v>
      </c>
      <c r="Y89">
        <v>2935.9681470376145</v>
      </c>
      <c r="Z89">
        <v>2915.4279456988811</v>
      </c>
      <c r="AA89">
        <v>2895.831569638377</v>
      </c>
      <c r="AB89">
        <v>2877.1015216319197</v>
      </c>
      <c r="AC89">
        <v>2859.1696174264694</v>
      </c>
      <c r="AD89">
        <v>2841.9747683660544</v>
      </c>
      <c r="AE89">
        <v>2825.4629813917627</v>
      </c>
    </row>
    <row r="90" spans="1:31">
      <c r="A90" t="s">
        <v>168</v>
      </c>
      <c r="B90" t="s">
        <v>139</v>
      </c>
      <c r="C90">
        <v>6900.9670540133502</v>
      </c>
      <c r="D90">
        <v>6676.7161413687263</v>
      </c>
      <c r="E90">
        <v>6517.5580188161466</v>
      </c>
      <c r="F90">
        <v>6395.0925591065152</v>
      </c>
      <c r="G90">
        <v>6296.0596434888757</v>
      </c>
      <c r="H90">
        <v>6213.2269737869319</v>
      </c>
      <c r="I90">
        <v>5747.8887379577118</v>
      </c>
      <c r="J90">
        <v>5291.5562560959979</v>
      </c>
      <c r="K90">
        <v>4842.293871496443</v>
      </c>
      <c r="L90">
        <v>4365.1634185589</v>
      </c>
      <c r="M90">
        <v>3900.5430575889009</v>
      </c>
      <c r="N90">
        <v>3839.6305719859556</v>
      </c>
      <c r="O90">
        <v>3785.9800973720121</v>
      </c>
      <c r="P90">
        <v>3738.1161930325529</v>
      </c>
      <c r="Q90">
        <v>3706.0116097724763</v>
      </c>
      <c r="R90">
        <v>3676.1155310986046</v>
      </c>
      <c r="S90">
        <v>3648.1582134537948</v>
      </c>
      <c r="T90">
        <v>3621.9157020557132</v>
      </c>
      <c r="U90">
        <v>3597.2000744508637</v>
      </c>
      <c r="V90">
        <v>3573.8522340488257</v>
      </c>
      <c r="W90">
        <v>3551.736255818339</v>
      </c>
      <c r="X90">
        <v>3530.7351732765505</v>
      </c>
      <c r="Y90">
        <v>3510.7477632965915</v>
      </c>
      <c r="Z90">
        <v>3491.6856635212744</v>
      </c>
      <c r="AA90">
        <v>3473.4712658577096</v>
      </c>
      <c r="AB90">
        <v>3456.0363860528601</v>
      </c>
      <c r="AC90">
        <v>3439.3203789255681</v>
      </c>
      <c r="AD90">
        <v>3423.2695840230349</v>
      </c>
      <c r="AE90">
        <v>3407.8356625902638</v>
      </c>
    </row>
    <row r="91" spans="1:31" hidden="1">
      <c r="A91" t="s">
        <v>168</v>
      </c>
      <c r="B91" t="s">
        <v>140</v>
      </c>
      <c r="C91">
        <v>8379.7455817376904</v>
      </c>
      <c r="D91">
        <v>8338.8362494706907</v>
      </c>
      <c r="E91">
        <v>8301.5634106990456</v>
      </c>
      <c r="F91">
        <v>8267.3545394346456</v>
      </c>
      <c r="G91">
        <v>8235.7611717692962</v>
      </c>
      <c r="H91">
        <v>8206.4253126573767</v>
      </c>
      <c r="I91">
        <v>8179.0571513062969</v>
      </c>
      <c r="J91">
        <v>8153.418541739592</v>
      </c>
      <c r="K91">
        <v>7554.2309585297189</v>
      </c>
      <c r="L91">
        <v>6911.4418183105345</v>
      </c>
      <c r="M91">
        <v>6278.5579098554372</v>
      </c>
      <c r="N91">
        <v>5653.1304760963812</v>
      </c>
      <c r="O91">
        <v>5033.5110102717044</v>
      </c>
      <c r="P91">
        <v>4418.5384953117928</v>
      </c>
      <c r="Q91">
        <v>4391.6971820427234</v>
      </c>
      <c r="R91">
        <v>4366.6408549100925</v>
      </c>
      <c r="S91">
        <v>4343.1552047088244</v>
      </c>
      <c r="T91">
        <v>4321.0619545626842</v>
      </c>
      <c r="U91">
        <v>4300.2112099836913</v>
      </c>
      <c r="V91">
        <v>4280.4755828308043</v>
      </c>
      <c r="W91">
        <v>4261.746310905276</v>
      </c>
      <c r="X91">
        <v>4243.9295992834132</v>
      </c>
      <c r="Y91">
        <v>4226.9438485989804</v>
      </c>
      <c r="Z91">
        <v>4210.7179920126318</v>
      </c>
      <c r="AA91">
        <v>4195.1894995752409</v>
      </c>
      <c r="AB91">
        <v>4180.3031586721509</v>
      </c>
      <c r="AC91">
        <v>4166.0098544674347</v>
      </c>
      <c r="AD91">
        <v>4152.2660155603708</v>
      </c>
      <c r="AE91">
        <v>4139.0326161671055</v>
      </c>
    </row>
    <row r="92" spans="1:31" hidden="1">
      <c r="A92" t="s">
        <v>169</v>
      </c>
      <c r="B92" t="s">
        <v>138</v>
      </c>
      <c r="C92">
        <v>6411.0986739212849</v>
      </c>
      <c r="D92">
        <v>5936.1630887193378</v>
      </c>
      <c r="E92">
        <v>5655.9174935807168</v>
      </c>
      <c r="F92">
        <v>5460.2914390484502</v>
      </c>
      <c r="G92">
        <v>4911.1151761082656</v>
      </c>
      <c r="H92">
        <v>4392.6880156515035</v>
      </c>
      <c r="I92">
        <v>3894.4947263039735</v>
      </c>
      <c r="J92">
        <v>3810.1771920476613</v>
      </c>
      <c r="K92">
        <v>3736.9477477597616</v>
      </c>
      <c r="L92">
        <v>3638.8220707479909</v>
      </c>
      <c r="M92">
        <v>3555.9871836719644</v>
      </c>
      <c r="N92">
        <v>3484.5408407525342</v>
      </c>
      <c r="O92">
        <v>3421.8836143527469</v>
      </c>
      <c r="P92">
        <v>3366.2004729173455</v>
      </c>
      <c r="Q92">
        <v>3328.9668816669609</v>
      </c>
      <c r="R92">
        <v>3294.3782850909261</v>
      </c>
      <c r="S92">
        <v>3262.1064009563233</v>
      </c>
      <c r="T92">
        <v>3231.8789357258161</v>
      </c>
      <c r="U92">
        <v>3203.4680542124238</v>
      </c>
      <c r="V92">
        <v>3176.6815100831927</v>
      </c>
      <c r="W92">
        <v>3151.3547741811976</v>
      </c>
      <c r="X92">
        <v>3127.3471541209015</v>
      </c>
      <c r="Y92">
        <v>3104.536694327765</v>
      </c>
      <c r="Z92">
        <v>3082.8170717145308</v>
      </c>
      <c r="AA92">
        <v>3062.0954891758456</v>
      </c>
      <c r="AB92">
        <v>3042.2901256080631</v>
      </c>
      <c r="AC92">
        <v>3023.3285837473891</v>
      </c>
      <c r="AD92">
        <v>3005.1465597454294</v>
      </c>
      <c r="AE92">
        <v>2987.6867344821508</v>
      </c>
    </row>
    <row r="93" spans="1:31">
      <c r="A93" t="s">
        <v>169</v>
      </c>
      <c r="B93" t="s">
        <v>139</v>
      </c>
      <c r="C93">
        <v>7297.1854158105343</v>
      </c>
      <c r="D93">
        <v>7060.0594314243835</v>
      </c>
      <c r="E93">
        <v>6891.7631776715689</v>
      </c>
      <c r="F93">
        <v>6762.2663138775206</v>
      </c>
      <c r="G93">
        <v>6657.5474967687433</v>
      </c>
      <c r="H93">
        <v>6569.9588922658768</v>
      </c>
      <c r="I93">
        <v>6077.9034052475045</v>
      </c>
      <c r="J93">
        <v>5595.3706529639821</v>
      </c>
      <c r="K93">
        <v>5120.3138882684243</v>
      </c>
      <c r="L93">
        <v>4615.7889980969239</v>
      </c>
      <c r="M93">
        <v>4124.4924073582988</v>
      </c>
      <c r="N93">
        <v>4060.0825684836782</v>
      </c>
      <c r="O93">
        <v>4003.3519395316871</v>
      </c>
      <c r="P93">
        <v>3952.7398217543355</v>
      </c>
      <c r="Q93">
        <v>3918.7920462881525</v>
      </c>
      <c r="R93">
        <v>3887.1794983369909</v>
      </c>
      <c r="S93">
        <v>3857.6170235938357</v>
      </c>
      <c r="T93">
        <v>3829.867806506672</v>
      </c>
      <c r="U93">
        <v>3803.7330594890018</v>
      </c>
      <c r="V93">
        <v>3779.0447055853679</v>
      </c>
      <c r="W93">
        <v>3755.6589480865182</v>
      </c>
      <c r="X93">
        <v>3733.4520575186475</v>
      </c>
      <c r="Y93">
        <v>3712.3171564509776</v>
      </c>
      <c r="Z93">
        <v>3692.1605608285217</v>
      </c>
      <c r="AA93">
        <v>3672.9004495476343</v>
      </c>
      <c r="AB93">
        <v>3654.4645362132246</v>
      </c>
      <c r="AC93">
        <v>3636.7887387143073</v>
      </c>
      <c r="AD93">
        <v>3619.8164031430742</v>
      </c>
      <c r="AE93">
        <v>3603.4963081582182</v>
      </c>
    </row>
    <row r="94" spans="1:31" hidden="1">
      <c r="A94" t="s">
        <v>169</v>
      </c>
      <c r="B94" t="s">
        <v>140</v>
      </c>
      <c r="C94">
        <v>8860.8680841047226</v>
      </c>
      <c r="D94">
        <v>8817.6098874720956</v>
      </c>
      <c r="E94">
        <v>8778.1970609733962</v>
      </c>
      <c r="F94">
        <v>8742.0241506153907</v>
      </c>
      <c r="G94">
        <v>8708.6168600818255</v>
      </c>
      <c r="H94">
        <v>8677.5966836168136</v>
      </c>
      <c r="I94">
        <v>8648.6571801221453</v>
      </c>
      <c r="J94">
        <v>8621.5464559020493</v>
      </c>
      <c r="K94">
        <v>7987.9565355390723</v>
      </c>
      <c r="L94">
        <v>7308.2617536963116</v>
      </c>
      <c r="M94">
        <v>6639.040849201102</v>
      </c>
      <c r="N94">
        <v>5977.7044834685648</v>
      </c>
      <c r="O94">
        <v>5322.5095787324235</v>
      </c>
      <c r="P94">
        <v>4672.228485831879</v>
      </c>
      <c r="Q94">
        <v>4643.8462084441517</v>
      </c>
      <c r="R94">
        <v>4617.3512490067742</v>
      </c>
      <c r="S94">
        <v>4592.5171027572123</v>
      </c>
      <c r="T94">
        <v>4569.1552928984556</v>
      </c>
      <c r="U94">
        <v>4547.1074989210065</v>
      </c>
      <c r="V94">
        <v>4526.2387936119449</v>
      </c>
      <c r="W94">
        <v>4506.4343169937947</v>
      </c>
      <c r="X94">
        <v>4487.5946198389556</v>
      </c>
      <c r="Y94">
        <v>4469.6335571643212</v>
      </c>
      <c r="Z94">
        <v>4452.4761817259005</v>
      </c>
      <c r="AA94">
        <v>4436.0559723012184</v>
      </c>
      <c r="AB94">
        <v>4420.3148336893109</v>
      </c>
      <c r="AC94">
        <v>4405.2009902053533</v>
      </c>
      <c r="AD94">
        <v>4390.6680987310192</v>
      </c>
      <c r="AE94">
        <v>4376.6750269770782</v>
      </c>
    </row>
    <row r="95" spans="1:31">
      <c r="C95">
        <f>AVERAGE(C75:C93)</f>
        <v>6866.6964522215312</v>
      </c>
      <c r="F95">
        <f>AVERAGE(F75:F93)</f>
        <v>6373.9253427291906</v>
      </c>
      <c r="K95">
        <f>AVERAGE(K75:K93)</f>
        <v>5100.1160903343998</v>
      </c>
    </row>
    <row r="96" spans="1:31">
      <c r="F96" s="13">
        <f>F95/$C$95</f>
        <v>0.92823752834845086</v>
      </c>
      <c r="K96" s="13">
        <f>K95/$C$95</f>
        <v>0.74273213121054704</v>
      </c>
    </row>
    <row r="98" spans="1:23">
      <c r="C98">
        <v>2030</v>
      </c>
      <c r="D98">
        <v>2031</v>
      </c>
      <c r="E98">
        <v>2032</v>
      </c>
      <c r="F98">
        <v>2033</v>
      </c>
      <c r="G98">
        <v>2034</v>
      </c>
      <c r="H98">
        <v>2035</v>
      </c>
      <c r="I98">
        <v>2036</v>
      </c>
      <c r="J98">
        <v>2037</v>
      </c>
      <c r="K98">
        <v>2038</v>
      </c>
      <c r="L98">
        <v>2039</v>
      </c>
      <c r="M98">
        <v>2040</v>
      </c>
      <c r="N98">
        <v>2041</v>
      </c>
      <c r="O98">
        <v>2042</v>
      </c>
      <c r="P98">
        <v>2043</v>
      </c>
      <c r="Q98">
        <v>2044</v>
      </c>
      <c r="R98">
        <v>2045</v>
      </c>
      <c r="S98">
        <v>2046</v>
      </c>
      <c r="T98">
        <v>2047</v>
      </c>
      <c r="U98">
        <v>2048</v>
      </c>
      <c r="V98">
        <v>2049</v>
      </c>
      <c r="W98">
        <v>2050</v>
      </c>
    </row>
    <row r="99" spans="1:23">
      <c r="A99" t="s">
        <v>170</v>
      </c>
      <c r="B99" t="s">
        <v>138</v>
      </c>
      <c r="C99">
        <v>5512.0167894839378</v>
      </c>
      <c r="D99">
        <v>4840.697694763131</v>
      </c>
      <c r="E99">
        <v>4462.9496155986353</v>
      </c>
      <c r="F99">
        <v>4206.1041908904008</v>
      </c>
      <c r="G99">
        <v>4014.2399114891523</v>
      </c>
      <c r="H99">
        <v>3862.5382636326108</v>
      </c>
      <c r="I99">
        <v>3531.5499473831769</v>
      </c>
      <c r="J99">
        <v>3314.0578126795249</v>
      </c>
      <c r="K99">
        <v>3154.6251792155267</v>
      </c>
      <c r="L99">
        <v>3030.0698444331078</v>
      </c>
      <c r="M99">
        <v>2928.6043585782249</v>
      </c>
      <c r="N99">
        <v>2843.4615176883931</v>
      </c>
      <c r="O99">
        <v>2770.4174458737934</v>
      </c>
      <c r="P99">
        <v>2706.668495344471</v>
      </c>
      <c r="Q99">
        <v>2650.2652616757664</v>
      </c>
      <c r="R99">
        <v>2599.7999340626779</v>
      </c>
      <c r="S99">
        <v>2554.2254684634349</v>
      </c>
      <c r="T99">
        <v>2512.7426123899863</v>
      </c>
      <c r="U99">
        <v>2474.7288380686628</v>
      </c>
      <c r="V99">
        <v>2439.6900036851698</v>
      </c>
      <c r="W99">
        <v>2407.2283123291018</v>
      </c>
    </row>
    <row r="100" spans="1:23">
      <c r="A100" t="s">
        <v>170</v>
      </c>
      <c r="B100" t="s">
        <v>139</v>
      </c>
      <c r="C100">
        <v>7989.7277739562005</v>
      </c>
      <c r="D100">
        <v>6864.2207307176022</v>
      </c>
      <c r="E100">
        <v>6037.6042943280172</v>
      </c>
      <c r="F100">
        <v>5758.7797033701881</v>
      </c>
      <c r="G100">
        <v>5548.2481276490171</v>
      </c>
      <c r="H100">
        <v>5380.3440165026987</v>
      </c>
      <c r="I100">
        <v>5009.2632485982704</v>
      </c>
      <c r="J100">
        <v>4761.604515582676</v>
      </c>
      <c r="K100">
        <v>4577.9692440078225</v>
      </c>
      <c r="L100">
        <v>4433.1979988462399</v>
      </c>
      <c r="M100">
        <v>4314.3731347740177</v>
      </c>
      <c r="N100">
        <v>4214.0199946276371</v>
      </c>
      <c r="O100">
        <v>4127.4415148880689</v>
      </c>
      <c r="P100">
        <v>4051.502772077426</v>
      </c>
      <c r="Q100">
        <v>3984.0121136525327</v>
      </c>
      <c r="R100">
        <v>3923.3802367397316</v>
      </c>
      <c r="S100">
        <v>3868.419404911715</v>
      </c>
      <c r="T100">
        <v>3818.2202730572349</v>
      </c>
      <c r="U100">
        <v>3772.0717293080243</v>
      </c>
      <c r="V100">
        <v>3729.4076780608098</v>
      </c>
      <c r="W100">
        <v>3689.7706750423667</v>
      </c>
    </row>
    <row r="101" spans="1:23">
      <c r="A101" t="s">
        <v>170</v>
      </c>
      <c r="B101" t="s">
        <v>140</v>
      </c>
      <c r="C101">
        <v>12503.108126132236</v>
      </c>
      <c r="D101">
        <v>11187.199494305933</v>
      </c>
      <c r="E101">
        <v>10160.048734983689</v>
      </c>
      <c r="F101">
        <v>9256.4063772707959</v>
      </c>
      <c r="G101">
        <v>8420.8778709686903</v>
      </c>
      <c r="H101">
        <v>7628.2875942191058</v>
      </c>
      <c r="I101">
        <v>7232.7581705493658</v>
      </c>
      <c r="J101">
        <v>6964.6265334984428</v>
      </c>
      <c r="K101">
        <v>6763.5120346370877</v>
      </c>
      <c r="L101">
        <v>6603.5082056094279</v>
      </c>
      <c r="M101">
        <v>6471.1836355166279</v>
      </c>
      <c r="N101">
        <v>6358.7040091189838</v>
      </c>
      <c r="O101">
        <v>6261.1139388168494</v>
      </c>
      <c r="P101">
        <v>6175.0864765367915</v>
      </c>
      <c r="Q101">
        <v>6098.2838447835929</v>
      </c>
      <c r="R101">
        <v>6029.0029893931651</v>
      </c>
      <c r="S101">
        <v>5965.9660376817446</v>
      </c>
      <c r="T101">
        <v>5908.1906929307679</v>
      </c>
      <c r="U101">
        <v>5854.906085040443</v>
      </c>
      <c r="V101">
        <v>5805.496781834162</v>
      </c>
      <c r="W101">
        <v>5759.463763274649</v>
      </c>
    </row>
    <row r="102" spans="1:23">
      <c r="A102" t="s">
        <v>171</v>
      </c>
      <c r="B102" t="s">
        <v>138</v>
      </c>
      <c r="C102">
        <v>5864.720071861032</v>
      </c>
      <c r="D102">
        <v>5150.4444542515257</v>
      </c>
      <c r="E102">
        <v>4748.5251128194432</v>
      </c>
      <c r="F102">
        <v>4475.2446222801718</v>
      </c>
      <c r="G102">
        <v>4271.1032969274547</v>
      </c>
      <c r="H102">
        <v>4109.6946505498063</v>
      </c>
      <c r="I102">
        <v>3757.5269748823489</v>
      </c>
      <c r="J102">
        <v>3526.1180460931946</v>
      </c>
      <c r="K102">
        <v>3356.4836070815704</v>
      </c>
      <c r="L102">
        <v>3223.9581428968927</v>
      </c>
      <c r="M102">
        <v>3116.0001857283514</v>
      </c>
      <c r="N102">
        <v>3025.4091458490307</v>
      </c>
      <c r="O102">
        <v>2947.6909603371537</v>
      </c>
      <c r="P102">
        <v>2879.8629284456028</v>
      </c>
      <c r="Q102">
        <v>2819.8504749827575</v>
      </c>
      <c r="R102">
        <v>2766.15609636198</v>
      </c>
      <c r="S102">
        <v>2717.6653403693886</v>
      </c>
      <c r="T102">
        <v>2673.5281766504431</v>
      </c>
      <c r="U102">
        <v>2633.0819429605799</v>
      </c>
      <c r="V102">
        <v>2595.8011216422369</v>
      </c>
      <c r="W102">
        <v>2561.2621942456512</v>
      </c>
    </row>
    <row r="103" spans="1:23">
      <c r="A103" t="s">
        <v>171</v>
      </c>
      <c r="B103" t="s">
        <v>139</v>
      </c>
      <c r="C103">
        <v>8500.9751880024214</v>
      </c>
      <c r="D103">
        <v>7303.4489432501705</v>
      </c>
      <c r="E103">
        <v>6423.9389328897159</v>
      </c>
      <c r="F103">
        <v>6127.2729065890044</v>
      </c>
      <c r="G103">
        <v>5903.2697854981043</v>
      </c>
      <c r="H103">
        <v>5724.6219425783902</v>
      </c>
      <c r="I103">
        <v>5329.7964243111501</v>
      </c>
      <c r="J103">
        <v>5066.290451333799</v>
      </c>
      <c r="K103">
        <v>4870.904649283375</v>
      </c>
      <c r="L103">
        <v>4716.869769548488</v>
      </c>
      <c r="M103">
        <v>4590.4416406159608</v>
      </c>
      <c r="N103">
        <v>4483.6669851265642</v>
      </c>
      <c r="O103">
        <v>4391.5485071104904</v>
      </c>
      <c r="P103">
        <v>4310.750610735382</v>
      </c>
      <c r="Q103">
        <v>4238.9413945473452</v>
      </c>
      <c r="R103">
        <v>4174.4296673336312</v>
      </c>
      <c r="S103">
        <v>4115.9520802107172</v>
      </c>
      <c r="T103">
        <v>4062.5408602602788</v>
      </c>
      <c r="U103">
        <v>4013.4393285766537</v>
      </c>
      <c r="V103">
        <v>3968.0453572277279</v>
      </c>
      <c r="W103">
        <v>3925.8720108649786</v>
      </c>
    </row>
    <row r="104" spans="1:23">
      <c r="A104" t="s">
        <v>171</v>
      </c>
      <c r="B104" t="s">
        <v>140</v>
      </c>
      <c r="C104">
        <v>13303.157760164167</v>
      </c>
      <c r="D104">
        <v>11903.046897533843</v>
      </c>
      <c r="E104">
        <v>10810.170620425106</v>
      </c>
      <c r="F104">
        <v>9848.7059096306875</v>
      </c>
      <c r="G104">
        <v>8959.7135207436859</v>
      </c>
      <c r="H104">
        <v>8116.4069096348694</v>
      </c>
      <c r="I104">
        <v>7695.5683781870885</v>
      </c>
      <c r="J104">
        <v>7410.2795874351541</v>
      </c>
      <c r="K104">
        <v>7196.2961146109983</v>
      </c>
      <c r="L104">
        <v>7026.0538933633516</v>
      </c>
      <c r="M104">
        <v>6885.2621694676927</v>
      </c>
      <c r="N104">
        <v>6765.5852794042567</v>
      </c>
      <c r="O104">
        <v>6661.7505293421864</v>
      </c>
      <c r="P104">
        <v>6570.2183250335338</v>
      </c>
      <c r="Q104">
        <v>6488.5013271012167</v>
      </c>
      <c r="R104">
        <v>6414.7871648388755</v>
      </c>
      <c r="S104">
        <v>6347.7165879339182</v>
      </c>
      <c r="T104">
        <v>6286.2443262438373</v>
      </c>
      <c r="U104">
        <v>6229.5501730955039</v>
      </c>
      <c r="V104">
        <v>6176.9793379223447</v>
      </c>
      <c r="W104">
        <v>6128.0006487628916</v>
      </c>
    </row>
    <row r="105" spans="1:23">
      <c r="A105" t="s">
        <v>172</v>
      </c>
      <c r="B105" t="s">
        <v>138</v>
      </c>
      <c r="C105">
        <v>6033.9595965485569</v>
      </c>
      <c r="D105">
        <v>5299.0719346800415</v>
      </c>
      <c r="E105">
        <v>4885.5542855031545</v>
      </c>
      <c r="F105">
        <v>4604.3877040393527</v>
      </c>
      <c r="G105">
        <v>4394.3553700928651</v>
      </c>
      <c r="H105">
        <v>4228.288907717445</v>
      </c>
      <c r="I105">
        <v>3865.9586740236232</v>
      </c>
      <c r="J105">
        <v>3627.8719014475109</v>
      </c>
      <c r="K105">
        <v>3453.3423874112859</v>
      </c>
      <c r="L105">
        <v>3316.9926181464625</v>
      </c>
      <c r="M105">
        <v>3205.9192503919612</v>
      </c>
      <c r="N105">
        <v>3112.7141482067409</v>
      </c>
      <c r="O105">
        <v>3032.7530888103815</v>
      </c>
      <c r="P105">
        <v>2962.967669947474</v>
      </c>
      <c r="Q105">
        <v>2901.2234473261701</v>
      </c>
      <c r="R105">
        <v>2845.979678565222</v>
      </c>
      <c r="S105">
        <v>2796.0896486578472</v>
      </c>
      <c r="T105">
        <v>2750.678714397191</v>
      </c>
      <c r="U105">
        <v>2709.0653658589858</v>
      </c>
      <c r="V105">
        <v>2670.7086746357977</v>
      </c>
      <c r="W105">
        <v>2635.1729267204091</v>
      </c>
    </row>
    <row r="106" spans="1:23">
      <c r="A106" t="s">
        <v>172</v>
      </c>
      <c r="B106" t="s">
        <v>139</v>
      </c>
      <c r="C106">
        <v>8746.2894914005537</v>
      </c>
      <c r="D106">
        <v>7514.206025915536</v>
      </c>
      <c r="E106">
        <v>6609.3158409376956</v>
      </c>
      <c r="F106">
        <v>6304.0888659104348</v>
      </c>
      <c r="G106">
        <v>6073.6216558941333</v>
      </c>
      <c r="H106">
        <v>5889.8185291012305</v>
      </c>
      <c r="I106">
        <v>5483.5992558482985</v>
      </c>
      <c r="J106">
        <v>5212.4893527984204</v>
      </c>
      <c r="K106">
        <v>5011.4653227996341</v>
      </c>
      <c r="L106">
        <v>4852.9854949788996</v>
      </c>
      <c r="M106">
        <v>4722.9088987309724</v>
      </c>
      <c r="N106">
        <v>4613.0530910851912</v>
      </c>
      <c r="O106">
        <v>4518.276314150271</v>
      </c>
      <c r="P106">
        <v>4435.1467380586746</v>
      </c>
      <c r="Q106">
        <v>4361.2653857905107</v>
      </c>
      <c r="R106">
        <v>4294.8921730345091</v>
      </c>
      <c r="S106">
        <v>4234.7270533660821</v>
      </c>
      <c r="T106">
        <v>4179.774425822171</v>
      </c>
      <c r="U106">
        <v>4129.2559920998065</v>
      </c>
      <c r="V106">
        <v>4082.5519961429209</v>
      </c>
      <c r="W106">
        <v>4039.1616440149724</v>
      </c>
    </row>
    <row r="107" spans="1:23">
      <c r="A107" t="s">
        <v>172</v>
      </c>
      <c r="B107" t="s">
        <v>140</v>
      </c>
      <c r="C107">
        <v>13687.049628567844</v>
      </c>
      <c r="D107">
        <v>12246.535438436153</v>
      </c>
      <c r="E107">
        <v>11122.122004095059</v>
      </c>
      <c r="F107">
        <v>10132.912067486825</v>
      </c>
      <c r="G107">
        <v>9218.2657691519507</v>
      </c>
      <c r="H107">
        <v>8350.6238100934406</v>
      </c>
      <c r="I107">
        <v>7917.6409425330312</v>
      </c>
      <c r="J107">
        <v>7624.1194852874632</v>
      </c>
      <c r="K107">
        <v>7403.9610691182688</v>
      </c>
      <c r="L107">
        <v>7228.8061447220653</v>
      </c>
      <c r="M107">
        <v>7083.9515262949808</v>
      </c>
      <c r="N107">
        <v>6960.8210760979982</v>
      </c>
      <c r="O107">
        <v>6853.9899884382003</v>
      </c>
      <c r="P107">
        <v>6759.816448122433</v>
      </c>
      <c r="Q107">
        <v>6675.7412728533409</v>
      </c>
      <c r="R107">
        <v>6599.8999836336261</v>
      </c>
      <c r="S107">
        <v>6530.8939717607282</v>
      </c>
      <c r="T107">
        <v>6467.6478108046213</v>
      </c>
      <c r="U107">
        <v>6409.3175681894891</v>
      </c>
      <c r="V107">
        <v>6355.2296056690629</v>
      </c>
      <c r="W107">
        <v>6304.8376731381068</v>
      </c>
    </row>
    <row r="108" spans="1:23">
      <c r="A108" t="s">
        <v>173</v>
      </c>
      <c r="B108" t="s">
        <v>138</v>
      </c>
      <c r="C108">
        <v>6220.1357570845867</v>
      </c>
      <c r="D108">
        <v>5462.5734495854904</v>
      </c>
      <c r="E108">
        <v>5036.2968082002953</v>
      </c>
      <c r="F108">
        <v>4746.4548615072854</v>
      </c>
      <c r="G108">
        <v>4529.9421409358883</v>
      </c>
      <c r="H108">
        <v>4358.7517705305509</v>
      </c>
      <c r="I108">
        <v>3985.2419801874098</v>
      </c>
      <c r="J108">
        <v>3739.8089364071589</v>
      </c>
      <c r="K108">
        <v>3559.8943076740925</v>
      </c>
      <c r="L108">
        <v>3419.3375145624777</v>
      </c>
      <c r="M108">
        <v>3304.8369734260127</v>
      </c>
      <c r="N108">
        <v>3208.7561587931546</v>
      </c>
      <c r="O108">
        <v>3126.3279381238644</v>
      </c>
      <c r="P108">
        <v>3054.389338158112</v>
      </c>
      <c r="Q108">
        <v>2990.7400585937999</v>
      </c>
      <c r="R108">
        <v>2933.7916835069036</v>
      </c>
      <c r="S108">
        <v>2882.3622416427306</v>
      </c>
      <c r="T108">
        <v>2835.5501486993212</v>
      </c>
      <c r="U108">
        <v>2792.6528296986248</v>
      </c>
      <c r="V108">
        <v>2753.1127259275881</v>
      </c>
      <c r="W108">
        <v>2716.4804865283863</v>
      </c>
    </row>
    <row r="109" spans="1:23">
      <c r="A109" t="s">
        <v>173</v>
      </c>
      <c r="B109" t="s">
        <v>139</v>
      </c>
      <c r="C109">
        <v>9016.1541171656809</v>
      </c>
      <c r="D109">
        <v>7746.0548817226645</v>
      </c>
      <c r="E109">
        <v>6813.2446309846018</v>
      </c>
      <c r="F109">
        <v>6498.5999138852994</v>
      </c>
      <c r="G109">
        <v>6261.0218069237199</v>
      </c>
      <c r="H109">
        <v>6071.5474133086263</v>
      </c>
      <c r="I109">
        <v>5652.7944330541732</v>
      </c>
      <c r="J109">
        <v>5373.3193754092317</v>
      </c>
      <c r="K109">
        <v>5166.0929066267827</v>
      </c>
      <c r="L109">
        <v>5002.723103741836</v>
      </c>
      <c r="M109">
        <v>4868.6330604045233</v>
      </c>
      <c r="N109">
        <v>4755.3876638674765</v>
      </c>
      <c r="O109">
        <v>4657.6866139925105</v>
      </c>
      <c r="P109">
        <v>4571.9922012996485</v>
      </c>
      <c r="Q109">
        <v>4495.831055868528</v>
      </c>
      <c r="R109">
        <v>4427.4098764098981</v>
      </c>
      <c r="S109">
        <v>4365.3883711595736</v>
      </c>
      <c r="T109">
        <v>4308.740228523453</v>
      </c>
      <c r="U109">
        <v>4256.6630916897711</v>
      </c>
      <c r="V109">
        <v>4208.5181351853507</v>
      </c>
      <c r="W109">
        <v>4163.7889325863698</v>
      </c>
    </row>
    <row r="110" spans="1:23">
      <c r="A110" t="s">
        <v>173</v>
      </c>
      <c r="B110" t="s">
        <v>140</v>
      </c>
      <c r="C110">
        <v>14109.360163800315</v>
      </c>
      <c r="D110">
        <v>12624.399264527756</v>
      </c>
      <c r="E110">
        <v>11465.292240947821</v>
      </c>
      <c r="F110">
        <v>10445.560482699622</v>
      </c>
      <c r="G110">
        <v>9502.6929992041169</v>
      </c>
      <c r="H110">
        <v>8608.2801285036585</v>
      </c>
      <c r="I110">
        <v>8161.9376929646878</v>
      </c>
      <c r="J110">
        <v>7859.3597038851249</v>
      </c>
      <c r="K110">
        <v>7632.4084730827899</v>
      </c>
      <c r="L110">
        <v>7451.8491428352281</v>
      </c>
      <c r="M110">
        <v>7302.525074338685</v>
      </c>
      <c r="N110">
        <v>7175.5953753886879</v>
      </c>
      <c r="O110">
        <v>7065.4681611552041</v>
      </c>
      <c r="P110">
        <v>6968.3888629729818</v>
      </c>
      <c r="Q110">
        <v>6881.7195817647334</v>
      </c>
      <c r="R110">
        <v>6803.5382976757191</v>
      </c>
      <c r="S110">
        <v>6732.4030523400688</v>
      </c>
      <c r="T110">
        <v>6667.2053804539228</v>
      </c>
      <c r="U110">
        <v>6607.0754061647049</v>
      </c>
      <c r="V110">
        <v>6551.3186479097631</v>
      </c>
      <c r="W110">
        <v>6499.371892672134</v>
      </c>
    </row>
    <row r="111" spans="1:23">
      <c r="A111" t="s">
        <v>174</v>
      </c>
      <c r="B111" t="s">
        <v>138</v>
      </c>
      <c r="C111">
        <v>6477.9109267456279</v>
      </c>
      <c r="D111">
        <v>5688.9537065615705</v>
      </c>
      <c r="E111">
        <v>5245.0112458608301</v>
      </c>
      <c r="F111">
        <v>4943.1576728940308</v>
      </c>
      <c r="G111">
        <v>4717.6722372289569</v>
      </c>
      <c r="H111">
        <v>4539.3872675778484</v>
      </c>
      <c r="I111">
        <v>4150.3985431080609</v>
      </c>
      <c r="J111">
        <v>3894.794293542524</v>
      </c>
      <c r="K111">
        <v>3707.4236335882342</v>
      </c>
      <c r="L111">
        <v>3561.0419096305077</v>
      </c>
      <c r="M111">
        <v>3441.7961879574204</v>
      </c>
      <c r="N111">
        <v>3341.7335238158525</v>
      </c>
      <c r="O111">
        <v>3255.8894383724191</v>
      </c>
      <c r="P111">
        <v>3180.9694680839957</v>
      </c>
      <c r="Q111">
        <v>3114.6824003111019</v>
      </c>
      <c r="R111">
        <v>3055.3739631194612</v>
      </c>
      <c r="S111">
        <v>3001.8131812871566</v>
      </c>
      <c r="T111">
        <v>2953.0611077589379</v>
      </c>
      <c r="U111">
        <v>2908.3861199562743</v>
      </c>
      <c r="V111">
        <v>2867.2073767382462</v>
      </c>
      <c r="W111">
        <v>2829.0571230421419</v>
      </c>
    </row>
    <row r="112" spans="1:23">
      <c r="A112" t="s">
        <v>174</v>
      </c>
      <c r="B112" t="s">
        <v>139</v>
      </c>
      <c r="C112">
        <v>9389.8019390454592</v>
      </c>
      <c r="D112">
        <v>8067.06723197478</v>
      </c>
      <c r="E112">
        <v>7095.5993923505293</v>
      </c>
      <c r="F112">
        <v>6767.91518522148</v>
      </c>
      <c r="G112">
        <v>6520.4912721212258</v>
      </c>
      <c r="H112">
        <v>6323.1647134050636</v>
      </c>
      <c r="I112">
        <v>5887.0577874997725</v>
      </c>
      <c r="J112">
        <v>5596.0007198095336</v>
      </c>
      <c r="K112">
        <v>5380.1863612054312</v>
      </c>
      <c r="L112">
        <v>5210.0461391655817</v>
      </c>
      <c r="M112">
        <v>5070.3992455087346</v>
      </c>
      <c r="N112">
        <v>4952.4606658573002</v>
      </c>
      <c r="O112">
        <v>4850.7106909076283</v>
      </c>
      <c r="P112">
        <v>4761.4649318841803</v>
      </c>
      <c r="Q112">
        <v>4682.1475761839811</v>
      </c>
      <c r="R112">
        <v>4610.8908187486077</v>
      </c>
      <c r="S112">
        <v>4546.2989334618105</v>
      </c>
      <c r="T112">
        <v>4487.303256884511</v>
      </c>
      <c r="U112">
        <v>4433.0679498562995</v>
      </c>
      <c r="V112">
        <v>4382.9276892837115</v>
      </c>
      <c r="W112">
        <v>4336.3448728204357</v>
      </c>
    </row>
    <row r="113" spans="1:23">
      <c r="A113" t="s">
        <v>174</v>
      </c>
      <c r="B113" t="s">
        <v>140</v>
      </c>
      <c r="C113">
        <v>14694.080933283514</v>
      </c>
      <c r="D113">
        <v>13147.58014241136</v>
      </c>
      <c r="E113">
        <v>11940.437368000568</v>
      </c>
      <c r="F113">
        <v>10878.445896669104</v>
      </c>
      <c r="G113">
        <v>9896.504068828599</v>
      </c>
      <c r="H113">
        <v>8965.0249077522822</v>
      </c>
      <c r="I113">
        <v>8500.185248485519</v>
      </c>
      <c r="J113">
        <v>8185.0677872318201</v>
      </c>
      <c r="K113">
        <v>7948.7110099149013</v>
      </c>
      <c r="L113">
        <v>7760.6690399571235</v>
      </c>
      <c r="M113">
        <v>7605.1566130023402</v>
      </c>
      <c r="N113">
        <v>7472.9668592537591</v>
      </c>
      <c r="O113">
        <v>7358.2756239461951</v>
      </c>
      <c r="P113">
        <v>7257.1731222286226</v>
      </c>
      <c r="Q113">
        <v>7166.9121384814871</v>
      </c>
      <c r="R113">
        <v>7085.4908273830752</v>
      </c>
      <c r="S113">
        <v>7011.4076940733994</v>
      </c>
      <c r="T113">
        <v>6943.5080409989832</v>
      </c>
      <c r="U113">
        <v>6880.8861817158131</v>
      </c>
      <c r="V113">
        <v>6822.8186979294624</v>
      </c>
      <c r="W113">
        <v>6768.7190941951021</v>
      </c>
    </row>
    <row r="114" spans="1:23">
      <c r="A114" t="s">
        <v>175</v>
      </c>
      <c r="B114" t="s">
        <v>138</v>
      </c>
      <c r="C114">
        <v>7216.930332610832</v>
      </c>
      <c r="D114">
        <v>6337.9665723556091</v>
      </c>
      <c r="E114">
        <v>5843.3778463166454</v>
      </c>
      <c r="F114">
        <v>5507.0878995045778</v>
      </c>
      <c r="G114">
        <v>5255.8783745019191</v>
      </c>
      <c r="H114">
        <v>5057.2540976039545</v>
      </c>
      <c r="I114">
        <v>4623.8882895394909</v>
      </c>
      <c r="J114">
        <v>4339.1240186267787</v>
      </c>
      <c r="K114">
        <v>4130.3775399107517</v>
      </c>
      <c r="L114">
        <v>3967.2961065252402</v>
      </c>
      <c r="M114">
        <v>3834.4466839871043</v>
      </c>
      <c r="N114">
        <v>3722.9684237251327</v>
      </c>
      <c r="O114">
        <v>3627.330973040077</v>
      </c>
      <c r="P114">
        <v>3543.8639126131193</v>
      </c>
      <c r="Q114">
        <v>3470.0147122691515</v>
      </c>
      <c r="R114">
        <v>3403.9401798020685</v>
      </c>
      <c r="S114">
        <v>3344.2690910792294</v>
      </c>
      <c r="T114">
        <v>3289.9552890084965</v>
      </c>
      <c r="U114">
        <v>3240.1834451397208</v>
      </c>
      <c r="V114">
        <v>3194.3069731904361</v>
      </c>
      <c r="W114">
        <v>3151.804346776431</v>
      </c>
    </row>
    <row r="115" spans="1:23">
      <c r="A115" t="s">
        <v>175</v>
      </c>
      <c r="B115" t="s">
        <v>139</v>
      </c>
      <c r="C115">
        <v>10461.018573509895</v>
      </c>
      <c r="D115">
        <v>8987.38246888906</v>
      </c>
      <c r="E115">
        <v>7905.0866139525415</v>
      </c>
      <c r="F115">
        <v>7540.0190319538306</v>
      </c>
      <c r="G115">
        <v>7264.3683902577404</v>
      </c>
      <c r="H115">
        <v>7044.5302737747679</v>
      </c>
      <c r="I115">
        <v>6558.6709060239227</v>
      </c>
      <c r="J115">
        <v>6234.4092157912637</v>
      </c>
      <c r="K115">
        <v>5993.9740223243398</v>
      </c>
      <c r="L115">
        <v>5804.4236836469199</v>
      </c>
      <c r="M115">
        <v>5648.8455115505894</v>
      </c>
      <c r="N115">
        <v>5517.4521277037484</v>
      </c>
      <c r="O115">
        <v>5404.0941994320128</v>
      </c>
      <c r="P115">
        <v>5304.6670347025001</v>
      </c>
      <c r="Q115">
        <v>5216.300907977592</v>
      </c>
      <c r="R115">
        <v>5136.915035418242</v>
      </c>
      <c r="S115">
        <v>5064.9543725803687</v>
      </c>
      <c r="T115">
        <v>4999.2281895816504</v>
      </c>
      <c r="U115">
        <v>4938.8056327822405</v>
      </c>
      <c r="V115">
        <v>4882.9451014202377</v>
      </c>
      <c r="W115">
        <v>4831.0480153620574</v>
      </c>
    </row>
    <row r="116" spans="1:23">
      <c r="A116" t="s">
        <v>175</v>
      </c>
      <c r="B116" t="s">
        <v>140</v>
      </c>
      <c r="C116">
        <v>16370.425496124932</v>
      </c>
      <c r="D116">
        <v>14647.495345102636</v>
      </c>
      <c r="E116">
        <v>13302.638007679221</v>
      </c>
      <c r="F116">
        <v>12119.491433852201</v>
      </c>
      <c r="G116">
        <v>11025.526758675054</v>
      </c>
      <c r="H116">
        <v>9987.781718592576</v>
      </c>
      <c r="I116">
        <v>9469.911673374052</v>
      </c>
      <c r="J116">
        <v>9118.8447022011642</v>
      </c>
      <c r="K116">
        <v>8855.5236582222969</v>
      </c>
      <c r="L116">
        <v>8646.029370096936</v>
      </c>
      <c r="M116">
        <v>8472.7756222390963</v>
      </c>
      <c r="N116">
        <v>8325.5051747490907</v>
      </c>
      <c r="O116">
        <v>8197.7296584553133</v>
      </c>
      <c r="P116">
        <v>8085.0931528413284</v>
      </c>
      <c r="Q116">
        <v>7984.5347947236105</v>
      </c>
      <c r="R116">
        <v>7893.8247927247612</v>
      </c>
      <c r="S116">
        <v>7811.2899163621014</v>
      </c>
      <c r="T116">
        <v>7735.6440886677601</v>
      </c>
      <c r="U116">
        <v>7665.8781826967797</v>
      </c>
      <c r="V116">
        <v>7601.1862938388595</v>
      </c>
      <c r="W116">
        <v>7540.9147402144699</v>
      </c>
    </row>
    <row r="117" spans="1:23">
      <c r="A117" t="s">
        <v>176</v>
      </c>
      <c r="B117" t="s">
        <v>138</v>
      </c>
      <c r="C117">
        <v>7842.3824900909085</v>
      </c>
      <c r="D117">
        <v>6887.2436149478444</v>
      </c>
      <c r="E117">
        <v>6349.7916066003527</v>
      </c>
      <c r="F117">
        <v>5984.3572709283917</v>
      </c>
      <c r="G117">
        <v>5711.3766802337832</v>
      </c>
      <c r="H117">
        <v>5495.5389283331097</v>
      </c>
      <c r="I117">
        <v>5024.6155706648042</v>
      </c>
      <c r="J117">
        <v>4715.1723696883091</v>
      </c>
      <c r="K117">
        <v>4488.3348901764102</v>
      </c>
      <c r="L117">
        <v>4311.1202469949403</v>
      </c>
      <c r="M117">
        <v>4166.7573312706572</v>
      </c>
      <c r="N117">
        <v>4045.6178612623817</v>
      </c>
      <c r="O117">
        <v>3941.6919771255193</v>
      </c>
      <c r="P117">
        <v>3850.9913989665206</v>
      </c>
      <c r="Q117">
        <v>3770.7419700707283</v>
      </c>
      <c r="R117">
        <v>3698.9410690355021</v>
      </c>
      <c r="S117">
        <v>3634.0986204773776</v>
      </c>
      <c r="T117">
        <v>3575.0776658355376</v>
      </c>
      <c r="U117">
        <v>3520.9925859014174</v>
      </c>
      <c r="V117">
        <v>3471.140140484742</v>
      </c>
      <c r="W117">
        <v>3424.9541231135358</v>
      </c>
    </row>
    <row r="118" spans="1:23">
      <c r="A118" t="s">
        <v>176</v>
      </c>
      <c r="B118" t="s">
        <v>139</v>
      </c>
      <c r="C118">
        <v>11367.618243036664</v>
      </c>
      <c r="D118">
        <v>9766.2699281521072</v>
      </c>
      <c r="E118">
        <v>8590.1773756251478</v>
      </c>
      <c r="F118">
        <v>8193.4716350046219</v>
      </c>
      <c r="G118">
        <v>7893.9317810242437</v>
      </c>
      <c r="H118">
        <v>7655.0414320806212</v>
      </c>
      <c r="I118">
        <v>7127.075239189503</v>
      </c>
      <c r="J118">
        <v>6774.7116585218537</v>
      </c>
      <c r="K118">
        <v>6513.4392464578395</v>
      </c>
      <c r="L118">
        <v>6307.4616027586726</v>
      </c>
      <c r="M118">
        <v>6138.400244078679</v>
      </c>
      <c r="N118">
        <v>5995.6197573683967</v>
      </c>
      <c r="O118">
        <v>5872.4377532239951</v>
      </c>
      <c r="P118">
        <v>5764.393651072347</v>
      </c>
      <c r="Q118">
        <v>5668.3693794785931</v>
      </c>
      <c r="R118">
        <v>5582.1035494846619</v>
      </c>
      <c r="S118">
        <v>5503.9065220396624</v>
      </c>
      <c r="T118">
        <v>5432.4842376290289</v>
      </c>
      <c r="U118">
        <v>5366.8250193276035</v>
      </c>
      <c r="V118">
        <v>5306.1234059999069</v>
      </c>
      <c r="W118">
        <v>5249.7287092214201</v>
      </c>
    </row>
    <row r="119" spans="1:23">
      <c r="A119" t="s">
        <v>176</v>
      </c>
      <c r="B119" t="s">
        <v>140</v>
      </c>
      <c r="C119">
        <v>17789.161303230201</v>
      </c>
      <c r="D119">
        <v>15916.914179308425</v>
      </c>
      <c r="E119">
        <v>14455.50545145961</v>
      </c>
      <c r="F119">
        <v>13169.821956621028</v>
      </c>
      <c r="G119">
        <v>11981.049239534395</v>
      </c>
      <c r="H119">
        <v>10853.368393613986</v>
      </c>
      <c r="I119">
        <v>10290.617366540531</v>
      </c>
      <c r="J119">
        <v>9909.1253621063806</v>
      </c>
      <c r="K119">
        <v>9622.9838801510086</v>
      </c>
      <c r="L119">
        <v>9395.3337330378581</v>
      </c>
      <c r="M119">
        <v>9207.065036580143</v>
      </c>
      <c r="N119">
        <v>9047.0314947397783</v>
      </c>
      <c r="O119">
        <v>8908.1823014091224</v>
      </c>
      <c r="P119">
        <v>8785.7841390028971</v>
      </c>
      <c r="Q119">
        <v>8676.5110572660051</v>
      </c>
      <c r="R119">
        <v>8577.939688063645</v>
      </c>
      <c r="S119">
        <v>8488.2518955168434</v>
      </c>
      <c r="T119">
        <v>8406.0504013474929</v>
      </c>
      <c r="U119">
        <v>8330.2381597282583</v>
      </c>
      <c r="V119">
        <v>8259.9396405026528</v>
      </c>
      <c r="W119">
        <v>8194.4448404894465</v>
      </c>
    </row>
  </sheetData>
  <autoFilter ref="A73:AE94" xr:uid="{A0C82F8C-7E97-4864-A378-98429CEF62A0}">
    <filterColumn colId="1">
      <filters>
        <filter val="Moderate"/>
      </filters>
    </filterColumn>
  </autoFilter>
  <phoneticPr fontId="3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D4258-2D2A-48A5-ADED-18950B967DD4}">
  <dimension ref="A1:AF108"/>
  <sheetViews>
    <sheetView topLeftCell="A34" workbookViewId="0">
      <selection activeCell="C57" sqref="C57"/>
    </sheetView>
  </sheetViews>
  <sheetFormatPr defaultColWidth="8.7265625" defaultRowHeight="14.5"/>
  <cols>
    <col min="1" max="1" width="26.7265625" style="17" bestFit="1" customWidth="1"/>
    <col min="2" max="32" width="11.26953125" bestFit="1" customWidth="1"/>
  </cols>
  <sheetData>
    <row r="1" spans="1:32">
      <c r="B1" s="17"/>
      <c r="C1" s="17"/>
    </row>
    <row r="2" spans="1:32">
      <c r="A2" s="17" t="s">
        <v>39</v>
      </c>
      <c r="B2" s="20">
        <v>2020</v>
      </c>
      <c r="C2" s="20">
        <v>2021</v>
      </c>
      <c r="D2" s="20">
        <v>2022</v>
      </c>
      <c r="E2" s="20">
        <v>2023</v>
      </c>
      <c r="F2" s="20">
        <v>2024</v>
      </c>
      <c r="G2" s="20">
        <v>2025</v>
      </c>
      <c r="H2" s="20">
        <v>2026</v>
      </c>
      <c r="I2" s="20">
        <v>2027</v>
      </c>
      <c r="J2" s="20">
        <v>2028</v>
      </c>
      <c r="K2" s="20">
        <v>2029</v>
      </c>
      <c r="L2" s="20">
        <v>2030</v>
      </c>
      <c r="M2" s="20">
        <v>2031</v>
      </c>
      <c r="N2" s="20">
        <v>2032</v>
      </c>
      <c r="O2" s="20">
        <v>2033</v>
      </c>
      <c r="P2" s="20">
        <v>2034</v>
      </c>
      <c r="Q2" s="20">
        <v>2035</v>
      </c>
      <c r="R2" s="20">
        <v>2036</v>
      </c>
      <c r="S2" s="20">
        <v>2037</v>
      </c>
      <c r="T2" s="20">
        <v>2038</v>
      </c>
      <c r="U2" s="20">
        <v>2039</v>
      </c>
      <c r="V2" s="20">
        <v>2040</v>
      </c>
      <c r="W2" s="20">
        <v>2041</v>
      </c>
      <c r="X2" s="20">
        <v>2042</v>
      </c>
      <c r="Y2" s="20">
        <v>2043</v>
      </c>
      <c r="Z2" s="20">
        <v>2044</v>
      </c>
      <c r="AA2" s="20">
        <v>2045</v>
      </c>
      <c r="AB2" s="20">
        <v>2046</v>
      </c>
      <c r="AC2" s="20">
        <v>2047</v>
      </c>
      <c r="AD2" s="20">
        <v>2048</v>
      </c>
      <c r="AE2" s="20">
        <v>2049</v>
      </c>
      <c r="AF2" s="20">
        <v>2050</v>
      </c>
    </row>
    <row r="3" spans="1:32">
      <c r="A3" t="s">
        <v>16</v>
      </c>
      <c r="B3" s="21">
        <f>KRW!B3</f>
        <v>1438461</v>
      </c>
      <c r="C3" s="21">
        <f>B3+($L3-$B3)/($L$2-$B$2)</f>
        <v>1490860</v>
      </c>
      <c r="D3" s="21">
        <f t="shared" ref="D3:K6" si="0">C3+($L3-$B3)/($L$2-$B$2)</f>
        <v>1543259</v>
      </c>
      <c r="E3" s="21">
        <f t="shared" si="0"/>
        <v>1595658</v>
      </c>
      <c r="F3" s="21">
        <f t="shared" si="0"/>
        <v>1648057</v>
      </c>
      <c r="G3" s="21">
        <f t="shared" si="0"/>
        <v>1700456</v>
      </c>
      <c r="H3" s="21">
        <f t="shared" si="0"/>
        <v>1752855</v>
      </c>
      <c r="I3" s="21">
        <f t="shared" si="0"/>
        <v>1805254</v>
      </c>
      <c r="J3" s="21">
        <f t="shared" si="0"/>
        <v>1857653</v>
      </c>
      <c r="K3" s="21">
        <f t="shared" si="0"/>
        <v>1910052</v>
      </c>
      <c r="L3" s="21">
        <f>KRW!D3</f>
        <v>1962451</v>
      </c>
      <c r="M3" s="21" cm="1">
        <f t="array" ref="M3">TREND($B3:$L3,$B$2:$L$2,M$2)</f>
        <v>2014850</v>
      </c>
      <c r="N3" s="21" cm="1">
        <f t="array" ref="N3">TREND($B3:$L3,$B$2:$L$2,N$2)</f>
        <v>2067249</v>
      </c>
      <c r="O3" s="21" cm="1">
        <f t="array" ref="O3">TREND($B3:$L3,$B$2:$L$2,O$2)</f>
        <v>2119648</v>
      </c>
      <c r="P3" s="21" cm="1">
        <f t="array" ref="P3">TREND($B3:$L3,$B$2:$L$2,P$2)</f>
        <v>2172047</v>
      </c>
      <c r="Q3" s="21" cm="1">
        <f t="array" ref="Q3">TREND($B3:$L3,$B$2:$L$2,Q$2)</f>
        <v>2224446</v>
      </c>
      <c r="R3" s="21" cm="1">
        <f t="array" ref="R3">TREND($B3:$L3,$B$2:$L$2,R$2)</f>
        <v>2276845</v>
      </c>
      <c r="S3" s="21" cm="1">
        <f t="array" ref="S3">TREND($B3:$L3,$B$2:$L$2,S$2)</f>
        <v>2329244</v>
      </c>
      <c r="T3" s="21" cm="1">
        <f t="array" ref="T3">TREND($B3:$L3,$B$2:$L$2,T$2)</f>
        <v>2381643</v>
      </c>
      <c r="U3" s="21" cm="1">
        <f t="array" ref="U3">TREND($B3:$L3,$B$2:$L$2,U$2)</f>
        <v>2434042</v>
      </c>
      <c r="V3" s="21" cm="1">
        <f t="array" ref="V3">TREND($B3:$L3,$B$2:$L$2,V$2)</f>
        <v>2486441</v>
      </c>
      <c r="W3" s="21" cm="1">
        <f t="array" ref="W3">TREND($B3:$L3,$B$2:$L$2,W$2)</f>
        <v>2538840</v>
      </c>
      <c r="X3" s="21" cm="1">
        <f t="array" ref="X3">TREND($B3:$L3,$B$2:$L$2,X$2)</f>
        <v>2591239</v>
      </c>
      <c r="Y3" s="21" cm="1">
        <f t="array" ref="Y3">TREND($B3:$L3,$B$2:$L$2,Y$2)</f>
        <v>2643638</v>
      </c>
      <c r="Z3" s="21" cm="1">
        <f t="array" ref="Z3">TREND($B3:$L3,$B$2:$L$2,Z$2)</f>
        <v>2696037</v>
      </c>
      <c r="AA3" s="21" cm="1">
        <f t="array" ref="AA3">TREND($B3:$L3,$B$2:$L$2,AA$2)</f>
        <v>2748436</v>
      </c>
      <c r="AB3" s="21" cm="1">
        <f t="array" ref="AB3">TREND($B3:$L3,$B$2:$L$2,AB$2)</f>
        <v>2800835</v>
      </c>
      <c r="AC3" s="21" cm="1">
        <f t="array" ref="AC3">TREND($B3:$L3,$B$2:$L$2,AC$2)</f>
        <v>2853234</v>
      </c>
      <c r="AD3" s="21" cm="1">
        <f t="array" ref="AD3">TREND($B3:$L3,$B$2:$L$2,AD$2)</f>
        <v>2905633</v>
      </c>
      <c r="AE3" s="21" cm="1">
        <f t="array" ref="AE3">TREND($B3:$L3,$B$2:$L$2,AE$2)</f>
        <v>2958032</v>
      </c>
      <c r="AF3" s="21" cm="1">
        <f t="array" ref="AF3">TREND($B3:$L3,$B$2:$L$2,AF$2)</f>
        <v>3010431</v>
      </c>
    </row>
    <row r="4" spans="1:32">
      <c r="A4" t="s">
        <v>11</v>
      </c>
      <c r="B4" s="21">
        <f>KRW!B4</f>
        <v>939879</v>
      </c>
      <c r="C4" s="21">
        <f>B4+($L4-$B4)/($L$2-$B$2)</f>
        <v>948379</v>
      </c>
      <c r="D4" s="21">
        <f t="shared" si="0"/>
        <v>956879</v>
      </c>
      <c r="E4" s="21">
        <f t="shared" si="0"/>
        <v>965379</v>
      </c>
      <c r="F4" s="21">
        <f t="shared" si="0"/>
        <v>973879</v>
      </c>
      <c r="G4" s="21">
        <f t="shared" si="0"/>
        <v>982379</v>
      </c>
      <c r="H4" s="21">
        <f t="shared" si="0"/>
        <v>990879</v>
      </c>
      <c r="I4" s="21">
        <f t="shared" si="0"/>
        <v>999379</v>
      </c>
      <c r="J4" s="21">
        <f t="shared" si="0"/>
        <v>1007879</v>
      </c>
      <c r="K4" s="21">
        <f t="shared" si="0"/>
        <v>1016379</v>
      </c>
      <c r="L4" s="21">
        <f>KRW!D4</f>
        <v>1024879</v>
      </c>
      <c r="M4" s="21" cm="1">
        <f t="array" ref="M4">TREND($B4:$L4,$B$2:$L$2,M$2)</f>
        <v>1033379</v>
      </c>
      <c r="N4" s="21" cm="1">
        <f t="array" ref="N4">TREND($B4:$L4,$B$2:$L$2,N$2)</f>
        <v>1041879</v>
      </c>
      <c r="O4" s="21" cm="1">
        <f t="array" ref="O4">TREND($B4:$L4,$B$2:$L$2,O$2)</f>
        <v>1050379</v>
      </c>
      <c r="P4" s="21" cm="1">
        <f t="array" ref="P4">TREND($B4:$L4,$B$2:$L$2,P$2)</f>
        <v>1058879</v>
      </c>
      <c r="Q4" s="21" cm="1">
        <f t="array" ref="Q4">TREND($B4:$L4,$B$2:$L$2,Q$2)</f>
        <v>1067379</v>
      </c>
      <c r="R4" s="21" cm="1">
        <f t="array" ref="R4">TREND($B4:$L4,$B$2:$L$2,R$2)</f>
        <v>1075879</v>
      </c>
      <c r="S4" s="21" cm="1">
        <f t="array" ref="S4">TREND($B4:$L4,$B$2:$L$2,S$2)</f>
        <v>1084379</v>
      </c>
      <c r="T4" s="21" cm="1">
        <f t="array" ref="T4">TREND($B4:$L4,$B$2:$L$2,T$2)</f>
        <v>1092879</v>
      </c>
      <c r="U4" s="21" cm="1">
        <f t="array" ref="U4">TREND($B4:$L4,$B$2:$L$2,U$2)</f>
        <v>1101379</v>
      </c>
      <c r="V4" s="21" cm="1">
        <f t="array" ref="V4">TREND($B4:$L4,$B$2:$L$2,V$2)</f>
        <v>1109879</v>
      </c>
      <c r="W4" s="21" cm="1">
        <f t="array" ref="W4">TREND($B4:$L4,$B$2:$L$2,W$2)</f>
        <v>1118379</v>
      </c>
      <c r="X4" s="21" cm="1">
        <f t="array" ref="X4">TREND($B4:$L4,$B$2:$L$2,X$2)</f>
        <v>1126879</v>
      </c>
      <c r="Y4" s="21" cm="1">
        <f t="array" ref="Y4">TREND($B4:$L4,$B$2:$L$2,Y$2)</f>
        <v>1135379</v>
      </c>
      <c r="Z4" s="21" cm="1">
        <f t="array" ref="Z4">TREND($B4:$L4,$B$2:$L$2,Z$2)</f>
        <v>1143879</v>
      </c>
      <c r="AA4" s="21" cm="1">
        <f t="array" ref="AA4">TREND($B4:$L4,$B$2:$L$2,AA$2)</f>
        <v>1152379</v>
      </c>
      <c r="AB4" s="21" cm="1">
        <f t="array" ref="AB4">TREND($B4:$L4,$B$2:$L$2,AB$2)</f>
        <v>1160879</v>
      </c>
      <c r="AC4" s="21" cm="1">
        <f t="array" ref="AC4">TREND($B4:$L4,$B$2:$L$2,AC$2)</f>
        <v>1169379</v>
      </c>
      <c r="AD4" s="21" cm="1">
        <f t="array" ref="AD4">TREND($B4:$L4,$B$2:$L$2,AD$2)</f>
        <v>1177879</v>
      </c>
      <c r="AE4" s="21" cm="1">
        <f t="array" ref="AE4">TREND($B4:$L4,$B$2:$L$2,AE$2)</f>
        <v>1186379</v>
      </c>
      <c r="AF4" s="21" cm="1">
        <f t="array" ref="AF4">TREND($B4:$L4,$B$2:$L$2,AF$2)</f>
        <v>1194879</v>
      </c>
    </row>
    <row r="5" spans="1:32">
      <c r="A5" t="s">
        <v>5</v>
      </c>
      <c r="B5" s="21">
        <f>KRW!B5</f>
        <v>4533116.2857142854</v>
      </c>
      <c r="C5" s="21">
        <f>B5+($L5-$B5)/($L$2-$B$2)</f>
        <v>4644716.2857142854</v>
      </c>
      <c r="D5" s="21">
        <f t="shared" si="0"/>
        <v>4756316.2857142854</v>
      </c>
      <c r="E5" s="21">
        <f t="shared" si="0"/>
        <v>4867916.2857142854</v>
      </c>
      <c r="F5" s="21">
        <f t="shared" si="0"/>
        <v>4979516.2857142854</v>
      </c>
      <c r="G5" s="21">
        <f t="shared" si="0"/>
        <v>5091116.2857142854</v>
      </c>
      <c r="H5" s="21">
        <f t="shared" si="0"/>
        <v>5202716.2857142854</v>
      </c>
      <c r="I5" s="21">
        <f t="shared" si="0"/>
        <v>5314316.2857142854</v>
      </c>
      <c r="J5" s="21">
        <f t="shared" si="0"/>
        <v>5425916.2857142854</v>
      </c>
      <c r="K5" s="21">
        <f t="shared" si="0"/>
        <v>5537516.2857142854</v>
      </c>
      <c r="L5" s="21">
        <f>KRW!D5</f>
        <v>5649116.2857142854</v>
      </c>
      <c r="M5" s="21" cm="1">
        <f t="array" ref="M5">TREND($B5:$L5,$B$2:$L$2,M$2)</f>
        <v>5760716.2857142985</v>
      </c>
      <c r="N5" s="21" cm="1">
        <f t="array" ref="N5">TREND($B5:$L5,$B$2:$L$2,N$2)</f>
        <v>5872316.2857142985</v>
      </c>
      <c r="O5" s="21" cm="1">
        <f t="array" ref="O5">TREND($B5:$L5,$B$2:$L$2,O$2)</f>
        <v>5983916.2857142985</v>
      </c>
      <c r="P5" s="21" cm="1">
        <f t="array" ref="P5">TREND($B5:$L5,$B$2:$L$2,P$2)</f>
        <v>6095516.2857142985</v>
      </c>
      <c r="Q5" s="21" cm="1">
        <f t="array" ref="Q5">TREND($B5:$L5,$B$2:$L$2,Q$2)</f>
        <v>6207116.2857142985</v>
      </c>
      <c r="R5" s="21" cm="1">
        <f t="array" ref="R5">TREND($B5:$L5,$B$2:$L$2,R$2)</f>
        <v>6318716.2857142985</v>
      </c>
      <c r="S5" s="21" cm="1">
        <f t="array" ref="S5">TREND($B5:$L5,$B$2:$L$2,S$2)</f>
        <v>6430316.2857142985</v>
      </c>
      <c r="T5" s="21" cm="1">
        <f t="array" ref="T5">TREND($B5:$L5,$B$2:$L$2,T$2)</f>
        <v>6541916.2857142985</v>
      </c>
      <c r="U5" s="21" cm="1">
        <f t="array" ref="U5">TREND($B5:$L5,$B$2:$L$2,U$2)</f>
        <v>6653516.2857142985</v>
      </c>
      <c r="V5" s="21" cm="1">
        <f t="array" ref="V5">TREND($B5:$L5,$B$2:$L$2,V$2)</f>
        <v>6765116.2857142985</v>
      </c>
      <c r="W5" s="21" cm="1">
        <f t="array" ref="W5">TREND($B5:$L5,$B$2:$L$2,W$2)</f>
        <v>6876716.2857142985</v>
      </c>
      <c r="X5" s="21" cm="1">
        <f t="array" ref="X5">TREND($B5:$L5,$B$2:$L$2,X$2)</f>
        <v>6988316.2857142985</v>
      </c>
      <c r="Y5" s="21" cm="1">
        <f t="array" ref="Y5">TREND($B5:$L5,$B$2:$L$2,Y$2)</f>
        <v>7099916.2857142985</v>
      </c>
      <c r="Z5" s="21" cm="1">
        <f t="array" ref="Z5">TREND($B5:$L5,$B$2:$L$2,Z$2)</f>
        <v>7211516.2857142985</v>
      </c>
      <c r="AA5" s="21" cm="1">
        <f t="array" ref="AA5">TREND($B5:$L5,$B$2:$L$2,AA$2)</f>
        <v>7323116.2857142985</v>
      </c>
      <c r="AB5" s="21" cm="1">
        <f t="array" ref="AB5">TREND($B5:$L5,$B$2:$L$2,AB$2)</f>
        <v>7434716.2857142985</v>
      </c>
      <c r="AC5" s="21" cm="1">
        <f t="array" ref="AC5">TREND($B5:$L5,$B$2:$L$2,AC$2)</f>
        <v>7546316.2857142985</v>
      </c>
      <c r="AD5" s="21" cm="1">
        <f t="array" ref="AD5">TREND($B5:$L5,$B$2:$L$2,AD$2)</f>
        <v>7657916.2857142985</v>
      </c>
      <c r="AE5" s="21" cm="1">
        <f t="array" ref="AE5">TREND($B5:$L5,$B$2:$L$2,AE$2)</f>
        <v>7769516.2857142985</v>
      </c>
      <c r="AF5" s="21" cm="1">
        <f t="array" ref="AF5">TREND($B5:$L5,$B$2:$L$2,AF$2)</f>
        <v>7881116.2857142985</v>
      </c>
    </row>
    <row r="6" spans="1:32">
      <c r="A6" t="s">
        <v>6</v>
      </c>
      <c r="B6" s="21">
        <f>KRW!B6</f>
        <v>968700</v>
      </c>
      <c r="C6" s="21">
        <f>B6+($L6-$B6)/($L$2-$B$2)</f>
        <v>968700</v>
      </c>
      <c r="D6" s="21">
        <f t="shared" si="0"/>
        <v>968700</v>
      </c>
      <c r="E6" s="21">
        <f t="shared" si="0"/>
        <v>968700</v>
      </c>
      <c r="F6" s="21">
        <f t="shared" si="0"/>
        <v>968700</v>
      </c>
      <c r="G6" s="21">
        <f t="shared" si="0"/>
        <v>968700</v>
      </c>
      <c r="H6" s="21">
        <f t="shared" si="0"/>
        <v>968700</v>
      </c>
      <c r="I6" s="21">
        <f t="shared" si="0"/>
        <v>968700</v>
      </c>
      <c r="J6" s="21">
        <f t="shared" si="0"/>
        <v>968700</v>
      </c>
      <c r="K6" s="21">
        <f t="shared" si="0"/>
        <v>968700</v>
      </c>
      <c r="L6" s="21">
        <f>KRW!D6</f>
        <v>968700</v>
      </c>
      <c r="M6" s="21" cm="1">
        <f t="array" ref="M6">TREND($B6:$L6,$B$2:$L$2,M$2)</f>
        <v>968700</v>
      </c>
      <c r="N6" s="21" cm="1">
        <f t="array" ref="N6">TREND($B6:$L6,$B$2:$L$2,N$2)</f>
        <v>968700</v>
      </c>
      <c r="O6" s="21" cm="1">
        <f t="array" ref="O6">TREND($B6:$L6,$B$2:$L$2,O$2)</f>
        <v>968700</v>
      </c>
      <c r="P6" s="21" cm="1">
        <f t="array" ref="P6">TREND($B6:$L6,$B$2:$L$2,P$2)</f>
        <v>968700</v>
      </c>
      <c r="Q6" s="21" cm="1">
        <f t="array" ref="Q6">TREND($B6:$L6,$B$2:$L$2,Q$2)</f>
        <v>968700</v>
      </c>
      <c r="R6" s="21" cm="1">
        <f t="array" ref="R6">TREND($B6:$L6,$B$2:$L$2,R$2)</f>
        <v>968700</v>
      </c>
      <c r="S6" s="21" cm="1">
        <f t="array" ref="S6">TREND($B6:$L6,$B$2:$L$2,S$2)</f>
        <v>968700</v>
      </c>
      <c r="T6" s="21" cm="1">
        <f t="array" ref="T6">TREND($B6:$L6,$B$2:$L$2,T$2)</f>
        <v>968700</v>
      </c>
      <c r="U6" s="21" cm="1">
        <f t="array" ref="U6">TREND($B6:$L6,$B$2:$L$2,U$2)</f>
        <v>968700</v>
      </c>
      <c r="V6" s="21" cm="1">
        <f t="array" ref="V6">TREND($B6:$L6,$B$2:$L$2,V$2)</f>
        <v>968700</v>
      </c>
      <c r="W6" s="21" cm="1">
        <f t="array" ref="W6">TREND($B6:$L6,$B$2:$L$2,W$2)</f>
        <v>968700</v>
      </c>
      <c r="X6" s="21" cm="1">
        <f t="array" ref="X6">TREND($B6:$L6,$B$2:$L$2,X$2)</f>
        <v>968700</v>
      </c>
      <c r="Y6" s="21" cm="1">
        <f t="array" ref="Y6">TREND($B6:$L6,$B$2:$L$2,Y$2)</f>
        <v>968700</v>
      </c>
      <c r="Z6" s="21" cm="1">
        <f t="array" ref="Z6">TREND($B6:$L6,$B$2:$L$2,Z$2)</f>
        <v>968700</v>
      </c>
      <c r="AA6" s="21" cm="1">
        <f t="array" ref="AA6">TREND($B6:$L6,$B$2:$L$2,AA$2)</f>
        <v>968700</v>
      </c>
      <c r="AB6" s="21" cm="1">
        <f t="array" ref="AB6">TREND($B6:$L6,$B$2:$L$2,AB$2)</f>
        <v>968700</v>
      </c>
      <c r="AC6" s="21" cm="1">
        <f t="array" ref="AC6">TREND($B6:$L6,$B$2:$L$2,AC$2)</f>
        <v>968700</v>
      </c>
      <c r="AD6" s="21" cm="1">
        <f t="array" ref="AD6">TREND($B6:$L6,$B$2:$L$2,AD$2)</f>
        <v>968700</v>
      </c>
      <c r="AE6" s="21" cm="1">
        <f t="array" ref="AE6">TREND($B6:$L6,$B$2:$L$2,AE$2)</f>
        <v>968700</v>
      </c>
      <c r="AF6" s="21" cm="1">
        <f t="array" ref="AF6">TREND($B6:$L6,$B$2:$L$2,AF$2)</f>
        <v>968700</v>
      </c>
    </row>
    <row r="7" spans="1:32">
      <c r="A7" t="s">
        <v>18</v>
      </c>
      <c r="B7" s="21">
        <f>KRW!B7</f>
        <v>2736378</v>
      </c>
      <c r="C7" s="21">
        <f t="shared" ref="C7:F8" si="1">B7+($G7-$B7)/($G$2-$B$2)</f>
        <v>2709014.22</v>
      </c>
      <c r="D7" s="21">
        <f t="shared" si="1"/>
        <v>2681650.4400000004</v>
      </c>
      <c r="E7" s="21">
        <f t="shared" si="1"/>
        <v>2654286.6600000006</v>
      </c>
      <c r="F7" s="21">
        <f t="shared" si="1"/>
        <v>2626922.8800000008</v>
      </c>
      <c r="G7" s="21">
        <f>KRW!C7</f>
        <v>2599559.1</v>
      </c>
      <c r="H7" s="21">
        <f>G7+($L7-$G7)/($L$2-$G$2)</f>
        <v>2550304.2960000001</v>
      </c>
      <c r="I7" s="21">
        <f t="shared" ref="I7:K8" si="2">H7+($L7-$G7)/($L$2-$G$2)</f>
        <v>2501049.4920000001</v>
      </c>
      <c r="J7" s="21">
        <f t="shared" si="2"/>
        <v>2451794.6880000001</v>
      </c>
      <c r="K7" s="21">
        <f t="shared" si="2"/>
        <v>2402539.8840000001</v>
      </c>
      <c r="L7" s="21">
        <f>KRW!D7</f>
        <v>2353285.08</v>
      </c>
      <c r="M7" s="21" cm="1">
        <f t="array" ref="M7">TREND($B7:$L7,$B$2:$L$2,M$2)</f>
        <v>2339851.9516363591</v>
      </c>
      <c r="N7" s="21" cm="1">
        <f t="array" ref="N7">TREND($B7:$L7,$B$2:$L$2,N$2)</f>
        <v>2301542.6596363634</v>
      </c>
      <c r="O7" s="21" cm="1">
        <f t="array" ref="O7">TREND($B7:$L7,$B$2:$L$2,O$2)</f>
        <v>2263233.3676363528</v>
      </c>
      <c r="P7" s="21" cm="1">
        <f t="array" ref="P7">TREND($B7:$L7,$B$2:$L$2,P$2)</f>
        <v>2224924.0756363571</v>
      </c>
      <c r="Q7" s="21" cm="1">
        <f t="array" ref="Q7">TREND($B7:$L7,$B$2:$L$2,Q$2)</f>
        <v>2186614.7836363614</v>
      </c>
      <c r="R7" s="21" cm="1">
        <f t="array" ref="R7">TREND($B7:$L7,$B$2:$L$2,R$2)</f>
        <v>2148305.4916363508</v>
      </c>
      <c r="S7" s="21" cm="1">
        <f t="array" ref="S7">TREND($B7:$L7,$B$2:$L$2,S$2)</f>
        <v>2109996.199636355</v>
      </c>
      <c r="T7" s="21" cm="1">
        <f t="array" ref="T7">TREND($B7:$L7,$B$2:$L$2,T$2)</f>
        <v>2071686.9076363593</v>
      </c>
      <c r="U7" s="21" cm="1">
        <f t="array" ref="U7">TREND($B7:$L7,$B$2:$L$2,U$2)</f>
        <v>2033377.6156363636</v>
      </c>
      <c r="V7" s="21" cm="1">
        <f t="array" ref="V7">TREND($B7:$L7,$B$2:$L$2,V$2)</f>
        <v>1995068.323636353</v>
      </c>
      <c r="W7" s="21" cm="1">
        <f t="array" ref="W7">TREND($B7:$L7,$B$2:$L$2,W$2)</f>
        <v>1956759.0316363573</v>
      </c>
      <c r="X7" s="21" cm="1">
        <f t="array" ref="X7">TREND($B7:$L7,$B$2:$L$2,X$2)</f>
        <v>1918449.7396363616</v>
      </c>
      <c r="Y7" s="21" cm="1">
        <f t="array" ref="Y7">TREND($B7:$L7,$B$2:$L$2,Y$2)</f>
        <v>1880140.447636351</v>
      </c>
      <c r="Z7" s="21" cm="1">
        <f t="array" ref="Z7">TREND($B7:$L7,$B$2:$L$2,Z$2)</f>
        <v>1841831.1556363553</v>
      </c>
      <c r="AA7" s="21" cm="1">
        <f t="array" ref="AA7">TREND($B7:$L7,$B$2:$L$2,AA$2)</f>
        <v>1803521.8636363596</v>
      </c>
      <c r="AB7" s="21" cm="1">
        <f t="array" ref="AB7">TREND($B7:$L7,$B$2:$L$2,AB$2)</f>
        <v>1765212.5716363639</v>
      </c>
      <c r="AC7" s="21" cm="1">
        <f t="array" ref="AC7">TREND($B7:$L7,$B$2:$L$2,AC$2)</f>
        <v>1726903.2796363533</v>
      </c>
      <c r="AD7" s="21" cm="1">
        <f t="array" ref="AD7">TREND($B7:$L7,$B$2:$L$2,AD$2)</f>
        <v>1688593.9876363575</v>
      </c>
      <c r="AE7" s="21" cm="1">
        <f t="array" ref="AE7">TREND($B7:$L7,$B$2:$L$2,AE$2)</f>
        <v>1650284.6956363618</v>
      </c>
      <c r="AF7" s="21" cm="1">
        <f t="array" ref="AF7">TREND($B7:$L7,$B$2:$L$2,AF$2)</f>
        <v>1611975.4036363512</v>
      </c>
    </row>
    <row r="8" spans="1:32">
      <c r="A8" t="s">
        <v>7</v>
      </c>
      <c r="B8" s="21">
        <f>KRW!B8</f>
        <v>1370174</v>
      </c>
      <c r="C8" s="21">
        <f t="shared" si="1"/>
        <v>1370174</v>
      </c>
      <c r="D8" s="21">
        <f t="shared" si="1"/>
        <v>1370174</v>
      </c>
      <c r="E8" s="21">
        <f t="shared" si="1"/>
        <v>1370174</v>
      </c>
      <c r="F8" s="21">
        <f t="shared" si="1"/>
        <v>1370174</v>
      </c>
      <c r="G8" s="21">
        <f>KRW!C8</f>
        <v>1370174</v>
      </c>
      <c r="H8" s="21">
        <f>G8+($L8-$G8)/($L$2-$G$2)</f>
        <v>1320847.736</v>
      </c>
      <c r="I8" s="21">
        <f t="shared" si="2"/>
        <v>1271521.4720000001</v>
      </c>
      <c r="J8" s="21">
        <f t="shared" si="2"/>
        <v>1222195.2080000001</v>
      </c>
      <c r="K8" s="21">
        <f t="shared" si="2"/>
        <v>1172868.9440000001</v>
      </c>
      <c r="L8" s="21">
        <f>KRW!D8</f>
        <v>1123542.68</v>
      </c>
      <c r="M8" s="21" cm="1">
        <f t="array" ref="M8">TREND($B8:$L8,$B$2:$L$2,M$2)</f>
        <v>1154932.1207272783</v>
      </c>
      <c r="N8" s="21" cm="1">
        <f t="array" ref="N8">TREND($B8:$L8,$B$2:$L$2,N$2)</f>
        <v>1130268.988727279</v>
      </c>
      <c r="O8" s="21" cm="1">
        <f t="array" ref="O8">TREND($B8:$L8,$B$2:$L$2,O$2)</f>
        <v>1105605.8567272723</v>
      </c>
      <c r="P8" s="21" cm="1">
        <f t="array" ref="P8">TREND($B8:$L8,$B$2:$L$2,P$2)</f>
        <v>1080942.724727273</v>
      </c>
      <c r="Q8" s="21" cm="1">
        <f t="array" ref="Q8">TREND($B8:$L8,$B$2:$L$2,Q$2)</f>
        <v>1056279.5927272737</v>
      </c>
      <c r="R8" s="21" cm="1">
        <f t="array" ref="R8">TREND($B8:$L8,$B$2:$L$2,R$2)</f>
        <v>1031616.4607272744</v>
      </c>
      <c r="S8" s="21" cm="1">
        <f t="array" ref="S8">TREND($B8:$L8,$B$2:$L$2,S$2)</f>
        <v>1006953.3287272751</v>
      </c>
      <c r="T8" s="21" cm="1">
        <f t="array" ref="T8">TREND($B8:$L8,$B$2:$L$2,T$2)</f>
        <v>982290.19672727585</v>
      </c>
      <c r="U8" s="21" cm="1">
        <f t="array" ref="U8">TREND($B8:$L8,$B$2:$L$2,U$2)</f>
        <v>957627.06472727656</v>
      </c>
      <c r="V8" s="21" cm="1">
        <f t="array" ref="V8">TREND($B8:$L8,$B$2:$L$2,V$2)</f>
        <v>932963.93272727728</v>
      </c>
      <c r="W8" s="21" cm="1">
        <f t="array" ref="W8">TREND($B8:$L8,$B$2:$L$2,W$2)</f>
        <v>908300.80072727799</v>
      </c>
      <c r="X8" s="21" cm="1">
        <f t="array" ref="X8">TREND($B8:$L8,$B$2:$L$2,X$2)</f>
        <v>883637.66872727871</v>
      </c>
      <c r="Y8" s="21" cm="1">
        <f t="array" ref="Y8">TREND($B8:$L8,$B$2:$L$2,Y$2)</f>
        <v>858974.53672727197</v>
      </c>
      <c r="Z8" s="21" cm="1">
        <f t="array" ref="Z8">TREND($B8:$L8,$B$2:$L$2,Z$2)</f>
        <v>834311.40472727269</v>
      </c>
      <c r="AA8" s="21" cm="1">
        <f t="array" ref="AA8">TREND($B8:$L8,$B$2:$L$2,AA$2)</f>
        <v>809648.2727272734</v>
      </c>
      <c r="AB8" s="21" cm="1">
        <f t="array" ref="AB8">TREND($B8:$L8,$B$2:$L$2,AB$2)</f>
        <v>784985.14072727412</v>
      </c>
      <c r="AC8" s="21" cm="1">
        <f t="array" ref="AC8">TREND($B8:$L8,$B$2:$L$2,AC$2)</f>
        <v>760322.00872727484</v>
      </c>
      <c r="AD8" s="21" cm="1">
        <f t="array" ref="AD8">TREND($B8:$L8,$B$2:$L$2,AD$2)</f>
        <v>735658.87672727555</v>
      </c>
      <c r="AE8" s="21" cm="1">
        <f t="array" ref="AE8">TREND($B8:$L8,$B$2:$L$2,AE$2)</f>
        <v>710995.74472727627</v>
      </c>
      <c r="AF8" s="21" cm="1">
        <f t="array" ref="AF8">TREND($B8:$L8,$B$2:$L$2,AF$2)</f>
        <v>686332.61272727698</v>
      </c>
    </row>
    <row r="9" spans="1:32">
      <c r="A9" t="s">
        <v>8</v>
      </c>
      <c r="B9" s="21">
        <f>KRW!B9</f>
        <v>0</v>
      </c>
      <c r="C9" s="21">
        <f t="shared" ref="C9:K9" si="3">B9+($L9-$B9)/($L$2-$B$2)</f>
        <v>0</v>
      </c>
      <c r="D9" s="21">
        <f t="shared" si="3"/>
        <v>0</v>
      </c>
      <c r="E9" s="21">
        <f t="shared" si="3"/>
        <v>0</v>
      </c>
      <c r="F9" s="21">
        <f t="shared" si="3"/>
        <v>0</v>
      </c>
      <c r="G9" s="21">
        <f t="shared" si="3"/>
        <v>0</v>
      </c>
      <c r="H9" s="21">
        <f t="shared" si="3"/>
        <v>0</v>
      </c>
      <c r="I9" s="21">
        <f t="shared" si="3"/>
        <v>0</v>
      </c>
      <c r="J9" s="21">
        <f t="shared" si="3"/>
        <v>0</v>
      </c>
      <c r="K9" s="21">
        <f t="shared" si="3"/>
        <v>0</v>
      </c>
      <c r="L9" s="21">
        <f>KRW!D9</f>
        <v>0</v>
      </c>
      <c r="M9" s="21" cm="1">
        <f t="array" ref="M9">TREND($B9:$L9,$B$2:$L$2,M$2)</f>
        <v>0</v>
      </c>
      <c r="N9" s="21" cm="1">
        <f t="array" ref="N9">TREND($B9:$L9,$B$2:$L$2,N$2)</f>
        <v>0</v>
      </c>
      <c r="O9" s="21" cm="1">
        <f t="array" ref="O9">TREND($B9:$L9,$B$2:$L$2,O$2)</f>
        <v>0</v>
      </c>
      <c r="P9" s="21" cm="1">
        <f t="array" ref="P9">TREND($B9:$L9,$B$2:$L$2,P$2)</f>
        <v>0</v>
      </c>
      <c r="Q9" s="21" cm="1">
        <f t="array" ref="Q9">TREND($B9:$L9,$B$2:$L$2,Q$2)</f>
        <v>0</v>
      </c>
      <c r="R9" s="21" cm="1">
        <f t="array" ref="R9">TREND($B9:$L9,$B$2:$L$2,R$2)</f>
        <v>0</v>
      </c>
      <c r="S9" s="21" cm="1">
        <f t="array" ref="S9">TREND($B9:$L9,$B$2:$L$2,S$2)</f>
        <v>0</v>
      </c>
      <c r="T9" s="21" cm="1">
        <f t="array" ref="T9">TREND($B9:$L9,$B$2:$L$2,T$2)</f>
        <v>0</v>
      </c>
      <c r="U9" s="21" cm="1">
        <f t="array" ref="U9">TREND($B9:$L9,$B$2:$L$2,U$2)</f>
        <v>0</v>
      </c>
      <c r="V9" s="21" cm="1">
        <f t="array" ref="V9">TREND($B9:$L9,$B$2:$L$2,V$2)</f>
        <v>0</v>
      </c>
      <c r="W9" s="21" cm="1">
        <f t="array" ref="W9">TREND($B9:$L9,$B$2:$L$2,W$2)</f>
        <v>0</v>
      </c>
      <c r="X9" s="21" cm="1">
        <f t="array" ref="X9">TREND($B9:$L9,$B$2:$L$2,X$2)</f>
        <v>0</v>
      </c>
      <c r="Y9" s="21" cm="1">
        <f t="array" ref="Y9">TREND($B9:$L9,$B$2:$L$2,Y$2)</f>
        <v>0</v>
      </c>
      <c r="Z9" s="21" cm="1">
        <f t="array" ref="Z9">TREND($B9:$L9,$B$2:$L$2,Z$2)</f>
        <v>0</v>
      </c>
      <c r="AA9" s="21" cm="1">
        <f t="array" ref="AA9">TREND($B9:$L9,$B$2:$L$2,AA$2)</f>
        <v>0</v>
      </c>
      <c r="AB9" s="21" cm="1">
        <f t="array" ref="AB9">TREND($B9:$L9,$B$2:$L$2,AB$2)</f>
        <v>0</v>
      </c>
      <c r="AC9" s="21" cm="1">
        <f t="array" ref="AC9">TREND($B9:$L9,$B$2:$L$2,AC$2)</f>
        <v>0</v>
      </c>
      <c r="AD9" s="21" cm="1">
        <f t="array" ref="AD9">TREND($B9:$L9,$B$2:$L$2,AD$2)</f>
        <v>0</v>
      </c>
      <c r="AE9" s="21" cm="1">
        <f t="array" ref="AE9">TREND($B9:$L9,$B$2:$L$2,AE$2)</f>
        <v>0</v>
      </c>
      <c r="AF9" s="21" cm="1">
        <f t="array" ref="AF9">TREND($B9:$L9,$B$2:$L$2,AF$2)</f>
        <v>0</v>
      </c>
    </row>
    <row r="10" spans="1:32">
      <c r="A10" t="s">
        <v>9</v>
      </c>
      <c r="B10" s="21">
        <f>KRW!B10</f>
        <v>3823333.5</v>
      </c>
      <c r="C10" s="21">
        <f t="shared" ref="C10:K10" si="4">B10+($L10-$B10)/($L$2-$B$2)</f>
        <v>3823333.5</v>
      </c>
      <c r="D10" s="21">
        <f t="shared" si="4"/>
        <v>3823333.5</v>
      </c>
      <c r="E10" s="21">
        <f t="shared" si="4"/>
        <v>3823333.5</v>
      </c>
      <c r="F10" s="21">
        <f t="shared" si="4"/>
        <v>3823333.5</v>
      </c>
      <c r="G10" s="21">
        <f t="shared" si="4"/>
        <v>3823333.5</v>
      </c>
      <c r="H10" s="21">
        <f t="shared" si="4"/>
        <v>3823333.5</v>
      </c>
      <c r="I10" s="21">
        <f t="shared" si="4"/>
        <v>3823333.5</v>
      </c>
      <c r="J10" s="21">
        <f t="shared" si="4"/>
        <v>3823333.5</v>
      </c>
      <c r="K10" s="21">
        <f t="shared" si="4"/>
        <v>3823333.5</v>
      </c>
      <c r="L10" s="21">
        <f>KRW!D10</f>
        <v>3823333.5</v>
      </c>
      <c r="M10" s="21" cm="1">
        <f t="array" ref="M10">TREND($B10:$L10,$B$2:$L$2,M$2)</f>
        <v>3823333.5</v>
      </c>
      <c r="N10" s="21" cm="1">
        <f t="array" ref="N10">TREND($B10:$L10,$B$2:$L$2,N$2)</f>
        <v>3823333.5</v>
      </c>
      <c r="O10" s="21" cm="1">
        <f t="array" ref="O10">TREND($B10:$L10,$B$2:$L$2,O$2)</f>
        <v>3823333.5</v>
      </c>
      <c r="P10" s="21" cm="1">
        <f t="array" ref="P10">TREND($B10:$L10,$B$2:$L$2,P$2)</f>
        <v>3823333.5</v>
      </c>
      <c r="Q10" s="21" cm="1">
        <f t="array" ref="Q10">TREND($B10:$L10,$B$2:$L$2,Q$2)</f>
        <v>3823333.5</v>
      </c>
      <c r="R10" s="21" cm="1">
        <f t="array" ref="R10">TREND($B10:$L10,$B$2:$L$2,R$2)</f>
        <v>3823333.5</v>
      </c>
      <c r="S10" s="21" cm="1">
        <f t="array" ref="S10">TREND($B10:$L10,$B$2:$L$2,S$2)</f>
        <v>3823333.5</v>
      </c>
      <c r="T10" s="21" cm="1">
        <f t="array" ref="T10">TREND($B10:$L10,$B$2:$L$2,T$2)</f>
        <v>3823333.5</v>
      </c>
      <c r="U10" s="21" cm="1">
        <f t="array" ref="U10">TREND($B10:$L10,$B$2:$L$2,U$2)</f>
        <v>3823333.5</v>
      </c>
      <c r="V10" s="21" cm="1">
        <f t="array" ref="V10">TREND($B10:$L10,$B$2:$L$2,V$2)</f>
        <v>3823333.5</v>
      </c>
      <c r="W10" s="21" cm="1">
        <f t="array" ref="W10">TREND($B10:$L10,$B$2:$L$2,W$2)</f>
        <v>3823333.5</v>
      </c>
      <c r="X10" s="21" cm="1">
        <f t="array" ref="X10">TREND($B10:$L10,$B$2:$L$2,X$2)</f>
        <v>3823333.5</v>
      </c>
      <c r="Y10" s="21" cm="1">
        <f t="array" ref="Y10">TREND($B10:$L10,$B$2:$L$2,Y$2)</f>
        <v>3823333.5</v>
      </c>
      <c r="Z10" s="21" cm="1">
        <f t="array" ref="Z10">TREND($B10:$L10,$B$2:$L$2,Z$2)</f>
        <v>3823333.5</v>
      </c>
      <c r="AA10" s="21" cm="1">
        <f t="array" ref="AA10">TREND($B10:$L10,$B$2:$L$2,AA$2)</f>
        <v>3823333.5</v>
      </c>
      <c r="AB10" s="21" cm="1">
        <f t="array" ref="AB10">TREND($B10:$L10,$B$2:$L$2,AB$2)</f>
        <v>3823333.5</v>
      </c>
      <c r="AC10" s="21" cm="1">
        <f t="array" ref="AC10">TREND($B10:$L10,$B$2:$L$2,AC$2)</f>
        <v>3823333.5</v>
      </c>
      <c r="AD10" s="21" cm="1">
        <f t="array" ref="AD10">TREND($B10:$L10,$B$2:$L$2,AD$2)</f>
        <v>3823333.5</v>
      </c>
      <c r="AE10" s="21" cm="1">
        <f t="array" ref="AE10">TREND($B10:$L10,$B$2:$L$2,AE$2)</f>
        <v>3823333.5</v>
      </c>
      <c r="AF10" s="21" cm="1">
        <f t="array" ref="AF10">TREND($B10:$L10,$B$2:$L$2,AF$2)</f>
        <v>3823333.5</v>
      </c>
    </row>
    <row r="11" spans="1:32">
      <c r="A11" t="s">
        <v>12</v>
      </c>
      <c r="B11" s="21">
        <f>KRW!B11</f>
        <v>8825950.1686496958</v>
      </c>
      <c r="C11" s="21">
        <f t="shared" ref="C11:K11" si="5">B11+($L11-$B11)/($L$2-$B$2)</f>
        <v>8825950.1686496958</v>
      </c>
      <c r="D11" s="21">
        <f t="shared" si="5"/>
        <v>8825950.1686496958</v>
      </c>
      <c r="E11" s="21">
        <f t="shared" si="5"/>
        <v>8825950.1686496958</v>
      </c>
      <c r="F11" s="21">
        <f t="shared" si="5"/>
        <v>8825950.1686496958</v>
      </c>
      <c r="G11" s="21">
        <f t="shared" si="5"/>
        <v>8825950.1686496958</v>
      </c>
      <c r="H11" s="21">
        <f t="shared" si="5"/>
        <v>8825950.1686496958</v>
      </c>
      <c r="I11" s="21">
        <f t="shared" si="5"/>
        <v>8825950.1686496958</v>
      </c>
      <c r="J11" s="21">
        <f t="shared" si="5"/>
        <v>8825950.1686496958</v>
      </c>
      <c r="K11" s="21">
        <f t="shared" si="5"/>
        <v>8825950.1686496958</v>
      </c>
      <c r="L11" s="21">
        <f>KRW!D11</f>
        <v>8825950.1686496958</v>
      </c>
      <c r="M11" s="21" cm="1">
        <f t="array" ref="M11">TREND($B11:$L11,$B$2:$L$2,M$2)</f>
        <v>8825950.1686496977</v>
      </c>
      <c r="N11" s="21" cm="1">
        <f t="array" ref="N11">TREND($B11:$L11,$B$2:$L$2,N$2)</f>
        <v>8825950.1686496977</v>
      </c>
      <c r="O11" s="21" cm="1">
        <f t="array" ref="O11">TREND($B11:$L11,$B$2:$L$2,O$2)</f>
        <v>8825950.1686496977</v>
      </c>
      <c r="P11" s="21" cm="1">
        <f t="array" ref="P11">TREND($B11:$L11,$B$2:$L$2,P$2)</f>
        <v>8825950.1686496977</v>
      </c>
      <c r="Q11" s="21" cm="1">
        <f t="array" ref="Q11">TREND($B11:$L11,$B$2:$L$2,Q$2)</f>
        <v>8825950.1686496977</v>
      </c>
      <c r="R11" s="21" cm="1">
        <f t="array" ref="R11">TREND($B11:$L11,$B$2:$L$2,R$2)</f>
        <v>8825950.1686496977</v>
      </c>
      <c r="S11" s="21" cm="1">
        <f t="array" ref="S11">TREND($B11:$L11,$B$2:$L$2,S$2)</f>
        <v>8825950.1686496977</v>
      </c>
      <c r="T11" s="21" cm="1">
        <f t="array" ref="T11">TREND($B11:$L11,$B$2:$L$2,T$2)</f>
        <v>8825950.1686496977</v>
      </c>
      <c r="U11" s="21" cm="1">
        <f t="array" ref="U11">TREND($B11:$L11,$B$2:$L$2,U$2)</f>
        <v>8825950.1686496977</v>
      </c>
      <c r="V11" s="21" cm="1">
        <f t="array" ref="V11">TREND($B11:$L11,$B$2:$L$2,V$2)</f>
        <v>8825950.1686496977</v>
      </c>
      <c r="W11" s="21" cm="1">
        <f t="array" ref="W11">TREND($B11:$L11,$B$2:$L$2,W$2)</f>
        <v>8825950.1686496977</v>
      </c>
      <c r="X11" s="21" cm="1">
        <f t="array" ref="X11">TREND($B11:$L11,$B$2:$L$2,X$2)</f>
        <v>8825950.1686496977</v>
      </c>
      <c r="Y11" s="21" cm="1">
        <f t="array" ref="Y11">TREND($B11:$L11,$B$2:$L$2,Y$2)</f>
        <v>8825950.1686496977</v>
      </c>
      <c r="Z11" s="21" cm="1">
        <f t="array" ref="Z11">TREND($B11:$L11,$B$2:$L$2,Z$2)</f>
        <v>8825950.1686496977</v>
      </c>
      <c r="AA11" s="21" cm="1">
        <f t="array" ref="AA11">TREND($B11:$L11,$B$2:$L$2,AA$2)</f>
        <v>8825950.1686496977</v>
      </c>
      <c r="AB11" s="21" cm="1">
        <f t="array" ref="AB11">TREND($B11:$L11,$B$2:$L$2,AB$2)</f>
        <v>8825950.1686496977</v>
      </c>
      <c r="AC11" s="21" cm="1">
        <f t="array" ref="AC11">TREND($B11:$L11,$B$2:$L$2,AC$2)</f>
        <v>8825950.1686496977</v>
      </c>
      <c r="AD11" s="21" cm="1">
        <f t="array" ref="AD11">TREND($B11:$L11,$B$2:$L$2,AD$2)</f>
        <v>8825950.1686496977</v>
      </c>
      <c r="AE11" s="21" cm="1">
        <f t="array" ref="AE11">TREND($B11:$L11,$B$2:$L$2,AE$2)</f>
        <v>8825950.1686496977</v>
      </c>
      <c r="AF11" s="21" cm="1">
        <f t="array" ref="AF11">TREND($B11:$L11,$B$2:$L$2,AF$2)</f>
        <v>8825950.1686496977</v>
      </c>
    </row>
    <row r="12" spans="1:32">
      <c r="A12" t="s">
        <v>13</v>
      </c>
      <c r="B12" s="21">
        <f>KRW!B12</f>
        <v>1895634</v>
      </c>
      <c r="C12" s="21">
        <f t="shared" ref="C12:K12" si="6">B12+($L12-$B12)/($L$2-$B$2)</f>
        <v>1895634</v>
      </c>
      <c r="D12" s="21">
        <f t="shared" si="6"/>
        <v>1895634</v>
      </c>
      <c r="E12" s="21">
        <f t="shared" si="6"/>
        <v>1895634</v>
      </c>
      <c r="F12" s="21">
        <f t="shared" si="6"/>
        <v>1895634</v>
      </c>
      <c r="G12" s="21">
        <f t="shared" si="6"/>
        <v>1895634</v>
      </c>
      <c r="H12" s="21">
        <f t="shared" si="6"/>
        <v>1895634</v>
      </c>
      <c r="I12" s="21">
        <f t="shared" si="6"/>
        <v>1895634</v>
      </c>
      <c r="J12" s="21">
        <f t="shared" si="6"/>
        <v>1895634</v>
      </c>
      <c r="K12" s="21">
        <f t="shared" si="6"/>
        <v>1895634</v>
      </c>
      <c r="L12" s="21">
        <f>KRW!D12</f>
        <v>1895634</v>
      </c>
      <c r="M12" s="21" cm="1">
        <f t="array" ref="M12">TREND($B12:$L12,$B$2:$L$2,M$2)</f>
        <v>1895634</v>
      </c>
      <c r="N12" s="21" cm="1">
        <f t="array" ref="N12">TREND($B12:$L12,$B$2:$L$2,N$2)</f>
        <v>1895634</v>
      </c>
      <c r="O12" s="21" cm="1">
        <f t="array" ref="O12">TREND($B12:$L12,$B$2:$L$2,O$2)</f>
        <v>1895634</v>
      </c>
      <c r="P12" s="21" cm="1">
        <f t="array" ref="P12">TREND($B12:$L12,$B$2:$L$2,P$2)</f>
        <v>1895634</v>
      </c>
      <c r="Q12" s="21" cm="1">
        <f t="array" ref="Q12">TREND($B12:$L12,$B$2:$L$2,Q$2)</f>
        <v>1895634</v>
      </c>
      <c r="R12" s="21" cm="1">
        <f t="array" ref="R12">TREND($B12:$L12,$B$2:$L$2,R$2)</f>
        <v>1895634</v>
      </c>
      <c r="S12" s="21" cm="1">
        <f t="array" ref="S12">TREND($B12:$L12,$B$2:$L$2,S$2)</f>
        <v>1895634</v>
      </c>
      <c r="T12" s="21" cm="1">
        <f t="array" ref="T12">TREND($B12:$L12,$B$2:$L$2,T$2)</f>
        <v>1895634</v>
      </c>
      <c r="U12" s="21" cm="1">
        <f t="array" ref="U12">TREND($B12:$L12,$B$2:$L$2,U$2)</f>
        <v>1895634</v>
      </c>
      <c r="V12" s="21" cm="1">
        <f t="array" ref="V12">TREND($B12:$L12,$B$2:$L$2,V$2)</f>
        <v>1895634</v>
      </c>
      <c r="W12" s="21" cm="1">
        <f t="array" ref="W12">TREND($B12:$L12,$B$2:$L$2,W$2)</f>
        <v>1895634</v>
      </c>
      <c r="X12" s="21" cm="1">
        <f t="array" ref="X12">TREND($B12:$L12,$B$2:$L$2,X$2)</f>
        <v>1895634</v>
      </c>
      <c r="Y12" s="21" cm="1">
        <f t="array" ref="Y12">TREND($B12:$L12,$B$2:$L$2,Y$2)</f>
        <v>1895634</v>
      </c>
      <c r="Z12" s="21" cm="1">
        <f t="array" ref="Z12">TREND($B12:$L12,$B$2:$L$2,Z$2)</f>
        <v>1895634</v>
      </c>
      <c r="AA12" s="21" cm="1">
        <f t="array" ref="AA12">TREND($B12:$L12,$B$2:$L$2,AA$2)</f>
        <v>1895634</v>
      </c>
      <c r="AB12" s="21" cm="1">
        <f t="array" ref="AB12">TREND($B12:$L12,$B$2:$L$2,AB$2)</f>
        <v>1895634</v>
      </c>
      <c r="AC12" s="21" cm="1">
        <f t="array" ref="AC12">TREND($B12:$L12,$B$2:$L$2,AC$2)</f>
        <v>1895634</v>
      </c>
      <c r="AD12" s="21" cm="1">
        <f t="array" ref="AD12">TREND($B12:$L12,$B$2:$L$2,AD$2)</f>
        <v>1895634</v>
      </c>
      <c r="AE12" s="21" cm="1">
        <f t="array" ref="AE12">TREND($B12:$L12,$B$2:$L$2,AE$2)</f>
        <v>1895634</v>
      </c>
      <c r="AF12" s="21" cm="1">
        <f t="array" ref="AF12">TREND($B12:$L12,$B$2:$L$2,AF$2)</f>
        <v>1895634</v>
      </c>
    </row>
    <row r="13" spans="1:32">
      <c r="A13" t="s">
        <v>14</v>
      </c>
      <c r="B13" s="21">
        <f>KRW!B13</f>
        <v>657915.29999999993</v>
      </c>
      <c r="C13" s="21">
        <f t="shared" ref="C13:K13" si="7">B13+($L13-$B13)/($L$2-$B$2)</f>
        <v>663865.29999999993</v>
      </c>
      <c r="D13" s="21">
        <f t="shared" si="7"/>
        <v>669815.29999999993</v>
      </c>
      <c r="E13" s="21">
        <f t="shared" si="7"/>
        <v>675765.29999999993</v>
      </c>
      <c r="F13" s="21">
        <f t="shared" si="7"/>
        <v>681715.29999999993</v>
      </c>
      <c r="G13" s="21">
        <f t="shared" si="7"/>
        <v>687665.29999999993</v>
      </c>
      <c r="H13" s="21">
        <f t="shared" si="7"/>
        <v>693615.29999999993</v>
      </c>
      <c r="I13" s="21">
        <f t="shared" si="7"/>
        <v>699565.29999999993</v>
      </c>
      <c r="J13" s="21">
        <f t="shared" si="7"/>
        <v>705515.29999999993</v>
      </c>
      <c r="K13" s="21">
        <f t="shared" si="7"/>
        <v>711465.29999999993</v>
      </c>
      <c r="L13" s="21">
        <f>KRW!D13</f>
        <v>717415.29999999993</v>
      </c>
      <c r="M13" s="21" cm="1">
        <f t="array" ref="M13">TREND($B13:$L13,$B$2:$L$2,M$2)</f>
        <v>723365.30000000075</v>
      </c>
      <c r="N13" s="21" cm="1">
        <f t="array" ref="N13">TREND($B13:$L13,$B$2:$L$2,N$2)</f>
        <v>729315.30000000075</v>
      </c>
      <c r="O13" s="21" cm="1">
        <f t="array" ref="O13">TREND($B13:$L13,$B$2:$L$2,O$2)</f>
        <v>735265.30000000075</v>
      </c>
      <c r="P13" s="21" cm="1">
        <f t="array" ref="P13">TREND($B13:$L13,$B$2:$L$2,P$2)</f>
        <v>741215.30000000075</v>
      </c>
      <c r="Q13" s="21" cm="1">
        <f t="array" ref="Q13">TREND($B13:$L13,$B$2:$L$2,Q$2)</f>
        <v>747165.30000000075</v>
      </c>
      <c r="R13" s="21" cm="1">
        <f t="array" ref="R13">TREND($B13:$L13,$B$2:$L$2,R$2)</f>
        <v>753115.30000000075</v>
      </c>
      <c r="S13" s="21" cm="1">
        <f t="array" ref="S13">TREND($B13:$L13,$B$2:$L$2,S$2)</f>
        <v>759065.30000000075</v>
      </c>
      <c r="T13" s="21" cm="1">
        <f t="array" ref="T13">TREND($B13:$L13,$B$2:$L$2,T$2)</f>
        <v>765015.30000000075</v>
      </c>
      <c r="U13" s="21" cm="1">
        <f t="array" ref="U13">TREND($B13:$L13,$B$2:$L$2,U$2)</f>
        <v>770965.30000000075</v>
      </c>
      <c r="V13" s="21" cm="1">
        <f t="array" ref="V13">TREND($B13:$L13,$B$2:$L$2,V$2)</f>
        <v>776915.30000000075</v>
      </c>
      <c r="W13" s="21" cm="1">
        <f t="array" ref="W13">TREND($B13:$L13,$B$2:$L$2,W$2)</f>
        <v>782865.30000000075</v>
      </c>
      <c r="X13" s="21" cm="1">
        <f t="array" ref="X13">TREND($B13:$L13,$B$2:$L$2,X$2)</f>
        <v>788815.30000000075</v>
      </c>
      <c r="Y13" s="21" cm="1">
        <f t="array" ref="Y13">TREND($B13:$L13,$B$2:$L$2,Y$2)</f>
        <v>794765.30000000075</v>
      </c>
      <c r="Z13" s="21" cm="1">
        <f t="array" ref="Z13">TREND($B13:$L13,$B$2:$L$2,Z$2)</f>
        <v>800715.30000000075</v>
      </c>
      <c r="AA13" s="21" cm="1">
        <f t="array" ref="AA13">TREND($B13:$L13,$B$2:$L$2,AA$2)</f>
        <v>806665.30000000075</v>
      </c>
      <c r="AB13" s="21" cm="1">
        <f t="array" ref="AB13">TREND($B13:$L13,$B$2:$L$2,AB$2)</f>
        <v>812615.30000000075</v>
      </c>
      <c r="AC13" s="21" cm="1">
        <f t="array" ref="AC13">TREND($B13:$L13,$B$2:$L$2,AC$2)</f>
        <v>818565.30000000075</v>
      </c>
      <c r="AD13" s="21" cm="1">
        <f t="array" ref="AD13">TREND($B13:$L13,$B$2:$L$2,AD$2)</f>
        <v>824515.30000000075</v>
      </c>
      <c r="AE13" s="21" cm="1">
        <f t="array" ref="AE13">TREND($B13:$L13,$B$2:$L$2,AE$2)</f>
        <v>830465.30000000075</v>
      </c>
      <c r="AF13" s="21" cm="1">
        <f t="array" ref="AF13">TREND($B13:$L13,$B$2:$L$2,AF$2)</f>
        <v>836415.30000000075</v>
      </c>
    </row>
    <row r="14" spans="1:32">
      <c r="A14" t="s">
        <v>19</v>
      </c>
      <c r="B14" s="21">
        <f>KRW!B14</f>
        <v>1438461</v>
      </c>
      <c r="C14" s="21">
        <f t="shared" ref="C14:K14" si="8">B14+($L14-$B14)/($L$2-$B$2)</f>
        <v>1490860</v>
      </c>
      <c r="D14" s="21">
        <f t="shared" si="8"/>
        <v>1543259</v>
      </c>
      <c r="E14" s="21">
        <f t="shared" si="8"/>
        <v>1595658</v>
      </c>
      <c r="F14" s="21">
        <f t="shared" si="8"/>
        <v>1648057</v>
      </c>
      <c r="G14" s="21">
        <f t="shared" si="8"/>
        <v>1700456</v>
      </c>
      <c r="H14" s="21">
        <f t="shared" si="8"/>
        <v>1752855</v>
      </c>
      <c r="I14" s="21">
        <f t="shared" si="8"/>
        <v>1805254</v>
      </c>
      <c r="J14" s="21">
        <f t="shared" si="8"/>
        <v>1857653</v>
      </c>
      <c r="K14" s="21">
        <f t="shared" si="8"/>
        <v>1910052</v>
      </c>
      <c r="L14" s="21">
        <f>KRW!D14</f>
        <v>1962451</v>
      </c>
      <c r="M14" s="21" cm="1">
        <f t="array" ref="M14">TREND($B14:$L14,$B$2:$L$2,M$2)</f>
        <v>2014850</v>
      </c>
      <c r="N14" s="21" cm="1">
        <f t="array" ref="N14">TREND($B14:$L14,$B$2:$L$2,N$2)</f>
        <v>2067249</v>
      </c>
      <c r="O14" s="21" cm="1">
        <f t="array" ref="O14">TREND($B14:$L14,$B$2:$L$2,O$2)</f>
        <v>2119648</v>
      </c>
      <c r="P14" s="21" cm="1">
        <f t="array" ref="P14">TREND($B14:$L14,$B$2:$L$2,P$2)</f>
        <v>2172047</v>
      </c>
      <c r="Q14" s="21" cm="1">
        <f t="array" ref="Q14">TREND($B14:$L14,$B$2:$L$2,Q$2)</f>
        <v>2224446</v>
      </c>
      <c r="R14" s="21" cm="1">
        <f t="array" ref="R14">TREND($B14:$L14,$B$2:$L$2,R$2)</f>
        <v>2276845</v>
      </c>
      <c r="S14" s="21" cm="1">
        <f t="array" ref="S14">TREND($B14:$L14,$B$2:$L$2,S$2)</f>
        <v>2329244</v>
      </c>
      <c r="T14" s="21" cm="1">
        <f t="array" ref="T14">TREND($B14:$L14,$B$2:$L$2,T$2)</f>
        <v>2381643</v>
      </c>
      <c r="U14" s="21" cm="1">
        <f t="array" ref="U14">TREND($B14:$L14,$B$2:$L$2,U$2)</f>
        <v>2434042</v>
      </c>
      <c r="V14" s="21" cm="1">
        <f t="array" ref="V14">TREND($B14:$L14,$B$2:$L$2,V$2)</f>
        <v>2486441</v>
      </c>
      <c r="W14" s="21" cm="1">
        <f t="array" ref="W14">TREND($B14:$L14,$B$2:$L$2,W$2)</f>
        <v>2538840</v>
      </c>
      <c r="X14" s="21" cm="1">
        <f t="array" ref="X14">TREND($B14:$L14,$B$2:$L$2,X$2)</f>
        <v>2591239</v>
      </c>
      <c r="Y14" s="21" cm="1">
        <f t="array" ref="Y14">TREND($B14:$L14,$B$2:$L$2,Y$2)</f>
        <v>2643638</v>
      </c>
      <c r="Z14" s="21" cm="1">
        <f t="array" ref="Z14">TREND($B14:$L14,$B$2:$L$2,Z$2)</f>
        <v>2696037</v>
      </c>
      <c r="AA14" s="21" cm="1">
        <f t="array" ref="AA14">TREND($B14:$L14,$B$2:$L$2,AA$2)</f>
        <v>2748436</v>
      </c>
      <c r="AB14" s="21" cm="1">
        <f t="array" ref="AB14">TREND($B14:$L14,$B$2:$L$2,AB$2)</f>
        <v>2800835</v>
      </c>
      <c r="AC14" s="21" cm="1">
        <f t="array" ref="AC14">TREND($B14:$L14,$B$2:$L$2,AC$2)</f>
        <v>2853234</v>
      </c>
      <c r="AD14" s="21" cm="1">
        <f t="array" ref="AD14">TREND($B14:$L14,$B$2:$L$2,AD$2)</f>
        <v>2905633</v>
      </c>
      <c r="AE14" s="21" cm="1">
        <f t="array" ref="AE14">TREND($B14:$L14,$B$2:$L$2,AE$2)</f>
        <v>2958032</v>
      </c>
      <c r="AF14" s="21" cm="1">
        <f t="array" ref="AF14">TREND($B14:$L14,$B$2:$L$2,AF$2)</f>
        <v>3010431</v>
      </c>
    </row>
    <row r="15" spans="1:32">
      <c r="A15" t="s">
        <v>17</v>
      </c>
      <c r="B15" s="21">
        <f>KRW!B15</f>
        <v>6005300</v>
      </c>
      <c r="C15" s="21">
        <f t="shared" ref="C15:K15" si="9">B15+($L15-$B15)/($L$2-$B$2)</f>
        <v>5849162.2000000002</v>
      </c>
      <c r="D15" s="21">
        <f t="shared" si="9"/>
        <v>5693024.4000000004</v>
      </c>
      <c r="E15" s="21">
        <f t="shared" si="9"/>
        <v>5536886.6000000006</v>
      </c>
      <c r="F15" s="21">
        <f t="shared" si="9"/>
        <v>5380748.8000000007</v>
      </c>
      <c r="G15" s="21">
        <f t="shared" si="9"/>
        <v>5224611.0000000009</v>
      </c>
      <c r="H15" s="21">
        <f t="shared" si="9"/>
        <v>5068473.2000000011</v>
      </c>
      <c r="I15" s="21">
        <f t="shared" si="9"/>
        <v>4912335.4000000013</v>
      </c>
      <c r="J15" s="21">
        <f t="shared" si="9"/>
        <v>4756197.6000000015</v>
      </c>
      <c r="K15" s="21">
        <f t="shared" si="9"/>
        <v>4600059.8000000017</v>
      </c>
      <c r="L15" s="21">
        <f>KRW!D15</f>
        <v>4443922</v>
      </c>
      <c r="M15" s="21" cm="1">
        <f t="array" ref="M15">TREND($B15:$L15,$B$2:$L$2,M$2)</f>
        <v>4287784.2000000477</v>
      </c>
      <c r="N15" s="21" cm="1">
        <f t="array" ref="N15">TREND($B15:$L15,$B$2:$L$2,N$2)</f>
        <v>4131646.4000000358</v>
      </c>
      <c r="O15" s="21" cm="1">
        <f t="array" ref="O15">TREND($B15:$L15,$B$2:$L$2,O$2)</f>
        <v>3975508.6000000238</v>
      </c>
      <c r="P15" s="21" cm="1">
        <f t="array" ref="P15">TREND($B15:$L15,$B$2:$L$2,P$2)</f>
        <v>3819370.8000000119</v>
      </c>
      <c r="Q15" s="21" cm="1">
        <f t="array" ref="Q15">TREND($B15:$L15,$B$2:$L$2,Q$2)</f>
        <v>3663233</v>
      </c>
      <c r="R15" s="21" cm="1">
        <f t="array" ref="R15">TREND($B15:$L15,$B$2:$L$2,R$2)</f>
        <v>3507095.2000000477</v>
      </c>
      <c r="S15" s="21" cm="1">
        <f t="array" ref="S15">TREND($B15:$L15,$B$2:$L$2,S$2)</f>
        <v>3350957.4000000358</v>
      </c>
      <c r="T15" s="21" cm="1">
        <f t="array" ref="T15">TREND($B15:$L15,$B$2:$L$2,T$2)</f>
        <v>3194819.6000000238</v>
      </c>
      <c r="U15" s="21" cm="1">
        <f t="array" ref="U15">TREND($B15:$L15,$B$2:$L$2,U$2)</f>
        <v>3038681.8000000119</v>
      </c>
      <c r="V15" s="21" cm="1">
        <f t="array" ref="V15">TREND($B15:$L15,$B$2:$L$2,V$2)</f>
        <v>2882544</v>
      </c>
      <c r="W15" s="21" cm="1">
        <f t="array" ref="W15">TREND($B15:$L15,$B$2:$L$2,W$2)</f>
        <v>2726406.2000000477</v>
      </c>
      <c r="X15" s="21" cm="1">
        <f t="array" ref="X15">TREND($B15:$L15,$B$2:$L$2,X$2)</f>
        <v>2570268.4000000358</v>
      </c>
      <c r="Y15" s="21" cm="1">
        <f t="array" ref="Y15">TREND($B15:$L15,$B$2:$L$2,Y$2)</f>
        <v>2414130.6000000238</v>
      </c>
      <c r="Z15" s="21" cm="1">
        <f t="array" ref="Z15">TREND($B15:$L15,$B$2:$L$2,Z$2)</f>
        <v>2257992.8000000119</v>
      </c>
      <c r="AA15" s="21" cm="1">
        <f t="array" ref="AA15">TREND($B15:$L15,$B$2:$L$2,AA$2)</f>
        <v>2101855</v>
      </c>
      <c r="AB15" s="21" cm="1">
        <f t="array" ref="AB15">TREND($B15:$L15,$B$2:$L$2,AB$2)</f>
        <v>1945717.2000000477</v>
      </c>
      <c r="AC15" s="21" cm="1">
        <f t="array" ref="AC15">TREND($B15:$L15,$B$2:$L$2,AC$2)</f>
        <v>1789579.4000000358</v>
      </c>
      <c r="AD15" s="21" cm="1">
        <f t="array" ref="AD15">TREND($B15:$L15,$B$2:$L$2,AD$2)</f>
        <v>1633441.6000000238</v>
      </c>
      <c r="AE15" s="21" cm="1">
        <f t="array" ref="AE15">TREND($B15:$L15,$B$2:$L$2,AE$2)</f>
        <v>1477303.8000000119</v>
      </c>
      <c r="AF15" s="21" cm="1">
        <f t="array" ref="AF15">TREND($B15:$L15,$B$2:$L$2,AF$2)</f>
        <v>1321166</v>
      </c>
    </row>
    <row r="16" spans="1:32">
      <c r="A16" t="s">
        <v>20</v>
      </c>
      <c r="B16" s="21">
        <f>KRW!B16</f>
        <v>1895634</v>
      </c>
      <c r="C16" s="21">
        <f t="shared" ref="C16:K16" si="10">B16+($L16-$B16)/($L$2-$B$2)</f>
        <v>1895634</v>
      </c>
      <c r="D16" s="21">
        <f t="shared" si="10"/>
        <v>1895634</v>
      </c>
      <c r="E16" s="21">
        <f t="shared" si="10"/>
        <v>1895634</v>
      </c>
      <c r="F16" s="21">
        <f t="shared" si="10"/>
        <v>1895634</v>
      </c>
      <c r="G16" s="21">
        <f t="shared" si="10"/>
        <v>1895634</v>
      </c>
      <c r="H16" s="21">
        <f t="shared" si="10"/>
        <v>1895634</v>
      </c>
      <c r="I16" s="21">
        <f t="shared" si="10"/>
        <v>1895634</v>
      </c>
      <c r="J16" s="21">
        <f t="shared" si="10"/>
        <v>1895634</v>
      </c>
      <c r="K16" s="21">
        <f t="shared" si="10"/>
        <v>1895634</v>
      </c>
      <c r="L16" s="21">
        <f>KRW!D16</f>
        <v>1895634</v>
      </c>
      <c r="M16" s="21" cm="1">
        <f t="array" ref="M16">TREND($B16:$L16,$B$2:$L$2,M$2)</f>
        <v>1895634</v>
      </c>
      <c r="N16" s="21" cm="1">
        <f t="array" ref="N16">TREND($B16:$L16,$B$2:$L$2,N$2)</f>
        <v>1895634</v>
      </c>
      <c r="O16" s="21" cm="1">
        <f t="array" ref="O16">TREND($B16:$L16,$B$2:$L$2,O$2)</f>
        <v>1895634</v>
      </c>
      <c r="P16" s="21" cm="1">
        <f t="array" ref="P16">TREND($B16:$L16,$B$2:$L$2,P$2)</f>
        <v>1895634</v>
      </c>
      <c r="Q16" s="21" cm="1">
        <f t="array" ref="Q16">TREND($B16:$L16,$B$2:$L$2,Q$2)</f>
        <v>1895634</v>
      </c>
      <c r="R16" s="21" cm="1">
        <f t="array" ref="R16">TREND($B16:$L16,$B$2:$L$2,R$2)</f>
        <v>1895634</v>
      </c>
      <c r="S16" s="21" cm="1">
        <f t="array" ref="S16">TREND($B16:$L16,$B$2:$L$2,S$2)</f>
        <v>1895634</v>
      </c>
      <c r="T16" s="21" cm="1">
        <f t="array" ref="T16">TREND($B16:$L16,$B$2:$L$2,T$2)</f>
        <v>1895634</v>
      </c>
      <c r="U16" s="21" cm="1">
        <f t="array" ref="U16">TREND($B16:$L16,$B$2:$L$2,U$2)</f>
        <v>1895634</v>
      </c>
      <c r="V16" s="21" cm="1">
        <f t="array" ref="V16">TREND($B16:$L16,$B$2:$L$2,V$2)</f>
        <v>1895634</v>
      </c>
      <c r="W16" s="21" cm="1">
        <f t="array" ref="W16">TREND($B16:$L16,$B$2:$L$2,W$2)</f>
        <v>1895634</v>
      </c>
      <c r="X16" s="21" cm="1">
        <f t="array" ref="X16">TREND($B16:$L16,$B$2:$L$2,X$2)</f>
        <v>1895634</v>
      </c>
      <c r="Y16" s="21" cm="1">
        <f t="array" ref="Y16">TREND($B16:$L16,$B$2:$L$2,Y$2)</f>
        <v>1895634</v>
      </c>
      <c r="Z16" s="21" cm="1">
        <f t="array" ref="Z16">TREND($B16:$L16,$B$2:$L$2,Z$2)</f>
        <v>1895634</v>
      </c>
      <c r="AA16" s="21" cm="1">
        <f t="array" ref="AA16">TREND($B16:$L16,$B$2:$L$2,AA$2)</f>
        <v>1895634</v>
      </c>
      <c r="AB16" s="21" cm="1">
        <f t="array" ref="AB16">TREND($B16:$L16,$B$2:$L$2,AB$2)</f>
        <v>1895634</v>
      </c>
      <c r="AC16" s="21" cm="1">
        <f t="array" ref="AC16">TREND($B16:$L16,$B$2:$L$2,AC$2)</f>
        <v>1895634</v>
      </c>
      <c r="AD16" s="21" cm="1">
        <f t="array" ref="AD16">TREND($B16:$L16,$B$2:$L$2,AD$2)</f>
        <v>1895634</v>
      </c>
      <c r="AE16" s="21" cm="1">
        <f t="array" ref="AE16">TREND($B16:$L16,$B$2:$L$2,AE$2)</f>
        <v>1895634</v>
      </c>
      <c r="AF16" s="21" cm="1">
        <f t="array" ref="AF16">TREND($B16:$L16,$B$2:$L$2,AF$2)</f>
        <v>1895634</v>
      </c>
    </row>
    <row r="17" spans="1:32">
      <c r="A17" t="s">
        <v>21</v>
      </c>
      <c r="B17" s="21">
        <f>KRW!B17</f>
        <v>1895634</v>
      </c>
      <c r="C17" s="21">
        <f t="shared" ref="C17:K17" si="11">B17+($L17-$B17)/($L$2-$B$2)</f>
        <v>1895634</v>
      </c>
      <c r="D17" s="21">
        <f t="shared" si="11"/>
        <v>1895634</v>
      </c>
      <c r="E17" s="21">
        <f t="shared" si="11"/>
        <v>1895634</v>
      </c>
      <c r="F17" s="21">
        <f t="shared" si="11"/>
        <v>1895634</v>
      </c>
      <c r="G17" s="21">
        <f t="shared" si="11"/>
        <v>1895634</v>
      </c>
      <c r="H17" s="21">
        <f t="shared" si="11"/>
        <v>1895634</v>
      </c>
      <c r="I17" s="21">
        <f t="shared" si="11"/>
        <v>1895634</v>
      </c>
      <c r="J17" s="21">
        <f t="shared" si="11"/>
        <v>1895634</v>
      </c>
      <c r="K17" s="21">
        <f t="shared" si="11"/>
        <v>1895634</v>
      </c>
      <c r="L17" s="21">
        <f>KRW!D17</f>
        <v>1895634</v>
      </c>
      <c r="M17" s="21" cm="1">
        <f t="array" ref="M17">TREND($B17:$L17,$B$2:$L$2,M$2)</f>
        <v>1895634</v>
      </c>
      <c r="N17" s="21" cm="1">
        <f t="array" ref="N17">TREND($B17:$L17,$B$2:$L$2,N$2)</f>
        <v>1895634</v>
      </c>
      <c r="O17" s="21" cm="1">
        <f t="array" ref="O17">TREND($B17:$L17,$B$2:$L$2,O$2)</f>
        <v>1895634</v>
      </c>
      <c r="P17" s="21" cm="1">
        <f t="array" ref="P17">TREND($B17:$L17,$B$2:$L$2,P$2)</f>
        <v>1895634</v>
      </c>
      <c r="Q17" s="21" cm="1">
        <f t="array" ref="Q17">TREND($B17:$L17,$B$2:$L$2,Q$2)</f>
        <v>1895634</v>
      </c>
      <c r="R17" s="21" cm="1">
        <f t="array" ref="R17">TREND($B17:$L17,$B$2:$L$2,R$2)</f>
        <v>1895634</v>
      </c>
      <c r="S17" s="21" cm="1">
        <f t="array" ref="S17">TREND($B17:$L17,$B$2:$L$2,S$2)</f>
        <v>1895634</v>
      </c>
      <c r="T17" s="21" cm="1">
        <f t="array" ref="T17">TREND($B17:$L17,$B$2:$L$2,T$2)</f>
        <v>1895634</v>
      </c>
      <c r="U17" s="21" cm="1">
        <f t="array" ref="U17">TREND($B17:$L17,$B$2:$L$2,U$2)</f>
        <v>1895634</v>
      </c>
      <c r="V17" s="21" cm="1">
        <f t="array" ref="V17">TREND($B17:$L17,$B$2:$L$2,V$2)</f>
        <v>1895634</v>
      </c>
      <c r="W17" s="21" cm="1">
        <f t="array" ref="W17">TREND($B17:$L17,$B$2:$L$2,W$2)</f>
        <v>1895634</v>
      </c>
      <c r="X17" s="21" cm="1">
        <f t="array" ref="X17">TREND($B17:$L17,$B$2:$L$2,X$2)</f>
        <v>1895634</v>
      </c>
      <c r="Y17" s="21" cm="1">
        <f t="array" ref="Y17">TREND($B17:$L17,$B$2:$L$2,Y$2)</f>
        <v>1895634</v>
      </c>
      <c r="Z17" s="21" cm="1">
        <f t="array" ref="Z17">TREND($B17:$L17,$B$2:$L$2,Z$2)</f>
        <v>1895634</v>
      </c>
      <c r="AA17" s="21" cm="1">
        <f t="array" ref="AA17">TREND($B17:$L17,$B$2:$L$2,AA$2)</f>
        <v>1895634</v>
      </c>
      <c r="AB17" s="21" cm="1">
        <f t="array" ref="AB17">TREND($B17:$L17,$B$2:$L$2,AB$2)</f>
        <v>1895634</v>
      </c>
      <c r="AC17" s="21" cm="1">
        <f t="array" ref="AC17">TREND($B17:$L17,$B$2:$L$2,AC$2)</f>
        <v>1895634</v>
      </c>
      <c r="AD17" s="21" cm="1">
        <f t="array" ref="AD17">TREND($B17:$L17,$B$2:$L$2,AD$2)</f>
        <v>1895634</v>
      </c>
      <c r="AE17" s="21" cm="1">
        <f t="array" ref="AE17">TREND($B17:$L17,$B$2:$L$2,AE$2)</f>
        <v>1895634</v>
      </c>
      <c r="AF17" s="21" cm="1">
        <f t="array" ref="AF17">TREND($B17:$L17,$B$2:$L$2,AF$2)</f>
        <v>1895634</v>
      </c>
    </row>
    <row r="18" spans="1:32">
      <c r="A18" t="s">
        <v>22</v>
      </c>
      <c r="B18" s="21">
        <f>KRW!B18</f>
        <v>4800000</v>
      </c>
      <c r="C18" s="21">
        <f t="shared" ref="C18:K18" si="12">B18+($L18-$B18)/($L$2-$B$2)</f>
        <v>4800000</v>
      </c>
      <c r="D18" s="21">
        <f t="shared" si="12"/>
        <v>4800000</v>
      </c>
      <c r="E18" s="21">
        <f t="shared" si="12"/>
        <v>4800000</v>
      </c>
      <c r="F18" s="21">
        <f t="shared" si="12"/>
        <v>4800000</v>
      </c>
      <c r="G18" s="21">
        <f t="shared" si="12"/>
        <v>4800000</v>
      </c>
      <c r="H18" s="21">
        <f t="shared" si="12"/>
        <v>4800000</v>
      </c>
      <c r="I18" s="21">
        <f t="shared" si="12"/>
        <v>4800000</v>
      </c>
      <c r="J18" s="21">
        <f t="shared" si="12"/>
        <v>4800000</v>
      </c>
      <c r="K18" s="21">
        <f t="shared" si="12"/>
        <v>4800000</v>
      </c>
      <c r="L18" s="21">
        <f>KRW!D18</f>
        <v>4800000</v>
      </c>
      <c r="M18" s="21" cm="1">
        <f t="array" ref="M18">TREND($B18:$L18,$B$2:$L$2,M$2)</f>
        <v>4800000</v>
      </c>
      <c r="N18" s="21" cm="1">
        <f t="array" ref="N18">TREND($B18:$L18,$B$2:$L$2,N$2)</f>
        <v>4800000</v>
      </c>
      <c r="O18" s="21" cm="1">
        <f t="array" ref="O18">TREND($B18:$L18,$B$2:$L$2,O$2)</f>
        <v>4800000</v>
      </c>
      <c r="P18" s="21" cm="1">
        <f t="array" ref="P18">TREND($B18:$L18,$B$2:$L$2,P$2)</f>
        <v>4800000</v>
      </c>
      <c r="Q18" s="21" cm="1">
        <f t="array" ref="Q18">TREND($B18:$L18,$B$2:$L$2,Q$2)</f>
        <v>4800000</v>
      </c>
      <c r="R18" s="21" cm="1">
        <f t="array" ref="R18">TREND($B18:$L18,$B$2:$L$2,R$2)</f>
        <v>4800000</v>
      </c>
      <c r="S18" s="21" cm="1">
        <f t="array" ref="S18">TREND($B18:$L18,$B$2:$L$2,S$2)</f>
        <v>4800000</v>
      </c>
      <c r="T18" s="21" cm="1">
        <f t="array" ref="T18">TREND($B18:$L18,$B$2:$L$2,T$2)</f>
        <v>4800000</v>
      </c>
      <c r="U18" s="21" cm="1">
        <f t="array" ref="U18">TREND($B18:$L18,$B$2:$L$2,U$2)</f>
        <v>4800000</v>
      </c>
      <c r="V18" s="21" cm="1">
        <f t="array" ref="V18">TREND($B18:$L18,$B$2:$L$2,V$2)</f>
        <v>4800000</v>
      </c>
      <c r="W18" s="21" cm="1">
        <f t="array" ref="W18">TREND($B18:$L18,$B$2:$L$2,W$2)</f>
        <v>4800000</v>
      </c>
      <c r="X18" s="21" cm="1">
        <f t="array" ref="X18">TREND($B18:$L18,$B$2:$L$2,X$2)</f>
        <v>4800000</v>
      </c>
      <c r="Y18" s="21" cm="1">
        <f t="array" ref="Y18">TREND($B18:$L18,$B$2:$L$2,Y$2)</f>
        <v>4800000</v>
      </c>
      <c r="Z18" s="21" cm="1">
        <f t="array" ref="Z18">TREND($B18:$L18,$B$2:$L$2,Z$2)</f>
        <v>4800000</v>
      </c>
      <c r="AA18" s="21" cm="1">
        <f t="array" ref="AA18">TREND($B18:$L18,$B$2:$L$2,AA$2)</f>
        <v>4800000</v>
      </c>
      <c r="AB18" s="21" cm="1">
        <f t="array" ref="AB18">TREND($B18:$L18,$B$2:$L$2,AB$2)</f>
        <v>4800000</v>
      </c>
      <c r="AC18" s="21" cm="1">
        <f t="array" ref="AC18">TREND($B18:$L18,$B$2:$L$2,AC$2)</f>
        <v>4800000</v>
      </c>
      <c r="AD18" s="21" cm="1">
        <f t="array" ref="AD18">TREND($B18:$L18,$B$2:$L$2,AD$2)</f>
        <v>4800000</v>
      </c>
      <c r="AE18" s="21" cm="1">
        <f t="array" ref="AE18">TREND($B18:$L18,$B$2:$L$2,AE$2)</f>
        <v>4800000</v>
      </c>
      <c r="AF18" s="21" cm="1">
        <f t="array" ref="AF18">TREND($B18:$L18,$B$2:$L$2,AF$2)</f>
        <v>4800000</v>
      </c>
    </row>
    <row r="19" spans="1:32">
      <c r="A19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</row>
    <row r="20" spans="1:32">
      <c r="A20" s="17" t="s">
        <v>40</v>
      </c>
      <c r="B20" s="20">
        <v>2020</v>
      </c>
      <c r="C20" s="20">
        <v>2021</v>
      </c>
      <c r="D20" s="20">
        <v>2022</v>
      </c>
      <c r="E20" s="20">
        <v>2023</v>
      </c>
      <c r="F20" s="20">
        <v>2024</v>
      </c>
      <c r="G20" s="20">
        <v>2025</v>
      </c>
      <c r="H20" s="20">
        <v>2026</v>
      </c>
      <c r="I20" s="20">
        <v>2027</v>
      </c>
      <c r="J20" s="20">
        <v>2028</v>
      </c>
      <c r="K20" s="20">
        <v>2029</v>
      </c>
      <c r="L20" s="20">
        <v>2030</v>
      </c>
      <c r="M20" s="20">
        <v>2031</v>
      </c>
      <c r="N20" s="20">
        <v>2032</v>
      </c>
      <c r="O20" s="20">
        <v>2033</v>
      </c>
      <c r="P20" s="20">
        <v>2034</v>
      </c>
      <c r="Q20" s="20">
        <v>2035</v>
      </c>
      <c r="R20" s="20">
        <v>2036</v>
      </c>
      <c r="S20" s="20">
        <v>2037</v>
      </c>
      <c r="T20" s="20">
        <v>2038</v>
      </c>
      <c r="U20" s="20">
        <v>2039</v>
      </c>
      <c r="V20" s="20">
        <v>2040</v>
      </c>
      <c r="W20" s="20">
        <v>2041</v>
      </c>
      <c r="X20" s="20">
        <v>2042</v>
      </c>
      <c r="Y20" s="20">
        <v>2043</v>
      </c>
      <c r="Z20" s="20">
        <v>2044</v>
      </c>
      <c r="AA20" s="20">
        <v>2045</v>
      </c>
      <c r="AB20" s="20">
        <v>2046</v>
      </c>
      <c r="AC20" s="20">
        <v>2047</v>
      </c>
      <c r="AD20" s="20">
        <v>2048</v>
      </c>
      <c r="AE20" s="20">
        <v>2049</v>
      </c>
      <c r="AF20" s="20">
        <v>2050</v>
      </c>
    </row>
    <row r="21" spans="1:32">
      <c r="A21" t="s">
        <v>16</v>
      </c>
      <c r="B21" s="21">
        <f>KRW!B21</f>
        <v>66670.320000000007</v>
      </c>
      <c r="C21" s="21">
        <f t="shared" ref="C21:K21" si="13">B21+($L21-$B21)/($L$2-$B$2)</f>
        <v>66670.320000000007</v>
      </c>
      <c r="D21" s="21">
        <f t="shared" si="13"/>
        <v>66670.320000000007</v>
      </c>
      <c r="E21" s="21">
        <f t="shared" si="13"/>
        <v>66670.320000000007</v>
      </c>
      <c r="F21" s="21">
        <f t="shared" si="13"/>
        <v>66670.320000000007</v>
      </c>
      <c r="G21" s="21">
        <f t="shared" si="13"/>
        <v>66670.320000000007</v>
      </c>
      <c r="H21" s="21">
        <f t="shared" si="13"/>
        <v>66670.320000000007</v>
      </c>
      <c r="I21" s="21">
        <f t="shared" si="13"/>
        <v>66670.320000000007</v>
      </c>
      <c r="J21" s="21">
        <f t="shared" si="13"/>
        <v>66670.320000000007</v>
      </c>
      <c r="K21" s="21">
        <f t="shared" si="13"/>
        <v>66670.320000000007</v>
      </c>
      <c r="L21" s="21">
        <f>KRW!D21</f>
        <v>66670.320000000007</v>
      </c>
      <c r="M21" s="21" cm="1">
        <f t="array" ref="M21">TREND($B21:$L21,$B$2:$L$2,M$2)</f>
        <v>66670.320000000022</v>
      </c>
      <c r="N21" s="21" cm="1">
        <f t="array" ref="N21">TREND($B21:$L21,$B$2:$L$2,N$2)</f>
        <v>66670.320000000022</v>
      </c>
      <c r="O21" s="21" cm="1">
        <f t="array" ref="O21">TREND($B21:$L21,$B$2:$L$2,O$2)</f>
        <v>66670.320000000022</v>
      </c>
      <c r="P21" s="21" cm="1">
        <f t="array" ref="P21">TREND($B21:$L21,$B$2:$L$2,P$2)</f>
        <v>66670.320000000022</v>
      </c>
      <c r="Q21" s="21" cm="1">
        <f t="array" ref="Q21">TREND($B21:$L21,$B$2:$L$2,Q$2)</f>
        <v>66670.320000000022</v>
      </c>
      <c r="R21" s="21" cm="1">
        <f t="array" ref="R21">TREND($B21:$L21,$B$2:$L$2,R$2)</f>
        <v>66670.320000000022</v>
      </c>
      <c r="S21" s="21" cm="1">
        <f t="array" ref="S21">TREND($B21:$L21,$B$2:$L$2,S$2)</f>
        <v>66670.320000000022</v>
      </c>
      <c r="T21" s="21" cm="1">
        <f t="array" ref="T21">TREND($B21:$L21,$B$2:$L$2,T$2)</f>
        <v>66670.320000000022</v>
      </c>
      <c r="U21" s="21" cm="1">
        <f t="array" ref="U21">TREND($B21:$L21,$B$2:$L$2,U$2)</f>
        <v>66670.320000000022</v>
      </c>
      <c r="V21" s="21" cm="1">
        <f t="array" ref="V21">TREND($B21:$L21,$B$2:$L$2,V$2)</f>
        <v>66670.320000000022</v>
      </c>
      <c r="W21" s="21" cm="1">
        <f t="array" ref="W21">TREND($B21:$L21,$B$2:$L$2,W$2)</f>
        <v>66670.320000000022</v>
      </c>
      <c r="X21" s="21" cm="1">
        <f t="array" ref="X21">TREND($B21:$L21,$B$2:$L$2,X$2)</f>
        <v>66670.320000000022</v>
      </c>
      <c r="Y21" s="21" cm="1">
        <f t="array" ref="Y21">TREND($B21:$L21,$B$2:$L$2,Y$2)</f>
        <v>66670.320000000022</v>
      </c>
      <c r="Z21" s="21" cm="1">
        <f t="array" ref="Z21">TREND($B21:$L21,$B$2:$L$2,Z$2)</f>
        <v>66670.320000000022</v>
      </c>
      <c r="AA21" s="21" cm="1">
        <f t="array" ref="AA21">TREND($B21:$L21,$B$2:$L$2,AA$2)</f>
        <v>66670.320000000022</v>
      </c>
      <c r="AB21" s="21" cm="1">
        <f t="array" ref="AB21">TREND($B21:$L21,$B$2:$L$2,AB$2)</f>
        <v>66670.320000000022</v>
      </c>
      <c r="AC21" s="21" cm="1">
        <f t="array" ref="AC21">TREND($B21:$L21,$B$2:$L$2,AC$2)</f>
        <v>66670.320000000022</v>
      </c>
      <c r="AD21" s="21" cm="1">
        <f t="array" ref="AD21">TREND($B21:$L21,$B$2:$L$2,AD$2)</f>
        <v>66670.320000000022</v>
      </c>
      <c r="AE21" s="21" cm="1">
        <f t="array" ref="AE21">TREND($B21:$L21,$B$2:$L$2,AE$2)</f>
        <v>66670.320000000022</v>
      </c>
      <c r="AF21" s="21" cm="1">
        <f t="array" ref="AF21">TREND($B21:$L21,$B$2:$L$2,AF$2)</f>
        <v>66670.320000000022</v>
      </c>
    </row>
    <row r="22" spans="1:32">
      <c r="A22" t="s">
        <v>11</v>
      </c>
      <c r="B22" s="21">
        <f>KRW!B22</f>
        <v>43835.64</v>
      </c>
      <c r="C22" s="21">
        <f t="shared" ref="C22:K22" si="14">B22+($L22-$B22)/($L$2-$B$2)</f>
        <v>43835.64</v>
      </c>
      <c r="D22" s="21">
        <f t="shared" si="14"/>
        <v>43835.64</v>
      </c>
      <c r="E22" s="21">
        <f t="shared" si="14"/>
        <v>43835.64</v>
      </c>
      <c r="F22" s="21">
        <f t="shared" si="14"/>
        <v>43835.64</v>
      </c>
      <c r="G22" s="21">
        <f t="shared" si="14"/>
        <v>43835.64</v>
      </c>
      <c r="H22" s="21">
        <f t="shared" si="14"/>
        <v>43835.64</v>
      </c>
      <c r="I22" s="21">
        <f t="shared" si="14"/>
        <v>43835.64</v>
      </c>
      <c r="J22" s="21">
        <f t="shared" si="14"/>
        <v>43835.64</v>
      </c>
      <c r="K22" s="21">
        <f t="shared" si="14"/>
        <v>43835.64</v>
      </c>
      <c r="L22" s="21">
        <f>KRW!D22</f>
        <v>43835.64</v>
      </c>
      <c r="M22" s="21" cm="1">
        <f t="array" ref="M22">TREND($B22:$L22,$B$2:$L$2,M$2)</f>
        <v>43835.640000000007</v>
      </c>
      <c r="N22" s="21" cm="1">
        <f t="array" ref="N22">TREND($B22:$L22,$B$2:$L$2,N$2)</f>
        <v>43835.640000000007</v>
      </c>
      <c r="O22" s="21" cm="1">
        <f t="array" ref="O22">TREND($B22:$L22,$B$2:$L$2,O$2)</f>
        <v>43835.640000000007</v>
      </c>
      <c r="P22" s="21" cm="1">
        <f t="array" ref="P22">TREND($B22:$L22,$B$2:$L$2,P$2)</f>
        <v>43835.640000000007</v>
      </c>
      <c r="Q22" s="21" cm="1">
        <f t="array" ref="Q22">TREND($B22:$L22,$B$2:$L$2,Q$2)</f>
        <v>43835.640000000007</v>
      </c>
      <c r="R22" s="21" cm="1">
        <f t="array" ref="R22">TREND($B22:$L22,$B$2:$L$2,R$2)</f>
        <v>43835.640000000007</v>
      </c>
      <c r="S22" s="21" cm="1">
        <f t="array" ref="S22">TREND($B22:$L22,$B$2:$L$2,S$2)</f>
        <v>43835.640000000007</v>
      </c>
      <c r="T22" s="21" cm="1">
        <f t="array" ref="T22">TREND($B22:$L22,$B$2:$L$2,T$2)</f>
        <v>43835.640000000007</v>
      </c>
      <c r="U22" s="21" cm="1">
        <f t="array" ref="U22">TREND($B22:$L22,$B$2:$L$2,U$2)</f>
        <v>43835.640000000007</v>
      </c>
      <c r="V22" s="21" cm="1">
        <f t="array" ref="V22">TREND($B22:$L22,$B$2:$L$2,V$2)</f>
        <v>43835.640000000007</v>
      </c>
      <c r="W22" s="21" cm="1">
        <f t="array" ref="W22">TREND($B22:$L22,$B$2:$L$2,W$2)</f>
        <v>43835.640000000007</v>
      </c>
      <c r="X22" s="21" cm="1">
        <f t="array" ref="X22">TREND($B22:$L22,$B$2:$L$2,X$2)</f>
        <v>43835.640000000007</v>
      </c>
      <c r="Y22" s="21" cm="1">
        <f t="array" ref="Y22">TREND($B22:$L22,$B$2:$L$2,Y$2)</f>
        <v>43835.640000000007</v>
      </c>
      <c r="Z22" s="21" cm="1">
        <f t="array" ref="Z22">TREND($B22:$L22,$B$2:$L$2,Z$2)</f>
        <v>43835.640000000007</v>
      </c>
      <c r="AA22" s="21" cm="1">
        <f t="array" ref="AA22">TREND($B22:$L22,$B$2:$L$2,AA$2)</f>
        <v>43835.640000000007</v>
      </c>
      <c r="AB22" s="21" cm="1">
        <f t="array" ref="AB22">TREND($B22:$L22,$B$2:$L$2,AB$2)</f>
        <v>43835.640000000007</v>
      </c>
      <c r="AC22" s="21" cm="1">
        <f t="array" ref="AC22">TREND($B22:$L22,$B$2:$L$2,AC$2)</f>
        <v>43835.640000000007</v>
      </c>
      <c r="AD22" s="21" cm="1">
        <f t="array" ref="AD22">TREND($B22:$L22,$B$2:$L$2,AD$2)</f>
        <v>43835.640000000007</v>
      </c>
      <c r="AE22" s="21" cm="1">
        <f t="array" ref="AE22">TREND($B22:$L22,$B$2:$L$2,AE$2)</f>
        <v>43835.640000000007</v>
      </c>
      <c r="AF22" s="21" cm="1">
        <f t="array" ref="AF22">TREND($B22:$L22,$B$2:$L$2,AF$2)</f>
        <v>43835.640000000007</v>
      </c>
    </row>
    <row r="23" spans="1:32">
      <c r="A23" t="s">
        <v>5</v>
      </c>
      <c r="B23" s="21">
        <f>KRW!B23</f>
        <v>166937.76</v>
      </c>
      <c r="C23" s="21">
        <f t="shared" ref="C23:K23" si="15">B23+($L23-$B23)/($L$2-$B$2)</f>
        <v>166937.76</v>
      </c>
      <c r="D23" s="21">
        <f t="shared" si="15"/>
        <v>166937.76</v>
      </c>
      <c r="E23" s="21">
        <f t="shared" si="15"/>
        <v>166937.76</v>
      </c>
      <c r="F23" s="21">
        <f t="shared" si="15"/>
        <v>166937.76</v>
      </c>
      <c r="G23" s="21">
        <f t="shared" si="15"/>
        <v>166937.76</v>
      </c>
      <c r="H23" s="21">
        <f t="shared" si="15"/>
        <v>166937.76</v>
      </c>
      <c r="I23" s="21">
        <f t="shared" si="15"/>
        <v>166937.76</v>
      </c>
      <c r="J23" s="21">
        <f t="shared" si="15"/>
        <v>166937.76</v>
      </c>
      <c r="K23" s="21">
        <f t="shared" si="15"/>
        <v>166937.76</v>
      </c>
      <c r="L23" s="21">
        <f>KRW!D23</f>
        <v>166937.76</v>
      </c>
      <c r="M23" s="21" cm="1">
        <f t="array" ref="M23">TREND($B23:$L23,$B$2:$L$2,M$2)</f>
        <v>166937.76</v>
      </c>
      <c r="N23" s="21" cm="1">
        <f t="array" ref="N23">TREND($B23:$L23,$B$2:$L$2,N$2)</f>
        <v>166937.76</v>
      </c>
      <c r="O23" s="21" cm="1">
        <f t="array" ref="O23">TREND($B23:$L23,$B$2:$L$2,O$2)</f>
        <v>166937.76</v>
      </c>
      <c r="P23" s="21" cm="1">
        <f t="array" ref="P23">TREND($B23:$L23,$B$2:$L$2,P$2)</f>
        <v>166937.76</v>
      </c>
      <c r="Q23" s="21" cm="1">
        <f t="array" ref="Q23">TREND($B23:$L23,$B$2:$L$2,Q$2)</f>
        <v>166937.76</v>
      </c>
      <c r="R23" s="21" cm="1">
        <f t="array" ref="R23">TREND($B23:$L23,$B$2:$L$2,R$2)</f>
        <v>166937.76</v>
      </c>
      <c r="S23" s="21" cm="1">
        <f t="array" ref="S23">TREND($B23:$L23,$B$2:$L$2,S$2)</f>
        <v>166937.76</v>
      </c>
      <c r="T23" s="21" cm="1">
        <f t="array" ref="T23">TREND($B23:$L23,$B$2:$L$2,T$2)</f>
        <v>166937.76</v>
      </c>
      <c r="U23" s="21" cm="1">
        <f t="array" ref="U23">TREND($B23:$L23,$B$2:$L$2,U$2)</f>
        <v>166937.76</v>
      </c>
      <c r="V23" s="21" cm="1">
        <f t="array" ref="V23">TREND($B23:$L23,$B$2:$L$2,V$2)</f>
        <v>166937.76</v>
      </c>
      <c r="W23" s="21" cm="1">
        <f t="array" ref="W23">TREND($B23:$L23,$B$2:$L$2,W$2)</f>
        <v>166937.76</v>
      </c>
      <c r="X23" s="21" cm="1">
        <f t="array" ref="X23">TREND($B23:$L23,$B$2:$L$2,X$2)</f>
        <v>166937.76</v>
      </c>
      <c r="Y23" s="21" cm="1">
        <f t="array" ref="Y23">TREND($B23:$L23,$B$2:$L$2,Y$2)</f>
        <v>166937.76</v>
      </c>
      <c r="Z23" s="21" cm="1">
        <f t="array" ref="Z23">TREND($B23:$L23,$B$2:$L$2,Z$2)</f>
        <v>166937.76</v>
      </c>
      <c r="AA23" s="21" cm="1">
        <f t="array" ref="AA23">TREND($B23:$L23,$B$2:$L$2,AA$2)</f>
        <v>166937.76</v>
      </c>
      <c r="AB23" s="21" cm="1">
        <f t="array" ref="AB23">TREND($B23:$L23,$B$2:$L$2,AB$2)</f>
        <v>166937.76</v>
      </c>
      <c r="AC23" s="21" cm="1">
        <f t="array" ref="AC23">TREND($B23:$L23,$B$2:$L$2,AC$2)</f>
        <v>166937.76</v>
      </c>
      <c r="AD23" s="21" cm="1">
        <f t="array" ref="AD23">TREND($B23:$L23,$B$2:$L$2,AD$2)</f>
        <v>166937.76</v>
      </c>
      <c r="AE23" s="21" cm="1">
        <f t="array" ref="AE23">TREND($B23:$L23,$B$2:$L$2,AE$2)</f>
        <v>166937.76</v>
      </c>
      <c r="AF23" s="21" cm="1">
        <f t="array" ref="AF23">TREND($B23:$L23,$B$2:$L$2,AF$2)</f>
        <v>166937.76</v>
      </c>
    </row>
    <row r="24" spans="1:32">
      <c r="A24" t="s">
        <v>6</v>
      </c>
      <c r="B24" s="21">
        <f>KRW!B24</f>
        <v>24217.5</v>
      </c>
      <c r="C24" s="21">
        <f t="shared" ref="C24:K24" si="16">B24+($L24-$B24)/($L$2-$B$2)</f>
        <v>24217.5</v>
      </c>
      <c r="D24" s="21">
        <f t="shared" si="16"/>
        <v>24217.5</v>
      </c>
      <c r="E24" s="21">
        <f t="shared" si="16"/>
        <v>24217.5</v>
      </c>
      <c r="F24" s="21">
        <f t="shared" si="16"/>
        <v>24217.5</v>
      </c>
      <c r="G24" s="21">
        <f t="shared" si="16"/>
        <v>24217.5</v>
      </c>
      <c r="H24" s="21">
        <f t="shared" si="16"/>
        <v>24217.5</v>
      </c>
      <c r="I24" s="21">
        <f t="shared" si="16"/>
        <v>24217.5</v>
      </c>
      <c r="J24" s="21">
        <f t="shared" si="16"/>
        <v>24217.5</v>
      </c>
      <c r="K24" s="21">
        <f t="shared" si="16"/>
        <v>24217.5</v>
      </c>
      <c r="L24" s="21">
        <f>KRW!D24</f>
        <v>24217.5</v>
      </c>
      <c r="M24" s="21" cm="1">
        <f t="array" ref="M24">TREND($B24:$L24,$B$2:$L$2,M$2)</f>
        <v>24217.5</v>
      </c>
      <c r="N24" s="21" cm="1">
        <f t="array" ref="N24">TREND($B24:$L24,$B$2:$L$2,N$2)</f>
        <v>24217.5</v>
      </c>
      <c r="O24" s="21" cm="1">
        <f t="array" ref="O24">TREND($B24:$L24,$B$2:$L$2,O$2)</f>
        <v>24217.5</v>
      </c>
      <c r="P24" s="21" cm="1">
        <f t="array" ref="P24">TREND($B24:$L24,$B$2:$L$2,P$2)</f>
        <v>24217.5</v>
      </c>
      <c r="Q24" s="21" cm="1">
        <f t="array" ref="Q24">TREND($B24:$L24,$B$2:$L$2,Q$2)</f>
        <v>24217.5</v>
      </c>
      <c r="R24" s="21" cm="1">
        <f t="array" ref="R24">TREND($B24:$L24,$B$2:$L$2,R$2)</f>
        <v>24217.5</v>
      </c>
      <c r="S24" s="21" cm="1">
        <f t="array" ref="S24">TREND($B24:$L24,$B$2:$L$2,S$2)</f>
        <v>24217.5</v>
      </c>
      <c r="T24" s="21" cm="1">
        <f t="array" ref="T24">TREND($B24:$L24,$B$2:$L$2,T$2)</f>
        <v>24217.5</v>
      </c>
      <c r="U24" s="21" cm="1">
        <f t="array" ref="U24">TREND($B24:$L24,$B$2:$L$2,U$2)</f>
        <v>24217.5</v>
      </c>
      <c r="V24" s="21" cm="1">
        <f t="array" ref="V24">TREND($B24:$L24,$B$2:$L$2,V$2)</f>
        <v>24217.5</v>
      </c>
      <c r="W24" s="21" cm="1">
        <f t="array" ref="W24">TREND($B24:$L24,$B$2:$L$2,W$2)</f>
        <v>24217.5</v>
      </c>
      <c r="X24" s="21" cm="1">
        <f t="array" ref="X24">TREND($B24:$L24,$B$2:$L$2,X$2)</f>
        <v>24217.5</v>
      </c>
      <c r="Y24" s="21" cm="1">
        <f t="array" ref="Y24">TREND($B24:$L24,$B$2:$L$2,Y$2)</f>
        <v>24217.5</v>
      </c>
      <c r="Z24" s="21" cm="1">
        <f t="array" ref="Z24">TREND($B24:$L24,$B$2:$L$2,Z$2)</f>
        <v>24217.5</v>
      </c>
      <c r="AA24" s="21" cm="1">
        <f t="array" ref="AA24">TREND($B24:$L24,$B$2:$L$2,AA$2)</f>
        <v>24217.5</v>
      </c>
      <c r="AB24" s="21" cm="1">
        <f t="array" ref="AB24">TREND($B24:$L24,$B$2:$L$2,AB$2)</f>
        <v>24217.5</v>
      </c>
      <c r="AC24" s="21" cm="1">
        <f t="array" ref="AC24">TREND($B24:$L24,$B$2:$L$2,AC$2)</f>
        <v>24217.5</v>
      </c>
      <c r="AD24" s="21" cm="1">
        <f t="array" ref="AD24">TREND($B24:$L24,$B$2:$L$2,AD$2)</f>
        <v>24217.5</v>
      </c>
      <c r="AE24" s="21" cm="1">
        <f t="array" ref="AE24">TREND($B24:$L24,$B$2:$L$2,AE$2)</f>
        <v>24217.5</v>
      </c>
      <c r="AF24" s="21" cm="1">
        <f t="array" ref="AF24">TREND($B24:$L24,$B$2:$L$2,AF$2)</f>
        <v>24217.5</v>
      </c>
    </row>
    <row r="25" spans="1:32">
      <c r="A25" t="s">
        <v>18</v>
      </c>
      <c r="B25" s="21">
        <f>KRW!B25</f>
        <v>51027</v>
      </c>
      <c r="C25" s="21">
        <f t="shared" ref="C25:F26" si="17">B25+($G25-$B25)/($G$2-$B$2)</f>
        <v>51027</v>
      </c>
      <c r="D25" s="21">
        <f t="shared" si="17"/>
        <v>51027</v>
      </c>
      <c r="E25" s="21">
        <f t="shared" si="17"/>
        <v>51027</v>
      </c>
      <c r="F25" s="21">
        <f t="shared" si="17"/>
        <v>51027</v>
      </c>
      <c r="G25" s="21">
        <f>KRW!C25</f>
        <v>51027</v>
      </c>
      <c r="H25" s="21">
        <f>G25+($L25-$G25)/($L$2-$G$2)</f>
        <v>51027</v>
      </c>
      <c r="I25" s="21">
        <f t="shared" ref="I25:K25" si="18">H25+($L25-$G25)/($L$2-$G$2)</f>
        <v>51027</v>
      </c>
      <c r="J25" s="21">
        <f t="shared" si="18"/>
        <v>51027</v>
      </c>
      <c r="K25" s="21">
        <f t="shared" si="18"/>
        <v>51027</v>
      </c>
      <c r="L25" s="21">
        <f>KRW!D25</f>
        <v>51027</v>
      </c>
      <c r="M25" s="21" cm="1">
        <f t="array" ref="M25">TREND($B25:$L25,$B$2:$L$2,M$2)</f>
        <v>51027</v>
      </c>
      <c r="N25" s="21" cm="1">
        <f t="array" ref="N25">TREND($B25:$L25,$B$2:$L$2,N$2)</f>
        <v>51027</v>
      </c>
      <c r="O25" s="21" cm="1">
        <f t="array" ref="O25">TREND($B25:$L25,$B$2:$L$2,O$2)</f>
        <v>51027</v>
      </c>
      <c r="P25" s="21" cm="1">
        <f t="array" ref="P25">TREND($B25:$L25,$B$2:$L$2,P$2)</f>
        <v>51027</v>
      </c>
      <c r="Q25" s="21" cm="1">
        <f t="array" ref="Q25">TREND($B25:$L25,$B$2:$L$2,Q$2)</f>
        <v>51027</v>
      </c>
      <c r="R25" s="21" cm="1">
        <f t="array" ref="R25">TREND($B25:$L25,$B$2:$L$2,R$2)</f>
        <v>51027</v>
      </c>
      <c r="S25" s="21" cm="1">
        <f t="array" ref="S25">TREND($B25:$L25,$B$2:$L$2,S$2)</f>
        <v>51027</v>
      </c>
      <c r="T25" s="21" cm="1">
        <f t="array" ref="T25">TREND($B25:$L25,$B$2:$L$2,T$2)</f>
        <v>51027</v>
      </c>
      <c r="U25" s="21" cm="1">
        <f t="array" ref="U25">TREND($B25:$L25,$B$2:$L$2,U$2)</f>
        <v>51027</v>
      </c>
      <c r="V25" s="21" cm="1">
        <f t="array" ref="V25">TREND($B25:$L25,$B$2:$L$2,V$2)</f>
        <v>51027</v>
      </c>
      <c r="W25" s="21" cm="1">
        <f t="array" ref="W25">TREND($B25:$L25,$B$2:$L$2,W$2)</f>
        <v>51027</v>
      </c>
      <c r="X25" s="21" cm="1">
        <f t="array" ref="X25">TREND($B25:$L25,$B$2:$L$2,X$2)</f>
        <v>51027</v>
      </c>
      <c r="Y25" s="21" cm="1">
        <f t="array" ref="Y25">TREND($B25:$L25,$B$2:$L$2,Y$2)</f>
        <v>51027</v>
      </c>
      <c r="Z25" s="21" cm="1">
        <f t="array" ref="Z25">TREND($B25:$L25,$B$2:$L$2,Z$2)</f>
        <v>51027</v>
      </c>
      <c r="AA25" s="21" cm="1">
        <f t="array" ref="AA25">TREND($B25:$L25,$B$2:$L$2,AA$2)</f>
        <v>51027</v>
      </c>
      <c r="AB25" s="21" cm="1">
        <f t="array" ref="AB25">TREND($B25:$L25,$B$2:$L$2,AB$2)</f>
        <v>51027</v>
      </c>
      <c r="AC25" s="21" cm="1">
        <f t="array" ref="AC25">TREND($B25:$L25,$B$2:$L$2,AC$2)</f>
        <v>51027</v>
      </c>
      <c r="AD25" s="21" cm="1">
        <f t="array" ref="AD25">TREND($B25:$L25,$B$2:$L$2,AD$2)</f>
        <v>51027</v>
      </c>
      <c r="AE25" s="21" cm="1">
        <f t="array" ref="AE25">TREND($B25:$L25,$B$2:$L$2,AE$2)</f>
        <v>51027</v>
      </c>
      <c r="AF25" s="21" cm="1">
        <f t="array" ref="AF25">TREND($B25:$L25,$B$2:$L$2,AF$2)</f>
        <v>51027</v>
      </c>
    </row>
    <row r="26" spans="1:32">
      <c r="A26" t="s">
        <v>7</v>
      </c>
      <c r="B26" s="21">
        <f>KRW!B26</f>
        <v>24871</v>
      </c>
      <c r="C26" s="21">
        <f t="shared" si="17"/>
        <v>24871</v>
      </c>
      <c r="D26" s="21">
        <f t="shared" si="17"/>
        <v>24871</v>
      </c>
      <c r="E26" s="21">
        <f t="shared" si="17"/>
        <v>24871</v>
      </c>
      <c r="F26" s="21">
        <f t="shared" si="17"/>
        <v>24871</v>
      </c>
      <c r="G26" s="21">
        <f>KRW!C26</f>
        <v>24871</v>
      </c>
      <c r="H26" s="21">
        <f>G26+($L26-$G26)/($L$2-$G$2)</f>
        <v>24871</v>
      </c>
      <c r="I26" s="21">
        <f t="shared" ref="I26:K26" si="19">H26+($L26-$G26)/($L$2-$G$2)</f>
        <v>24871</v>
      </c>
      <c r="J26" s="21">
        <f t="shared" si="19"/>
        <v>24871</v>
      </c>
      <c r="K26" s="21">
        <f t="shared" si="19"/>
        <v>24871</v>
      </c>
      <c r="L26" s="21">
        <f>KRW!D26</f>
        <v>24871</v>
      </c>
      <c r="M26" s="21" cm="1">
        <f t="array" ref="M26">TREND($B26:$L26,$B$2:$L$2,M$2)</f>
        <v>24871</v>
      </c>
      <c r="N26" s="21" cm="1">
        <f t="array" ref="N26">TREND($B26:$L26,$B$2:$L$2,N$2)</f>
        <v>24871</v>
      </c>
      <c r="O26" s="21" cm="1">
        <f t="array" ref="O26">TREND($B26:$L26,$B$2:$L$2,O$2)</f>
        <v>24871</v>
      </c>
      <c r="P26" s="21" cm="1">
        <f t="array" ref="P26">TREND($B26:$L26,$B$2:$L$2,P$2)</f>
        <v>24871</v>
      </c>
      <c r="Q26" s="21" cm="1">
        <f t="array" ref="Q26">TREND($B26:$L26,$B$2:$L$2,Q$2)</f>
        <v>24871</v>
      </c>
      <c r="R26" s="21" cm="1">
        <f t="array" ref="R26">TREND($B26:$L26,$B$2:$L$2,R$2)</f>
        <v>24871</v>
      </c>
      <c r="S26" s="21" cm="1">
        <f t="array" ref="S26">TREND($B26:$L26,$B$2:$L$2,S$2)</f>
        <v>24871</v>
      </c>
      <c r="T26" s="21" cm="1">
        <f t="array" ref="T26">TREND($B26:$L26,$B$2:$L$2,T$2)</f>
        <v>24871</v>
      </c>
      <c r="U26" s="21" cm="1">
        <f t="array" ref="U26">TREND($B26:$L26,$B$2:$L$2,U$2)</f>
        <v>24871</v>
      </c>
      <c r="V26" s="21" cm="1">
        <f t="array" ref="V26">TREND($B26:$L26,$B$2:$L$2,V$2)</f>
        <v>24871</v>
      </c>
      <c r="W26" s="21" cm="1">
        <f t="array" ref="W26">TREND($B26:$L26,$B$2:$L$2,W$2)</f>
        <v>24871</v>
      </c>
      <c r="X26" s="21" cm="1">
        <f t="array" ref="X26">TREND($B26:$L26,$B$2:$L$2,X$2)</f>
        <v>24871</v>
      </c>
      <c r="Y26" s="21" cm="1">
        <f t="array" ref="Y26">TREND($B26:$L26,$B$2:$L$2,Y$2)</f>
        <v>24871</v>
      </c>
      <c r="Z26" s="21" cm="1">
        <f t="array" ref="Z26">TREND($B26:$L26,$B$2:$L$2,Z$2)</f>
        <v>24871</v>
      </c>
      <c r="AA26" s="21" cm="1">
        <f t="array" ref="AA26">TREND($B26:$L26,$B$2:$L$2,AA$2)</f>
        <v>24871</v>
      </c>
      <c r="AB26" s="21" cm="1">
        <f t="array" ref="AB26">TREND($B26:$L26,$B$2:$L$2,AB$2)</f>
        <v>24871</v>
      </c>
      <c r="AC26" s="21" cm="1">
        <f t="array" ref="AC26">TREND($B26:$L26,$B$2:$L$2,AC$2)</f>
        <v>24871</v>
      </c>
      <c r="AD26" s="21" cm="1">
        <f t="array" ref="AD26">TREND($B26:$L26,$B$2:$L$2,AD$2)</f>
        <v>24871</v>
      </c>
      <c r="AE26" s="21" cm="1">
        <f t="array" ref="AE26">TREND($B26:$L26,$B$2:$L$2,AE$2)</f>
        <v>24871</v>
      </c>
      <c r="AF26" s="21" cm="1">
        <f t="array" ref="AF26">TREND($B26:$L26,$B$2:$L$2,AF$2)</f>
        <v>24871</v>
      </c>
    </row>
    <row r="27" spans="1:32">
      <c r="A27" t="s">
        <v>8</v>
      </c>
      <c r="B27" s="21">
        <f>KRW!B27</f>
        <v>0</v>
      </c>
      <c r="C27" s="21">
        <f t="shared" ref="C27:K27" si="20">B27+($L27-$B27)/($L$2-$B$2)</f>
        <v>0</v>
      </c>
      <c r="D27" s="21">
        <f t="shared" si="20"/>
        <v>0</v>
      </c>
      <c r="E27" s="21">
        <f t="shared" si="20"/>
        <v>0</v>
      </c>
      <c r="F27" s="21">
        <f t="shared" si="20"/>
        <v>0</v>
      </c>
      <c r="G27" s="21">
        <f t="shared" si="20"/>
        <v>0</v>
      </c>
      <c r="H27" s="21">
        <f t="shared" si="20"/>
        <v>0</v>
      </c>
      <c r="I27" s="21">
        <f t="shared" si="20"/>
        <v>0</v>
      </c>
      <c r="J27" s="21">
        <f t="shared" si="20"/>
        <v>0</v>
      </c>
      <c r="K27" s="21">
        <f t="shared" si="20"/>
        <v>0</v>
      </c>
      <c r="L27" s="21">
        <f>KRW!D27</f>
        <v>0</v>
      </c>
      <c r="M27" s="21" cm="1">
        <f t="array" ref="M27">TREND($B27:$L27,$B$2:$L$2,M$2)</f>
        <v>0</v>
      </c>
      <c r="N27" s="21" cm="1">
        <f t="array" ref="N27">TREND($B27:$L27,$B$2:$L$2,N$2)</f>
        <v>0</v>
      </c>
      <c r="O27" s="21" cm="1">
        <f t="array" ref="O27">TREND($B27:$L27,$B$2:$L$2,O$2)</f>
        <v>0</v>
      </c>
      <c r="P27" s="21" cm="1">
        <f t="array" ref="P27">TREND($B27:$L27,$B$2:$L$2,P$2)</f>
        <v>0</v>
      </c>
      <c r="Q27" s="21" cm="1">
        <f t="array" ref="Q27">TREND($B27:$L27,$B$2:$L$2,Q$2)</f>
        <v>0</v>
      </c>
      <c r="R27" s="21" cm="1">
        <f t="array" ref="R27">TREND($B27:$L27,$B$2:$L$2,R$2)</f>
        <v>0</v>
      </c>
      <c r="S27" s="21" cm="1">
        <f t="array" ref="S27">TREND($B27:$L27,$B$2:$L$2,S$2)</f>
        <v>0</v>
      </c>
      <c r="T27" s="21" cm="1">
        <f t="array" ref="T27">TREND($B27:$L27,$B$2:$L$2,T$2)</f>
        <v>0</v>
      </c>
      <c r="U27" s="21" cm="1">
        <f t="array" ref="U27">TREND($B27:$L27,$B$2:$L$2,U$2)</f>
        <v>0</v>
      </c>
      <c r="V27" s="21" cm="1">
        <f t="array" ref="V27">TREND($B27:$L27,$B$2:$L$2,V$2)</f>
        <v>0</v>
      </c>
      <c r="W27" s="21" cm="1">
        <f t="array" ref="W27">TREND($B27:$L27,$B$2:$L$2,W$2)</f>
        <v>0</v>
      </c>
      <c r="X27" s="21" cm="1">
        <f t="array" ref="X27">TREND($B27:$L27,$B$2:$L$2,X$2)</f>
        <v>0</v>
      </c>
      <c r="Y27" s="21" cm="1">
        <f t="array" ref="Y27">TREND($B27:$L27,$B$2:$L$2,Y$2)</f>
        <v>0</v>
      </c>
      <c r="Z27" s="21" cm="1">
        <f t="array" ref="Z27">TREND($B27:$L27,$B$2:$L$2,Z$2)</f>
        <v>0</v>
      </c>
      <c r="AA27" s="21" cm="1">
        <f t="array" ref="AA27">TREND($B27:$L27,$B$2:$L$2,AA$2)</f>
        <v>0</v>
      </c>
      <c r="AB27" s="21" cm="1">
        <f t="array" ref="AB27">TREND($B27:$L27,$B$2:$L$2,AB$2)</f>
        <v>0</v>
      </c>
      <c r="AC27" s="21" cm="1">
        <f t="array" ref="AC27">TREND($B27:$L27,$B$2:$L$2,AC$2)</f>
        <v>0</v>
      </c>
      <c r="AD27" s="21" cm="1">
        <f t="array" ref="AD27">TREND($B27:$L27,$B$2:$L$2,AD$2)</f>
        <v>0</v>
      </c>
      <c r="AE27" s="21" cm="1">
        <f t="array" ref="AE27">TREND($B27:$L27,$B$2:$L$2,AE$2)</f>
        <v>0</v>
      </c>
      <c r="AF27" s="21" cm="1">
        <f t="array" ref="AF27">TREND($B27:$L27,$B$2:$L$2,AF$2)</f>
        <v>0</v>
      </c>
    </row>
    <row r="28" spans="1:32">
      <c r="A28" t="s">
        <v>9</v>
      </c>
      <c r="B28" s="21">
        <f>KRW!B28</f>
        <v>95583.337500000009</v>
      </c>
      <c r="C28" s="21">
        <f t="shared" ref="C28:K28" si="21">B28+($L28-$B28)/($L$2-$B$2)</f>
        <v>95583.337500000009</v>
      </c>
      <c r="D28" s="21">
        <f t="shared" si="21"/>
        <v>95583.337500000009</v>
      </c>
      <c r="E28" s="21">
        <f t="shared" si="21"/>
        <v>95583.337500000009</v>
      </c>
      <c r="F28" s="21">
        <f t="shared" si="21"/>
        <v>95583.337500000009</v>
      </c>
      <c r="G28" s="21">
        <f t="shared" si="21"/>
        <v>95583.337500000009</v>
      </c>
      <c r="H28" s="21">
        <f t="shared" si="21"/>
        <v>95583.337500000009</v>
      </c>
      <c r="I28" s="21">
        <f t="shared" si="21"/>
        <v>95583.337500000009</v>
      </c>
      <c r="J28" s="21">
        <f t="shared" si="21"/>
        <v>95583.337500000009</v>
      </c>
      <c r="K28" s="21">
        <f t="shared" si="21"/>
        <v>95583.337500000009</v>
      </c>
      <c r="L28" s="21">
        <f>KRW!D28</f>
        <v>95583.337500000009</v>
      </c>
      <c r="M28" s="21" cm="1">
        <f t="array" ref="M28">TREND($B28:$L28,$B$2:$L$2,M$2)</f>
        <v>95583.337500000009</v>
      </c>
      <c r="N28" s="21" cm="1">
        <f t="array" ref="N28">TREND($B28:$L28,$B$2:$L$2,N$2)</f>
        <v>95583.337500000009</v>
      </c>
      <c r="O28" s="21" cm="1">
        <f t="array" ref="O28">TREND($B28:$L28,$B$2:$L$2,O$2)</f>
        <v>95583.337500000009</v>
      </c>
      <c r="P28" s="21" cm="1">
        <f t="array" ref="P28">TREND($B28:$L28,$B$2:$L$2,P$2)</f>
        <v>95583.337500000009</v>
      </c>
      <c r="Q28" s="21" cm="1">
        <f t="array" ref="Q28">TREND($B28:$L28,$B$2:$L$2,Q$2)</f>
        <v>95583.337500000009</v>
      </c>
      <c r="R28" s="21" cm="1">
        <f t="array" ref="R28">TREND($B28:$L28,$B$2:$L$2,R$2)</f>
        <v>95583.337500000009</v>
      </c>
      <c r="S28" s="21" cm="1">
        <f t="array" ref="S28">TREND($B28:$L28,$B$2:$L$2,S$2)</f>
        <v>95583.337500000009</v>
      </c>
      <c r="T28" s="21" cm="1">
        <f t="array" ref="T28">TREND($B28:$L28,$B$2:$L$2,T$2)</f>
        <v>95583.337500000009</v>
      </c>
      <c r="U28" s="21" cm="1">
        <f t="array" ref="U28">TREND($B28:$L28,$B$2:$L$2,U$2)</f>
        <v>95583.337500000009</v>
      </c>
      <c r="V28" s="21" cm="1">
        <f t="array" ref="V28">TREND($B28:$L28,$B$2:$L$2,V$2)</f>
        <v>95583.337500000009</v>
      </c>
      <c r="W28" s="21" cm="1">
        <f t="array" ref="W28">TREND($B28:$L28,$B$2:$L$2,W$2)</f>
        <v>95583.337500000009</v>
      </c>
      <c r="X28" s="21" cm="1">
        <f t="array" ref="X28">TREND($B28:$L28,$B$2:$L$2,X$2)</f>
        <v>95583.337500000009</v>
      </c>
      <c r="Y28" s="21" cm="1">
        <f t="array" ref="Y28">TREND($B28:$L28,$B$2:$L$2,Y$2)</f>
        <v>95583.337500000009</v>
      </c>
      <c r="Z28" s="21" cm="1">
        <f t="array" ref="Z28">TREND($B28:$L28,$B$2:$L$2,Z$2)</f>
        <v>95583.337500000009</v>
      </c>
      <c r="AA28" s="21" cm="1">
        <f t="array" ref="AA28">TREND($B28:$L28,$B$2:$L$2,AA$2)</f>
        <v>95583.337500000009</v>
      </c>
      <c r="AB28" s="21" cm="1">
        <f t="array" ref="AB28">TREND($B28:$L28,$B$2:$L$2,AB$2)</f>
        <v>95583.337500000009</v>
      </c>
      <c r="AC28" s="21" cm="1">
        <f t="array" ref="AC28">TREND($B28:$L28,$B$2:$L$2,AC$2)</f>
        <v>95583.337500000009</v>
      </c>
      <c r="AD28" s="21" cm="1">
        <f t="array" ref="AD28">TREND($B28:$L28,$B$2:$L$2,AD$2)</f>
        <v>95583.337500000009</v>
      </c>
      <c r="AE28" s="21" cm="1">
        <f t="array" ref="AE28">TREND($B28:$L28,$B$2:$L$2,AE$2)</f>
        <v>95583.337500000009</v>
      </c>
      <c r="AF28" s="21" cm="1">
        <f t="array" ref="AF28">TREND($B28:$L28,$B$2:$L$2,AF$2)</f>
        <v>95583.337500000009</v>
      </c>
    </row>
    <row r="29" spans="1:32">
      <c r="A29" t="s">
        <v>12</v>
      </c>
      <c r="B29" s="21">
        <f>KRW!B29</f>
        <v>220648.75421624241</v>
      </c>
      <c r="C29" s="21">
        <f t="shared" ref="C29:K29" si="22">B29+($L29-$B29)/($L$2-$B$2)</f>
        <v>220648.75421624241</v>
      </c>
      <c r="D29" s="21">
        <f t="shared" si="22"/>
        <v>220648.75421624241</v>
      </c>
      <c r="E29" s="21">
        <f t="shared" si="22"/>
        <v>220648.75421624241</v>
      </c>
      <c r="F29" s="21">
        <f t="shared" si="22"/>
        <v>220648.75421624241</v>
      </c>
      <c r="G29" s="21">
        <f t="shared" si="22"/>
        <v>220648.75421624241</v>
      </c>
      <c r="H29" s="21">
        <f t="shared" si="22"/>
        <v>220648.75421624241</v>
      </c>
      <c r="I29" s="21">
        <f t="shared" si="22"/>
        <v>220648.75421624241</v>
      </c>
      <c r="J29" s="21">
        <f t="shared" si="22"/>
        <v>220648.75421624241</v>
      </c>
      <c r="K29" s="21">
        <f t="shared" si="22"/>
        <v>220648.75421624241</v>
      </c>
      <c r="L29" s="21">
        <f>KRW!D29</f>
        <v>220648.75421624241</v>
      </c>
      <c r="M29" s="21" cm="1">
        <f t="array" ref="M29">TREND($B29:$L29,$B$2:$L$2,M$2)</f>
        <v>220648.75421624241</v>
      </c>
      <c r="N29" s="21" cm="1">
        <f t="array" ref="N29">TREND($B29:$L29,$B$2:$L$2,N$2)</f>
        <v>220648.75421624241</v>
      </c>
      <c r="O29" s="21" cm="1">
        <f t="array" ref="O29">TREND($B29:$L29,$B$2:$L$2,O$2)</f>
        <v>220648.75421624241</v>
      </c>
      <c r="P29" s="21" cm="1">
        <f t="array" ref="P29">TREND($B29:$L29,$B$2:$L$2,P$2)</f>
        <v>220648.75421624241</v>
      </c>
      <c r="Q29" s="21" cm="1">
        <f t="array" ref="Q29">TREND($B29:$L29,$B$2:$L$2,Q$2)</f>
        <v>220648.75421624241</v>
      </c>
      <c r="R29" s="21" cm="1">
        <f t="array" ref="R29">TREND($B29:$L29,$B$2:$L$2,R$2)</f>
        <v>220648.75421624241</v>
      </c>
      <c r="S29" s="21" cm="1">
        <f t="array" ref="S29">TREND($B29:$L29,$B$2:$L$2,S$2)</f>
        <v>220648.75421624241</v>
      </c>
      <c r="T29" s="21" cm="1">
        <f t="array" ref="T29">TREND($B29:$L29,$B$2:$L$2,T$2)</f>
        <v>220648.75421624241</v>
      </c>
      <c r="U29" s="21" cm="1">
        <f t="array" ref="U29">TREND($B29:$L29,$B$2:$L$2,U$2)</f>
        <v>220648.75421624241</v>
      </c>
      <c r="V29" s="21" cm="1">
        <f t="array" ref="V29">TREND($B29:$L29,$B$2:$L$2,V$2)</f>
        <v>220648.75421624241</v>
      </c>
      <c r="W29" s="21" cm="1">
        <f t="array" ref="W29">TREND($B29:$L29,$B$2:$L$2,W$2)</f>
        <v>220648.75421624241</v>
      </c>
      <c r="X29" s="21" cm="1">
        <f t="array" ref="X29">TREND($B29:$L29,$B$2:$L$2,X$2)</f>
        <v>220648.75421624241</v>
      </c>
      <c r="Y29" s="21" cm="1">
        <f t="array" ref="Y29">TREND($B29:$L29,$B$2:$L$2,Y$2)</f>
        <v>220648.75421624241</v>
      </c>
      <c r="Z29" s="21" cm="1">
        <f t="array" ref="Z29">TREND($B29:$L29,$B$2:$L$2,Z$2)</f>
        <v>220648.75421624241</v>
      </c>
      <c r="AA29" s="21" cm="1">
        <f t="array" ref="AA29">TREND($B29:$L29,$B$2:$L$2,AA$2)</f>
        <v>220648.75421624241</v>
      </c>
      <c r="AB29" s="21" cm="1">
        <f t="array" ref="AB29">TREND($B29:$L29,$B$2:$L$2,AB$2)</f>
        <v>220648.75421624241</v>
      </c>
      <c r="AC29" s="21" cm="1">
        <f t="array" ref="AC29">TREND($B29:$L29,$B$2:$L$2,AC$2)</f>
        <v>220648.75421624241</v>
      </c>
      <c r="AD29" s="21" cm="1">
        <f t="array" ref="AD29">TREND($B29:$L29,$B$2:$L$2,AD$2)</f>
        <v>220648.75421624241</v>
      </c>
      <c r="AE29" s="21" cm="1">
        <f t="array" ref="AE29">TREND($B29:$L29,$B$2:$L$2,AE$2)</f>
        <v>220648.75421624241</v>
      </c>
      <c r="AF29" s="21" cm="1">
        <f t="array" ref="AF29">TREND($B29:$L29,$B$2:$L$2,AF$2)</f>
        <v>220648.75421624241</v>
      </c>
    </row>
    <row r="30" spans="1:32">
      <c r="A30" t="s">
        <v>13</v>
      </c>
      <c r="B30" s="21">
        <f>KRW!B30</f>
        <v>47390.850000000006</v>
      </c>
      <c r="C30" s="21">
        <f t="shared" ref="C30:K30" si="23">B30+($L30-$B30)/($L$2-$B$2)</f>
        <v>47390.850000000006</v>
      </c>
      <c r="D30" s="21">
        <f t="shared" si="23"/>
        <v>47390.850000000006</v>
      </c>
      <c r="E30" s="21">
        <f t="shared" si="23"/>
        <v>47390.850000000006</v>
      </c>
      <c r="F30" s="21">
        <f t="shared" si="23"/>
        <v>47390.850000000006</v>
      </c>
      <c r="G30" s="21">
        <f t="shared" si="23"/>
        <v>47390.850000000006</v>
      </c>
      <c r="H30" s="21">
        <f t="shared" si="23"/>
        <v>47390.850000000006</v>
      </c>
      <c r="I30" s="21">
        <f t="shared" si="23"/>
        <v>47390.850000000006</v>
      </c>
      <c r="J30" s="21">
        <f t="shared" si="23"/>
        <v>47390.850000000006</v>
      </c>
      <c r="K30" s="21">
        <f t="shared" si="23"/>
        <v>47390.850000000006</v>
      </c>
      <c r="L30" s="21">
        <f>KRW!D30</f>
        <v>47390.850000000006</v>
      </c>
      <c r="M30" s="21" cm="1">
        <f t="array" ref="M30">TREND($B30:$L30,$B$2:$L$2,M$2)</f>
        <v>47390.85</v>
      </c>
      <c r="N30" s="21" cm="1">
        <f t="array" ref="N30">TREND($B30:$L30,$B$2:$L$2,N$2)</f>
        <v>47390.85</v>
      </c>
      <c r="O30" s="21" cm="1">
        <f t="array" ref="O30">TREND($B30:$L30,$B$2:$L$2,O$2)</f>
        <v>47390.85</v>
      </c>
      <c r="P30" s="21" cm="1">
        <f t="array" ref="P30">TREND($B30:$L30,$B$2:$L$2,P$2)</f>
        <v>47390.85</v>
      </c>
      <c r="Q30" s="21" cm="1">
        <f t="array" ref="Q30">TREND($B30:$L30,$B$2:$L$2,Q$2)</f>
        <v>47390.85</v>
      </c>
      <c r="R30" s="21" cm="1">
        <f t="array" ref="R30">TREND($B30:$L30,$B$2:$L$2,R$2)</f>
        <v>47390.85</v>
      </c>
      <c r="S30" s="21" cm="1">
        <f t="array" ref="S30">TREND($B30:$L30,$B$2:$L$2,S$2)</f>
        <v>47390.85</v>
      </c>
      <c r="T30" s="21" cm="1">
        <f t="array" ref="T30">TREND($B30:$L30,$B$2:$L$2,T$2)</f>
        <v>47390.85</v>
      </c>
      <c r="U30" s="21" cm="1">
        <f t="array" ref="U30">TREND($B30:$L30,$B$2:$L$2,U$2)</f>
        <v>47390.85</v>
      </c>
      <c r="V30" s="21" cm="1">
        <f t="array" ref="V30">TREND($B30:$L30,$B$2:$L$2,V$2)</f>
        <v>47390.85</v>
      </c>
      <c r="W30" s="21" cm="1">
        <f t="array" ref="W30">TREND($B30:$L30,$B$2:$L$2,W$2)</f>
        <v>47390.85</v>
      </c>
      <c r="X30" s="21" cm="1">
        <f t="array" ref="X30">TREND($B30:$L30,$B$2:$L$2,X$2)</f>
        <v>47390.85</v>
      </c>
      <c r="Y30" s="21" cm="1">
        <f t="array" ref="Y30">TREND($B30:$L30,$B$2:$L$2,Y$2)</f>
        <v>47390.85</v>
      </c>
      <c r="Z30" s="21" cm="1">
        <f t="array" ref="Z30">TREND($B30:$L30,$B$2:$L$2,Z$2)</f>
        <v>47390.85</v>
      </c>
      <c r="AA30" s="21" cm="1">
        <f t="array" ref="AA30">TREND($B30:$L30,$B$2:$L$2,AA$2)</f>
        <v>47390.85</v>
      </c>
      <c r="AB30" s="21" cm="1">
        <f t="array" ref="AB30">TREND($B30:$L30,$B$2:$L$2,AB$2)</f>
        <v>47390.85</v>
      </c>
      <c r="AC30" s="21" cm="1">
        <f t="array" ref="AC30">TREND($B30:$L30,$B$2:$L$2,AC$2)</f>
        <v>47390.85</v>
      </c>
      <c r="AD30" s="21" cm="1">
        <f t="array" ref="AD30">TREND($B30:$L30,$B$2:$L$2,AD$2)</f>
        <v>47390.85</v>
      </c>
      <c r="AE30" s="21" cm="1">
        <f t="array" ref="AE30">TREND($B30:$L30,$B$2:$L$2,AE$2)</f>
        <v>47390.85</v>
      </c>
      <c r="AF30" s="21" cm="1">
        <f t="array" ref="AF30">TREND($B30:$L30,$B$2:$L$2,AF$2)</f>
        <v>47390.85</v>
      </c>
    </row>
    <row r="31" spans="1:32">
      <c r="A31" t="s">
        <v>14</v>
      </c>
      <c r="B31" s="21">
        <f>KRW!B31</f>
        <v>16447.8825</v>
      </c>
      <c r="C31" s="21">
        <f t="shared" ref="C31:K31" si="24">B31+($L31-$B31)/($L$2-$B$2)</f>
        <v>16447.8825</v>
      </c>
      <c r="D31" s="21">
        <f t="shared" si="24"/>
        <v>16447.8825</v>
      </c>
      <c r="E31" s="21">
        <f t="shared" si="24"/>
        <v>16447.8825</v>
      </c>
      <c r="F31" s="21">
        <f t="shared" si="24"/>
        <v>16447.8825</v>
      </c>
      <c r="G31" s="21">
        <f t="shared" si="24"/>
        <v>16447.8825</v>
      </c>
      <c r="H31" s="21">
        <f t="shared" si="24"/>
        <v>16447.8825</v>
      </c>
      <c r="I31" s="21">
        <f t="shared" si="24"/>
        <v>16447.8825</v>
      </c>
      <c r="J31" s="21">
        <f t="shared" si="24"/>
        <v>16447.8825</v>
      </c>
      <c r="K31" s="21">
        <f t="shared" si="24"/>
        <v>16447.8825</v>
      </c>
      <c r="L31" s="21">
        <f>KRW!D31</f>
        <v>16447.8825</v>
      </c>
      <c r="M31" s="21" cm="1">
        <f t="array" ref="M31">TREND($B31:$L31,$B$2:$L$2,M$2)</f>
        <v>16447.882500000003</v>
      </c>
      <c r="N31" s="21" cm="1">
        <f t="array" ref="N31">TREND($B31:$L31,$B$2:$L$2,N$2)</f>
        <v>16447.882500000003</v>
      </c>
      <c r="O31" s="21" cm="1">
        <f t="array" ref="O31">TREND($B31:$L31,$B$2:$L$2,O$2)</f>
        <v>16447.882500000003</v>
      </c>
      <c r="P31" s="21" cm="1">
        <f t="array" ref="P31">TREND($B31:$L31,$B$2:$L$2,P$2)</f>
        <v>16447.882500000003</v>
      </c>
      <c r="Q31" s="21" cm="1">
        <f t="array" ref="Q31">TREND($B31:$L31,$B$2:$L$2,Q$2)</f>
        <v>16447.882500000003</v>
      </c>
      <c r="R31" s="21" cm="1">
        <f t="array" ref="R31">TREND($B31:$L31,$B$2:$L$2,R$2)</f>
        <v>16447.882500000003</v>
      </c>
      <c r="S31" s="21" cm="1">
        <f t="array" ref="S31">TREND($B31:$L31,$B$2:$L$2,S$2)</f>
        <v>16447.882500000003</v>
      </c>
      <c r="T31" s="21" cm="1">
        <f t="array" ref="T31">TREND($B31:$L31,$B$2:$L$2,T$2)</f>
        <v>16447.882500000003</v>
      </c>
      <c r="U31" s="21" cm="1">
        <f t="array" ref="U31">TREND($B31:$L31,$B$2:$L$2,U$2)</f>
        <v>16447.882500000003</v>
      </c>
      <c r="V31" s="21" cm="1">
        <f t="array" ref="V31">TREND($B31:$L31,$B$2:$L$2,V$2)</f>
        <v>16447.882500000003</v>
      </c>
      <c r="W31" s="21" cm="1">
        <f t="array" ref="W31">TREND($B31:$L31,$B$2:$L$2,W$2)</f>
        <v>16447.882500000003</v>
      </c>
      <c r="X31" s="21" cm="1">
        <f t="array" ref="X31">TREND($B31:$L31,$B$2:$L$2,X$2)</f>
        <v>16447.882500000003</v>
      </c>
      <c r="Y31" s="21" cm="1">
        <f t="array" ref="Y31">TREND($B31:$L31,$B$2:$L$2,Y$2)</f>
        <v>16447.882500000003</v>
      </c>
      <c r="Z31" s="21" cm="1">
        <f t="array" ref="Z31">TREND($B31:$L31,$B$2:$L$2,Z$2)</f>
        <v>16447.882500000003</v>
      </c>
      <c r="AA31" s="21" cm="1">
        <f t="array" ref="AA31">TREND($B31:$L31,$B$2:$L$2,AA$2)</f>
        <v>16447.882500000003</v>
      </c>
      <c r="AB31" s="21" cm="1">
        <f t="array" ref="AB31">TREND($B31:$L31,$B$2:$L$2,AB$2)</f>
        <v>16447.882500000003</v>
      </c>
      <c r="AC31" s="21" cm="1">
        <f t="array" ref="AC31">TREND($B31:$L31,$B$2:$L$2,AC$2)</f>
        <v>16447.882500000003</v>
      </c>
      <c r="AD31" s="21" cm="1">
        <f t="array" ref="AD31">TREND($B31:$L31,$B$2:$L$2,AD$2)</f>
        <v>16447.882500000003</v>
      </c>
      <c r="AE31" s="21" cm="1">
        <f t="array" ref="AE31">TREND($B31:$L31,$B$2:$L$2,AE$2)</f>
        <v>16447.882500000003</v>
      </c>
      <c r="AF31" s="21" cm="1">
        <f t="array" ref="AF31">TREND($B31:$L31,$B$2:$L$2,AF$2)</f>
        <v>16447.882500000003</v>
      </c>
    </row>
    <row r="32" spans="1:32">
      <c r="A32" t="s">
        <v>19</v>
      </c>
      <c r="B32" s="21">
        <f>KRW!B32</f>
        <v>66670.320000000007</v>
      </c>
      <c r="C32" s="21">
        <f t="shared" ref="C32:K32" si="25">B32+($L32-$B32)/($L$2-$B$2)</f>
        <v>66670.320000000007</v>
      </c>
      <c r="D32" s="21">
        <f t="shared" si="25"/>
        <v>66670.320000000007</v>
      </c>
      <c r="E32" s="21">
        <f t="shared" si="25"/>
        <v>66670.320000000007</v>
      </c>
      <c r="F32" s="21">
        <f t="shared" si="25"/>
        <v>66670.320000000007</v>
      </c>
      <c r="G32" s="21">
        <f t="shared" si="25"/>
        <v>66670.320000000007</v>
      </c>
      <c r="H32" s="21">
        <f t="shared" si="25"/>
        <v>66670.320000000007</v>
      </c>
      <c r="I32" s="21">
        <f t="shared" si="25"/>
        <v>66670.320000000007</v>
      </c>
      <c r="J32" s="21">
        <f t="shared" si="25"/>
        <v>66670.320000000007</v>
      </c>
      <c r="K32" s="21">
        <f t="shared" si="25"/>
        <v>66670.320000000007</v>
      </c>
      <c r="L32" s="21">
        <f>KRW!D32</f>
        <v>66670.320000000007</v>
      </c>
      <c r="M32" s="21" cm="1">
        <f t="array" ref="M32">TREND($B32:$L32,$B$2:$L$2,M$2)</f>
        <v>66670.320000000022</v>
      </c>
      <c r="N32" s="21" cm="1">
        <f t="array" ref="N32">TREND($B32:$L32,$B$2:$L$2,N$2)</f>
        <v>66670.320000000022</v>
      </c>
      <c r="O32" s="21" cm="1">
        <f t="array" ref="O32">TREND($B32:$L32,$B$2:$L$2,O$2)</f>
        <v>66670.320000000022</v>
      </c>
      <c r="P32" s="21" cm="1">
        <f t="array" ref="P32">TREND($B32:$L32,$B$2:$L$2,P$2)</f>
        <v>66670.320000000022</v>
      </c>
      <c r="Q32" s="21" cm="1">
        <f t="array" ref="Q32">TREND($B32:$L32,$B$2:$L$2,Q$2)</f>
        <v>66670.320000000022</v>
      </c>
      <c r="R32" s="21" cm="1">
        <f t="array" ref="R32">TREND($B32:$L32,$B$2:$L$2,R$2)</f>
        <v>66670.320000000022</v>
      </c>
      <c r="S32" s="21" cm="1">
        <f t="array" ref="S32">TREND($B32:$L32,$B$2:$L$2,S$2)</f>
        <v>66670.320000000022</v>
      </c>
      <c r="T32" s="21" cm="1">
        <f t="array" ref="T32">TREND($B32:$L32,$B$2:$L$2,T$2)</f>
        <v>66670.320000000022</v>
      </c>
      <c r="U32" s="21" cm="1">
        <f t="array" ref="U32">TREND($B32:$L32,$B$2:$L$2,U$2)</f>
        <v>66670.320000000022</v>
      </c>
      <c r="V32" s="21" cm="1">
        <f t="array" ref="V32">TREND($B32:$L32,$B$2:$L$2,V$2)</f>
        <v>66670.320000000022</v>
      </c>
      <c r="W32" s="21" cm="1">
        <f t="array" ref="W32">TREND($B32:$L32,$B$2:$L$2,W$2)</f>
        <v>66670.320000000022</v>
      </c>
      <c r="X32" s="21" cm="1">
        <f t="array" ref="X32">TREND($B32:$L32,$B$2:$L$2,X$2)</f>
        <v>66670.320000000022</v>
      </c>
      <c r="Y32" s="21" cm="1">
        <f t="array" ref="Y32">TREND($B32:$L32,$B$2:$L$2,Y$2)</f>
        <v>66670.320000000022</v>
      </c>
      <c r="Z32" s="21" cm="1">
        <f t="array" ref="Z32">TREND($B32:$L32,$B$2:$L$2,Z$2)</f>
        <v>66670.320000000022</v>
      </c>
      <c r="AA32" s="21" cm="1">
        <f t="array" ref="AA32">TREND($B32:$L32,$B$2:$L$2,AA$2)</f>
        <v>66670.320000000022</v>
      </c>
      <c r="AB32" s="21" cm="1">
        <f t="array" ref="AB32">TREND($B32:$L32,$B$2:$L$2,AB$2)</f>
        <v>66670.320000000022</v>
      </c>
      <c r="AC32" s="21" cm="1">
        <f t="array" ref="AC32">TREND($B32:$L32,$B$2:$L$2,AC$2)</f>
        <v>66670.320000000022</v>
      </c>
      <c r="AD32" s="21" cm="1">
        <f t="array" ref="AD32">TREND($B32:$L32,$B$2:$L$2,AD$2)</f>
        <v>66670.320000000022</v>
      </c>
      <c r="AE32" s="21" cm="1">
        <f t="array" ref="AE32">TREND($B32:$L32,$B$2:$L$2,AE$2)</f>
        <v>66670.320000000022</v>
      </c>
      <c r="AF32" s="21" cm="1">
        <f t="array" ref="AF32">TREND($B32:$L32,$B$2:$L$2,AF$2)</f>
        <v>66670.320000000022</v>
      </c>
    </row>
    <row r="33" spans="1:32">
      <c r="A33" t="s">
        <v>17</v>
      </c>
      <c r="B33" s="21">
        <f>KRW!B33</f>
        <v>122000</v>
      </c>
      <c r="C33" s="21">
        <f t="shared" ref="C33:K33" si="26">B33+($L33-$B33)/($L$2-$B$2)</f>
        <v>122000</v>
      </c>
      <c r="D33" s="21">
        <f t="shared" si="26"/>
        <v>122000</v>
      </c>
      <c r="E33" s="21">
        <f t="shared" si="26"/>
        <v>122000</v>
      </c>
      <c r="F33" s="21">
        <f t="shared" si="26"/>
        <v>122000</v>
      </c>
      <c r="G33" s="21">
        <f t="shared" si="26"/>
        <v>122000</v>
      </c>
      <c r="H33" s="21">
        <f t="shared" si="26"/>
        <v>122000</v>
      </c>
      <c r="I33" s="21">
        <f t="shared" si="26"/>
        <v>122000</v>
      </c>
      <c r="J33" s="21">
        <f t="shared" si="26"/>
        <v>122000</v>
      </c>
      <c r="K33" s="21">
        <f t="shared" si="26"/>
        <v>122000</v>
      </c>
      <c r="L33" s="21">
        <f>KRW!D33</f>
        <v>122000</v>
      </c>
      <c r="M33" s="21" cm="1">
        <f t="array" ref="M33">TREND($B33:$L33,$B$2:$L$2,M$2)</f>
        <v>122000</v>
      </c>
      <c r="N33" s="21" cm="1">
        <f t="array" ref="N33">TREND($B33:$L33,$B$2:$L$2,N$2)</f>
        <v>122000</v>
      </c>
      <c r="O33" s="21" cm="1">
        <f t="array" ref="O33">TREND($B33:$L33,$B$2:$L$2,O$2)</f>
        <v>122000</v>
      </c>
      <c r="P33" s="21" cm="1">
        <f t="array" ref="P33">TREND($B33:$L33,$B$2:$L$2,P$2)</f>
        <v>122000</v>
      </c>
      <c r="Q33" s="21" cm="1">
        <f t="array" ref="Q33">TREND($B33:$L33,$B$2:$L$2,Q$2)</f>
        <v>122000</v>
      </c>
      <c r="R33" s="21" cm="1">
        <f t="array" ref="R33">TREND($B33:$L33,$B$2:$L$2,R$2)</f>
        <v>122000</v>
      </c>
      <c r="S33" s="21" cm="1">
        <f t="array" ref="S33">TREND($B33:$L33,$B$2:$L$2,S$2)</f>
        <v>122000</v>
      </c>
      <c r="T33" s="21" cm="1">
        <f t="array" ref="T33">TREND($B33:$L33,$B$2:$L$2,T$2)</f>
        <v>122000</v>
      </c>
      <c r="U33" s="21" cm="1">
        <f t="array" ref="U33">TREND($B33:$L33,$B$2:$L$2,U$2)</f>
        <v>122000</v>
      </c>
      <c r="V33" s="21" cm="1">
        <f t="array" ref="V33">TREND($B33:$L33,$B$2:$L$2,V$2)</f>
        <v>122000</v>
      </c>
      <c r="W33" s="21" cm="1">
        <f t="array" ref="W33">TREND($B33:$L33,$B$2:$L$2,W$2)</f>
        <v>122000</v>
      </c>
      <c r="X33" s="21" cm="1">
        <f t="array" ref="X33">TREND($B33:$L33,$B$2:$L$2,X$2)</f>
        <v>122000</v>
      </c>
      <c r="Y33" s="21" cm="1">
        <f t="array" ref="Y33">TREND($B33:$L33,$B$2:$L$2,Y$2)</f>
        <v>122000</v>
      </c>
      <c r="Z33" s="21" cm="1">
        <f t="array" ref="Z33">TREND($B33:$L33,$B$2:$L$2,Z$2)</f>
        <v>122000</v>
      </c>
      <c r="AA33" s="21" cm="1">
        <f t="array" ref="AA33">TREND($B33:$L33,$B$2:$L$2,AA$2)</f>
        <v>122000</v>
      </c>
      <c r="AB33" s="21" cm="1">
        <f t="array" ref="AB33">TREND($B33:$L33,$B$2:$L$2,AB$2)</f>
        <v>122000</v>
      </c>
      <c r="AC33" s="21" cm="1">
        <f t="array" ref="AC33">TREND($B33:$L33,$B$2:$L$2,AC$2)</f>
        <v>122000</v>
      </c>
      <c r="AD33" s="21" cm="1">
        <f t="array" ref="AD33">TREND($B33:$L33,$B$2:$L$2,AD$2)</f>
        <v>122000</v>
      </c>
      <c r="AE33" s="21" cm="1">
        <f t="array" ref="AE33">TREND($B33:$L33,$B$2:$L$2,AE$2)</f>
        <v>122000</v>
      </c>
      <c r="AF33" s="21" cm="1">
        <f t="array" ref="AF33">TREND($B33:$L33,$B$2:$L$2,AF$2)</f>
        <v>122000</v>
      </c>
    </row>
    <row r="34" spans="1:32">
      <c r="A34" t="s">
        <v>20</v>
      </c>
      <c r="B34" s="21">
        <f>KRW!B34</f>
        <v>47390.850000000006</v>
      </c>
      <c r="C34" s="21">
        <f t="shared" ref="C34:K34" si="27">B34+($L34-$B34)/($L$2-$B$2)</f>
        <v>47390.850000000006</v>
      </c>
      <c r="D34" s="21">
        <f t="shared" si="27"/>
        <v>47390.850000000006</v>
      </c>
      <c r="E34" s="21">
        <f t="shared" si="27"/>
        <v>47390.850000000006</v>
      </c>
      <c r="F34" s="21">
        <f t="shared" si="27"/>
        <v>47390.850000000006</v>
      </c>
      <c r="G34" s="21">
        <f t="shared" si="27"/>
        <v>47390.850000000006</v>
      </c>
      <c r="H34" s="21">
        <f t="shared" si="27"/>
        <v>47390.850000000006</v>
      </c>
      <c r="I34" s="21">
        <f t="shared" si="27"/>
        <v>47390.850000000006</v>
      </c>
      <c r="J34" s="21">
        <f t="shared" si="27"/>
        <v>47390.850000000006</v>
      </c>
      <c r="K34" s="21">
        <f t="shared" si="27"/>
        <v>47390.850000000006</v>
      </c>
      <c r="L34" s="21">
        <f>KRW!D34</f>
        <v>47390.850000000006</v>
      </c>
      <c r="M34" s="21" cm="1">
        <f t="array" ref="M34">TREND($B34:$L34,$B$2:$L$2,M$2)</f>
        <v>47390.85</v>
      </c>
      <c r="N34" s="21" cm="1">
        <f t="array" ref="N34">TREND($B34:$L34,$B$2:$L$2,N$2)</f>
        <v>47390.85</v>
      </c>
      <c r="O34" s="21" cm="1">
        <f t="array" ref="O34">TREND($B34:$L34,$B$2:$L$2,O$2)</f>
        <v>47390.85</v>
      </c>
      <c r="P34" s="21" cm="1">
        <f t="array" ref="P34">TREND($B34:$L34,$B$2:$L$2,P$2)</f>
        <v>47390.85</v>
      </c>
      <c r="Q34" s="21" cm="1">
        <f t="array" ref="Q34">TREND($B34:$L34,$B$2:$L$2,Q$2)</f>
        <v>47390.85</v>
      </c>
      <c r="R34" s="21" cm="1">
        <f t="array" ref="R34">TREND($B34:$L34,$B$2:$L$2,R$2)</f>
        <v>47390.85</v>
      </c>
      <c r="S34" s="21" cm="1">
        <f t="array" ref="S34">TREND($B34:$L34,$B$2:$L$2,S$2)</f>
        <v>47390.85</v>
      </c>
      <c r="T34" s="21" cm="1">
        <f t="array" ref="T34">TREND($B34:$L34,$B$2:$L$2,T$2)</f>
        <v>47390.85</v>
      </c>
      <c r="U34" s="21" cm="1">
        <f t="array" ref="U34">TREND($B34:$L34,$B$2:$L$2,U$2)</f>
        <v>47390.85</v>
      </c>
      <c r="V34" s="21" cm="1">
        <f t="array" ref="V34">TREND($B34:$L34,$B$2:$L$2,V$2)</f>
        <v>47390.85</v>
      </c>
      <c r="W34" s="21" cm="1">
        <f t="array" ref="W34">TREND($B34:$L34,$B$2:$L$2,W$2)</f>
        <v>47390.85</v>
      </c>
      <c r="X34" s="21" cm="1">
        <f t="array" ref="X34">TREND($B34:$L34,$B$2:$L$2,X$2)</f>
        <v>47390.85</v>
      </c>
      <c r="Y34" s="21" cm="1">
        <f t="array" ref="Y34">TREND($B34:$L34,$B$2:$L$2,Y$2)</f>
        <v>47390.85</v>
      </c>
      <c r="Z34" s="21" cm="1">
        <f t="array" ref="Z34">TREND($B34:$L34,$B$2:$L$2,Z$2)</f>
        <v>47390.85</v>
      </c>
      <c r="AA34" s="21" cm="1">
        <f t="array" ref="AA34">TREND($B34:$L34,$B$2:$L$2,AA$2)</f>
        <v>47390.85</v>
      </c>
      <c r="AB34" s="21" cm="1">
        <f t="array" ref="AB34">TREND($B34:$L34,$B$2:$L$2,AB$2)</f>
        <v>47390.85</v>
      </c>
      <c r="AC34" s="21" cm="1">
        <f t="array" ref="AC34">TREND($B34:$L34,$B$2:$L$2,AC$2)</f>
        <v>47390.85</v>
      </c>
      <c r="AD34" s="21" cm="1">
        <f t="array" ref="AD34">TREND($B34:$L34,$B$2:$L$2,AD$2)</f>
        <v>47390.85</v>
      </c>
      <c r="AE34" s="21" cm="1">
        <f t="array" ref="AE34">TREND($B34:$L34,$B$2:$L$2,AE$2)</f>
        <v>47390.85</v>
      </c>
      <c r="AF34" s="21" cm="1">
        <f t="array" ref="AF34">TREND($B34:$L34,$B$2:$L$2,AF$2)</f>
        <v>47390.85</v>
      </c>
    </row>
    <row r="35" spans="1:32">
      <c r="A35" t="s">
        <v>21</v>
      </c>
      <c r="B35" s="21">
        <f>KRW!B35</f>
        <v>47390.850000000006</v>
      </c>
      <c r="C35" s="21">
        <f t="shared" ref="C35:K35" si="28">B35+($L35-$B35)/($L$2-$B$2)</f>
        <v>47390.850000000006</v>
      </c>
      <c r="D35" s="21">
        <f t="shared" si="28"/>
        <v>47390.850000000006</v>
      </c>
      <c r="E35" s="21">
        <f t="shared" si="28"/>
        <v>47390.850000000006</v>
      </c>
      <c r="F35" s="21">
        <f t="shared" si="28"/>
        <v>47390.850000000006</v>
      </c>
      <c r="G35" s="21">
        <f t="shared" si="28"/>
        <v>47390.850000000006</v>
      </c>
      <c r="H35" s="21">
        <f t="shared" si="28"/>
        <v>47390.850000000006</v>
      </c>
      <c r="I35" s="21">
        <f t="shared" si="28"/>
        <v>47390.850000000006</v>
      </c>
      <c r="J35" s="21">
        <f t="shared" si="28"/>
        <v>47390.850000000006</v>
      </c>
      <c r="K35" s="21">
        <f t="shared" si="28"/>
        <v>47390.850000000006</v>
      </c>
      <c r="L35" s="21">
        <f>KRW!D35</f>
        <v>47390.850000000006</v>
      </c>
      <c r="M35" s="21" cm="1">
        <f t="array" ref="M35">TREND($B35:$L35,$B$2:$L$2,M$2)</f>
        <v>47390.85</v>
      </c>
      <c r="N35" s="21" cm="1">
        <f t="array" ref="N35">TREND($B35:$L35,$B$2:$L$2,N$2)</f>
        <v>47390.85</v>
      </c>
      <c r="O35" s="21" cm="1">
        <f t="array" ref="O35">TREND($B35:$L35,$B$2:$L$2,O$2)</f>
        <v>47390.85</v>
      </c>
      <c r="P35" s="21" cm="1">
        <f t="array" ref="P35">TREND($B35:$L35,$B$2:$L$2,P$2)</f>
        <v>47390.85</v>
      </c>
      <c r="Q35" s="21" cm="1">
        <f t="array" ref="Q35">TREND($B35:$L35,$B$2:$L$2,Q$2)</f>
        <v>47390.85</v>
      </c>
      <c r="R35" s="21" cm="1">
        <f t="array" ref="R35">TREND($B35:$L35,$B$2:$L$2,R$2)</f>
        <v>47390.85</v>
      </c>
      <c r="S35" s="21" cm="1">
        <f t="array" ref="S35">TREND($B35:$L35,$B$2:$L$2,S$2)</f>
        <v>47390.85</v>
      </c>
      <c r="T35" s="21" cm="1">
        <f t="array" ref="T35">TREND($B35:$L35,$B$2:$L$2,T$2)</f>
        <v>47390.85</v>
      </c>
      <c r="U35" s="21" cm="1">
        <f t="array" ref="U35">TREND($B35:$L35,$B$2:$L$2,U$2)</f>
        <v>47390.85</v>
      </c>
      <c r="V35" s="21" cm="1">
        <f t="array" ref="V35">TREND($B35:$L35,$B$2:$L$2,V$2)</f>
        <v>47390.85</v>
      </c>
      <c r="W35" s="21" cm="1">
        <f t="array" ref="W35">TREND($B35:$L35,$B$2:$L$2,W$2)</f>
        <v>47390.85</v>
      </c>
      <c r="X35" s="21" cm="1">
        <f t="array" ref="X35">TREND($B35:$L35,$B$2:$L$2,X$2)</f>
        <v>47390.85</v>
      </c>
      <c r="Y35" s="21" cm="1">
        <f t="array" ref="Y35">TREND($B35:$L35,$B$2:$L$2,Y$2)</f>
        <v>47390.85</v>
      </c>
      <c r="Z35" s="21" cm="1">
        <f t="array" ref="Z35">TREND($B35:$L35,$B$2:$L$2,Z$2)</f>
        <v>47390.85</v>
      </c>
      <c r="AA35" s="21" cm="1">
        <f t="array" ref="AA35">TREND($B35:$L35,$B$2:$L$2,AA$2)</f>
        <v>47390.85</v>
      </c>
      <c r="AB35" s="21" cm="1">
        <f t="array" ref="AB35">TREND($B35:$L35,$B$2:$L$2,AB$2)</f>
        <v>47390.85</v>
      </c>
      <c r="AC35" s="21" cm="1">
        <f t="array" ref="AC35">TREND($B35:$L35,$B$2:$L$2,AC$2)</f>
        <v>47390.85</v>
      </c>
      <c r="AD35" s="21" cm="1">
        <f t="array" ref="AD35">TREND($B35:$L35,$B$2:$L$2,AD$2)</f>
        <v>47390.85</v>
      </c>
      <c r="AE35" s="21" cm="1">
        <f t="array" ref="AE35">TREND($B35:$L35,$B$2:$L$2,AE$2)</f>
        <v>47390.85</v>
      </c>
      <c r="AF35" s="21" cm="1">
        <f t="array" ref="AF35">TREND($B35:$L35,$B$2:$L$2,AF$2)</f>
        <v>47390.85</v>
      </c>
    </row>
    <row r="36" spans="1:32">
      <c r="A36" t="s">
        <v>22</v>
      </c>
      <c r="B36" s="21">
        <f>KRW!B36</f>
        <v>120000</v>
      </c>
      <c r="C36" s="21">
        <f t="shared" ref="C36:K36" si="29">B36+($L36-$B36)/($L$2-$B$2)</f>
        <v>120000</v>
      </c>
      <c r="D36" s="21">
        <f t="shared" si="29"/>
        <v>120000</v>
      </c>
      <c r="E36" s="21">
        <f t="shared" si="29"/>
        <v>120000</v>
      </c>
      <c r="F36" s="21">
        <f t="shared" si="29"/>
        <v>120000</v>
      </c>
      <c r="G36" s="21">
        <f t="shared" si="29"/>
        <v>120000</v>
      </c>
      <c r="H36" s="21">
        <f t="shared" si="29"/>
        <v>120000</v>
      </c>
      <c r="I36" s="21">
        <f t="shared" si="29"/>
        <v>120000</v>
      </c>
      <c r="J36" s="21">
        <f t="shared" si="29"/>
        <v>120000</v>
      </c>
      <c r="K36" s="21">
        <f t="shared" si="29"/>
        <v>120000</v>
      </c>
      <c r="L36" s="21">
        <f>KRW!D36</f>
        <v>120000</v>
      </c>
      <c r="M36" s="21" cm="1">
        <f t="array" ref="M36">TREND($B36:$L36,$B$2:$L$2,M$2)</f>
        <v>120000</v>
      </c>
      <c r="N36" s="21" cm="1">
        <f t="array" ref="N36">TREND($B36:$L36,$B$2:$L$2,N$2)</f>
        <v>120000</v>
      </c>
      <c r="O36" s="21" cm="1">
        <f t="array" ref="O36">TREND($B36:$L36,$B$2:$L$2,O$2)</f>
        <v>120000</v>
      </c>
      <c r="P36" s="21" cm="1">
        <f t="array" ref="P36">TREND($B36:$L36,$B$2:$L$2,P$2)</f>
        <v>120000</v>
      </c>
      <c r="Q36" s="21" cm="1">
        <f t="array" ref="Q36">TREND($B36:$L36,$B$2:$L$2,Q$2)</f>
        <v>120000</v>
      </c>
      <c r="R36" s="21" cm="1">
        <f t="array" ref="R36">TREND($B36:$L36,$B$2:$L$2,R$2)</f>
        <v>120000</v>
      </c>
      <c r="S36" s="21" cm="1">
        <f t="array" ref="S36">TREND($B36:$L36,$B$2:$L$2,S$2)</f>
        <v>120000</v>
      </c>
      <c r="T36" s="21" cm="1">
        <f t="array" ref="T36">TREND($B36:$L36,$B$2:$L$2,T$2)</f>
        <v>120000</v>
      </c>
      <c r="U36" s="21" cm="1">
        <f t="array" ref="U36">TREND($B36:$L36,$B$2:$L$2,U$2)</f>
        <v>120000</v>
      </c>
      <c r="V36" s="21" cm="1">
        <f t="array" ref="V36">TREND($B36:$L36,$B$2:$L$2,V$2)</f>
        <v>120000</v>
      </c>
      <c r="W36" s="21" cm="1">
        <f t="array" ref="W36">TREND($B36:$L36,$B$2:$L$2,W$2)</f>
        <v>120000</v>
      </c>
      <c r="X36" s="21" cm="1">
        <f t="array" ref="X36">TREND($B36:$L36,$B$2:$L$2,X$2)</f>
        <v>120000</v>
      </c>
      <c r="Y36" s="21" cm="1">
        <f t="array" ref="Y36">TREND($B36:$L36,$B$2:$L$2,Y$2)</f>
        <v>120000</v>
      </c>
      <c r="Z36" s="21" cm="1">
        <f t="array" ref="Z36">TREND($B36:$L36,$B$2:$L$2,Z$2)</f>
        <v>120000</v>
      </c>
      <c r="AA36" s="21" cm="1">
        <f t="array" ref="AA36">TREND($B36:$L36,$B$2:$L$2,AA$2)</f>
        <v>120000</v>
      </c>
      <c r="AB36" s="21" cm="1">
        <f t="array" ref="AB36">TREND($B36:$L36,$B$2:$L$2,AB$2)</f>
        <v>120000</v>
      </c>
      <c r="AC36" s="21" cm="1">
        <f t="array" ref="AC36">TREND($B36:$L36,$B$2:$L$2,AC$2)</f>
        <v>120000</v>
      </c>
      <c r="AD36" s="21" cm="1">
        <f t="array" ref="AD36">TREND($B36:$L36,$B$2:$L$2,AD$2)</f>
        <v>120000</v>
      </c>
      <c r="AE36" s="21" cm="1">
        <f t="array" ref="AE36">TREND($B36:$L36,$B$2:$L$2,AE$2)</f>
        <v>120000</v>
      </c>
      <c r="AF36" s="21" cm="1">
        <f t="array" ref="AF36">TREND($B36:$L36,$B$2:$L$2,AF$2)</f>
        <v>120000</v>
      </c>
    </row>
    <row r="37" spans="1:32">
      <c r="A37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</row>
    <row r="38" spans="1:32">
      <c r="A38" s="17" t="s">
        <v>41</v>
      </c>
      <c r="B38" s="20">
        <v>2020</v>
      </c>
      <c r="C38" s="20">
        <v>2021</v>
      </c>
      <c r="D38" s="20">
        <v>2022</v>
      </c>
      <c r="E38" s="20">
        <v>2023</v>
      </c>
      <c r="F38" s="20">
        <v>2024</v>
      </c>
      <c r="G38" s="20">
        <v>2025</v>
      </c>
      <c r="H38" s="20">
        <v>2026</v>
      </c>
      <c r="I38" s="20">
        <v>2027</v>
      </c>
      <c r="J38" s="20">
        <v>2028</v>
      </c>
      <c r="K38" s="20">
        <v>2029</v>
      </c>
      <c r="L38" s="20">
        <v>2030</v>
      </c>
      <c r="M38" s="20">
        <v>2031</v>
      </c>
      <c r="N38" s="20">
        <v>2032</v>
      </c>
      <c r="O38" s="20">
        <v>2033</v>
      </c>
      <c r="P38" s="20">
        <v>2034</v>
      </c>
      <c r="Q38" s="20">
        <v>2035</v>
      </c>
      <c r="R38" s="20">
        <v>2036</v>
      </c>
      <c r="S38" s="20">
        <v>2037</v>
      </c>
      <c r="T38" s="20">
        <v>2038</v>
      </c>
      <c r="U38" s="20">
        <v>2039</v>
      </c>
      <c r="V38" s="20">
        <v>2040</v>
      </c>
      <c r="W38" s="20">
        <v>2041</v>
      </c>
      <c r="X38" s="20">
        <v>2042</v>
      </c>
      <c r="Y38" s="20">
        <v>2043</v>
      </c>
      <c r="Z38" s="20">
        <v>2044</v>
      </c>
      <c r="AA38" s="20">
        <v>2045</v>
      </c>
      <c r="AB38" s="20">
        <v>2046</v>
      </c>
      <c r="AC38" s="20">
        <v>2047</v>
      </c>
      <c r="AD38" s="20">
        <v>2048</v>
      </c>
      <c r="AE38" s="20">
        <v>2049</v>
      </c>
      <c r="AF38" s="20">
        <v>2050</v>
      </c>
    </row>
    <row r="39" spans="1:32">
      <c r="A39" t="s">
        <v>16</v>
      </c>
      <c r="B39" s="21">
        <f>KRW!B39</f>
        <v>1180</v>
      </c>
      <c r="C39" s="21">
        <f t="shared" ref="C39:K39" si="30">B39+($L39-$B39)/($L$2-$B$2)</f>
        <v>1180</v>
      </c>
      <c r="D39" s="21">
        <f t="shared" si="30"/>
        <v>1180</v>
      </c>
      <c r="E39" s="21">
        <f t="shared" si="30"/>
        <v>1180</v>
      </c>
      <c r="F39" s="21">
        <f t="shared" si="30"/>
        <v>1180</v>
      </c>
      <c r="G39" s="21">
        <f t="shared" si="30"/>
        <v>1180</v>
      </c>
      <c r="H39" s="21">
        <f t="shared" si="30"/>
        <v>1180</v>
      </c>
      <c r="I39" s="21">
        <f t="shared" si="30"/>
        <v>1180</v>
      </c>
      <c r="J39" s="21">
        <f t="shared" si="30"/>
        <v>1180</v>
      </c>
      <c r="K39" s="21">
        <f t="shared" si="30"/>
        <v>1180</v>
      </c>
      <c r="L39" s="21">
        <f>KRW!D39</f>
        <v>1180</v>
      </c>
      <c r="M39" s="21" cm="1">
        <f t="array" ref="M39">TREND($B39:$L39,$B$2:$L$2,M$2)</f>
        <v>1180</v>
      </c>
      <c r="N39" s="21" cm="1">
        <f t="array" ref="N39">TREND($B39:$L39,$B$2:$L$2,N$2)</f>
        <v>1180</v>
      </c>
      <c r="O39" s="21" cm="1">
        <f t="array" ref="O39">TREND($B39:$L39,$B$2:$L$2,O$2)</f>
        <v>1180</v>
      </c>
      <c r="P39" s="21" cm="1">
        <f t="array" ref="P39">TREND($B39:$L39,$B$2:$L$2,P$2)</f>
        <v>1180</v>
      </c>
      <c r="Q39" s="21" cm="1">
        <f t="array" ref="Q39">TREND($B39:$L39,$B$2:$L$2,Q$2)</f>
        <v>1180</v>
      </c>
      <c r="R39" s="21" cm="1">
        <f t="array" ref="R39">TREND($B39:$L39,$B$2:$L$2,R$2)</f>
        <v>1180</v>
      </c>
      <c r="S39" s="21" cm="1">
        <f t="array" ref="S39">TREND($B39:$L39,$B$2:$L$2,S$2)</f>
        <v>1180</v>
      </c>
      <c r="T39" s="21" cm="1">
        <f t="array" ref="T39">TREND($B39:$L39,$B$2:$L$2,T$2)</f>
        <v>1180</v>
      </c>
      <c r="U39" s="21" cm="1">
        <f t="array" ref="U39">TREND($B39:$L39,$B$2:$L$2,U$2)</f>
        <v>1180</v>
      </c>
      <c r="V39" s="21" cm="1">
        <f t="array" ref="V39">TREND($B39:$L39,$B$2:$L$2,V$2)</f>
        <v>1180</v>
      </c>
      <c r="W39" s="21" cm="1">
        <f t="array" ref="W39">TREND($B39:$L39,$B$2:$L$2,W$2)</f>
        <v>1180</v>
      </c>
      <c r="X39" s="21" cm="1">
        <f t="array" ref="X39">TREND($B39:$L39,$B$2:$L$2,X$2)</f>
        <v>1180</v>
      </c>
      <c r="Y39" s="21" cm="1">
        <f t="array" ref="Y39">TREND($B39:$L39,$B$2:$L$2,Y$2)</f>
        <v>1180</v>
      </c>
      <c r="Z39" s="21" cm="1">
        <f t="array" ref="Z39">TREND($B39:$L39,$B$2:$L$2,Z$2)</f>
        <v>1180</v>
      </c>
      <c r="AA39" s="21" cm="1">
        <f t="array" ref="AA39">TREND($B39:$L39,$B$2:$L$2,AA$2)</f>
        <v>1180</v>
      </c>
      <c r="AB39" s="21" cm="1">
        <f t="array" ref="AB39">TREND($B39:$L39,$B$2:$L$2,AB$2)</f>
        <v>1180</v>
      </c>
      <c r="AC39" s="21" cm="1">
        <f t="array" ref="AC39">TREND($B39:$L39,$B$2:$L$2,AC$2)</f>
        <v>1180</v>
      </c>
      <c r="AD39" s="21" cm="1">
        <f t="array" ref="AD39">TREND($B39:$L39,$B$2:$L$2,AD$2)</f>
        <v>1180</v>
      </c>
      <c r="AE39" s="21" cm="1">
        <f t="array" ref="AE39">TREND($B39:$L39,$B$2:$L$2,AE$2)</f>
        <v>1180</v>
      </c>
      <c r="AF39" s="21" cm="1">
        <f t="array" ref="AF39">TREND($B39:$L39,$B$2:$L$2,AF$2)</f>
        <v>1180</v>
      </c>
    </row>
    <row r="40" spans="1:32">
      <c r="A40" t="s">
        <v>11</v>
      </c>
      <c r="B40" s="21">
        <f>KRW!B40</f>
        <v>640</v>
      </c>
      <c r="C40" s="21">
        <f t="shared" ref="C40:K40" si="31">B40+($L40-$B40)/($L$2-$B$2)</f>
        <v>640</v>
      </c>
      <c r="D40" s="21">
        <f t="shared" si="31"/>
        <v>640</v>
      </c>
      <c r="E40" s="21">
        <f t="shared" si="31"/>
        <v>640</v>
      </c>
      <c r="F40" s="21">
        <f t="shared" si="31"/>
        <v>640</v>
      </c>
      <c r="G40" s="21">
        <f t="shared" si="31"/>
        <v>640</v>
      </c>
      <c r="H40" s="21">
        <f t="shared" si="31"/>
        <v>640</v>
      </c>
      <c r="I40" s="21">
        <f t="shared" si="31"/>
        <v>640</v>
      </c>
      <c r="J40" s="21">
        <f t="shared" si="31"/>
        <v>640</v>
      </c>
      <c r="K40" s="21">
        <f t="shared" si="31"/>
        <v>640</v>
      </c>
      <c r="L40" s="21">
        <f>KRW!D40</f>
        <v>640</v>
      </c>
      <c r="M40" s="21" cm="1">
        <f t="array" ref="M40">TREND($B40:$L40,$B$2:$L$2,M$2)</f>
        <v>640</v>
      </c>
      <c r="N40" s="21" cm="1">
        <f t="array" ref="N40">TREND($B40:$L40,$B$2:$L$2,N$2)</f>
        <v>640</v>
      </c>
      <c r="O40" s="21" cm="1">
        <f t="array" ref="O40">TREND($B40:$L40,$B$2:$L$2,O$2)</f>
        <v>640</v>
      </c>
      <c r="P40" s="21" cm="1">
        <f t="array" ref="P40">TREND($B40:$L40,$B$2:$L$2,P$2)</f>
        <v>640</v>
      </c>
      <c r="Q40" s="21" cm="1">
        <f t="array" ref="Q40">TREND($B40:$L40,$B$2:$L$2,Q$2)</f>
        <v>640</v>
      </c>
      <c r="R40" s="21" cm="1">
        <f t="array" ref="R40">TREND($B40:$L40,$B$2:$L$2,R$2)</f>
        <v>640</v>
      </c>
      <c r="S40" s="21" cm="1">
        <f t="array" ref="S40">TREND($B40:$L40,$B$2:$L$2,S$2)</f>
        <v>640</v>
      </c>
      <c r="T40" s="21" cm="1">
        <f t="array" ref="T40">TREND($B40:$L40,$B$2:$L$2,T$2)</f>
        <v>640</v>
      </c>
      <c r="U40" s="21" cm="1">
        <f t="array" ref="U40">TREND($B40:$L40,$B$2:$L$2,U$2)</f>
        <v>640</v>
      </c>
      <c r="V40" s="21" cm="1">
        <f t="array" ref="V40">TREND($B40:$L40,$B$2:$L$2,V$2)</f>
        <v>640</v>
      </c>
      <c r="W40" s="21" cm="1">
        <f t="array" ref="W40">TREND($B40:$L40,$B$2:$L$2,W$2)</f>
        <v>640</v>
      </c>
      <c r="X40" s="21" cm="1">
        <f t="array" ref="X40">TREND($B40:$L40,$B$2:$L$2,X$2)</f>
        <v>640</v>
      </c>
      <c r="Y40" s="21" cm="1">
        <f t="array" ref="Y40">TREND($B40:$L40,$B$2:$L$2,Y$2)</f>
        <v>640</v>
      </c>
      <c r="Z40" s="21" cm="1">
        <f t="array" ref="Z40">TREND($B40:$L40,$B$2:$L$2,Z$2)</f>
        <v>640</v>
      </c>
      <c r="AA40" s="21" cm="1">
        <f t="array" ref="AA40">TREND($B40:$L40,$B$2:$L$2,AA$2)</f>
        <v>640</v>
      </c>
      <c r="AB40" s="21" cm="1">
        <f t="array" ref="AB40">TREND($B40:$L40,$B$2:$L$2,AB$2)</f>
        <v>640</v>
      </c>
      <c r="AC40" s="21" cm="1">
        <f t="array" ref="AC40">TREND($B40:$L40,$B$2:$L$2,AC$2)</f>
        <v>640</v>
      </c>
      <c r="AD40" s="21" cm="1">
        <f t="array" ref="AD40">TREND($B40:$L40,$B$2:$L$2,AD$2)</f>
        <v>640</v>
      </c>
      <c r="AE40" s="21" cm="1">
        <f t="array" ref="AE40">TREND($B40:$L40,$B$2:$L$2,AE$2)</f>
        <v>640</v>
      </c>
      <c r="AF40" s="21" cm="1">
        <f t="array" ref="AF40">TREND($B40:$L40,$B$2:$L$2,AF$2)</f>
        <v>640</v>
      </c>
    </row>
    <row r="41" spans="1:32">
      <c r="A41" t="s">
        <v>5</v>
      </c>
      <c r="B41" s="21">
        <f>KRW!B41</f>
        <v>1990</v>
      </c>
      <c r="C41" s="21">
        <f t="shared" ref="C41:K41" si="32">B41+($L41-$B41)/($L$2-$B$2)</f>
        <v>1990</v>
      </c>
      <c r="D41" s="21">
        <f t="shared" si="32"/>
        <v>1990</v>
      </c>
      <c r="E41" s="21">
        <f t="shared" si="32"/>
        <v>1990</v>
      </c>
      <c r="F41" s="21">
        <f t="shared" si="32"/>
        <v>1990</v>
      </c>
      <c r="G41" s="21">
        <f t="shared" si="32"/>
        <v>1990</v>
      </c>
      <c r="H41" s="21">
        <f t="shared" si="32"/>
        <v>1990</v>
      </c>
      <c r="I41" s="21">
        <f t="shared" si="32"/>
        <v>1990</v>
      </c>
      <c r="J41" s="21">
        <f t="shared" si="32"/>
        <v>1990</v>
      </c>
      <c r="K41" s="21">
        <f t="shared" si="32"/>
        <v>1990</v>
      </c>
      <c r="L41" s="21">
        <f>KRW!D41</f>
        <v>1990</v>
      </c>
      <c r="M41" s="21" cm="1">
        <f t="array" ref="M41">TREND($B41:$L41,$B$2:$L$2,M$2)</f>
        <v>1990</v>
      </c>
      <c r="N41" s="21" cm="1">
        <f t="array" ref="N41">TREND($B41:$L41,$B$2:$L$2,N$2)</f>
        <v>1990</v>
      </c>
      <c r="O41" s="21" cm="1">
        <f t="array" ref="O41">TREND($B41:$L41,$B$2:$L$2,O$2)</f>
        <v>1990</v>
      </c>
      <c r="P41" s="21" cm="1">
        <f t="array" ref="P41">TREND($B41:$L41,$B$2:$L$2,P$2)</f>
        <v>1990</v>
      </c>
      <c r="Q41" s="21" cm="1">
        <f t="array" ref="Q41">TREND($B41:$L41,$B$2:$L$2,Q$2)</f>
        <v>1990</v>
      </c>
      <c r="R41" s="21" cm="1">
        <f t="array" ref="R41">TREND($B41:$L41,$B$2:$L$2,R$2)</f>
        <v>1990</v>
      </c>
      <c r="S41" s="21" cm="1">
        <f t="array" ref="S41">TREND($B41:$L41,$B$2:$L$2,S$2)</f>
        <v>1990</v>
      </c>
      <c r="T41" s="21" cm="1">
        <f t="array" ref="T41">TREND($B41:$L41,$B$2:$L$2,T$2)</f>
        <v>1990</v>
      </c>
      <c r="U41" s="21" cm="1">
        <f t="array" ref="U41">TREND($B41:$L41,$B$2:$L$2,U$2)</f>
        <v>1990</v>
      </c>
      <c r="V41" s="21" cm="1">
        <f t="array" ref="V41">TREND($B41:$L41,$B$2:$L$2,V$2)</f>
        <v>1990</v>
      </c>
      <c r="W41" s="21" cm="1">
        <f t="array" ref="W41">TREND($B41:$L41,$B$2:$L$2,W$2)</f>
        <v>1990</v>
      </c>
      <c r="X41" s="21" cm="1">
        <f t="array" ref="X41">TREND($B41:$L41,$B$2:$L$2,X$2)</f>
        <v>1990</v>
      </c>
      <c r="Y41" s="21" cm="1">
        <f t="array" ref="Y41">TREND($B41:$L41,$B$2:$L$2,Y$2)</f>
        <v>1990</v>
      </c>
      <c r="Z41" s="21" cm="1">
        <f t="array" ref="Z41">TREND($B41:$L41,$B$2:$L$2,Z$2)</f>
        <v>1990</v>
      </c>
      <c r="AA41" s="21" cm="1">
        <f t="array" ref="AA41">TREND($B41:$L41,$B$2:$L$2,AA$2)</f>
        <v>1990</v>
      </c>
      <c r="AB41" s="21" cm="1">
        <f t="array" ref="AB41">TREND($B41:$L41,$B$2:$L$2,AB$2)</f>
        <v>1990</v>
      </c>
      <c r="AC41" s="21" cm="1">
        <f t="array" ref="AC41">TREND($B41:$L41,$B$2:$L$2,AC$2)</f>
        <v>1990</v>
      </c>
      <c r="AD41" s="21" cm="1">
        <f t="array" ref="AD41">TREND($B41:$L41,$B$2:$L$2,AD$2)</f>
        <v>1990</v>
      </c>
      <c r="AE41" s="21" cm="1">
        <f t="array" ref="AE41">TREND($B41:$L41,$B$2:$L$2,AE$2)</f>
        <v>1990</v>
      </c>
      <c r="AF41" s="21" cm="1">
        <f t="array" ref="AF41">TREND($B41:$L41,$B$2:$L$2,AF$2)</f>
        <v>1990</v>
      </c>
    </row>
    <row r="42" spans="1:32">
      <c r="A42" t="s">
        <v>6</v>
      </c>
      <c r="B42" s="21">
        <f>KRW!B42</f>
        <v>200</v>
      </c>
      <c r="C42" s="21">
        <f t="shared" ref="C42:K42" si="33">B42+($L42-$B42)/($L$2-$B$2)</f>
        <v>200</v>
      </c>
      <c r="D42" s="21">
        <f t="shared" si="33"/>
        <v>200</v>
      </c>
      <c r="E42" s="21">
        <f t="shared" si="33"/>
        <v>200</v>
      </c>
      <c r="F42" s="21">
        <f t="shared" si="33"/>
        <v>200</v>
      </c>
      <c r="G42" s="21">
        <f t="shared" si="33"/>
        <v>200</v>
      </c>
      <c r="H42" s="21">
        <f t="shared" si="33"/>
        <v>200</v>
      </c>
      <c r="I42" s="21">
        <f t="shared" si="33"/>
        <v>200</v>
      </c>
      <c r="J42" s="21">
        <f t="shared" si="33"/>
        <v>200</v>
      </c>
      <c r="K42" s="21">
        <f t="shared" si="33"/>
        <v>200</v>
      </c>
      <c r="L42" s="21">
        <f>KRW!D42</f>
        <v>200</v>
      </c>
      <c r="M42" s="21" cm="1">
        <f t="array" ref="M42">TREND($B42:$L42,$B$2:$L$2,M$2)</f>
        <v>200</v>
      </c>
      <c r="N42" s="21" cm="1">
        <f t="array" ref="N42">TREND($B42:$L42,$B$2:$L$2,N$2)</f>
        <v>200</v>
      </c>
      <c r="O42" s="21" cm="1">
        <f t="array" ref="O42">TREND($B42:$L42,$B$2:$L$2,O$2)</f>
        <v>200</v>
      </c>
      <c r="P42" s="21" cm="1">
        <f t="array" ref="P42">TREND($B42:$L42,$B$2:$L$2,P$2)</f>
        <v>200</v>
      </c>
      <c r="Q42" s="21" cm="1">
        <f t="array" ref="Q42">TREND($B42:$L42,$B$2:$L$2,Q$2)</f>
        <v>200</v>
      </c>
      <c r="R42" s="21" cm="1">
        <f t="array" ref="R42">TREND($B42:$L42,$B$2:$L$2,R$2)</f>
        <v>200</v>
      </c>
      <c r="S42" s="21" cm="1">
        <f t="array" ref="S42">TREND($B42:$L42,$B$2:$L$2,S$2)</f>
        <v>200</v>
      </c>
      <c r="T42" s="21" cm="1">
        <f t="array" ref="T42">TREND($B42:$L42,$B$2:$L$2,T$2)</f>
        <v>200</v>
      </c>
      <c r="U42" s="21" cm="1">
        <f t="array" ref="U42">TREND($B42:$L42,$B$2:$L$2,U$2)</f>
        <v>200</v>
      </c>
      <c r="V42" s="21" cm="1">
        <f t="array" ref="V42">TREND($B42:$L42,$B$2:$L$2,V$2)</f>
        <v>200</v>
      </c>
      <c r="W42" s="21" cm="1">
        <f t="array" ref="W42">TREND($B42:$L42,$B$2:$L$2,W$2)</f>
        <v>200</v>
      </c>
      <c r="X42" s="21" cm="1">
        <f t="array" ref="X42">TREND($B42:$L42,$B$2:$L$2,X$2)</f>
        <v>200</v>
      </c>
      <c r="Y42" s="21" cm="1">
        <f t="array" ref="Y42">TREND($B42:$L42,$B$2:$L$2,Y$2)</f>
        <v>200</v>
      </c>
      <c r="Z42" s="21" cm="1">
        <f t="array" ref="Z42">TREND($B42:$L42,$B$2:$L$2,Z$2)</f>
        <v>200</v>
      </c>
      <c r="AA42" s="21" cm="1">
        <f t="array" ref="AA42">TREND($B42:$L42,$B$2:$L$2,AA$2)</f>
        <v>200</v>
      </c>
      <c r="AB42" s="21" cm="1">
        <f t="array" ref="AB42">TREND($B42:$L42,$B$2:$L$2,AB$2)</f>
        <v>200</v>
      </c>
      <c r="AC42" s="21" cm="1">
        <f t="array" ref="AC42">TREND($B42:$L42,$B$2:$L$2,AC$2)</f>
        <v>200</v>
      </c>
      <c r="AD42" s="21" cm="1">
        <f t="array" ref="AD42">TREND($B42:$L42,$B$2:$L$2,AD$2)</f>
        <v>200</v>
      </c>
      <c r="AE42" s="21" cm="1">
        <f t="array" ref="AE42">TREND($B42:$L42,$B$2:$L$2,AE$2)</f>
        <v>200</v>
      </c>
      <c r="AF42" s="21" cm="1">
        <f t="array" ref="AF42">TREND($B42:$L42,$B$2:$L$2,AF$2)</f>
        <v>200</v>
      </c>
    </row>
    <row r="43" spans="1:32">
      <c r="A43" t="s">
        <v>18</v>
      </c>
      <c r="B43" s="21">
        <f>KRW!B43</f>
        <v>100</v>
      </c>
      <c r="C43" s="21">
        <f t="shared" ref="C43:K43" si="34">B43+($L43-$B43)/($L$2-$B$2)</f>
        <v>100</v>
      </c>
      <c r="D43" s="21">
        <f t="shared" si="34"/>
        <v>100</v>
      </c>
      <c r="E43" s="21">
        <f t="shared" si="34"/>
        <v>100</v>
      </c>
      <c r="F43" s="21">
        <f t="shared" si="34"/>
        <v>100</v>
      </c>
      <c r="G43" s="21">
        <f t="shared" si="34"/>
        <v>100</v>
      </c>
      <c r="H43" s="21">
        <f t="shared" si="34"/>
        <v>100</v>
      </c>
      <c r="I43" s="21">
        <f t="shared" si="34"/>
        <v>100</v>
      </c>
      <c r="J43" s="21">
        <f t="shared" si="34"/>
        <v>100</v>
      </c>
      <c r="K43" s="21">
        <f t="shared" si="34"/>
        <v>100</v>
      </c>
      <c r="L43" s="21">
        <f>KRW!D43</f>
        <v>100</v>
      </c>
      <c r="M43" s="21" cm="1">
        <f t="array" ref="M43">TREND($B43:$L43,$B$2:$L$2,M$2)</f>
        <v>100</v>
      </c>
      <c r="N43" s="21" cm="1">
        <f t="array" ref="N43">TREND($B43:$L43,$B$2:$L$2,N$2)</f>
        <v>100</v>
      </c>
      <c r="O43" s="21" cm="1">
        <f t="array" ref="O43">TREND($B43:$L43,$B$2:$L$2,O$2)</f>
        <v>100</v>
      </c>
      <c r="P43" s="21" cm="1">
        <f t="array" ref="P43">TREND($B43:$L43,$B$2:$L$2,P$2)</f>
        <v>100</v>
      </c>
      <c r="Q43" s="21" cm="1">
        <f t="array" ref="Q43">TREND($B43:$L43,$B$2:$L$2,Q$2)</f>
        <v>100</v>
      </c>
      <c r="R43" s="21" cm="1">
        <f t="array" ref="R43">TREND($B43:$L43,$B$2:$L$2,R$2)</f>
        <v>100</v>
      </c>
      <c r="S43" s="21" cm="1">
        <f t="array" ref="S43">TREND($B43:$L43,$B$2:$L$2,S$2)</f>
        <v>100</v>
      </c>
      <c r="T43" s="21" cm="1">
        <f t="array" ref="T43">TREND($B43:$L43,$B$2:$L$2,T$2)</f>
        <v>100</v>
      </c>
      <c r="U43" s="21" cm="1">
        <f t="array" ref="U43">TREND($B43:$L43,$B$2:$L$2,U$2)</f>
        <v>100</v>
      </c>
      <c r="V43" s="21" cm="1">
        <f t="array" ref="V43">TREND($B43:$L43,$B$2:$L$2,V$2)</f>
        <v>100</v>
      </c>
      <c r="W43" s="21" cm="1">
        <f t="array" ref="W43">TREND($B43:$L43,$B$2:$L$2,W$2)</f>
        <v>100</v>
      </c>
      <c r="X43" s="21" cm="1">
        <f t="array" ref="X43">TREND($B43:$L43,$B$2:$L$2,X$2)</f>
        <v>100</v>
      </c>
      <c r="Y43" s="21" cm="1">
        <f t="array" ref="Y43">TREND($B43:$L43,$B$2:$L$2,Y$2)</f>
        <v>100</v>
      </c>
      <c r="Z43" s="21" cm="1">
        <f t="array" ref="Z43">TREND($B43:$L43,$B$2:$L$2,Z$2)</f>
        <v>100</v>
      </c>
      <c r="AA43" s="21" cm="1">
        <f t="array" ref="AA43">TREND($B43:$L43,$B$2:$L$2,AA$2)</f>
        <v>100</v>
      </c>
      <c r="AB43" s="21" cm="1">
        <f t="array" ref="AB43">TREND($B43:$L43,$B$2:$L$2,AB$2)</f>
        <v>100</v>
      </c>
      <c r="AC43" s="21" cm="1">
        <f t="array" ref="AC43">TREND($B43:$L43,$B$2:$L$2,AC$2)</f>
        <v>100</v>
      </c>
      <c r="AD43" s="21" cm="1">
        <f t="array" ref="AD43">TREND($B43:$L43,$B$2:$L$2,AD$2)</f>
        <v>100</v>
      </c>
      <c r="AE43" s="21" cm="1">
        <f t="array" ref="AE43">TREND($B43:$L43,$B$2:$L$2,AE$2)</f>
        <v>100</v>
      </c>
      <c r="AF43" s="21" cm="1">
        <f t="array" ref="AF43">TREND($B43:$L43,$B$2:$L$2,AF$2)</f>
        <v>100</v>
      </c>
    </row>
    <row r="44" spans="1:32">
      <c r="A44" t="s">
        <v>7</v>
      </c>
      <c r="B44" s="21">
        <f>KRW!B44</f>
        <v>100</v>
      </c>
      <c r="C44" s="21">
        <f t="shared" ref="C44:K44" si="35">B44+($L44-$B44)/($L$2-$B$2)</f>
        <v>100</v>
      </c>
      <c r="D44" s="21">
        <f t="shared" si="35"/>
        <v>100</v>
      </c>
      <c r="E44" s="21">
        <f t="shared" si="35"/>
        <v>100</v>
      </c>
      <c r="F44" s="21">
        <f t="shared" si="35"/>
        <v>100</v>
      </c>
      <c r="G44" s="21">
        <f t="shared" si="35"/>
        <v>100</v>
      </c>
      <c r="H44" s="21">
        <f t="shared" si="35"/>
        <v>100</v>
      </c>
      <c r="I44" s="21">
        <f t="shared" si="35"/>
        <v>100</v>
      </c>
      <c r="J44" s="21">
        <f t="shared" si="35"/>
        <v>100</v>
      </c>
      <c r="K44" s="21">
        <f t="shared" si="35"/>
        <v>100</v>
      </c>
      <c r="L44" s="21">
        <f>KRW!D44</f>
        <v>100</v>
      </c>
      <c r="M44" s="21" cm="1">
        <f t="array" ref="M44">TREND($B44:$L44,$B$2:$L$2,M$2)</f>
        <v>100</v>
      </c>
      <c r="N44" s="21" cm="1">
        <f t="array" ref="N44">TREND($B44:$L44,$B$2:$L$2,N$2)</f>
        <v>100</v>
      </c>
      <c r="O44" s="21" cm="1">
        <f t="array" ref="O44">TREND($B44:$L44,$B$2:$L$2,O$2)</f>
        <v>100</v>
      </c>
      <c r="P44" s="21" cm="1">
        <f t="array" ref="P44">TREND($B44:$L44,$B$2:$L$2,P$2)</f>
        <v>100</v>
      </c>
      <c r="Q44" s="21" cm="1">
        <f t="array" ref="Q44">TREND($B44:$L44,$B$2:$L$2,Q$2)</f>
        <v>100</v>
      </c>
      <c r="R44" s="21" cm="1">
        <f t="array" ref="R44">TREND($B44:$L44,$B$2:$L$2,R$2)</f>
        <v>100</v>
      </c>
      <c r="S44" s="21" cm="1">
        <f t="array" ref="S44">TREND($B44:$L44,$B$2:$L$2,S$2)</f>
        <v>100</v>
      </c>
      <c r="T44" s="21" cm="1">
        <f t="array" ref="T44">TREND($B44:$L44,$B$2:$L$2,T$2)</f>
        <v>100</v>
      </c>
      <c r="U44" s="21" cm="1">
        <f t="array" ref="U44">TREND($B44:$L44,$B$2:$L$2,U$2)</f>
        <v>100</v>
      </c>
      <c r="V44" s="21" cm="1">
        <f t="array" ref="V44">TREND($B44:$L44,$B$2:$L$2,V$2)</f>
        <v>100</v>
      </c>
      <c r="W44" s="21" cm="1">
        <f t="array" ref="W44">TREND($B44:$L44,$B$2:$L$2,W$2)</f>
        <v>100</v>
      </c>
      <c r="X44" s="21" cm="1">
        <f t="array" ref="X44">TREND($B44:$L44,$B$2:$L$2,X$2)</f>
        <v>100</v>
      </c>
      <c r="Y44" s="21" cm="1">
        <f t="array" ref="Y44">TREND($B44:$L44,$B$2:$L$2,Y$2)</f>
        <v>100</v>
      </c>
      <c r="Z44" s="21" cm="1">
        <f t="array" ref="Z44">TREND($B44:$L44,$B$2:$L$2,Z$2)</f>
        <v>100</v>
      </c>
      <c r="AA44" s="21" cm="1">
        <f t="array" ref="AA44">TREND($B44:$L44,$B$2:$L$2,AA$2)</f>
        <v>100</v>
      </c>
      <c r="AB44" s="21" cm="1">
        <f t="array" ref="AB44">TREND($B44:$L44,$B$2:$L$2,AB$2)</f>
        <v>100</v>
      </c>
      <c r="AC44" s="21" cm="1">
        <f t="array" ref="AC44">TREND($B44:$L44,$B$2:$L$2,AC$2)</f>
        <v>100</v>
      </c>
      <c r="AD44" s="21" cm="1">
        <f t="array" ref="AD44">TREND($B44:$L44,$B$2:$L$2,AD$2)</f>
        <v>100</v>
      </c>
      <c r="AE44" s="21" cm="1">
        <f t="array" ref="AE44">TREND($B44:$L44,$B$2:$L$2,AE$2)</f>
        <v>100</v>
      </c>
      <c r="AF44" s="21" cm="1">
        <f t="array" ref="AF44">TREND($B44:$L44,$B$2:$L$2,AF$2)</f>
        <v>100</v>
      </c>
    </row>
    <row r="45" spans="1:32">
      <c r="A45" t="s">
        <v>8</v>
      </c>
      <c r="B45" s="21">
        <f>KRW!B45</f>
        <v>0</v>
      </c>
      <c r="C45" s="21">
        <f t="shared" ref="C45:K45" si="36">B45+($L45-$B45)/($L$2-$B$2)</f>
        <v>0</v>
      </c>
      <c r="D45" s="21">
        <f t="shared" si="36"/>
        <v>0</v>
      </c>
      <c r="E45" s="21">
        <f t="shared" si="36"/>
        <v>0</v>
      </c>
      <c r="F45" s="21">
        <f t="shared" si="36"/>
        <v>0</v>
      </c>
      <c r="G45" s="21">
        <f t="shared" si="36"/>
        <v>0</v>
      </c>
      <c r="H45" s="21">
        <f t="shared" si="36"/>
        <v>0</v>
      </c>
      <c r="I45" s="21">
        <f t="shared" si="36"/>
        <v>0</v>
      </c>
      <c r="J45" s="21">
        <f t="shared" si="36"/>
        <v>0</v>
      </c>
      <c r="K45" s="21">
        <f t="shared" si="36"/>
        <v>0</v>
      </c>
      <c r="L45" s="21">
        <f>KRW!D45</f>
        <v>0</v>
      </c>
      <c r="M45" s="21" cm="1">
        <f t="array" ref="M45">TREND($B45:$L45,$B$2:$L$2,M$2)</f>
        <v>0</v>
      </c>
      <c r="N45" s="21" cm="1">
        <f t="array" ref="N45">TREND($B45:$L45,$B$2:$L$2,N$2)</f>
        <v>0</v>
      </c>
      <c r="O45" s="21" cm="1">
        <f t="array" ref="O45">TREND($B45:$L45,$B$2:$L$2,O$2)</f>
        <v>0</v>
      </c>
      <c r="P45" s="21" cm="1">
        <f t="array" ref="P45">TREND($B45:$L45,$B$2:$L$2,P$2)</f>
        <v>0</v>
      </c>
      <c r="Q45" s="21" cm="1">
        <f t="array" ref="Q45">TREND($B45:$L45,$B$2:$L$2,Q$2)</f>
        <v>0</v>
      </c>
      <c r="R45" s="21" cm="1">
        <f t="array" ref="R45">TREND($B45:$L45,$B$2:$L$2,R$2)</f>
        <v>0</v>
      </c>
      <c r="S45" s="21" cm="1">
        <f t="array" ref="S45">TREND($B45:$L45,$B$2:$L$2,S$2)</f>
        <v>0</v>
      </c>
      <c r="T45" s="21" cm="1">
        <f t="array" ref="T45">TREND($B45:$L45,$B$2:$L$2,T$2)</f>
        <v>0</v>
      </c>
      <c r="U45" s="21" cm="1">
        <f t="array" ref="U45">TREND($B45:$L45,$B$2:$L$2,U$2)</f>
        <v>0</v>
      </c>
      <c r="V45" s="21" cm="1">
        <f t="array" ref="V45">TREND($B45:$L45,$B$2:$L$2,V$2)</f>
        <v>0</v>
      </c>
      <c r="W45" s="21" cm="1">
        <f t="array" ref="W45">TREND($B45:$L45,$B$2:$L$2,W$2)</f>
        <v>0</v>
      </c>
      <c r="X45" s="21" cm="1">
        <f t="array" ref="X45">TREND($B45:$L45,$B$2:$L$2,X$2)</f>
        <v>0</v>
      </c>
      <c r="Y45" s="21" cm="1">
        <f t="array" ref="Y45">TREND($B45:$L45,$B$2:$L$2,Y$2)</f>
        <v>0</v>
      </c>
      <c r="Z45" s="21" cm="1">
        <f t="array" ref="Z45">TREND($B45:$L45,$B$2:$L$2,Z$2)</f>
        <v>0</v>
      </c>
      <c r="AA45" s="21" cm="1">
        <f t="array" ref="AA45">TREND($B45:$L45,$B$2:$L$2,AA$2)</f>
        <v>0</v>
      </c>
      <c r="AB45" s="21" cm="1">
        <f t="array" ref="AB45">TREND($B45:$L45,$B$2:$L$2,AB$2)</f>
        <v>0</v>
      </c>
      <c r="AC45" s="21" cm="1">
        <f t="array" ref="AC45">TREND($B45:$L45,$B$2:$L$2,AC$2)</f>
        <v>0</v>
      </c>
      <c r="AD45" s="21" cm="1">
        <f t="array" ref="AD45">TREND($B45:$L45,$B$2:$L$2,AD$2)</f>
        <v>0</v>
      </c>
      <c r="AE45" s="21" cm="1">
        <f t="array" ref="AE45">TREND($B45:$L45,$B$2:$L$2,AE$2)</f>
        <v>0</v>
      </c>
      <c r="AF45" s="21" cm="1">
        <f t="array" ref="AF45">TREND($B45:$L45,$B$2:$L$2,AF$2)</f>
        <v>0</v>
      </c>
    </row>
    <row r="46" spans="1:32">
      <c r="A46" t="s">
        <v>9</v>
      </c>
      <c r="B46" s="21">
        <f>KRW!B46</f>
        <v>100</v>
      </c>
      <c r="C46" s="21">
        <f t="shared" ref="C46:K46" si="37">B46+($L46-$B46)/($L$2-$B$2)</f>
        <v>100</v>
      </c>
      <c r="D46" s="21">
        <f t="shared" si="37"/>
        <v>100</v>
      </c>
      <c r="E46" s="21">
        <f t="shared" si="37"/>
        <v>100</v>
      </c>
      <c r="F46" s="21">
        <f t="shared" si="37"/>
        <v>100</v>
      </c>
      <c r="G46" s="21">
        <f t="shared" si="37"/>
        <v>100</v>
      </c>
      <c r="H46" s="21">
        <f t="shared" si="37"/>
        <v>100</v>
      </c>
      <c r="I46" s="21">
        <f t="shared" si="37"/>
        <v>100</v>
      </c>
      <c r="J46" s="21">
        <f t="shared" si="37"/>
        <v>100</v>
      </c>
      <c r="K46" s="21">
        <f t="shared" si="37"/>
        <v>100</v>
      </c>
      <c r="L46" s="21">
        <f>KRW!D46</f>
        <v>100</v>
      </c>
      <c r="M46" s="21" cm="1">
        <f t="array" ref="M46">TREND($B46:$L46,$B$2:$L$2,M$2)</f>
        <v>100</v>
      </c>
      <c r="N46" s="21" cm="1">
        <f t="array" ref="N46">TREND($B46:$L46,$B$2:$L$2,N$2)</f>
        <v>100</v>
      </c>
      <c r="O46" s="21" cm="1">
        <f t="array" ref="O46">TREND($B46:$L46,$B$2:$L$2,O$2)</f>
        <v>100</v>
      </c>
      <c r="P46" s="21" cm="1">
        <f t="array" ref="P46">TREND($B46:$L46,$B$2:$L$2,P$2)</f>
        <v>100</v>
      </c>
      <c r="Q46" s="21" cm="1">
        <f t="array" ref="Q46">TREND($B46:$L46,$B$2:$L$2,Q$2)</f>
        <v>100</v>
      </c>
      <c r="R46" s="21" cm="1">
        <f t="array" ref="R46">TREND($B46:$L46,$B$2:$L$2,R$2)</f>
        <v>100</v>
      </c>
      <c r="S46" s="21" cm="1">
        <f t="array" ref="S46">TREND($B46:$L46,$B$2:$L$2,S$2)</f>
        <v>100</v>
      </c>
      <c r="T46" s="21" cm="1">
        <f t="array" ref="T46">TREND($B46:$L46,$B$2:$L$2,T$2)</f>
        <v>100</v>
      </c>
      <c r="U46" s="21" cm="1">
        <f t="array" ref="U46">TREND($B46:$L46,$B$2:$L$2,U$2)</f>
        <v>100</v>
      </c>
      <c r="V46" s="21" cm="1">
        <f t="array" ref="V46">TREND($B46:$L46,$B$2:$L$2,V$2)</f>
        <v>100</v>
      </c>
      <c r="W46" s="21" cm="1">
        <f t="array" ref="W46">TREND($B46:$L46,$B$2:$L$2,W$2)</f>
        <v>100</v>
      </c>
      <c r="X46" s="21" cm="1">
        <f t="array" ref="X46">TREND($B46:$L46,$B$2:$L$2,X$2)</f>
        <v>100</v>
      </c>
      <c r="Y46" s="21" cm="1">
        <f t="array" ref="Y46">TREND($B46:$L46,$B$2:$L$2,Y$2)</f>
        <v>100</v>
      </c>
      <c r="Z46" s="21" cm="1">
        <f t="array" ref="Z46">TREND($B46:$L46,$B$2:$L$2,Z$2)</f>
        <v>100</v>
      </c>
      <c r="AA46" s="21" cm="1">
        <f t="array" ref="AA46">TREND($B46:$L46,$B$2:$L$2,AA$2)</f>
        <v>100</v>
      </c>
      <c r="AB46" s="21" cm="1">
        <f t="array" ref="AB46">TREND($B46:$L46,$B$2:$L$2,AB$2)</f>
        <v>100</v>
      </c>
      <c r="AC46" s="21" cm="1">
        <f t="array" ref="AC46">TREND($B46:$L46,$B$2:$L$2,AC$2)</f>
        <v>100</v>
      </c>
      <c r="AD46" s="21" cm="1">
        <f t="array" ref="AD46">TREND($B46:$L46,$B$2:$L$2,AD$2)</f>
        <v>100</v>
      </c>
      <c r="AE46" s="21" cm="1">
        <f t="array" ref="AE46">TREND($B46:$L46,$B$2:$L$2,AE$2)</f>
        <v>100</v>
      </c>
      <c r="AF46" s="21" cm="1">
        <f t="array" ref="AF46">TREND($B46:$L46,$B$2:$L$2,AF$2)</f>
        <v>100</v>
      </c>
    </row>
    <row r="47" spans="1:32">
      <c r="A47" t="s">
        <v>12</v>
      </c>
      <c r="B47" s="21">
        <f>KRW!B47</f>
        <v>100</v>
      </c>
      <c r="C47" s="21">
        <f t="shared" ref="C47:K47" si="38">B47+($L47-$B47)/($L$2-$B$2)</f>
        <v>100</v>
      </c>
      <c r="D47" s="21">
        <f t="shared" si="38"/>
        <v>100</v>
      </c>
      <c r="E47" s="21">
        <f t="shared" si="38"/>
        <v>100</v>
      </c>
      <c r="F47" s="21">
        <f t="shared" si="38"/>
        <v>100</v>
      </c>
      <c r="G47" s="21">
        <f t="shared" si="38"/>
        <v>100</v>
      </c>
      <c r="H47" s="21">
        <f t="shared" si="38"/>
        <v>100</v>
      </c>
      <c r="I47" s="21">
        <f t="shared" si="38"/>
        <v>100</v>
      </c>
      <c r="J47" s="21">
        <f t="shared" si="38"/>
        <v>100</v>
      </c>
      <c r="K47" s="21">
        <f t="shared" si="38"/>
        <v>100</v>
      </c>
      <c r="L47" s="21">
        <f>KRW!D47</f>
        <v>100</v>
      </c>
      <c r="M47" s="21" cm="1">
        <f t="array" ref="M47">TREND($B47:$L47,$B$2:$L$2,M$2)</f>
        <v>100</v>
      </c>
      <c r="N47" s="21" cm="1">
        <f t="array" ref="N47">TREND($B47:$L47,$B$2:$L$2,N$2)</f>
        <v>100</v>
      </c>
      <c r="O47" s="21" cm="1">
        <f t="array" ref="O47">TREND($B47:$L47,$B$2:$L$2,O$2)</f>
        <v>100</v>
      </c>
      <c r="P47" s="21" cm="1">
        <f t="array" ref="P47">TREND($B47:$L47,$B$2:$L$2,P$2)</f>
        <v>100</v>
      </c>
      <c r="Q47" s="21" cm="1">
        <f t="array" ref="Q47">TREND($B47:$L47,$B$2:$L$2,Q$2)</f>
        <v>100</v>
      </c>
      <c r="R47" s="21" cm="1">
        <f t="array" ref="R47">TREND($B47:$L47,$B$2:$L$2,R$2)</f>
        <v>100</v>
      </c>
      <c r="S47" s="21" cm="1">
        <f t="array" ref="S47">TREND($B47:$L47,$B$2:$L$2,S$2)</f>
        <v>100</v>
      </c>
      <c r="T47" s="21" cm="1">
        <f t="array" ref="T47">TREND($B47:$L47,$B$2:$L$2,T$2)</f>
        <v>100</v>
      </c>
      <c r="U47" s="21" cm="1">
        <f t="array" ref="U47">TREND($B47:$L47,$B$2:$L$2,U$2)</f>
        <v>100</v>
      </c>
      <c r="V47" s="21" cm="1">
        <f t="array" ref="V47">TREND($B47:$L47,$B$2:$L$2,V$2)</f>
        <v>100</v>
      </c>
      <c r="W47" s="21" cm="1">
        <f t="array" ref="W47">TREND($B47:$L47,$B$2:$L$2,W$2)</f>
        <v>100</v>
      </c>
      <c r="X47" s="21" cm="1">
        <f t="array" ref="X47">TREND($B47:$L47,$B$2:$L$2,X$2)</f>
        <v>100</v>
      </c>
      <c r="Y47" s="21" cm="1">
        <f t="array" ref="Y47">TREND($B47:$L47,$B$2:$L$2,Y$2)</f>
        <v>100</v>
      </c>
      <c r="Z47" s="21" cm="1">
        <f t="array" ref="Z47">TREND($B47:$L47,$B$2:$L$2,Z$2)</f>
        <v>100</v>
      </c>
      <c r="AA47" s="21" cm="1">
        <f t="array" ref="AA47">TREND($B47:$L47,$B$2:$L$2,AA$2)</f>
        <v>100</v>
      </c>
      <c r="AB47" s="21" cm="1">
        <f t="array" ref="AB47">TREND($B47:$L47,$B$2:$L$2,AB$2)</f>
        <v>100</v>
      </c>
      <c r="AC47" s="21" cm="1">
        <f t="array" ref="AC47">TREND($B47:$L47,$B$2:$L$2,AC$2)</f>
        <v>100</v>
      </c>
      <c r="AD47" s="21" cm="1">
        <f t="array" ref="AD47">TREND($B47:$L47,$B$2:$L$2,AD$2)</f>
        <v>100</v>
      </c>
      <c r="AE47" s="21" cm="1">
        <f t="array" ref="AE47">TREND($B47:$L47,$B$2:$L$2,AE$2)</f>
        <v>100</v>
      </c>
      <c r="AF47" s="21" cm="1">
        <f t="array" ref="AF47">TREND($B47:$L47,$B$2:$L$2,AF$2)</f>
        <v>100</v>
      </c>
    </row>
    <row r="48" spans="1:32">
      <c r="A48" t="s">
        <v>13</v>
      </c>
      <c r="B48" s="21">
        <f>KRW!B48</f>
        <v>150</v>
      </c>
      <c r="C48" s="21">
        <f t="shared" ref="C48:K48" si="39">B48+($L48-$B48)/($L$2-$B$2)</f>
        <v>150</v>
      </c>
      <c r="D48" s="21">
        <f t="shared" si="39"/>
        <v>150</v>
      </c>
      <c r="E48" s="21">
        <f t="shared" si="39"/>
        <v>150</v>
      </c>
      <c r="F48" s="21">
        <f t="shared" si="39"/>
        <v>150</v>
      </c>
      <c r="G48" s="21">
        <f t="shared" si="39"/>
        <v>150</v>
      </c>
      <c r="H48" s="21">
        <f t="shared" si="39"/>
        <v>150</v>
      </c>
      <c r="I48" s="21">
        <f t="shared" si="39"/>
        <v>150</v>
      </c>
      <c r="J48" s="21">
        <f t="shared" si="39"/>
        <v>150</v>
      </c>
      <c r="K48" s="21">
        <f t="shared" si="39"/>
        <v>150</v>
      </c>
      <c r="L48" s="21">
        <f>KRW!D48</f>
        <v>150</v>
      </c>
      <c r="M48" s="21" cm="1">
        <f t="array" ref="M48">TREND($B48:$L48,$B$2:$L$2,M$2)</f>
        <v>150</v>
      </c>
      <c r="N48" s="21" cm="1">
        <f t="array" ref="N48">TREND($B48:$L48,$B$2:$L$2,N$2)</f>
        <v>150</v>
      </c>
      <c r="O48" s="21" cm="1">
        <f t="array" ref="O48">TREND($B48:$L48,$B$2:$L$2,O$2)</f>
        <v>150</v>
      </c>
      <c r="P48" s="21" cm="1">
        <f t="array" ref="P48">TREND($B48:$L48,$B$2:$L$2,P$2)</f>
        <v>150</v>
      </c>
      <c r="Q48" s="21" cm="1">
        <f t="array" ref="Q48">TREND($B48:$L48,$B$2:$L$2,Q$2)</f>
        <v>150</v>
      </c>
      <c r="R48" s="21" cm="1">
        <f t="array" ref="R48">TREND($B48:$L48,$B$2:$L$2,R$2)</f>
        <v>150</v>
      </c>
      <c r="S48" s="21" cm="1">
        <f t="array" ref="S48">TREND($B48:$L48,$B$2:$L$2,S$2)</f>
        <v>150</v>
      </c>
      <c r="T48" s="21" cm="1">
        <f t="array" ref="T48">TREND($B48:$L48,$B$2:$L$2,T$2)</f>
        <v>150</v>
      </c>
      <c r="U48" s="21" cm="1">
        <f t="array" ref="U48">TREND($B48:$L48,$B$2:$L$2,U$2)</f>
        <v>150</v>
      </c>
      <c r="V48" s="21" cm="1">
        <f t="array" ref="V48">TREND($B48:$L48,$B$2:$L$2,V$2)</f>
        <v>150</v>
      </c>
      <c r="W48" s="21" cm="1">
        <f t="array" ref="W48">TREND($B48:$L48,$B$2:$L$2,W$2)</f>
        <v>150</v>
      </c>
      <c r="X48" s="21" cm="1">
        <f t="array" ref="X48">TREND($B48:$L48,$B$2:$L$2,X$2)</f>
        <v>150</v>
      </c>
      <c r="Y48" s="21" cm="1">
        <f t="array" ref="Y48">TREND($B48:$L48,$B$2:$L$2,Y$2)</f>
        <v>150</v>
      </c>
      <c r="Z48" s="21" cm="1">
        <f t="array" ref="Z48">TREND($B48:$L48,$B$2:$L$2,Z$2)</f>
        <v>150</v>
      </c>
      <c r="AA48" s="21" cm="1">
        <f t="array" ref="AA48">TREND($B48:$L48,$B$2:$L$2,AA$2)</f>
        <v>150</v>
      </c>
      <c r="AB48" s="21" cm="1">
        <f t="array" ref="AB48">TREND($B48:$L48,$B$2:$L$2,AB$2)</f>
        <v>150</v>
      </c>
      <c r="AC48" s="21" cm="1">
        <f t="array" ref="AC48">TREND($B48:$L48,$B$2:$L$2,AC$2)</f>
        <v>150</v>
      </c>
      <c r="AD48" s="21" cm="1">
        <f t="array" ref="AD48">TREND($B48:$L48,$B$2:$L$2,AD$2)</f>
        <v>150</v>
      </c>
      <c r="AE48" s="21" cm="1">
        <f t="array" ref="AE48">TREND($B48:$L48,$B$2:$L$2,AE$2)</f>
        <v>150</v>
      </c>
      <c r="AF48" s="21" cm="1">
        <f t="array" ref="AF48">TREND($B48:$L48,$B$2:$L$2,AF$2)</f>
        <v>150</v>
      </c>
    </row>
    <row r="49" spans="1:32">
      <c r="A49" t="s">
        <v>14</v>
      </c>
      <c r="B49" s="21">
        <f>KRW!B49</f>
        <v>640</v>
      </c>
      <c r="C49" s="21">
        <f t="shared" ref="C49:K49" si="40">B49+($L49-$B49)/($L$2-$B$2)</f>
        <v>640</v>
      </c>
      <c r="D49" s="21">
        <f t="shared" si="40"/>
        <v>640</v>
      </c>
      <c r="E49" s="21">
        <f t="shared" si="40"/>
        <v>640</v>
      </c>
      <c r="F49" s="21">
        <f t="shared" si="40"/>
        <v>640</v>
      </c>
      <c r="G49" s="21">
        <f t="shared" si="40"/>
        <v>640</v>
      </c>
      <c r="H49" s="21">
        <f t="shared" si="40"/>
        <v>640</v>
      </c>
      <c r="I49" s="21">
        <f t="shared" si="40"/>
        <v>640</v>
      </c>
      <c r="J49" s="21">
        <f t="shared" si="40"/>
        <v>640</v>
      </c>
      <c r="K49" s="21">
        <f t="shared" si="40"/>
        <v>640</v>
      </c>
      <c r="L49" s="21">
        <f>KRW!D49</f>
        <v>640</v>
      </c>
      <c r="M49" s="21" cm="1">
        <f t="array" ref="M49">TREND($B49:$L49,$B$2:$L$2,M$2)</f>
        <v>640</v>
      </c>
      <c r="N49" s="21" cm="1">
        <f t="array" ref="N49">TREND($B49:$L49,$B$2:$L$2,N$2)</f>
        <v>640</v>
      </c>
      <c r="O49" s="21" cm="1">
        <f t="array" ref="O49">TREND($B49:$L49,$B$2:$L$2,O$2)</f>
        <v>640</v>
      </c>
      <c r="P49" s="21" cm="1">
        <f t="array" ref="P49">TREND($B49:$L49,$B$2:$L$2,P$2)</f>
        <v>640</v>
      </c>
      <c r="Q49" s="21" cm="1">
        <f t="array" ref="Q49">TREND($B49:$L49,$B$2:$L$2,Q$2)</f>
        <v>640</v>
      </c>
      <c r="R49" s="21" cm="1">
        <f t="array" ref="R49">TREND($B49:$L49,$B$2:$L$2,R$2)</f>
        <v>640</v>
      </c>
      <c r="S49" s="21" cm="1">
        <f t="array" ref="S49">TREND($B49:$L49,$B$2:$L$2,S$2)</f>
        <v>640</v>
      </c>
      <c r="T49" s="21" cm="1">
        <f t="array" ref="T49">TREND($B49:$L49,$B$2:$L$2,T$2)</f>
        <v>640</v>
      </c>
      <c r="U49" s="21" cm="1">
        <f t="array" ref="U49">TREND($B49:$L49,$B$2:$L$2,U$2)</f>
        <v>640</v>
      </c>
      <c r="V49" s="21" cm="1">
        <f t="array" ref="V49">TREND($B49:$L49,$B$2:$L$2,V$2)</f>
        <v>640</v>
      </c>
      <c r="W49" s="21" cm="1">
        <f t="array" ref="W49">TREND($B49:$L49,$B$2:$L$2,W$2)</f>
        <v>640</v>
      </c>
      <c r="X49" s="21" cm="1">
        <f t="array" ref="X49">TREND($B49:$L49,$B$2:$L$2,X$2)</f>
        <v>640</v>
      </c>
      <c r="Y49" s="21" cm="1">
        <f t="array" ref="Y49">TREND($B49:$L49,$B$2:$L$2,Y$2)</f>
        <v>640</v>
      </c>
      <c r="Z49" s="21" cm="1">
        <f t="array" ref="Z49">TREND($B49:$L49,$B$2:$L$2,Z$2)</f>
        <v>640</v>
      </c>
      <c r="AA49" s="21" cm="1">
        <f t="array" ref="AA49">TREND($B49:$L49,$B$2:$L$2,AA$2)</f>
        <v>640</v>
      </c>
      <c r="AB49" s="21" cm="1">
        <f t="array" ref="AB49">TREND($B49:$L49,$B$2:$L$2,AB$2)</f>
        <v>640</v>
      </c>
      <c r="AC49" s="21" cm="1">
        <f t="array" ref="AC49">TREND($B49:$L49,$B$2:$L$2,AC$2)</f>
        <v>640</v>
      </c>
      <c r="AD49" s="21" cm="1">
        <f t="array" ref="AD49">TREND($B49:$L49,$B$2:$L$2,AD$2)</f>
        <v>640</v>
      </c>
      <c r="AE49" s="21" cm="1">
        <f t="array" ref="AE49">TREND($B49:$L49,$B$2:$L$2,AE$2)</f>
        <v>640</v>
      </c>
      <c r="AF49" s="21" cm="1">
        <f t="array" ref="AF49">TREND($B49:$L49,$B$2:$L$2,AF$2)</f>
        <v>640</v>
      </c>
    </row>
    <row r="50" spans="1:32">
      <c r="A50" t="s">
        <v>19</v>
      </c>
      <c r="B50" s="21">
        <f>KRW!B50</f>
        <v>1180</v>
      </c>
      <c r="C50" s="21">
        <f t="shared" ref="C50:K50" si="41">B50+($L50-$B50)/($L$2-$B$2)</f>
        <v>1180</v>
      </c>
      <c r="D50" s="21">
        <f t="shared" si="41"/>
        <v>1180</v>
      </c>
      <c r="E50" s="21">
        <f t="shared" si="41"/>
        <v>1180</v>
      </c>
      <c r="F50" s="21">
        <f t="shared" si="41"/>
        <v>1180</v>
      </c>
      <c r="G50" s="21">
        <f t="shared" si="41"/>
        <v>1180</v>
      </c>
      <c r="H50" s="21">
        <f t="shared" si="41"/>
        <v>1180</v>
      </c>
      <c r="I50" s="21">
        <f t="shared" si="41"/>
        <v>1180</v>
      </c>
      <c r="J50" s="21">
        <f t="shared" si="41"/>
        <v>1180</v>
      </c>
      <c r="K50" s="21">
        <f t="shared" si="41"/>
        <v>1180</v>
      </c>
      <c r="L50" s="21">
        <f>KRW!D50</f>
        <v>1180</v>
      </c>
      <c r="M50" s="21" cm="1">
        <f t="array" ref="M50">TREND($B50:$L50,$B$2:$L$2,M$2)</f>
        <v>1180</v>
      </c>
      <c r="N50" s="21" cm="1">
        <f t="array" ref="N50">TREND($B50:$L50,$B$2:$L$2,N$2)</f>
        <v>1180</v>
      </c>
      <c r="O50" s="21" cm="1">
        <f t="array" ref="O50">TREND($B50:$L50,$B$2:$L$2,O$2)</f>
        <v>1180</v>
      </c>
      <c r="P50" s="21" cm="1">
        <f t="array" ref="P50">TREND($B50:$L50,$B$2:$L$2,P$2)</f>
        <v>1180</v>
      </c>
      <c r="Q50" s="21" cm="1">
        <f t="array" ref="Q50">TREND($B50:$L50,$B$2:$L$2,Q$2)</f>
        <v>1180</v>
      </c>
      <c r="R50" s="21" cm="1">
        <f t="array" ref="R50">TREND($B50:$L50,$B$2:$L$2,R$2)</f>
        <v>1180</v>
      </c>
      <c r="S50" s="21" cm="1">
        <f t="array" ref="S50">TREND($B50:$L50,$B$2:$L$2,S$2)</f>
        <v>1180</v>
      </c>
      <c r="T50" s="21" cm="1">
        <f t="array" ref="T50">TREND($B50:$L50,$B$2:$L$2,T$2)</f>
        <v>1180</v>
      </c>
      <c r="U50" s="21" cm="1">
        <f t="array" ref="U50">TREND($B50:$L50,$B$2:$L$2,U$2)</f>
        <v>1180</v>
      </c>
      <c r="V50" s="21" cm="1">
        <f t="array" ref="V50">TREND($B50:$L50,$B$2:$L$2,V$2)</f>
        <v>1180</v>
      </c>
      <c r="W50" s="21" cm="1">
        <f t="array" ref="W50">TREND($B50:$L50,$B$2:$L$2,W$2)</f>
        <v>1180</v>
      </c>
      <c r="X50" s="21" cm="1">
        <f t="array" ref="X50">TREND($B50:$L50,$B$2:$L$2,X$2)</f>
        <v>1180</v>
      </c>
      <c r="Y50" s="21" cm="1">
        <f t="array" ref="Y50">TREND($B50:$L50,$B$2:$L$2,Y$2)</f>
        <v>1180</v>
      </c>
      <c r="Z50" s="21" cm="1">
        <f t="array" ref="Z50">TREND($B50:$L50,$B$2:$L$2,Z$2)</f>
        <v>1180</v>
      </c>
      <c r="AA50" s="21" cm="1">
        <f t="array" ref="AA50">TREND($B50:$L50,$B$2:$L$2,AA$2)</f>
        <v>1180</v>
      </c>
      <c r="AB50" s="21" cm="1">
        <f t="array" ref="AB50">TREND($B50:$L50,$B$2:$L$2,AB$2)</f>
        <v>1180</v>
      </c>
      <c r="AC50" s="21" cm="1">
        <f t="array" ref="AC50">TREND($B50:$L50,$B$2:$L$2,AC$2)</f>
        <v>1180</v>
      </c>
      <c r="AD50" s="21" cm="1">
        <f t="array" ref="AD50">TREND($B50:$L50,$B$2:$L$2,AD$2)</f>
        <v>1180</v>
      </c>
      <c r="AE50" s="21" cm="1">
        <f t="array" ref="AE50">TREND($B50:$L50,$B$2:$L$2,AE$2)</f>
        <v>1180</v>
      </c>
      <c r="AF50" s="21" cm="1">
        <f t="array" ref="AF50">TREND($B50:$L50,$B$2:$L$2,AF$2)</f>
        <v>1180</v>
      </c>
    </row>
    <row r="51" spans="1:32">
      <c r="A51" t="s">
        <v>17</v>
      </c>
      <c r="B51" s="21">
        <f>KRW!B51</f>
        <v>0</v>
      </c>
      <c r="C51" s="21">
        <f t="shared" ref="C51:K51" si="42">B51+($L51-$B51)/($L$2-$B$2)</f>
        <v>0</v>
      </c>
      <c r="D51" s="21">
        <f t="shared" si="42"/>
        <v>0</v>
      </c>
      <c r="E51" s="21">
        <f t="shared" si="42"/>
        <v>0</v>
      </c>
      <c r="F51" s="21">
        <f t="shared" si="42"/>
        <v>0</v>
      </c>
      <c r="G51" s="21">
        <f t="shared" si="42"/>
        <v>0</v>
      </c>
      <c r="H51" s="21">
        <f t="shared" si="42"/>
        <v>0</v>
      </c>
      <c r="I51" s="21">
        <f t="shared" si="42"/>
        <v>0</v>
      </c>
      <c r="J51" s="21">
        <f t="shared" si="42"/>
        <v>0</v>
      </c>
      <c r="K51" s="21">
        <f t="shared" si="42"/>
        <v>0</v>
      </c>
      <c r="L51" s="21">
        <f>KRW!D51</f>
        <v>0</v>
      </c>
      <c r="M51" s="21" cm="1">
        <f t="array" ref="M51">TREND($B51:$L51,$B$2:$L$2,M$2)</f>
        <v>0</v>
      </c>
      <c r="N51" s="21" cm="1">
        <f t="array" ref="N51">TREND($B51:$L51,$B$2:$L$2,N$2)</f>
        <v>0</v>
      </c>
      <c r="O51" s="21" cm="1">
        <f t="array" ref="O51">TREND($B51:$L51,$B$2:$L$2,O$2)</f>
        <v>0</v>
      </c>
      <c r="P51" s="21" cm="1">
        <f t="array" ref="P51">TREND($B51:$L51,$B$2:$L$2,P$2)</f>
        <v>0</v>
      </c>
      <c r="Q51" s="21" cm="1">
        <f t="array" ref="Q51">TREND($B51:$L51,$B$2:$L$2,Q$2)</f>
        <v>0</v>
      </c>
      <c r="R51" s="21" cm="1">
        <f t="array" ref="R51">TREND($B51:$L51,$B$2:$L$2,R$2)</f>
        <v>0</v>
      </c>
      <c r="S51" s="21" cm="1">
        <f t="array" ref="S51">TREND($B51:$L51,$B$2:$L$2,S$2)</f>
        <v>0</v>
      </c>
      <c r="T51" s="21" cm="1">
        <f t="array" ref="T51">TREND($B51:$L51,$B$2:$L$2,T$2)</f>
        <v>0</v>
      </c>
      <c r="U51" s="21" cm="1">
        <f t="array" ref="U51">TREND($B51:$L51,$B$2:$L$2,U$2)</f>
        <v>0</v>
      </c>
      <c r="V51" s="21" cm="1">
        <f t="array" ref="V51">TREND($B51:$L51,$B$2:$L$2,V$2)</f>
        <v>0</v>
      </c>
      <c r="W51" s="21" cm="1">
        <f t="array" ref="W51">TREND($B51:$L51,$B$2:$L$2,W$2)</f>
        <v>0</v>
      </c>
      <c r="X51" s="21" cm="1">
        <f t="array" ref="X51">TREND($B51:$L51,$B$2:$L$2,X$2)</f>
        <v>0</v>
      </c>
      <c r="Y51" s="21" cm="1">
        <f t="array" ref="Y51">TREND($B51:$L51,$B$2:$L$2,Y$2)</f>
        <v>0</v>
      </c>
      <c r="Z51" s="21" cm="1">
        <f t="array" ref="Z51">TREND($B51:$L51,$B$2:$L$2,Z$2)</f>
        <v>0</v>
      </c>
      <c r="AA51" s="21" cm="1">
        <f t="array" ref="AA51">TREND($B51:$L51,$B$2:$L$2,AA$2)</f>
        <v>0</v>
      </c>
      <c r="AB51" s="21" cm="1">
        <f t="array" ref="AB51">TREND($B51:$L51,$B$2:$L$2,AB$2)</f>
        <v>0</v>
      </c>
      <c r="AC51" s="21" cm="1">
        <f t="array" ref="AC51">TREND($B51:$L51,$B$2:$L$2,AC$2)</f>
        <v>0</v>
      </c>
      <c r="AD51" s="21" cm="1">
        <f t="array" ref="AD51">TREND($B51:$L51,$B$2:$L$2,AD$2)</f>
        <v>0</v>
      </c>
      <c r="AE51" s="21" cm="1">
        <f t="array" ref="AE51">TREND($B51:$L51,$B$2:$L$2,AE$2)</f>
        <v>0</v>
      </c>
      <c r="AF51" s="21" cm="1">
        <f t="array" ref="AF51">TREND($B51:$L51,$B$2:$L$2,AF$2)</f>
        <v>0</v>
      </c>
    </row>
    <row r="52" spans="1:32">
      <c r="A52" t="s">
        <v>20</v>
      </c>
      <c r="B52" s="21">
        <f>KRW!B52</f>
        <v>150</v>
      </c>
      <c r="C52" s="21">
        <f t="shared" ref="C52:K52" si="43">B52+($L52-$B52)/($L$2-$B$2)</f>
        <v>150</v>
      </c>
      <c r="D52" s="21">
        <f t="shared" si="43"/>
        <v>150</v>
      </c>
      <c r="E52" s="21">
        <f t="shared" si="43"/>
        <v>150</v>
      </c>
      <c r="F52" s="21">
        <f t="shared" si="43"/>
        <v>150</v>
      </c>
      <c r="G52" s="21">
        <f t="shared" si="43"/>
        <v>150</v>
      </c>
      <c r="H52" s="21">
        <f t="shared" si="43"/>
        <v>150</v>
      </c>
      <c r="I52" s="21">
        <f t="shared" si="43"/>
        <v>150</v>
      </c>
      <c r="J52" s="21">
        <f t="shared" si="43"/>
        <v>150</v>
      </c>
      <c r="K52" s="21">
        <f t="shared" si="43"/>
        <v>150</v>
      </c>
      <c r="L52" s="21">
        <f>KRW!D52</f>
        <v>150</v>
      </c>
      <c r="M52" s="21" cm="1">
        <f t="array" ref="M52">TREND($B52:$L52,$B$2:$L$2,M$2)</f>
        <v>150</v>
      </c>
      <c r="N52" s="21" cm="1">
        <f t="array" ref="N52">TREND($B52:$L52,$B$2:$L$2,N$2)</f>
        <v>150</v>
      </c>
      <c r="O52" s="21" cm="1">
        <f t="array" ref="O52">TREND($B52:$L52,$B$2:$L$2,O$2)</f>
        <v>150</v>
      </c>
      <c r="P52" s="21" cm="1">
        <f t="array" ref="P52">TREND($B52:$L52,$B$2:$L$2,P$2)</f>
        <v>150</v>
      </c>
      <c r="Q52" s="21" cm="1">
        <f t="array" ref="Q52">TREND($B52:$L52,$B$2:$L$2,Q$2)</f>
        <v>150</v>
      </c>
      <c r="R52" s="21" cm="1">
        <f t="array" ref="R52">TREND($B52:$L52,$B$2:$L$2,R$2)</f>
        <v>150</v>
      </c>
      <c r="S52" s="21" cm="1">
        <f t="array" ref="S52">TREND($B52:$L52,$B$2:$L$2,S$2)</f>
        <v>150</v>
      </c>
      <c r="T52" s="21" cm="1">
        <f t="array" ref="T52">TREND($B52:$L52,$B$2:$L$2,T$2)</f>
        <v>150</v>
      </c>
      <c r="U52" s="21" cm="1">
        <f t="array" ref="U52">TREND($B52:$L52,$B$2:$L$2,U$2)</f>
        <v>150</v>
      </c>
      <c r="V52" s="21" cm="1">
        <f t="array" ref="V52">TREND($B52:$L52,$B$2:$L$2,V$2)</f>
        <v>150</v>
      </c>
      <c r="W52" s="21" cm="1">
        <f t="array" ref="W52">TREND($B52:$L52,$B$2:$L$2,W$2)</f>
        <v>150</v>
      </c>
      <c r="X52" s="21" cm="1">
        <f t="array" ref="X52">TREND($B52:$L52,$B$2:$L$2,X$2)</f>
        <v>150</v>
      </c>
      <c r="Y52" s="21" cm="1">
        <f t="array" ref="Y52">TREND($B52:$L52,$B$2:$L$2,Y$2)</f>
        <v>150</v>
      </c>
      <c r="Z52" s="21" cm="1">
        <f t="array" ref="Z52">TREND($B52:$L52,$B$2:$L$2,Z$2)</f>
        <v>150</v>
      </c>
      <c r="AA52" s="21" cm="1">
        <f t="array" ref="AA52">TREND($B52:$L52,$B$2:$L$2,AA$2)</f>
        <v>150</v>
      </c>
      <c r="AB52" s="21" cm="1">
        <f t="array" ref="AB52">TREND($B52:$L52,$B$2:$L$2,AB$2)</f>
        <v>150</v>
      </c>
      <c r="AC52" s="21" cm="1">
        <f t="array" ref="AC52">TREND($B52:$L52,$B$2:$L$2,AC$2)</f>
        <v>150</v>
      </c>
      <c r="AD52" s="21" cm="1">
        <f t="array" ref="AD52">TREND($B52:$L52,$B$2:$L$2,AD$2)</f>
        <v>150</v>
      </c>
      <c r="AE52" s="21" cm="1">
        <f t="array" ref="AE52">TREND($B52:$L52,$B$2:$L$2,AE$2)</f>
        <v>150</v>
      </c>
      <c r="AF52" s="21" cm="1">
        <f t="array" ref="AF52">TREND($B52:$L52,$B$2:$L$2,AF$2)</f>
        <v>150</v>
      </c>
    </row>
    <row r="53" spans="1:32">
      <c r="A53" t="s">
        <v>21</v>
      </c>
      <c r="B53" s="21">
        <f>KRW!B53</f>
        <v>150</v>
      </c>
      <c r="C53" s="21">
        <f t="shared" ref="C53:K53" si="44">B53+($L53-$B53)/($L$2-$B$2)</f>
        <v>150</v>
      </c>
      <c r="D53" s="21">
        <f t="shared" si="44"/>
        <v>150</v>
      </c>
      <c r="E53" s="21">
        <f t="shared" si="44"/>
        <v>150</v>
      </c>
      <c r="F53" s="21">
        <f t="shared" si="44"/>
        <v>150</v>
      </c>
      <c r="G53" s="21">
        <f t="shared" si="44"/>
        <v>150</v>
      </c>
      <c r="H53" s="21">
        <f t="shared" si="44"/>
        <v>150</v>
      </c>
      <c r="I53" s="21">
        <f t="shared" si="44"/>
        <v>150</v>
      </c>
      <c r="J53" s="21">
        <f t="shared" si="44"/>
        <v>150</v>
      </c>
      <c r="K53" s="21">
        <f t="shared" si="44"/>
        <v>150</v>
      </c>
      <c r="L53" s="21">
        <f>KRW!D53</f>
        <v>150</v>
      </c>
      <c r="M53" s="21" cm="1">
        <f t="array" ref="M53">TREND($B53:$L53,$B$2:$L$2,M$2)</f>
        <v>150</v>
      </c>
      <c r="N53" s="21" cm="1">
        <f t="array" ref="N53">TREND($B53:$L53,$B$2:$L$2,N$2)</f>
        <v>150</v>
      </c>
      <c r="O53" s="21" cm="1">
        <f t="array" ref="O53">TREND($B53:$L53,$B$2:$L$2,O$2)</f>
        <v>150</v>
      </c>
      <c r="P53" s="21" cm="1">
        <f t="array" ref="P53">TREND($B53:$L53,$B$2:$L$2,P$2)</f>
        <v>150</v>
      </c>
      <c r="Q53" s="21" cm="1">
        <f t="array" ref="Q53">TREND($B53:$L53,$B$2:$L$2,Q$2)</f>
        <v>150</v>
      </c>
      <c r="R53" s="21" cm="1">
        <f t="array" ref="R53">TREND($B53:$L53,$B$2:$L$2,R$2)</f>
        <v>150</v>
      </c>
      <c r="S53" s="21" cm="1">
        <f t="array" ref="S53">TREND($B53:$L53,$B$2:$L$2,S$2)</f>
        <v>150</v>
      </c>
      <c r="T53" s="21" cm="1">
        <f t="array" ref="T53">TREND($B53:$L53,$B$2:$L$2,T$2)</f>
        <v>150</v>
      </c>
      <c r="U53" s="21" cm="1">
        <f t="array" ref="U53">TREND($B53:$L53,$B$2:$L$2,U$2)</f>
        <v>150</v>
      </c>
      <c r="V53" s="21" cm="1">
        <f t="array" ref="V53">TREND($B53:$L53,$B$2:$L$2,V$2)</f>
        <v>150</v>
      </c>
      <c r="W53" s="21" cm="1">
        <f t="array" ref="W53">TREND($B53:$L53,$B$2:$L$2,W$2)</f>
        <v>150</v>
      </c>
      <c r="X53" s="21" cm="1">
        <f t="array" ref="X53">TREND($B53:$L53,$B$2:$L$2,X$2)</f>
        <v>150</v>
      </c>
      <c r="Y53" s="21" cm="1">
        <f t="array" ref="Y53">TREND($B53:$L53,$B$2:$L$2,Y$2)</f>
        <v>150</v>
      </c>
      <c r="Z53" s="21" cm="1">
        <f t="array" ref="Z53">TREND($B53:$L53,$B$2:$L$2,Z$2)</f>
        <v>150</v>
      </c>
      <c r="AA53" s="21" cm="1">
        <f t="array" ref="AA53">TREND($B53:$L53,$B$2:$L$2,AA$2)</f>
        <v>150</v>
      </c>
      <c r="AB53" s="21" cm="1">
        <f t="array" ref="AB53">TREND($B53:$L53,$B$2:$L$2,AB$2)</f>
        <v>150</v>
      </c>
      <c r="AC53" s="21" cm="1">
        <f t="array" ref="AC53">TREND($B53:$L53,$B$2:$L$2,AC$2)</f>
        <v>150</v>
      </c>
      <c r="AD53" s="21" cm="1">
        <f t="array" ref="AD53">TREND($B53:$L53,$B$2:$L$2,AD$2)</f>
        <v>150</v>
      </c>
      <c r="AE53" s="21" cm="1">
        <f t="array" ref="AE53">TREND($B53:$L53,$B$2:$L$2,AE$2)</f>
        <v>150</v>
      </c>
      <c r="AF53" s="21" cm="1">
        <f t="array" ref="AF53">TREND($B53:$L53,$B$2:$L$2,AF$2)</f>
        <v>150</v>
      </c>
    </row>
    <row r="54" spans="1:32">
      <c r="A54" t="s">
        <v>22</v>
      </c>
      <c r="B54" s="21">
        <f>KRW!B54</f>
        <v>100</v>
      </c>
      <c r="C54" s="21">
        <f t="shared" ref="C54:K54" si="45">B54+($L54-$B54)/($L$2-$B$2)</f>
        <v>100</v>
      </c>
      <c r="D54" s="21">
        <f t="shared" si="45"/>
        <v>100</v>
      </c>
      <c r="E54" s="21">
        <f t="shared" si="45"/>
        <v>100</v>
      </c>
      <c r="F54" s="21">
        <f t="shared" si="45"/>
        <v>100</v>
      </c>
      <c r="G54" s="21">
        <f t="shared" si="45"/>
        <v>100</v>
      </c>
      <c r="H54" s="21">
        <f t="shared" si="45"/>
        <v>100</v>
      </c>
      <c r="I54" s="21">
        <f t="shared" si="45"/>
        <v>100</v>
      </c>
      <c r="J54" s="21">
        <f t="shared" si="45"/>
        <v>100</v>
      </c>
      <c r="K54" s="21">
        <f t="shared" si="45"/>
        <v>100</v>
      </c>
      <c r="L54" s="21">
        <f>KRW!D54</f>
        <v>100</v>
      </c>
      <c r="M54" s="21" cm="1">
        <f t="array" ref="M54">TREND($B54:$L54,$B$2:$L$2,M$2)</f>
        <v>100</v>
      </c>
      <c r="N54" s="21" cm="1">
        <f t="array" ref="N54">TREND($B54:$L54,$B$2:$L$2,N$2)</f>
        <v>100</v>
      </c>
      <c r="O54" s="21" cm="1">
        <f t="array" ref="O54">TREND($B54:$L54,$B$2:$L$2,O$2)</f>
        <v>100</v>
      </c>
      <c r="P54" s="21" cm="1">
        <f t="array" ref="P54">TREND($B54:$L54,$B$2:$L$2,P$2)</f>
        <v>100</v>
      </c>
      <c r="Q54" s="21" cm="1">
        <f t="array" ref="Q54">TREND($B54:$L54,$B$2:$L$2,Q$2)</f>
        <v>100</v>
      </c>
      <c r="R54" s="21" cm="1">
        <f t="array" ref="R54">TREND($B54:$L54,$B$2:$L$2,R$2)</f>
        <v>100</v>
      </c>
      <c r="S54" s="21" cm="1">
        <f t="array" ref="S54">TREND($B54:$L54,$B$2:$L$2,S$2)</f>
        <v>100</v>
      </c>
      <c r="T54" s="21" cm="1">
        <f t="array" ref="T54">TREND($B54:$L54,$B$2:$L$2,T$2)</f>
        <v>100</v>
      </c>
      <c r="U54" s="21" cm="1">
        <f t="array" ref="U54">TREND($B54:$L54,$B$2:$L$2,U$2)</f>
        <v>100</v>
      </c>
      <c r="V54" s="21" cm="1">
        <f t="array" ref="V54">TREND($B54:$L54,$B$2:$L$2,V$2)</f>
        <v>100</v>
      </c>
      <c r="W54" s="21" cm="1">
        <f t="array" ref="W54">TREND($B54:$L54,$B$2:$L$2,W$2)</f>
        <v>100</v>
      </c>
      <c r="X54" s="21" cm="1">
        <f t="array" ref="X54">TREND($B54:$L54,$B$2:$L$2,X$2)</f>
        <v>100</v>
      </c>
      <c r="Y54" s="21" cm="1">
        <f t="array" ref="Y54">TREND($B54:$L54,$B$2:$L$2,Y$2)</f>
        <v>100</v>
      </c>
      <c r="Z54" s="21" cm="1">
        <f t="array" ref="Z54">TREND($B54:$L54,$B$2:$L$2,Z$2)</f>
        <v>100</v>
      </c>
      <c r="AA54" s="21" cm="1">
        <f t="array" ref="AA54">TREND($B54:$L54,$B$2:$L$2,AA$2)</f>
        <v>100</v>
      </c>
      <c r="AB54" s="21" cm="1">
        <f t="array" ref="AB54">TREND($B54:$L54,$B$2:$L$2,AB$2)</f>
        <v>100</v>
      </c>
      <c r="AC54" s="21" cm="1">
        <f t="array" ref="AC54">TREND($B54:$L54,$B$2:$L$2,AC$2)</f>
        <v>100</v>
      </c>
      <c r="AD54" s="21" cm="1">
        <f t="array" ref="AD54">TREND($B54:$L54,$B$2:$L$2,AD$2)</f>
        <v>100</v>
      </c>
      <c r="AE54" s="21" cm="1">
        <f t="array" ref="AE54">TREND($B54:$L54,$B$2:$L$2,AE$2)</f>
        <v>100</v>
      </c>
      <c r="AF54" s="21" cm="1">
        <f t="array" ref="AF54">TREND($B54:$L54,$B$2:$L$2,AF$2)</f>
        <v>100</v>
      </c>
    </row>
    <row r="56" spans="1:32">
      <c r="A56" s="17" t="s">
        <v>66</v>
      </c>
      <c r="B56" s="20">
        <v>2020</v>
      </c>
      <c r="C56" s="20">
        <v>2021</v>
      </c>
      <c r="D56" s="20">
        <v>2022</v>
      </c>
      <c r="E56" s="20">
        <v>2023</v>
      </c>
      <c r="F56" s="20">
        <v>2024</v>
      </c>
      <c r="G56" s="20">
        <v>2025</v>
      </c>
      <c r="H56" s="20">
        <v>2026</v>
      </c>
      <c r="I56" s="20">
        <v>2027</v>
      </c>
      <c r="J56" s="20">
        <v>2028</v>
      </c>
      <c r="K56" s="20">
        <v>2029</v>
      </c>
      <c r="L56" s="20">
        <v>2030</v>
      </c>
      <c r="M56" s="20">
        <v>2031</v>
      </c>
      <c r="N56" s="20">
        <v>2032</v>
      </c>
      <c r="O56" s="20">
        <v>2033</v>
      </c>
      <c r="P56" s="20">
        <v>2034</v>
      </c>
      <c r="Q56" s="20">
        <v>2035</v>
      </c>
      <c r="R56" s="20">
        <v>2036</v>
      </c>
      <c r="S56" s="20">
        <v>2037</v>
      </c>
      <c r="T56" s="20">
        <v>2038</v>
      </c>
      <c r="U56" s="20">
        <v>2039</v>
      </c>
      <c r="V56" s="20">
        <v>2040</v>
      </c>
      <c r="W56" s="20">
        <v>2041</v>
      </c>
      <c r="X56" s="20">
        <v>2042</v>
      </c>
      <c r="Y56" s="20">
        <v>2043</v>
      </c>
      <c r="Z56" s="20">
        <v>2044</v>
      </c>
      <c r="AA56" s="20">
        <v>2045</v>
      </c>
      <c r="AB56" s="20">
        <v>2046</v>
      </c>
      <c r="AC56" s="20">
        <v>2047</v>
      </c>
      <c r="AD56" s="20">
        <v>2048</v>
      </c>
      <c r="AE56" s="20">
        <v>2049</v>
      </c>
      <c r="AF56" s="20">
        <v>2050</v>
      </c>
    </row>
    <row r="57" spans="1:32">
      <c r="A57" t="s">
        <v>16</v>
      </c>
      <c r="B57" s="21">
        <f>B3/About!$A$39*1000</f>
        <v>1337746.9464918093</v>
      </c>
      <c r="C57" s="21">
        <f>C3/About!$A$39*1000</f>
        <v>1386477.2229812131</v>
      </c>
      <c r="D57" s="21">
        <f>D3/About!$A$39*1000</f>
        <v>1435207.4994706169</v>
      </c>
      <c r="E57" s="21">
        <f>E3/About!$A$39*1000</f>
        <v>1483937.775960021</v>
      </c>
      <c r="F57" s="21">
        <f>F3/About!$A$39*1000</f>
        <v>1532668.0524494245</v>
      </c>
      <c r="G57" s="21">
        <f>G3/About!$A$39*1000</f>
        <v>1581398.3289388283</v>
      </c>
      <c r="H57" s="21">
        <f>H3/About!$A$39*1000</f>
        <v>1630128.6054282323</v>
      </c>
      <c r="I57" s="21">
        <f>I3/About!$A$39*1000</f>
        <v>1678858.8819176361</v>
      </c>
      <c r="J57" s="21">
        <f>J3/About!$A$39*1000</f>
        <v>1727589.1584070399</v>
      </c>
      <c r="K57" s="21">
        <f>K3/About!$A$39*1000</f>
        <v>1776319.4348964437</v>
      </c>
      <c r="L57" s="21">
        <f>L3/About!$A$39*1000</f>
        <v>1825049.7113858475</v>
      </c>
      <c r="M57" s="21">
        <f>M3/About!$A$39*1000</f>
        <v>1873779.9878752513</v>
      </c>
      <c r="N57" s="21">
        <f>N3/About!$A$39*1000</f>
        <v>1922510.2643646554</v>
      </c>
      <c r="O57" s="21">
        <f>O3/About!$A$39*1000</f>
        <v>1971240.5408540589</v>
      </c>
      <c r="P57" s="21">
        <f>P3/About!$A$39*1000</f>
        <v>2019970.8173434627</v>
      </c>
      <c r="Q57" s="21">
        <f>Q3/About!$A$39*1000</f>
        <v>2068701.0938328668</v>
      </c>
      <c r="R57" s="21">
        <f>R3/About!$A$39*1000</f>
        <v>2117431.3703222708</v>
      </c>
      <c r="S57" s="21">
        <f>S3/About!$A$39*1000</f>
        <v>2166161.6468116743</v>
      </c>
      <c r="T57" s="21">
        <f>T3/About!$A$39*1000</f>
        <v>2214891.9233010784</v>
      </c>
      <c r="U57" s="21">
        <f>U3/About!$A$39*1000</f>
        <v>2263622.1997904824</v>
      </c>
      <c r="V57" s="21">
        <f>V3/About!$A$39*1000</f>
        <v>2312352.4762798855</v>
      </c>
      <c r="W57" s="21">
        <f>W3/About!$A$39*1000</f>
        <v>2361082.7527692895</v>
      </c>
      <c r="X57" s="21">
        <f>X3/About!$A$39*1000</f>
        <v>2409813.0292586936</v>
      </c>
      <c r="Y57" s="21">
        <f>Y3/About!$A$39*1000</f>
        <v>2458543.3057480971</v>
      </c>
      <c r="Z57" s="21">
        <f>Z3/About!$A$39*1000</f>
        <v>2507273.5822375012</v>
      </c>
      <c r="AA57" s="21">
        <f>AA3/About!$A$39*1000</f>
        <v>2556003.8587269052</v>
      </c>
      <c r="AB57" s="21">
        <f>AB3/About!$A$39*1000</f>
        <v>2604734.1352163088</v>
      </c>
      <c r="AC57" s="21">
        <f>AC3/About!$A$39*1000</f>
        <v>2653464.4117057128</v>
      </c>
      <c r="AD57" s="21">
        <f>AD3/About!$A$39*1000</f>
        <v>2702194.6881951164</v>
      </c>
      <c r="AE57" s="21">
        <f>AE3/About!$A$39*1000</f>
        <v>2750924.9646845199</v>
      </c>
      <c r="AF57" s="21">
        <f>AF3/About!$A$39*1000</f>
        <v>2799655.2411739239</v>
      </c>
    </row>
    <row r="58" spans="1:32">
      <c r="A58" t="s">
        <v>11</v>
      </c>
      <c r="B58" s="21">
        <f>B4/About!$A$39*1000</f>
        <v>874073.23682864895</v>
      </c>
      <c r="C58" s="21">
        <f>C4/About!$A$39*1000</f>
        <v>881978.10810787068</v>
      </c>
      <c r="D58" s="21">
        <f>D4/About!$A$39*1000</f>
        <v>889882.97938709217</v>
      </c>
      <c r="E58" s="21">
        <f>E4/About!$A$39*1000</f>
        <v>897787.85066631378</v>
      </c>
      <c r="F58" s="21">
        <f>F4/About!$A$39*1000</f>
        <v>905692.72194553539</v>
      </c>
      <c r="G58" s="21">
        <f>G4/About!$A$39*1000</f>
        <v>913597.593224757</v>
      </c>
      <c r="H58" s="21">
        <f>H4/About!$A$39*1000</f>
        <v>921502.46450397861</v>
      </c>
      <c r="I58" s="21">
        <f>I4/About!$A$39*1000</f>
        <v>929407.33578320022</v>
      </c>
      <c r="J58" s="21">
        <f>J4/About!$A$39*1000</f>
        <v>937312.20706242172</v>
      </c>
      <c r="K58" s="21">
        <f>K4/About!$A$39*1000</f>
        <v>945217.07834164344</v>
      </c>
      <c r="L58" s="21">
        <f>L4/About!$A$39*1000</f>
        <v>953121.94962086494</v>
      </c>
      <c r="M58" s="21">
        <f>M4/About!$A$39*1000</f>
        <v>961026.82090008655</v>
      </c>
      <c r="N58" s="21">
        <f>N4/About!$A$39*1000</f>
        <v>968931.69217930816</v>
      </c>
      <c r="O58" s="21">
        <f>O4/About!$A$39*1000</f>
        <v>976836.56345852977</v>
      </c>
      <c r="P58" s="21">
        <f>P4/About!$A$39*1000</f>
        <v>984741.43473775138</v>
      </c>
      <c r="Q58" s="21">
        <f>Q4/About!$A$39*1000</f>
        <v>992646.30601697299</v>
      </c>
      <c r="R58" s="21">
        <f>R4/About!$A$39*1000</f>
        <v>1000551.1772961945</v>
      </c>
      <c r="S58" s="21">
        <f>S4/About!$A$39*1000</f>
        <v>1008456.0485754162</v>
      </c>
      <c r="T58" s="21">
        <f>T4/About!$A$39*1000</f>
        <v>1016360.9198546377</v>
      </c>
      <c r="U58" s="21">
        <f>U4/About!$A$39*1000</f>
        <v>1024265.7911338592</v>
      </c>
      <c r="V58" s="21">
        <f>V4/About!$A$39*1000</f>
        <v>1032170.6624130809</v>
      </c>
      <c r="W58" s="21">
        <f>W4/About!$A$39*1000</f>
        <v>1040075.5336923025</v>
      </c>
      <c r="X58" s="21">
        <f>X4/About!$A$39*1000</f>
        <v>1047980.4049715241</v>
      </c>
      <c r="Y58" s="21">
        <f>Y4/About!$A$39*1000</f>
        <v>1055885.2762507459</v>
      </c>
      <c r="Z58" s="21">
        <f>Z4/About!$A$39*1000</f>
        <v>1063790.1475299674</v>
      </c>
      <c r="AA58" s="21">
        <f>AA4/About!$A$39*1000</f>
        <v>1071695.0188091889</v>
      </c>
      <c r="AB58" s="21">
        <f>AB4/About!$A$39*1000</f>
        <v>1079599.8900884106</v>
      </c>
      <c r="AC58" s="21">
        <f>AC4/About!$A$39*1000</f>
        <v>1087504.7613676323</v>
      </c>
      <c r="AD58" s="21">
        <f>AD4/About!$A$39*1000</f>
        <v>1095409.6326468536</v>
      </c>
      <c r="AE58" s="21">
        <f>AE4/About!$A$39*1000</f>
        <v>1103314.5039260753</v>
      </c>
      <c r="AF58" s="21">
        <f>AF4/About!$A$39*1000</f>
        <v>1111219.375205297</v>
      </c>
    </row>
    <row r="59" spans="1:32">
      <c r="A59" t="s">
        <v>5</v>
      </c>
      <c r="B59" s="21">
        <f>B5/About!$A$39*1000</f>
        <v>4215729.4979193583</v>
      </c>
      <c r="C59" s="21">
        <f>C5/About!$A$39*1000</f>
        <v>4319515.8078912552</v>
      </c>
      <c r="D59" s="21">
        <f>D5/About!$A$39*1000</f>
        <v>4423302.1178631531</v>
      </c>
      <c r="E59" s="21">
        <f>E5/About!$A$39*1000</f>
        <v>4527088.427835051</v>
      </c>
      <c r="F59" s="21">
        <f>F5/About!$A$39*1000</f>
        <v>4630874.7378069479</v>
      </c>
      <c r="G59" s="21">
        <f>G5/About!$A$39*1000</f>
        <v>4734661.0477788467</v>
      </c>
      <c r="H59" s="21">
        <f>H5/About!$A$39*1000</f>
        <v>4838447.3577507446</v>
      </c>
      <c r="I59" s="21">
        <f>I5/About!$A$39*1000</f>
        <v>4942233.6677226424</v>
      </c>
      <c r="J59" s="21">
        <f>J5/About!$A$39*1000</f>
        <v>5046019.9776945394</v>
      </c>
      <c r="K59" s="21">
        <f>K5/About!$A$39*1000</f>
        <v>5149806.2876664372</v>
      </c>
      <c r="L59" s="21">
        <f>L5/About!$A$39*1000</f>
        <v>5253592.5976383351</v>
      </c>
      <c r="M59" s="21">
        <f>M5/About!$A$39*1000</f>
        <v>5357378.907610245</v>
      </c>
      <c r="N59" s="21">
        <f>N5/About!$A$39*1000</f>
        <v>5461165.2175821429</v>
      </c>
      <c r="O59" s="21">
        <f>O5/About!$A$39*1000</f>
        <v>5564951.5275540398</v>
      </c>
      <c r="P59" s="21">
        <f>P5/About!$A$39*1000</f>
        <v>5668737.8375259377</v>
      </c>
      <c r="Q59" s="21">
        <f>Q5/About!$A$39*1000</f>
        <v>5772524.1474978356</v>
      </c>
      <c r="R59" s="21">
        <f>R5/About!$A$39*1000</f>
        <v>5876310.4574697325</v>
      </c>
      <c r="S59" s="21">
        <f>S5/About!$A$39*1000</f>
        <v>5980096.7674416304</v>
      </c>
      <c r="T59" s="21">
        <f>T5/About!$A$39*1000</f>
        <v>6083883.0774135282</v>
      </c>
      <c r="U59" s="21">
        <f>U5/About!$A$39*1000</f>
        <v>6187669.3873854261</v>
      </c>
      <c r="V59" s="21">
        <f>V5/About!$A$39*1000</f>
        <v>6291455.697357324</v>
      </c>
      <c r="W59" s="21">
        <f>W5/About!$A$39*1000</f>
        <v>6395242.0073292218</v>
      </c>
      <c r="X59" s="21">
        <f>X5/About!$A$39*1000</f>
        <v>6499028.3173011197</v>
      </c>
      <c r="Y59" s="21">
        <f>Y5/About!$A$39*1000</f>
        <v>6602814.6272730175</v>
      </c>
      <c r="Z59" s="21">
        <f>Z5/About!$A$39*1000</f>
        <v>6706600.9372449145</v>
      </c>
      <c r="AA59" s="21">
        <f>AA5/About!$A$39*1000</f>
        <v>6810387.2472168123</v>
      </c>
      <c r="AB59" s="21">
        <f>AB5/About!$A$39*1000</f>
        <v>6914173.5571887102</v>
      </c>
      <c r="AC59" s="21">
        <f>AC5/About!$A$39*1000</f>
        <v>7017959.8671606071</v>
      </c>
      <c r="AD59" s="21">
        <f>AD5/About!$A$39*1000</f>
        <v>7121746.177132505</v>
      </c>
      <c r="AE59" s="21">
        <f>AE5/About!$A$39*1000</f>
        <v>7225532.4871044029</v>
      </c>
      <c r="AF59" s="21">
        <f>AF5/About!$A$39*1000</f>
        <v>7329318.7970763007</v>
      </c>
    </row>
    <row r="60" spans="1:32">
      <c r="A60" t="s">
        <v>6</v>
      </c>
      <c r="B60" s="21">
        <f>B6/About!$A$39*1000</f>
        <v>900876.33037434856</v>
      </c>
      <c r="C60" s="21">
        <f>C6/About!$A$39*1000</f>
        <v>900876.33037434856</v>
      </c>
      <c r="D60" s="21">
        <f>D6/About!$A$39*1000</f>
        <v>900876.33037434856</v>
      </c>
      <c r="E60" s="21">
        <f>E6/About!$A$39*1000</f>
        <v>900876.33037434856</v>
      </c>
      <c r="F60" s="21">
        <f>F6/About!$A$39*1000</f>
        <v>900876.33037434856</v>
      </c>
      <c r="G60" s="21">
        <f>G6/About!$A$39*1000</f>
        <v>900876.33037434856</v>
      </c>
      <c r="H60" s="21">
        <f>H6/About!$A$39*1000</f>
        <v>900876.33037434856</v>
      </c>
      <c r="I60" s="21">
        <f>I6/About!$A$39*1000</f>
        <v>900876.33037434856</v>
      </c>
      <c r="J60" s="21">
        <f>J6/About!$A$39*1000</f>
        <v>900876.33037434856</v>
      </c>
      <c r="K60" s="21">
        <f>K6/About!$A$39*1000</f>
        <v>900876.33037434856</v>
      </c>
      <c r="L60" s="21">
        <f>L6/About!$A$39*1000</f>
        <v>900876.33037434856</v>
      </c>
      <c r="M60" s="21">
        <f>M6/About!$A$39*1000</f>
        <v>900876.33037434856</v>
      </c>
      <c r="N60" s="21">
        <f>N6/About!$A$39*1000</f>
        <v>900876.33037434856</v>
      </c>
      <c r="O60" s="21">
        <f>O6/About!$A$39*1000</f>
        <v>900876.33037434856</v>
      </c>
      <c r="P60" s="21">
        <f>P6/About!$A$39*1000</f>
        <v>900876.33037434856</v>
      </c>
      <c r="Q60" s="21">
        <f>Q6/About!$A$39*1000</f>
        <v>900876.33037434856</v>
      </c>
      <c r="R60" s="21">
        <f>R6/About!$A$39*1000</f>
        <v>900876.33037434856</v>
      </c>
      <c r="S60" s="21">
        <f>S6/About!$A$39*1000</f>
        <v>900876.33037434856</v>
      </c>
      <c r="T60" s="21">
        <f>T6/About!$A$39*1000</f>
        <v>900876.33037434856</v>
      </c>
      <c r="U60" s="21">
        <f>U6/About!$A$39*1000</f>
        <v>900876.33037434856</v>
      </c>
      <c r="V60" s="21">
        <f>V6/About!$A$39*1000</f>
        <v>900876.33037434856</v>
      </c>
      <c r="W60" s="21">
        <f>W6/About!$A$39*1000</f>
        <v>900876.33037434856</v>
      </c>
      <c r="X60" s="21">
        <f>X6/About!$A$39*1000</f>
        <v>900876.33037434856</v>
      </c>
      <c r="Y60" s="21">
        <f>Y6/About!$A$39*1000</f>
        <v>900876.33037434856</v>
      </c>
      <c r="Z60" s="21">
        <f>Z6/About!$A$39*1000</f>
        <v>900876.33037434856</v>
      </c>
      <c r="AA60" s="21">
        <f>AA6/About!$A$39*1000</f>
        <v>900876.33037434856</v>
      </c>
      <c r="AB60" s="21">
        <f>AB6/About!$A$39*1000</f>
        <v>900876.33037434856</v>
      </c>
      <c r="AC60" s="21">
        <f>AC6/About!$A$39*1000</f>
        <v>900876.33037434856</v>
      </c>
      <c r="AD60" s="21">
        <f>AD6/About!$A$39*1000</f>
        <v>900876.33037434856</v>
      </c>
      <c r="AE60" s="21">
        <f>AE6/About!$A$39*1000</f>
        <v>900876.33037434856</v>
      </c>
      <c r="AF60" s="21">
        <f>AF6/About!$A$39*1000</f>
        <v>900876.33037434856</v>
      </c>
    </row>
    <row r="61" spans="1:32">
      <c r="A61" t="s">
        <v>18</v>
      </c>
      <c r="B61" s="21">
        <f>B7/About!$A$39*1000</f>
        <v>2544790.1013286868</v>
      </c>
      <c r="C61" s="21">
        <f>C7/About!$A$39*1000</f>
        <v>2519342.2003154</v>
      </c>
      <c r="D61" s="21">
        <f>D7/About!$A$39*1000</f>
        <v>2493894.2993021132</v>
      </c>
      <c r="E61" s="21">
        <f>E7/About!$A$39*1000</f>
        <v>2468446.3982888269</v>
      </c>
      <c r="F61" s="21">
        <f>F7/About!$A$39*1000</f>
        <v>2442998.4972755401</v>
      </c>
      <c r="G61" s="21">
        <f>G7/About!$A$39*1000</f>
        <v>2417550.5962622524</v>
      </c>
      <c r="H61" s="21">
        <f>H7/About!$A$39*1000</f>
        <v>2371744.3744383361</v>
      </c>
      <c r="I61" s="21">
        <f>I7/About!$A$39*1000</f>
        <v>2325938.1526144198</v>
      </c>
      <c r="J61" s="21">
        <f>J7/About!$A$39*1000</f>
        <v>2280131.9307905035</v>
      </c>
      <c r="K61" s="21">
        <f>K7/About!$A$39*1000</f>
        <v>2234325.7089665872</v>
      </c>
      <c r="L61" s="21">
        <f>L7/About!$A$39*1000</f>
        <v>2188519.4871426704</v>
      </c>
      <c r="M61" s="21">
        <f>M7/About!$A$39*1000</f>
        <v>2176026.8811906893</v>
      </c>
      <c r="N61" s="21">
        <f>N7/About!$A$39*1000</f>
        <v>2140399.8197720917</v>
      </c>
      <c r="O61" s="21">
        <f>O7/About!$A$39*1000</f>
        <v>2104772.7583534801</v>
      </c>
      <c r="P61" s="21">
        <f>P7/About!$A$39*1000</f>
        <v>2069145.6969348823</v>
      </c>
      <c r="Q61" s="21">
        <f>Q7/About!$A$39*1000</f>
        <v>2033518.6355162847</v>
      </c>
      <c r="R61" s="21">
        <f>R7/About!$A$39*1000</f>
        <v>1997891.5740976734</v>
      </c>
      <c r="S61" s="21">
        <f>S7/About!$A$39*1000</f>
        <v>1962264.5126790758</v>
      </c>
      <c r="T61" s="21">
        <f>T7/About!$A$39*1000</f>
        <v>1926637.4512604782</v>
      </c>
      <c r="U61" s="21">
        <f>U7/About!$A$39*1000</f>
        <v>1891010.3898418806</v>
      </c>
      <c r="V61" s="21">
        <f>V7/About!$A$39*1000</f>
        <v>1855383.3284232691</v>
      </c>
      <c r="W61" s="21">
        <f>W7/About!$A$39*1000</f>
        <v>1819756.2670046713</v>
      </c>
      <c r="X61" s="21">
        <f>X7/About!$A$39*1000</f>
        <v>1784129.2055860737</v>
      </c>
      <c r="Y61" s="21">
        <f>Y7/About!$A$39*1000</f>
        <v>1748502.1441674624</v>
      </c>
      <c r="Z61" s="21">
        <f>Z7/About!$A$39*1000</f>
        <v>1712875.0827488648</v>
      </c>
      <c r="AA61" s="21">
        <f>AA7/About!$A$39*1000</f>
        <v>1677248.0213302672</v>
      </c>
      <c r="AB61" s="21">
        <f>AB7/About!$A$39*1000</f>
        <v>1641620.9599116694</v>
      </c>
      <c r="AC61" s="21">
        <f>AC7/About!$A$39*1000</f>
        <v>1605993.898493058</v>
      </c>
      <c r="AD61" s="21">
        <f>AD7/About!$A$39*1000</f>
        <v>1570366.8370744605</v>
      </c>
      <c r="AE61" s="21">
        <f>AE7/About!$A$39*1000</f>
        <v>1534739.7756558629</v>
      </c>
      <c r="AF61" s="21">
        <f>AF7/About!$A$39*1000</f>
        <v>1499112.7142372513</v>
      </c>
    </row>
    <row r="62" spans="1:32">
      <c r="A62" t="s">
        <v>7</v>
      </c>
      <c r="B62" s="21">
        <f>B8/About!$A$39*1000</f>
        <v>1274241.0706042559</v>
      </c>
      <c r="C62" s="21">
        <f>C8/About!$A$39*1000</f>
        <v>1274241.0706042559</v>
      </c>
      <c r="D62" s="21">
        <f>D8/About!$A$39*1000</f>
        <v>1274241.0706042559</v>
      </c>
      <c r="E62" s="21">
        <f>E8/About!$A$39*1000</f>
        <v>1274241.0706042559</v>
      </c>
      <c r="F62" s="21">
        <f>F8/About!$A$39*1000</f>
        <v>1274241.0706042559</v>
      </c>
      <c r="G62" s="21">
        <f>G8/About!$A$39*1000</f>
        <v>1274241.0706042559</v>
      </c>
      <c r="H62" s="21">
        <f>H8/About!$A$39*1000</f>
        <v>1228368.3920625027</v>
      </c>
      <c r="I62" s="21">
        <f>I8/About!$A$39*1000</f>
        <v>1182495.7135207495</v>
      </c>
      <c r="J62" s="21">
        <f>J8/About!$A$39*1000</f>
        <v>1136623.0349789963</v>
      </c>
      <c r="K62" s="21">
        <f>K8/About!$A$39*1000</f>
        <v>1090750.3564372431</v>
      </c>
      <c r="L62" s="21">
        <f>L8/About!$A$39*1000</f>
        <v>1044877.6778954896</v>
      </c>
      <c r="M62" s="21">
        <f>M8/About!$A$39*1000</f>
        <v>1074069.3824220651</v>
      </c>
      <c r="N62" s="21">
        <f>N8/About!$A$39*1000</f>
        <v>1051133.0431511891</v>
      </c>
      <c r="O62" s="21">
        <f>O8/About!$A$39*1000</f>
        <v>1028196.7038803063</v>
      </c>
      <c r="P62" s="21">
        <f>P8/About!$A$39*1000</f>
        <v>1005260.3646094303</v>
      </c>
      <c r="Q62" s="21">
        <f>Q8/About!$A$39*1000</f>
        <v>982324.02533855441</v>
      </c>
      <c r="R62" s="21">
        <f>R8/About!$A$39*1000</f>
        <v>959387.6860676785</v>
      </c>
      <c r="S62" s="21">
        <f>S8/About!$A$39*1000</f>
        <v>936451.34679680259</v>
      </c>
      <c r="T62" s="21">
        <f>T8/About!$A$39*1000</f>
        <v>913515.00752592669</v>
      </c>
      <c r="U62" s="21">
        <f>U8/About!$A$39*1000</f>
        <v>890578.66825505078</v>
      </c>
      <c r="V62" s="21">
        <f>V8/About!$A$39*1000</f>
        <v>867642.32898417464</v>
      </c>
      <c r="W62" s="21">
        <f>W8/About!$A$39*1000</f>
        <v>844705.98971329874</v>
      </c>
      <c r="X62" s="21">
        <f>X8/About!$A$39*1000</f>
        <v>821769.65044242283</v>
      </c>
      <c r="Y62" s="21">
        <f>Y8/About!$A$39*1000</f>
        <v>798833.31117154006</v>
      </c>
      <c r="Z62" s="21">
        <f>Z8/About!$A$39*1000</f>
        <v>775896.97190066404</v>
      </c>
      <c r="AA62" s="21">
        <f>AA8/About!$A$39*1000</f>
        <v>752960.63262978813</v>
      </c>
      <c r="AB62" s="21">
        <f>AB8/About!$A$39*1000</f>
        <v>730024.29335891211</v>
      </c>
      <c r="AC62" s="21">
        <f>AC8/About!$A$39*1000</f>
        <v>707087.9540880362</v>
      </c>
      <c r="AD62" s="21">
        <f>AD8/About!$A$39*1000</f>
        <v>684151.6148171603</v>
      </c>
      <c r="AE62" s="21">
        <f>AE8/About!$A$39*1000</f>
        <v>661215.27554628439</v>
      </c>
      <c r="AF62" s="21">
        <f>AF8/About!$A$39*1000</f>
        <v>638278.93627540849</v>
      </c>
    </row>
    <row r="63" spans="1:32">
      <c r="A63" t="s">
        <v>8</v>
      </c>
      <c r="B63" s="21">
        <f>B9/About!$A$39*1000</f>
        <v>0</v>
      </c>
      <c r="C63" s="21">
        <f>C9/About!$A$39*1000</f>
        <v>0</v>
      </c>
      <c r="D63" s="21">
        <f>D9/About!$A$39*1000</f>
        <v>0</v>
      </c>
      <c r="E63" s="21">
        <f>E9/About!$A$39*1000</f>
        <v>0</v>
      </c>
      <c r="F63" s="21">
        <f>F9/About!$A$39*1000</f>
        <v>0</v>
      </c>
      <c r="G63" s="21">
        <f>G9/About!$A$39*1000</f>
        <v>0</v>
      </c>
      <c r="H63" s="21">
        <f>H9/About!$A$39*1000</f>
        <v>0</v>
      </c>
      <c r="I63" s="21">
        <f>I9/About!$A$39*1000</f>
        <v>0</v>
      </c>
      <c r="J63" s="21">
        <f>J9/About!$A$39*1000</f>
        <v>0</v>
      </c>
      <c r="K63" s="21">
        <f>K9/About!$A$39*1000</f>
        <v>0</v>
      </c>
      <c r="L63" s="21">
        <f>L9/About!$A$39*1000</f>
        <v>0</v>
      </c>
      <c r="M63" s="21">
        <f>M9/About!$A$39*1000</f>
        <v>0</v>
      </c>
      <c r="N63" s="21">
        <f>N9/About!$A$39*1000</f>
        <v>0</v>
      </c>
      <c r="O63" s="21">
        <f>O9/About!$A$39*1000</f>
        <v>0</v>
      </c>
      <c r="P63" s="21">
        <f>P9/About!$A$39*1000</f>
        <v>0</v>
      </c>
      <c r="Q63" s="21">
        <f>Q9/About!$A$39*1000</f>
        <v>0</v>
      </c>
      <c r="R63" s="21">
        <f>R9/About!$A$39*1000</f>
        <v>0</v>
      </c>
      <c r="S63" s="21">
        <f>S9/About!$A$39*1000</f>
        <v>0</v>
      </c>
      <c r="T63" s="21">
        <f>T9/About!$A$39*1000</f>
        <v>0</v>
      </c>
      <c r="U63" s="21">
        <f>U9/About!$A$39*1000</f>
        <v>0</v>
      </c>
      <c r="V63" s="21">
        <f>V9/About!$A$39*1000</f>
        <v>0</v>
      </c>
      <c r="W63" s="21">
        <f>W9/About!$A$39*1000</f>
        <v>0</v>
      </c>
      <c r="X63" s="21">
        <f>X9/About!$A$39*1000</f>
        <v>0</v>
      </c>
      <c r="Y63" s="21">
        <f>Y9/About!$A$39*1000</f>
        <v>0</v>
      </c>
      <c r="Z63" s="21">
        <f>Z9/About!$A$39*1000</f>
        <v>0</v>
      </c>
      <c r="AA63" s="21">
        <f>AA9/About!$A$39*1000</f>
        <v>0</v>
      </c>
      <c r="AB63" s="21">
        <f>AB9/About!$A$39*1000</f>
        <v>0</v>
      </c>
      <c r="AC63" s="21">
        <f>AC9/About!$A$39*1000</f>
        <v>0</v>
      </c>
      <c r="AD63" s="21">
        <f>AD9/About!$A$39*1000</f>
        <v>0</v>
      </c>
      <c r="AE63" s="21">
        <f>AE9/About!$A$39*1000</f>
        <v>0</v>
      </c>
      <c r="AF63" s="21">
        <f>AF9/About!$A$39*1000</f>
        <v>0</v>
      </c>
    </row>
    <row r="64" spans="1:32">
      <c r="A64" t="s">
        <v>9</v>
      </c>
      <c r="B64" s="21">
        <f>B10/About!$A$39*1000</f>
        <v>3555642.2558865636</v>
      </c>
      <c r="C64" s="21">
        <f>C10/About!$A$39*1000</f>
        <v>3555642.2558865636</v>
      </c>
      <c r="D64" s="21">
        <f>D10/About!$A$39*1000</f>
        <v>3555642.2558865636</v>
      </c>
      <c r="E64" s="21">
        <f>E10/About!$A$39*1000</f>
        <v>3555642.2558865636</v>
      </c>
      <c r="F64" s="21">
        <f>F10/About!$A$39*1000</f>
        <v>3555642.2558865636</v>
      </c>
      <c r="G64" s="21">
        <f>G10/About!$A$39*1000</f>
        <v>3555642.2558865636</v>
      </c>
      <c r="H64" s="21">
        <f>H10/About!$A$39*1000</f>
        <v>3555642.2558865636</v>
      </c>
      <c r="I64" s="21">
        <f>I10/About!$A$39*1000</f>
        <v>3555642.2558865636</v>
      </c>
      <c r="J64" s="21">
        <f>J10/About!$A$39*1000</f>
        <v>3555642.2558865636</v>
      </c>
      <c r="K64" s="21">
        <f>K10/About!$A$39*1000</f>
        <v>3555642.2558865636</v>
      </c>
      <c r="L64" s="21">
        <f>L10/About!$A$39*1000</f>
        <v>3555642.2558865636</v>
      </c>
      <c r="M64" s="21">
        <f>M10/About!$A$39*1000</f>
        <v>3555642.2558865636</v>
      </c>
      <c r="N64" s="21">
        <f>N10/About!$A$39*1000</f>
        <v>3555642.2558865636</v>
      </c>
      <c r="O64" s="21">
        <f>O10/About!$A$39*1000</f>
        <v>3555642.2558865636</v>
      </c>
      <c r="P64" s="21">
        <f>P10/About!$A$39*1000</f>
        <v>3555642.2558865636</v>
      </c>
      <c r="Q64" s="21">
        <f>Q10/About!$A$39*1000</f>
        <v>3555642.2558865636</v>
      </c>
      <c r="R64" s="21">
        <f>R10/About!$A$39*1000</f>
        <v>3555642.2558865636</v>
      </c>
      <c r="S64" s="21">
        <f>S10/About!$A$39*1000</f>
        <v>3555642.2558865636</v>
      </c>
      <c r="T64" s="21">
        <f>T10/About!$A$39*1000</f>
        <v>3555642.2558865636</v>
      </c>
      <c r="U64" s="21">
        <f>U10/About!$A$39*1000</f>
        <v>3555642.2558865636</v>
      </c>
      <c r="V64" s="21">
        <f>V10/About!$A$39*1000</f>
        <v>3555642.2558865636</v>
      </c>
      <c r="W64" s="21">
        <f>W10/About!$A$39*1000</f>
        <v>3555642.2558865636</v>
      </c>
      <c r="X64" s="21">
        <f>X10/About!$A$39*1000</f>
        <v>3555642.2558865636</v>
      </c>
      <c r="Y64" s="21">
        <f>Y10/About!$A$39*1000</f>
        <v>3555642.2558865636</v>
      </c>
      <c r="Z64" s="21">
        <f>Z10/About!$A$39*1000</f>
        <v>3555642.2558865636</v>
      </c>
      <c r="AA64" s="21">
        <f>AA10/About!$A$39*1000</f>
        <v>3555642.2558865636</v>
      </c>
      <c r="AB64" s="21">
        <f>AB10/About!$A$39*1000</f>
        <v>3555642.2558865636</v>
      </c>
      <c r="AC64" s="21">
        <f>AC10/About!$A$39*1000</f>
        <v>3555642.2558865636</v>
      </c>
      <c r="AD64" s="21">
        <f>AD10/About!$A$39*1000</f>
        <v>3555642.2558865636</v>
      </c>
      <c r="AE64" s="21">
        <f>AE10/About!$A$39*1000</f>
        <v>3555642.2558865636</v>
      </c>
      <c r="AF64" s="21">
        <f>AF10/About!$A$39*1000</f>
        <v>3555642.2558865636</v>
      </c>
    </row>
    <row r="65" spans="1:32">
      <c r="A65" t="s">
        <v>12</v>
      </c>
      <c r="B65" s="21">
        <f>B11/About!$A$39*1000</f>
        <v>8208000</v>
      </c>
      <c r="C65" s="21">
        <f>C11/About!$A$39*1000</f>
        <v>8208000</v>
      </c>
      <c r="D65" s="21">
        <f>D11/About!$A$39*1000</f>
        <v>8208000</v>
      </c>
      <c r="E65" s="21">
        <f>E11/About!$A$39*1000</f>
        <v>8208000</v>
      </c>
      <c r="F65" s="21">
        <f>F11/About!$A$39*1000</f>
        <v>8208000</v>
      </c>
      <c r="G65" s="21">
        <f>G11/About!$A$39*1000</f>
        <v>8208000</v>
      </c>
      <c r="H65" s="21">
        <f>H11/About!$A$39*1000</f>
        <v>8208000</v>
      </c>
      <c r="I65" s="21">
        <f>I11/About!$A$39*1000</f>
        <v>8208000</v>
      </c>
      <c r="J65" s="21">
        <f>J11/About!$A$39*1000</f>
        <v>8208000</v>
      </c>
      <c r="K65" s="21">
        <f>K11/About!$A$39*1000</f>
        <v>8208000</v>
      </c>
      <c r="L65" s="21">
        <f>L11/About!$A$39*1000</f>
        <v>8208000</v>
      </c>
      <c r="M65" s="21">
        <f>M11/About!$A$39*1000</f>
        <v>8208000.0000000019</v>
      </c>
      <c r="N65" s="21">
        <f>N11/About!$A$39*1000</f>
        <v>8208000.0000000019</v>
      </c>
      <c r="O65" s="21">
        <f>O11/About!$A$39*1000</f>
        <v>8208000.0000000019</v>
      </c>
      <c r="P65" s="21">
        <f>P11/About!$A$39*1000</f>
        <v>8208000.0000000019</v>
      </c>
      <c r="Q65" s="21">
        <f>Q11/About!$A$39*1000</f>
        <v>8208000.0000000019</v>
      </c>
      <c r="R65" s="21">
        <f>R11/About!$A$39*1000</f>
        <v>8208000.0000000019</v>
      </c>
      <c r="S65" s="21">
        <f>S11/About!$A$39*1000</f>
        <v>8208000.0000000019</v>
      </c>
      <c r="T65" s="21">
        <f>T11/About!$A$39*1000</f>
        <v>8208000.0000000019</v>
      </c>
      <c r="U65" s="21">
        <f>U11/About!$A$39*1000</f>
        <v>8208000.0000000019</v>
      </c>
      <c r="V65" s="21">
        <f>V11/About!$A$39*1000</f>
        <v>8208000.0000000019</v>
      </c>
      <c r="W65" s="21">
        <f>W11/About!$A$39*1000</f>
        <v>8208000.0000000019</v>
      </c>
      <c r="X65" s="21">
        <f>X11/About!$A$39*1000</f>
        <v>8208000.0000000019</v>
      </c>
      <c r="Y65" s="21">
        <f>Y11/About!$A$39*1000</f>
        <v>8208000.0000000019</v>
      </c>
      <c r="Z65" s="21">
        <f>Z11/About!$A$39*1000</f>
        <v>8208000.0000000019</v>
      </c>
      <c r="AA65" s="21">
        <f>AA11/About!$A$39*1000</f>
        <v>8208000.0000000019</v>
      </c>
      <c r="AB65" s="21">
        <f>AB11/About!$A$39*1000</f>
        <v>8208000.0000000019</v>
      </c>
      <c r="AC65" s="21">
        <f>AC11/About!$A$39*1000</f>
        <v>8208000.0000000019</v>
      </c>
      <c r="AD65" s="21">
        <f>AD11/About!$A$39*1000</f>
        <v>8208000.0000000019</v>
      </c>
      <c r="AE65" s="21">
        <f>AE11/About!$A$39*1000</f>
        <v>8208000.0000000019</v>
      </c>
      <c r="AF65" s="21">
        <f>AF11/About!$A$39*1000</f>
        <v>8208000.0000000019</v>
      </c>
    </row>
    <row r="66" spans="1:32">
      <c r="A66" t="s">
        <v>13</v>
      </c>
      <c r="B66" s="21">
        <f>B12/About!$A$39*1000</f>
        <v>1762910.9132371712</v>
      </c>
      <c r="C66" s="21">
        <f>C12/About!$A$39*1000</f>
        <v>1762910.9132371712</v>
      </c>
      <c r="D66" s="21">
        <f>D12/About!$A$39*1000</f>
        <v>1762910.9132371712</v>
      </c>
      <c r="E66" s="21">
        <f>E12/About!$A$39*1000</f>
        <v>1762910.9132371712</v>
      </c>
      <c r="F66" s="21">
        <f>F12/About!$A$39*1000</f>
        <v>1762910.9132371712</v>
      </c>
      <c r="G66" s="21">
        <f>G12/About!$A$39*1000</f>
        <v>1762910.9132371712</v>
      </c>
      <c r="H66" s="21">
        <f>H12/About!$A$39*1000</f>
        <v>1762910.9132371712</v>
      </c>
      <c r="I66" s="21">
        <f>I12/About!$A$39*1000</f>
        <v>1762910.9132371712</v>
      </c>
      <c r="J66" s="21">
        <f>J12/About!$A$39*1000</f>
        <v>1762910.9132371712</v>
      </c>
      <c r="K66" s="21">
        <f>K12/About!$A$39*1000</f>
        <v>1762910.9132371712</v>
      </c>
      <c r="L66" s="21">
        <f>L12/About!$A$39*1000</f>
        <v>1762910.9132371712</v>
      </c>
      <c r="M66" s="21">
        <f>M12/About!$A$39*1000</f>
        <v>1762910.9132371712</v>
      </c>
      <c r="N66" s="21">
        <f>N12/About!$A$39*1000</f>
        <v>1762910.9132371712</v>
      </c>
      <c r="O66" s="21">
        <f>O12/About!$A$39*1000</f>
        <v>1762910.9132371712</v>
      </c>
      <c r="P66" s="21">
        <f>P12/About!$A$39*1000</f>
        <v>1762910.9132371712</v>
      </c>
      <c r="Q66" s="21">
        <f>Q12/About!$A$39*1000</f>
        <v>1762910.9132371712</v>
      </c>
      <c r="R66" s="21">
        <f>R12/About!$A$39*1000</f>
        <v>1762910.9132371712</v>
      </c>
      <c r="S66" s="21">
        <f>S12/About!$A$39*1000</f>
        <v>1762910.9132371712</v>
      </c>
      <c r="T66" s="21">
        <f>T12/About!$A$39*1000</f>
        <v>1762910.9132371712</v>
      </c>
      <c r="U66" s="21">
        <f>U12/About!$A$39*1000</f>
        <v>1762910.9132371712</v>
      </c>
      <c r="V66" s="21">
        <f>V12/About!$A$39*1000</f>
        <v>1762910.9132371712</v>
      </c>
      <c r="W66" s="21">
        <f>W12/About!$A$39*1000</f>
        <v>1762910.9132371712</v>
      </c>
      <c r="X66" s="21">
        <f>X12/About!$A$39*1000</f>
        <v>1762910.9132371712</v>
      </c>
      <c r="Y66" s="21">
        <f>Y12/About!$A$39*1000</f>
        <v>1762910.9132371712</v>
      </c>
      <c r="Z66" s="21">
        <f>Z12/About!$A$39*1000</f>
        <v>1762910.9132371712</v>
      </c>
      <c r="AA66" s="21">
        <f>AA12/About!$A$39*1000</f>
        <v>1762910.9132371712</v>
      </c>
      <c r="AB66" s="21">
        <f>AB12/About!$A$39*1000</f>
        <v>1762910.9132371712</v>
      </c>
      <c r="AC66" s="21">
        <f>AC12/About!$A$39*1000</f>
        <v>1762910.9132371712</v>
      </c>
      <c r="AD66" s="21">
        <f>AD12/About!$A$39*1000</f>
        <v>1762910.9132371712</v>
      </c>
      <c r="AE66" s="21">
        <f>AE12/About!$A$39*1000</f>
        <v>1762910.9132371712</v>
      </c>
      <c r="AF66" s="21">
        <f>AF12/About!$A$39*1000</f>
        <v>1762910.9132371712</v>
      </c>
    </row>
    <row r="67" spans="1:32">
      <c r="A67" t="s">
        <v>14</v>
      </c>
      <c r="B67" s="21">
        <f>B13/About!$A$39*1000</f>
        <v>611851.26578005415</v>
      </c>
      <c r="C67" s="21">
        <f>C13/About!$A$39*1000</f>
        <v>617384.67567550938</v>
      </c>
      <c r="D67" s="21">
        <f>D13/About!$A$39*1000</f>
        <v>622918.08557096438</v>
      </c>
      <c r="E67" s="21">
        <f>E13/About!$A$39*1000</f>
        <v>628451.49546641961</v>
      </c>
      <c r="F67" s="21">
        <f>F13/About!$A$39*1000</f>
        <v>633984.90536187461</v>
      </c>
      <c r="G67" s="21">
        <f>G13/About!$A$39*1000</f>
        <v>639518.31525732984</v>
      </c>
      <c r="H67" s="21">
        <f>H13/About!$A$39*1000</f>
        <v>645051.72515278496</v>
      </c>
      <c r="I67" s="21">
        <f>I13/About!$A$39*1000</f>
        <v>650585.13504824007</v>
      </c>
      <c r="J67" s="21">
        <f>J13/About!$A$39*1000</f>
        <v>656118.54494369519</v>
      </c>
      <c r="K67" s="21">
        <f>K13/About!$A$39*1000</f>
        <v>661651.9548391503</v>
      </c>
      <c r="L67" s="21">
        <f>L13/About!$A$39*1000</f>
        <v>667185.36473460542</v>
      </c>
      <c r="M67" s="21">
        <f>M13/About!$A$39*1000</f>
        <v>672718.77463006123</v>
      </c>
      <c r="N67" s="21">
        <f>N13/About!$A$39*1000</f>
        <v>678252.18452551647</v>
      </c>
      <c r="O67" s="21">
        <f>O13/About!$A$39*1000</f>
        <v>683785.59442097147</v>
      </c>
      <c r="P67" s="21">
        <f>P13/About!$A$39*1000</f>
        <v>689319.0043164267</v>
      </c>
      <c r="Q67" s="21">
        <f>Q13/About!$A$39*1000</f>
        <v>694852.4142118817</v>
      </c>
      <c r="R67" s="21">
        <f>R13/About!$A$39*1000</f>
        <v>700385.82410733693</v>
      </c>
      <c r="S67" s="21">
        <f>S13/About!$A$39*1000</f>
        <v>705919.23400279204</v>
      </c>
      <c r="T67" s="21">
        <f>T13/About!$A$39*1000</f>
        <v>711452.64389824716</v>
      </c>
      <c r="U67" s="21">
        <f>U13/About!$A$39*1000</f>
        <v>716986.05379370227</v>
      </c>
      <c r="V67" s="21">
        <f>V13/About!$A$39*1000</f>
        <v>722519.46368915727</v>
      </c>
      <c r="W67" s="21">
        <f>W13/About!$A$39*1000</f>
        <v>728052.87358461251</v>
      </c>
      <c r="X67" s="21">
        <f>X13/About!$A$39*1000</f>
        <v>733586.2834800675</v>
      </c>
      <c r="Y67" s="21">
        <f>Y13/About!$A$39*1000</f>
        <v>739119.69337552274</v>
      </c>
      <c r="Z67" s="21">
        <f>Z13/About!$A$39*1000</f>
        <v>744653.10327097785</v>
      </c>
      <c r="AA67" s="21">
        <f>AA13/About!$A$39*1000</f>
        <v>750186.51316643297</v>
      </c>
      <c r="AB67" s="21">
        <f>AB13/About!$A$39*1000</f>
        <v>755719.92306188808</v>
      </c>
      <c r="AC67" s="21">
        <f>AC13/About!$A$39*1000</f>
        <v>761253.3329573432</v>
      </c>
      <c r="AD67" s="21">
        <f>AD13/About!$A$39*1000</f>
        <v>766786.74285279831</v>
      </c>
      <c r="AE67" s="21">
        <f>AE13/About!$A$39*1000</f>
        <v>772320.15274825343</v>
      </c>
      <c r="AF67" s="21">
        <f>AF13/About!$A$39*1000</f>
        <v>777853.56264370854</v>
      </c>
    </row>
    <row r="68" spans="1:32">
      <c r="A68" t="s">
        <v>19</v>
      </c>
      <c r="B68" s="21">
        <f>B14/About!$A$39*1000</f>
        <v>1337746.9464918093</v>
      </c>
      <c r="C68" s="21">
        <f>C14/About!$A$39*1000</f>
        <v>1386477.2229812131</v>
      </c>
      <c r="D68" s="21">
        <f>D14/About!$A$39*1000</f>
        <v>1435207.4994706169</v>
      </c>
      <c r="E68" s="21">
        <f>E14/About!$A$39*1000</f>
        <v>1483937.775960021</v>
      </c>
      <c r="F68" s="21">
        <f>F14/About!$A$39*1000</f>
        <v>1532668.0524494245</v>
      </c>
      <c r="G68" s="21">
        <f>G14/About!$A$39*1000</f>
        <v>1581398.3289388283</v>
      </c>
      <c r="H68" s="21">
        <f>H14/About!$A$39*1000</f>
        <v>1630128.6054282323</v>
      </c>
      <c r="I68" s="21">
        <f>I14/About!$A$39*1000</f>
        <v>1678858.8819176361</v>
      </c>
      <c r="J68" s="21">
        <f>J14/About!$A$39*1000</f>
        <v>1727589.1584070399</v>
      </c>
      <c r="K68" s="21">
        <f>K14/About!$A$39*1000</f>
        <v>1776319.4348964437</v>
      </c>
      <c r="L68" s="21">
        <f>L14/About!$A$39*1000</f>
        <v>1825049.7113858475</v>
      </c>
      <c r="M68" s="21">
        <f>M14/About!$A$39*1000</f>
        <v>1873779.9878752513</v>
      </c>
      <c r="N68" s="21">
        <f>N14/About!$A$39*1000</f>
        <v>1922510.2643646554</v>
      </c>
      <c r="O68" s="21">
        <f>O14/About!$A$39*1000</f>
        <v>1971240.5408540589</v>
      </c>
      <c r="P68" s="21">
        <f>P14/About!$A$39*1000</f>
        <v>2019970.8173434627</v>
      </c>
      <c r="Q68" s="21">
        <f>Q14/About!$A$39*1000</f>
        <v>2068701.0938328668</v>
      </c>
      <c r="R68" s="21">
        <f>R14/About!$A$39*1000</f>
        <v>2117431.3703222708</v>
      </c>
      <c r="S68" s="21">
        <f>S14/About!$A$39*1000</f>
        <v>2166161.6468116743</v>
      </c>
      <c r="T68" s="21">
        <f>T14/About!$A$39*1000</f>
        <v>2214891.9233010784</v>
      </c>
      <c r="U68" s="21">
        <f>U14/About!$A$39*1000</f>
        <v>2263622.1997904824</v>
      </c>
      <c r="V68" s="21">
        <f>V14/About!$A$39*1000</f>
        <v>2312352.4762798855</v>
      </c>
      <c r="W68" s="21">
        <f>W14/About!$A$39*1000</f>
        <v>2361082.7527692895</v>
      </c>
      <c r="X68" s="21">
        <f>X14/About!$A$39*1000</f>
        <v>2409813.0292586936</v>
      </c>
      <c r="Y68" s="21">
        <f>Y14/About!$A$39*1000</f>
        <v>2458543.3057480971</v>
      </c>
      <c r="Z68" s="21">
        <f>Z14/About!$A$39*1000</f>
        <v>2507273.5822375012</v>
      </c>
      <c r="AA68" s="21">
        <f>AA14/About!$A$39*1000</f>
        <v>2556003.8587269052</v>
      </c>
      <c r="AB68" s="21">
        <f>AB14/About!$A$39*1000</f>
        <v>2604734.1352163088</v>
      </c>
      <c r="AC68" s="21">
        <f>AC14/About!$A$39*1000</f>
        <v>2653464.4117057128</v>
      </c>
      <c r="AD68" s="21">
        <f>AD14/About!$A$39*1000</f>
        <v>2702194.6881951164</v>
      </c>
      <c r="AE68" s="21">
        <f>AE14/About!$A$39*1000</f>
        <v>2750924.9646845199</v>
      </c>
      <c r="AF68" s="21">
        <f>AF14/About!$A$39*1000</f>
        <v>2799655.2411739239</v>
      </c>
    </row>
    <row r="69" spans="1:32">
      <c r="A69" t="s">
        <v>17</v>
      </c>
      <c r="B69" s="21">
        <f>B15/About!$A$39*1000</f>
        <v>5584838.0580128776</v>
      </c>
      <c r="C69" s="21">
        <f>C15/About!$A$39*1000</f>
        <v>5439632.2685045432</v>
      </c>
      <c r="D69" s="21">
        <f>D15/About!$A$39*1000</f>
        <v>5294426.4789962089</v>
      </c>
      <c r="E69" s="21">
        <f>E15/About!$A$39*1000</f>
        <v>5149220.6894878736</v>
      </c>
      <c r="F69" s="21">
        <f>F15/About!$A$39*1000</f>
        <v>5004014.8999795392</v>
      </c>
      <c r="G69" s="21">
        <f>G15/About!$A$39*1000</f>
        <v>4858809.1104712049</v>
      </c>
      <c r="H69" s="21">
        <f>H15/About!$A$39*1000</f>
        <v>4713603.3209628705</v>
      </c>
      <c r="I69" s="21">
        <f>I15/About!$A$39*1000</f>
        <v>4568397.5314545352</v>
      </c>
      <c r="J69" s="21">
        <f>J15/About!$A$39*1000</f>
        <v>4423191.7419462008</v>
      </c>
      <c r="K69" s="21">
        <f>K15/About!$A$39*1000</f>
        <v>4277985.9524378665</v>
      </c>
      <c r="L69" s="21">
        <f>L15/About!$A$39*1000</f>
        <v>4132780.1629295298</v>
      </c>
      <c r="M69" s="21">
        <f>M15/About!$A$39*1000</f>
        <v>3987574.3734212392</v>
      </c>
      <c r="N69" s="21">
        <f>N15/About!$A$39*1000</f>
        <v>3842368.5839128932</v>
      </c>
      <c r="O69" s="21">
        <f>O15/About!$A$39*1000</f>
        <v>3697162.7944045472</v>
      </c>
      <c r="P69" s="21">
        <f>P15/About!$A$39*1000</f>
        <v>3551957.0048962012</v>
      </c>
      <c r="Q69" s="21">
        <f>Q15/About!$A$39*1000</f>
        <v>3406751.2153878557</v>
      </c>
      <c r="R69" s="21">
        <f>R15/About!$A$39*1000</f>
        <v>3261545.4258795651</v>
      </c>
      <c r="S69" s="21">
        <f>S15/About!$A$39*1000</f>
        <v>3116339.6363712191</v>
      </c>
      <c r="T69" s="21">
        <f>T15/About!$A$39*1000</f>
        <v>2971133.8468628731</v>
      </c>
      <c r="U69" s="21">
        <f>U15/About!$A$39*1000</f>
        <v>2825928.0573545275</v>
      </c>
      <c r="V69" s="21">
        <f>V15/About!$A$39*1000</f>
        <v>2680722.2678461811</v>
      </c>
      <c r="W69" s="21">
        <f>W15/About!$A$39*1000</f>
        <v>2535516.4783378909</v>
      </c>
      <c r="X69" s="21">
        <f>X15/About!$A$39*1000</f>
        <v>2390310.6888295449</v>
      </c>
      <c r="Y69" s="21">
        <f>Y15/About!$A$39*1000</f>
        <v>2245104.8993211994</v>
      </c>
      <c r="Z69" s="21">
        <f>Z15/About!$A$39*1000</f>
        <v>2099899.1098128529</v>
      </c>
      <c r="AA69" s="21">
        <f>AA15/About!$A$39*1000</f>
        <v>1954693.3203045074</v>
      </c>
      <c r="AB69" s="21">
        <f>AB15/About!$A$39*1000</f>
        <v>1809487.5307962168</v>
      </c>
      <c r="AC69" s="21">
        <f>AC15/About!$A$39*1000</f>
        <v>1664281.741287871</v>
      </c>
      <c r="AD69" s="21">
        <f>AD15/About!$A$39*1000</f>
        <v>1519075.951779525</v>
      </c>
      <c r="AE69" s="21">
        <f>AE15/About!$A$39*1000</f>
        <v>1373870.162271179</v>
      </c>
      <c r="AF69" s="21">
        <f>AF15/About!$A$39*1000</f>
        <v>1228664.3727628333</v>
      </c>
    </row>
    <row r="70" spans="1:32">
      <c r="A70" t="s">
        <v>20</v>
      </c>
      <c r="B70" s="21">
        <f>B16/About!$A$39*1000</f>
        <v>1762910.9132371712</v>
      </c>
      <c r="C70" s="21">
        <f>C16/About!$A$39*1000</f>
        <v>1762910.9132371712</v>
      </c>
      <c r="D70" s="21">
        <f>D16/About!$A$39*1000</f>
        <v>1762910.9132371712</v>
      </c>
      <c r="E70" s="21">
        <f>E16/About!$A$39*1000</f>
        <v>1762910.9132371712</v>
      </c>
      <c r="F70" s="21">
        <f>F16/About!$A$39*1000</f>
        <v>1762910.9132371712</v>
      </c>
      <c r="G70" s="21">
        <f>G16/About!$A$39*1000</f>
        <v>1762910.9132371712</v>
      </c>
      <c r="H70" s="21">
        <f>H16/About!$A$39*1000</f>
        <v>1762910.9132371712</v>
      </c>
      <c r="I70" s="21">
        <f>I16/About!$A$39*1000</f>
        <v>1762910.9132371712</v>
      </c>
      <c r="J70" s="21">
        <f>J16/About!$A$39*1000</f>
        <v>1762910.9132371712</v>
      </c>
      <c r="K70" s="21">
        <f>K16/About!$A$39*1000</f>
        <v>1762910.9132371712</v>
      </c>
      <c r="L70" s="21">
        <f>L16/About!$A$39*1000</f>
        <v>1762910.9132371712</v>
      </c>
      <c r="M70" s="21">
        <f>M16/About!$A$39*1000</f>
        <v>1762910.9132371712</v>
      </c>
      <c r="N70" s="21">
        <f>N16/About!$A$39*1000</f>
        <v>1762910.9132371712</v>
      </c>
      <c r="O70" s="21">
        <f>O16/About!$A$39*1000</f>
        <v>1762910.9132371712</v>
      </c>
      <c r="P70" s="21">
        <f>P16/About!$A$39*1000</f>
        <v>1762910.9132371712</v>
      </c>
      <c r="Q70" s="21">
        <f>Q16/About!$A$39*1000</f>
        <v>1762910.9132371712</v>
      </c>
      <c r="R70" s="21">
        <f>R16/About!$A$39*1000</f>
        <v>1762910.9132371712</v>
      </c>
      <c r="S70" s="21">
        <f>S16/About!$A$39*1000</f>
        <v>1762910.9132371712</v>
      </c>
      <c r="T70" s="21">
        <f>T16/About!$A$39*1000</f>
        <v>1762910.9132371712</v>
      </c>
      <c r="U70" s="21">
        <f>U16/About!$A$39*1000</f>
        <v>1762910.9132371712</v>
      </c>
      <c r="V70" s="21">
        <f>V16/About!$A$39*1000</f>
        <v>1762910.9132371712</v>
      </c>
      <c r="W70" s="21">
        <f>W16/About!$A$39*1000</f>
        <v>1762910.9132371712</v>
      </c>
      <c r="X70" s="21">
        <f>X16/About!$A$39*1000</f>
        <v>1762910.9132371712</v>
      </c>
      <c r="Y70" s="21">
        <f>Y16/About!$A$39*1000</f>
        <v>1762910.9132371712</v>
      </c>
      <c r="Z70" s="21">
        <f>Z16/About!$A$39*1000</f>
        <v>1762910.9132371712</v>
      </c>
      <c r="AA70" s="21">
        <f>AA16/About!$A$39*1000</f>
        <v>1762910.9132371712</v>
      </c>
      <c r="AB70" s="21">
        <f>AB16/About!$A$39*1000</f>
        <v>1762910.9132371712</v>
      </c>
      <c r="AC70" s="21">
        <f>AC16/About!$A$39*1000</f>
        <v>1762910.9132371712</v>
      </c>
      <c r="AD70" s="21">
        <f>AD16/About!$A$39*1000</f>
        <v>1762910.9132371712</v>
      </c>
      <c r="AE70" s="21">
        <f>AE16/About!$A$39*1000</f>
        <v>1762910.9132371712</v>
      </c>
      <c r="AF70" s="21">
        <f>AF16/About!$A$39*1000</f>
        <v>1762910.9132371712</v>
      </c>
    </row>
    <row r="71" spans="1:32">
      <c r="A71" t="s">
        <v>21</v>
      </c>
      <c r="B71" s="21">
        <f>B17/About!$A$39*1000</f>
        <v>1762910.9132371712</v>
      </c>
      <c r="C71" s="21">
        <f>C17/About!$A$39*1000</f>
        <v>1762910.9132371712</v>
      </c>
      <c r="D71" s="21">
        <f>D17/About!$A$39*1000</f>
        <v>1762910.9132371712</v>
      </c>
      <c r="E71" s="21">
        <f>E17/About!$A$39*1000</f>
        <v>1762910.9132371712</v>
      </c>
      <c r="F71" s="21">
        <f>F17/About!$A$39*1000</f>
        <v>1762910.9132371712</v>
      </c>
      <c r="G71" s="21">
        <f>G17/About!$A$39*1000</f>
        <v>1762910.9132371712</v>
      </c>
      <c r="H71" s="21">
        <f>H17/About!$A$39*1000</f>
        <v>1762910.9132371712</v>
      </c>
      <c r="I71" s="21">
        <f>I17/About!$A$39*1000</f>
        <v>1762910.9132371712</v>
      </c>
      <c r="J71" s="21">
        <f>J17/About!$A$39*1000</f>
        <v>1762910.9132371712</v>
      </c>
      <c r="K71" s="21">
        <f>K17/About!$A$39*1000</f>
        <v>1762910.9132371712</v>
      </c>
      <c r="L71" s="21">
        <f>L17/About!$A$39*1000</f>
        <v>1762910.9132371712</v>
      </c>
      <c r="M71" s="21">
        <f>M17/About!$A$39*1000</f>
        <v>1762910.9132371712</v>
      </c>
      <c r="N71" s="21">
        <f>N17/About!$A$39*1000</f>
        <v>1762910.9132371712</v>
      </c>
      <c r="O71" s="21">
        <f>O17/About!$A$39*1000</f>
        <v>1762910.9132371712</v>
      </c>
      <c r="P71" s="21">
        <f>P17/About!$A$39*1000</f>
        <v>1762910.9132371712</v>
      </c>
      <c r="Q71" s="21">
        <f>Q17/About!$A$39*1000</f>
        <v>1762910.9132371712</v>
      </c>
      <c r="R71" s="21">
        <f>R17/About!$A$39*1000</f>
        <v>1762910.9132371712</v>
      </c>
      <c r="S71" s="21">
        <f>S17/About!$A$39*1000</f>
        <v>1762910.9132371712</v>
      </c>
      <c r="T71" s="21">
        <f>T17/About!$A$39*1000</f>
        <v>1762910.9132371712</v>
      </c>
      <c r="U71" s="21">
        <f>U17/About!$A$39*1000</f>
        <v>1762910.9132371712</v>
      </c>
      <c r="V71" s="21">
        <f>V17/About!$A$39*1000</f>
        <v>1762910.9132371712</v>
      </c>
      <c r="W71" s="21">
        <f>W17/About!$A$39*1000</f>
        <v>1762910.9132371712</v>
      </c>
      <c r="X71" s="21">
        <f>X17/About!$A$39*1000</f>
        <v>1762910.9132371712</v>
      </c>
      <c r="Y71" s="21">
        <f>Y17/About!$A$39*1000</f>
        <v>1762910.9132371712</v>
      </c>
      <c r="Z71" s="21">
        <f>Z17/About!$A$39*1000</f>
        <v>1762910.9132371712</v>
      </c>
      <c r="AA71" s="21">
        <f>AA17/About!$A$39*1000</f>
        <v>1762910.9132371712</v>
      </c>
      <c r="AB71" s="21">
        <f>AB17/About!$A$39*1000</f>
        <v>1762910.9132371712</v>
      </c>
      <c r="AC71" s="21">
        <f>AC17/About!$A$39*1000</f>
        <v>1762910.9132371712</v>
      </c>
      <c r="AD71" s="21">
        <f>AD17/About!$A$39*1000</f>
        <v>1762910.9132371712</v>
      </c>
      <c r="AE71" s="21">
        <f>AE17/About!$A$39*1000</f>
        <v>1762910.9132371712</v>
      </c>
      <c r="AF71" s="21">
        <f>AF17/About!$A$39*1000</f>
        <v>1762910.9132371712</v>
      </c>
    </row>
    <row r="72" spans="1:32">
      <c r="A72" t="s">
        <v>22</v>
      </c>
      <c r="B72" s="21">
        <f>B18/About!$A$39*1000</f>
        <v>4463927.3106192546</v>
      </c>
      <c r="C72" s="21">
        <f>C18/About!$A$39*1000</f>
        <v>4463927.3106192546</v>
      </c>
      <c r="D72" s="21">
        <f>D18/About!$A$39*1000</f>
        <v>4463927.3106192546</v>
      </c>
      <c r="E72" s="21">
        <f>E18/About!$A$39*1000</f>
        <v>4463927.3106192546</v>
      </c>
      <c r="F72" s="21">
        <f>F18/About!$A$39*1000</f>
        <v>4463927.3106192546</v>
      </c>
      <c r="G72" s="21">
        <f>G18/About!$A$39*1000</f>
        <v>4463927.3106192546</v>
      </c>
      <c r="H72" s="21">
        <f>H18/About!$A$39*1000</f>
        <v>4463927.3106192546</v>
      </c>
      <c r="I72" s="21">
        <f>I18/About!$A$39*1000</f>
        <v>4463927.3106192546</v>
      </c>
      <c r="J72" s="21">
        <f>J18/About!$A$39*1000</f>
        <v>4463927.3106192546</v>
      </c>
      <c r="K72" s="21">
        <f>K18/About!$A$39*1000</f>
        <v>4463927.3106192546</v>
      </c>
      <c r="L72" s="21">
        <f>L18/About!$A$39*1000</f>
        <v>4463927.3106192546</v>
      </c>
      <c r="M72" s="21">
        <f>M18/About!$A$39*1000</f>
        <v>4463927.3106192546</v>
      </c>
      <c r="N72" s="21">
        <f>N18/About!$A$39*1000</f>
        <v>4463927.3106192546</v>
      </c>
      <c r="O72" s="21">
        <f>O18/About!$A$39*1000</f>
        <v>4463927.3106192546</v>
      </c>
      <c r="P72" s="21">
        <f>P18/About!$A$39*1000</f>
        <v>4463927.3106192546</v>
      </c>
      <c r="Q72" s="21">
        <f>Q18/About!$A$39*1000</f>
        <v>4463927.3106192546</v>
      </c>
      <c r="R72" s="21">
        <f>R18/About!$A$39*1000</f>
        <v>4463927.3106192546</v>
      </c>
      <c r="S72" s="21">
        <f>S18/About!$A$39*1000</f>
        <v>4463927.3106192546</v>
      </c>
      <c r="T72" s="21">
        <f>T18/About!$A$39*1000</f>
        <v>4463927.3106192546</v>
      </c>
      <c r="U72" s="21">
        <f>U18/About!$A$39*1000</f>
        <v>4463927.3106192546</v>
      </c>
      <c r="V72" s="21">
        <f>V18/About!$A$39*1000</f>
        <v>4463927.3106192546</v>
      </c>
      <c r="W72" s="21">
        <f>W18/About!$A$39*1000</f>
        <v>4463927.3106192546</v>
      </c>
      <c r="X72" s="21">
        <f>X18/About!$A$39*1000</f>
        <v>4463927.3106192546</v>
      </c>
      <c r="Y72" s="21">
        <f>Y18/About!$A$39*1000</f>
        <v>4463927.3106192546</v>
      </c>
      <c r="Z72" s="21">
        <f>Z18/About!$A$39*1000</f>
        <v>4463927.3106192546</v>
      </c>
      <c r="AA72" s="21">
        <f>AA18/About!$A$39*1000</f>
        <v>4463927.3106192546</v>
      </c>
      <c r="AB72" s="21">
        <f>AB18/About!$A$39*1000</f>
        <v>4463927.3106192546</v>
      </c>
      <c r="AC72" s="21">
        <f>AC18/About!$A$39*1000</f>
        <v>4463927.3106192546</v>
      </c>
      <c r="AD72" s="21">
        <f>AD18/About!$A$39*1000</f>
        <v>4463927.3106192546</v>
      </c>
      <c r="AE72" s="21">
        <f>AE18/About!$A$39*1000</f>
        <v>4463927.3106192546</v>
      </c>
      <c r="AF72" s="21">
        <f>AF18/About!$A$39*1000</f>
        <v>4463927.3106192546</v>
      </c>
    </row>
    <row r="73" spans="1:32">
      <c r="A73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</row>
    <row r="74" spans="1:32">
      <c r="A74" s="17" t="s">
        <v>67</v>
      </c>
      <c r="B74" s="20">
        <v>2020</v>
      </c>
      <c r="C74" s="20">
        <v>2021</v>
      </c>
      <c r="D74" s="20">
        <v>2022</v>
      </c>
      <c r="E74" s="20">
        <v>2023</v>
      </c>
      <c r="F74" s="20">
        <v>2024</v>
      </c>
      <c r="G74" s="20">
        <v>2025</v>
      </c>
      <c r="H74" s="20">
        <v>2026</v>
      </c>
      <c r="I74" s="20">
        <v>2027</v>
      </c>
      <c r="J74" s="20">
        <v>2028</v>
      </c>
      <c r="K74" s="20">
        <v>2029</v>
      </c>
      <c r="L74" s="20">
        <v>2030</v>
      </c>
      <c r="M74" s="20">
        <v>2031</v>
      </c>
      <c r="N74" s="20">
        <v>2032</v>
      </c>
      <c r="O74" s="20">
        <v>2033</v>
      </c>
      <c r="P74" s="20">
        <v>2034</v>
      </c>
      <c r="Q74" s="20">
        <v>2035</v>
      </c>
      <c r="R74" s="20">
        <v>2036</v>
      </c>
      <c r="S74" s="20">
        <v>2037</v>
      </c>
      <c r="T74" s="20">
        <v>2038</v>
      </c>
      <c r="U74" s="20">
        <v>2039</v>
      </c>
      <c r="V74" s="20">
        <v>2040</v>
      </c>
      <c r="W74" s="20">
        <v>2041</v>
      </c>
      <c r="X74" s="20">
        <v>2042</v>
      </c>
      <c r="Y74" s="20">
        <v>2043</v>
      </c>
      <c r="Z74" s="20">
        <v>2044</v>
      </c>
      <c r="AA74" s="20">
        <v>2045</v>
      </c>
      <c r="AB74" s="20">
        <v>2046</v>
      </c>
      <c r="AC74" s="20">
        <v>2047</v>
      </c>
      <c r="AD74" s="20">
        <v>2048</v>
      </c>
      <c r="AE74" s="20">
        <v>2049</v>
      </c>
      <c r="AF74" s="20">
        <v>2050</v>
      </c>
    </row>
    <row r="75" spans="1:32">
      <c r="A75" t="s">
        <v>16</v>
      </c>
      <c r="B75" s="21">
        <f>B21/About!$A$39*1000</f>
        <v>62002.387969942749</v>
      </c>
      <c r="C75" s="21">
        <f>C21/About!$A$39*1000</f>
        <v>62002.387969942749</v>
      </c>
      <c r="D75" s="21">
        <f>D21/About!$A$39*1000</f>
        <v>62002.387969942749</v>
      </c>
      <c r="E75" s="21">
        <f>E21/About!$A$39*1000</f>
        <v>62002.387969942749</v>
      </c>
      <c r="F75" s="21">
        <f>F21/About!$A$39*1000</f>
        <v>62002.387969942749</v>
      </c>
      <c r="G75" s="21">
        <f>G21/About!$A$39*1000</f>
        <v>62002.387969942749</v>
      </c>
      <c r="H75" s="21">
        <f>H21/About!$A$39*1000</f>
        <v>62002.387969942749</v>
      </c>
      <c r="I75" s="21">
        <f>I21/About!$A$39*1000</f>
        <v>62002.387969942749</v>
      </c>
      <c r="J75" s="21">
        <f>J21/About!$A$39*1000</f>
        <v>62002.387969942749</v>
      </c>
      <c r="K75" s="21">
        <f>K21/About!$A$39*1000</f>
        <v>62002.387969942749</v>
      </c>
      <c r="L75" s="21">
        <f>L21/About!$A$39*1000</f>
        <v>62002.387969942749</v>
      </c>
      <c r="M75" s="21">
        <f>M21/About!$A$39*1000</f>
        <v>62002.387969942756</v>
      </c>
      <c r="N75" s="21">
        <f>N21/About!$A$39*1000</f>
        <v>62002.387969942756</v>
      </c>
      <c r="O75" s="21">
        <f>O21/About!$A$39*1000</f>
        <v>62002.387969942756</v>
      </c>
      <c r="P75" s="21">
        <f>P21/About!$A$39*1000</f>
        <v>62002.387969942756</v>
      </c>
      <c r="Q75" s="21">
        <f>Q21/About!$A$39*1000</f>
        <v>62002.387969942756</v>
      </c>
      <c r="R75" s="21">
        <f>R21/About!$A$39*1000</f>
        <v>62002.387969942756</v>
      </c>
      <c r="S75" s="21">
        <f>S21/About!$A$39*1000</f>
        <v>62002.387969942756</v>
      </c>
      <c r="T75" s="21">
        <f>T21/About!$A$39*1000</f>
        <v>62002.387969942756</v>
      </c>
      <c r="U75" s="21">
        <f>U21/About!$A$39*1000</f>
        <v>62002.387969942756</v>
      </c>
      <c r="V75" s="21">
        <f>V21/About!$A$39*1000</f>
        <v>62002.387969942756</v>
      </c>
      <c r="W75" s="21">
        <f>W21/About!$A$39*1000</f>
        <v>62002.387969942756</v>
      </c>
      <c r="X75" s="21">
        <f>X21/About!$A$39*1000</f>
        <v>62002.387969942756</v>
      </c>
      <c r="Y75" s="21">
        <f>Y21/About!$A$39*1000</f>
        <v>62002.387969942756</v>
      </c>
      <c r="Z75" s="21">
        <f>Z21/About!$A$39*1000</f>
        <v>62002.387969942756</v>
      </c>
      <c r="AA75" s="21">
        <f>AA21/About!$A$39*1000</f>
        <v>62002.387969942756</v>
      </c>
      <c r="AB75" s="21">
        <f>AB21/About!$A$39*1000</f>
        <v>62002.387969942756</v>
      </c>
      <c r="AC75" s="21">
        <f>AC21/About!$A$39*1000</f>
        <v>62002.387969942756</v>
      </c>
      <c r="AD75" s="21">
        <f>AD21/About!$A$39*1000</f>
        <v>62002.387969942756</v>
      </c>
      <c r="AE75" s="21">
        <f>AE21/About!$A$39*1000</f>
        <v>62002.387969942756</v>
      </c>
      <c r="AF75" s="21">
        <f>AF21/About!$A$39*1000</f>
        <v>62002.387969942756</v>
      </c>
    </row>
    <row r="76" spans="1:32">
      <c r="A76" t="s">
        <v>11</v>
      </c>
      <c r="B76" s="21">
        <f>B22/About!$A$39*1000</f>
        <v>40766.481369682057</v>
      </c>
      <c r="C76" s="21">
        <f>C22/About!$A$39*1000</f>
        <v>40766.481369682057</v>
      </c>
      <c r="D76" s="21">
        <f>D22/About!$A$39*1000</f>
        <v>40766.481369682057</v>
      </c>
      <c r="E76" s="21">
        <f>E22/About!$A$39*1000</f>
        <v>40766.481369682057</v>
      </c>
      <c r="F76" s="21">
        <f>F22/About!$A$39*1000</f>
        <v>40766.481369682057</v>
      </c>
      <c r="G76" s="21">
        <f>G22/About!$A$39*1000</f>
        <v>40766.481369682057</v>
      </c>
      <c r="H76" s="21">
        <f>H22/About!$A$39*1000</f>
        <v>40766.481369682057</v>
      </c>
      <c r="I76" s="21">
        <f>I22/About!$A$39*1000</f>
        <v>40766.481369682057</v>
      </c>
      <c r="J76" s="21">
        <f>J22/About!$A$39*1000</f>
        <v>40766.481369682057</v>
      </c>
      <c r="K76" s="21">
        <f>K22/About!$A$39*1000</f>
        <v>40766.481369682057</v>
      </c>
      <c r="L76" s="21">
        <f>L22/About!$A$39*1000</f>
        <v>40766.481369682057</v>
      </c>
      <c r="M76" s="21">
        <f>M22/About!$A$39*1000</f>
        <v>40766.481369682064</v>
      </c>
      <c r="N76" s="21">
        <f>N22/About!$A$39*1000</f>
        <v>40766.481369682064</v>
      </c>
      <c r="O76" s="21">
        <f>O22/About!$A$39*1000</f>
        <v>40766.481369682064</v>
      </c>
      <c r="P76" s="21">
        <f>P22/About!$A$39*1000</f>
        <v>40766.481369682064</v>
      </c>
      <c r="Q76" s="21">
        <f>Q22/About!$A$39*1000</f>
        <v>40766.481369682064</v>
      </c>
      <c r="R76" s="21">
        <f>R22/About!$A$39*1000</f>
        <v>40766.481369682064</v>
      </c>
      <c r="S76" s="21">
        <f>S22/About!$A$39*1000</f>
        <v>40766.481369682064</v>
      </c>
      <c r="T76" s="21">
        <f>T22/About!$A$39*1000</f>
        <v>40766.481369682064</v>
      </c>
      <c r="U76" s="21">
        <f>U22/About!$A$39*1000</f>
        <v>40766.481369682064</v>
      </c>
      <c r="V76" s="21">
        <f>V22/About!$A$39*1000</f>
        <v>40766.481369682064</v>
      </c>
      <c r="W76" s="21">
        <f>W22/About!$A$39*1000</f>
        <v>40766.481369682064</v>
      </c>
      <c r="X76" s="21">
        <f>X22/About!$A$39*1000</f>
        <v>40766.481369682064</v>
      </c>
      <c r="Y76" s="21">
        <f>Y22/About!$A$39*1000</f>
        <v>40766.481369682064</v>
      </c>
      <c r="Z76" s="21">
        <f>Z22/About!$A$39*1000</f>
        <v>40766.481369682064</v>
      </c>
      <c r="AA76" s="21">
        <f>AA22/About!$A$39*1000</f>
        <v>40766.481369682064</v>
      </c>
      <c r="AB76" s="21">
        <f>AB22/About!$A$39*1000</f>
        <v>40766.481369682064</v>
      </c>
      <c r="AC76" s="21">
        <f>AC22/About!$A$39*1000</f>
        <v>40766.481369682064</v>
      </c>
      <c r="AD76" s="21">
        <f>AD22/About!$A$39*1000</f>
        <v>40766.481369682064</v>
      </c>
      <c r="AE76" s="21">
        <f>AE22/About!$A$39*1000</f>
        <v>40766.481369682064</v>
      </c>
      <c r="AF76" s="21">
        <f>AF22/About!$A$39*1000</f>
        <v>40766.481369682064</v>
      </c>
    </row>
    <row r="77" spans="1:32">
      <c r="A77" t="s">
        <v>5</v>
      </c>
      <c r="B77" s="21">
        <f>B23/About!$A$39*1000</f>
        <v>155249.58875783393</v>
      </c>
      <c r="C77" s="21">
        <f>C23/About!$A$39*1000</f>
        <v>155249.58875783393</v>
      </c>
      <c r="D77" s="21">
        <f>D23/About!$A$39*1000</f>
        <v>155249.58875783393</v>
      </c>
      <c r="E77" s="21">
        <f>E23/About!$A$39*1000</f>
        <v>155249.58875783393</v>
      </c>
      <c r="F77" s="21">
        <f>F23/About!$A$39*1000</f>
        <v>155249.58875783393</v>
      </c>
      <c r="G77" s="21">
        <f>G23/About!$A$39*1000</f>
        <v>155249.58875783393</v>
      </c>
      <c r="H77" s="21">
        <f>H23/About!$A$39*1000</f>
        <v>155249.58875783393</v>
      </c>
      <c r="I77" s="21">
        <f>I23/About!$A$39*1000</f>
        <v>155249.58875783393</v>
      </c>
      <c r="J77" s="21">
        <f>J23/About!$A$39*1000</f>
        <v>155249.58875783393</v>
      </c>
      <c r="K77" s="21">
        <f>K23/About!$A$39*1000</f>
        <v>155249.58875783393</v>
      </c>
      <c r="L77" s="21">
        <f>L23/About!$A$39*1000</f>
        <v>155249.58875783393</v>
      </c>
      <c r="M77" s="21">
        <f>M23/About!$A$39*1000</f>
        <v>155249.58875783393</v>
      </c>
      <c r="N77" s="21">
        <f>N23/About!$A$39*1000</f>
        <v>155249.58875783393</v>
      </c>
      <c r="O77" s="21">
        <f>O23/About!$A$39*1000</f>
        <v>155249.58875783393</v>
      </c>
      <c r="P77" s="21">
        <f>P23/About!$A$39*1000</f>
        <v>155249.58875783393</v>
      </c>
      <c r="Q77" s="21">
        <f>Q23/About!$A$39*1000</f>
        <v>155249.58875783393</v>
      </c>
      <c r="R77" s="21">
        <f>R23/About!$A$39*1000</f>
        <v>155249.58875783393</v>
      </c>
      <c r="S77" s="21">
        <f>S23/About!$A$39*1000</f>
        <v>155249.58875783393</v>
      </c>
      <c r="T77" s="21">
        <f>T23/About!$A$39*1000</f>
        <v>155249.58875783393</v>
      </c>
      <c r="U77" s="21">
        <f>U23/About!$A$39*1000</f>
        <v>155249.58875783393</v>
      </c>
      <c r="V77" s="21">
        <f>V23/About!$A$39*1000</f>
        <v>155249.58875783393</v>
      </c>
      <c r="W77" s="21">
        <f>W23/About!$A$39*1000</f>
        <v>155249.58875783393</v>
      </c>
      <c r="X77" s="21">
        <f>X23/About!$A$39*1000</f>
        <v>155249.58875783393</v>
      </c>
      <c r="Y77" s="21">
        <f>Y23/About!$A$39*1000</f>
        <v>155249.58875783393</v>
      </c>
      <c r="Z77" s="21">
        <f>Z23/About!$A$39*1000</f>
        <v>155249.58875783393</v>
      </c>
      <c r="AA77" s="21">
        <f>AA23/About!$A$39*1000</f>
        <v>155249.58875783393</v>
      </c>
      <c r="AB77" s="21">
        <f>AB23/About!$A$39*1000</f>
        <v>155249.58875783393</v>
      </c>
      <c r="AC77" s="21">
        <f>AC23/About!$A$39*1000</f>
        <v>155249.58875783393</v>
      </c>
      <c r="AD77" s="21">
        <f>AD23/About!$A$39*1000</f>
        <v>155249.58875783393</v>
      </c>
      <c r="AE77" s="21">
        <f>AE23/About!$A$39*1000</f>
        <v>155249.58875783393</v>
      </c>
      <c r="AF77" s="21">
        <f>AF23/About!$A$39*1000</f>
        <v>155249.58875783393</v>
      </c>
    </row>
    <row r="78" spans="1:32">
      <c r="A78" t="s">
        <v>6</v>
      </c>
      <c r="B78" s="21">
        <f>B24/About!$A$39*1000</f>
        <v>22521.908259358712</v>
      </c>
      <c r="C78" s="21">
        <f>C24/About!$A$39*1000</f>
        <v>22521.908259358712</v>
      </c>
      <c r="D78" s="21">
        <f>D24/About!$A$39*1000</f>
        <v>22521.908259358712</v>
      </c>
      <c r="E78" s="21">
        <f>E24/About!$A$39*1000</f>
        <v>22521.908259358712</v>
      </c>
      <c r="F78" s="21">
        <f>F24/About!$A$39*1000</f>
        <v>22521.908259358712</v>
      </c>
      <c r="G78" s="21">
        <f>G24/About!$A$39*1000</f>
        <v>22521.908259358712</v>
      </c>
      <c r="H78" s="21">
        <f>H24/About!$A$39*1000</f>
        <v>22521.908259358712</v>
      </c>
      <c r="I78" s="21">
        <f>I24/About!$A$39*1000</f>
        <v>22521.908259358712</v>
      </c>
      <c r="J78" s="21">
        <f>J24/About!$A$39*1000</f>
        <v>22521.908259358712</v>
      </c>
      <c r="K78" s="21">
        <f>K24/About!$A$39*1000</f>
        <v>22521.908259358712</v>
      </c>
      <c r="L78" s="21">
        <f>L24/About!$A$39*1000</f>
        <v>22521.908259358712</v>
      </c>
      <c r="M78" s="21">
        <f>M24/About!$A$39*1000</f>
        <v>22521.908259358712</v>
      </c>
      <c r="N78" s="21">
        <f>N24/About!$A$39*1000</f>
        <v>22521.908259358712</v>
      </c>
      <c r="O78" s="21">
        <f>O24/About!$A$39*1000</f>
        <v>22521.908259358712</v>
      </c>
      <c r="P78" s="21">
        <f>P24/About!$A$39*1000</f>
        <v>22521.908259358712</v>
      </c>
      <c r="Q78" s="21">
        <f>Q24/About!$A$39*1000</f>
        <v>22521.908259358712</v>
      </c>
      <c r="R78" s="21">
        <f>R24/About!$A$39*1000</f>
        <v>22521.908259358712</v>
      </c>
      <c r="S78" s="21">
        <f>S24/About!$A$39*1000</f>
        <v>22521.908259358712</v>
      </c>
      <c r="T78" s="21">
        <f>T24/About!$A$39*1000</f>
        <v>22521.908259358712</v>
      </c>
      <c r="U78" s="21">
        <f>U24/About!$A$39*1000</f>
        <v>22521.908259358712</v>
      </c>
      <c r="V78" s="21">
        <f>V24/About!$A$39*1000</f>
        <v>22521.908259358712</v>
      </c>
      <c r="W78" s="21">
        <f>W24/About!$A$39*1000</f>
        <v>22521.908259358712</v>
      </c>
      <c r="X78" s="21">
        <f>X24/About!$A$39*1000</f>
        <v>22521.908259358712</v>
      </c>
      <c r="Y78" s="21">
        <f>Y24/About!$A$39*1000</f>
        <v>22521.908259358712</v>
      </c>
      <c r="Z78" s="21">
        <f>Z24/About!$A$39*1000</f>
        <v>22521.908259358712</v>
      </c>
      <c r="AA78" s="21">
        <f>AA24/About!$A$39*1000</f>
        <v>22521.908259358712</v>
      </c>
      <c r="AB78" s="21">
        <f>AB24/About!$A$39*1000</f>
        <v>22521.908259358712</v>
      </c>
      <c r="AC78" s="21">
        <f>AC24/About!$A$39*1000</f>
        <v>22521.908259358712</v>
      </c>
      <c r="AD78" s="21">
        <f>AD24/About!$A$39*1000</f>
        <v>22521.908259358712</v>
      </c>
      <c r="AE78" s="21">
        <f>AE24/About!$A$39*1000</f>
        <v>22521.908259358712</v>
      </c>
      <c r="AF78" s="21">
        <f>AF24/About!$A$39*1000</f>
        <v>22521.908259358712</v>
      </c>
    </row>
    <row r="79" spans="1:32">
      <c r="A79" t="s">
        <v>18</v>
      </c>
      <c r="B79" s="21">
        <f>B25/About!$A$39*1000</f>
        <v>47454.337266451825</v>
      </c>
      <c r="C79" s="21">
        <f>C25/About!$A$39*1000</f>
        <v>47454.337266451825</v>
      </c>
      <c r="D79" s="21">
        <f>D25/About!$A$39*1000</f>
        <v>47454.337266451825</v>
      </c>
      <c r="E79" s="21">
        <f>E25/About!$A$39*1000</f>
        <v>47454.337266451825</v>
      </c>
      <c r="F79" s="21">
        <f>F25/About!$A$39*1000</f>
        <v>47454.337266451825</v>
      </c>
      <c r="G79" s="21">
        <f>G25/About!$A$39*1000</f>
        <v>47454.337266451825</v>
      </c>
      <c r="H79" s="21">
        <f>H25/About!$A$39*1000</f>
        <v>47454.337266451825</v>
      </c>
      <c r="I79" s="21">
        <f>I25/About!$A$39*1000</f>
        <v>47454.337266451825</v>
      </c>
      <c r="J79" s="21">
        <f>J25/About!$A$39*1000</f>
        <v>47454.337266451825</v>
      </c>
      <c r="K79" s="21">
        <f>K25/About!$A$39*1000</f>
        <v>47454.337266451825</v>
      </c>
      <c r="L79" s="21">
        <f>L25/About!$A$39*1000</f>
        <v>47454.337266451825</v>
      </c>
      <c r="M79" s="21">
        <f>M25/About!$A$39*1000</f>
        <v>47454.337266451825</v>
      </c>
      <c r="N79" s="21">
        <f>N25/About!$A$39*1000</f>
        <v>47454.337266451825</v>
      </c>
      <c r="O79" s="21">
        <f>O25/About!$A$39*1000</f>
        <v>47454.337266451825</v>
      </c>
      <c r="P79" s="21">
        <f>P25/About!$A$39*1000</f>
        <v>47454.337266451825</v>
      </c>
      <c r="Q79" s="21">
        <f>Q25/About!$A$39*1000</f>
        <v>47454.337266451825</v>
      </c>
      <c r="R79" s="21">
        <f>R25/About!$A$39*1000</f>
        <v>47454.337266451825</v>
      </c>
      <c r="S79" s="21">
        <f>S25/About!$A$39*1000</f>
        <v>47454.337266451825</v>
      </c>
      <c r="T79" s="21">
        <f>T25/About!$A$39*1000</f>
        <v>47454.337266451825</v>
      </c>
      <c r="U79" s="21">
        <f>U25/About!$A$39*1000</f>
        <v>47454.337266451825</v>
      </c>
      <c r="V79" s="21">
        <f>V25/About!$A$39*1000</f>
        <v>47454.337266451825</v>
      </c>
      <c r="W79" s="21">
        <f>W25/About!$A$39*1000</f>
        <v>47454.337266451825</v>
      </c>
      <c r="X79" s="21">
        <f>X25/About!$A$39*1000</f>
        <v>47454.337266451825</v>
      </c>
      <c r="Y79" s="21">
        <f>Y25/About!$A$39*1000</f>
        <v>47454.337266451825</v>
      </c>
      <c r="Z79" s="21">
        <f>Z25/About!$A$39*1000</f>
        <v>47454.337266451825</v>
      </c>
      <c r="AA79" s="21">
        <f>AA25/About!$A$39*1000</f>
        <v>47454.337266451825</v>
      </c>
      <c r="AB79" s="21">
        <f>AB25/About!$A$39*1000</f>
        <v>47454.337266451825</v>
      </c>
      <c r="AC79" s="21">
        <f>AC25/About!$A$39*1000</f>
        <v>47454.337266451825</v>
      </c>
      <c r="AD79" s="21">
        <f>AD25/About!$A$39*1000</f>
        <v>47454.337266451825</v>
      </c>
      <c r="AE79" s="21">
        <f>AE25/About!$A$39*1000</f>
        <v>47454.337266451825</v>
      </c>
      <c r="AF79" s="21">
        <f>AF25/About!$A$39*1000</f>
        <v>47454.337266451825</v>
      </c>
    </row>
    <row r="80" spans="1:32">
      <c r="A80" t="s">
        <v>7</v>
      </c>
      <c r="B80" s="21">
        <f>B26/About!$A$39*1000</f>
        <v>23129.653363002399</v>
      </c>
      <c r="C80" s="21">
        <f>C26/About!$A$39*1000</f>
        <v>23129.653363002399</v>
      </c>
      <c r="D80" s="21">
        <f>D26/About!$A$39*1000</f>
        <v>23129.653363002399</v>
      </c>
      <c r="E80" s="21">
        <f>E26/About!$A$39*1000</f>
        <v>23129.653363002399</v>
      </c>
      <c r="F80" s="21">
        <f>F26/About!$A$39*1000</f>
        <v>23129.653363002399</v>
      </c>
      <c r="G80" s="21">
        <f>G26/About!$A$39*1000</f>
        <v>23129.653363002399</v>
      </c>
      <c r="H80" s="21">
        <f>H26/About!$A$39*1000</f>
        <v>23129.653363002399</v>
      </c>
      <c r="I80" s="21">
        <f>I26/About!$A$39*1000</f>
        <v>23129.653363002399</v>
      </c>
      <c r="J80" s="21">
        <f>J26/About!$A$39*1000</f>
        <v>23129.653363002399</v>
      </c>
      <c r="K80" s="21">
        <f>K26/About!$A$39*1000</f>
        <v>23129.653363002399</v>
      </c>
      <c r="L80" s="21">
        <f>L26/About!$A$39*1000</f>
        <v>23129.653363002399</v>
      </c>
      <c r="M80" s="21">
        <f>M26/About!$A$39*1000</f>
        <v>23129.653363002399</v>
      </c>
      <c r="N80" s="21">
        <f>N26/About!$A$39*1000</f>
        <v>23129.653363002399</v>
      </c>
      <c r="O80" s="21">
        <f>O26/About!$A$39*1000</f>
        <v>23129.653363002399</v>
      </c>
      <c r="P80" s="21">
        <f>P26/About!$A$39*1000</f>
        <v>23129.653363002399</v>
      </c>
      <c r="Q80" s="21">
        <f>Q26/About!$A$39*1000</f>
        <v>23129.653363002399</v>
      </c>
      <c r="R80" s="21">
        <f>R26/About!$A$39*1000</f>
        <v>23129.653363002399</v>
      </c>
      <c r="S80" s="21">
        <f>S26/About!$A$39*1000</f>
        <v>23129.653363002399</v>
      </c>
      <c r="T80" s="21">
        <f>T26/About!$A$39*1000</f>
        <v>23129.653363002399</v>
      </c>
      <c r="U80" s="21">
        <f>U26/About!$A$39*1000</f>
        <v>23129.653363002399</v>
      </c>
      <c r="V80" s="21">
        <f>V26/About!$A$39*1000</f>
        <v>23129.653363002399</v>
      </c>
      <c r="W80" s="21">
        <f>W26/About!$A$39*1000</f>
        <v>23129.653363002399</v>
      </c>
      <c r="X80" s="21">
        <f>X26/About!$A$39*1000</f>
        <v>23129.653363002399</v>
      </c>
      <c r="Y80" s="21">
        <f>Y26/About!$A$39*1000</f>
        <v>23129.653363002399</v>
      </c>
      <c r="Z80" s="21">
        <f>Z26/About!$A$39*1000</f>
        <v>23129.653363002399</v>
      </c>
      <c r="AA80" s="21">
        <f>AA26/About!$A$39*1000</f>
        <v>23129.653363002399</v>
      </c>
      <c r="AB80" s="21">
        <f>AB26/About!$A$39*1000</f>
        <v>23129.653363002399</v>
      </c>
      <c r="AC80" s="21">
        <f>AC26/About!$A$39*1000</f>
        <v>23129.653363002399</v>
      </c>
      <c r="AD80" s="21">
        <f>AD26/About!$A$39*1000</f>
        <v>23129.653363002399</v>
      </c>
      <c r="AE80" s="21">
        <f>AE26/About!$A$39*1000</f>
        <v>23129.653363002399</v>
      </c>
      <c r="AF80" s="21">
        <f>AF26/About!$A$39*1000</f>
        <v>23129.653363002399</v>
      </c>
    </row>
    <row r="81" spans="1:32">
      <c r="A81" t="s">
        <v>8</v>
      </c>
      <c r="B81" s="21">
        <f>B27/About!$A$39*1000</f>
        <v>0</v>
      </c>
      <c r="C81" s="21">
        <f>C27/About!$A$39*1000</f>
        <v>0</v>
      </c>
      <c r="D81" s="21">
        <f>D27/About!$A$39*1000</f>
        <v>0</v>
      </c>
      <c r="E81" s="21">
        <f>E27/About!$A$39*1000</f>
        <v>0</v>
      </c>
      <c r="F81" s="21">
        <f>F27/About!$A$39*1000</f>
        <v>0</v>
      </c>
      <c r="G81" s="21">
        <f>G27/About!$A$39*1000</f>
        <v>0</v>
      </c>
      <c r="H81" s="21">
        <f>H27/About!$A$39*1000</f>
        <v>0</v>
      </c>
      <c r="I81" s="21">
        <f>I27/About!$A$39*1000</f>
        <v>0</v>
      </c>
      <c r="J81" s="21">
        <f>J27/About!$A$39*1000</f>
        <v>0</v>
      </c>
      <c r="K81" s="21">
        <f>K27/About!$A$39*1000</f>
        <v>0</v>
      </c>
      <c r="L81" s="21">
        <f>L27/About!$A$39*1000</f>
        <v>0</v>
      </c>
      <c r="M81" s="21">
        <f>M27/About!$A$39*1000</f>
        <v>0</v>
      </c>
      <c r="N81" s="21">
        <f>N27/About!$A$39*1000</f>
        <v>0</v>
      </c>
      <c r="O81" s="21">
        <f>O27/About!$A$39*1000</f>
        <v>0</v>
      </c>
      <c r="P81" s="21">
        <f>P27/About!$A$39*1000</f>
        <v>0</v>
      </c>
      <c r="Q81" s="21">
        <f>Q27/About!$A$39*1000</f>
        <v>0</v>
      </c>
      <c r="R81" s="21">
        <f>R27/About!$A$39*1000</f>
        <v>0</v>
      </c>
      <c r="S81" s="21">
        <f>S27/About!$A$39*1000</f>
        <v>0</v>
      </c>
      <c r="T81" s="21">
        <f>T27/About!$A$39*1000</f>
        <v>0</v>
      </c>
      <c r="U81" s="21">
        <f>U27/About!$A$39*1000</f>
        <v>0</v>
      </c>
      <c r="V81" s="21">
        <f>V27/About!$A$39*1000</f>
        <v>0</v>
      </c>
      <c r="W81" s="21">
        <f>W27/About!$A$39*1000</f>
        <v>0</v>
      </c>
      <c r="X81" s="21">
        <f>X27/About!$A$39*1000</f>
        <v>0</v>
      </c>
      <c r="Y81" s="21">
        <f>Y27/About!$A$39*1000</f>
        <v>0</v>
      </c>
      <c r="Z81" s="21">
        <f>Z27/About!$A$39*1000</f>
        <v>0</v>
      </c>
      <c r="AA81" s="21">
        <f>AA27/About!$A$39*1000</f>
        <v>0</v>
      </c>
      <c r="AB81" s="21">
        <f>AB27/About!$A$39*1000</f>
        <v>0</v>
      </c>
      <c r="AC81" s="21">
        <f>AC27/About!$A$39*1000</f>
        <v>0</v>
      </c>
      <c r="AD81" s="21">
        <f>AD27/About!$A$39*1000</f>
        <v>0</v>
      </c>
      <c r="AE81" s="21">
        <f>AE27/About!$A$39*1000</f>
        <v>0</v>
      </c>
      <c r="AF81" s="21">
        <f>AF27/About!$A$39*1000</f>
        <v>0</v>
      </c>
    </row>
    <row r="82" spans="1:32">
      <c r="A82" t="s">
        <v>9</v>
      </c>
      <c r="B82" s="21">
        <f>B28/About!$A$39*1000</f>
        <v>88891.056397164095</v>
      </c>
      <c r="C82" s="21">
        <f>C28/About!$A$39*1000</f>
        <v>88891.056397164095</v>
      </c>
      <c r="D82" s="21">
        <f>D28/About!$A$39*1000</f>
        <v>88891.056397164095</v>
      </c>
      <c r="E82" s="21">
        <f>E28/About!$A$39*1000</f>
        <v>88891.056397164095</v>
      </c>
      <c r="F82" s="21">
        <f>F28/About!$A$39*1000</f>
        <v>88891.056397164095</v>
      </c>
      <c r="G82" s="21">
        <f>G28/About!$A$39*1000</f>
        <v>88891.056397164095</v>
      </c>
      <c r="H82" s="21">
        <f>H28/About!$A$39*1000</f>
        <v>88891.056397164095</v>
      </c>
      <c r="I82" s="21">
        <f>I28/About!$A$39*1000</f>
        <v>88891.056397164095</v>
      </c>
      <c r="J82" s="21">
        <f>J28/About!$A$39*1000</f>
        <v>88891.056397164095</v>
      </c>
      <c r="K82" s="21">
        <f>K28/About!$A$39*1000</f>
        <v>88891.056397164095</v>
      </c>
      <c r="L82" s="21">
        <f>L28/About!$A$39*1000</f>
        <v>88891.056397164095</v>
      </c>
      <c r="M82" s="21">
        <f>M28/About!$A$39*1000</f>
        <v>88891.056397164095</v>
      </c>
      <c r="N82" s="21">
        <f>N28/About!$A$39*1000</f>
        <v>88891.056397164095</v>
      </c>
      <c r="O82" s="21">
        <f>O28/About!$A$39*1000</f>
        <v>88891.056397164095</v>
      </c>
      <c r="P82" s="21">
        <f>P28/About!$A$39*1000</f>
        <v>88891.056397164095</v>
      </c>
      <c r="Q82" s="21">
        <f>Q28/About!$A$39*1000</f>
        <v>88891.056397164095</v>
      </c>
      <c r="R82" s="21">
        <f>R28/About!$A$39*1000</f>
        <v>88891.056397164095</v>
      </c>
      <c r="S82" s="21">
        <f>S28/About!$A$39*1000</f>
        <v>88891.056397164095</v>
      </c>
      <c r="T82" s="21">
        <f>T28/About!$A$39*1000</f>
        <v>88891.056397164095</v>
      </c>
      <c r="U82" s="21">
        <f>U28/About!$A$39*1000</f>
        <v>88891.056397164095</v>
      </c>
      <c r="V82" s="21">
        <f>V28/About!$A$39*1000</f>
        <v>88891.056397164095</v>
      </c>
      <c r="W82" s="21">
        <f>W28/About!$A$39*1000</f>
        <v>88891.056397164095</v>
      </c>
      <c r="X82" s="21">
        <f>X28/About!$A$39*1000</f>
        <v>88891.056397164095</v>
      </c>
      <c r="Y82" s="21">
        <f>Y28/About!$A$39*1000</f>
        <v>88891.056397164095</v>
      </c>
      <c r="Z82" s="21">
        <f>Z28/About!$A$39*1000</f>
        <v>88891.056397164095</v>
      </c>
      <c r="AA82" s="21">
        <f>AA28/About!$A$39*1000</f>
        <v>88891.056397164095</v>
      </c>
      <c r="AB82" s="21">
        <f>AB28/About!$A$39*1000</f>
        <v>88891.056397164095</v>
      </c>
      <c r="AC82" s="21">
        <f>AC28/About!$A$39*1000</f>
        <v>88891.056397164095</v>
      </c>
      <c r="AD82" s="21">
        <f>AD28/About!$A$39*1000</f>
        <v>88891.056397164095</v>
      </c>
      <c r="AE82" s="21">
        <f>AE28/About!$A$39*1000</f>
        <v>88891.056397164095</v>
      </c>
      <c r="AF82" s="21">
        <f>AF28/About!$A$39*1000</f>
        <v>88891.056397164095</v>
      </c>
    </row>
    <row r="83" spans="1:32">
      <c r="A83" t="s">
        <v>12</v>
      </c>
      <c r="B83" s="21">
        <f>B29/About!$A$39*1000</f>
        <v>205200.00000000003</v>
      </c>
      <c r="C83" s="21">
        <f>C29/About!$A$39*1000</f>
        <v>205200.00000000003</v>
      </c>
      <c r="D83" s="21">
        <f>D29/About!$A$39*1000</f>
        <v>205200.00000000003</v>
      </c>
      <c r="E83" s="21">
        <f>E29/About!$A$39*1000</f>
        <v>205200.00000000003</v>
      </c>
      <c r="F83" s="21">
        <f>F29/About!$A$39*1000</f>
        <v>205200.00000000003</v>
      </c>
      <c r="G83" s="21">
        <f>G29/About!$A$39*1000</f>
        <v>205200.00000000003</v>
      </c>
      <c r="H83" s="21">
        <f>H29/About!$A$39*1000</f>
        <v>205200.00000000003</v>
      </c>
      <c r="I83" s="21">
        <f>I29/About!$A$39*1000</f>
        <v>205200.00000000003</v>
      </c>
      <c r="J83" s="21">
        <f>J29/About!$A$39*1000</f>
        <v>205200.00000000003</v>
      </c>
      <c r="K83" s="21">
        <f>K29/About!$A$39*1000</f>
        <v>205200.00000000003</v>
      </c>
      <c r="L83" s="21">
        <f>L29/About!$A$39*1000</f>
        <v>205200.00000000003</v>
      </c>
      <c r="M83" s="21">
        <f>M29/About!$A$39*1000</f>
        <v>205200.00000000003</v>
      </c>
      <c r="N83" s="21">
        <f>N29/About!$A$39*1000</f>
        <v>205200.00000000003</v>
      </c>
      <c r="O83" s="21">
        <f>O29/About!$A$39*1000</f>
        <v>205200.00000000003</v>
      </c>
      <c r="P83" s="21">
        <f>P29/About!$A$39*1000</f>
        <v>205200.00000000003</v>
      </c>
      <c r="Q83" s="21">
        <f>Q29/About!$A$39*1000</f>
        <v>205200.00000000003</v>
      </c>
      <c r="R83" s="21">
        <f>R29/About!$A$39*1000</f>
        <v>205200.00000000003</v>
      </c>
      <c r="S83" s="21">
        <f>S29/About!$A$39*1000</f>
        <v>205200.00000000003</v>
      </c>
      <c r="T83" s="21">
        <f>T29/About!$A$39*1000</f>
        <v>205200.00000000003</v>
      </c>
      <c r="U83" s="21">
        <f>U29/About!$A$39*1000</f>
        <v>205200.00000000003</v>
      </c>
      <c r="V83" s="21">
        <f>V29/About!$A$39*1000</f>
        <v>205200.00000000003</v>
      </c>
      <c r="W83" s="21">
        <f>W29/About!$A$39*1000</f>
        <v>205200.00000000003</v>
      </c>
      <c r="X83" s="21">
        <f>X29/About!$A$39*1000</f>
        <v>205200.00000000003</v>
      </c>
      <c r="Y83" s="21">
        <f>Y29/About!$A$39*1000</f>
        <v>205200.00000000003</v>
      </c>
      <c r="Z83" s="21">
        <f>Z29/About!$A$39*1000</f>
        <v>205200.00000000003</v>
      </c>
      <c r="AA83" s="21">
        <f>AA29/About!$A$39*1000</f>
        <v>205200.00000000003</v>
      </c>
      <c r="AB83" s="21">
        <f>AB29/About!$A$39*1000</f>
        <v>205200.00000000003</v>
      </c>
      <c r="AC83" s="21">
        <f>AC29/About!$A$39*1000</f>
        <v>205200.00000000003</v>
      </c>
      <c r="AD83" s="21">
        <f>AD29/About!$A$39*1000</f>
        <v>205200.00000000003</v>
      </c>
      <c r="AE83" s="21">
        <f>AE29/About!$A$39*1000</f>
        <v>205200.00000000003</v>
      </c>
      <c r="AF83" s="21">
        <f>AF29/About!$A$39*1000</f>
        <v>205200.00000000003</v>
      </c>
    </row>
    <row r="84" spans="1:32">
      <c r="A84" t="s">
        <v>13</v>
      </c>
      <c r="B84" s="21">
        <f>B30/About!$A$39*1000</f>
        <v>44072.77283092928</v>
      </c>
      <c r="C84" s="21">
        <f>C30/About!$A$39*1000</f>
        <v>44072.77283092928</v>
      </c>
      <c r="D84" s="21">
        <f>D30/About!$A$39*1000</f>
        <v>44072.77283092928</v>
      </c>
      <c r="E84" s="21">
        <f>E30/About!$A$39*1000</f>
        <v>44072.77283092928</v>
      </c>
      <c r="F84" s="21">
        <f>F30/About!$A$39*1000</f>
        <v>44072.77283092928</v>
      </c>
      <c r="G84" s="21">
        <f>G30/About!$A$39*1000</f>
        <v>44072.77283092928</v>
      </c>
      <c r="H84" s="21">
        <f>H30/About!$A$39*1000</f>
        <v>44072.77283092928</v>
      </c>
      <c r="I84" s="21">
        <f>I30/About!$A$39*1000</f>
        <v>44072.77283092928</v>
      </c>
      <c r="J84" s="21">
        <f>J30/About!$A$39*1000</f>
        <v>44072.77283092928</v>
      </c>
      <c r="K84" s="21">
        <f>K30/About!$A$39*1000</f>
        <v>44072.77283092928</v>
      </c>
      <c r="L84" s="21">
        <f>L30/About!$A$39*1000</f>
        <v>44072.77283092928</v>
      </c>
      <c r="M84" s="21">
        <f>M30/About!$A$39*1000</f>
        <v>44072.772830929272</v>
      </c>
      <c r="N84" s="21">
        <f>N30/About!$A$39*1000</f>
        <v>44072.772830929272</v>
      </c>
      <c r="O84" s="21">
        <f>O30/About!$A$39*1000</f>
        <v>44072.772830929272</v>
      </c>
      <c r="P84" s="21">
        <f>P30/About!$A$39*1000</f>
        <v>44072.772830929272</v>
      </c>
      <c r="Q84" s="21">
        <f>Q30/About!$A$39*1000</f>
        <v>44072.772830929272</v>
      </c>
      <c r="R84" s="21">
        <f>R30/About!$A$39*1000</f>
        <v>44072.772830929272</v>
      </c>
      <c r="S84" s="21">
        <f>S30/About!$A$39*1000</f>
        <v>44072.772830929272</v>
      </c>
      <c r="T84" s="21">
        <f>T30/About!$A$39*1000</f>
        <v>44072.772830929272</v>
      </c>
      <c r="U84" s="21">
        <f>U30/About!$A$39*1000</f>
        <v>44072.772830929272</v>
      </c>
      <c r="V84" s="21">
        <f>V30/About!$A$39*1000</f>
        <v>44072.772830929272</v>
      </c>
      <c r="W84" s="21">
        <f>W30/About!$A$39*1000</f>
        <v>44072.772830929272</v>
      </c>
      <c r="X84" s="21">
        <f>X30/About!$A$39*1000</f>
        <v>44072.772830929272</v>
      </c>
      <c r="Y84" s="21">
        <f>Y30/About!$A$39*1000</f>
        <v>44072.772830929272</v>
      </c>
      <c r="Z84" s="21">
        <f>Z30/About!$A$39*1000</f>
        <v>44072.772830929272</v>
      </c>
      <c r="AA84" s="21">
        <f>AA30/About!$A$39*1000</f>
        <v>44072.772830929272</v>
      </c>
      <c r="AB84" s="21">
        <f>AB30/About!$A$39*1000</f>
        <v>44072.772830929272</v>
      </c>
      <c r="AC84" s="21">
        <f>AC30/About!$A$39*1000</f>
        <v>44072.772830929272</v>
      </c>
      <c r="AD84" s="21">
        <f>AD30/About!$A$39*1000</f>
        <v>44072.772830929272</v>
      </c>
      <c r="AE84" s="21">
        <f>AE30/About!$A$39*1000</f>
        <v>44072.772830929272</v>
      </c>
      <c r="AF84" s="21">
        <f>AF30/About!$A$39*1000</f>
        <v>44072.772830929272</v>
      </c>
    </row>
    <row r="85" spans="1:32">
      <c r="A85" t="s">
        <v>14</v>
      </c>
      <c r="B85" s="21">
        <f>B31/About!$A$39*1000</f>
        <v>15296.281644501358</v>
      </c>
      <c r="C85" s="21">
        <f>C31/About!$A$39*1000</f>
        <v>15296.281644501358</v>
      </c>
      <c r="D85" s="21">
        <f>D31/About!$A$39*1000</f>
        <v>15296.281644501358</v>
      </c>
      <c r="E85" s="21">
        <f>E31/About!$A$39*1000</f>
        <v>15296.281644501358</v>
      </c>
      <c r="F85" s="21">
        <f>F31/About!$A$39*1000</f>
        <v>15296.281644501358</v>
      </c>
      <c r="G85" s="21">
        <f>G31/About!$A$39*1000</f>
        <v>15296.281644501358</v>
      </c>
      <c r="H85" s="21">
        <f>H31/About!$A$39*1000</f>
        <v>15296.281644501358</v>
      </c>
      <c r="I85" s="21">
        <f>I31/About!$A$39*1000</f>
        <v>15296.281644501358</v>
      </c>
      <c r="J85" s="21">
        <f>J31/About!$A$39*1000</f>
        <v>15296.281644501358</v>
      </c>
      <c r="K85" s="21">
        <f>K31/About!$A$39*1000</f>
        <v>15296.281644501358</v>
      </c>
      <c r="L85" s="21">
        <f>L31/About!$A$39*1000</f>
        <v>15296.281644501358</v>
      </c>
      <c r="M85" s="21">
        <f>M31/About!$A$39*1000</f>
        <v>15296.281644501361</v>
      </c>
      <c r="N85" s="21">
        <f>N31/About!$A$39*1000</f>
        <v>15296.281644501361</v>
      </c>
      <c r="O85" s="21">
        <f>O31/About!$A$39*1000</f>
        <v>15296.281644501361</v>
      </c>
      <c r="P85" s="21">
        <f>P31/About!$A$39*1000</f>
        <v>15296.281644501361</v>
      </c>
      <c r="Q85" s="21">
        <f>Q31/About!$A$39*1000</f>
        <v>15296.281644501361</v>
      </c>
      <c r="R85" s="21">
        <f>R31/About!$A$39*1000</f>
        <v>15296.281644501361</v>
      </c>
      <c r="S85" s="21">
        <f>S31/About!$A$39*1000</f>
        <v>15296.281644501361</v>
      </c>
      <c r="T85" s="21">
        <f>T31/About!$A$39*1000</f>
        <v>15296.281644501361</v>
      </c>
      <c r="U85" s="21">
        <f>U31/About!$A$39*1000</f>
        <v>15296.281644501361</v>
      </c>
      <c r="V85" s="21">
        <f>V31/About!$A$39*1000</f>
        <v>15296.281644501361</v>
      </c>
      <c r="W85" s="21">
        <f>W31/About!$A$39*1000</f>
        <v>15296.281644501361</v>
      </c>
      <c r="X85" s="21">
        <f>X31/About!$A$39*1000</f>
        <v>15296.281644501361</v>
      </c>
      <c r="Y85" s="21">
        <f>Y31/About!$A$39*1000</f>
        <v>15296.281644501361</v>
      </c>
      <c r="Z85" s="21">
        <f>Z31/About!$A$39*1000</f>
        <v>15296.281644501361</v>
      </c>
      <c r="AA85" s="21">
        <f>AA31/About!$A$39*1000</f>
        <v>15296.281644501361</v>
      </c>
      <c r="AB85" s="21">
        <f>AB31/About!$A$39*1000</f>
        <v>15296.281644501361</v>
      </c>
      <c r="AC85" s="21">
        <f>AC31/About!$A$39*1000</f>
        <v>15296.281644501361</v>
      </c>
      <c r="AD85" s="21">
        <f>AD31/About!$A$39*1000</f>
        <v>15296.281644501361</v>
      </c>
      <c r="AE85" s="21">
        <f>AE31/About!$A$39*1000</f>
        <v>15296.281644501361</v>
      </c>
      <c r="AF85" s="21">
        <f>AF31/About!$A$39*1000</f>
        <v>15296.281644501361</v>
      </c>
    </row>
    <row r="86" spans="1:32">
      <c r="A86" t="s">
        <v>19</v>
      </c>
      <c r="B86" s="21">
        <f>B32/About!$A$39*1000</f>
        <v>62002.387969942749</v>
      </c>
      <c r="C86" s="21">
        <f>C32/About!$A$39*1000</f>
        <v>62002.387969942749</v>
      </c>
      <c r="D86" s="21">
        <f>D32/About!$A$39*1000</f>
        <v>62002.387969942749</v>
      </c>
      <c r="E86" s="21">
        <f>E32/About!$A$39*1000</f>
        <v>62002.387969942749</v>
      </c>
      <c r="F86" s="21">
        <f>F32/About!$A$39*1000</f>
        <v>62002.387969942749</v>
      </c>
      <c r="G86" s="21">
        <f>G32/About!$A$39*1000</f>
        <v>62002.387969942749</v>
      </c>
      <c r="H86" s="21">
        <f>H32/About!$A$39*1000</f>
        <v>62002.387969942749</v>
      </c>
      <c r="I86" s="21">
        <f>I32/About!$A$39*1000</f>
        <v>62002.387969942749</v>
      </c>
      <c r="J86" s="21">
        <f>J32/About!$A$39*1000</f>
        <v>62002.387969942749</v>
      </c>
      <c r="K86" s="21">
        <f>K32/About!$A$39*1000</f>
        <v>62002.387969942749</v>
      </c>
      <c r="L86" s="21">
        <f>L32/About!$A$39*1000</f>
        <v>62002.387969942749</v>
      </c>
      <c r="M86" s="21">
        <f>M32/About!$A$39*1000</f>
        <v>62002.387969942756</v>
      </c>
      <c r="N86" s="21">
        <f>N32/About!$A$39*1000</f>
        <v>62002.387969942756</v>
      </c>
      <c r="O86" s="21">
        <f>O32/About!$A$39*1000</f>
        <v>62002.387969942756</v>
      </c>
      <c r="P86" s="21">
        <f>P32/About!$A$39*1000</f>
        <v>62002.387969942756</v>
      </c>
      <c r="Q86" s="21">
        <f>Q32/About!$A$39*1000</f>
        <v>62002.387969942756</v>
      </c>
      <c r="R86" s="21">
        <f>R32/About!$A$39*1000</f>
        <v>62002.387969942756</v>
      </c>
      <c r="S86" s="21">
        <f>S32/About!$A$39*1000</f>
        <v>62002.387969942756</v>
      </c>
      <c r="T86" s="21">
        <f>T32/About!$A$39*1000</f>
        <v>62002.387969942756</v>
      </c>
      <c r="U86" s="21">
        <f>U32/About!$A$39*1000</f>
        <v>62002.387969942756</v>
      </c>
      <c r="V86" s="21">
        <f>V32/About!$A$39*1000</f>
        <v>62002.387969942756</v>
      </c>
      <c r="W86" s="21">
        <f>W32/About!$A$39*1000</f>
        <v>62002.387969942756</v>
      </c>
      <c r="X86" s="21">
        <f>X32/About!$A$39*1000</f>
        <v>62002.387969942756</v>
      </c>
      <c r="Y86" s="21">
        <f>Y32/About!$A$39*1000</f>
        <v>62002.387969942756</v>
      </c>
      <c r="Z86" s="21">
        <f>Z32/About!$A$39*1000</f>
        <v>62002.387969942756</v>
      </c>
      <c r="AA86" s="21">
        <f>AA32/About!$A$39*1000</f>
        <v>62002.387969942756</v>
      </c>
      <c r="AB86" s="21">
        <f>AB32/About!$A$39*1000</f>
        <v>62002.387969942756</v>
      </c>
      <c r="AC86" s="21">
        <f>AC32/About!$A$39*1000</f>
        <v>62002.387969942756</v>
      </c>
      <c r="AD86" s="21">
        <f>AD32/About!$A$39*1000</f>
        <v>62002.387969942756</v>
      </c>
      <c r="AE86" s="21">
        <f>AE32/About!$A$39*1000</f>
        <v>62002.387969942756</v>
      </c>
      <c r="AF86" s="21">
        <f>AF32/About!$A$39*1000</f>
        <v>62002.387969942756</v>
      </c>
    </row>
    <row r="87" spans="1:32">
      <c r="A87" t="s">
        <v>17</v>
      </c>
      <c r="B87" s="21">
        <f>B33/About!$A$39*1000</f>
        <v>113458.15247823941</v>
      </c>
      <c r="C87" s="21">
        <f>C33/About!$A$39*1000</f>
        <v>113458.15247823941</v>
      </c>
      <c r="D87" s="21">
        <f>D33/About!$A$39*1000</f>
        <v>113458.15247823941</v>
      </c>
      <c r="E87" s="21">
        <f>E33/About!$A$39*1000</f>
        <v>113458.15247823941</v>
      </c>
      <c r="F87" s="21">
        <f>F33/About!$A$39*1000</f>
        <v>113458.15247823941</v>
      </c>
      <c r="G87" s="21">
        <f>G33/About!$A$39*1000</f>
        <v>113458.15247823941</v>
      </c>
      <c r="H87" s="21">
        <f>H33/About!$A$39*1000</f>
        <v>113458.15247823941</v>
      </c>
      <c r="I87" s="21">
        <f>I33/About!$A$39*1000</f>
        <v>113458.15247823941</v>
      </c>
      <c r="J87" s="21">
        <f>J33/About!$A$39*1000</f>
        <v>113458.15247823941</v>
      </c>
      <c r="K87" s="21">
        <f>K33/About!$A$39*1000</f>
        <v>113458.15247823941</v>
      </c>
      <c r="L87" s="21">
        <f>L33/About!$A$39*1000</f>
        <v>113458.15247823941</v>
      </c>
      <c r="M87" s="21">
        <f>M33/About!$A$39*1000</f>
        <v>113458.15247823941</v>
      </c>
      <c r="N87" s="21">
        <f>N33/About!$A$39*1000</f>
        <v>113458.15247823941</v>
      </c>
      <c r="O87" s="21">
        <f>O33/About!$A$39*1000</f>
        <v>113458.15247823941</v>
      </c>
      <c r="P87" s="21">
        <f>P33/About!$A$39*1000</f>
        <v>113458.15247823941</v>
      </c>
      <c r="Q87" s="21">
        <f>Q33/About!$A$39*1000</f>
        <v>113458.15247823941</v>
      </c>
      <c r="R87" s="21">
        <f>R33/About!$A$39*1000</f>
        <v>113458.15247823941</v>
      </c>
      <c r="S87" s="21">
        <f>S33/About!$A$39*1000</f>
        <v>113458.15247823941</v>
      </c>
      <c r="T87" s="21">
        <f>T33/About!$A$39*1000</f>
        <v>113458.15247823941</v>
      </c>
      <c r="U87" s="21">
        <f>U33/About!$A$39*1000</f>
        <v>113458.15247823941</v>
      </c>
      <c r="V87" s="21">
        <f>V33/About!$A$39*1000</f>
        <v>113458.15247823941</v>
      </c>
      <c r="W87" s="21">
        <f>W33/About!$A$39*1000</f>
        <v>113458.15247823941</v>
      </c>
      <c r="X87" s="21">
        <f>X33/About!$A$39*1000</f>
        <v>113458.15247823941</v>
      </c>
      <c r="Y87" s="21">
        <f>Y33/About!$A$39*1000</f>
        <v>113458.15247823941</v>
      </c>
      <c r="Z87" s="21">
        <f>Z33/About!$A$39*1000</f>
        <v>113458.15247823941</v>
      </c>
      <c r="AA87" s="21">
        <f>AA33/About!$A$39*1000</f>
        <v>113458.15247823941</v>
      </c>
      <c r="AB87" s="21">
        <f>AB33/About!$A$39*1000</f>
        <v>113458.15247823941</v>
      </c>
      <c r="AC87" s="21">
        <f>AC33/About!$A$39*1000</f>
        <v>113458.15247823941</v>
      </c>
      <c r="AD87" s="21">
        <f>AD33/About!$A$39*1000</f>
        <v>113458.15247823941</v>
      </c>
      <c r="AE87" s="21">
        <f>AE33/About!$A$39*1000</f>
        <v>113458.15247823941</v>
      </c>
      <c r="AF87" s="21">
        <f>AF33/About!$A$39*1000</f>
        <v>113458.15247823941</v>
      </c>
    </row>
    <row r="88" spans="1:32">
      <c r="A88" t="s">
        <v>20</v>
      </c>
      <c r="B88" s="21">
        <f>B34/About!$A$39*1000</f>
        <v>44072.77283092928</v>
      </c>
      <c r="C88" s="21">
        <f>C34/About!$A$39*1000</f>
        <v>44072.77283092928</v>
      </c>
      <c r="D88" s="21">
        <f>D34/About!$A$39*1000</f>
        <v>44072.77283092928</v>
      </c>
      <c r="E88" s="21">
        <f>E34/About!$A$39*1000</f>
        <v>44072.77283092928</v>
      </c>
      <c r="F88" s="21">
        <f>F34/About!$A$39*1000</f>
        <v>44072.77283092928</v>
      </c>
      <c r="G88" s="21">
        <f>G34/About!$A$39*1000</f>
        <v>44072.77283092928</v>
      </c>
      <c r="H88" s="21">
        <f>H34/About!$A$39*1000</f>
        <v>44072.77283092928</v>
      </c>
      <c r="I88" s="21">
        <f>I34/About!$A$39*1000</f>
        <v>44072.77283092928</v>
      </c>
      <c r="J88" s="21">
        <f>J34/About!$A$39*1000</f>
        <v>44072.77283092928</v>
      </c>
      <c r="K88" s="21">
        <f>K34/About!$A$39*1000</f>
        <v>44072.77283092928</v>
      </c>
      <c r="L88" s="21">
        <f>L34/About!$A$39*1000</f>
        <v>44072.77283092928</v>
      </c>
      <c r="M88" s="21">
        <f>M34/About!$A$39*1000</f>
        <v>44072.772830929272</v>
      </c>
      <c r="N88" s="21">
        <f>N34/About!$A$39*1000</f>
        <v>44072.772830929272</v>
      </c>
      <c r="O88" s="21">
        <f>O34/About!$A$39*1000</f>
        <v>44072.772830929272</v>
      </c>
      <c r="P88" s="21">
        <f>P34/About!$A$39*1000</f>
        <v>44072.772830929272</v>
      </c>
      <c r="Q88" s="21">
        <f>Q34/About!$A$39*1000</f>
        <v>44072.772830929272</v>
      </c>
      <c r="R88" s="21">
        <f>R34/About!$A$39*1000</f>
        <v>44072.772830929272</v>
      </c>
      <c r="S88" s="21">
        <f>S34/About!$A$39*1000</f>
        <v>44072.772830929272</v>
      </c>
      <c r="T88" s="21">
        <f>T34/About!$A$39*1000</f>
        <v>44072.772830929272</v>
      </c>
      <c r="U88" s="21">
        <f>U34/About!$A$39*1000</f>
        <v>44072.772830929272</v>
      </c>
      <c r="V88" s="21">
        <f>V34/About!$A$39*1000</f>
        <v>44072.772830929272</v>
      </c>
      <c r="W88" s="21">
        <f>W34/About!$A$39*1000</f>
        <v>44072.772830929272</v>
      </c>
      <c r="X88" s="21">
        <f>X34/About!$A$39*1000</f>
        <v>44072.772830929272</v>
      </c>
      <c r="Y88" s="21">
        <f>Y34/About!$A$39*1000</f>
        <v>44072.772830929272</v>
      </c>
      <c r="Z88" s="21">
        <f>Z34/About!$A$39*1000</f>
        <v>44072.772830929272</v>
      </c>
      <c r="AA88" s="21">
        <f>AA34/About!$A$39*1000</f>
        <v>44072.772830929272</v>
      </c>
      <c r="AB88" s="21">
        <f>AB34/About!$A$39*1000</f>
        <v>44072.772830929272</v>
      </c>
      <c r="AC88" s="21">
        <f>AC34/About!$A$39*1000</f>
        <v>44072.772830929272</v>
      </c>
      <c r="AD88" s="21">
        <f>AD34/About!$A$39*1000</f>
        <v>44072.772830929272</v>
      </c>
      <c r="AE88" s="21">
        <f>AE34/About!$A$39*1000</f>
        <v>44072.772830929272</v>
      </c>
      <c r="AF88" s="21">
        <f>AF34/About!$A$39*1000</f>
        <v>44072.772830929272</v>
      </c>
    </row>
    <row r="89" spans="1:32">
      <c r="A89" t="s">
        <v>21</v>
      </c>
      <c r="B89" s="21">
        <f>B35/About!$A$39*1000</f>
        <v>44072.77283092928</v>
      </c>
      <c r="C89" s="21">
        <f>C35/About!$A$39*1000</f>
        <v>44072.77283092928</v>
      </c>
      <c r="D89" s="21">
        <f>D35/About!$A$39*1000</f>
        <v>44072.77283092928</v>
      </c>
      <c r="E89" s="21">
        <f>E35/About!$A$39*1000</f>
        <v>44072.77283092928</v>
      </c>
      <c r="F89" s="21">
        <f>F35/About!$A$39*1000</f>
        <v>44072.77283092928</v>
      </c>
      <c r="G89" s="21">
        <f>G35/About!$A$39*1000</f>
        <v>44072.77283092928</v>
      </c>
      <c r="H89" s="21">
        <f>H35/About!$A$39*1000</f>
        <v>44072.77283092928</v>
      </c>
      <c r="I89" s="21">
        <f>I35/About!$A$39*1000</f>
        <v>44072.77283092928</v>
      </c>
      <c r="J89" s="21">
        <f>J35/About!$A$39*1000</f>
        <v>44072.77283092928</v>
      </c>
      <c r="K89" s="21">
        <f>K35/About!$A$39*1000</f>
        <v>44072.77283092928</v>
      </c>
      <c r="L89" s="21">
        <f>L35/About!$A$39*1000</f>
        <v>44072.77283092928</v>
      </c>
      <c r="M89" s="21">
        <f>M35/About!$A$39*1000</f>
        <v>44072.772830929272</v>
      </c>
      <c r="N89" s="21">
        <f>N35/About!$A$39*1000</f>
        <v>44072.772830929272</v>
      </c>
      <c r="O89" s="21">
        <f>O35/About!$A$39*1000</f>
        <v>44072.772830929272</v>
      </c>
      <c r="P89" s="21">
        <f>P35/About!$A$39*1000</f>
        <v>44072.772830929272</v>
      </c>
      <c r="Q89" s="21">
        <f>Q35/About!$A$39*1000</f>
        <v>44072.772830929272</v>
      </c>
      <c r="R89" s="21">
        <f>R35/About!$A$39*1000</f>
        <v>44072.772830929272</v>
      </c>
      <c r="S89" s="21">
        <f>S35/About!$A$39*1000</f>
        <v>44072.772830929272</v>
      </c>
      <c r="T89" s="21">
        <f>T35/About!$A$39*1000</f>
        <v>44072.772830929272</v>
      </c>
      <c r="U89" s="21">
        <f>U35/About!$A$39*1000</f>
        <v>44072.772830929272</v>
      </c>
      <c r="V89" s="21">
        <f>V35/About!$A$39*1000</f>
        <v>44072.772830929272</v>
      </c>
      <c r="W89" s="21">
        <f>W35/About!$A$39*1000</f>
        <v>44072.772830929272</v>
      </c>
      <c r="X89" s="21">
        <f>X35/About!$A$39*1000</f>
        <v>44072.772830929272</v>
      </c>
      <c r="Y89" s="21">
        <f>Y35/About!$A$39*1000</f>
        <v>44072.772830929272</v>
      </c>
      <c r="Z89" s="21">
        <f>Z35/About!$A$39*1000</f>
        <v>44072.772830929272</v>
      </c>
      <c r="AA89" s="21">
        <f>AA35/About!$A$39*1000</f>
        <v>44072.772830929272</v>
      </c>
      <c r="AB89" s="21">
        <f>AB35/About!$A$39*1000</f>
        <v>44072.772830929272</v>
      </c>
      <c r="AC89" s="21">
        <f>AC35/About!$A$39*1000</f>
        <v>44072.772830929272</v>
      </c>
      <c r="AD89" s="21">
        <f>AD35/About!$A$39*1000</f>
        <v>44072.772830929272</v>
      </c>
      <c r="AE89" s="21">
        <f>AE35/About!$A$39*1000</f>
        <v>44072.772830929272</v>
      </c>
      <c r="AF89" s="21">
        <f>AF35/About!$A$39*1000</f>
        <v>44072.772830929272</v>
      </c>
    </row>
    <row r="90" spans="1:32">
      <c r="A90" t="s">
        <v>22</v>
      </c>
      <c r="B90" s="21">
        <f>B36/About!$A$39*1000</f>
        <v>111598.18276548138</v>
      </c>
      <c r="C90" s="21">
        <f>C36/About!$A$39*1000</f>
        <v>111598.18276548138</v>
      </c>
      <c r="D90" s="21">
        <f>D36/About!$A$39*1000</f>
        <v>111598.18276548138</v>
      </c>
      <c r="E90" s="21">
        <f>E36/About!$A$39*1000</f>
        <v>111598.18276548138</v>
      </c>
      <c r="F90" s="21">
        <f>F36/About!$A$39*1000</f>
        <v>111598.18276548138</v>
      </c>
      <c r="G90" s="21">
        <f>G36/About!$A$39*1000</f>
        <v>111598.18276548138</v>
      </c>
      <c r="H90" s="21">
        <f>H36/About!$A$39*1000</f>
        <v>111598.18276548138</v>
      </c>
      <c r="I90" s="21">
        <f>I36/About!$A$39*1000</f>
        <v>111598.18276548138</v>
      </c>
      <c r="J90" s="21">
        <f>J36/About!$A$39*1000</f>
        <v>111598.18276548138</v>
      </c>
      <c r="K90" s="21">
        <f>K36/About!$A$39*1000</f>
        <v>111598.18276548138</v>
      </c>
      <c r="L90" s="21">
        <f>L36/About!$A$39*1000</f>
        <v>111598.18276548138</v>
      </c>
      <c r="M90" s="21">
        <f>M36/About!$A$39*1000</f>
        <v>111598.18276548138</v>
      </c>
      <c r="N90" s="21">
        <f>N36/About!$A$39*1000</f>
        <v>111598.18276548138</v>
      </c>
      <c r="O90" s="21">
        <f>O36/About!$A$39*1000</f>
        <v>111598.18276548138</v>
      </c>
      <c r="P90" s="21">
        <f>P36/About!$A$39*1000</f>
        <v>111598.18276548138</v>
      </c>
      <c r="Q90" s="21">
        <f>Q36/About!$A$39*1000</f>
        <v>111598.18276548138</v>
      </c>
      <c r="R90" s="21">
        <f>R36/About!$A$39*1000</f>
        <v>111598.18276548138</v>
      </c>
      <c r="S90" s="21">
        <f>S36/About!$A$39*1000</f>
        <v>111598.18276548138</v>
      </c>
      <c r="T90" s="21">
        <f>T36/About!$A$39*1000</f>
        <v>111598.18276548138</v>
      </c>
      <c r="U90" s="21">
        <f>U36/About!$A$39*1000</f>
        <v>111598.18276548138</v>
      </c>
      <c r="V90" s="21">
        <f>V36/About!$A$39*1000</f>
        <v>111598.18276548138</v>
      </c>
      <c r="W90" s="21">
        <f>W36/About!$A$39*1000</f>
        <v>111598.18276548138</v>
      </c>
      <c r="X90" s="21">
        <f>X36/About!$A$39*1000</f>
        <v>111598.18276548138</v>
      </c>
      <c r="Y90" s="21">
        <f>Y36/About!$A$39*1000</f>
        <v>111598.18276548138</v>
      </c>
      <c r="Z90" s="21">
        <f>Z36/About!$A$39*1000</f>
        <v>111598.18276548138</v>
      </c>
      <c r="AA90" s="21">
        <f>AA36/About!$A$39*1000</f>
        <v>111598.18276548138</v>
      </c>
      <c r="AB90" s="21">
        <f>AB36/About!$A$39*1000</f>
        <v>111598.18276548138</v>
      </c>
      <c r="AC90" s="21">
        <f>AC36/About!$A$39*1000</f>
        <v>111598.18276548138</v>
      </c>
      <c r="AD90" s="21">
        <f>AD36/About!$A$39*1000</f>
        <v>111598.18276548138</v>
      </c>
      <c r="AE90" s="21">
        <f>AE36/About!$A$39*1000</f>
        <v>111598.18276548138</v>
      </c>
      <c r="AF90" s="21">
        <f>AF36/About!$A$39*1000</f>
        <v>111598.18276548138</v>
      </c>
    </row>
    <row r="91" spans="1:32">
      <c r="A9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</row>
    <row r="92" spans="1:32">
      <c r="A92" s="17" t="s">
        <v>48</v>
      </c>
      <c r="B92" s="20">
        <v>2020</v>
      </c>
      <c r="C92" s="20">
        <v>2021</v>
      </c>
      <c r="D92" s="20">
        <v>2022</v>
      </c>
      <c r="E92" s="20">
        <v>2023</v>
      </c>
      <c r="F92" s="20">
        <v>2024</v>
      </c>
      <c r="G92" s="20">
        <v>2025</v>
      </c>
      <c r="H92" s="20">
        <v>2026</v>
      </c>
      <c r="I92" s="20">
        <v>2027</v>
      </c>
      <c r="J92" s="20">
        <v>2028</v>
      </c>
      <c r="K92" s="20">
        <v>2029</v>
      </c>
      <c r="L92" s="20">
        <v>2030</v>
      </c>
      <c r="M92" s="20">
        <v>2031</v>
      </c>
      <c r="N92" s="20">
        <v>2032</v>
      </c>
      <c r="O92" s="20">
        <v>2033</v>
      </c>
      <c r="P92" s="20">
        <v>2034</v>
      </c>
      <c r="Q92" s="20">
        <v>2035</v>
      </c>
      <c r="R92" s="20">
        <v>2036</v>
      </c>
      <c r="S92" s="20">
        <v>2037</v>
      </c>
      <c r="T92" s="20">
        <v>2038</v>
      </c>
      <c r="U92" s="20">
        <v>2039</v>
      </c>
      <c r="V92" s="20">
        <v>2040</v>
      </c>
      <c r="W92" s="20">
        <v>2041</v>
      </c>
      <c r="X92" s="20">
        <v>2042</v>
      </c>
      <c r="Y92" s="20">
        <v>2043</v>
      </c>
      <c r="Z92" s="20">
        <v>2044</v>
      </c>
      <c r="AA92" s="20">
        <v>2045</v>
      </c>
      <c r="AB92" s="20">
        <v>2046</v>
      </c>
      <c r="AC92" s="20">
        <v>2047</v>
      </c>
      <c r="AD92" s="20">
        <v>2048</v>
      </c>
      <c r="AE92" s="20">
        <v>2049</v>
      </c>
      <c r="AF92" s="20">
        <v>2050</v>
      </c>
    </row>
    <row r="93" spans="1:32">
      <c r="A93" t="s">
        <v>16</v>
      </c>
      <c r="B93" s="21">
        <f>B39/About!$A$39</f>
        <v>1.0973821305272335</v>
      </c>
      <c r="C93" s="21">
        <f>C39/About!$A$39</f>
        <v>1.0973821305272335</v>
      </c>
      <c r="D93" s="21">
        <f>D39/About!$A$39</f>
        <v>1.0973821305272335</v>
      </c>
      <c r="E93" s="21">
        <f>E39/About!$A$39</f>
        <v>1.0973821305272335</v>
      </c>
      <c r="F93" s="21">
        <f>F39/About!$A$39</f>
        <v>1.0973821305272335</v>
      </c>
      <c r="G93" s="21">
        <f>G39/About!$A$39</f>
        <v>1.0973821305272335</v>
      </c>
      <c r="H93" s="21">
        <f>H39/About!$A$39</f>
        <v>1.0973821305272335</v>
      </c>
      <c r="I93" s="21">
        <f>I39/About!$A$39</f>
        <v>1.0973821305272335</v>
      </c>
      <c r="J93" s="21">
        <f>J39/About!$A$39</f>
        <v>1.0973821305272335</v>
      </c>
      <c r="K93" s="21">
        <f>K39/About!$A$39</f>
        <v>1.0973821305272335</v>
      </c>
      <c r="L93" s="21">
        <f>L39/About!$A$39</f>
        <v>1.0973821305272335</v>
      </c>
      <c r="M93" s="21">
        <f>M39/About!$A$39</f>
        <v>1.0973821305272335</v>
      </c>
      <c r="N93" s="21">
        <f>N39/About!$A$39</f>
        <v>1.0973821305272335</v>
      </c>
      <c r="O93" s="21">
        <f>O39/About!$A$39</f>
        <v>1.0973821305272335</v>
      </c>
      <c r="P93" s="21">
        <f>P39/About!$A$39</f>
        <v>1.0973821305272335</v>
      </c>
      <c r="Q93" s="21">
        <f>Q39/About!$A$39</f>
        <v>1.0973821305272335</v>
      </c>
      <c r="R93" s="21">
        <f>R39/About!$A$39</f>
        <v>1.0973821305272335</v>
      </c>
      <c r="S93" s="21">
        <f>S39/About!$A$39</f>
        <v>1.0973821305272335</v>
      </c>
      <c r="T93" s="21">
        <f>T39/About!$A$39</f>
        <v>1.0973821305272335</v>
      </c>
      <c r="U93" s="21">
        <f>U39/About!$A$39</f>
        <v>1.0973821305272335</v>
      </c>
      <c r="V93" s="21">
        <f>V39/About!$A$39</f>
        <v>1.0973821305272335</v>
      </c>
      <c r="W93" s="21">
        <f>W39/About!$A$39</f>
        <v>1.0973821305272335</v>
      </c>
      <c r="X93" s="21">
        <f>X39/About!$A$39</f>
        <v>1.0973821305272335</v>
      </c>
      <c r="Y93" s="21">
        <f>Y39/About!$A$39</f>
        <v>1.0973821305272335</v>
      </c>
      <c r="Z93" s="21">
        <f>Z39/About!$A$39</f>
        <v>1.0973821305272335</v>
      </c>
      <c r="AA93" s="21">
        <f>AA39/About!$A$39</f>
        <v>1.0973821305272335</v>
      </c>
      <c r="AB93" s="21">
        <f>AB39/About!$A$39</f>
        <v>1.0973821305272335</v>
      </c>
      <c r="AC93" s="21">
        <f>AC39/About!$A$39</f>
        <v>1.0973821305272335</v>
      </c>
      <c r="AD93" s="21">
        <f>AD39/About!$A$39</f>
        <v>1.0973821305272335</v>
      </c>
      <c r="AE93" s="21">
        <f>AE39/About!$A$39</f>
        <v>1.0973821305272335</v>
      </c>
      <c r="AF93" s="21">
        <f>AF39/About!$A$39</f>
        <v>1.0973821305272335</v>
      </c>
    </row>
    <row r="94" spans="1:32">
      <c r="A94" t="s">
        <v>11</v>
      </c>
      <c r="B94" s="21">
        <f>B40/About!$A$39</f>
        <v>0.59519030808256734</v>
      </c>
      <c r="C94" s="21">
        <f>C40/About!$A$39</f>
        <v>0.59519030808256734</v>
      </c>
      <c r="D94" s="21">
        <f>D40/About!$A$39</f>
        <v>0.59519030808256734</v>
      </c>
      <c r="E94" s="21">
        <f>E40/About!$A$39</f>
        <v>0.59519030808256734</v>
      </c>
      <c r="F94" s="21">
        <f>F40/About!$A$39</f>
        <v>0.59519030808256734</v>
      </c>
      <c r="G94" s="21">
        <f>G40/About!$A$39</f>
        <v>0.59519030808256734</v>
      </c>
      <c r="H94" s="21">
        <f>H40/About!$A$39</f>
        <v>0.59519030808256734</v>
      </c>
      <c r="I94" s="21">
        <f>I40/About!$A$39</f>
        <v>0.59519030808256734</v>
      </c>
      <c r="J94" s="21">
        <f>J40/About!$A$39</f>
        <v>0.59519030808256734</v>
      </c>
      <c r="K94" s="21">
        <f>K40/About!$A$39</f>
        <v>0.59519030808256734</v>
      </c>
      <c r="L94" s="21">
        <f>L40/About!$A$39</f>
        <v>0.59519030808256734</v>
      </c>
      <c r="M94" s="21">
        <f>M40/About!$A$39</f>
        <v>0.59519030808256734</v>
      </c>
      <c r="N94" s="21">
        <f>N40/About!$A$39</f>
        <v>0.59519030808256734</v>
      </c>
      <c r="O94" s="21">
        <f>O40/About!$A$39</f>
        <v>0.59519030808256734</v>
      </c>
      <c r="P94" s="21">
        <f>P40/About!$A$39</f>
        <v>0.59519030808256734</v>
      </c>
      <c r="Q94" s="21">
        <f>Q40/About!$A$39</f>
        <v>0.59519030808256734</v>
      </c>
      <c r="R94" s="21">
        <f>R40/About!$A$39</f>
        <v>0.59519030808256734</v>
      </c>
      <c r="S94" s="21">
        <f>S40/About!$A$39</f>
        <v>0.59519030808256734</v>
      </c>
      <c r="T94" s="21">
        <f>T40/About!$A$39</f>
        <v>0.59519030808256734</v>
      </c>
      <c r="U94" s="21">
        <f>U40/About!$A$39</f>
        <v>0.59519030808256734</v>
      </c>
      <c r="V94" s="21">
        <f>V40/About!$A$39</f>
        <v>0.59519030808256734</v>
      </c>
      <c r="W94" s="21">
        <f>W40/About!$A$39</f>
        <v>0.59519030808256734</v>
      </c>
      <c r="X94" s="21">
        <f>X40/About!$A$39</f>
        <v>0.59519030808256734</v>
      </c>
      <c r="Y94" s="21">
        <f>Y40/About!$A$39</f>
        <v>0.59519030808256734</v>
      </c>
      <c r="Z94" s="21">
        <f>Z40/About!$A$39</f>
        <v>0.59519030808256734</v>
      </c>
      <c r="AA94" s="21">
        <f>AA40/About!$A$39</f>
        <v>0.59519030808256734</v>
      </c>
      <c r="AB94" s="21">
        <f>AB40/About!$A$39</f>
        <v>0.59519030808256734</v>
      </c>
      <c r="AC94" s="21">
        <f>AC40/About!$A$39</f>
        <v>0.59519030808256734</v>
      </c>
      <c r="AD94" s="21">
        <f>AD40/About!$A$39</f>
        <v>0.59519030808256734</v>
      </c>
      <c r="AE94" s="21">
        <f>AE40/About!$A$39</f>
        <v>0.59519030808256734</v>
      </c>
      <c r="AF94" s="21">
        <f>AF40/About!$A$39</f>
        <v>0.59519030808256734</v>
      </c>
    </row>
    <row r="95" spans="1:32">
      <c r="A95" t="s">
        <v>5</v>
      </c>
      <c r="B95" s="21">
        <f>B41/About!$A$39</f>
        <v>1.850669864194233</v>
      </c>
      <c r="C95" s="21">
        <f>C41/About!$A$39</f>
        <v>1.850669864194233</v>
      </c>
      <c r="D95" s="21">
        <f>D41/About!$A$39</f>
        <v>1.850669864194233</v>
      </c>
      <c r="E95" s="21">
        <f>E41/About!$A$39</f>
        <v>1.850669864194233</v>
      </c>
      <c r="F95" s="21">
        <f>F41/About!$A$39</f>
        <v>1.850669864194233</v>
      </c>
      <c r="G95" s="21">
        <f>G41/About!$A$39</f>
        <v>1.850669864194233</v>
      </c>
      <c r="H95" s="21">
        <f>H41/About!$A$39</f>
        <v>1.850669864194233</v>
      </c>
      <c r="I95" s="21">
        <f>I41/About!$A$39</f>
        <v>1.850669864194233</v>
      </c>
      <c r="J95" s="21">
        <f>J41/About!$A$39</f>
        <v>1.850669864194233</v>
      </c>
      <c r="K95" s="21">
        <f>K41/About!$A$39</f>
        <v>1.850669864194233</v>
      </c>
      <c r="L95" s="21">
        <f>L41/About!$A$39</f>
        <v>1.850669864194233</v>
      </c>
      <c r="M95" s="21">
        <f>M41/About!$A$39</f>
        <v>1.850669864194233</v>
      </c>
      <c r="N95" s="21">
        <f>N41/About!$A$39</f>
        <v>1.850669864194233</v>
      </c>
      <c r="O95" s="21">
        <f>O41/About!$A$39</f>
        <v>1.850669864194233</v>
      </c>
      <c r="P95" s="21">
        <f>P41/About!$A$39</f>
        <v>1.850669864194233</v>
      </c>
      <c r="Q95" s="21">
        <f>Q41/About!$A$39</f>
        <v>1.850669864194233</v>
      </c>
      <c r="R95" s="21">
        <f>R41/About!$A$39</f>
        <v>1.850669864194233</v>
      </c>
      <c r="S95" s="21">
        <f>S41/About!$A$39</f>
        <v>1.850669864194233</v>
      </c>
      <c r="T95" s="21">
        <f>T41/About!$A$39</f>
        <v>1.850669864194233</v>
      </c>
      <c r="U95" s="21">
        <f>U41/About!$A$39</f>
        <v>1.850669864194233</v>
      </c>
      <c r="V95" s="21">
        <f>V41/About!$A$39</f>
        <v>1.850669864194233</v>
      </c>
      <c r="W95" s="21">
        <f>W41/About!$A$39</f>
        <v>1.850669864194233</v>
      </c>
      <c r="X95" s="21">
        <f>X41/About!$A$39</f>
        <v>1.850669864194233</v>
      </c>
      <c r="Y95" s="21">
        <f>Y41/About!$A$39</f>
        <v>1.850669864194233</v>
      </c>
      <c r="Z95" s="21">
        <f>Z41/About!$A$39</f>
        <v>1.850669864194233</v>
      </c>
      <c r="AA95" s="21">
        <f>AA41/About!$A$39</f>
        <v>1.850669864194233</v>
      </c>
      <c r="AB95" s="21">
        <f>AB41/About!$A$39</f>
        <v>1.850669864194233</v>
      </c>
      <c r="AC95" s="21">
        <f>AC41/About!$A$39</f>
        <v>1.850669864194233</v>
      </c>
      <c r="AD95" s="21">
        <f>AD41/About!$A$39</f>
        <v>1.850669864194233</v>
      </c>
      <c r="AE95" s="21">
        <f>AE41/About!$A$39</f>
        <v>1.850669864194233</v>
      </c>
      <c r="AF95" s="21">
        <f>AF41/About!$A$39</f>
        <v>1.850669864194233</v>
      </c>
    </row>
    <row r="96" spans="1:32">
      <c r="A96" t="s">
        <v>6</v>
      </c>
      <c r="B96" s="21">
        <f>B42/About!$A$39</f>
        <v>0.18599697127580231</v>
      </c>
      <c r="C96" s="21">
        <f>C42/About!$A$39</f>
        <v>0.18599697127580231</v>
      </c>
      <c r="D96" s="21">
        <f>D42/About!$A$39</f>
        <v>0.18599697127580231</v>
      </c>
      <c r="E96" s="21">
        <f>E42/About!$A$39</f>
        <v>0.18599697127580231</v>
      </c>
      <c r="F96" s="21">
        <f>F42/About!$A$39</f>
        <v>0.18599697127580231</v>
      </c>
      <c r="G96" s="21">
        <f>G42/About!$A$39</f>
        <v>0.18599697127580231</v>
      </c>
      <c r="H96" s="21">
        <f>H42/About!$A$39</f>
        <v>0.18599697127580231</v>
      </c>
      <c r="I96" s="21">
        <f>I42/About!$A$39</f>
        <v>0.18599697127580231</v>
      </c>
      <c r="J96" s="21">
        <f>J42/About!$A$39</f>
        <v>0.18599697127580231</v>
      </c>
      <c r="K96" s="21">
        <f>K42/About!$A$39</f>
        <v>0.18599697127580231</v>
      </c>
      <c r="L96" s="21">
        <f>L42/About!$A$39</f>
        <v>0.18599697127580231</v>
      </c>
      <c r="M96" s="21">
        <f>M42/About!$A$39</f>
        <v>0.18599697127580231</v>
      </c>
      <c r="N96" s="21">
        <f>N42/About!$A$39</f>
        <v>0.18599697127580231</v>
      </c>
      <c r="O96" s="21">
        <f>O42/About!$A$39</f>
        <v>0.18599697127580231</v>
      </c>
      <c r="P96" s="21">
        <f>P42/About!$A$39</f>
        <v>0.18599697127580231</v>
      </c>
      <c r="Q96" s="21">
        <f>Q42/About!$A$39</f>
        <v>0.18599697127580231</v>
      </c>
      <c r="R96" s="21">
        <f>R42/About!$A$39</f>
        <v>0.18599697127580231</v>
      </c>
      <c r="S96" s="21">
        <f>S42/About!$A$39</f>
        <v>0.18599697127580231</v>
      </c>
      <c r="T96" s="21">
        <f>T42/About!$A$39</f>
        <v>0.18599697127580231</v>
      </c>
      <c r="U96" s="21">
        <f>U42/About!$A$39</f>
        <v>0.18599697127580231</v>
      </c>
      <c r="V96" s="21">
        <f>V42/About!$A$39</f>
        <v>0.18599697127580231</v>
      </c>
      <c r="W96" s="21">
        <f>W42/About!$A$39</f>
        <v>0.18599697127580231</v>
      </c>
      <c r="X96" s="21">
        <f>X42/About!$A$39</f>
        <v>0.18599697127580231</v>
      </c>
      <c r="Y96" s="21">
        <f>Y42/About!$A$39</f>
        <v>0.18599697127580231</v>
      </c>
      <c r="Z96" s="21">
        <f>Z42/About!$A$39</f>
        <v>0.18599697127580231</v>
      </c>
      <c r="AA96" s="21">
        <f>AA42/About!$A$39</f>
        <v>0.18599697127580231</v>
      </c>
      <c r="AB96" s="21">
        <f>AB42/About!$A$39</f>
        <v>0.18599697127580231</v>
      </c>
      <c r="AC96" s="21">
        <f>AC42/About!$A$39</f>
        <v>0.18599697127580231</v>
      </c>
      <c r="AD96" s="21">
        <f>AD42/About!$A$39</f>
        <v>0.18599697127580231</v>
      </c>
      <c r="AE96" s="21">
        <f>AE42/About!$A$39</f>
        <v>0.18599697127580231</v>
      </c>
      <c r="AF96" s="21">
        <f>AF42/About!$A$39</f>
        <v>0.18599697127580231</v>
      </c>
    </row>
    <row r="97" spans="1:32">
      <c r="A97" t="s">
        <v>18</v>
      </c>
      <c r="B97" s="21">
        <f>B43/About!$A$39</f>
        <v>9.2998485637901154E-2</v>
      </c>
      <c r="C97" s="21">
        <f>C43/About!$A$39</f>
        <v>9.2998485637901154E-2</v>
      </c>
      <c r="D97" s="21">
        <f>D43/About!$A$39</f>
        <v>9.2998485637901154E-2</v>
      </c>
      <c r="E97" s="21">
        <f>E43/About!$A$39</f>
        <v>9.2998485637901154E-2</v>
      </c>
      <c r="F97" s="21">
        <f>F43/About!$A$39</f>
        <v>9.2998485637901154E-2</v>
      </c>
      <c r="G97" s="21">
        <f>G43/About!$A$39</f>
        <v>9.2998485637901154E-2</v>
      </c>
      <c r="H97" s="21">
        <f>H43/About!$A$39</f>
        <v>9.2998485637901154E-2</v>
      </c>
      <c r="I97" s="21">
        <f>I43/About!$A$39</f>
        <v>9.2998485637901154E-2</v>
      </c>
      <c r="J97" s="21">
        <f>J43/About!$A$39</f>
        <v>9.2998485637901154E-2</v>
      </c>
      <c r="K97" s="21">
        <f>K43/About!$A$39</f>
        <v>9.2998485637901154E-2</v>
      </c>
      <c r="L97" s="21">
        <f>L43/About!$A$39</f>
        <v>9.2998485637901154E-2</v>
      </c>
      <c r="M97" s="21">
        <f>M43/About!$A$39</f>
        <v>9.2998485637901154E-2</v>
      </c>
      <c r="N97" s="21">
        <f>N43/About!$A$39</f>
        <v>9.2998485637901154E-2</v>
      </c>
      <c r="O97" s="21">
        <f>O43/About!$A$39</f>
        <v>9.2998485637901154E-2</v>
      </c>
      <c r="P97" s="21">
        <f>P43/About!$A$39</f>
        <v>9.2998485637901154E-2</v>
      </c>
      <c r="Q97" s="21">
        <f>Q43/About!$A$39</f>
        <v>9.2998485637901154E-2</v>
      </c>
      <c r="R97" s="21">
        <f>R43/About!$A$39</f>
        <v>9.2998485637901154E-2</v>
      </c>
      <c r="S97" s="21">
        <f>S43/About!$A$39</f>
        <v>9.2998485637901154E-2</v>
      </c>
      <c r="T97" s="21">
        <f>T43/About!$A$39</f>
        <v>9.2998485637901154E-2</v>
      </c>
      <c r="U97" s="21">
        <f>U43/About!$A$39</f>
        <v>9.2998485637901154E-2</v>
      </c>
      <c r="V97" s="21">
        <f>V43/About!$A$39</f>
        <v>9.2998485637901154E-2</v>
      </c>
      <c r="W97" s="21">
        <f>W43/About!$A$39</f>
        <v>9.2998485637901154E-2</v>
      </c>
      <c r="X97" s="21">
        <f>X43/About!$A$39</f>
        <v>9.2998485637901154E-2</v>
      </c>
      <c r="Y97" s="21">
        <f>Y43/About!$A$39</f>
        <v>9.2998485637901154E-2</v>
      </c>
      <c r="Z97" s="21">
        <f>Z43/About!$A$39</f>
        <v>9.2998485637901154E-2</v>
      </c>
      <c r="AA97" s="21">
        <f>AA43/About!$A$39</f>
        <v>9.2998485637901154E-2</v>
      </c>
      <c r="AB97" s="21">
        <f>AB43/About!$A$39</f>
        <v>9.2998485637901154E-2</v>
      </c>
      <c r="AC97" s="21">
        <f>AC43/About!$A$39</f>
        <v>9.2998485637901154E-2</v>
      </c>
      <c r="AD97" s="21">
        <f>AD43/About!$A$39</f>
        <v>9.2998485637901154E-2</v>
      </c>
      <c r="AE97" s="21">
        <f>AE43/About!$A$39</f>
        <v>9.2998485637901154E-2</v>
      </c>
      <c r="AF97" s="21">
        <f>AF43/About!$A$39</f>
        <v>9.2998485637901154E-2</v>
      </c>
    </row>
    <row r="98" spans="1:32">
      <c r="A98" t="s">
        <v>7</v>
      </c>
      <c r="B98" s="21">
        <f>B44/About!$A$39</f>
        <v>9.2998485637901154E-2</v>
      </c>
      <c r="C98" s="21">
        <f>C44/About!$A$39</f>
        <v>9.2998485637901154E-2</v>
      </c>
      <c r="D98" s="21">
        <f>D44/About!$A$39</f>
        <v>9.2998485637901154E-2</v>
      </c>
      <c r="E98" s="21">
        <f>E44/About!$A$39</f>
        <v>9.2998485637901154E-2</v>
      </c>
      <c r="F98" s="21">
        <f>F44/About!$A$39</f>
        <v>9.2998485637901154E-2</v>
      </c>
      <c r="G98" s="21">
        <f>G44/About!$A$39</f>
        <v>9.2998485637901154E-2</v>
      </c>
      <c r="H98" s="21">
        <f>H44/About!$A$39</f>
        <v>9.2998485637901154E-2</v>
      </c>
      <c r="I98" s="21">
        <f>I44/About!$A$39</f>
        <v>9.2998485637901154E-2</v>
      </c>
      <c r="J98" s="21">
        <f>J44/About!$A$39</f>
        <v>9.2998485637901154E-2</v>
      </c>
      <c r="K98" s="21">
        <f>K44/About!$A$39</f>
        <v>9.2998485637901154E-2</v>
      </c>
      <c r="L98" s="21">
        <f>L44/About!$A$39</f>
        <v>9.2998485637901154E-2</v>
      </c>
      <c r="M98" s="21">
        <f>M44/About!$A$39</f>
        <v>9.2998485637901154E-2</v>
      </c>
      <c r="N98" s="21">
        <f>N44/About!$A$39</f>
        <v>9.2998485637901154E-2</v>
      </c>
      <c r="O98" s="21">
        <f>O44/About!$A$39</f>
        <v>9.2998485637901154E-2</v>
      </c>
      <c r="P98" s="21">
        <f>P44/About!$A$39</f>
        <v>9.2998485637901154E-2</v>
      </c>
      <c r="Q98" s="21">
        <f>Q44/About!$A$39</f>
        <v>9.2998485637901154E-2</v>
      </c>
      <c r="R98" s="21">
        <f>R44/About!$A$39</f>
        <v>9.2998485637901154E-2</v>
      </c>
      <c r="S98" s="21">
        <f>S44/About!$A$39</f>
        <v>9.2998485637901154E-2</v>
      </c>
      <c r="T98" s="21">
        <f>T44/About!$A$39</f>
        <v>9.2998485637901154E-2</v>
      </c>
      <c r="U98" s="21">
        <f>U44/About!$A$39</f>
        <v>9.2998485637901154E-2</v>
      </c>
      <c r="V98" s="21">
        <f>V44/About!$A$39</f>
        <v>9.2998485637901154E-2</v>
      </c>
      <c r="W98" s="21">
        <f>W44/About!$A$39</f>
        <v>9.2998485637901154E-2</v>
      </c>
      <c r="X98" s="21">
        <f>X44/About!$A$39</f>
        <v>9.2998485637901154E-2</v>
      </c>
      <c r="Y98" s="21">
        <f>Y44/About!$A$39</f>
        <v>9.2998485637901154E-2</v>
      </c>
      <c r="Z98" s="21">
        <f>Z44/About!$A$39</f>
        <v>9.2998485637901154E-2</v>
      </c>
      <c r="AA98" s="21">
        <f>AA44/About!$A$39</f>
        <v>9.2998485637901154E-2</v>
      </c>
      <c r="AB98" s="21">
        <f>AB44/About!$A$39</f>
        <v>9.2998485637901154E-2</v>
      </c>
      <c r="AC98" s="21">
        <f>AC44/About!$A$39</f>
        <v>9.2998485637901154E-2</v>
      </c>
      <c r="AD98" s="21">
        <f>AD44/About!$A$39</f>
        <v>9.2998485637901154E-2</v>
      </c>
      <c r="AE98" s="21">
        <f>AE44/About!$A$39</f>
        <v>9.2998485637901154E-2</v>
      </c>
      <c r="AF98" s="21">
        <f>AF44/About!$A$39</f>
        <v>9.2998485637901154E-2</v>
      </c>
    </row>
    <row r="99" spans="1:32">
      <c r="A99" t="s">
        <v>8</v>
      </c>
      <c r="B99" s="21">
        <f>B45/About!$A$39</f>
        <v>0</v>
      </c>
      <c r="C99" s="21">
        <f>C45/About!$A$39</f>
        <v>0</v>
      </c>
      <c r="D99" s="21">
        <f>D45/About!$A$39</f>
        <v>0</v>
      </c>
      <c r="E99" s="21">
        <f>E45/About!$A$39</f>
        <v>0</v>
      </c>
      <c r="F99" s="21">
        <f>F45/About!$A$39</f>
        <v>0</v>
      </c>
      <c r="G99" s="21">
        <f>G45/About!$A$39</f>
        <v>0</v>
      </c>
      <c r="H99" s="21">
        <f>H45/About!$A$39</f>
        <v>0</v>
      </c>
      <c r="I99" s="21">
        <f>I45/About!$A$39</f>
        <v>0</v>
      </c>
      <c r="J99" s="21">
        <f>J45/About!$A$39</f>
        <v>0</v>
      </c>
      <c r="K99" s="21">
        <f>K45/About!$A$39</f>
        <v>0</v>
      </c>
      <c r="L99" s="21">
        <f>L45/About!$A$39</f>
        <v>0</v>
      </c>
      <c r="M99" s="21">
        <f>M45/About!$A$39</f>
        <v>0</v>
      </c>
      <c r="N99" s="21">
        <f>N45/About!$A$39</f>
        <v>0</v>
      </c>
      <c r="O99" s="21">
        <f>O45/About!$A$39</f>
        <v>0</v>
      </c>
      <c r="P99" s="21">
        <f>P45/About!$A$39</f>
        <v>0</v>
      </c>
      <c r="Q99" s="21">
        <f>Q45/About!$A$39</f>
        <v>0</v>
      </c>
      <c r="R99" s="21">
        <f>R45/About!$A$39</f>
        <v>0</v>
      </c>
      <c r="S99" s="21">
        <f>S45/About!$A$39</f>
        <v>0</v>
      </c>
      <c r="T99" s="21">
        <f>T45/About!$A$39</f>
        <v>0</v>
      </c>
      <c r="U99" s="21">
        <f>U45/About!$A$39</f>
        <v>0</v>
      </c>
      <c r="V99" s="21">
        <f>V45/About!$A$39</f>
        <v>0</v>
      </c>
      <c r="W99" s="21">
        <f>W45/About!$A$39</f>
        <v>0</v>
      </c>
      <c r="X99" s="21">
        <f>X45/About!$A$39</f>
        <v>0</v>
      </c>
      <c r="Y99" s="21">
        <f>Y45/About!$A$39</f>
        <v>0</v>
      </c>
      <c r="Z99" s="21">
        <f>Z45/About!$A$39</f>
        <v>0</v>
      </c>
      <c r="AA99" s="21">
        <f>AA45/About!$A$39</f>
        <v>0</v>
      </c>
      <c r="AB99" s="21">
        <f>AB45/About!$A$39</f>
        <v>0</v>
      </c>
      <c r="AC99" s="21">
        <f>AC45/About!$A$39</f>
        <v>0</v>
      </c>
      <c r="AD99" s="21">
        <f>AD45/About!$A$39</f>
        <v>0</v>
      </c>
      <c r="AE99" s="21">
        <f>AE45/About!$A$39</f>
        <v>0</v>
      </c>
      <c r="AF99" s="21">
        <f>AF45/About!$A$39</f>
        <v>0</v>
      </c>
    </row>
    <row r="100" spans="1:32">
      <c r="A100" t="s">
        <v>9</v>
      </c>
      <c r="B100" s="21">
        <f>B46/About!$A$39</f>
        <v>9.2998485637901154E-2</v>
      </c>
      <c r="C100" s="21">
        <f>C46/About!$A$39</f>
        <v>9.2998485637901154E-2</v>
      </c>
      <c r="D100" s="21">
        <f>D46/About!$A$39</f>
        <v>9.2998485637901154E-2</v>
      </c>
      <c r="E100" s="21">
        <f>E46/About!$A$39</f>
        <v>9.2998485637901154E-2</v>
      </c>
      <c r="F100" s="21">
        <f>F46/About!$A$39</f>
        <v>9.2998485637901154E-2</v>
      </c>
      <c r="G100" s="21">
        <f>G46/About!$A$39</f>
        <v>9.2998485637901154E-2</v>
      </c>
      <c r="H100" s="21">
        <f>H46/About!$A$39</f>
        <v>9.2998485637901154E-2</v>
      </c>
      <c r="I100" s="21">
        <f>I46/About!$A$39</f>
        <v>9.2998485637901154E-2</v>
      </c>
      <c r="J100" s="21">
        <f>J46/About!$A$39</f>
        <v>9.2998485637901154E-2</v>
      </c>
      <c r="K100" s="21">
        <f>K46/About!$A$39</f>
        <v>9.2998485637901154E-2</v>
      </c>
      <c r="L100" s="21">
        <f>L46/About!$A$39</f>
        <v>9.2998485637901154E-2</v>
      </c>
      <c r="M100" s="21">
        <f>M46/About!$A$39</f>
        <v>9.2998485637901154E-2</v>
      </c>
      <c r="N100" s="21">
        <f>N46/About!$A$39</f>
        <v>9.2998485637901154E-2</v>
      </c>
      <c r="O100" s="21">
        <f>O46/About!$A$39</f>
        <v>9.2998485637901154E-2</v>
      </c>
      <c r="P100" s="21">
        <f>P46/About!$A$39</f>
        <v>9.2998485637901154E-2</v>
      </c>
      <c r="Q100" s="21">
        <f>Q46/About!$A$39</f>
        <v>9.2998485637901154E-2</v>
      </c>
      <c r="R100" s="21">
        <f>R46/About!$A$39</f>
        <v>9.2998485637901154E-2</v>
      </c>
      <c r="S100" s="21">
        <f>S46/About!$A$39</f>
        <v>9.2998485637901154E-2</v>
      </c>
      <c r="T100" s="21">
        <f>T46/About!$A$39</f>
        <v>9.2998485637901154E-2</v>
      </c>
      <c r="U100" s="21">
        <f>U46/About!$A$39</f>
        <v>9.2998485637901154E-2</v>
      </c>
      <c r="V100" s="21">
        <f>V46/About!$A$39</f>
        <v>9.2998485637901154E-2</v>
      </c>
      <c r="W100" s="21">
        <f>W46/About!$A$39</f>
        <v>9.2998485637901154E-2</v>
      </c>
      <c r="X100" s="21">
        <f>X46/About!$A$39</f>
        <v>9.2998485637901154E-2</v>
      </c>
      <c r="Y100" s="21">
        <f>Y46/About!$A$39</f>
        <v>9.2998485637901154E-2</v>
      </c>
      <c r="Z100" s="21">
        <f>Z46/About!$A$39</f>
        <v>9.2998485637901154E-2</v>
      </c>
      <c r="AA100" s="21">
        <f>AA46/About!$A$39</f>
        <v>9.2998485637901154E-2</v>
      </c>
      <c r="AB100" s="21">
        <f>AB46/About!$A$39</f>
        <v>9.2998485637901154E-2</v>
      </c>
      <c r="AC100" s="21">
        <f>AC46/About!$A$39</f>
        <v>9.2998485637901154E-2</v>
      </c>
      <c r="AD100" s="21">
        <f>AD46/About!$A$39</f>
        <v>9.2998485637901154E-2</v>
      </c>
      <c r="AE100" s="21">
        <f>AE46/About!$A$39</f>
        <v>9.2998485637901154E-2</v>
      </c>
      <c r="AF100" s="21">
        <f>AF46/About!$A$39</f>
        <v>9.2998485637901154E-2</v>
      </c>
    </row>
    <row r="101" spans="1:32">
      <c r="A101" t="s">
        <v>12</v>
      </c>
      <c r="B101" s="21">
        <f>B47/About!$A$39</f>
        <v>9.2998485637901154E-2</v>
      </c>
      <c r="C101" s="21">
        <f>C47/About!$A$39</f>
        <v>9.2998485637901154E-2</v>
      </c>
      <c r="D101" s="21">
        <f>D47/About!$A$39</f>
        <v>9.2998485637901154E-2</v>
      </c>
      <c r="E101" s="21">
        <f>E47/About!$A$39</f>
        <v>9.2998485637901154E-2</v>
      </c>
      <c r="F101" s="21">
        <f>F47/About!$A$39</f>
        <v>9.2998485637901154E-2</v>
      </c>
      <c r="G101" s="21">
        <f>G47/About!$A$39</f>
        <v>9.2998485637901154E-2</v>
      </c>
      <c r="H101" s="21">
        <f>H47/About!$A$39</f>
        <v>9.2998485637901154E-2</v>
      </c>
      <c r="I101" s="21">
        <f>I47/About!$A$39</f>
        <v>9.2998485637901154E-2</v>
      </c>
      <c r="J101" s="21">
        <f>J47/About!$A$39</f>
        <v>9.2998485637901154E-2</v>
      </c>
      <c r="K101" s="21">
        <f>K47/About!$A$39</f>
        <v>9.2998485637901154E-2</v>
      </c>
      <c r="L101" s="21">
        <f>L47/About!$A$39</f>
        <v>9.2998485637901154E-2</v>
      </c>
      <c r="M101" s="21">
        <f>M47/About!$A$39</f>
        <v>9.2998485637901154E-2</v>
      </c>
      <c r="N101" s="21">
        <f>N47/About!$A$39</f>
        <v>9.2998485637901154E-2</v>
      </c>
      <c r="O101" s="21">
        <f>O47/About!$A$39</f>
        <v>9.2998485637901154E-2</v>
      </c>
      <c r="P101" s="21">
        <f>P47/About!$A$39</f>
        <v>9.2998485637901154E-2</v>
      </c>
      <c r="Q101" s="21">
        <f>Q47/About!$A$39</f>
        <v>9.2998485637901154E-2</v>
      </c>
      <c r="R101" s="21">
        <f>R47/About!$A$39</f>
        <v>9.2998485637901154E-2</v>
      </c>
      <c r="S101" s="21">
        <f>S47/About!$A$39</f>
        <v>9.2998485637901154E-2</v>
      </c>
      <c r="T101" s="21">
        <f>T47/About!$A$39</f>
        <v>9.2998485637901154E-2</v>
      </c>
      <c r="U101" s="21">
        <f>U47/About!$A$39</f>
        <v>9.2998485637901154E-2</v>
      </c>
      <c r="V101" s="21">
        <f>V47/About!$A$39</f>
        <v>9.2998485637901154E-2</v>
      </c>
      <c r="W101" s="21">
        <f>W47/About!$A$39</f>
        <v>9.2998485637901154E-2</v>
      </c>
      <c r="X101" s="21">
        <f>X47/About!$A$39</f>
        <v>9.2998485637901154E-2</v>
      </c>
      <c r="Y101" s="21">
        <f>Y47/About!$A$39</f>
        <v>9.2998485637901154E-2</v>
      </c>
      <c r="Z101" s="21">
        <f>Z47/About!$A$39</f>
        <v>9.2998485637901154E-2</v>
      </c>
      <c r="AA101" s="21">
        <f>AA47/About!$A$39</f>
        <v>9.2998485637901154E-2</v>
      </c>
      <c r="AB101" s="21">
        <f>AB47/About!$A$39</f>
        <v>9.2998485637901154E-2</v>
      </c>
      <c r="AC101" s="21">
        <f>AC47/About!$A$39</f>
        <v>9.2998485637901154E-2</v>
      </c>
      <c r="AD101" s="21">
        <f>AD47/About!$A$39</f>
        <v>9.2998485637901154E-2</v>
      </c>
      <c r="AE101" s="21">
        <f>AE47/About!$A$39</f>
        <v>9.2998485637901154E-2</v>
      </c>
      <c r="AF101" s="21">
        <f>AF47/About!$A$39</f>
        <v>9.2998485637901154E-2</v>
      </c>
    </row>
    <row r="102" spans="1:32">
      <c r="A102" t="s">
        <v>13</v>
      </c>
      <c r="B102" s="21">
        <f>B48/About!$A$39</f>
        <v>0.13949772845685174</v>
      </c>
      <c r="C102" s="21">
        <f>C48/About!$A$39</f>
        <v>0.13949772845685174</v>
      </c>
      <c r="D102" s="21">
        <f>D48/About!$A$39</f>
        <v>0.13949772845685174</v>
      </c>
      <c r="E102" s="21">
        <f>E48/About!$A$39</f>
        <v>0.13949772845685174</v>
      </c>
      <c r="F102" s="21">
        <f>F48/About!$A$39</f>
        <v>0.13949772845685174</v>
      </c>
      <c r="G102" s="21">
        <f>G48/About!$A$39</f>
        <v>0.13949772845685174</v>
      </c>
      <c r="H102" s="21">
        <f>H48/About!$A$39</f>
        <v>0.13949772845685174</v>
      </c>
      <c r="I102" s="21">
        <f>I48/About!$A$39</f>
        <v>0.13949772845685174</v>
      </c>
      <c r="J102" s="21">
        <f>J48/About!$A$39</f>
        <v>0.13949772845685174</v>
      </c>
      <c r="K102" s="21">
        <f>K48/About!$A$39</f>
        <v>0.13949772845685174</v>
      </c>
      <c r="L102" s="21">
        <f>L48/About!$A$39</f>
        <v>0.13949772845685174</v>
      </c>
      <c r="M102" s="21">
        <f>M48/About!$A$39</f>
        <v>0.13949772845685174</v>
      </c>
      <c r="N102" s="21">
        <f>N48/About!$A$39</f>
        <v>0.13949772845685174</v>
      </c>
      <c r="O102" s="21">
        <f>O48/About!$A$39</f>
        <v>0.13949772845685174</v>
      </c>
      <c r="P102" s="21">
        <f>P48/About!$A$39</f>
        <v>0.13949772845685174</v>
      </c>
      <c r="Q102" s="21">
        <f>Q48/About!$A$39</f>
        <v>0.13949772845685174</v>
      </c>
      <c r="R102" s="21">
        <f>R48/About!$A$39</f>
        <v>0.13949772845685174</v>
      </c>
      <c r="S102" s="21">
        <f>S48/About!$A$39</f>
        <v>0.13949772845685174</v>
      </c>
      <c r="T102" s="21">
        <f>T48/About!$A$39</f>
        <v>0.13949772845685174</v>
      </c>
      <c r="U102" s="21">
        <f>U48/About!$A$39</f>
        <v>0.13949772845685174</v>
      </c>
      <c r="V102" s="21">
        <f>V48/About!$A$39</f>
        <v>0.13949772845685174</v>
      </c>
      <c r="W102" s="21">
        <f>W48/About!$A$39</f>
        <v>0.13949772845685174</v>
      </c>
      <c r="X102" s="21">
        <f>X48/About!$A$39</f>
        <v>0.13949772845685174</v>
      </c>
      <c r="Y102" s="21">
        <f>Y48/About!$A$39</f>
        <v>0.13949772845685174</v>
      </c>
      <c r="Z102" s="21">
        <f>Z48/About!$A$39</f>
        <v>0.13949772845685174</v>
      </c>
      <c r="AA102" s="21">
        <f>AA48/About!$A$39</f>
        <v>0.13949772845685174</v>
      </c>
      <c r="AB102" s="21">
        <f>AB48/About!$A$39</f>
        <v>0.13949772845685174</v>
      </c>
      <c r="AC102" s="21">
        <f>AC48/About!$A$39</f>
        <v>0.13949772845685174</v>
      </c>
      <c r="AD102" s="21">
        <f>AD48/About!$A$39</f>
        <v>0.13949772845685174</v>
      </c>
      <c r="AE102" s="21">
        <f>AE48/About!$A$39</f>
        <v>0.13949772845685174</v>
      </c>
      <c r="AF102" s="21">
        <f>AF48/About!$A$39</f>
        <v>0.13949772845685174</v>
      </c>
    </row>
    <row r="103" spans="1:32">
      <c r="A103" t="s">
        <v>14</v>
      </c>
      <c r="B103" s="21">
        <f>B49/About!$A$39</f>
        <v>0.59519030808256734</v>
      </c>
      <c r="C103" s="21">
        <f>C49/About!$A$39</f>
        <v>0.59519030808256734</v>
      </c>
      <c r="D103" s="21">
        <f>D49/About!$A$39</f>
        <v>0.59519030808256734</v>
      </c>
      <c r="E103" s="21">
        <f>E49/About!$A$39</f>
        <v>0.59519030808256734</v>
      </c>
      <c r="F103" s="21">
        <f>F49/About!$A$39</f>
        <v>0.59519030808256734</v>
      </c>
      <c r="G103" s="21">
        <f>G49/About!$A$39</f>
        <v>0.59519030808256734</v>
      </c>
      <c r="H103" s="21">
        <f>H49/About!$A$39</f>
        <v>0.59519030808256734</v>
      </c>
      <c r="I103" s="21">
        <f>I49/About!$A$39</f>
        <v>0.59519030808256734</v>
      </c>
      <c r="J103" s="21">
        <f>J49/About!$A$39</f>
        <v>0.59519030808256734</v>
      </c>
      <c r="K103" s="21">
        <f>K49/About!$A$39</f>
        <v>0.59519030808256734</v>
      </c>
      <c r="L103" s="21">
        <f>L49/About!$A$39</f>
        <v>0.59519030808256734</v>
      </c>
      <c r="M103" s="21">
        <f>M49/About!$A$39</f>
        <v>0.59519030808256734</v>
      </c>
      <c r="N103" s="21">
        <f>N49/About!$A$39</f>
        <v>0.59519030808256734</v>
      </c>
      <c r="O103" s="21">
        <f>O49/About!$A$39</f>
        <v>0.59519030808256734</v>
      </c>
      <c r="P103" s="21">
        <f>P49/About!$A$39</f>
        <v>0.59519030808256734</v>
      </c>
      <c r="Q103" s="21">
        <f>Q49/About!$A$39</f>
        <v>0.59519030808256734</v>
      </c>
      <c r="R103" s="21">
        <f>R49/About!$A$39</f>
        <v>0.59519030808256734</v>
      </c>
      <c r="S103" s="21">
        <f>S49/About!$A$39</f>
        <v>0.59519030808256734</v>
      </c>
      <c r="T103" s="21">
        <f>T49/About!$A$39</f>
        <v>0.59519030808256734</v>
      </c>
      <c r="U103" s="21">
        <f>U49/About!$A$39</f>
        <v>0.59519030808256734</v>
      </c>
      <c r="V103" s="21">
        <f>V49/About!$A$39</f>
        <v>0.59519030808256734</v>
      </c>
      <c r="W103" s="21">
        <f>W49/About!$A$39</f>
        <v>0.59519030808256734</v>
      </c>
      <c r="X103" s="21">
        <f>X49/About!$A$39</f>
        <v>0.59519030808256734</v>
      </c>
      <c r="Y103" s="21">
        <f>Y49/About!$A$39</f>
        <v>0.59519030808256734</v>
      </c>
      <c r="Z103" s="21">
        <f>Z49/About!$A$39</f>
        <v>0.59519030808256734</v>
      </c>
      <c r="AA103" s="21">
        <f>AA49/About!$A$39</f>
        <v>0.59519030808256734</v>
      </c>
      <c r="AB103" s="21">
        <f>AB49/About!$A$39</f>
        <v>0.59519030808256734</v>
      </c>
      <c r="AC103" s="21">
        <f>AC49/About!$A$39</f>
        <v>0.59519030808256734</v>
      </c>
      <c r="AD103" s="21">
        <f>AD49/About!$A$39</f>
        <v>0.59519030808256734</v>
      </c>
      <c r="AE103" s="21">
        <f>AE49/About!$A$39</f>
        <v>0.59519030808256734</v>
      </c>
      <c r="AF103" s="21">
        <f>AF49/About!$A$39</f>
        <v>0.59519030808256734</v>
      </c>
    </row>
    <row r="104" spans="1:32">
      <c r="A104" t="s">
        <v>19</v>
      </c>
      <c r="B104" s="21">
        <f>B50/About!$A$39</f>
        <v>1.0973821305272335</v>
      </c>
      <c r="C104" s="21">
        <f>C50/About!$A$39</f>
        <v>1.0973821305272335</v>
      </c>
      <c r="D104" s="21">
        <f>D50/About!$A$39</f>
        <v>1.0973821305272335</v>
      </c>
      <c r="E104" s="21">
        <f>E50/About!$A$39</f>
        <v>1.0973821305272335</v>
      </c>
      <c r="F104" s="21">
        <f>F50/About!$A$39</f>
        <v>1.0973821305272335</v>
      </c>
      <c r="G104" s="21">
        <f>G50/About!$A$39</f>
        <v>1.0973821305272335</v>
      </c>
      <c r="H104" s="21">
        <f>H50/About!$A$39</f>
        <v>1.0973821305272335</v>
      </c>
      <c r="I104" s="21">
        <f>I50/About!$A$39</f>
        <v>1.0973821305272335</v>
      </c>
      <c r="J104" s="21">
        <f>J50/About!$A$39</f>
        <v>1.0973821305272335</v>
      </c>
      <c r="K104" s="21">
        <f>K50/About!$A$39</f>
        <v>1.0973821305272335</v>
      </c>
      <c r="L104" s="21">
        <f>L50/About!$A$39</f>
        <v>1.0973821305272335</v>
      </c>
      <c r="M104" s="21">
        <f>M50/About!$A$39</f>
        <v>1.0973821305272335</v>
      </c>
      <c r="N104" s="21">
        <f>N50/About!$A$39</f>
        <v>1.0973821305272335</v>
      </c>
      <c r="O104" s="21">
        <f>O50/About!$A$39</f>
        <v>1.0973821305272335</v>
      </c>
      <c r="P104" s="21">
        <f>P50/About!$A$39</f>
        <v>1.0973821305272335</v>
      </c>
      <c r="Q104" s="21">
        <f>Q50/About!$A$39</f>
        <v>1.0973821305272335</v>
      </c>
      <c r="R104" s="21">
        <f>R50/About!$A$39</f>
        <v>1.0973821305272335</v>
      </c>
      <c r="S104" s="21">
        <f>S50/About!$A$39</f>
        <v>1.0973821305272335</v>
      </c>
      <c r="T104" s="21">
        <f>T50/About!$A$39</f>
        <v>1.0973821305272335</v>
      </c>
      <c r="U104" s="21">
        <f>U50/About!$A$39</f>
        <v>1.0973821305272335</v>
      </c>
      <c r="V104" s="21">
        <f>V50/About!$A$39</f>
        <v>1.0973821305272335</v>
      </c>
      <c r="W104" s="21">
        <f>W50/About!$A$39</f>
        <v>1.0973821305272335</v>
      </c>
      <c r="X104" s="21">
        <f>X50/About!$A$39</f>
        <v>1.0973821305272335</v>
      </c>
      <c r="Y104" s="21">
        <f>Y50/About!$A$39</f>
        <v>1.0973821305272335</v>
      </c>
      <c r="Z104" s="21">
        <f>Z50/About!$A$39</f>
        <v>1.0973821305272335</v>
      </c>
      <c r="AA104" s="21">
        <f>AA50/About!$A$39</f>
        <v>1.0973821305272335</v>
      </c>
      <c r="AB104" s="21">
        <f>AB50/About!$A$39</f>
        <v>1.0973821305272335</v>
      </c>
      <c r="AC104" s="21">
        <f>AC50/About!$A$39</f>
        <v>1.0973821305272335</v>
      </c>
      <c r="AD104" s="21">
        <f>AD50/About!$A$39</f>
        <v>1.0973821305272335</v>
      </c>
      <c r="AE104" s="21">
        <f>AE50/About!$A$39</f>
        <v>1.0973821305272335</v>
      </c>
      <c r="AF104" s="21">
        <f>AF50/About!$A$39</f>
        <v>1.0973821305272335</v>
      </c>
    </row>
    <row r="105" spans="1:32">
      <c r="A105" t="s">
        <v>17</v>
      </c>
      <c r="B105" s="21">
        <f>B51/About!$A$39</f>
        <v>0</v>
      </c>
      <c r="C105" s="21">
        <f>C51/About!$A$39</f>
        <v>0</v>
      </c>
      <c r="D105" s="21">
        <f>D51/About!$A$39</f>
        <v>0</v>
      </c>
      <c r="E105" s="21">
        <f>E51/About!$A$39</f>
        <v>0</v>
      </c>
      <c r="F105" s="21">
        <f>F51/About!$A$39</f>
        <v>0</v>
      </c>
      <c r="G105" s="21">
        <f>G51/About!$A$39</f>
        <v>0</v>
      </c>
      <c r="H105" s="21">
        <f>H51/About!$A$39</f>
        <v>0</v>
      </c>
      <c r="I105" s="21">
        <f>I51/About!$A$39</f>
        <v>0</v>
      </c>
      <c r="J105" s="21">
        <f>J51/About!$A$39</f>
        <v>0</v>
      </c>
      <c r="K105" s="21">
        <f>K51/About!$A$39</f>
        <v>0</v>
      </c>
      <c r="L105" s="21">
        <f>L51/About!$A$39</f>
        <v>0</v>
      </c>
      <c r="M105" s="21">
        <f>M51/About!$A$39</f>
        <v>0</v>
      </c>
      <c r="N105" s="21">
        <f>N51/About!$A$39</f>
        <v>0</v>
      </c>
      <c r="O105" s="21">
        <f>O51/About!$A$39</f>
        <v>0</v>
      </c>
      <c r="P105" s="21">
        <f>P51/About!$A$39</f>
        <v>0</v>
      </c>
      <c r="Q105" s="21">
        <f>Q51/About!$A$39</f>
        <v>0</v>
      </c>
      <c r="R105" s="21">
        <f>R51/About!$A$39</f>
        <v>0</v>
      </c>
      <c r="S105" s="21">
        <f>S51/About!$A$39</f>
        <v>0</v>
      </c>
      <c r="T105" s="21">
        <f>T51/About!$A$39</f>
        <v>0</v>
      </c>
      <c r="U105" s="21">
        <f>U51/About!$A$39</f>
        <v>0</v>
      </c>
      <c r="V105" s="21">
        <f>V51/About!$A$39</f>
        <v>0</v>
      </c>
      <c r="W105" s="21">
        <f>W51/About!$A$39</f>
        <v>0</v>
      </c>
      <c r="X105" s="21">
        <f>X51/About!$A$39</f>
        <v>0</v>
      </c>
      <c r="Y105" s="21">
        <f>Y51/About!$A$39</f>
        <v>0</v>
      </c>
      <c r="Z105" s="21">
        <f>Z51/About!$A$39</f>
        <v>0</v>
      </c>
      <c r="AA105" s="21">
        <f>AA51/About!$A$39</f>
        <v>0</v>
      </c>
      <c r="AB105" s="21">
        <f>AB51/About!$A$39</f>
        <v>0</v>
      </c>
      <c r="AC105" s="21">
        <f>AC51/About!$A$39</f>
        <v>0</v>
      </c>
      <c r="AD105" s="21">
        <f>AD51/About!$A$39</f>
        <v>0</v>
      </c>
      <c r="AE105" s="21">
        <f>AE51/About!$A$39</f>
        <v>0</v>
      </c>
      <c r="AF105" s="21">
        <f>AF51/About!$A$39</f>
        <v>0</v>
      </c>
    </row>
    <row r="106" spans="1:32">
      <c r="A106" t="s">
        <v>20</v>
      </c>
      <c r="B106" s="21">
        <f>B52/About!$A$39</f>
        <v>0.13949772845685174</v>
      </c>
      <c r="C106" s="21">
        <f>C52/About!$A$39</f>
        <v>0.13949772845685174</v>
      </c>
      <c r="D106" s="21">
        <f>D52/About!$A$39</f>
        <v>0.13949772845685174</v>
      </c>
      <c r="E106" s="21">
        <f>E52/About!$A$39</f>
        <v>0.13949772845685174</v>
      </c>
      <c r="F106" s="21">
        <f>F52/About!$A$39</f>
        <v>0.13949772845685174</v>
      </c>
      <c r="G106" s="21">
        <f>G52/About!$A$39</f>
        <v>0.13949772845685174</v>
      </c>
      <c r="H106" s="21">
        <f>H52/About!$A$39</f>
        <v>0.13949772845685174</v>
      </c>
      <c r="I106" s="21">
        <f>I52/About!$A$39</f>
        <v>0.13949772845685174</v>
      </c>
      <c r="J106" s="21">
        <f>J52/About!$A$39</f>
        <v>0.13949772845685174</v>
      </c>
      <c r="K106" s="21">
        <f>K52/About!$A$39</f>
        <v>0.13949772845685174</v>
      </c>
      <c r="L106" s="21">
        <f>L52/About!$A$39</f>
        <v>0.13949772845685174</v>
      </c>
      <c r="M106" s="21">
        <f>M52/About!$A$39</f>
        <v>0.13949772845685174</v>
      </c>
      <c r="N106" s="21">
        <f>N52/About!$A$39</f>
        <v>0.13949772845685174</v>
      </c>
      <c r="O106" s="21">
        <f>O52/About!$A$39</f>
        <v>0.13949772845685174</v>
      </c>
      <c r="P106" s="21">
        <f>P52/About!$A$39</f>
        <v>0.13949772845685174</v>
      </c>
      <c r="Q106" s="21">
        <f>Q52/About!$A$39</f>
        <v>0.13949772845685174</v>
      </c>
      <c r="R106" s="21">
        <f>R52/About!$A$39</f>
        <v>0.13949772845685174</v>
      </c>
      <c r="S106" s="21">
        <f>S52/About!$A$39</f>
        <v>0.13949772845685174</v>
      </c>
      <c r="T106" s="21">
        <f>T52/About!$A$39</f>
        <v>0.13949772845685174</v>
      </c>
      <c r="U106" s="21">
        <f>U52/About!$A$39</f>
        <v>0.13949772845685174</v>
      </c>
      <c r="V106" s="21">
        <f>V52/About!$A$39</f>
        <v>0.13949772845685174</v>
      </c>
      <c r="W106" s="21">
        <f>W52/About!$A$39</f>
        <v>0.13949772845685174</v>
      </c>
      <c r="X106" s="21">
        <f>X52/About!$A$39</f>
        <v>0.13949772845685174</v>
      </c>
      <c r="Y106" s="21">
        <f>Y52/About!$A$39</f>
        <v>0.13949772845685174</v>
      </c>
      <c r="Z106" s="21">
        <f>Z52/About!$A$39</f>
        <v>0.13949772845685174</v>
      </c>
      <c r="AA106" s="21">
        <f>AA52/About!$A$39</f>
        <v>0.13949772845685174</v>
      </c>
      <c r="AB106" s="21">
        <f>AB52/About!$A$39</f>
        <v>0.13949772845685174</v>
      </c>
      <c r="AC106" s="21">
        <f>AC52/About!$A$39</f>
        <v>0.13949772845685174</v>
      </c>
      <c r="AD106" s="21">
        <f>AD52/About!$A$39</f>
        <v>0.13949772845685174</v>
      </c>
      <c r="AE106" s="21">
        <f>AE52/About!$A$39</f>
        <v>0.13949772845685174</v>
      </c>
      <c r="AF106" s="21">
        <f>AF52/About!$A$39</f>
        <v>0.13949772845685174</v>
      </c>
    </row>
    <row r="107" spans="1:32">
      <c r="A107" t="s">
        <v>21</v>
      </c>
      <c r="B107" s="21">
        <f>B53/About!$A$39</f>
        <v>0.13949772845685174</v>
      </c>
      <c r="C107" s="21">
        <f>C53/About!$A$39</f>
        <v>0.13949772845685174</v>
      </c>
      <c r="D107" s="21">
        <f>D53/About!$A$39</f>
        <v>0.13949772845685174</v>
      </c>
      <c r="E107" s="21">
        <f>E53/About!$A$39</f>
        <v>0.13949772845685174</v>
      </c>
      <c r="F107" s="21">
        <f>F53/About!$A$39</f>
        <v>0.13949772845685174</v>
      </c>
      <c r="G107" s="21">
        <f>G53/About!$A$39</f>
        <v>0.13949772845685174</v>
      </c>
      <c r="H107" s="21">
        <f>H53/About!$A$39</f>
        <v>0.13949772845685174</v>
      </c>
      <c r="I107" s="21">
        <f>I53/About!$A$39</f>
        <v>0.13949772845685174</v>
      </c>
      <c r="J107" s="21">
        <f>J53/About!$A$39</f>
        <v>0.13949772845685174</v>
      </c>
      <c r="K107" s="21">
        <f>K53/About!$A$39</f>
        <v>0.13949772845685174</v>
      </c>
      <c r="L107" s="21">
        <f>L53/About!$A$39</f>
        <v>0.13949772845685174</v>
      </c>
      <c r="M107" s="21">
        <f>M53/About!$A$39</f>
        <v>0.13949772845685174</v>
      </c>
      <c r="N107" s="21">
        <f>N53/About!$A$39</f>
        <v>0.13949772845685174</v>
      </c>
      <c r="O107" s="21">
        <f>O53/About!$A$39</f>
        <v>0.13949772845685174</v>
      </c>
      <c r="P107" s="21">
        <f>P53/About!$A$39</f>
        <v>0.13949772845685174</v>
      </c>
      <c r="Q107" s="21">
        <f>Q53/About!$A$39</f>
        <v>0.13949772845685174</v>
      </c>
      <c r="R107" s="21">
        <f>R53/About!$A$39</f>
        <v>0.13949772845685174</v>
      </c>
      <c r="S107" s="21">
        <f>S53/About!$A$39</f>
        <v>0.13949772845685174</v>
      </c>
      <c r="T107" s="21">
        <f>T53/About!$A$39</f>
        <v>0.13949772845685174</v>
      </c>
      <c r="U107" s="21">
        <f>U53/About!$A$39</f>
        <v>0.13949772845685174</v>
      </c>
      <c r="V107" s="21">
        <f>V53/About!$A$39</f>
        <v>0.13949772845685174</v>
      </c>
      <c r="W107" s="21">
        <f>W53/About!$A$39</f>
        <v>0.13949772845685174</v>
      </c>
      <c r="X107" s="21">
        <f>X53/About!$A$39</f>
        <v>0.13949772845685174</v>
      </c>
      <c r="Y107" s="21">
        <f>Y53/About!$A$39</f>
        <v>0.13949772845685174</v>
      </c>
      <c r="Z107" s="21">
        <f>Z53/About!$A$39</f>
        <v>0.13949772845685174</v>
      </c>
      <c r="AA107" s="21">
        <f>AA53/About!$A$39</f>
        <v>0.13949772845685174</v>
      </c>
      <c r="AB107" s="21">
        <f>AB53/About!$A$39</f>
        <v>0.13949772845685174</v>
      </c>
      <c r="AC107" s="21">
        <f>AC53/About!$A$39</f>
        <v>0.13949772845685174</v>
      </c>
      <c r="AD107" s="21">
        <f>AD53/About!$A$39</f>
        <v>0.13949772845685174</v>
      </c>
      <c r="AE107" s="21">
        <f>AE53/About!$A$39</f>
        <v>0.13949772845685174</v>
      </c>
      <c r="AF107" s="21">
        <f>AF53/About!$A$39</f>
        <v>0.13949772845685174</v>
      </c>
    </row>
    <row r="108" spans="1:32">
      <c r="A108" t="s">
        <v>22</v>
      </c>
      <c r="B108" s="21">
        <f>B54/About!$A$39</f>
        <v>9.2998485637901154E-2</v>
      </c>
      <c r="C108" s="21">
        <f>C54/About!$A$39</f>
        <v>9.2998485637901154E-2</v>
      </c>
      <c r="D108" s="21">
        <f>D54/About!$A$39</f>
        <v>9.2998485637901154E-2</v>
      </c>
      <c r="E108" s="21">
        <f>E54/About!$A$39</f>
        <v>9.2998485637901154E-2</v>
      </c>
      <c r="F108" s="21">
        <f>F54/About!$A$39</f>
        <v>9.2998485637901154E-2</v>
      </c>
      <c r="G108" s="21">
        <f>G54/About!$A$39</f>
        <v>9.2998485637901154E-2</v>
      </c>
      <c r="H108" s="21">
        <f>H54/About!$A$39</f>
        <v>9.2998485637901154E-2</v>
      </c>
      <c r="I108" s="21">
        <f>I54/About!$A$39</f>
        <v>9.2998485637901154E-2</v>
      </c>
      <c r="J108" s="21">
        <f>J54/About!$A$39</f>
        <v>9.2998485637901154E-2</v>
      </c>
      <c r="K108" s="21">
        <f>K54/About!$A$39</f>
        <v>9.2998485637901154E-2</v>
      </c>
      <c r="L108" s="21">
        <f>L54/About!$A$39</f>
        <v>9.2998485637901154E-2</v>
      </c>
      <c r="M108" s="21">
        <f>M54/About!$A$39</f>
        <v>9.2998485637901154E-2</v>
      </c>
      <c r="N108" s="21">
        <f>N54/About!$A$39</f>
        <v>9.2998485637901154E-2</v>
      </c>
      <c r="O108" s="21">
        <f>O54/About!$A$39</f>
        <v>9.2998485637901154E-2</v>
      </c>
      <c r="P108" s="21">
        <f>P54/About!$A$39</f>
        <v>9.2998485637901154E-2</v>
      </c>
      <c r="Q108" s="21">
        <f>Q54/About!$A$39</f>
        <v>9.2998485637901154E-2</v>
      </c>
      <c r="R108" s="21">
        <f>R54/About!$A$39</f>
        <v>9.2998485637901154E-2</v>
      </c>
      <c r="S108" s="21">
        <f>S54/About!$A$39</f>
        <v>9.2998485637901154E-2</v>
      </c>
      <c r="T108" s="21">
        <f>T54/About!$A$39</f>
        <v>9.2998485637901154E-2</v>
      </c>
      <c r="U108" s="21">
        <f>U54/About!$A$39</f>
        <v>9.2998485637901154E-2</v>
      </c>
      <c r="V108" s="21">
        <f>V54/About!$A$39</f>
        <v>9.2998485637901154E-2</v>
      </c>
      <c r="W108" s="21">
        <f>W54/About!$A$39</f>
        <v>9.2998485637901154E-2</v>
      </c>
      <c r="X108" s="21">
        <f>X54/About!$A$39</f>
        <v>9.2998485637901154E-2</v>
      </c>
      <c r="Y108" s="21">
        <f>Y54/About!$A$39</f>
        <v>9.2998485637901154E-2</v>
      </c>
      <c r="Z108" s="21">
        <f>Z54/About!$A$39</f>
        <v>9.2998485637901154E-2</v>
      </c>
      <c r="AA108" s="21">
        <f>AA54/About!$A$39</f>
        <v>9.2998485637901154E-2</v>
      </c>
      <c r="AB108" s="21">
        <f>AB54/About!$A$39</f>
        <v>9.2998485637901154E-2</v>
      </c>
      <c r="AC108" s="21">
        <f>AC54/About!$A$39</f>
        <v>9.2998485637901154E-2</v>
      </c>
      <c r="AD108" s="21">
        <f>AD54/About!$A$39</f>
        <v>9.2998485637901154E-2</v>
      </c>
      <c r="AE108" s="21">
        <f>AE54/About!$A$39</f>
        <v>9.2998485637901154E-2</v>
      </c>
      <c r="AF108" s="21">
        <f>AF54/About!$A$39</f>
        <v>9.2998485637901154E-2</v>
      </c>
    </row>
  </sheetData>
  <phoneticPr fontId="3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76CCF-0A70-4EBA-9F98-EB67A1D8AFE2}">
  <sheetPr>
    <tabColor rgb="FF92D050"/>
  </sheetPr>
  <dimension ref="A1"/>
  <sheetViews>
    <sheetView workbookViewId="0">
      <selection activeCell="J33" sqref="J33"/>
    </sheetView>
  </sheetViews>
  <sheetFormatPr defaultRowHeight="14.5"/>
  <sheetData/>
  <phoneticPr fontId="3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DBF54-B4F2-411A-A717-3FE765696EA9}">
  <sheetPr>
    <tabColor theme="6"/>
  </sheetPr>
  <dimension ref="A1:AG25"/>
  <sheetViews>
    <sheetView workbookViewId="0">
      <selection activeCell="B2" sqref="B2"/>
    </sheetView>
  </sheetViews>
  <sheetFormatPr defaultColWidth="9.08984375" defaultRowHeight="14.5"/>
  <cols>
    <col min="1" max="1" width="38.7265625" customWidth="1"/>
    <col min="2" max="4" width="9.08984375" customWidth="1"/>
    <col min="7" max="7" width="9.08984375" customWidth="1"/>
    <col min="9" max="9" width="9.08984375" customWidth="1"/>
  </cols>
  <sheetData>
    <row r="1" spans="1:33">
      <c r="A1" s="29" t="s">
        <v>123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>
      <c r="A2" t="s">
        <v>16</v>
      </c>
      <c r="B2" s="4">
        <v>24015.21</v>
      </c>
      <c r="C2" s="4">
        <v>24015.21</v>
      </c>
      <c r="D2" s="4">
        <v>24015.21</v>
      </c>
      <c r="E2" s="4">
        <v>24015.21</v>
      </c>
      <c r="F2" s="4">
        <v>24015.21</v>
      </c>
      <c r="G2" s="4">
        <v>24015.21</v>
      </c>
      <c r="H2" s="4">
        <v>24015.21</v>
      </c>
      <c r="I2" s="4">
        <v>24015.21</v>
      </c>
      <c r="J2" s="4">
        <v>24015.21</v>
      </c>
      <c r="K2" s="4">
        <v>24015.21</v>
      </c>
      <c r="L2" s="4">
        <v>24015.21</v>
      </c>
      <c r="M2" s="4">
        <v>24015.21</v>
      </c>
      <c r="N2" s="4">
        <v>24015.21</v>
      </c>
      <c r="O2" s="4">
        <v>24015.21</v>
      </c>
      <c r="P2" s="4">
        <v>24015.21</v>
      </c>
      <c r="Q2" s="4">
        <v>24015.21</v>
      </c>
      <c r="R2" s="4">
        <v>24015.21</v>
      </c>
      <c r="S2" s="4">
        <v>24015.21</v>
      </c>
      <c r="T2" s="4">
        <v>24015.21</v>
      </c>
      <c r="U2" s="4">
        <v>24015.21</v>
      </c>
      <c r="V2" s="4">
        <v>24015.21</v>
      </c>
      <c r="W2" s="4">
        <v>24015.21</v>
      </c>
      <c r="X2" s="4">
        <v>24015.21</v>
      </c>
      <c r="Y2" s="4">
        <v>24015.21</v>
      </c>
      <c r="Z2" s="4">
        <v>24015.21</v>
      </c>
      <c r="AA2" s="4">
        <v>24015.21</v>
      </c>
      <c r="AB2" s="4">
        <v>24015.21</v>
      </c>
      <c r="AC2" s="4">
        <v>24015.21</v>
      </c>
      <c r="AD2" s="4">
        <v>24015.21</v>
      </c>
      <c r="AE2" s="4">
        <v>24015.21</v>
      </c>
      <c r="AF2" s="4">
        <v>24015.21</v>
      </c>
      <c r="AG2" s="4">
        <v>24015.21</v>
      </c>
    </row>
    <row r="3" spans="1:33">
      <c r="A3" t="s">
        <v>75</v>
      </c>
      <c r="B3" s="4">
        <v>8473.0412960844351</v>
      </c>
      <c r="C3" s="4">
        <v>8473.0412960844351</v>
      </c>
      <c r="D3" s="4">
        <v>8473.0412960844351</v>
      </c>
      <c r="E3" s="4">
        <v>8473.0412960844351</v>
      </c>
      <c r="F3" s="4">
        <v>8473.0412960844351</v>
      </c>
      <c r="G3" s="4">
        <v>8473.0412960844351</v>
      </c>
      <c r="H3" s="4">
        <v>8473.0412960844351</v>
      </c>
      <c r="I3" s="4">
        <v>8473.0412960844351</v>
      </c>
      <c r="J3" s="4">
        <v>8473.0412960844351</v>
      </c>
      <c r="K3" s="4">
        <v>8473.0412960844351</v>
      </c>
      <c r="L3" s="4">
        <v>8473.0412960844351</v>
      </c>
      <c r="M3" s="4">
        <v>8473.0412960844351</v>
      </c>
      <c r="N3" s="4">
        <v>8473.0412960844351</v>
      </c>
      <c r="O3" s="4">
        <v>8473.0412960844351</v>
      </c>
      <c r="P3" s="4">
        <v>8473.0412960844351</v>
      </c>
      <c r="Q3" s="4">
        <v>8473.0412960844351</v>
      </c>
      <c r="R3" s="4">
        <v>8473.0412960844351</v>
      </c>
      <c r="S3" s="4">
        <v>8473.0412960844351</v>
      </c>
      <c r="T3" s="4">
        <v>8473.0412960844351</v>
      </c>
      <c r="U3" s="4">
        <v>8473.0412960844351</v>
      </c>
      <c r="V3" s="4">
        <v>8473.0412960844351</v>
      </c>
      <c r="W3" s="4">
        <v>8473.0412960844351</v>
      </c>
      <c r="X3" s="4">
        <v>8473.0412960844351</v>
      </c>
      <c r="Y3" s="4">
        <v>8473.0412960844351</v>
      </c>
      <c r="Z3" s="4">
        <v>8473.0412960844351</v>
      </c>
      <c r="AA3" s="4">
        <v>8473.0412960844351</v>
      </c>
      <c r="AB3" s="4">
        <v>8473.0412960844351</v>
      </c>
      <c r="AC3" s="4">
        <v>8473.0412960844351</v>
      </c>
      <c r="AD3" s="4">
        <v>8473.0412960844351</v>
      </c>
      <c r="AE3" s="4">
        <v>8473.0412960844351</v>
      </c>
      <c r="AF3" s="4">
        <v>8473.0412960844351</v>
      </c>
      <c r="AG3" s="4">
        <v>8473.0412960844351</v>
      </c>
    </row>
    <row r="4" spans="1:33">
      <c r="A4" t="s">
        <v>76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</row>
    <row r="5" spans="1:33">
      <c r="A5" t="s">
        <v>5</v>
      </c>
      <c r="B5" s="4">
        <v>55528.115460176989</v>
      </c>
      <c r="C5" s="4">
        <v>55528.115460176989</v>
      </c>
      <c r="D5" s="4">
        <v>55528.115460176989</v>
      </c>
      <c r="E5" s="4">
        <v>55528.115460176989</v>
      </c>
      <c r="F5" s="4">
        <v>55528.115460176989</v>
      </c>
      <c r="G5" s="4">
        <v>55528.115460176989</v>
      </c>
      <c r="H5" s="4">
        <v>55528.115460176989</v>
      </c>
      <c r="I5" s="4">
        <v>55528.115460176989</v>
      </c>
      <c r="J5" s="4">
        <v>55528.115460176989</v>
      </c>
      <c r="K5" s="4">
        <v>55528.115460176989</v>
      </c>
      <c r="L5" s="4">
        <v>55528.115460176989</v>
      </c>
      <c r="M5" s="4">
        <v>55528.115460176989</v>
      </c>
      <c r="N5" s="4">
        <v>55528.115460176989</v>
      </c>
      <c r="O5" s="4">
        <v>55528.115460176989</v>
      </c>
      <c r="P5" s="4">
        <v>55528.115460176989</v>
      </c>
      <c r="Q5" s="4">
        <v>55528.115460176989</v>
      </c>
      <c r="R5" s="4">
        <v>55528.115460176989</v>
      </c>
      <c r="S5" s="4">
        <v>55528.115460176989</v>
      </c>
      <c r="T5" s="4">
        <v>55528.115460176989</v>
      </c>
      <c r="U5" s="4">
        <v>55528.115460176989</v>
      </c>
      <c r="V5" s="4">
        <v>55528.115460176989</v>
      </c>
      <c r="W5" s="4">
        <v>55528.115460176989</v>
      </c>
      <c r="X5" s="4">
        <v>55528.115460176989</v>
      </c>
      <c r="Y5" s="4">
        <v>55528.115460176989</v>
      </c>
      <c r="Z5" s="4">
        <v>55528.115460176989</v>
      </c>
      <c r="AA5" s="4">
        <v>55528.115460176989</v>
      </c>
      <c r="AB5" s="4">
        <v>55528.115460176989</v>
      </c>
      <c r="AC5" s="4">
        <v>55528.115460176989</v>
      </c>
      <c r="AD5" s="4">
        <v>55528.115460176989</v>
      </c>
      <c r="AE5" s="4">
        <v>55528.115460176989</v>
      </c>
      <c r="AF5" s="4">
        <v>55528.115460176989</v>
      </c>
      <c r="AG5" s="4">
        <v>55528.115460176989</v>
      </c>
    </row>
    <row r="6" spans="1:33">
      <c r="A6" t="s">
        <v>6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</row>
    <row r="7" spans="1:33">
      <c r="A7" t="s">
        <v>18</v>
      </c>
      <c r="B7" s="4">
        <v>4236.5206480422175</v>
      </c>
      <c r="C7" s="4">
        <v>4236.5206480422175</v>
      </c>
      <c r="D7" s="4">
        <v>4236.5206480422175</v>
      </c>
      <c r="E7" s="4">
        <v>4236.5206480422175</v>
      </c>
      <c r="F7" s="4">
        <v>4236.5206480422175</v>
      </c>
      <c r="G7" s="4">
        <v>4236.5206480422175</v>
      </c>
      <c r="H7" s="4">
        <v>4236.5206480422175</v>
      </c>
      <c r="I7" s="4">
        <v>4236.5206480422175</v>
      </c>
      <c r="J7" s="4">
        <v>4236.5206480422175</v>
      </c>
      <c r="K7" s="4">
        <v>4236.5206480422175</v>
      </c>
      <c r="L7" s="4">
        <v>4236.5206480422175</v>
      </c>
      <c r="M7" s="4">
        <v>4236.5206480422175</v>
      </c>
      <c r="N7" s="4">
        <v>4236.5206480422175</v>
      </c>
      <c r="O7" s="4">
        <v>4236.5206480422175</v>
      </c>
      <c r="P7" s="4">
        <v>4236.5206480422175</v>
      </c>
      <c r="Q7" s="4">
        <v>4236.5206480422175</v>
      </c>
      <c r="R7" s="4">
        <v>4236.5206480422175</v>
      </c>
      <c r="S7" s="4">
        <v>4236.5206480422175</v>
      </c>
      <c r="T7" s="4">
        <v>4236.5206480422175</v>
      </c>
      <c r="U7" s="4">
        <v>4236.5206480422175</v>
      </c>
      <c r="V7" s="4">
        <v>4236.5206480422175</v>
      </c>
      <c r="W7" s="4">
        <v>4236.5206480422175</v>
      </c>
      <c r="X7" s="4">
        <v>4236.5206480422175</v>
      </c>
      <c r="Y7" s="4">
        <v>4236.5206480422175</v>
      </c>
      <c r="Z7" s="4">
        <v>4236.5206480422175</v>
      </c>
      <c r="AA7" s="4">
        <v>4236.5206480422175</v>
      </c>
      <c r="AB7" s="4">
        <v>4236.5206480422175</v>
      </c>
      <c r="AC7" s="4">
        <v>4236.5206480422175</v>
      </c>
      <c r="AD7" s="4">
        <v>4236.5206480422175</v>
      </c>
      <c r="AE7" s="4">
        <v>4236.5206480422175</v>
      </c>
      <c r="AF7" s="4">
        <v>4236.5206480422175</v>
      </c>
      <c r="AG7" s="4">
        <v>4236.5206480422175</v>
      </c>
    </row>
    <row r="8" spans="1:33">
      <c r="A8" t="s">
        <v>7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</row>
    <row r="9" spans="1:33">
      <c r="A9" t="s">
        <v>8</v>
      </c>
      <c r="B9" s="4">
        <v>0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</row>
    <row r="10" spans="1:33">
      <c r="A10" t="s">
        <v>9</v>
      </c>
      <c r="B10" s="4">
        <v>8473.0412960844351</v>
      </c>
      <c r="C10" s="4">
        <v>8473.0412960844351</v>
      </c>
      <c r="D10" s="4">
        <v>8473.0412960844351</v>
      </c>
      <c r="E10" s="4">
        <v>8473.0412960844351</v>
      </c>
      <c r="F10" s="4">
        <v>8473.0412960844351</v>
      </c>
      <c r="G10" s="4">
        <v>8473.0412960844351</v>
      </c>
      <c r="H10" s="4">
        <v>8473.0412960844351</v>
      </c>
      <c r="I10" s="4">
        <v>8473.0412960844351</v>
      </c>
      <c r="J10" s="4">
        <v>8473.0412960844351</v>
      </c>
      <c r="K10" s="4">
        <v>8473.0412960844351</v>
      </c>
      <c r="L10" s="4">
        <v>8473.0412960844351</v>
      </c>
      <c r="M10" s="4">
        <v>8473.0412960844351</v>
      </c>
      <c r="N10" s="4">
        <v>8473.0412960844351</v>
      </c>
      <c r="O10" s="4">
        <v>8473.0412960844351</v>
      </c>
      <c r="P10" s="4">
        <v>8473.0412960844351</v>
      </c>
      <c r="Q10" s="4">
        <v>8473.0412960844351</v>
      </c>
      <c r="R10" s="4">
        <v>8473.0412960844351</v>
      </c>
      <c r="S10" s="4">
        <v>8473.0412960844351</v>
      </c>
      <c r="T10" s="4">
        <v>8473.0412960844351</v>
      </c>
      <c r="U10" s="4">
        <v>8473.0412960844351</v>
      </c>
      <c r="V10" s="4">
        <v>8473.0412960844351</v>
      </c>
      <c r="W10" s="4">
        <v>8473.0412960844351</v>
      </c>
      <c r="X10" s="4">
        <v>8473.0412960844351</v>
      </c>
      <c r="Y10" s="4">
        <v>8473.0412960844351</v>
      </c>
      <c r="Z10" s="4">
        <v>8473.0412960844351</v>
      </c>
      <c r="AA10" s="4">
        <v>8473.0412960844351</v>
      </c>
      <c r="AB10" s="4">
        <v>8473.0412960844351</v>
      </c>
      <c r="AC10" s="4">
        <v>8473.0412960844351</v>
      </c>
      <c r="AD10" s="4">
        <v>8473.0412960844351</v>
      </c>
      <c r="AE10" s="4">
        <v>8473.0412960844351</v>
      </c>
      <c r="AF10" s="4">
        <v>8473.0412960844351</v>
      </c>
      <c r="AG10" s="4">
        <v>8473.0412960844351</v>
      </c>
    </row>
    <row r="11" spans="1:33">
      <c r="A11" t="s">
        <v>12</v>
      </c>
      <c r="B11" s="4">
        <v>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0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</row>
    <row r="12" spans="1:33">
      <c r="A12" t="s">
        <v>13</v>
      </c>
      <c r="B12" s="4">
        <v>8473.0412960844351</v>
      </c>
      <c r="C12" s="4">
        <v>8473.0412960844351</v>
      </c>
      <c r="D12" s="4">
        <v>8473.0412960844351</v>
      </c>
      <c r="E12" s="4">
        <v>8473.0412960844351</v>
      </c>
      <c r="F12" s="4">
        <v>8473.0412960844351</v>
      </c>
      <c r="G12" s="4">
        <v>8473.0412960844351</v>
      </c>
      <c r="H12" s="4">
        <v>8473.0412960844351</v>
      </c>
      <c r="I12" s="4">
        <v>8473.0412960844351</v>
      </c>
      <c r="J12" s="4">
        <v>8473.0412960844351</v>
      </c>
      <c r="K12" s="4">
        <v>8473.0412960844351</v>
      </c>
      <c r="L12" s="4">
        <v>8473.0412960844351</v>
      </c>
      <c r="M12" s="4">
        <v>8473.0412960844351</v>
      </c>
      <c r="N12" s="4">
        <v>8473.0412960844351</v>
      </c>
      <c r="O12" s="4">
        <v>8473.0412960844351</v>
      </c>
      <c r="P12" s="4">
        <v>8473.0412960844351</v>
      </c>
      <c r="Q12" s="4">
        <v>8473.0412960844351</v>
      </c>
      <c r="R12" s="4">
        <v>8473.0412960844351</v>
      </c>
      <c r="S12" s="4">
        <v>8473.0412960844351</v>
      </c>
      <c r="T12" s="4">
        <v>8473.0412960844351</v>
      </c>
      <c r="U12" s="4">
        <v>8473.0412960844351</v>
      </c>
      <c r="V12" s="4">
        <v>8473.0412960844351</v>
      </c>
      <c r="W12" s="4">
        <v>8473.0412960844351</v>
      </c>
      <c r="X12" s="4">
        <v>8473.0412960844351</v>
      </c>
      <c r="Y12" s="4">
        <v>8473.0412960844351</v>
      </c>
      <c r="Z12" s="4">
        <v>8473.0412960844351</v>
      </c>
      <c r="AA12" s="4">
        <v>8473.0412960844351</v>
      </c>
      <c r="AB12" s="4">
        <v>8473.0412960844351</v>
      </c>
      <c r="AC12" s="4">
        <v>8473.0412960844351</v>
      </c>
      <c r="AD12" s="4">
        <v>8473.0412960844351</v>
      </c>
      <c r="AE12" s="4">
        <v>8473.0412960844351</v>
      </c>
      <c r="AF12" s="4">
        <v>8473.0412960844351</v>
      </c>
      <c r="AG12" s="4">
        <v>8473.0412960844351</v>
      </c>
    </row>
    <row r="13" spans="1:33">
      <c r="A13" t="s">
        <v>14</v>
      </c>
      <c r="B13" s="4">
        <v>0</v>
      </c>
      <c r="C13" s="4">
        <v>0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</row>
    <row r="14" spans="1:33">
      <c r="A14" t="s">
        <v>19</v>
      </c>
      <c r="B14" s="4">
        <v>24015.21</v>
      </c>
      <c r="C14" s="4">
        <v>24015.21</v>
      </c>
      <c r="D14" s="4">
        <v>24015.21</v>
      </c>
      <c r="E14" s="4">
        <v>24015.21</v>
      </c>
      <c r="F14" s="4">
        <v>24015.21</v>
      </c>
      <c r="G14" s="4">
        <v>24015.21</v>
      </c>
      <c r="H14" s="4">
        <v>24015.21</v>
      </c>
      <c r="I14" s="4">
        <v>24015.21</v>
      </c>
      <c r="J14" s="4">
        <v>24015.21</v>
      </c>
      <c r="K14" s="4">
        <v>24015.21</v>
      </c>
      <c r="L14" s="4">
        <v>24015.21</v>
      </c>
      <c r="M14" s="4">
        <v>24015.21</v>
      </c>
      <c r="N14" s="4">
        <v>24015.21</v>
      </c>
      <c r="O14" s="4">
        <v>24015.21</v>
      </c>
      <c r="P14" s="4">
        <v>24015.21</v>
      </c>
      <c r="Q14" s="4">
        <v>24015.21</v>
      </c>
      <c r="R14" s="4">
        <v>24015.21</v>
      </c>
      <c r="S14" s="4">
        <v>24015.21</v>
      </c>
      <c r="T14" s="4">
        <v>24015.21</v>
      </c>
      <c r="U14" s="4">
        <v>24015.21</v>
      </c>
      <c r="V14" s="4">
        <v>24015.21</v>
      </c>
      <c r="W14" s="4">
        <v>24015.21</v>
      </c>
      <c r="X14" s="4">
        <v>24015.21</v>
      </c>
      <c r="Y14" s="4">
        <v>24015.21</v>
      </c>
      <c r="Z14" s="4">
        <v>24015.21</v>
      </c>
      <c r="AA14" s="4">
        <v>24015.21</v>
      </c>
      <c r="AB14" s="4">
        <v>24015.21</v>
      </c>
      <c r="AC14" s="4">
        <v>24015.21</v>
      </c>
      <c r="AD14" s="4">
        <v>24015.21</v>
      </c>
      <c r="AE14" s="4">
        <v>24015.21</v>
      </c>
      <c r="AF14" s="4">
        <v>24015.21</v>
      </c>
      <c r="AG14" s="4">
        <v>24015.21</v>
      </c>
    </row>
    <row r="15" spans="1:33">
      <c r="A15" t="s">
        <v>17</v>
      </c>
      <c r="B15" s="4">
        <v>0</v>
      </c>
      <c r="C15" s="4">
        <v>0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  <c r="AD15" s="4">
        <v>0</v>
      </c>
      <c r="AE15" s="4">
        <v>0</v>
      </c>
      <c r="AF15" s="4">
        <v>0</v>
      </c>
      <c r="AG15" s="4">
        <v>0</v>
      </c>
    </row>
    <row r="16" spans="1:33">
      <c r="A16" t="s">
        <v>20</v>
      </c>
      <c r="B16" s="4">
        <v>0</v>
      </c>
      <c r="C16" s="4">
        <v>0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0</v>
      </c>
      <c r="Z16" s="4">
        <v>0</v>
      </c>
      <c r="AA16" s="4">
        <v>0</v>
      </c>
      <c r="AB16" s="4">
        <v>0</v>
      </c>
      <c r="AC16" s="4">
        <v>0</v>
      </c>
      <c r="AD16" s="4">
        <v>0</v>
      </c>
      <c r="AE16" s="4">
        <v>0</v>
      </c>
      <c r="AF16" s="4">
        <v>0</v>
      </c>
      <c r="AG16" s="4">
        <v>0</v>
      </c>
    </row>
    <row r="17" spans="1:33">
      <c r="A17" t="s">
        <v>21</v>
      </c>
      <c r="B17" s="4">
        <v>8473.0412960844351</v>
      </c>
      <c r="C17" s="4">
        <v>8473.0412960844351</v>
      </c>
      <c r="D17" s="4">
        <v>8473.0412960844351</v>
      </c>
      <c r="E17" s="4">
        <v>8473.0412960844351</v>
      </c>
      <c r="F17" s="4">
        <v>8473.0412960844351</v>
      </c>
      <c r="G17" s="4">
        <v>8473.0412960844351</v>
      </c>
      <c r="H17" s="4">
        <v>8473.0412960844351</v>
      </c>
      <c r="I17" s="4">
        <v>8473.0412960844351</v>
      </c>
      <c r="J17" s="4">
        <v>8473.0412960844351</v>
      </c>
      <c r="K17" s="4">
        <v>8473.0412960844351</v>
      </c>
      <c r="L17" s="4">
        <v>8473.0412960844351</v>
      </c>
      <c r="M17" s="4">
        <v>8473.0412960844351</v>
      </c>
      <c r="N17" s="4">
        <v>8473.0412960844351</v>
      </c>
      <c r="O17" s="4">
        <v>8473.0412960844351</v>
      </c>
      <c r="P17" s="4">
        <v>8473.0412960844351</v>
      </c>
      <c r="Q17" s="4">
        <v>8473.0412960844351</v>
      </c>
      <c r="R17" s="4">
        <v>8473.0412960844351</v>
      </c>
      <c r="S17" s="4">
        <v>8473.0412960844351</v>
      </c>
      <c r="T17" s="4">
        <v>8473.0412960844351</v>
      </c>
      <c r="U17" s="4">
        <v>8473.0412960844351</v>
      </c>
      <c r="V17" s="4">
        <v>8473.0412960844351</v>
      </c>
      <c r="W17" s="4">
        <v>8473.0412960844351</v>
      </c>
      <c r="X17" s="4">
        <v>8473.0412960844351</v>
      </c>
      <c r="Y17" s="4">
        <v>8473.0412960844351</v>
      </c>
      <c r="Z17" s="4">
        <v>8473.0412960844351</v>
      </c>
      <c r="AA17" s="4">
        <v>8473.0412960844351</v>
      </c>
      <c r="AB17" s="4">
        <v>8473.0412960844351</v>
      </c>
      <c r="AC17" s="4">
        <v>8473.0412960844351</v>
      </c>
      <c r="AD17" s="4">
        <v>8473.0412960844351</v>
      </c>
      <c r="AE17" s="4">
        <v>8473.0412960844351</v>
      </c>
      <c r="AF17" s="4">
        <v>8473.0412960844351</v>
      </c>
      <c r="AG17" s="4">
        <v>8473.0412960844351</v>
      </c>
    </row>
    <row r="18" spans="1:33">
      <c r="A18" t="s">
        <v>22</v>
      </c>
      <c r="B18">
        <v>8473.0412960844351</v>
      </c>
      <c r="C18">
        <v>8473.0412960844351</v>
      </c>
      <c r="D18">
        <v>8473.0412960844351</v>
      </c>
      <c r="E18">
        <v>8473.0412960844351</v>
      </c>
      <c r="F18">
        <v>8473.0412960844351</v>
      </c>
      <c r="G18">
        <v>8473.0412960844351</v>
      </c>
      <c r="H18">
        <v>8473.0412960844351</v>
      </c>
      <c r="I18">
        <v>8473.0412960844351</v>
      </c>
      <c r="J18">
        <v>8473.0412960844351</v>
      </c>
      <c r="K18">
        <v>8473.0412960844351</v>
      </c>
      <c r="L18">
        <v>8473.0412960844351</v>
      </c>
      <c r="M18">
        <v>8473.0412960844351</v>
      </c>
      <c r="N18">
        <v>8473.0412960844351</v>
      </c>
      <c r="O18">
        <v>8473.0412960844351</v>
      </c>
      <c r="P18">
        <v>8473.0412960844351</v>
      </c>
      <c r="Q18">
        <v>8473.0412960844351</v>
      </c>
      <c r="R18">
        <v>8473.0412960844351</v>
      </c>
      <c r="S18">
        <v>8473.0412960844351</v>
      </c>
      <c r="T18">
        <v>8473.0412960844351</v>
      </c>
      <c r="U18">
        <v>8473.0412960844351</v>
      </c>
      <c r="V18">
        <v>8473.0412960844351</v>
      </c>
      <c r="W18">
        <v>8473.0412960844351</v>
      </c>
      <c r="X18">
        <v>8473.0412960844351</v>
      </c>
      <c r="Y18">
        <v>8473.0412960844351</v>
      </c>
      <c r="Z18">
        <v>8473.0412960844351</v>
      </c>
      <c r="AA18">
        <v>8473.0412960844351</v>
      </c>
      <c r="AB18">
        <v>8473.0412960844351</v>
      </c>
      <c r="AC18">
        <v>8473.0412960844351</v>
      </c>
      <c r="AD18">
        <v>8473.0412960844351</v>
      </c>
      <c r="AE18">
        <v>8473.0412960844351</v>
      </c>
      <c r="AF18">
        <v>8473.0412960844351</v>
      </c>
      <c r="AG18">
        <v>8473.0412960844351</v>
      </c>
    </row>
    <row r="19" spans="1:33">
      <c r="A19" s="1" t="s">
        <v>77</v>
      </c>
      <c r="B19">
        <v>24015.21</v>
      </c>
      <c r="C19">
        <v>24015.21</v>
      </c>
      <c r="D19">
        <v>24015.21</v>
      </c>
      <c r="E19">
        <v>24015.21</v>
      </c>
      <c r="F19">
        <v>24015.21</v>
      </c>
      <c r="G19">
        <v>24015.21</v>
      </c>
      <c r="H19">
        <v>24015.21</v>
      </c>
      <c r="I19">
        <v>24015.21</v>
      </c>
      <c r="J19">
        <v>24015.21</v>
      </c>
      <c r="K19">
        <v>24015.21</v>
      </c>
      <c r="L19">
        <v>24015.21</v>
      </c>
      <c r="M19">
        <v>24015.21</v>
      </c>
      <c r="N19">
        <v>24015.21</v>
      </c>
      <c r="O19">
        <v>24015.21</v>
      </c>
      <c r="P19">
        <v>24015.21</v>
      </c>
      <c r="Q19">
        <v>24015.21</v>
      </c>
      <c r="R19">
        <v>24015.21</v>
      </c>
      <c r="S19">
        <v>24015.21</v>
      </c>
      <c r="T19">
        <v>24015.21</v>
      </c>
      <c r="U19">
        <v>24015.21</v>
      </c>
      <c r="V19">
        <v>24015.21</v>
      </c>
      <c r="W19">
        <v>24015.21</v>
      </c>
      <c r="X19">
        <v>24015.21</v>
      </c>
      <c r="Y19">
        <v>24015.21</v>
      </c>
      <c r="Z19">
        <v>24015.21</v>
      </c>
      <c r="AA19">
        <v>24015.21</v>
      </c>
      <c r="AB19">
        <v>24015.21</v>
      </c>
      <c r="AC19">
        <v>24015.21</v>
      </c>
      <c r="AD19">
        <v>24015.21</v>
      </c>
      <c r="AE19">
        <v>24015.21</v>
      </c>
      <c r="AF19">
        <v>24015.21</v>
      </c>
      <c r="AG19">
        <v>24015.21</v>
      </c>
    </row>
    <row r="20" spans="1:33">
      <c r="A20" t="s">
        <v>78</v>
      </c>
      <c r="B20">
        <v>0</v>
      </c>
      <c r="C20">
        <v>0</v>
      </c>
      <c r="D20">
        <v>0</v>
      </c>
      <c r="E20">
        <v>0</v>
      </c>
      <c r="F20" s="1">
        <v>0</v>
      </c>
      <c r="G20" s="1">
        <v>0</v>
      </c>
      <c r="H20" s="1">
        <v>0</v>
      </c>
      <c r="I20" s="1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</row>
    <row r="21" spans="1:33">
      <c r="A21" t="s">
        <v>79</v>
      </c>
      <c r="B21">
        <v>8473.0412960844351</v>
      </c>
      <c r="C21">
        <v>8473.0412960844351</v>
      </c>
      <c r="D21">
        <v>8473.0412960844351</v>
      </c>
      <c r="E21">
        <v>8473.0412960844351</v>
      </c>
      <c r="F21">
        <v>8473.0412960844351</v>
      </c>
      <c r="G21">
        <v>8473.0412960844351</v>
      </c>
      <c r="H21">
        <v>8473.0412960844351</v>
      </c>
      <c r="I21">
        <v>8473.0412960844351</v>
      </c>
      <c r="J21">
        <v>8473.0412960844351</v>
      </c>
      <c r="K21">
        <v>8473.0412960844351</v>
      </c>
      <c r="L21">
        <v>8473.0412960844351</v>
      </c>
      <c r="M21">
        <v>8473.0412960844351</v>
      </c>
      <c r="N21">
        <v>8473.0412960844351</v>
      </c>
      <c r="O21">
        <v>8473.0412960844351</v>
      </c>
      <c r="P21">
        <v>8473.0412960844351</v>
      </c>
      <c r="Q21">
        <v>8473.0412960844351</v>
      </c>
      <c r="R21">
        <v>8473.0412960844351</v>
      </c>
      <c r="S21">
        <v>8473.0412960844351</v>
      </c>
      <c r="T21">
        <v>8473.0412960844351</v>
      </c>
      <c r="U21">
        <v>8473.0412960844351</v>
      </c>
      <c r="V21">
        <v>8473.0412960844351</v>
      </c>
      <c r="W21">
        <v>8473.0412960844351</v>
      </c>
      <c r="X21">
        <v>8473.0412960844351</v>
      </c>
      <c r="Y21">
        <v>8473.0412960844351</v>
      </c>
      <c r="Z21">
        <v>8473.0412960844351</v>
      </c>
      <c r="AA21">
        <v>8473.0412960844351</v>
      </c>
      <c r="AB21">
        <v>8473.0412960844351</v>
      </c>
      <c r="AC21">
        <v>8473.0412960844351</v>
      </c>
      <c r="AD21">
        <v>8473.0412960844351</v>
      </c>
      <c r="AE21">
        <v>8473.0412960844351</v>
      </c>
      <c r="AF21">
        <v>8473.0412960844351</v>
      </c>
      <c r="AG21">
        <v>8473.0412960844351</v>
      </c>
    </row>
    <row r="22" spans="1:33">
      <c r="A22" t="s">
        <v>80</v>
      </c>
      <c r="B22">
        <v>24015.21</v>
      </c>
      <c r="C22">
        <v>24015.21</v>
      </c>
      <c r="D22">
        <v>24015.21</v>
      </c>
      <c r="E22">
        <v>24015.21</v>
      </c>
      <c r="F22">
        <v>24015.21</v>
      </c>
      <c r="G22">
        <v>24015.21</v>
      </c>
      <c r="H22">
        <v>24015.21</v>
      </c>
      <c r="I22">
        <v>24015.21</v>
      </c>
      <c r="J22">
        <v>24015.21</v>
      </c>
      <c r="K22">
        <v>24015.21</v>
      </c>
      <c r="L22">
        <v>24015.21</v>
      </c>
      <c r="M22">
        <v>24015.21</v>
      </c>
      <c r="N22">
        <v>24015.21</v>
      </c>
      <c r="O22">
        <v>24015.21</v>
      </c>
      <c r="P22">
        <v>24015.21</v>
      </c>
      <c r="Q22">
        <v>24015.21</v>
      </c>
      <c r="R22">
        <v>24015.21</v>
      </c>
      <c r="S22">
        <v>24015.21</v>
      </c>
      <c r="T22">
        <v>24015.21</v>
      </c>
      <c r="U22">
        <v>24015.21</v>
      </c>
      <c r="V22">
        <v>24015.21</v>
      </c>
      <c r="W22">
        <v>24015.21</v>
      </c>
      <c r="X22">
        <v>24015.21</v>
      </c>
      <c r="Y22">
        <v>24015.21</v>
      </c>
      <c r="Z22">
        <v>24015.21</v>
      </c>
      <c r="AA22">
        <v>24015.21</v>
      </c>
      <c r="AB22">
        <v>24015.21</v>
      </c>
      <c r="AC22">
        <v>24015.21</v>
      </c>
      <c r="AD22">
        <v>24015.21</v>
      </c>
      <c r="AE22">
        <v>24015.21</v>
      </c>
      <c r="AF22">
        <v>24015.21</v>
      </c>
      <c r="AG22">
        <v>24015.21</v>
      </c>
    </row>
    <row r="23" spans="1:33">
      <c r="A23" t="s">
        <v>81</v>
      </c>
      <c r="B23">
        <v>55528.115460176989</v>
      </c>
      <c r="C23">
        <v>55528.115460176989</v>
      </c>
      <c r="D23">
        <v>55528.115460176989</v>
      </c>
      <c r="E23">
        <v>55528.115460176989</v>
      </c>
      <c r="F23">
        <v>55528.115460176989</v>
      </c>
      <c r="G23">
        <v>55528.115460176989</v>
      </c>
      <c r="H23">
        <v>55528.115460176989</v>
      </c>
      <c r="I23">
        <v>55528.115460176989</v>
      </c>
      <c r="J23">
        <v>55528.115460176989</v>
      </c>
      <c r="K23">
        <v>55528.115460176989</v>
      </c>
      <c r="L23">
        <v>55528.115460176989</v>
      </c>
      <c r="M23">
        <v>55528.115460176989</v>
      </c>
      <c r="N23">
        <v>55528.115460176989</v>
      </c>
      <c r="O23">
        <v>55528.115460176989</v>
      </c>
      <c r="P23">
        <v>55528.115460176989</v>
      </c>
      <c r="Q23">
        <v>55528.115460176989</v>
      </c>
      <c r="R23">
        <v>55528.115460176989</v>
      </c>
      <c r="S23">
        <v>55528.115460176989</v>
      </c>
      <c r="T23">
        <v>55528.115460176989</v>
      </c>
      <c r="U23">
        <v>55528.115460176989</v>
      </c>
      <c r="V23">
        <v>55528.115460176989</v>
      </c>
      <c r="W23">
        <v>55528.115460176989</v>
      </c>
      <c r="X23">
        <v>55528.115460176989</v>
      </c>
      <c r="Y23">
        <v>55528.115460176989</v>
      </c>
      <c r="Z23">
        <v>55528.115460176989</v>
      </c>
      <c r="AA23">
        <v>55528.115460176989</v>
      </c>
      <c r="AB23">
        <v>55528.115460176989</v>
      </c>
      <c r="AC23">
        <v>55528.115460176989</v>
      </c>
      <c r="AD23">
        <v>55528.115460176989</v>
      </c>
      <c r="AE23">
        <v>55528.115460176989</v>
      </c>
      <c r="AF23">
        <v>55528.115460176989</v>
      </c>
      <c r="AG23">
        <v>55528.115460176989</v>
      </c>
    </row>
    <row r="24" spans="1:33">
      <c r="A24" t="s">
        <v>82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</row>
    <row r="25" spans="1:33">
      <c r="A25" t="s">
        <v>83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</row>
  </sheetData>
  <phoneticPr fontId="31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E7B6B-9232-47E2-8111-63EF2E7505AC}">
  <sheetPr>
    <tabColor theme="6"/>
  </sheetPr>
  <dimension ref="A1:AG25"/>
  <sheetViews>
    <sheetView workbookViewId="0">
      <selection activeCell="B6" sqref="B6"/>
    </sheetView>
  </sheetViews>
  <sheetFormatPr defaultColWidth="9.08984375" defaultRowHeight="14.5"/>
  <cols>
    <col min="1" max="1" width="38.7265625" customWidth="1"/>
    <col min="2" max="4" width="9.08984375" customWidth="1"/>
    <col min="7" max="7" width="9.08984375" customWidth="1"/>
    <col min="9" max="9" width="9.08984375" customWidth="1"/>
  </cols>
  <sheetData>
    <row r="1" spans="1:33">
      <c r="A1" s="5" t="s">
        <v>85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>
      <c r="A2" t="s">
        <v>16</v>
      </c>
      <c r="B2" s="4">
        <v>17670.920395907164</v>
      </c>
      <c r="C2" s="4">
        <v>17670.920395907164</v>
      </c>
      <c r="D2" s="4">
        <v>65750.800457615216</v>
      </c>
      <c r="E2" s="4">
        <v>67861.068493618775</v>
      </c>
      <c r="F2" s="4">
        <v>67547.260084399721</v>
      </c>
      <c r="G2" s="4">
        <v>67233.45167518068</v>
      </c>
      <c r="H2" s="4">
        <v>66919.643265961626</v>
      </c>
      <c r="I2" s="4">
        <v>66605.834856742586</v>
      </c>
      <c r="J2" s="4">
        <v>66292.026447523545</v>
      </c>
      <c r="K2" s="4">
        <v>65978.218038304491</v>
      </c>
      <c r="L2" s="4">
        <v>65664.40962908545</v>
      </c>
      <c r="M2" s="4">
        <v>65350.601219866388</v>
      </c>
      <c r="N2" s="4">
        <v>65036.792810647356</v>
      </c>
      <c r="O2" s="4">
        <v>64722.984401428308</v>
      </c>
      <c r="P2" s="4">
        <v>64095.36758299022</v>
      </c>
      <c r="Q2" s="4">
        <v>63703.107071466402</v>
      </c>
      <c r="R2" s="4">
        <v>63703.107071466402</v>
      </c>
      <c r="S2" s="4">
        <v>63232.394457637834</v>
      </c>
      <c r="T2" s="4">
        <v>62683.22974150451</v>
      </c>
      <c r="U2" s="4">
        <v>62212.517127675928</v>
      </c>
      <c r="V2" s="4">
        <v>61663.352411542597</v>
      </c>
      <c r="W2" s="4">
        <v>61114.18769540928</v>
      </c>
      <c r="X2" s="4">
        <v>60643.475081580706</v>
      </c>
      <c r="Y2" s="4">
        <v>60094.310365447367</v>
      </c>
      <c r="Z2" s="4">
        <v>59545.145649314043</v>
      </c>
      <c r="AA2" s="4">
        <v>59074.433035485468</v>
      </c>
      <c r="AB2" s="4">
        <v>58525.268319352137</v>
      </c>
      <c r="AC2" s="4">
        <v>58054.555705523569</v>
      </c>
      <c r="AD2" s="4">
        <v>57505.390989390238</v>
      </c>
      <c r="AE2" s="4">
        <v>56956.2262732569</v>
      </c>
      <c r="AF2" s="4">
        <v>56485.513659428339</v>
      </c>
      <c r="AG2" s="4">
        <v>55936.348943295008</v>
      </c>
    </row>
    <row r="3" spans="1:33">
      <c r="A3" t="s">
        <v>75</v>
      </c>
      <c r="B3" s="4">
        <v>7973.6811047683404</v>
      </c>
      <c r="C3" s="4">
        <v>14029.025787390305</v>
      </c>
      <c r="D3" s="4">
        <v>14089.503590454193</v>
      </c>
      <c r="E3" s="4">
        <v>14089.503590454193</v>
      </c>
      <c r="F3" s="4">
        <v>14089.503590454193</v>
      </c>
      <c r="G3" s="4">
        <v>14089.503590454193</v>
      </c>
      <c r="H3" s="4">
        <v>14089.503590454193</v>
      </c>
      <c r="I3" s="4">
        <v>14089.503590454193</v>
      </c>
      <c r="J3" s="4">
        <v>14089.503590454193</v>
      </c>
      <c r="K3" s="4">
        <v>14089.503590454193</v>
      </c>
      <c r="L3" s="4">
        <v>14089.503590454193</v>
      </c>
      <c r="M3" s="4">
        <v>14089.503590454193</v>
      </c>
      <c r="N3" s="4">
        <v>14089.503590454193</v>
      </c>
      <c r="O3" s="4">
        <v>14089.503590454193</v>
      </c>
      <c r="P3" s="4">
        <v>14089.503590454193</v>
      </c>
      <c r="Q3" s="4">
        <v>14089.503590454193</v>
      </c>
      <c r="R3" s="4">
        <v>14089.503590454193</v>
      </c>
      <c r="S3" s="4">
        <v>14089.503590454193</v>
      </c>
      <c r="T3" s="4">
        <v>14089.503590454193</v>
      </c>
      <c r="U3" s="4">
        <v>14089.503590454193</v>
      </c>
      <c r="V3" s="4">
        <v>14089.503590454193</v>
      </c>
      <c r="W3" s="4">
        <v>14089.503590454193</v>
      </c>
      <c r="X3" s="4">
        <v>14089.503590454193</v>
      </c>
      <c r="Y3" s="4">
        <v>14089.503590454193</v>
      </c>
      <c r="Z3" s="4">
        <v>14089.503590454193</v>
      </c>
      <c r="AA3" s="4">
        <v>14089.503590454193</v>
      </c>
      <c r="AB3" s="4">
        <v>14089.503590454193</v>
      </c>
      <c r="AC3" s="4">
        <v>14089.503590454193</v>
      </c>
      <c r="AD3" s="4">
        <v>14089.503590454193</v>
      </c>
      <c r="AE3" s="4">
        <v>14089.503590454193</v>
      </c>
      <c r="AF3" s="4">
        <v>14089.503590454193</v>
      </c>
      <c r="AG3" s="4">
        <v>14089.503590454193</v>
      </c>
    </row>
    <row r="4" spans="1:33">
      <c r="A4" t="s">
        <v>76</v>
      </c>
      <c r="B4" s="4">
        <v>8958.697621129344</v>
      </c>
      <c r="C4" s="4">
        <v>8299.6587907167723</v>
      </c>
      <c r="D4" s="4">
        <v>26096.967191940064</v>
      </c>
      <c r="E4" s="4">
        <v>31380.840921904637</v>
      </c>
      <c r="F4" s="4">
        <v>31380.840921904637</v>
      </c>
      <c r="G4" s="4">
        <v>30596.319898857018</v>
      </c>
      <c r="H4" s="4">
        <v>30596.319898857018</v>
      </c>
      <c r="I4" s="4">
        <v>30596.319898857018</v>
      </c>
      <c r="J4" s="4">
        <v>29811.7988758094</v>
      </c>
      <c r="K4" s="4">
        <v>29811.7988758094</v>
      </c>
      <c r="L4" s="4">
        <v>29811.7988758094</v>
      </c>
      <c r="M4" s="4">
        <v>29811.7988758094</v>
      </c>
      <c r="N4" s="4">
        <v>29027.277852761785</v>
      </c>
      <c r="O4" s="4">
        <v>29027.277852761785</v>
      </c>
      <c r="P4" s="4">
        <v>29027.277852761785</v>
      </c>
      <c r="Q4" s="4">
        <v>28242.75682971417</v>
      </c>
      <c r="R4" s="4">
        <v>28242.75682971417</v>
      </c>
      <c r="S4" s="4">
        <v>28242.75682971417</v>
      </c>
      <c r="T4" s="4">
        <v>28242.75682971417</v>
      </c>
      <c r="U4" s="4">
        <v>27458.235806666555</v>
      </c>
      <c r="V4" s="4">
        <v>27458.235806666555</v>
      </c>
      <c r="W4" s="4">
        <v>27458.235806666555</v>
      </c>
      <c r="X4" s="4">
        <v>27458.235806666555</v>
      </c>
      <c r="Y4" s="4">
        <v>26673.714783618936</v>
      </c>
      <c r="Z4" s="4">
        <v>26673.714783618936</v>
      </c>
      <c r="AA4" s="4">
        <v>26673.714783618936</v>
      </c>
      <c r="AB4" s="4">
        <v>25889.193760571325</v>
      </c>
      <c r="AC4" s="4">
        <v>25889.193760571325</v>
      </c>
      <c r="AD4" s="4">
        <v>25889.193760571325</v>
      </c>
      <c r="AE4" s="4">
        <v>25889.193760571325</v>
      </c>
      <c r="AF4" s="4">
        <v>25104.672737523706</v>
      </c>
      <c r="AG4" s="4">
        <v>25104.672737523706</v>
      </c>
    </row>
    <row r="5" spans="1:33">
      <c r="A5" t="s">
        <v>5</v>
      </c>
      <c r="B5" s="4">
        <v>158387.64230801395</v>
      </c>
      <c r="C5" s="4">
        <v>158387.64230801395</v>
      </c>
      <c r="D5" s="4">
        <v>128891.90419603646</v>
      </c>
      <c r="E5" s="4">
        <v>128891.90419603646</v>
      </c>
      <c r="F5" s="4">
        <v>128891.90419603646</v>
      </c>
      <c r="G5" s="4">
        <v>128891.90419603646</v>
      </c>
      <c r="H5" s="4">
        <v>128891.90419603646</v>
      </c>
      <c r="I5" s="4">
        <v>128891.90419603646</v>
      </c>
      <c r="J5" s="4">
        <v>128891.90419603646</v>
      </c>
      <c r="K5" s="4">
        <v>128891.90419603646</v>
      </c>
      <c r="L5" s="4">
        <v>128891.90419603646</v>
      </c>
      <c r="M5" s="4">
        <v>137291.1790333328</v>
      </c>
      <c r="N5" s="4">
        <v>137291.1790333328</v>
      </c>
      <c r="O5" s="4">
        <v>137291.1790333328</v>
      </c>
      <c r="P5" s="4">
        <v>137291.1790333328</v>
      </c>
      <c r="Q5" s="4">
        <v>137291.1790333328</v>
      </c>
      <c r="R5" s="4">
        <v>137291.1790333328</v>
      </c>
      <c r="S5" s="4">
        <v>137291.1790333328</v>
      </c>
      <c r="T5" s="4">
        <v>137291.1790333328</v>
      </c>
      <c r="U5" s="4">
        <v>137291.1790333328</v>
      </c>
      <c r="V5" s="4">
        <v>137291.1790333328</v>
      </c>
      <c r="W5" s="4">
        <v>137291.1790333328</v>
      </c>
      <c r="X5" s="4">
        <v>137291.1790333328</v>
      </c>
      <c r="Y5" s="4">
        <v>137291.1790333328</v>
      </c>
      <c r="Z5" s="4">
        <v>137291.1790333328</v>
      </c>
      <c r="AA5" s="4">
        <v>137291.1790333328</v>
      </c>
      <c r="AB5" s="4">
        <v>137291.1790333328</v>
      </c>
      <c r="AC5" s="4">
        <v>137291.1790333328</v>
      </c>
      <c r="AD5" s="4">
        <v>137291.1790333328</v>
      </c>
      <c r="AE5" s="4">
        <v>137291.1790333328</v>
      </c>
      <c r="AF5" s="4">
        <v>137291.1790333328</v>
      </c>
      <c r="AG5" s="4">
        <v>137291.1790333328</v>
      </c>
    </row>
    <row r="6" spans="1:33">
      <c r="A6" t="s">
        <v>6</v>
      </c>
      <c r="B6" s="4">
        <v>16314.108873239436</v>
      </c>
      <c r="C6" s="4">
        <v>16314.108873239436</v>
      </c>
      <c r="D6" s="4">
        <v>147430.9185518692</v>
      </c>
      <c r="E6" s="4">
        <v>147489.9523329518</v>
      </c>
      <c r="F6" s="4">
        <v>147489.9523329518</v>
      </c>
      <c r="G6" s="4">
        <v>147489.9523329518</v>
      </c>
      <c r="H6" s="4">
        <v>147489.9523329518</v>
      </c>
      <c r="I6" s="4">
        <v>147489.9523329518</v>
      </c>
      <c r="J6" s="4">
        <v>147489.9523329518</v>
      </c>
      <c r="K6" s="4">
        <v>147489.9523329518</v>
      </c>
      <c r="L6" s="4">
        <v>147489.9523329518</v>
      </c>
      <c r="M6" s="4">
        <v>147489.9523329518</v>
      </c>
      <c r="N6" s="4">
        <v>147489.9523329518</v>
      </c>
      <c r="O6" s="4">
        <v>147489.9523329518</v>
      </c>
      <c r="P6" s="4">
        <v>147489.9523329518</v>
      </c>
      <c r="Q6" s="4">
        <v>147489.9523329518</v>
      </c>
      <c r="R6" s="4">
        <v>147489.9523329518</v>
      </c>
      <c r="S6" s="4">
        <v>147489.9523329518</v>
      </c>
      <c r="T6" s="4">
        <v>147489.9523329518</v>
      </c>
      <c r="U6" s="4">
        <v>147489.9523329518</v>
      </c>
      <c r="V6" s="4">
        <v>147489.9523329518</v>
      </c>
      <c r="W6" s="4">
        <v>147489.9523329518</v>
      </c>
      <c r="X6" s="4">
        <v>141998.30517161844</v>
      </c>
      <c r="Y6" s="4">
        <v>141998.30517161844</v>
      </c>
      <c r="Z6" s="4">
        <v>141998.30517161844</v>
      </c>
      <c r="AA6" s="4">
        <v>141998.30517161844</v>
      </c>
      <c r="AB6" s="4">
        <v>141998.30517161844</v>
      </c>
      <c r="AC6" s="4">
        <v>141998.30517161844</v>
      </c>
      <c r="AD6" s="4">
        <v>141998.30517161844</v>
      </c>
      <c r="AE6" s="4">
        <v>141998.30517161844</v>
      </c>
      <c r="AF6" s="4">
        <v>141998.30517161844</v>
      </c>
      <c r="AG6" s="4">
        <v>141998.30517161844</v>
      </c>
    </row>
    <row r="7" spans="1:33">
      <c r="A7" t="s">
        <v>18</v>
      </c>
      <c r="B7" s="4">
        <v>45662.123609154958</v>
      </c>
      <c r="C7" s="4">
        <v>45662.123609154929</v>
      </c>
      <c r="D7" s="4">
        <v>25673.31512713584</v>
      </c>
      <c r="E7" s="4">
        <v>25452.252632790438</v>
      </c>
      <c r="F7" s="4">
        <v>25140.476709671573</v>
      </c>
      <c r="G7" s="4">
        <v>24828.700786552785</v>
      </c>
      <c r="H7" s="4">
        <v>24516.924863434</v>
      </c>
      <c r="I7" s="4">
        <v>24205.148940315135</v>
      </c>
      <c r="J7" s="4">
        <v>23893.373017196351</v>
      </c>
      <c r="K7" s="4">
        <v>23581.597094077562</v>
      </c>
      <c r="L7" s="4">
        <v>23269.821170958701</v>
      </c>
      <c r="M7" s="4">
        <v>22958.045247839913</v>
      </c>
      <c r="N7" s="4">
        <v>22800.740122993571</v>
      </c>
      <c r="O7" s="4">
        <v>22643.434998147302</v>
      </c>
      <c r="P7" s="4">
        <v>22486.129873300961</v>
      </c>
      <c r="Q7" s="4">
        <v>22328.824748454696</v>
      </c>
      <c r="R7" s="4">
        <v>22171.51962360835</v>
      </c>
      <c r="S7" s="4">
        <v>22014.214498762085</v>
      </c>
      <c r="T7" s="4">
        <v>21856.909373915743</v>
      </c>
      <c r="U7" s="4">
        <v>21699.604249069398</v>
      </c>
      <c r="V7" s="4">
        <v>21542.299124223136</v>
      </c>
      <c r="W7" s="4">
        <v>21384.993999376791</v>
      </c>
      <c r="X7" s="4">
        <v>21227.688874530526</v>
      </c>
      <c r="Y7" s="4">
        <v>21070.383749684184</v>
      </c>
      <c r="Z7" s="4">
        <v>20913.078624837839</v>
      </c>
      <c r="AA7" s="4">
        <v>20755.773499991574</v>
      </c>
      <c r="AB7" s="4">
        <v>20598.468375145228</v>
      </c>
      <c r="AC7" s="4">
        <v>20441.163250298967</v>
      </c>
      <c r="AD7" s="4">
        <v>20283.858125452622</v>
      </c>
      <c r="AE7" s="4">
        <v>20126.553000606353</v>
      </c>
      <c r="AF7" s="4">
        <v>19969.247875760011</v>
      </c>
      <c r="AG7" s="4">
        <v>19811.942750913669</v>
      </c>
    </row>
    <row r="8" spans="1:33">
      <c r="A8" t="s">
        <v>7</v>
      </c>
      <c r="B8" s="4">
        <v>31437.566253617046</v>
      </c>
      <c r="C8" s="4">
        <v>32038.064154929572</v>
      </c>
      <c r="D8" s="4">
        <v>19088.837573790759</v>
      </c>
      <c r="E8" s="4">
        <v>18644.615536927908</v>
      </c>
      <c r="F8" s="4">
        <v>17431.117631901499</v>
      </c>
      <c r="G8" s="4">
        <v>16952.627561335525</v>
      </c>
      <c r="H8" s="4">
        <v>16475.786084549887</v>
      </c>
      <c r="I8" s="4">
        <v>16000.525715249491</v>
      </c>
      <c r="J8" s="4">
        <v>15526.78260101667</v>
      </c>
      <c r="K8" s="4">
        <v>15054.496281972062</v>
      </c>
      <c r="L8" s="4">
        <v>14583.60946841726</v>
      </c>
      <c r="M8" s="4">
        <v>14114.067835739897</v>
      </c>
      <c r="N8" s="4">
        <v>13645.819835037746</v>
      </c>
      <c r="O8" s="4">
        <v>13178.816518073898</v>
      </c>
      <c r="P8" s="4">
        <v>12713.011375313654</v>
      </c>
      <c r="Q8" s="4">
        <v>12248.360185916454</v>
      </c>
      <c r="R8" s="4">
        <v>11784.820878665945</v>
      </c>
      <c r="S8" s="4">
        <v>11665.292643031467</v>
      </c>
      <c r="T8" s="4">
        <v>11545.984680411837</v>
      </c>
      <c r="U8" s="4">
        <v>11426.893379774026</v>
      </c>
      <c r="V8" s="4">
        <v>11308.015208585726</v>
      </c>
      <c r="W8" s="4">
        <v>11189.346710693691</v>
      </c>
      <c r="X8" s="4">
        <v>11070.884504270571</v>
      </c>
      <c r="Y8" s="4">
        <v>10952.625279827558</v>
      </c>
      <c r="Z8" s="4">
        <v>10834.565798290501</v>
      </c>
      <c r="AA8" s="4">
        <v>10716.702889137079</v>
      </c>
      <c r="AB8" s="4">
        <v>10599.033448592816</v>
      </c>
      <c r="AC8" s="4">
        <v>10481.554437883751</v>
      </c>
      <c r="AD8" s="4">
        <v>10364.262881543704</v>
      </c>
      <c r="AE8" s="4">
        <v>10247.155865774195</v>
      </c>
      <c r="AF8" s="4">
        <v>10130.230536855059</v>
      </c>
      <c r="AG8" s="4">
        <v>10013.484099603989</v>
      </c>
    </row>
    <row r="9" spans="1:33">
      <c r="A9" t="s">
        <v>8</v>
      </c>
      <c r="B9" s="4">
        <v>77455.969078232418</v>
      </c>
      <c r="C9" s="4">
        <v>77455.969078232418</v>
      </c>
      <c r="D9" s="4">
        <v>58550.40996420267</v>
      </c>
      <c r="E9" s="4">
        <v>58548.929473407261</v>
      </c>
      <c r="F9" s="4">
        <v>56623.895322683711</v>
      </c>
      <c r="G9" s="4">
        <v>54698.861171960154</v>
      </c>
      <c r="H9" s="4">
        <v>52773.827021236597</v>
      </c>
      <c r="I9" s="4">
        <v>50848.792870513054</v>
      </c>
      <c r="J9" s="4">
        <v>48923.758719789505</v>
      </c>
      <c r="K9" s="4">
        <v>46998.724569065955</v>
      </c>
      <c r="L9" s="4">
        <v>45073.690418342412</v>
      </c>
      <c r="M9" s="4">
        <v>43148.65626761887</v>
      </c>
      <c r="N9" s="4">
        <v>43030.978114161728</v>
      </c>
      <c r="O9" s="4">
        <v>42913.299960704593</v>
      </c>
      <c r="P9" s="4">
        <v>42795.621807247451</v>
      </c>
      <c r="Q9" s="4">
        <v>42677.943653790309</v>
      </c>
      <c r="R9" s="4">
        <v>42560.265500333167</v>
      </c>
      <c r="S9" s="4">
        <v>42442.587346876026</v>
      </c>
      <c r="T9" s="4">
        <v>42324.909193418884</v>
      </c>
      <c r="U9" s="4">
        <v>42207.231039961742</v>
      </c>
      <c r="V9" s="4">
        <v>42089.5528865046</v>
      </c>
      <c r="W9" s="4">
        <v>41971.874733047458</v>
      </c>
      <c r="X9" s="4">
        <v>41854.196579590316</v>
      </c>
      <c r="Y9" s="4">
        <v>41736.518426133174</v>
      </c>
      <c r="Z9" s="4">
        <v>41618.840272676032</v>
      </c>
      <c r="AA9" s="4">
        <v>41501.162119218898</v>
      </c>
      <c r="AB9" s="4">
        <v>41383.483965761756</v>
      </c>
      <c r="AC9" s="4">
        <v>41265.805812304614</v>
      </c>
      <c r="AD9" s="4">
        <v>41148.127658847472</v>
      </c>
      <c r="AE9" s="4">
        <v>41030.44950539033</v>
      </c>
      <c r="AF9" s="4">
        <v>40912.771351933188</v>
      </c>
      <c r="AG9" s="4">
        <v>40795.093198476025</v>
      </c>
    </row>
    <row r="10" spans="1:33">
      <c r="A10" t="s">
        <v>9</v>
      </c>
      <c r="B10" s="4">
        <v>121955.64390845071</v>
      </c>
      <c r="C10" s="4">
        <v>121955.64390845073</v>
      </c>
      <c r="D10" s="4">
        <v>133213.1552570395</v>
      </c>
      <c r="E10" s="4">
        <v>128399.43344853153</v>
      </c>
      <c r="F10" s="4">
        <v>128399.43344853153</v>
      </c>
      <c r="G10" s="4">
        <v>128399.43344853153</v>
      </c>
      <c r="H10" s="4">
        <v>128399.43344853153</v>
      </c>
      <c r="I10" s="4">
        <v>128399.43344853153</v>
      </c>
      <c r="J10" s="4">
        <v>128399.43344853153</v>
      </c>
      <c r="K10" s="4">
        <v>128399.43344853153</v>
      </c>
      <c r="L10" s="4">
        <v>128399.43344853153</v>
      </c>
      <c r="M10" s="4">
        <v>128399.43344853153</v>
      </c>
      <c r="N10" s="4">
        <v>128399.43344853153</v>
      </c>
      <c r="O10" s="4">
        <v>128399.43344853153</v>
      </c>
      <c r="P10" s="4">
        <v>128399.43344853153</v>
      </c>
      <c r="Q10" s="4">
        <v>128399.43344853153</v>
      </c>
      <c r="R10" s="4">
        <v>128399.43344853153</v>
      </c>
      <c r="S10" s="4">
        <v>128399.43344853153</v>
      </c>
      <c r="T10" s="4">
        <v>128399.43344853153</v>
      </c>
      <c r="U10" s="4">
        <v>128399.43344853153</v>
      </c>
      <c r="V10" s="4">
        <v>128399.43344853153</v>
      </c>
      <c r="W10" s="4">
        <v>128399.43344853153</v>
      </c>
      <c r="X10" s="4">
        <v>128399.43344853153</v>
      </c>
      <c r="Y10" s="4">
        <v>128399.43344853153</v>
      </c>
      <c r="Z10" s="4">
        <v>128399.43344853153</v>
      </c>
      <c r="AA10" s="4">
        <v>128399.43344853153</v>
      </c>
      <c r="AB10" s="4">
        <v>128399.43344853153</v>
      </c>
      <c r="AC10" s="4">
        <v>128399.43344853153</v>
      </c>
      <c r="AD10" s="4">
        <v>128399.43344853153</v>
      </c>
      <c r="AE10" s="4">
        <v>128399.43344853153</v>
      </c>
      <c r="AF10" s="4">
        <v>128399.43344853153</v>
      </c>
      <c r="AG10" s="4">
        <v>128399.43344853153</v>
      </c>
    </row>
    <row r="11" spans="1:33">
      <c r="A11" t="s">
        <v>12</v>
      </c>
      <c r="B11" s="4">
        <v>152401.10179577465</v>
      </c>
      <c r="C11" s="4">
        <v>152401.10179577462</v>
      </c>
      <c r="D11" s="4">
        <v>383420.67167963658</v>
      </c>
      <c r="E11" s="4">
        <v>156873.39969016411</v>
      </c>
      <c r="F11" s="4">
        <v>154564.21312707631</v>
      </c>
      <c r="G11" s="4">
        <v>152255.02656398845</v>
      </c>
      <c r="H11" s="4">
        <v>149945.84000090064</v>
      </c>
      <c r="I11" s="4">
        <v>147636.65343781278</v>
      </c>
      <c r="J11" s="4">
        <v>145327.46687472492</v>
      </c>
      <c r="K11" s="4">
        <v>143018.28031163712</v>
      </c>
      <c r="L11" s="4">
        <v>140709.09374854926</v>
      </c>
      <c r="M11" s="4">
        <v>138399.90718546143</v>
      </c>
      <c r="N11" s="4">
        <v>136090.7206223736</v>
      </c>
      <c r="O11" s="4">
        <v>133781.53405928577</v>
      </c>
      <c r="P11" s="4">
        <v>131472.34749619794</v>
      </c>
      <c r="Q11" s="4">
        <v>129163.16093311008</v>
      </c>
      <c r="R11" s="4">
        <v>126853.97437002235</v>
      </c>
      <c r="S11" s="4">
        <v>126853.97437002235</v>
      </c>
      <c r="T11" s="4">
        <v>126853.97437002235</v>
      </c>
      <c r="U11" s="4">
        <v>126853.97437002235</v>
      </c>
      <c r="V11" s="4">
        <v>126853.97437002235</v>
      </c>
      <c r="W11" s="4">
        <v>126853.97437002235</v>
      </c>
      <c r="X11" s="4">
        <v>126853.97437002235</v>
      </c>
      <c r="Y11" s="4">
        <v>126853.97437002235</v>
      </c>
      <c r="Z11" s="4">
        <v>126853.97437002235</v>
      </c>
      <c r="AA11" s="4">
        <v>126853.97437002235</v>
      </c>
      <c r="AB11" s="4">
        <v>126853.97437002235</v>
      </c>
      <c r="AC11" s="4">
        <v>126853.97437002235</v>
      </c>
      <c r="AD11" s="4">
        <v>126853.97437002235</v>
      </c>
      <c r="AE11" s="4">
        <v>126853.97437002235</v>
      </c>
      <c r="AF11" s="4">
        <v>126853.97437002235</v>
      </c>
      <c r="AG11" s="4">
        <v>126853.97437002235</v>
      </c>
    </row>
    <row r="12" spans="1:33">
      <c r="A12" t="s">
        <v>13</v>
      </c>
      <c r="B12" s="4">
        <v>7973.6811047683404</v>
      </c>
      <c r="C12" s="4">
        <v>14029.025787390305</v>
      </c>
      <c r="D12" s="4">
        <v>14089.503590454193</v>
      </c>
      <c r="E12" s="4">
        <v>14089.503590454193</v>
      </c>
      <c r="F12" s="4">
        <v>14089.503590454193</v>
      </c>
      <c r="G12" s="4">
        <v>14089.503590454193</v>
      </c>
      <c r="H12" s="4">
        <v>14089.503590454193</v>
      </c>
      <c r="I12" s="4">
        <v>14089.503590454193</v>
      </c>
      <c r="J12" s="4">
        <v>14089.503590454193</v>
      </c>
      <c r="K12" s="4">
        <v>14089.503590454193</v>
      </c>
      <c r="L12" s="4">
        <v>14089.503590454193</v>
      </c>
      <c r="M12" s="4">
        <v>14089.503590454193</v>
      </c>
      <c r="N12" s="4">
        <v>14089.503590454193</v>
      </c>
      <c r="O12" s="4">
        <v>14089.503590454193</v>
      </c>
      <c r="P12" s="4">
        <v>14089.503590454193</v>
      </c>
      <c r="Q12" s="4">
        <v>14089.503590454193</v>
      </c>
      <c r="R12" s="4">
        <v>14089.503590454193</v>
      </c>
      <c r="S12" s="4">
        <v>14089.503590454193</v>
      </c>
      <c r="T12" s="4">
        <v>14089.503590454193</v>
      </c>
      <c r="U12" s="4">
        <v>14089.503590454193</v>
      </c>
      <c r="V12" s="4">
        <v>14089.503590454193</v>
      </c>
      <c r="W12" s="4">
        <v>14089.503590454193</v>
      </c>
      <c r="X12" s="4">
        <v>14089.503590454193</v>
      </c>
      <c r="Y12" s="4">
        <v>14089.503590454193</v>
      </c>
      <c r="Z12" s="4">
        <v>14089.503590454193</v>
      </c>
      <c r="AA12" s="4">
        <v>14089.503590454193</v>
      </c>
      <c r="AB12" s="4">
        <v>14089.503590454193</v>
      </c>
      <c r="AC12" s="4">
        <v>14089.503590454193</v>
      </c>
      <c r="AD12" s="4">
        <v>14089.503590454193</v>
      </c>
      <c r="AE12" s="4">
        <v>14089.503590454193</v>
      </c>
      <c r="AF12" s="4">
        <v>14089.503590454193</v>
      </c>
      <c r="AG12" s="4">
        <v>14089.503590454193</v>
      </c>
    </row>
    <row r="13" spans="1:33">
      <c r="A13" t="s">
        <v>14</v>
      </c>
      <c r="B13" s="4">
        <v>7144.2571203304669</v>
      </c>
      <c r="C13" s="4">
        <v>4281.3834881053735</v>
      </c>
      <c r="D13" s="4">
        <v>20335.299110602649</v>
      </c>
      <c r="E13" s="4">
        <v>20475.998701542776</v>
      </c>
      <c r="F13" s="4">
        <v>20397.546599238012</v>
      </c>
      <c r="G13" s="4">
        <v>20240.642394628489</v>
      </c>
      <c r="H13" s="4">
        <v>20162.190292323725</v>
      </c>
      <c r="I13" s="4">
        <v>20083.738190018965</v>
      </c>
      <c r="J13" s="4">
        <v>19926.833985409441</v>
      </c>
      <c r="K13" s="4">
        <v>19848.381883104681</v>
      </c>
      <c r="L13" s="4">
        <v>19691.477678495157</v>
      </c>
      <c r="M13" s="4">
        <v>19613.025576190394</v>
      </c>
      <c r="N13" s="4">
        <v>19456.121371580874</v>
      </c>
      <c r="O13" s="4">
        <v>19377.669269276113</v>
      </c>
      <c r="P13" s="4">
        <v>19220.765064666586</v>
      </c>
      <c r="Q13" s="4">
        <v>19142.312962361826</v>
      </c>
      <c r="R13" s="4">
        <v>18985.408757752302</v>
      </c>
      <c r="S13" s="4">
        <v>18906.956655447546</v>
      </c>
      <c r="T13" s="4">
        <v>18750.052450838015</v>
      </c>
      <c r="U13" s="4">
        <v>18671.600348533259</v>
      </c>
      <c r="V13" s="4">
        <v>18593.148246228495</v>
      </c>
      <c r="W13" s="4">
        <v>18436.244041618975</v>
      </c>
      <c r="X13" s="4">
        <v>18357.791939314211</v>
      </c>
      <c r="Y13" s="4">
        <v>18200.887734704687</v>
      </c>
      <c r="Z13" s="4">
        <v>18122.435632399927</v>
      </c>
      <c r="AA13" s="4">
        <v>17965.531427790404</v>
      </c>
      <c r="AB13" s="4">
        <v>17887.07932548564</v>
      </c>
      <c r="AC13" s="4">
        <v>17730.17512087612</v>
      </c>
      <c r="AD13" s="4">
        <v>17651.723018571356</v>
      </c>
      <c r="AE13" s="4">
        <v>17494.818813961836</v>
      </c>
      <c r="AF13" s="4">
        <v>17416.366711657072</v>
      </c>
      <c r="AG13" s="4">
        <v>17259.462507047549</v>
      </c>
    </row>
    <row r="14" spans="1:33">
      <c r="A14" t="s">
        <v>19</v>
      </c>
      <c r="B14" s="4">
        <v>17670.920395907164</v>
      </c>
      <c r="C14" s="4">
        <v>17670.920395907164</v>
      </c>
      <c r="D14" s="4">
        <v>65750.800457615216</v>
      </c>
      <c r="E14" s="4">
        <v>67861.068493618775</v>
      </c>
      <c r="F14" s="4">
        <v>67547.260084399721</v>
      </c>
      <c r="G14" s="4">
        <v>67233.45167518068</v>
      </c>
      <c r="H14" s="4">
        <v>66919.643265961626</v>
      </c>
      <c r="I14" s="4">
        <v>66605.834856742586</v>
      </c>
      <c r="J14" s="4">
        <v>66292.026447523545</v>
      </c>
      <c r="K14" s="4">
        <v>65978.218038304491</v>
      </c>
      <c r="L14" s="4">
        <v>65664.40962908545</v>
      </c>
      <c r="M14" s="4">
        <v>65350.601219866388</v>
      </c>
      <c r="N14" s="4">
        <v>65036.792810647356</v>
      </c>
      <c r="O14" s="4">
        <v>64722.984401428308</v>
      </c>
      <c r="P14" s="4">
        <v>64095.36758299022</v>
      </c>
      <c r="Q14" s="4">
        <v>63703.107071466402</v>
      </c>
      <c r="R14" s="4">
        <v>63703.107071466402</v>
      </c>
      <c r="S14" s="4">
        <v>63232.394457637834</v>
      </c>
      <c r="T14" s="4">
        <v>62683.22974150451</v>
      </c>
      <c r="U14" s="4">
        <v>62212.517127675928</v>
      </c>
      <c r="V14" s="4">
        <v>61663.352411542597</v>
      </c>
      <c r="W14" s="4">
        <v>61114.18769540928</v>
      </c>
      <c r="X14" s="4">
        <v>60643.475081580706</v>
      </c>
      <c r="Y14" s="4">
        <v>60094.310365447367</v>
      </c>
      <c r="Z14" s="4">
        <v>59545.145649314043</v>
      </c>
      <c r="AA14" s="4">
        <v>59074.433035485468</v>
      </c>
      <c r="AB14" s="4">
        <v>58525.268319352137</v>
      </c>
      <c r="AC14" s="4">
        <v>58054.555705523569</v>
      </c>
      <c r="AD14" s="4">
        <v>57505.390989390238</v>
      </c>
      <c r="AE14" s="4">
        <v>56956.2262732569</v>
      </c>
      <c r="AF14" s="4">
        <v>56485.513659428339</v>
      </c>
      <c r="AG14" s="4">
        <v>55936.348943295008</v>
      </c>
    </row>
    <row r="15" spans="1:33">
      <c r="A15" t="s">
        <v>17</v>
      </c>
      <c r="B15" s="4">
        <v>107112.17184040292</v>
      </c>
      <c r="C15" s="4">
        <v>85436.858820422553</v>
      </c>
      <c r="D15" s="4">
        <v>87523.182887390489</v>
      </c>
      <c r="E15" s="4">
        <v>84374.810215554709</v>
      </c>
      <c r="F15" s="4">
        <v>81802.402438068137</v>
      </c>
      <c r="G15" s="4">
        <v>79627.4626522006</v>
      </c>
      <c r="H15" s="4">
        <v>77743.444113931298</v>
      </c>
      <c r="I15" s="4">
        <v>76081.621988745799</v>
      </c>
      <c r="J15" s="4">
        <v>74595.071442095505</v>
      </c>
      <c r="K15" s="4">
        <v>73250.322899390987</v>
      </c>
      <c r="L15" s="4">
        <v>72022.663664608946</v>
      </c>
      <c r="M15" s="4">
        <v>70893.326643955996</v>
      </c>
      <c r="N15" s="4">
        <v>69847.723878741395</v>
      </c>
      <c r="O15" s="4">
        <v>68874.290992773138</v>
      </c>
      <c r="P15" s="4">
        <v>67963.705340472094</v>
      </c>
      <c r="Q15" s="4">
        <v>67108.341600659231</v>
      </c>
      <c r="R15" s="4">
        <v>66301.88321528658</v>
      </c>
      <c r="S15" s="4">
        <v>65539.039024240512</v>
      </c>
      <c r="T15" s="4">
        <v>64815.332668636285</v>
      </c>
      <c r="U15" s="4">
        <v>64126.943429419043</v>
      </c>
      <c r="V15" s="4">
        <v>63470.58412593176</v>
      </c>
      <c r="W15" s="4">
        <v>62843.406178513163</v>
      </c>
      <c r="X15" s="4">
        <v>62242.924891149727</v>
      </c>
      <c r="Y15" s="4">
        <v>61666.959996800491</v>
      </c>
      <c r="Z15" s="4">
        <v>61113.587870496805</v>
      </c>
      <c r="AA15" s="4">
        <v>60581.102765964242</v>
      </c>
      <c r="AB15" s="4">
        <v>60067.985105282183</v>
      </c>
      <c r="AC15" s="4">
        <v>59572.875335531848</v>
      </c>
      <c r="AD15" s="4">
        <v>59094.552219313919</v>
      </c>
      <c r="AE15" s="4">
        <v>58631.914686289841</v>
      </c>
      <c r="AF15" s="4">
        <v>58183.966567012882</v>
      </c>
      <c r="AG15" s="4">
        <v>57749.803676609423</v>
      </c>
    </row>
    <row r="16" spans="1:33">
      <c r="A16" t="s">
        <v>20</v>
      </c>
      <c r="B16" s="4">
        <v>7973.6811047683404</v>
      </c>
      <c r="C16" s="4">
        <v>14029.025787390305</v>
      </c>
      <c r="D16" s="4">
        <v>14029.025787390305</v>
      </c>
      <c r="E16" s="4">
        <v>14029.025787390305</v>
      </c>
      <c r="F16" s="4">
        <v>14029.025787390305</v>
      </c>
      <c r="G16" s="4">
        <v>14029.025787390305</v>
      </c>
      <c r="H16" s="4">
        <v>14029.025787390305</v>
      </c>
      <c r="I16" s="4">
        <v>14029.025787390305</v>
      </c>
      <c r="J16" s="4">
        <v>14029.025787390305</v>
      </c>
      <c r="K16" s="4">
        <v>14029.025787390305</v>
      </c>
      <c r="L16" s="4">
        <v>14029.025787390305</v>
      </c>
      <c r="M16" s="4">
        <v>14029.025787390305</v>
      </c>
      <c r="N16" s="4">
        <v>14029.025787390305</v>
      </c>
      <c r="O16" s="4">
        <v>14029.025787390305</v>
      </c>
      <c r="P16" s="4">
        <v>14029.025787390305</v>
      </c>
      <c r="Q16" s="4">
        <v>14029.025787390305</v>
      </c>
      <c r="R16" s="4">
        <v>14029.025787390305</v>
      </c>
      <c r="S16" s="4">
        <v>14029.025787390305</v>
      </c>
      <c r="T16" s="4">
        <v>14029.025787390305</v>
      </c>
      <c r="U16" s="4">
        <v>14029.025787390305</v>
      </c>
      <c r="V16" s="4">
        <v>14029.025787390305</v>
      </c>
      <c r="W16" s="4">
        <v>14029.025787390305</v>
      </c>
      <c r="X16" s="4">
        <v>14029.025787390305</v>
      </c>
      <c r="Y16" s="4">
        <v>14029.025787390305</v>
      </c>
      <c r="Z16" s="4">
        <v>14029.025787390305</v>
      </c>
      <c r="AA16" s="4">
        <v>14029.025787390305</v>
      </c>
      <c r="AB16" s="4">
        <v>14029.025787390305</v>
      </c>
      <c r="AC16" s="4">
        <v>14029.025787390305</v>
      </c>
      <c r="AD16" s="4">
        <v>14029.025787390305</v>
      </c>
      <c r="AE16" s="4">
        <v>14029.025787390305</v>
      </c>
      <c r="AF16" s="4">
        <v>14029.025787390305</v>
      </c>
      <c r="AG16" s="4">
        <v>14029.025787390305</v>
      </c>
    </row>
    <row r="17" spans="1:33">
      <c r="A17" t="s">
        <v>21</v>
      </c>
      <c r="B17" s="4">
        <v>7973.6811047683404</v>
      </c>
      <c r="C17" s="4">
        <v>14029.025787390305</v>
      </c>
      <c r="D17" s="4">
        <v>14029.025787390305</v>
      </c>
      <c r="E17" s="4">
        <v>14029.025787390305</v>
      </c>
      <c r="F17" s="4">
        <v>14029.025787390305</v>
      </c>
      <c r="G17" s="4">
        <v>14029.025787390305</v>
      </c>
      <c r="H17" s="4">
        <v>14029.025787390305</v>
      </c>
      <c r="I17" s="4">
        <v>14029.025787390305</v>
      </c>
      <c r="J17" s="4">
        <v>14029.025787390305</v>
      </c>
      <c r="K17" s="4">
        <v>14029.025787390305</v>
      </c>
      <c r="L17" s="4">
        <v>14029.025787390305</v>
      </c>
      <c r="M17" s="4">
        <v>14029.025787390305</v>
      </c>
      <c r="N17" s="4">
        <v>14029.025787390305</v>
      </c>
      <c r="O17" s="4">
        <v>14029.025787390305</v>
      </c>
      <c r="P17" s="4">
        <v>14029.025787390305</v>
      </c>
      <c r="Q17" s="4">
        <v>14029.025787390305</v>
      </c>
      <c r="R17" s="4">
        <v>14029.025787390305</v>
      </c>
      <c r="S17" s="4">
        <v>14029.025787390305</v>
      </c>
      <c r="T17" s="4">
        <v>14029.025787390305</v>
      </c>
      <c r="U17" s="4">
        <v>14029.025787390305</v>
      </c>
      <c r="V17" s="4">
        <v>14029.025787390305</v>
      </c>
      <c r="W17" s="4">
        <v>14029.025787390305</v>
      </c>
      <c r="X17" s="4">
        <v>14029.025787390305</v>
      </c>
      <c r="Y17" s="4">
        <v>14029.025787390305</v>
      </c>
      <c r="Z17" s="4">
        <v>14029.025787390305</v>
      </c>
      <c r="AA17" s="4">
        <v>14029.025787390305</v>
      </c>
      <c r="AB17" s="4">
        <v>14029.025787390305</v>
      </c>
      <c r="AC17" s="4">
        <v>14029.025787390305</v>
      </c>
      <c r="AD17" s="4">
        <v>14029.025787390305</v>
      </c>
      <c r="AE17" s="4">
        <v>14029.025787390305</v>
      </c>
      <c r="AF17" s="4">
        <v>14029.025787390305</v>
      </c>
      <c r="AG17" s="4">
        <v>14029.025787390305</v>
      </c>
    </row>
    <row r="18" spans="1:33">
      <c r="A18" t="s">
        <v>22</v>
      </c>
      <c r="B18">
        <v>453528.99295774649</v>
      </c>
      <c r="C18">
        <v>453528.99295774649</v>
      </c>
      <c r="D18">
        <v>453528.99295774649</v>
      </c>
      <c r="E18">
        <v>453528.99295774649</v>
      </c>
      <c r="F18">
        <v>453528.99295774649</v>
      </c>
      <c r="G18">
        <v>453528.99295774649</v>
      </c>
      <c r="H18">
        <v>453528.99295774649</v>
      </c>
      <c r="I18">
        <v>453528.99295774649</v>
      </c>
      <c r="J18">
        <v>453528.99295774649</v>
      </c>
      <c r="K18">
        <v>453528.99295774649</v>
      </c>
      <c r="L18">
        <v>453528.99295774649</v>
      </c>
      <c r="M18">
        <v>453528.99295774649</v>
      </c>
      <c r="N18">
        <v>453528.99295774649</v>
      </c>
      <c r="O18">
        <v>453528.99295774649</v>
      </c>
      <c r="P18">
        <v>453528.99295774649</v>
      </c>
      <c r="Q18">
        <v>453528.99295774649</v>
      </c>
      <c r="R18">
        <v>453528.99295774649</v>
      </c>
      <c r="S18">
        <v>453528.99295774649</v>
      </c>
      <c r="T18">
        <v>453528.99295774649</v>
      </c>
      <c r="U18">
        <v>453528.99295774649</v>
      </c>
      <c r="V18">
        <v>453528.99295774649</v>
      </c>
      <c r="W18">
        <v>453528.99295774649</v>
      </c>
      <c r="X18">
        <v>453528.99295774649</v>
      </c>
      <c r="Y18">
        <v>453528.99295774649</v>
      </c>
      <c r="Z18">
        <v>453528.99295774649</v>
      </c>
      <c r="AA18">
        <v>453528.99295774649</v>
      </c>
      <c r="AB18">
        <v>453528.99295774649</v>
      </c>
      <c r="AC18">
        <v>453528.99295774649</v>
      </c>
      <c r="AD18">
        <v>453528.99295774649</v>
      </c>
      <c r="AE18">
        <v>453528.99295774649</v>
      </c>
      <c r="AF18">
        <v>453528.99295774649</v>
      </c>
      <c r="AG18">
        <v>453528.99295774649</v>
      </c>
    </row>
    <row r="19" spans="1:33">
      <c r="A19" s="1" t="s">
        <v>77</v>
      </c>
      <c r="B19">
        <v>105574.09454921207</v>
      </c>
      <c r="C19">
        <v>105574.09454921207</v>
      </c>
      <c r="D19">
        <v>105574.09454921207</v>
      </c>
      <c r="E19">
        <v>109911.39532897098</v>
      </c>
      <c r="F19">
        <v>108734.61379439956</v>
      </c>
      <c r="G19">
        <v>107479.38015752337</v>
      </c>
      <c r="H19">
        <v>106302.59862295195</v>
      </c>
      <c r="I19">
        <v>105125.81708838053</v>
      </c>
      <c r="J19">
        <v>103949.0355538091</v>
      </c>
      <c r="K19">
        <v>102772.25401923768</v>
      </c>
      <c r="L19">
        <v>101595.47248466624</v>
      </c>
      <c r="M19">
        <v>100418.69095009482</v>
      </c>
      <c r="N19">
        <v>99241.909415523405</v>
      </c>
      <c r="O19">
        <v>98065.127880951972</v>
      </c>
      <c r="P19">
        <v>95711.564811809119</v>
      </c>
      <c r="Q19">
        <v>94534.783277237701</v>
      </c>
      <c r="R19">
        <v>94534.783277237701</v>
      </c>
      <c r="S19">
        <v>93593.35804958058</v>
      </c>
      <c r="T19">
        <v>92651.93282192343</v>
      </c>
      <c r="U19">
        <v>91788.959696571052</v>
      </c>
      <c r="V19">
        <v>90847.534468913902</v>
      </c>
      <c r="W19">
        <v>89984.561343561538</v>
      </c>
      <c r="X19">
        <v>89043.136115904403</v>
      </c>
      <c r="Y19">
        <v>88101.710888247253</v>
      </c>
      <c r="Z19">
        <v>87238.737762894889</v>
      </c>
      <c r="AA19">
        <v>86297.312535237739</v>
      </c>
      <c r="AB19">
        <v>85355.887307580604</v>
      </c>
      <c r="AC19">
        <v>84492.91418222824</v>
      </c>
      <c r="AD19">
        <v>83551.48895457109</v>
      </c>
      <c r="AE19">
        <v>82688.515829218712</v>
      </c>
      <c r="AF19">
        <v>81747.090601561562</v>
      </c>
      <c r="AG19">
        <v>80805.665373904427</v>
      </c>
    </row>
    <row r="20" spans="1:33">
      <c r="A20" t="s">
        <v>78</v>
      </c>
      <c r="B20">
        <v>50922.978189467467</v>
      </c>
      <c r="C20">
        <v>50922.978189467467</v>
      </c>
      <c r="D20">
        <v>50922.978189467467</v>
      </c>
      <c r="E20">
        <v>61977.160820761652</v>
      </c>
      <c r="F20" s="1">
        <v>61192.639797714037</v>
      </c>
      <c r="G20" s="1">
        <v>60408.118774666422</v>
      </c>
      <c r="H20" s="1">
        <v>58839.076728571185</v>
      </c>
      <c r="I20" s="1">
        <v>58054.555705523569</v>
      </c>
      <c r="J20">
        <v>57270.034682475962</v>
      </c>
      <c r="K20">
        <v>56485.513659428339</v>
      </c>
      <c r="L20">
        <v>55700.992636380724</v>
      </c>
      <c r="M20">
        <v>54131.950590285494</v>
      </c>
      <c r="N20">
        <v>53347.429567237872</v>
      </c>
      <c r="O20">
        <v>52562.908544190264</v>
      </c>
      <c r="P20">
        <v>51778.387521142649</v>
      </c>
      <c r="Q20">
        <v>50993.866498095027</v>
      </c>
      <c r="R20">
        <v>49424.824451999797</v>
      </c>
      <c r="S20">
        <v>49424.824451999797</v>
      </c>
      <c r="T20">
        <v>48640.303428952182</v>
      </c>
      <c r="U20">
        <v>47855.78240590456</v>
      </c>
      <c r="V20">
        <v>47855.78240590456</v>
      </c>
      <c r="W20">
        <v>47071.261382856952</v>
      </c>
      <c r="X20">
        <v>46286.740359809337</v>
      </c>
      <c r="Y20">
        <v>46286.740359809337</v>
      </c>
      <c r="Z20">
        <v>45502.219336761722</v>
      </c>
      <c r="AA20">
        <v>44717.6983137141</v>
      </c>
      <c r="AB20">
        <v>44717.6983137141</v>
      </c>
      <c r="AC20">
        <v>43933.177290666485</v>
      </c>
      <c r="AD20">
        <v>43148.65626761887</v>
      </c>
      <c r="AE20">
        <v>43148.65626761887</v>
      </c>
      <c r="AF20">
        <v>42364.135244571262</v>
      </c>
      <c r="AG20">
        <v>41579.61422152364</v>
      </c>
    </row>
    <row r="21" spans="1:33">
      <c r="A21" t="s">
        <v>79</v>
      </c>
      <c r="B21">
        <v>170571.90813369042</v>
      </c>
      <c r="C21">
        <v>170571.90813369042</v>
      </c>
      <c r="D21">
        <v>170571.90813369042</v>
      </c>
      <c r="E21">
        <v>170571.90813369042</v>
      </c>
      <c r="F21">
        <v>170571.90813369042</v>
      </c>
      <c r="G21">
        <v>170571.90813369042</v>
      </c>
      <c r="H21">
        <v>170571.90813369042</v>
      </c>
      <c r="I21">
        <v>170571.90813369042</v>
      </c>
      <c r="J21">
        <v>170571.90813369042</v>
      </c>
      <c r="K21">
        <v>170571.90813369042</v>
      </c>
      <c r="L21">
        <v>170571.90813369042</v>
      </c>
      <c r="M21">
        <v>170571.90813369042</v>
      </c>
      <c r="N21">
        <v>170571.90813369042</v>
      </c>
      <c r="O21">
        <v>170571.90813369042</v>
      </c>
      <c r="P21">
        <v>170571.90813369042</v>
      </c>
      <c r="Q21">
        <v>170571.90813369042</v>
      </c>
      <c r="R21">
        <v>170571.90813369042</v>
      </c>
      <c r="S21">
        <v>170571.90813369042</v>
      </c>
      <c r="T21">
        <v>170571.90813369042</v>
      </c>
      <c r="U21">
        <v>170571.90813369042</v>
      </c>
      <c r="V21">
        <v>170571.90813369042</v>
      </c>
      <c r="W21">
        <v>170571.90813369042</v>
      </c>
      <c r="X21">
        <v>170571.90813369042</v>
      </c>
      <c r="Y21">
        <v>170571.90813369042</v>
      </c>
      <c r="Z21">
        <v>170571.90813369042</v>
      </c>
      <c r="AA21">
        <v>170571.90813369042</v>
      </c>
      <c r="AB21">
        <v>170571.90813369042</v>
      </c>
      <c r="AC21">
        <v>170571.90813369042</v>
      </c>
      <c r="AD21">
        <v>170571.90813369042</v>
      </c>
      <c r="AE21">
        <v>170571.90813369042</v>
      </c>
      <c r="AF21">
        <v>170571.90813369042</v>
      </c>
      <c r="AG21">
        <v>170571.90813369042</v>
      </c>
    </row>
    <row r="22" spans="1:33">
      <c r="A22" t="s">
        <v>80</v>
      </c>
      <c r="B22">
        <v>105574.09454921207</v>
      </c>
      <c r="C22">
        <v>105574.09454921207</v>
      </c>
      <c r="D22">
        <v>105574.09454921207</v>
      </c>
      <c r="E22">
        <v>109911.39532897098</v>
      </c>
      <c r="F22">
        <v>108734.61379439956</v>
      </c>
      <c r="G22">
        <v>107479.38015752337</v>
      </c>
      <c r="H22">
        <v>106302.59862295195</v>
      </c>
      <c r="I22">
        <v>105125.81708838053</v>
      </c>
      <c r="J22">
        <v>103949.0355538091</v>
      </c>
      <c r="K22">
        <v>102772.25401923768</v>
      </c>
      <c r="L22">
        <v>101595.47248466624</v>
      </c>
      <c r="M22">
        <v>100418.69095009482</v>
      </c>
      <c r="N22">
        <v>99241.909415523405</v>
      </c>
      <c r="O22">
        <v>98065.127880951972</v>
      </c>
      <c r="P22">
        <v>95711.564811809119</v>
      </c>
      <c r="Q22">
        <v>94534.783277237701</v>
      </c>
      <c r="R22">
        <v>94534.783277237701</v>
      </c>
      <c r="S22">
        <v>93593.35804958058</v>
      </c>
      <c r="T22">
        <v>92651.93282192343</v>
      </c>
      <c r="U22">
        <v>91788.959696571052</v>
      </c>
      <c r="V22">
        <v>90847.534468913902</v>
      </c>
      <c r="W22">
        <v>89984.561343561538</v>
      </c>
      <c r="X22">
        <v>89043.136115904403</v>
      </c>
      <c r="Y22">
        <v>88101.710888247253</v>
      </c>
      <c r="Z22">
        <v>87238.737762894889</v>
      </c>
      <c r="AA22">
        <v>86297.312535237739</v>
      </c>
      <c r="AB22">
        <v>85355.887307580604</v>
      </c>
      <c r="AC22">
        <v>84492.91418222824</v>
      </c>
      <c r="AD22">
        <v>83551.48895457109</v>
      </c>
      <c r="AE22">
        <v>82688.515829218712</v>
      </c>
      <c r="AF22">
        <v>81747.090601561562</v>
      </c>
      <c r="AG22">
        <v>80805.665373904427</v>
      </c>
    </row>
    <row r="23" spans="1:33">
      <c r="A23" t="s">
        <v>81</v>
      </c>
      <c r="B23">
        <v>100659.7305974831</v>
      </c>
      <c r="C23">
        <v>100659.7305974831</v>
      </c>
      <c r="D23">
        <v>100659.7305974831</v>
      </c>
      <c r="E23">
        <v>100659.7305974831</v>
      </c>
      <c r="F23">
        <v>100659.7305974831</v>
      </c>
      <c r="G23">
        <v>100659.7305974831</v>
      </c>
      <c r="H23">
        <v>100659.7305974831</v>
      </c>
      <c r="I23">
        <v>100659.7305974831</v>
      </c>
      <c r="J23">
        <v>100659.7305974831</v>
      </c>
      <c r="K23">
        <v>100659.7305974831</v>
      </c>
      <c r="L23">
        <v>100659.7305974831</v>
      </c>
      <c r="M23">
        <v>106694.85913447574</v>
      </c>
      <c r="N23">
        <v>106694.85913447574</v>
      </c>
      <c r="O23">
        <v>106694.85913447574</v>
      </c>
      <c r="P23">
        <v>106694.85913447574</v>
      </c>
      <c r="Q23">
        <v>106694.85913447574</v>
      </c>
      <c r="R23">
        <v>106694.85913447574</v>
      </c>
      <c r="S23">
        <v>106694.85913447574</v>
      </c>
      <c r="T23">
        <v>106694.85913447574</v>
      </c>
      <c r="U23">
        <v>106694.85913447574</v>
      </c>
      <c r="V23">
        <v>106694.85913447574</v>
      </c>
      <c r="W23">
        <v>106694.85913447574</v>
      </c>
      <c r="X23">
        <v>106694.85913447574</v>
      </c>
      <c r="Y23">
        <v>106694.85913447574</v>
      </c>
      <c r="Z23">
        <v>106694.85913447574</v>
      </c>
      <c r="AA23">
        <v>106694.85913447574</v>
      </c>
      <c r="AB23">
        <v>106694.85913447574</v>
      </c>
      <c r="AC23">
        <v>106694.85913447574</v>
      </c>
      <c r="AD23">
        <v>106694.85913447574</v>
      </c>
      <c r="AE23">
        <v>106694.85913447574</v>
      </c>
      <c r="AF23">
        <v>106694.85913447574</v>
      </c>
      <c r="AG23">
        <v>106694.85913447574</v>
      </c>
    </row>
    <row r="24" spans="1:33">
      <c r="A24" t="s">
        <v>82</v>
      </c>
      <c r="B24">
        <v>7144.2571203304669</v>
      </c>
      <c r="C24">
        <v>4281.3834881053735</v>
      </c>
      <c r="D24">
        <v>20335.299110602649</v>
      </c>
      <c r="E24">
        <v>20475.998701542776</v>
      </c>
      <c r="F24">
        <v>20397.546599238012</v>
      </c>
      <c r="G24">
        <v>20240.642394628489</v>
      </c>
      <c r="H24">
        <v>20162.190292323725</v>
      </c>
      <c r="I24">
        <v>20083.738190018965</v>
      </c>
      <c r="J24">
        <v>19926.833985409441</v>
      </c>
      <c r="K24">
        <v>19848.381883104681</v>
      </c>
      <c r="L24">
        <v>19691.477678495157</v>
      </c>
      <c r="M24">
        <v>19613.025576190394</v>
      </c>
      <c r="N24">
        <v>19456.121371580874</v>
      </c>
      <c r="O24">
        <v>19377.669269276113</v>
      </c>
      <c r="P24">
        <v>19220.765064666586</v>
      </c>
      <c r="Q24">
        <v>19142.312962361826</v>
      </c>
      <c r="R24">
        <v>18985.408757752302</v>
      </c>
      <c r="S24">
        <v>18906.956655447546</v>
      </c>
      <c r="T24">
        <v>18750.052450838015</v>
      </c>
      <c r="U24">
        <v>18671.600348533259</v>
      </c>
      <c r="V24">
        <v>18593.148246228495</v>
      </c>
      <c r="W24">
        <v>18436.244041618975</v>
      </c>
      <c r="X24">
        <v>18357.791939314211</v>
      </c>
      <c r="Y24">
        <v>18200.887734704687</v>
      </c>
      <c r="Z24">
        <v>18122.435632399927</v>
      </c>
      <c r="AA24">
        <v>17965.531427790404</v>
      </c>
      <c r="AB24">
        <v>17887.07932548564</v>
      </c>
      <c r="AC24">
        <v>17730.17512087612</v>
      </c>
      <c r="AD24">
        <v>17651.723018571356</v>
      </c>
      <c r="AE24">
        <v>17494.818813961836</v>
      </c>
      <c r="AF24">
        <v>17416.366711657072</v>
      </c>
      <c r="AG24">
        <v>17259.462507047549</v>
      </c>
    </row>
    <row r="25" spans="1:33">
      <c r="A25" t="s">
        <v>83</v>
      </c>
      <c r="B25">
        <v>8958.697621129344</v>
      </c>
      <c r="C25">
        <v>8299.6587907167723</v>
      </c>
      <c r="D25">
        <v>26096.967191940064</v>
      </c>
      <c r="E25">
        <v>31380.840921904637</v>
      </c>
      <c r="F25">
        <v>31380.840921904637</v>
      </c>
      <c r="G25">
        <v>30596.319898857018</v>
      </c>
      <c r="H25">
        <v>30596.319898857018</v>
      </c>
      <c r="I25">
        <v>30596.319898857018</v>
      </c>
      <c r="J25">
        <v>29811.7988758094</v>
      </c>
      <c r="K25">
        <v>29811.7988758094</v>
      </c>
      <c r="L25">
        <v>29811.7988758094</v>
      </c>
      <c r="M25">
        <v>29811.7988758094</v>
      </c>
      <c r="N25">
        <v>29027.277852761785</v>
      </c>
      <c r="O25">
        <v>29027.277852761785</v>
      </c>
      <c r="P25">
        <v>29027.277852761785</v>
      </c>
      <c r="Q25">
        <v>28242.75682971417</v>
      </c>
      <c r="R25">
        <v>28242.75682971417</v>
      </c>
      <c r="S25">
        <v>28242.75682971417</v>
      </c>
      <c r="T25">
        <v>28242.75682971417</v>
      </c>
      <c r="U25">
        <v>27458.235806666555</v>
      </c>
      <c r="V25">
        <v>27458.235806666555</v>
      </c>
      <c r="W25">
        <v>27458.235806666555</v>
      </c>
      <c r="X25">
        <v>27458.235806666555</v>
      </c>
      <c r="Y25">
        <v>26673.714783618936</v>
      </c>
      <c r="Z25">
        <v>26673.714783618936</v>
      </c>
      <c r="AA25">
        <v>26673.714783618936</v>
      </c>
      <c r="AB25">
        <v>25889.193760571325</v>
      </c>
      <c r="AC25">
        <v>25889.193760571325</v>
      </c>
      <c r="AD25">
        <v>25889.193760571325</v>
      </c>
      <c r="AE25">
        <v>25889.193760571325</v>
      </c>
      <c r="AF25">
        <v>25104.672737523706</v>
      </c>
      <c r="AG25">
        <v>25104.672737523706</v>
      </c>
    </row>
  </sheetData>
  <phoneticPr fontId="31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B7CC2-67DC-4C7C-90E3-46135B23BC15}">
  <sheetPr>
    <tabColor theme="6"/>
  </sheetPr>
  <dimension ref="A1:AG25"/>
  <sheetViews>
    <sheetView workbookViewId="0">
      <selection activeCell="B8" sqref="B8"/>
    </sheetView>
  </sheetViews>
  <sheetFormatPr defaultColWidth="9.08984375" defaultRowHeight="14.5"/>
  <cols>
    <col min="1" max="1" width="41.7265625" customWidth="1"/>
    <col min="2" max="3" width="9.08984375" customWidth="1"/>
  </cols>
  <sheetData>
    <row r="1" spans="1:33" s="9" customFormat="1">
      <c r="A1" s="14" t="s">
        <v>84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>
      <c r="A2" t="s">
        <v>16</v>
      </c>
      <c r="B2" s="10">
        <v>3.6256791591385165</v>
      </c>
      <c r="C2" s="10">
        <v>3.6256791591385165</v>
      </c>
      <c r="D2" s="10">
        <v>7.1681929364874337</v>
      </c>
      <c r="E2" s="10">
        <v>3.6256791591385165</v>
      </c>
      <c r="F2" s="10">
        <v>3.6256791591385165</v>
      </c>
      <c r="G2" s="10">
        <v>3.6256791591385165</v>
      </c>
      <c r="H2" s="10">
        <v>3.6256791591385165</v>
      </c>
      <c r="I2" s="10">
        <v>3.6256791591385165</v>
      </c>
      <c r="J2" s="10">
        <v>3.6256791591385165</v>
      </c>
      <c r="K2" s="10">
        <v>3.6256791591385165</v>
      </c>
      <c r="L2" s="10">
        <v>3.6256791591385165</v>
      </c>
      <c r="M2" s="10">
        <v>3.6256791591385165</v>
      </c>
      <c r="N2" s="10">
        <v>3.6256791591385165</v>
      </c>
      <c r="O2" s="10">
        <v>3.6256791591385165</v>
      </c>
      <c r="P2" s="10">
        <v>3.6256791591385165</v>
      </c>
      <c r="Q2" s="10">
        <v>3.6256791591385165</v>
      </c>
      <c r="R2" s="10">
        <v>3.6256791591385165</v>
      </c>
      <c r="S2" s="10">
        <v>3.6256791591385165</v>
      </c>
      <c r="T2" s="10">
        <v>3.6256791591385165</v>
      </c>
      <c r="U2" s="10">
        <v>3.6256791591385165</v>
      </c>
      <c r="V2" s="10">
        <v>3.6256791591385165</v>
      </c>
      <c r="W2" s="10">
        <v>3.6256791591385165</v>
      </c>
      <c r="X2" s="10">
        <v>3.6256791591385165</v>
      </c>
      <c r="Y2" s="10">
        <v>3.6256791591385165</v>
      </c>
      <c r="Z2" s="10">
        <v>3.6256791591385165</v>
      </c>
      <c r="AA2" s="10">
        <v>3.6256791591385165</v>
      </c>
      <c r="AB2" s="10">
        <v>3.6256791591385165</v>
      </c>
      <c r="AC2" s="10">
        <v>3.6256791591385165</v>
      </c>
      <c r="AD2" s="10">
        <v>3.6256791591385165</v>
      </c>
      <c r="AE2" s="10">
        <v>3.6256791591385165</v>
      </c>
      <c r="AF2" s="10">
        <v>3.6256791591385165</v>
      </c>
      <c r="AG2" s="10">
        <v>3.6256791591385165</v>
      </c>
    </row>
    <row r="3" spans="1:33">
      <c r="A3" t="s">
        <v>75</v>
      </c>
      <c r="B3" s="10">
        <v>39.450873422962026</v>
      </c>
      <c r="C3" s="10">
        <v>2.2058057829403315</v>
      </c>
      <c r="D3" s="10">
        <v>2.2124867557274697</v>
      </c>
      <c r="E3" s="10">
        <v>2.2058057829403315</v>
      </c>
      <c r="F3" s="10">
        <v>2.2058057829403315</v>
      </c>
      <c r="G3" s="10">
        <v>2.2058057829403315</v>
      </c>
      <c r="H3" s="10">
        <v>2.2058057829403315</v>
      </c>
      <c r="I3" s="10">
        <v>2.2058057829403315</v>
      </c>
      <c r="J3" s="10">
        <v>2.2058057829403315</v>
      </c>
      <c r="K3" s="10">
        <v>2.2058057829403315</v>
      </c>
      <c r="L3" s="10">
        <v>2.2058057829403315</v>
      </c>
      <c r="M3" s="10">
        <v>2.2058057829403315</v>
      </c>
      <c r="N3" s="10">
        <v>2.2058057829403315</v>
      </c>
      <c r="O3" s="10">
        <v>2.2058057829403315</v>
      </c>
      <c r="P3" s="10">
        <v>2.2058057829403315</v>
      </c>
      <c r="Q3" s="10">
        <v>2.2058057829403315</v>
      </c>
      <c r="R3" s="10">
        <v>2.2058057829403315</v>
      </c>
      <c r="S3" s="10">
        <v>2.2058057829403315</v>
      </c>
      <c r="T3" s="10">
        <v>2.2058057829403315</v>
      </c>
      <c r="U3" s="10">
        <v>2.2058057829403315</v>
      </c>
      <c r="V3" s="10">
        <v>2.2058057829403315</v>
      </c>
      <c r="W3" s="10">
        <v>2.2058057829403315</v>
      </c>
      <c r="X3" s="10">
        <v>2.2058057829403315</v>
      </c>
      <c r="Y3" s="10">
        <v>2.2058057829403315</v>
      </c>
      <c r="Z3" s="10">
        <v>2.2058057829403315</v>
      </c>
      <c r="AA3" s="10">
        <v>2.2058057829403315</v>
      </c>
      <c r="AB3" s="10">
        <v>2.2058057829403315</v>
      </c>
      <c r="AC3" s="10">
        <v>2.2058057829403315</v>
      </c>
      <c r="AD3" s="10">
        <v>2.2058057829403315</v>
      </c>
      <c r="AE3" s="10">
        <v>2.2058057829403315</v>
      </c>
      <c r="AF3" s="10">
        <v>2.2058057829403315</v>
      </c>
      <c r="AG3" s="10">
        <v>2.2058057829403315</v>
      </c>
    </row>
    <row r="4" spans="1:33">
      <c r="A4" t="s">
        <v>76</v>
      </c>
      <c r="B4" s="10">
        <v>2.1561187200126</v>
      </c>
      <c r="C4" s="10">
        <v>1.7590300679235182</v>
      </c>
      <c r="D4" s="10">
        <v>1.6607160940325494</v>
      </c>
      <c r="E4" s="10">
        <v>1.7590300679235182</v>
      </c>
      <c r="F4" s="10">
        <v>1.7590300679235182</v>
      </c>
      <c r="G4" s="10">
        <v>1.7590300679235182</v>
      </c>
      <c r="H4" s="10">
        <v>1.7590300679235182</v>
      </c>
      <c r="I4" s="10">
        <v>1.7590300679235182</v>
      </c>
      <c r="J4" s="10">
        <v>1.7590300679235182</v>
      </c>
      <c r="K4" s="10">
        <v>1.7590300679235182</v>
      </c>
      <c r="L4" s="10">
        <v>1.7590300679235182</v>
      </c>
      <c r="M4" s="10">
        <v>1.7590300679235182</v>
      </c>
      <c r="N4" s="10">
        <v>1.7590300679235182</v>
      </c>
      <c r="O4" s="10">
        <v>1.7590300679235182</v>
      </c>
      <c r="P4" s="10">
        <v>1.7590300679235182</v>
      </c>
      <c r="Q4" s="10">
        <v>1.7590300679235182</v>
      </c>
      <c r="R4" s="10">
        <v>1.7590300679235182</v>
      </c>
      <c r="S4" s="10">
        <v>1.7590300679235182</v>
      </c>
      <c r="T4" s="10">
        <v>1.7590300679235182</v>
      </c>
      <c r="U4" s="10">
        <v>1.7590300679235182</v>
      </c>
      <c r="V4" s="10">
        <v>1.7590300679235182</v>
      </c>
      <c r="W4" s="10">
        <v>1.7590300679235182</v>
      </c>
      <c r="X4" s="10">
        <v>1.7590300679235182</v>
      </c>
      <c r="Y4" s="10">
        <v>1.7590300679235182</v>
      </c>
      <c r="Z4" s="10">
        <v>1.7590300679235182</v>
      </c>
      <c r="AA4" s="10">
        <v>1.7590300679235182</v>
      </c>
      <c r="AB4" s="10">
        <v>1.7590300679235182</v>
      </c>
      <c r="AC4" s="10">
        <v>1.7590300679235182</v>
      </c>
      <c r="AD4" s="10">
        <v>1.7590300679235182</v>
      </c>
      <c r="AE4" s="10">
        <v>1.7590300679235182</v>
      </c>
      <c r="AF4" s="10">
        <v>1.7590300679235182</v>
      </c>
      <c r="AG4" s="10">
        <v>1.7590300679235182</v>
      </c>
    </row>
    <row r="5" spans="1:33">
      <c r="A5" t="s">
        <v>5</v>
      </c>
      <c r="B5" s="10">
        <v>0.15598967416569584</v>
      </c>
      <c r="C5" s="10">
        <v>0.15598967416569584</v>
      </c>
      <c r="D5" s="10">
        <v>2.092841200132856</v>
      </c>
      <c r="E5" s="10">
        <v>0.15598967416569584</v>
      </c>
      <c r="F5" s="10">
        <v>0.15598967416569584</v>
      </c>
      <c r="G5" s="10">
        <v>0.15598967416569584</v>
      </c>
      <c r="H5" s="10">
        <v>0.15598967416569584</v>
      </c>
      <c r="I5" s="10">
        <v>0.15598967416569584</v>
      </c>
      <c r="J5" s="10">
        <v>0.15598967416569584</v>
      </c>
      <c r="K5" s="10">
        <v>0.15598967416569584</v>
      </c>
      <c r="L5" s="10">
        <v>0.15598967416569584</v>
      </c>
      <c r="M5" s="10">
        <v>0.15598967416569584</v>
      </c>
      <c r="N5" s="10">
        <v>0.15598967416569584</v>
      </c>
      <c r="O5" s="10">
        <v>0.15598967416569584</v>
      </c>
      <c r="P5" s="10">
        <v>0.15598967416569584</v>
      </c>
      <c r="Q5" s="10">
        <v>0.15598967416569584</v>
      </c>
      <c r="R5" s="10">
        <v>0.15598967416569584</v>
      </c>
      <c r="S5" s="10">
        <v>0.15598967416569584</v>
      </c>
      <c r="T5" s="10">
        <v>0.15598967416569584</v>
      </c>
      <c r="U5" s="10">
        <v>0.15598967416569584</v>
      </c>
      <c r="V5" s="10">
        <v>0.15598967416569584</v>
      </c>
      <c r="W5" s="10">
        <v>0.15598967416569584</v>
      </c>
      <c r="X5" s="10">
        <v>0.15598967416569584</v>
      </c>
      <c r="Y5" s="10">
        <v>0.15598967416569584</v>
      </c>
      <c r="Z5" s="10">
        <v>0.15598967416569584</v>
      </c>
      <c r="AA5" s="10">
        <v>0.15598967416569584</v>
      </c>
      <c r="AB5" s="10">
        <v>0.15598967416569584</v>
      </c>
      <c r="AC5" s="10">
        <v>0.15598967416569584</v>
      </c>
      <c r="AD5" s="10">
        <v>0.15598967416569584</v>
      </c>
      <c r="AE5" s="10">
        <v>0.15598967416569584</v>
      </c>
      <c r="AF5" s="10">
        <v>0.15598967416569584</v>
      </c>
      <c r="AG5" s="10">
        <v>0.15598967416569584</v>
      </c>
    </row>
    <row r="6" spans="1:33">
      <c r="A6" t="s">
        <v>6</v>
      </c>
      <c r="B6" s="10">
        <v>0</v>
      </c>
      <c r="C6" s="10">
        <v>0</v>
      </c>
      <c r="D6" s="10">
        <v>0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  <c r="L6" s="10">
        <v>0</v>
      </c>
      <c r="M6" s="10">
        <v>0</v>
      </c>
      <c r="N6" s="10">
        <v>0</v>
      </c>
      <c r="O6" s="10">
        <v>0</v>
      </c>
      <c r="P6" s="10">
        <v>0</v>
      </c>
      <c r="Q6" s="10">
        <v>0</v>
      </c>
      <c r="R6" s="10">
        <v>0</v>
      </c>
      <c r="S6" s="10">
        <v>0</v>
      </c>
      <c r="T6" s="10">
        <v>0</v>
      </c>
      <c r="U6" s="10">
        <v>0</v>
      </c>
      <c r="V6" s="10">
        <v>0</v>
      </c>
      <c r="W6" s="10">
        <v>0</v>
      </c>
      <c r="X6" s="10">
        <v>0</v>
      </c>
      <c r="Y6" s="10">
        <v>0</v>
      </c>
      <c r="Z6" s="10">
        <v>0</v>
      </c>
      <c r="AA6" s="10">
        <v>0</v>
      </c>
      <c r="AB6" s="10">
        <v>0</v>
      </c>
      <c r="AC6" s="10">
        <v>0</v>
      </c>
      <c r="AD6" s="10">
        <v>0</v>
      </c>
      <c r="AE6" s="10">
        <v>0</v>
      </c>
      <c r="AF6" s="10">
        <v>0</v>
      </c>
      <c r="AG6" s="10">
        <v>0</v>
      </c>
    </row>
    <row r="7" spans="1:33">
      <c r="A7" t="s">
        <v>18</v>
      </c>
      <c r="B7" s="10">
        <v>0</v>
      </c>
      <c r="C7" s="10">
        <v>0</v>
      </c>
      <c r="D7" s="10">
        <v>0</v>
      </c>
      <c r="E7" s="10">
        <v>0</v>
      </c>
      <c r="F7" s="10">
        <v>0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  <c r="L7" s="10">
        <v>0</v>
      </c>
      <c r="M7" s="10">
        <v>0</v>
      </c>
      <c r="N7" s="10">
        <v>0</v>
      </c>
      <c r="O7" s="10">
        <v>0</v>
      </c>
      <c r="P7" s="10">
        <v>0</v>
      </c>
      <c r="Q7" s="10">
        <v>0</v>
      </c>
      <c r="R7" s="10">
        <v>0</v>
      </c>
      <c r="S7" s="10">
        <v>0</v>
      </c>
      <c r="T7" s="10">
        <v>0</v>
      </c>
      <c r="U7" s="10">
        <v>0</v>
      </c>
      <c r="V7" s="10">
        <v>0</v>
      </c>
      <c r="W7" s="10">
        <v>0</v>
      </c>
      <c r="X7" s="10">
        <v>0</v>
      </c>
      <c r="Y7" s="10">
        <v>0</v>
      </c>
      <c r="Z7" s="10">
        <v>0</v>
      </c>
      <c r="AA7" s="10">
        <v>0</v>
      </c>
      <c r="AB7" s="10">
        <v>0</v>
      </c>
      <c r="AC7" s="10">
        <v>0</v>
      </c>
      <c r="AD7" s="10">
        <v>0</v>
      </c>
      <c r="AE7" s="10">
        <v>0</v>
      </c>
      <c r="AF7" s="10">
        <v>0</v>
      </c>
      <c r="AG7" s="10">
        <v>0</v>
      </c>
    </row>
    <row r="8" spans="1:33">
      <c r="A8" t="s">
        <v>7</v>
      </c>
      <c r="B8" s="10">
        <v>0</v>
      </c>
      <c r="C8" s="10">
        <v>0</v>
      </c>
      <c r="D8" s="10">
        <v>0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0</v>
      </c>
      <c r="P8" s="10">
        <v>0</v>
      </c>
      <c r="Q8" s="10">
        <v>0</v>
      </c>
      <c r="R8" s="10">
        <v>0</v>
      </c>
      <c r="S8" s="10">
        <v>0</v>
      </c>
      <c r="T8" s="10">
        <v>0</v>
      </c>
      <c r="U8" s="10">
        <v>0</v>
      </c>
      <c r="V8" s="10">
        <v>0</v>
      </c>
      <c r="W8" s="10">
        <v>0</v>
      </c>
      <c r="X8" s="10">
        <v>0</v>
      </c>
      <c r="Y8" s="10">
        <v>0</v>
      </c>
      <c r="Z8" s="10">
        <v>0</v>
      </c>
      <c r="AA8" s="10">
        <v>0</v>
      </c>
      <c r="AB8" s="10">
        <v>0</v>
      </c>
      <c r="AC8" s="10">
        <v>0</v>
      </c>
      <c r="AD8" s="10">
        <v>0</v>
      </c>
      <c r="AE8" s="10">
        <v>0</v>
      </c>
      <c r="AF8" s="10">
        <v>0</v>
      </c>
      <c r="AG8" s="10">
        <v>0</v>
      </c>
    </row>
    <row r="9" spans="1:33">
      <c r="A9" t="s">
        <v>8</v>
      </c>
      <c r="B9" s="10">
        <v>0</v>
      </c>
      <c r="C9" s="10">
        <v>0</v>
      </c>
      <c r="D9" s="10">
        <v>3.1049459829501416</v>
      </c>
      <c r="E9" s="10">
        <v>0</v>
      </c>
      <c r="F9" s="10">
        <v>0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  <c r="L9" s="10">
        <v>0</v>
      </c>
      <c r="M9" s="10">
        <v>0</v>
      </c>
      <c r="N9" s="10">
        <v>0</v>
      </c>
      <c r="O9" s="10">
        <v>0</v>
      </c>
      <c r="P9" s="10">
        <v>0</v>
      </c>
      <c r="Q9" s="10">
        <v>0</v>
      </c>
      <c r="R9" s="10">
        <v>0</v>
      </c>
      <c r="S9" s="10">
        <v>0</v>
      </c>
      <c r="T9" s="10">
        <v>0</v>
      </c>
      <c r="U9" s="10">
        <v>0</v>
      </c>
      <c r="V9" s="10">
        <v>0</v>
      </c>
      <c r="W9" s="10">
        <v>0</v>
      </c>
      <c r="X9" s="10">
        <v>0</v>
      </c>
      <c r="Y9" s="10">
        <v>0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>
        <v>0</v>
      </c>
      <c r="AF9" s="10">
        <v>0</v>
      </c>
      <c r="AG9" s="10">
        <v>0</v>
      </c>
    </row>
    <row r="10" spans="1:33">
      <c r="A10" t="s">
        <v>9</v>
      </c>
      <c r="B10" s="10">
        <v>6.0733272007042256</v>
      </c>
      <c r="C10" s="10">
        <v>6.0733272007042256</v>
      </c>
      <c r="D10" s="10">
        <v>4.2704128132265557</v>
      </c>
      <c r="E10" s="10">
        <v>6.0733272007042256</v>
      </c>
      <c r="F10" s="10">
        <v>6.0733272007042256</v>
      </c>
      <c r="G10" s="10">
        <v>6.0733272007042256</v>
      </c>
      <c r="H10" s="10">
        <v>6.0733272007042256</v>
      </c>
      <c r="I10" s="10">
        <v>6.0733272007042256</v>
      </c>
      <c r="J10" s="10">
        <v>6.0733272007042256</v>
      </c>
      <c r="K10" s="10">
        <v>6.0733272007042256</v>
      </c>
      <c r="L10" s="10">
        <v>6.0733272007042256</v>
      </c>
      <c r="M10" s="10">
        <v>6.0733272007042256</v>
      </c>
      <c r="N10" s="10">
        <v>6.0733272007042256</v>
      </c>
      <c r="O10" s="10">
        <v>6.0733272007042256</v>
      </c>
      <c r="P10" s="10">
        <v>6.0733272007042256</v>
      </c>
      <c r="Q10" s="10">
        <v>6.0733272007042256</v>
      </c>
      <c r="R10" s="10">
        <v>6.0733272007042256</v>
      </c>
      <c r="S10" s="10">
        <v>6.0733272007042256</v>
      </c>
      <c r="T10" s="10">
        <v>6.0733272007042256</v>
      </c>
      <c r="U10" s="10">
        <v>6.0733272007042256</v>
      </c>
      <c r="V10" s="10">
        <v>6.0733272007042256</v>
      </c>
      <c r="W10" s="10">
        <v>6.0733272007042256</v>
      </c>
      <c r="X10" s="10">
        <v>6.0733272007042256</v>
      </c>
      <c r="Y10" s="10">
        <v>6.0733272007042256</v>
      </c>
      <c r="Z10" s="10">
        <v>6.0733272007042256</v>
      </c>
      <c r="AA10" s="10">
        <v>6.0733272007042256</v>
      </c>
      <c r="AB10" s="10">
        <v>6.0733272007042256</v>
      </c>
      <c r="AC10" s="10">
        <v>6.0733272007042256</v>
      </c>
      <c r="AD10" s="10">
        <v>6.0733272007042256</v>
      </c>
      <c r="AE10" s="10">
        <v>6.0733272007042256</v>
      </c>
      <c r="AF10" s="10">
        <v>6.0733272007042256</v>
      </c>
      <c r="AG10" s="10">
        <v>6.0733272007042256</v>
      </c>
    </row>
    <row r="11" spans="1:33">
      <c r="A11" t="s">
        <v>12</v>
      </c>
      <c r="B11" s="10">
        <v>0</v>
      </c>
      <c r="C11" s="10">
        <v>0</v>
      </c>
      <c r="D11" s="10">
        <v>0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  <c r="L11" s="10">
        <v>0</v>
      </c>
      <c r="M11" s="10">
        <v>0</v>
      </c>
      <c r="N11" s="10">
        <v>0</v>
      </c>
      <c r="O11" s="10">
        <v>0</v>
      </c>
      <c r="P11" s="10">
        <v>0</v>
      </c>
      <c r="Q11" s="10">
        <v>0</v>
      </c>
      <c r="R11" s="10">
        <v>0</v>
      </c>
      <c r="S11" s="10">
        <v>0</v>
      </c>
      <c r="T11" s="10">
        <v>0</v>
      </c>
      <c r="U11" s="10">
        <v>0</v>
      </c>
      <c r="V11" s="10">
        <v>0</v>
      </c>
      <c r="W11" s="10">
        <v>0</v>
      </c>
      <c r="X11" s="10">
        <v>0</v>
      </c>
      <c r="Y11" s="10">
        <v>0</v>
      </c>
      <c r="Z11" s="10">
        <v>0</v>
      </c>
      <c r="AA11" s="10">
        <v>0</v>
      </c>
      <c r="AB11" s="10">
        <v>0</v>
      </c>
      <c r="AC11" s="10">
        <v>0</v>
      </c>
      <c r="AD11" s="10">
        <v>0</v>
      </c>
      <c r="AE11" s="10">
        <v>0</v>
      </c>
      <c r="AF11" s="10">
        <v>0</v>
      </c>
      <c r="AG11" s="10">
        <v>0</v>
      </c>
    </row>
    <row r="12" spans="1:33">
      <c r="A12" t="s">
        <v>13</v>
      </c>
      <c r="B12" s="10">
        <v>39.450873422962026</v>
      </c>
      <c r="C12" s="10">
        <v>2.2058057829403315</v>
      </c>
      <c r="D12" s="10">
        <v>2.2124867557274697</v>
      </c>
      <c r="E12" s="10">
        <v>2.2058057829403315</v>
      </c>
      <c r="F12" s="10">
        <v>2.2058057829403315</v>
      </c>
      <c r="G12" s="10">
        <v>2.2058057829403315</v>
      </c>
      <c r="H12" s="10">
        <v>2.2058057829403315</v>
      </c>
      <c r="I12" s="10">
        <v>2.2058057829403315</v>
      </c>
      <c r="J12" s="10">
        <v>2.2058057829403315</v>
      </c>
      <c r="K12" s="10">
        <v>2.2058057829403315</v>
      </c>
      <c r="L12" s="10">
        <v>2.2058057829403315</v>
      </c>
      <c r="M12" s="10">
        <v>2.2058057829403315</v>
      </c>
      <c r="N12" s="10">
        <v>2.2058057829403315</v>
      </c>
      <c r="O12" s="10">
        <v>2.2058057829403315</v>
      </c>
      <c r="P12" s="10">
        <v>2.2058057829403315</v>
      </c>
      <c r="Q12" s="10">
        <v>2.2058057829403315</v>
      </c>
      <c r="R12" s="10">
        <v>2.2058057829403315</v>
      </c>
      <c r="S12" s="10">
        <v>2.2058057829403315</v>
      </c>
      <c r="T12" s="10">
        <v>2.2058057829403315</v>
      </c>
      <c r="U12" s="10">
        <v>2.2058057829403315</v>
      </c>
      <c r="V12" s="10">
        <v>2.2058057829403315</v>
      </c>
      <c r="W12" s="10">
        <v>2.2058057829403315</v>
      </c>
      <c r="X12" s="10">
        <v>2.2058057829403315</v>
      </c>
      <c r="Y12" s="10">
        <v>2.2058057829403315</v>
      </c>
      <c r="Z12" s="10">
        <v>2.2058057829403315</v>
      </c>
      <c r="AA12" s="10">
        <v>2.2058057829403315</v>
      </c>
      <c r="AB12" s="10">
        <v>2.2058057829403315</v>
      </c>
      <c r="AC12" s="10">
        <v>2.2058057829403315</v>
      </c>
      <c r="AD12" s="10">
        <v>2.2058057829403315</v>
      </c>
      <c r="AE12" s="10">
        <v>2.2058057829403315</v>
      </c>
      <c r="AF12" s="10">
        <v>2.2058057829403315</v>
      </c>
      <c r="AG12" s="10">
        <v>2.2058057829403315</v>
      </c>
    </row>
    <row r="13" spans="1:33">
      <c r="A13" t="s">
        <v>14</v>
      </c>
      <c r="B13" s="10">
        <v>5.9582422979712089</v>
      </c>
      <c r="C13" s="10">
        <v>4.1459540235217816</v>
      </c>
      <c r="D13" s="10">
        <v>5.4566385946783766</v>
      </c>
      <c r="E13" s="10">
        <v>4.1459540235217816</v>
      </c>
      <c r="F13" s="10">
        <v>4.1459540235217816</v>
      </c>
      <c r="G13" s="10">
        <v>4.1459540235217816</v>
      </c>
      <c r="H13" s="10">
        <v>4.1459540235217816</v>
      </c>
      <c r="I13" s="10">
        <v>4.1459540235217816</v>
      </c>
      <c r="J13" s="10">
        <v>4.1459540235217816</v>
      </c>
      <c r="K13" s="10">
        <v>4.1459540235217816</v>
      </c>
      <c r="L13" s="10">
        <v>4.1459540235217816</v>
      </c>
      <c r="M13" s="10">
        <v>4.1459540235217816</v>
      </c>
      <c r="N13" s="10">
        <v>4.1459540235217816</v>
      </c>
      <c r="O13" s="10">
        <v>4.1459540235217816</v>
      </c>
      <c r="P13" s="10">
        <v>4.1459540235217816</v>
      </c>
      <c r="Q13" s="10">
        <v>4.1459540235217816</v>
      </c>
      <c r="R13" s="10">
        <v>4.1459540235217816</v>
      </c>
      <c r="S13" s="10">
        <v>4.1459540235217816</v>
      </c>
      <c r="T13" s="10">
        <v>4.1459540235217816</v>
      </c>
      <c r="U13" s="10">
        <v>4.1459540235217816</v>
      </c>
      <c r="V13" s="10">
        <v>4.1459540235217816</v>
      </c>
      <c r="W13" s="10">
        <v>4.1459540235217816</v>
      </c>
      <c r="X13" s="10">
        <v>4.1459540235217816</v>
      </c>
      <c r="Y13" s="10">
        <v>4.1459540235217816</v>
      </c>
      <c r="Z13" s="10">
        <v>4.1459540235217816</v>
      </c>
      <c r="AA13" s="10">
        <v>4.1459540235217816</v>
      </c>
      <c r="AB13" s="10">
        <v>4.1459540235217816</v>
      </c>
      <c r="AC13" s="10">
        <v>4.1459540235217816</v>
      </c>
      <c r="AD13" s="10">
        <v>4.1459540235217816</v>
      </c>
      <c r="AE13" s="10">
        <v>4.1459540235217816</v>
      </c>
      <c r="AF13" s="10">
        <v>4.1459540235217816</v>
      </c>
      <c r="AG13" s="10">
        <v>4.1459540235217816</v>
      </c>
    </row>
    <row r="14" spans="1:33">
      <c r="A14" t="s">
        <v>19</v>
      </c>
      <c r="B14" s="10">
        <v>6.1423270460699575</v>
      </c>
      <c r="C14" s="10">
        <v>6.1423270460699575</v>
      </c>
      <c r="D14" s="10">
        <v>12.14376215122577</v>
      </c>
      <c r="E14" s="10">
        <v>6.1423270460699575</v>
      </c>
      <c r="F14" s="10">
        <v>6.1423270460699575</v>
      </c>
      <c r="G14" s="10">
        <v>6.1423270460699575</v>
      </c>
      <c r="H14" s="10">
        <v>6.1423270460699575</v>
      </c>
      <c r="I14" s="10">
        <v>6.1423270460699575</v>
      </c>
      <c r="J14" s="10">
        <v>6.1423270460699575</v>
      </c>
      <c r="K14" s="10">
        <v>6.1423270460699575</v>
      </c>
      <c r="L14" s="10">
        <v>6.1423270460699575</v>
      </c>
      <c r="M14" s="10">
        <v>6.1423270460699575</v>
      </c>
      <c r="N14" s="10">
        <v>6.1423270460699575</v>
      </c>
      <c r="O14" s="10">
        <v>6.1423270460699575</v>
      </c>
      <c r="P14" s="10">
        <v>6.1423270460699575</v>
      </c>
      <c r="Q14" s="10">
        <v>6.1423270460699575</v>
      </c>
      <c r="R14" s="10">
        <v>6.1423270460699575</v>
      </c>
      <c r="S14" s="10">
        <v>6.1423270460699575</v>
      </c>
      <c r="T14" s="10">
        <v>6.1423270460699575</v>
      </c>
      <c r="U14" s="10">
        <v>6.1423270460699575</v>
      </c>
      <c r="V14" s="10">
        <v>6.1423270460699575</v>
      </c>
      <c r="W14" s="10">
        <v>6.1423270460699575</v>
      </c>
      <c r="X14" s="10">
        <v>6.1423270460699575</v>
      </c>
      <c r="Y14" s="10">
        <v>6.1423270460699575</v>
      </c>
      <c r="Z14" s="10">
        <v>6.1423270460699575</v>
      </c>
      <c r="AA14" s="10">
        <v>6.1423270460699575</v>
      </c>
      <c r="AB14" s="10">
        <v>6.1423270460699575</v>
      </c>
      <c r="AC14" s="10">
        <v>6.1423270460699575</v>
      </c>
      <c r="AD14" s="10">
        <v>6.1423270460699575</v>
      </c>
      <c r="AE14" s="10">
        <v>6.1423270460699575</v>
      </c>
      <c r="AF14" s="10">
        <v>6.1423270460699575</v>
      </c>
      <c r="AG14" s="10">
        <v>6.1423270460699575</v>
      </c>
    </row>
    <row r="15" spans="1:33">
      <c r="A15" t="s">
        <v>17</v>
      </c>
      <c r="B15" s="10">
        <v>0</v>
      </c>
      <c r="C15" s="10">
        <v>0</v>
      </c>
      <c r="D15" s="10">
        <v>0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  <c r="L15" s="10">
        <v>0</v>
      </c>
      <c r="M15" s="10">
        <v>0</v>
      </c>
      <c r="N15" s="10">
        <v>0</v>
      </c>
      <c r="O15" s="10">
        <v>0</v>
      </c>
      <c r="P15" s="10">
        <v>0</v>
      </c>
      <c r="Q15" s="10">
        <v>0</v>
      </c>
      <c r="R15" s="10">
        <v>0</v>
      </c>
      <c r="S15" s="10">
        <v>0</v>
      </c>
      <c r="T15" s="10">
        <v>0</v>
      </c>
      <c r="U15" s="10">
        <v>0</v>
      </c>
      <c r="V15" s="10">
        <v>0</v>
      </c>
      <c r="W15" s="10">
        <v>0</v>
      </c>
      <c r="X15" s="10">
        <v>0</v>
      </c>
      <c r="Y15" s="10">
        <v>0</v>
      </c>
      <c r="Z15" s="10">
        <v>0</v>
      </c>
      <c r="AA15" s="10">
        <v>0</v>
      </c>
      <c r="AB15" s="10">
        <v>0</v>
      </c>
      <c r="AC15" s="10">
        <v>0</v>
      </c>
      <c r="AD15" s="10">
        <v>0</v>
      </c>
      <c r="AE15" s="10">
        <v>0</v>
      </c>
      <c r="AF15" s="10">
        <v>0</v>
      </c>
      <c r="AG15" s="10">
        <v>0</v>
      </c>
    </row>
    <row r="16" spans="1:33">
      <c r="A16" t="s">
        <v>20</v>
      </c>
      <c r="B16" s="10">
        <v>39.450873422962026</v>
      </c>
      <c r="C16" s="10">
        <v>2.2058057829403315</v>
      </c>
      <c r="D16" s="10">
        <v>2.2058057829403315</v>
      </c>
      <c r="E16" s="10">
        <v>2.2058057829403315</v>
      </c>
      <c r="F16" s="10">
        <v>2.2058057829403315</v>
      </c>
      <c r="G16" s="10">
        <v>2.2058057829403315</v>
      </c>
      <c r="H16" s="10">
        <v>2.2058057829403315</v>
      </c>
      <c r="I16" s="10">
        <v>2.2058057829403315</v>
      </c>
      <c r="J16" s="10">
        <v>2.2058057829403315</v>
      </c>
      <c r="K16" s="10">
        <v>2.2058057829403315</v>
      </c>
      <c r="L16" s="10">
        <v>2.2058057829403315</v>
      </c>
      <c r="M16" s="10">
        <v>2.2058057829403315</v>
      </c>
      <c r="N16" s="10">
        <v>2.2058057829403315</v>
      </c>
      <c r="O16" s="10">
        <v>2.2058057829403315</v>
      </c>
      <c r="P16" s="10">
        <v>2.2058057829403315</v>
      </c>
      <c r="Q16" s="10">
        <v>2.2058057829403315</v>
      </c>
      <c r="R16" s="10">
        <v>2.2058057829403315</v>
      </c>
      <c r="S16" s="10">
        <v>2.2058057829403315</v>
      </c>
      <c r="T16" s="10">
        <v>2.2058057829403315</v>
      </c>
      <c r="U16" s="10">
        <v>2.2058057829403315</v>
      </c>
      <c r="V16" s="10">
        <v>2.2058057829403315</v>
      </c>
      <c r="W16" s="10">
        <v>2.2058057829403315</v>
      </c>
      <c r="X16" s="10">
        <v>2.2058057829403315</v>
      </c>
      <c r="Y16" s="10">
        <v>2.2058057829403315</v>
      </c>
      <c r="Z16" s="10">
        <v>2.2058057829403315</v>
      </c>
      <c r="AA16" s="10">
        <v>2.2058057829403315</v>
      </c>
      <c r="AB16" s="10">
        <v>2.2058057829403315</v>
      </c>
      <c r="AC16" s="10">
        <v>2.2058057829403315</v>
      </c>
      <c r="AD16" s="10">
        <v>2.2058057829403315</v>
      </c>
      <c r="AE16" s="10">
        <v>2.2058057829403315</v>
      </c>
      <c r="AF16" s="10">
        <v>2.2058057829403315</v>
      </c>
      <c r="AG16" s="10">
        <v>2.2058057829403315</v>
      </c>
    </row>
    <row r="17" spans="1:33">
      <c r="A17" t="s">
        <v>21</v>
      </c>
      <c r="B17" s="10">
        <v>39.450873422962026</v>
      </c>
      <c r="C17" s="10">
        <v>2.2058057829403315</v>
      </c>
      <c r="D17" s="10">
        <v>2.2058057829403315</v>
      </c>
      <c r="E17" s="10">
        <v>2.2058057829403315</v>
      </c>
      <c r="F17" s="10">
        <v>2.2058057829403315</v>
      </c>
      <c r="G17" s="10">
        <v>2.2058057829403315</v>
      </c>
      <c r="H17" s="10">
        <v>2.2058057829403315</v>
      </c>
      <c r="I17" s="10">
        <v>2.2058057829403315</v>
      </c>
      <c r="J17" s="10">
        <v>2.2058057829403315</v>
      </c>
      <c r="K17" s="10">
        <v>2.2058057829403315</v>
      </c>
      <c r="L17" s="10">
        <v>2.2058057829403315</v>
      </c>
      <c r="M17" s="10">
        <v>2.2058057829403315</v>
      </c>
      <c r="N17" s="10">
        <v>2.2058057829403315</v>
      </c>
      <c r="O17" s="10">
        <v>2.2058057829403315</v>
      </c>
      <c r="P17" s="10">
        <v>2.2058057829403315</v>
      </c>
      <c r="Q17" s="10">
        <v>2.2058057829403315</v>
      </c>
      <c r="R17" s="10">
        <v>2.2058057829403315</v>
      </c>
      <c r="S17" s="10">
        <v>2.2058057829403315</v>
      </c>
      <c r="T17" s="10">
        <v>2.2058057829403315</v>
      </c>
      <c r="U17" s="10">
        <v>2.2058057829403315</v>
      </c>
      <c r="V17" s="10">
        <v>2.2058057829403315</v>
      </c>
      <c r="W17" s="10">
        <v>2.2058057829403315</v>
      </c>
      <c r="X17" s="10">
        <v>2.2058057829403315</v>
      </c>
      <c r="Y17" s="10">
        <v>2.2058057829403315</v>
      </c>
      <c r="Z17" s="10">
        <v>2.2058057829403315</v>
      </c>
      <c r="AA17" s="10">
        <v>2.2058057829403315</v>
      </c>
      <c r="AB17" s="10">
        <v>2.2058057829403315</v>
      </c>
      <c r="AC17" s="10">
        <v>2.2058057829403315</v>
      </c>
      <c r="AD17" s="10">
        <v>2.2058057829403315</v>
      </c>
      <c r="AE17" s="10">
        <v>2.2058057829403315</v>
      </c>
      <c r="AF17" s="10">
        <v>2.2058057829403315</v>
      </c>
      <c r="AG17" s="10">
        <v>2.2058057829403315</v>
      </c>
    </row>
    <row r="18" spans="1:33">
      <c r="A18" t="s">
        <v>22</v>
      </c>
      <c r="B18">
        <v>10.101327570422537</v>
      </c>
      <c r="C18">
        <v>10.101327570422537</v>
      </c>
      <c r="D18">
        <v>10.101327570422537</v>
      </c>
      <c r="E18">
        <v>10.101327570422537</v>
      </c>
      <c r="F18">
        <v>10.101327570422537</v>
      </c>
      <c r="G18">
        <v>10.101327570422537</v>
      </c>
      <c r="H18">
        <v>10.101327570422537</v>
      </c>
      <c r="I18">
        <v>10.101327570422537</v>
      </c>
      <c r="J18">
        <v>10.101327570422537</v>
      </c>
      <c r="K18">
        <v>10.101327570422537</v>
      </c>
      <c r="L18">
        <v>10.101327570422537</v>
      </c>
      <c r="M18">
        <v>10.101327570422537</v>
      </c>
      <c r="N18">
        <v>10.101327570422537</v>
      </c>
      <c r="O18">
        <v>10.101327570422537</v>
      </c>
      <c r="P18">
        <v>10.101327570422537</v>
      </c>
      <c r="Q18">
        <v>10.101327570422537</v>
      </c>
      <c r="R18">
        <v>10.101327570422537</v>
      </c>
      <c r="S18">
        <v>10.101327570422537</v>
      </c>
      <c r="T18">
        <v>10.101327570422537</v>
      </c>
      <c r="U18">
        <v>10.101327570422537</v>
      </c>
      <c r="V18">
        <v>10.101327570422537</v>
      </c>
      <c r="W18">
        <v>10.101327570422537</v>
      </c>
      <c r="X18">
        <v>10.101327570422537</v>
      </c>
      <c r="Y18">
        <v>10.101327570422537</v>
      </c>
      <c r="Z18">
        <v>10.101327570422537</v>
      </c>
      <c r="AA18">
        <v>10.101327570422537</v>
      </c>
      <c r="AB18">
        <v>10.101327570422537</v>
      </c>
      <c r="AC18">
        <v>10.101327570422537</v>
      </c>
      <c r="AD18">
        <v>10.101327570422537</v>
      </c>
      <c r="AE18">
        <v>10.101327570422537</v>
      </c>
      <c r="AF18">
        <v>10.101327570422537</v>
      </c>
      <c r="AG18">
        <v>10.101327570422537</v>
      </c>
    </row>
    <row r="19" spans="1:33">
      <c r="A19" t="s">
        <v>77</v>
      </c>
      <c r="B19">
        <v>12.751927150607077</v>
      </c>
      <c r="C19">
        <v>12.751927150607077</v>
      </c>
      <c r="D19">
        <v>12.751927150607077</v>
      </c>
      <c r="E19">
        <v>12.960287300746613</v>
      </c>
      <c r="F19">
        <v>12.834763937058995</v>
      </c>
      <c r="G19">
        <v>12.717085783601853</v>
      </c>
      <c r="H19">
        <v>12.599407630144709</v>
      </c>
      <c r="I19">
        <v>12.473884266457093</v>
      </c>
      <c r="J19">
        <v>12.356206112999949</v>
      </c>
      <c r="K19">
        <v>12.230682749312331</v>
      </c>
      <c r="L19">
        <v>12.113004595855188</v>
      </c>
      <c r="M19">
        <v>11.995326442398046</v>
      </c>
      <c r="N19">
        <v>11.869803078710428</v>
      </c>
      <c r="O19">
        <v>11.752124925253286</v>
      </c>
      <c r="P19">
        <v>11.508923408108524</v>
      </c>
      <c r="Q19">
        <v>11.391245254651382</v>
      </c>
      <c r="R19">
        <v>11.391245254651382</v>
      </c>
      <c r="S19">
        <v>11.352019203499001</v>
      </c>
      <c r="T19">
        <v>11.304947942116144</v>
      </c>
      <c r="U19">
        <v>11.265721890963762</v>
      </c>
      <c r="V19">
        <v>11.226495839811383</v>
      </c>
      <c r="W19">
        <v>11.179424578428526</v>
      </c>
      <c r="X19">
        <v>11.140198527276144</v>
      </c>
      <c r="Y19">
        <v>11.093127265893289</v>
      </c>
      <c r="Z19">
        <v>11.053901214740907</v>
      </c>
      <c r="AA19">
        <v>11.014675163588526</v>
      </c>
      <c r="AB19">
        <v>10.967603902205671</v>
      </c>
      <c r="AC19">
        <v>10.928377851053288</v>
      </c>
      <c r="AD19">
        <v>10.889151799900908</v>
      </c>
      <c r="AE19">
        <v>10.842080538518051</v>
      </c>
      <c r="AF19">
        <v>10.80285448736567</v>
      </c>
      <c r="AG19">
        <v>10.76362843621329</v>
      </c>
    </row>
    <row r="20" spans="1:33">
      <c r="A20" t="s">
        <v>78</v>
      </c>
      <c r="B20">
        <v>3.7959225006458275</v>
      </c>
      <c r="C20">
        <v>3.7959225006458275</v>
      </c>
      <c r="D20">
        <v>3.7959225006458275</v>
      </c>
      <c r="E20">
        <v>4.2285683142266492</v>
      </c>
      <c r="F20">
        <v>4.1736518426133165</v>
      </c>
      <c r="G20">
        <v>4.1187353709999828</v>
      </c>
      <c r="H20">
        <v>4.06381889938665</v>
      </c>
      <c r="I20">
        <v>4.0089024277733172</v>
      </c>
      <c r="J20">
        <v>3.9539859561599839</v>
      </c>
      <c r="K20">
        <v>3.8990694845466507</v>
      </c>
      <c r="L20">
        <v>3.8441530129333179</v>
      </c>
      <c r="M20">
        <v>3.7892365413199847</v>
      </c>
      <c r="N20">
        <v>3.7343200697066514</v>
      </c>
      <c r="O20">
        <v>3.6794035980933186</v>
      </c>
      <c r="P20">
        <v>3.6244871264799854</v>
      </c>
      <c r="Q20">
        <v>3.5695706548666521</v>
      </c>
      <c r="R20">
        <v>3.5146541832533194</v>
      </c>
      <c r="S20">
        <v>3.4832733423314148</v>
      </c>
      <c r="T20">
        <v>3.4597377116399861</v>
      </c>
      <c r="U20">
        <v>3.4283568707180812</v>
      </c>
      <c r="V20">
        <v>3.4048212400266524</v>
      </c>
      <c r="W20">
        <v>3.3734403991047479</v>
      </c>
      <c r="X20">
        <v>3.3499047684133192</v>
      </c>
      <c r="Y20">
        <v>3.3185239274914151</v>
      </c>
      <c r="Z20">
        <v>3.2949882967999868</v>
      </c>
      <c r="AA20">
        <v>3.2636074558780819</v>
      </c>
      <c r="AB20">
        <v>3.2400718251866532</v>
      </c>
      <c r="AC20">
        <v>3.2086909842647486</v>
      </c>
      <c r="AD20">
        <v>3.1851553535733199</v>
      </c>
      <c r="AE20">
        <v>3.1537745126514154</v>
      </c>
      <c r="AF20">
        <v>3.1302388819599876</v>
      </c>
      <c r="AG20">
        <v>3.0988580410380826</v>
      </c>
    </row>
    <row r="21" spans="1:33">
      <c r="A21" t="s">
        <v>79</v>
      </c>
      <c r="B21">
        <v>17.478356018637417</v>
      </c>
      <c r="C21">
        <v>17.478356018637417</v>
      </c>
      <c r="D21">
        <v>17.478356018637417</v>
      </c>
      <c r="E21">
        <v>17.478356018637417</v>
      </c>
      <c r="F21">
        <v>17.478356018637417</v>
      </c>
      <c r="G21">
        <v>17.478356018637417</v>
      </c>
      <c r="H21">
        <v>17.478356018637417</v>
      </c>
      <c r="I21">
        <v>17.478356018637417</v>
      </c>
      <c r="J21">
        <v>17.478356018637417</v>
      </c>
      <c r="K21">
        <v>17.478356018637417</v>
      </c>
      <c r="L21">
        <v>17.478356018637417</v>
      </c>
      <c r="M21">
        <v>17.478356018637417</v>
      </c>
      <c r="N21">
        <v>17.478356018637417</v>
      </c>
      <c r="O21">
        <v>17.478356018637417</v>
      </c>
      <c r="P21">
        <v>17.478356018637417</v>
      </c>
      <c r="Q21">
        <v>17.478356018637417</v>
      </c>
      <c r="R21">
        <v>17.478356018637417</v>
      </c>
      <c r="S21">
        <v>17.478356018637417</v>
      </c>
      <c r="T21">
        <v>17.478356018637417</v>
      </c>
      <c r="U21">
        <v>17.478356018637417</v>
      </c>
      <c r="V21">
        <v>17.478356018637417</v>
      </c>
      <c r="W21">
        <v>17.478356018637417</v>
      </c>
      <c r="X21">
        <v>17.478356018637417</v>
      </c>
      <c r="Y21">
        <v>17.478356018637417</v>
      </c>
      <c r="Z21">
        <v>17.478356018637417</v>
      </c>
      <c r="AA21">
        <v>17.478356018637417</v>
      </c>
      <c r="AB21">
        <v>17.478356018637417</v>
      </c>
      <c r="AC21">
        <v>17.478356018637417</v>
      </c>
      <c r="AD21">
        <v>17.478356018637417</v>
      </c>
      <c r="AE21">
        <v>17.478356018637417</v>
      </c>
      <c r="AF21">
        <v>17.478356018637417</v>
      </c>
      <c r="AG21">
        <v>17.478356018637417</v>
      </c>
    </row>
    <row r="22" spans="1:33">
      <c r="A22" t="s">
        <v>80</v>
      </c>
      <c r="B22">
        <v>21.60326481985199</v>
      </c>
      <c r="C22">
        <v>21.60326481985199</v>
      </c>
      <c r="D22">
        <v>21.60326481985199</v>
      </c>
      <c r="E22">
        <v>21.956251427147201</v>
      </c>
      <c r="F22">
        <v>21.743600081605827</v>
      </c>
      <c r="G22">
        <v>21.544239445160784</v>
      </c>
      <c r="H22">
        <v>21.344878808715741</v>
      </c>
      <c r="I22">
        <v>21.13222746317437</v>
      </c>
      <c r="J22">
        <v>20.932866826729324</v>
      </c>
      <c r="K22">
        <v>20.72021548118795</v>
      </c>
      <c r="L22">
        <v>20.520854844742907</v>
      </c>
      <c r="M22">
        <v>20.321494208297864</v>
      </c>
      <c r="N22">
        <v>20.108842862756489</v>
      </c>
      <c r="O22">
        <v>19.90948222631145</v>
      </c>
      <c r="P22">
        <v>19.497470244325029</v>
      </c>
      <c r="Q22">
        <v>19.29810960787999</v>
      </c>
      <c r="R22">
        <v>19.29810960787999</v>
      </c>
      <c r="S22">
        <v>19.231656062398308</v>
      </c>
      <c r="T22">
        <v>19.151911807820291</v>
      </c>
      <c r="U22">
        <v>19.085458262338609</v>
      </c>
      <c r="V22">
        <v>19.01900471685693</v>
      </c>
      <c r="W22">
        <v>18.939260462278913</v>
      </c>
      <c r="X22">
        <v>18.872806916797231</v>
      </c>
      <c r="Y22">
        <v>18.793062662219217</v>
      </c>
      <c r="Z22">
        <v>18.726609116737539</v>
      </c>
      <c r="AA22">
        <v>18.660155571255856</v>
      </c>
      <c r="AB22">
        <v>18.580411316677843</v>
      </c>
      <c r="AC22">
        <v>18.513957771196157</v>
      </c>
      <c r="AD22">
        <v>18.447504225714479</v>
      </c>
      <c r="AE22">
        <v>18.367759971136461</v>
      </c>
      <c r="AF22">
        <v>18.301306425654783</v>
      </c>
      <c r="AG22">
        <v>18.234852880173104</v>
      </c>
    </row>
    <row r="23" spans="1:33">
      <c r="A23" t="s">
        <v>81</v>
      </c>
      <c r="B23">
        <v>2.6520619256744284</v>
      </c>
      <c r="C23">
        <v>2.6520619256744284</v>
      </c>
      <c r="D23">
        <v>2.6520619256744284</v>
      </c>
      <c r="E23">
        <v>2.6520619256744284</v>
      </c>
      <c r="F23">
        <v>2.6520619256744284</v>
      </c>
      <c r="G23">
        <v>2.6520619256744284</v>
      </c>
      <c r="H23">
        <v>2.6520619256744284</v>
      </c>
      <c r="I23">
        <v>2.6520619256744284</v>
      </c>
      <c r="J23">
        <v>2.6520619256744284</v>
      </c>
      <c r="K23">
        <v>2.6520619256744284</v>
      </c>
      <c r="L23">
        <v>2.6520619256744284</v>
      </c>
      <c r="M23">
        <v>2.0397546599238012</v>
      </c>
      <c r="N23">
        <v>2.0397546599238012</v>
      </c>
      <c r="O23">
        <v>2.0397546599238012</v>
      </c>
      <c r="P23">
        <v>2.0397546599238012</v>
      </c>
      <c r="Q23">
        <v>2.0397546599238012</v>
      </c>
      <c r="R23">
        <v>2.0397546599238012</v>
      </c>
      <c r="S23">
        <v>2.0397546599238012</v>
      </c>
      <c r="T23">
        <v>2.0397546599238012</v>
      </c>
      <c r="U23">
        <v>2.0397546599238012</v>
      </c>
      <c r="V23">
        <v>2.0397546599238012</v>
      </c>
      <c r="W23">
        <v>2.0397546599238012</v>
      </c>
      <c r="X23">
        <v>2.0397546599238012</v>
      </c>
      <c r="Y23">
        <v>2.0397546599238012</v>
      </c>
      <c r="Z23">
        <v>2.0397546599238012</v>
      </c>
      <c r="AA23">
        <v>2.0397546599238012</v>
      </c>
      <c r="AB23">
        <v>2.0397546599238012</v>
      </c>
      <c r="AC23">
        <v>2.0397546599238012</v>
      </c>
      <c r="AD23">
        <v>2.0397546599238012</v>
      </c>
      <c r="AE23">
        <v>2.0397546599238012</v>
      </c>
      <c r="AF23">
        <v>2.0397546599238012</v>
      </c>
      <c r="AG23">
        <v>2.0397546599238012</v>
      </c>
    </row>
    <row r="24" spans="1:33">
      <c r="A24" t="s">
        <v>82</v>
      </c>
      <c r="B24">
        <v>5.9582422979712089</v>
      </c>
      <c r="C24">
        <v>4.1459540235217816</v>
      </c>
      <c r="D24">
        <v>5.4566385946783766</v>
      </c>
      <c r="E24">
        <v>4.1459540235217816</v>
      </c>
      <c r="F24">
        <v>4.1459540235217816</v>
      </c>
      <c r="G24">
        <v>4.1459540235217816</v>
      </c>
      <c r="H24">
        <v>4.1459540235217816</v>
      </c>
      <c r="I24">
        <v>4.1459540235217816</v>
      </c>
      <c r="J24">
        <v>4.1459540235217816</v>
      </c>
      <c r="K24">
        <v>4.1459540235217816</v>
      </c>
      <c r="L24">
        <v>4.1459540235217816</v>
      </c>
      <c r="M24">
        <v>4.1459540235217816</v>
      </c>
      <c r="N24">
        <v>4.1459540235217816</v>
      </c>
      <c r="O24">
        <v>4.1459540235217816</v>
      </c>
      <c r="P24">
        <v>4.1459540235217816</v>
      </c>
      <c r="Q24">
        <v>4.1459540235217816</v>
      </c>
      <c r="R24">
        <v>4.1459540235217816</v>
      </c>
      <c r="S24">
        <v>4.1459540235217816</v>
      </c>
      <c r="T24">
        <v>4.1459540235217816</v>
      </c>
      <c r="U24">
        <v>4.1459540235217816</v>
      </c>
      <c r="V24">
        <v>4.1459540235217816</v>
      </c>
      <c r="W24">
        <v>4.1459540235217816</v>
      </c>
      <c r="X24">
        <v>4.1459540235217816</v>
      </c>
      <c r="Y24">
        <v>4.1459540235217816</v>
      </c>
      <c r="Z24">
        <v>4.1459540235217816</v>
      </c>
      <c r="AA24">
        <v>4.1459540235217816</v>
      </c>
      <c r="AB24">
        <v>4.1459540235217816</v>
      </c>
      <c r="AC24">
        <v>4.1459540235217816</v>
      </c>
      <c r="AD24">
        <v>4.1459540235217816</v>
      </c>
      <c r="AE24">
        <v>4.1459540235217816</v>
      </c>
      <c r="AF24">
        <v>4.1459540235217816</v>
      </c>
      <c r="AG24">
        <v>4.1459540235217816</v>
      </c>
    </row>
    <row r="25" spans="1:33">
      <c r="A25" t="s">
        <v>83</v>
      </c>
      <c r="B25">
        <v>2.1561187200126</v>
      </c>
      <c r="C25">
        <v>1.7590300679235182</v>
      </c>
      <c r="D25">
        <v>1.6607160940325494</v>
      </c>
      <c r="E25">
        <v>1.7590300679235182</v>
      </c>
      <c r="F25">
        <v>1.7590300679235182</v>
      </c>
      <c r="G25">
        <v>1.7590300679235182</v>
      </c>
      <c r="H25">
        <v>1.7590300679235182</v>
      </c>
      <c r="I25">
        <v>1.7590300679235182</v>
      </c>
      <c r="J25">
        <v>1.7590300679235182</v>
      </c>
      <c r="K25">
        <v>1.7590300679235182</v>
      </c>
      <c r="L25">
        <v>1.7590300679235182</v>
      </c>
      <c r="M25">
        <v>1.7590300679235182</v>
      </c>
      <c r="N25">
        <v>1.7590300679235182</v>
      </c>
      <c r="O25">
        <v>1.7590300679235182</v>
      </c>
      <c r="P25">
        <v>1.7590300679235182</v>
      </c>
      <c r="Q25">
        <v>1.7590300679235182</v>
      </c>
      <c r="R25">
        <v>1.7590300679235182</v>
      </c>
      <c r="S25">
        <v>1.7590300679235182</v>
      </c>
      <c r="T25">
        <v>1.7590300679235182</v>
      </c>
      <c r="U25">
        <v>1.7590300679235182</v>
      </c>
      <c r="V25">
        <v>1.7590300679235182</v>
      </c>
      <c r="W25">
        <v>1.7590300679235182</v>
      </c>
      <c r="X25">
        <v>1.7590300679235182</v>
      </c>
      <c r="Y25">
        <v>1.7590300679235182</v>
      </c>
      <c r="Z25">
        <v>1.7590300679235182</v>
      </c>
      <c r="AA25">
        <v>1.7590300679235182</v>
      </c>
      <c r="AB25">
        <v>1.7590300679235182</v>
      </c>
      <c r="AC25">
        <v>1.7590300679235182</v>
      </c>
      <c r="AD25">
        <v>1.7590300679235182</v>
      </c>
      <c r="AE25">
        <v>1.7590300679235182</v>
      </c>
      <c r="AF25">
        <v>1.7590300679235182</v>
      </c>
      <c r="AG25">
        <v>1.7590300679235182</v>
      </c>
    </row>
  </sheetData>
  <phoneticPr fontId="3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CCE97-9BED-4B96-B2F3-B1D21B5E75E3}">
  <sheetPr>
    <tabColor theme="6"/>
  </sheetPr>
  <dimension ref="A1:AE25"/>
  <sheetViews>
    <sheetView workbookViewId="0">
      <selection activeCell="B7" sqref="B7"/>
    </sheetView>
  </sheetViews>
  <sheetFormatPr defaultColWidth="9.08984375" defaultRowHeight="14.5"/>
  <cols>
    <col min="1" max="1" width="35.7265625" customWidth="1"/>
    <col min="2" max="17" width="9.08984375" customWidth="1"/>
  </cols>
  <sheetData>
    <row r="1" spans="1:31">
      <c r="A1" s="12" t="s">
        <v>35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</row>
    <row r="2" spans="1:31">
      <c r="A2" s="20" t="s">
        <v>36</v>
      </c>
      <c r="B2" s="26">
        <v>0</v>
      </c>
      <c r="C2" s="26">
        <v>0</v>
      </c>
      <c r="D2" s="26">
        <v>0</v>
      </c>
      <c r="E2" s="26">
        <v>0</v>
      </c>
      <c r="F2" s="26">
        <v>0</v>
      </c>
      <c r="G2" s="26">
        <v>0</v>
      </c>
      <c r="H2" s="26">
        <v>0</v>
      </c>
      <c r="I2" s="26">
        <v>0</v>
      </c>
      <c r="J2" s="26">
        <v>0</v>
      </c>
      <c r="K2" s="26">
        <v>0</v>
      </c>
      <c r="L2" s="26">
        <v>0</v>
      </c>
      <c r="M2" s="26">
        <v>0</v>
      </c>
      <c r="N2" s="26">
        <v>0</v>
      </c>
      <c r="O2" s="26">
        <v>0</v>
      </c>
      <c r="P2" s="26">
        <v>0</v>
      </c>
      <c r="Q2" s="26">
        <v>0</v>
      </c>
      <c r="R2" s="26">
        <v>0</v>
      </c>
      <c r="S2" s="26">
        <v>0</v>
      </c>
      <c r="T2" s="26">
        <v>0</v>
      </c>
      <c r="U2" s="26">
        <v>0</v>
      </c>
      <c r="V2" s="26">
        <v>0</v>
      </c>
      <c r="W2" s="26">
        <v>0</v>
      </c>
      <c r="X2" s="26">
        <v>0</v>
      </c>
      <c r="Y2" s="26">
        <v>0</v>
      </c>
      <c r="Z2" s="26">
        <v>0</v>
      </c>
      <c r="AA2" s="26">
        <v>0</v>
      </c>
      <c r="AB2" s="26">
        <v>0</v>
      </c>
      <c r="AC2" s="26">
        <v>0</v>
      </c>
      <c r="AD2" s="26">
        <v>0</v>
      </c>
      <c r="AE2" s="26">
        <v>0</v>
      </c>
    </row>
    <row r="3" spans="1:31">
      <c r="A3" s="20" t="s">
        <v>86</v>
      </c>
      <c r="B3" s="26">
        <v>0</v>
      </c>
      <c r="C3" s="26">
        <v>0</v>
      </c>
      <c r="D3" s="26">
        <v>0</v>
      </c>
      <c r="E3" s="26">
        <v>0</v>
      </c>
      <c r="F3" s="26">
        <v>0</v>
      </c>
      <c r="G3" s="26">
        <v>0</v>
      </c>
      <c r="H3" s="26">
        <v>0</v>
      </c>
      <c r="I3" s="26">
        <v>0</v>
      </c>
      <c r="J3" s="26">
        <v>0</v>
      </c>
      <c r="K3" s="26">
        <v>0</v>
      </c>
      <c r="L3" s="26">
        <v>0</v>
      </c>
      <c r="M3" s="26">
        <v>0</v>
      </c>
      <c r="N3" s="26">
        <v>0</v>
      </c>
      <c r="O3" s="26">
        <v>0</v>
      </c>
      <c r="P3" s="26">
        <v>0</v>
      </c>
      <c r="Q3" s="26">
        <v>0</v>
      </c>
      <c r="R3" s="26">
        <v>0</v>
      </c>
      <c r="S3" s="26">
        <v>0</v>
      </c>
      <c r="T3" s="26">
        <v>0</v>
      </c>
      <c r="U3" s="26">
        <v>0</v>
      </c>
      <c r="V3" s="26">
        <v>0</v>
      </c>
      <c r="W3" s="26">
        <v>0</v>
      </c>
      <c r="X3" s="26">
        <v>0</v>
      </c>
      <c r="Y3" s="26">
        <v>0</v>
      </c>
      <c r="Z3" s="26">
        <v>0</v>
      </c>
      <c r="AA3" s="26">
        <v>0</v>
      </c>
      <c r="AB3" s="26">
        <v>0</v>
      </c>
      <c r="AC3" s="26">
        <v>0</v>
      </c>
      <c r="AD3" s="26">
        <v>0</v>
      </c>
      <c r="AE3" s="26">
        <v>0</v>
      </c>
    </row>
    <row r="4" spans="1:31">
      <c r="A4" s="20" t="s">
        <v>87</v>
      </c>
      <c r="B4" s="26">
        <v>0</v>
      </c>
      <c r="C4" s="26">
        <v>0</v>
      </c>
      <c r="D4" s="26">
        <v>0</v>
      </c>
      <c r="E4" s="26">
        <v>0</v>
      </c>
      <c r="F4" s="26">
        <v>0</v>
      </c>
      <c r="G4" s="26">
        <v>0</v>
      </c>
      <c r="H4" s="26">
        <v>0</v>
      </c>
      <c r="I4" s="26">
        <v>0</v>
      </c>
      <c r="J4" s="26">
        <v>0</v>
      </c>
      <c r="K4" s="26">
        <v>0</v>
      </c>
      <c r="L4" s="26">
        <v>0</v>
      </c>
      <c r="M4" s="26">
        <v>0</v>
      </c>
      <c r="N4" s="26">
        <v>0</v>
      </c>
      <c r="O4" s="26">
        <v>0</v>
      </c>
      <c r="P4" s="26">
        <v>0</v>
      </c>
      <c r="Q4" s="26">
        <v>0</v>
      </c>
      <c r="R4" s="26">
        <v>0</v>
      </c>
      <c r="S4" s="26">
        <v>0</v>
      </c>
      <c r="T4" s="26">
        <v>0</v>
      </c>
      <c r="U4" s="26">
        <v>0</v>
      </c>
      <c r="V4" s="26">
        <v>0</v>
      </c>
      <c r="W4" s="26">
        <v>0</v>
      </c>
      <c r="X4" s="26">
        <v>0</v>
      </c>
      <c r="Y4" s="26">
        <v>0</v>
      </c>
      <c r="Z4" s="26">
        <v>0</v>
      </c>
      <c r="AA4" s="26">
        <v>0</v>
      </c>
      <c r="AB4" s="26">
        <v>0</v>
      </c>
      <c r="AC4" s="26">
        <v>0</v>
      </c>
      <c r="AD4" s="26">
        <v>0</v>
      </c>
      <c r="AE4" s="26">
        <v>0</v>
      </c>
    </row>
    <row r="5" spans="1:31">
      <c r="A5" s="20" t="s">
        <v>24</v>
      </c>
      <c r="B5" s="26">
        <v>0</v>
      </c>
      <c r="C5" s="26">
        <v>0</v>
      </c>
      <c r="D5" s="26">
        <v>0</v>
      </c>
      <c r="E5" s="26">
        <v>0</v>
      </c>
      <c r="F5" s="26">
        <v>0</v>
      </c>
      <c r="G5" s="26">
        <v>0</v>
      </c>
      <c r="H5" s="26">
        <v>0</v>
      </c>
      <c r="I5" s="26">
        <v>0</v>
      </c>
      <c r="J5" s="26">
        <v>0</v>
      </c>
      <c r="K5" s="26">
        <v>0</v>
      </c>
      <c r="L5" s="26">
        <v>0</v>
      </c>
      <c r="M5" s="26">
        <v>0</v>
      </c>
      <c r="N5" s="26">
        <v>0</v>
      </c>
      <c r="O5" s="26">
        <v>0</v>
      </c>
      <c r="P5" s="26">
        <v>0</v>
      </c>
      <c r="Q5" s="26">
        <v>0</v>
      </c>
      <c r="R5" s="26">
        <v>0</v>
      </c>
      <c r="S5" s="26">
        <v>0</v>
      </c>
      <c r="T5" s="26">
        <v>0</v>
      </c>
      <c r="U5" s="26">
        <v>0</v>
      </c>
      <c r="V5" s="26">
        <v>0</v>
      </c>
      <c r="W5" s="26">
        <v>0</v>
      </c>
      <c r="X5" s="26">
        <v>0</v>
      </c>
      <c r="Y5" s="26">
        <v>0</v>
      </c>
      <c r="Z5" s="26">
        <v>0</v>
      </c>
      <c r="AA5" s="26">
        <v>0</v>
      </c>
      <c r="AB5" s="26">
        <v>0</v>
      </c>
      <c r="AC5" s="26">
        <v>0</v>
      </c>
      <c r="AD5" s="26">
        <v>0</v>
      </c>
      <c r="AE5" s="26">
        <v>0</v>
      </c>
    </row>
    <row r="6" spans="1:31">
      <c r="A6" s="20" t="s">
        <v>25</v>
      </c>
      <c r="B6" s="26">
        <v>0</v>
      </c>
      <c r="C6" s="26">
        <v>0</v>
      </c>
      <c r="D6" s="26">
        <v>0</v>
      </c>
      <c r="E6" s="26">
        <v>0</v>
      </c>
      <c r="F6" s="26">
        <v>0</v>
      </c>
      <c r="G6" s="26">
        <v>0</v>
      </c>
      <c r="H6" s="26">
        <v>0</v>
      </c>
      <c r="I6" s="26">
        <v>0</v>
      </c>
      <c r="J6" s="26">
        <v>0</v>
      </c>
      <c r="K6" s="26">
        <v>0</v>
      </c>
      <c r="L6" s="26">
        <v>0</v>
      </c>
      <c r="M6" s="26">
        <v>0</v>
      </c>
      <c r="N6" s="26">
        <v>0</v>
      </c>
      <c r="O6" s="26">
        <v>0</v>
      </c>
      <c r="P6" s="26">
        <v>0</v>
      </c>
      <c r="Q6" s="26">
        <v>0</v>
      </c>
      <c r="R6" s="26">
        <v>0</v>
      </c>
      <c r="S6" s="26">
        <v>0</v>
      </c>
      <c r="T6" s="26">
        <v>0</v>
      </c>
      <c r="U6" s="26">
        <v>0</v>
      </c>
      <c r="V6" s="26">
        <v>0</v>
      </c>
      <c r="W6" s="26">
        <v>0</v>
      </c>
      <c r="X6" s="26">
        <v>0</v>
      </c>
      <c r="Y6" s="26">
        <v>0</v>
      </c>
      <c r="Z6" s="26">
        <v>0</v>
      </c>
      <c r="AA6" s="26">
        <v>0</v>
      </c>
      <c r="AB6" s="26">
        <v>0</v>
      </c>
      <c r="AC6" s="26">
        <v>0</v>
      </c>
      <c r="AD6" s="26">
        <v>0</v>
      </c>
      <c r="AE6" s="26">
        <v>0</v>
      </c>
    </row>
    <row r="7" spans="1:31">
      <c r="A7" s="20" t="s">
        <v>0</v>
      </c>
      <c r="B7" s="26">
        <v>153983.40382084931</v>
      </c>
      <c r="C7" s="26">
        <v>115487.55286562469</v>
      </c>
      <c r="D7" s="26">
        <v>76991.70191041645</v>
      </c>
      <c r="E7" s="26">
        <v>38495.850955208225</v>
      </c>
      <c r="F7" s="26">
        <v>0</v>
      </c>
      <c r="G7" s="26">
        <v>0</v>
      </c>
      <c r="H7" s="26">
        <v>0</v>
      </c>
      <c r="I7" s="26">
        <v>0</v>
      </c>
      <c r="J7" s="26">
        <v>0</v>
      </c>
      <c r="K7" s="26">
        <v>0</v>
      </c>
      <c r="L7" s="26">
        <v>0</v>
      </c>
      <c r="M7" s="26">
        <v>0</v>
      </c>
      <c r="N7" s="26">
        <v>0</v>
      </c>
      <c r="O7" s="26">
        <v>0</v>
      </c>
      <c r="P7" s="26">
        <v>0</v>
      </c>
      <c r="Q7" s="26">
        <v>0</v>
      </c>
      <c r="R7" s="26">
        <v>0</v>
      </c>
      <c r="S7" s="26">
        <v>0</v>
      </c>
      <c r="T7" s="26">
        <v>0</v>
      </c>
      <c r="U7" s="26">
        <v>0</v>
      </c>
      <c r="V7" s="26">
        <v>0</v>
      </c>
      <c r="W7" s="26">
        <v>0</v>
      </c>
      <c r="X7" s="26">
        <v>0</v>
      </c>
      <c r="Y7" s="26">
        <v>0</v>
      </c>
      <c r="Z7" s="26">
        <v>0</v>
      </c>
      <c r="AA7" s="26">
        <v>0</v>
      </c>
      <c r="AB7" s="26">
        <v>0</v>
      </c>
      <c r="AC7" s="26">
        <v>0</v>
      </c>
      <c r="AD7" s="26">
        <v>0</v>
      </c>
      <c r="AE7" s="26">
        <v>0</v>
      </c>
    </row>
    <row r="8" spans="1:31">
      <c r="A8" s="20" t="s">
        <v>23</v>
      </c>
      <c r="B8" s="26">
        <v>557789.79563054629</v>
      </c>
      <c r="C8" s="26">
        <v>557789.79563054629</v>
      </c>
      <c r="D8" s="26">
        <v>557789.79563054629</v>
      </c>
      <c r="E8" s="26">
        <v>557789.79563054629</v>
      </c>
      <c r="F8" s="26">
        <v>557789.79563054629</v>
      </c>
      <c r="G8" s="26">
        <v>533728.27503471822</v>
      </c>
      <c r="H8" s="26">
        <v>509666.75443889247</v>
      </c>
      <c r="I8" s="26">
        <v>485605.23384305887</v>
      </c>
      <c r="J8" s="26">
        <v>461543.71324723307</v>
      </c>
      <c r="K8" s="26">
        <v>437482.19265140727</v>
      </c>
      <c r="L8" s="26">
        <v>404671.02820255037</v>
      </c>
      <c r="M8" s="26">
        <v>371859.86375369347</v>
      </c>
      <c r="N8" s="26">
        <v>339048.69930484431</v>
      </c>
      <c r="O8" s="26">
        <v>306237.53485598741</v>
      </c>
      <c r="P8" s="26">
        <v>273426.37040713051</v>
      </c>
      <c r="Q8" s="26">
        <v>268322.41149286367</v>
      </c>
      <c r="R8" s="26">
        <v>263218.45257859875</v>
      </c>
      <c r="S8" s="26">
        <v>258114.49366433191</v>
      </c>
      <c r="T8" s="26">
        <v>253010.53475006507</v>
      </c>
      <c r="U8" s="26">
        <v>247906.57583579823</v>
      </c>
      <c r="V8" s="26">
        <v>242802.61692153334</v>
      </c>
      <c r="W8" s="26">
        <v>237698.65800726647</v>
      </c>
      <c r="X8" s="26">
        <v>232594.69909299962</v>
      </c>
      <c r="Y8" s="26">
        <v>227490.74017873278</v>
      </c>
      <c r="Z8" s="26">
        <v>222386.78126446594</v>
      </c>
      <c r="AA8" s="26">
        <v>217282.82235020105</v>
      </c>
      <c r="AB8" s="26">
        <v>212178.86343593418</v>
      </c>
      <c r="AC8" s="26">
        <v>207074.90452166734</v>
      </c>
      <c r="AD8" s="26">
        <v>201970.9456074005</v>
      </c>
      <c r="AE8" s="26">
        <v>196866.98669313366</v>
      </c>
    </row>
    <row r="9" spans="1:31">
      <c r="A9" s="20" t="s">
        <v>26</v>
      </c>
      <c r="B9" s="26">
        <v>0</v>
      </c>
      <c r="C9" s="26">
        <v>0</v>
      </c>
      <c r="D9" s="26">
        <v>0</v>
      </c>
      <c r="E9" s="26">
        <v>0</v>
      </c>
      <c r="F9" s="26">
        <v>0</v>
      </c>
      <c r="G9" s="26">
        <v>0</v>
      </c>
      <c r="H9" s="26">
        <v>0</v>
      </c>
      <c r="I9" s="26">
        <v>0</v>
      </c>
      <c r="J9" s="26">
        <v>0</v>
      </c>
      <c r="K9" s="26">
        <v>0</v>
      </c>
      <c r="L9" s="26">
        <v>0</v>
      </c>
      <c r="M9" s="26">
        <v>0</v>
      </c>
      <c r="N9" s="26">
        <v>0</v>
      </c>
      <c r="O9" s="26">
        <v>0</v>
      </c>
      <c r="P9" s="26">
        <v>0</v>
      </c>
      <c r="Q9" s="26">
        <v>0</v>
      </c>
      <c r="R9" s="26">
        <v>0</v>
      </c>
      <c r="S9" s="26">
        <v>0</v>
      </c>
      <c r="T9" s="26">
        <v>0</v>
      </c>
      <c r="U9" s="26">
        <v>0</v>
      </c>
      <c r="V9" s="26">
        <v>0</v>
      </c>
      <c r="W9" s="26">
        <v>0</v>
      </c>
      <c r="X9" s="26">
        <v>0</v>
      </c>
      <c r="Y9" s="26">
        <v>0</v>
      </c>
      <c r="Z9" s="26">
        <v>0</v>
      </c>
      <c r="AA9" s="26">
        <v>0</v>
      </c>
      <c r="AB9" s="26">
        <v>0</v>
      </c>
      <c r="AC9" s="26">
        <v>0</v>
      </c>
      <c r="AD9" s="26">
        <v>0</v>
      </c>
      <c r="AE9" s="26">
        <v>0</v>
      </c>
    </row>
    <row r="10" spans="1:31">
      <c r="A10" s="20" t="s">
        <v>27</v>
      </c>
      <c r="B10" s="26">
        <v>0</v>
      </c>
      <c r="C10" s="26">
        <v>0</v>
      </c>
      <c r="D10" s="26">
        <v>0</v>
      </c>
      <c r="E10" s="26">
        <v>0</v>
      </c>
      <c r="F10" s="26">
        <v>0</v>
      </c>
      <c r="G10" s="26">
        <v>0</v>
      </c>
      <c r="H10" s="26">
        <v>0</v>
      </c>
      <c r="I10" s="26">
        <v>0</v>
      </c>
      <c r="J10" s="26">
        <v>0</v>
      </c>
      <c r="K10" s="26">
        <v>0</v>
      </c>
      <c r="L10" s="26">
        <v>0</v>
      </c>
      <c r="M10" s="26">
        <v>0</v>
      </c>
      <c r="N10" s="26">
        <v>0</v>
      </c>
      <c r="O10" s="26">
        <v>0</v>
      </c>
      <c r="P10" s="26">
        <v>0</v>
      </c>
      <c r="Q10" s="26">
        <v>0</v>
      </c>
      <c r="R10" s="26">
        <v>0</v>
      </c>
      <c r="S10" s="26">
        <v>0</v>
      </c>
      <c r="T10" s="26">
        <v>0</v>
      </c>
      <c r="U10" s="26">
        <v>0</v>
      </c>
      <c r="V10" s="26">
        <v>0</v>
      </c>
      <c r="W10" s="26">
        <v>0</v>
      </c>
      <c r="X10" s="26">
        <v>0</v>
      </c>
      <c r="Y10" s="26">
        <v>0</v>
      </c>
      <c r="Z10" s="26">
        <v>0</v>
      </c>
      <c r="AA10" s="26">
        <v>0</v>
      </c>
      <c r="AB10" s="26">
        <v>0</v>
      </c>
      <c r="AC10" s="26">
        <v>0</v>
      </c>
      <c r="AD10" s="26">
        <v>0</v>
      </c>
      <c r="AE10" s="26">
        <v>0</v>
      </c>
    </row>
    <row r="11" spans="1:31">
      <c r="A11" s="20" t="s">
        <v>28</v>
      </c>
      <c r="B11" s="26">
        <v>0</v>
      </c>
      <c r="C11" s="26">
        <v>0</v>
      </c>
      <c r="D11" s="26">
        <v>0</v>
      </c>
      <c r="E11" s="26">
        <v>0</v>
      </c>
      <c r="F11" s="26">
        <v>0</v>
      </c>
      <c r="G11" s="26">
        <v>0</v>
      </c>
      <c r="H11" s="26">
        <v>0</v>
      </c>
      <c r="I11" s="26">
        <v>0</v>
      </c>
      <c r="J11" s="26">
        <v>0</v>
      </c>
      <c r="K11" s="26">
        <v>0</v>
      </c>
      <c r="L11" s="26">
        <v>0</v>
      </c>
      <c r="M11" s="26">
        <v>0</v>
      </c>
      <c r="N11" s="26">
        <v>0</v>
      </c>
      <c r="O11" s="26">
        <v>0</v>
      </c>
      <c r="P11" s="26">
        <v>0</v>
      </c>
      <c r="Q11" s="26">
        <v>0</v>
      </c>
      <c r="R11" s="26">
        <v>0</v>
      </c>
      <c r="S11" s="26">
        <v>0</v>
      </c>
      <c r="T11" s="26">
        <v>0</v>
      </c>
      <c r="U11" s="26">
        <v>0</v>
      </c>
      <c r="V11" s="26">
        <v>0</v>
      </c>
      <c r="W11" s="26">
        <v>0</v>
      </c>
      <c r="X11" s="26">
        <v>0</v>
      </c>
      <c r="Y11" s="26">
        <v>0</v>
      </c>
      <c r="Z11" s="26">
        <v>0</v>
      </c>
      <c r="AA11" s="26">
        <v>0</v>
      </c>
      <c r="AB11" s="26">
        <v>0</v>
      </c>
      <c r="AC11" s="26">
        <v>0</v>
      </c>
      <c r="AD11" s="26">
        <v>0</v>
      </c>
      <c r="AE11" s="26">
        <v>0</v>
      </c>
    </row>
    <row r="12" spans="1:31">
      <c r="A12" s="20" t="s">
        <v>29</v>
      </c>
      <c r="B12" s="26">
        <v>0</v>
      </c>
      <c r="C12" s="26">
        <v>0</v>
      </c>
      <c r="D12" s="26">
        <v>0</v>
      </c>
      <c r="E12" s="26">
        <v>0</v>
      </c>
      <c r="F12" s="26">
        <v>0</v>
      </c>
      <c r="G12" s="26">
        <v>0</v>
      </c>
      <c r="H12" s="26">
        <v>0</v>
      </c>
      <c r="I12" s="26">
        <v>0</v>
      </c>
      <c r="J12" s="26">
        <v>0</v>
      </c>
      <c r="K12" s="26">
        <v>0</v>
      </c>
      <c r="L12" s="26">
        <v>0</v>
      </c>
      <c r="M12" s="26">
        <v>0</v>
      </c>
      <c r="N12" s="26">
        <v>0</v>
      </c>
      <c r="O12" s="26">
        <v>0</v>
      </c>
      <c r="P12" s="26">
        <v>0</v>
      </c>
      <c r="Q12" s="26">
        <v>0</v>
      </c>
      <c r="R12" s="26">
        <v>0</v>
      </c>
      <c r="S12" s="26">
        <v>0</v>
      </c>
      <c r="T12" s="26">
        <v>0</v>
      </c>
      <c r="U12" s="26">
        <v>0</v>
      </c>
      <c r="V12" s="26">
        <v>0</v>
      </c>
      <c r="W12" s="26">
        <v>0</v>
      </c>
      <c r="X12" s="26">
        <v>0</v>
      </c>
      <c r="Y12" s="26">
        <v>0</v>
      </c>
      <c r="Z12" s="26">
        <v>0</v>
      </c>
      <c r="AA12" s="26">
        <v>0</v>
      </c>
      <c r="AB12" s="26">
        <v>0</v>
      </c>
      <c r="AC12" s="26">
        <v>0</v>
      </c>
      <c r="AD12" s="26">
        <v>0</v>
      </c>
      <c r="AE12" s="26">
        <v>0</v>
      </c>
    </row>
    <row r="13" spans="1:31">
      <c r="A13" s="20" t="s">
        <v>30</v>
      </c>
      <c r="B13" s="26">
        <v>0</v>
      </c>
      <c r="C13" s="26">
        <v>0</v>
      </c>
      <c r="D13" s="26">
        <v>0</v>
      </c>
      <c r="E13" s="26">
        <v>0</v>
      </c>
      <c r="F13" s="26">
        <v>0</v>
      </c>
      <c r="G13" s="26">
        <v>0</v>
      </c>
      <c r="H13" s="26">
        <v>0</v>
      </c>
      <c r="I13" s="26">
        <v>0</v>
      </c>
      <c r="J13" s="26">
        <v>0</v>
      </c>
      <c r="K13" s="26">
        <v>0</v>
      </c>
      <c r="L13" s="26">
        <v>0</v>
      </c>
      <c r="M13" s="26">
        <v>0</v>
      </c>
      <c r="N13" s="26">
        <v>0</v>
      </c>
      <c r="O13" s="26">
        <v>0</v>
      </c>
      <c r="P13" s="26">
        <v>0</v>
      </c>
      <c r="Q13" s="26">
        <v>0</v>
      </c>
      <c r="R13" s="26">
        <v>0</v>
      </c>
      <c r="S13" s="26">
        <v>0</v>
      </c>
      <c r="T13" s="26">
        <v>0</v>
      </c>
      <c r="U13" s="26">
        <v>0</v>
      </c>
      <c r="V13" s="26">
        <v>0</v>
      </c>
      <c r="W13" s="26">
        <v>0</v>
      </c>
      <c r="X13" s="26">
        <v>0</v>
      </c>
      <c r="Y13" s="26">
        <v>0</v>
      </c>
      <c r="Z13" s="26">
        <v>0</v>
      </c>
      <c r="AA13" s="26">
        <v>0</v>
      </c>
      <c r="AB13" s="26">
        <v>0</v>
      </c>
      <c r="AC13" s="26">
        <v>0</v>
      </c>
      <c r="AD13" s="26">
        <v>0</v>
      </c>
      <c r="AE13" s="26">
        <v>0</v>
      </c>
    </row>
    <row r="14" spans="1:31">
      <c r="A14" s="20" t="s">
        <v>31</v>
      </c>
      <c r="B14" s="26">
        <v>0</v>
      </c>
      <c r="C14" s="26">
        <v>0</v>
      </c>
      <c r="D14" s="26">
        <v>0</v>
      </c>
      <c r="E14" s="26">
        <v>0</v>
      </c>
      <c r="F14" s="26">
        <v>0</v>
      </c>
      <c r="G14" s="26">
        <v>0</v>
      </c>
      <c r="H14" s="26">
        <v>0</v>
      </c>
      <c r="I14" s="26">
        <v>0</v>
      </c>
      <c r="J14" s="26">
        <v>0</v>
      </c>
      <c r="K14" s="26">
        <v>0</v>
      </c>
      <c r="L14" s="26">
        <v>0</v>
      </c>
      <c r="M14" s="26">
        <v>0</v>
      </c>
      <c r="N14" s="26">
        <v>0</v>
      </c>
      <c r="O14" s="26">
        <v>0</v>
      </c>
      <c r="P14" s="26">
        <v>0</v>
      </c>
      <c r="Q14" s="26">
        <v>0</v>
      </c>
      <c r="R14" s="26">
        <v>0</v>
      </c>
      <c r="S14" s="26">
        <v>0</v>
      </c>
      <c r="T14" s="26">
        <v>0</v>
      </c>
      <c r="U14" s="26">
        <v>0</v>
      </c>
      <c r="V14" s="26">
        <v>0</v>
      </c>
      <c r="W14" s="26">
        <v>0</v>
      </c>
      <c r="X14" s="26">
        <v>0</v>
      </c>
      <c r="Y14" s="26">
        <v>0</v>
      </c>
      <c r="Z14" s="26">
        <v>0</v>
      </c>
      <c r="AA14" s="26">
        <v>0</v>
      </c>
      <c r="AB14" s="26">
        <v>0</v>
      </c>
      <c r="AC14" s="26">
        <v>0</v>
      </c>
      <c r="AD14" s="26">
        <v>0</v>
      </c>
      <c r="AE14" s="26">
        <v>0</v>
      </c>
    </row>
    <row r="15" spans="1:31">
      <c r="A15" s="20" t="s">
        <v>15</v>
      </c>
      <c r="B15" s="26">
        <v>859371.15433418856</v>
      </c>
      <c r="C15" s="26">
        <v>942536.10475363059</v>
      </c>
      <c r="D15" s="26">
        <v>1025701.0551730726</v>
      </c>
      <c r="E15" s="26">
        <v>1108866.0055925148</v>
      </c>
      <c r="F15" s="26">
        <v>1192030.9560119568</v>
      </c>
      <c r="G15" s="26">
        <v>1275195.9064313988</v>
      </c>
      <c r="H15" s="26">
        <v>1358360.8568508131</v>
      </c>
      <c r="I15" s="26">
        <v>1164309.3058721335</v>
      </c>
      <c r="J15" s="26">
        <v>970257.75489345379</v>
      </c>
      <c r="K15" s="26">
        <v>776206.20391477412</v>
      </c>
      <c r="L15" s="26">
        <v>582154.65293603914</v>
      </c>
      <c r="M15" s="26">
        <v>388103.10195735947</v>
      </c>
      <c r="N15" s="26">
        <v>388103.10195738153</v>
      </c>
      <c r="O15" s="26">
        <v>388103.10195738153</v>
      </c>
      <c r="P15" s="26">
        <v>388103.10195738153</v>
      </c>
      <c r="Q15" s="26">
        <v>388103.10195738153</v>
      </c>
      <c r="R15" s="26">
        <v>388103.10195738153</v>
      </c>
      <c r="S15" s="26">
        <v>388103.10195738153</v>
      </c>
      <c r="T15" s="26">
        <v>388103.10195738153</v>
      </c>
      <c r="U15" s="26">
        <v>388103.10195738153</v>
      </c>
      <c r="V15" s="26">
        <v>388103.10195738153</v>
      </c>
      <c r="W15" s="26">
        <v>388103.10195738153</v>
      </c>
      <c r="X15" s="26">
        <v>388103.10195738153</v>
      </c>
      <c r="Y15" s="26">
        <v>388103.10195738153</v>
      </c>
      <c r="Z15" s="26">
        <v>388103.10195738153</v>
      </c>
      <c r="AA15" s="26">
        <v>388103.10195738153</v>
      </c>
      <c r="AB15" s="26">
        <v>388103.10195738153</v>
      </c>
      <c r="AC15" s="26">
        <v>388103.10195738153</v>
      </c>
      <c r="AD15" s="26">
        <v>388103.10195738153</v>
      </c>
      <c r="AE15" s="26">
        <v>388103.10195738153</v>
      </c>
    </row>
    <row r="16" spans="1:31">
      <c r="A16" s="20" t="s">
        <v>32</v>
      </c>
      <c r="B16" s="26">
        <v>0</v>
      </c>
      <c r="C16" s="26">
        <v>0</v>
      </c>
      <c r="D16" s="26">
        <v>0</v>
      </c>
      <c r="E16" s="26">
        <v>0</v>
      </c>
      <c r="F16" s="26">
        <v>0</v>
      </c>
      <c r="G16" s="26">
        <v>0</v>
      </c>
      <c r="H16" s="26">
        <v>0</v>
      </c>
      <c r="I16" s="26">
        <v>0</v>
      </c>
      <c r="J16" s="26">
        <v>0</v>
      </c>
      <c r="K16" s="26">
        <v>0</v>
      </c>
      <c r="L16" s="26">
        <v>0</v>
      </c>
      <c r="M16" s="26">
        <v>0</v>
      </c>
      <c r="N16" s="26">
        <v>0</v>
      </c>
      <c r="O16" s="26">
        <v>0</v>
      </c>
      <c r="P16" s="26">
        <v>0</v>
      </c>
      <c r="Q16" s="26">
        <v>0</v>
      </c>
      <c r="R16" s="26">
        <v>0</v>
      </c>
      <c r="S16" s="26">
        <v>0</v>
      </c>
      <c r="T16" s="26">
        <v>0</v>
      </c>
      <c r="U16" s="26">
        <v>0</v>
      </c>
      <c r="V16" s="26">
        <v>0</v>
      </c>
      <c r="W16" s="26">
        <v>0</v>
      </c>
      <c r="X16" s="26">
        <v>0</v>
      </c>
      <c r="Y16" s="26">
        <v>0</v>
      </c>
      <c r="Z16" s="26">
        <v>0</v>
      </c>
      <c r="AA16" s="26">
        <v>0</v>
      </c>
      <c r="AB16" s="26">
        <v>0</v>
      </c>
      <c r="AC16" s="26">
        <v>0</v>
      </c>
      <c r="AD16" s="26">
        <v>0</v>
      </c>
      <c r="AE16" s="26">
        <v>0</v>
      </c>
    </row>
    <row r="17" spans="1:31">
      <c r="A17" s="20" t="s">
        <v>33</v>
      </c>
      <c r="B17" s="26">
        <v>0</v>
      </c>
      <c r="C17" s="26">
        <v>0</v>
      </c>
      <c r="D17" s="26">
        <v>0</v>
      </c>
      <c r="E17" s="26">
        <v>0</v>
      </c>
      <c r="F17" s="26">
        <v>0</v>
      </c>
      <c r="G17" s="26">
        <v>0</v>
      </c>
      <c r="H17" s="26">
        <v>0</v>
      </c>
      <c r="I17" s="26">
        <v>0</v>
      </c>
      <c r="J17" s="26">
        <v>0</v>
      </c>
      <c r="K17" s="26">
        <v>0</v>
      </c>
      <c r="L17" s="26">
        <v>0</v>
      </c>
      <c r="M17" s="26">
        <v>0</v>
      </c>
      <c r="N17" s="26">
        <v>0</v>
      </c>
      <c r="O17" s="26">
        <v>0</v>
      </c>
      <c r="P17" s="26">
        <v>0</v>
      </c>
      <c r="Q17" s="26">
        <v>0</v>
      </c>
      <c r="R17" s="26">
        <v>0</v>
      </c>
      <c r="S17" s="26">
        <v>0</v>
      </c>
      <c r="T17" s="26">
        <v>0</v>
      </c>
      <c r="U17" s="26">
        <v>0</v>
      </c>
      <c r="V17" s="26">
        <v>0</v>
      </c>
      <c r="W17" s="26">
        <v>0</v>
      </c>
      <c r="X17" s="26">
        <v>0</v>
      </c>
      <c r="Y17" s="26">
        <v>0</v>
      </c>
      <c r="Z17" s="26">
        <v>0</v>
      </c>
      <c r="AA17" s="26">
        <v>0</v>
      </c>
      <c r="AB17" s="26">
        <v>0</v>
      </c>
      <c r="AC17" s="26">
        <v>0</v>
      </c>
      <c r="AD17" s="26">
        <v>0</v>
      </c>
      <c r="AE17" s="26">
        <v>0</v>
      </c>
    </row>
    <row r="18" spans="1:31">
      <c r="A18" s="20" t="s">
        <v>34</v>
      </c>
      <c r="B18" s="20">
        <v>0</v>
      </c>
      <c r="C18" s="20">
        <v>0</v>
      </c>
      <c r="D18" s="20">
        <v>0</v>
      </c>
      <c r="E18" s="20">
        <v>0</v>
      </c>
      <c r="F18" s="20">
        <v>0</v>
      </c>
      <c r="G18" s="20">
        <v>0</v>
      </c>
      <c r="H18" s="20">
        <v>0</v>
      </c>
      <c r="I18" s="20">
        <v>0</v>
      </c>
      <c r="J18" s="20">
        <v>0</v>
      </c>
      <c r="K18" s="20">
        <v>0</v>
      </c>
      <c r="L18" s="20">
        <v>0</v>
      </c>
      <c r="M18" s="20">
        <v>0</v>
      </c>
      <c r="N18" s="20">
        <v>0</v>
      </c>
      <c r="O18" s="20">
        <v>0</v>
      </c>
      <c r="P18" s="20">
        <v>0</v>
      </c>
      <c r="Q18" s="20">
        <v>0</v>
      </c>
      <c r="R18" s="20">
        <v>0</v>
      </c>
      <c r="S18" s="20">
        <v>0</v>
      </c>
      <c r="T18" s="20">
        <v>0</v>
      </c>
      <c r="U18" s="20">
        <v>0</v>
      </c>
      <c r="V18" s="20">
        <v>0</v>
      </c>
      <c r="W18" s="20">
        <v>0</v>
      </c>
      <c r="X18" s="20">
        <v>0</v>
      </c>
      <c r="Y18" s="20">
        <v>0</v>
      </c>
      <c r="Z18" s="20">
        <v>0</v>
      </c>
      <c r="AA18" s="20">
        <v>0</v>
      </c>
      <c r="AB18" s="20">
        <v>0</v>
      </c>
      <c r="AC18" s="20">
        <v>0</v>
      </c>
      <c r="AD18" s="20">
        <v>0</v>
      </c>
      <c r="AE18" s="20">
        <v>0</v>
      </c>
    </row>
    <row r="19" spans="1:31">
      <c r="A19" s="20" t="s">
        <v>77</v>
      </c>
      <c r="B19" s="20">
        <v>3007428.4581774496</v>
      </c>
      <c r="C19" s="20">
        <v>3199718.3146478436</v>
      </c>
      <c r="D19" s="20">
        <v>3182756.2794768945</v>
      </c>
      <c r="E19" s="20">
        <v>3165794.2443059455</v>
      </c>
      <c r="F19" s="20">
        <v>3148832.2091349964</v>
      </c>
      <c r="G19" s="20">
        <v>3131870.1739640469</v>
      </c>
      <c r="H19" s="20">
        <v>3114908.1387930983</v>
      </c>
      <c r="I19" s="20">
        <v>3097946.1036221487</v>
      </c>
      <c r="J19" s="20">
        <v>3080984.0684511997</v>
      </c>
      <c r="K19" s="20">
        <v>3064022.0332802506</v>
      </c>
      <c r="L19" s="20">
        <v>3047059.9981093016</v>
      </c>
      <c r="M19" s="20">
        <v>3030097.9629383525</v>
      </c>
      <c r="N19" s="20">
        <v>2996173.8925964544</v>
      </c>
      <c r="O19" s="20">
        <v>2979211.8574255048</v>
      </c>
      <c r="P19" s="20">
        <v>2979211.8574255048</v>
      </c>
      <c r="Q19" s="20">
        <v>2951587.9715756737</v>
      </c>
      <c r="R19" s="20">
        <v>2923867.1598105798</v>
      </c>
      <c r="S19" s="20">
        <v>2896243.2739607482</v>
      </c>
      <c r="T19" s="20">
        <v>2868522.4621956544</v>
      </c>
      <c r="U19" s="20">
        <v>2840801.6504305606</v>
      </c>
      <c r="V19" s="20">
        <v>2813177.764580729</v>
      </c>
      <c r="W19" s="20">
        <v>2785456.9528156351</v>
      </c>
      <c r="X19" s="20">
        <v>2757833.0669658035</v>
      </c>
      <c r="Y19" s="20">
        <v>2730112.2552007092</v>
      </c>
      <c r="Z19" s="20">
        <v>2702391.4434356154</v>
      </c>
      <c r="AA19" s="20">
        <v>2674767.5575857838</v>
      </c>
      <c r="AB19" s="20">
        <v>2647046.7458206899</v>
      </c>
      <c r="AC19" s="20">
        <v>2619422.8599708583</v>
      </c>
      <c r="AD19" s="20">
        <v>2591702.0482057645</v>
      </c>
      <c r="AE19" s="20">
        <v>2564078.1623559333</v>
      </c>
    </row>
    <row r="20" spans="1:31">
      <c r="A20" s="20" t="s">
        <v>78</v>
      </c>
      <c r="B20" s="20">
        <v>1087150.6301901576</v>
      </c>
      <c r="C20" s="20">
        <v>1205045.2811634131</v>
      </c>
      <c r="D20" s="20">
        <v>1194379.6163127213</v>
      </c>
      <c r="E20" s="20">
        <v>1183801.3749444121</v>
      </c>
      <c r="F20" s="20">
        <v>1173135.7100937204</v>
      </c>
      <c r="G20" s="20">
        <v>1162557.4687254112</v>
      </c>
      <c r="H20" s="20">
        <v>1151891.8038747192</v>
      </c>
      <c r="I20" s="20">
        <v>1141313.5625064103</v>
      </c>
      <c r="J20" s="20">
        <v>1130647.8976557183</v>
      </c>
      <c r="K20" s="20">
        <v>1120069.6562874094</v>
      </c>
      <c r="L20" s="20">
        <v>1109403.9914367173</v>
      </c>
      <c r="M20" s="20">
        <v>1098825.7500684082</v>
      </c>
      <c r="N20" s="20">
        <v>1088160.0852177164</v>
      </c>
      <c r="O20" s="20">
        <v>1077581.8438494073</v>
      </c>
      <c r="P20" s="20">
        <v>1066916.1789987157</v>
      </c>
      <c r="Q20" s="20">
        <v>1058873.2186195052</v>
      </c>
      <c r="R20" s="20">
        <v>1050830.2582402949</v>
      </c>
      <c r="S20" s="20">
        <v>1042787.2978610847</v>
      </c>
      <c r="T20" s="20">
        <v>1034744.3374818745</v>
      </c>
      <c r="U20" s="20">
        <v>1026701.3771026643</v>
      </c>
      <c r="V20" s="20">
        <v>1018658.4167234539</v>
      </c>
      <c r="W20" s="20">
        <v>1010528.0328618611</v>
      </c>
      <c r="X20" s="20">
        <v>1002485.0724826509</v>
      </c>
      <c r="Y20" s="20">
        <v>994442.11210344045</v>
      </c>
      <c r="Z20" s="20">
        <v>986399.15172423038</v>
      </c>
      <c r="AA20" s="20">
        <v>978356.19134501996</v>
      </c>
      <c r="AB20" s="20">
        <v>970313.23096580978</v>
      </c>
      <c r="AC20" s="20">
        <v>962270.27058659948</v>
      </c>
      <c r="AD20" s="20">
        <v>954139.88672500674</v>
      </c>
      <c r="AE20" s="20">
        <v>946096.92634579632</v>
      </c>
    </row>
    <row r="21" spans="1:31">
      <c r="A21" s="20" t="s">
        <v>79</v>
      </c>
      <c r="B21" s="20">
        <v>4567459.2942504622</v>
      </c>
      <c r="C21" s="20">
        <v>4336979.5692528971</v>
      </c>
      <c r="D21" s="20">
        <v>4190383.2702012225</v>
      </c>
      <c r="E21" s="20">
        <v>4043786.9711495484</v>
      </c>
      <c r="F21" s="20">
        <v>3927136.4307664423</v>
      </c>
      <c r="G21" s="20">
        <v>3855726.1693224795</v>
      </c>
      <c r="H21" s="20">
        <v>3817909.1611647881</v>
      </c>
      <c r="I21" s="20">
        <v>3793348.8003622182</v>
      </c>
      <c r="J21" s="20">
        <v>3770596.558659941</v>
      </c>
      <c r="K21" s="20">
        <v>3748514.2334313449</v>
      </c>
      <c r="L21" s="20">
        <v>3720135.4127496206</v>
      </c>
      <c r="M21" s="20">
        <v>3693885.6191888475</v>
      </c>
      <c r="N21" s="20">
        <v>3671883.2138122544</v>
      </c>
      <c r="O21" s="20">
        <v>3648867.5335572362</v>
      </c>
      <c r="P21" s="20">
        <v>3626511.6825559833</v>
      </c>
      <c r="Q21" s="20">
        <v>3600902.8465204719</v>
      </c>
      <c r="R21" s="20">
        <v>3575516.3892119913</v>
      </c>
      <c r="S21" s="20">
        <v>3552281.6748363301</v>
      </c>
      <c r="T21" s="20">
        <v>3525100.9653831981</v>
      </c>
      <c r="U21" s="20">
        <v>3501511.9507537293</v>
      </c>
      <c r="V21" s="20">
        <v>3480393.5726294722</v>
      </c>
      <c r="W21" s="20">
        <v>3455446.914100029</v>
      </c>
      <c r="X21" s="20">
        <v>3433404.0126122069</v>
      </c>
      <c r="Y21" s="20">
        <v>3409558.6588279563</v>
      </c>
      <c r="Z21" s="20">
        <v>3384164.1872779299</v>
      </c>
      <c r="AA21" s="20">
        <v>3359285.2811744446</v>
      </c>
      <c r="AB21" s="20">
        <v>3335704.6268611914</v>
      </c>
      <c r="AC21" s="20">
        <v>3310640.5056336247</v>
      </c>
      <c r="AD21" s="20">
        <v>3284159.3194571412</v>
      </c>
      <c r="AE21" s="20">
        <v>3244353.7192191589</v>
      </c>
    </row>
    <row r="22" spans="1:31">
      <c r="A22" s="20" t="s">
        <v>80</v>
      </c>
      <c r="B22" s="20">
        <v>3485435.9953173972</v>
      </c>
      <c r="C22" s="20">
        <v>3708288.8400638644</v>
      </c>
      <c r="D22" s="20">
        <v>3688630.8203434241</v>
      </c>
      <c r="E22" s="20">
        <v>3668972.8006229838</v>
      </c>
      <c r="F22" s="20">
        <v>3649314.7809025436</v>
      </c>
      <c r="G22" s="20">
        <v>3629656.7611821028</v>
      </c>
      <c r="H22" s="20">
        <v>3609998.741461663</v>
      </c>
      <c r="I22" s="20">
        <v>3590340.7217412223</v>
      </c>
      <c r="J22" s="20">
        <v>3570682.702020782</v>
      </c>
      <c r="K22" s="20">
        <v>3551024.6823003418</v>
      </c>
      <c r="L22" s="20">
        <v>3531366.6625799015</v>
      </c>
      <c r="M22" s="20">
        <v>3511708.6428594613</v>
      </c>
      <c r="N22" s="20">
        <v>3472392.6034185807</v>
      </c>
      <c r="O22" s="20">
        <v>3452734.58369814</v>
      </c>
      <c r="P22" s="20">
        <v>3452734.58369814</v>
      </c>
      <c r="Q22" s="20">
        <v>3420720.0944391377</v>
      </c>
      <c r="R22" s="20">
        <v>3388593.2736388752</v>
      </c>
      <c r="S22" s="20">
        <v>3356578.784379872</v>
      </c>
      <c r="T22" s="20">
        <v>3324451.96357961</v>
      </c>
      <c r="U22" s="20">
        <v>3292325.1427793475</v>
      </c>
      <c r="V22" s="20">
        <v>3260310.6535203448</v>
      </c>
      <c r="W22" s="20">
        <v>3228183.8327200823</v>
      </c>
      <c r="X22" s="20">
        <v>3196169.3434610791</v>
      </c>
      <c r="Y22" s="20">
        <v>3164042.5226608166</v>
      </c>
      <c r="Z22" s="20">
        <v>3131915.7018605541</v>
      </c>
      <c r="AA22" s="20">
        <v>3099901.2126015513</v>
      </c>
      <c r="AB22" s="20">
        <v>3067774.3918012888</v>
      </c>
      <c r="AC22" s="20">
        <v>3035759.9025422856</v>
      </c>
      <c r="AD22" s="20">
        <v>3003633.0817420236</v>
      </c>
      <c r="AE22" s="20">
        <v>2971618.5924830209</v>
      </c>
    </row>
    <row r="23" spans="1:31">
      <c r="A23" s="20" t="s">
        <v>88</v>
      </c>
      <c r="B23" s="20">
        <v>0</v>
      </c>
      <c r="C23" s="20">
        <v>0</v>
      </c>
      <c r="D23" s="20">
        <v>0</v>
      </c>
      <c r="E23" s="20">
        <v>0</v>
      </c>
      <c r="F23" s="20">
        <v>0</v>
      </c>
      <c r="G23" s="20">
        <v>0</v>
      </c>
      <c r="H23" s="20">
        <v>0</v>
      </c>
      <c r="I23" s="20">
        <v>0</v>
      </c>
      <c r="J23" s="20">
        <v>0</v>
      </c>
      <c r="K23" s="20"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>
        <v>0</v>
      </c>
      <c r="S23" s="20">
        <v>0</v>
      </c>
      <c r="T23" s="20">
        <v>0</v>
      </c>
      <c r="U23" s="20">
        <v>0</v>
      </c>
      <c r="V23" s="20">
        <v>0</v>
      </c>
      <c r="W23" s="20">
        <v>0</v>
      </c>
      <c r="X23" s="20">
        <v>0</v>
      </c>
      <c r="Y23" s="20">
        <v>0</v>
      </c>
      <c r="Z23" s="20">
        <v>0</v>
      </c>
      <c r="AA23" s="20">
        <v>0</v>
      </c>
      <c r="AB23" s="20">
        <v>0</v>
      </c>
      <c r="AC23" s="20">
        <v>0</v>
      </c>
      <c r="AD23" s="20">
        <v>0</v>
      </c>
      <c r="AE23" s="20">
        <v>0</v>
      </c>
    </row>
    <row r="24" spans="1:31">
      <c r="A24" s="20" t="s">
        <v>89</v>
      </c>
      <c r="B24" s="20">
        <v>0</v>
      </c>
      <c r="C24" s="20">
        <v>0</v>
      </c>
      <c r="D24" s="20">
        <v>0</v>
      </c>
      <c r="E24" s="20">
        <v>0</v>
      </c>
      <c r="F24" s="20">
        <v>0</v>
      </c>
      <c r="G24" s="20">
        <v>0</v>
      </c>
      <c r="H24" s="20">
        <v>0</v>
      </c>
      <c r="I24" s="20">
        <v>0</v>
      </c>
      <c r="J24" s="20">
        <v>0</v>
      </c>
      <c r="K24" s="20">
        <v>0</v>
      </c>
      <c r="L24" s="20">
        <v>0</v>
      </c>
      <c r="M24" s="20">
        <v>0</v>
      </c>
      <c r="N24" s="20">
        <v>0</v>
      </c>
      <c r="O24" s="20">
        <v>0</v>
      </c>
      <c r="P24" s="20">
        <v>0</v>
      </c>
      <c r="Q24" s="20">
        <v>0</v>
      </c>
      <c r="R24" s="20">
        <v>0</v>
      </c>
      <c r="S24" s="20">
        <v>0</v>
      </c>
      <c r="T24" s="20">
        <v>0</v>
      </c>
      <c r="U24" s="20">
        <v>0</v>
      </c>
      <c r="V24" s="20">
        <v>0</v>
      </c>
      <c r="W24" s="20">
        <v>0</v>
      </c>
      <c r="X24" s="20">
        <v>0</v>
      </c>
      <c r="Y24" s="20">
        <v>0</v>
      </c>
      <c r="Z24" s="20">
        <v>0</v>
      </c>
      <c r="AA24" s="20">
        <v>0</v>
      </c>
      <c r="AB24" s="20">
        <v>0</v>
      </c>
      <c r="AC24" s="20">
        <v>0</v>
      </c>
      <c r="AD24" s="20">
        <v>0</v>
      </c>
      <c r="AE24" s="20">
        <v>0</v>
      </c>
    </row>
    <row r="25" spans="1:31">
      <c r="A25" s="20" t="s">
        <v>90</v>
      </c>
      <c r="B25" s="20">
        <v>0</v>
      </c>
      <c r="C25" s="20">
        <v>0</v>
      </c>
      <c r="D25" s="20">
        <v>0</v>
      </c>
      <c r="E25" s="20">
        <v>0</v>
      </c>
      <c r="F25" s="20">
        <v>0</v>
      </c>
      <c r="G25" s="20">
        <v>0</v>
      </c>
      <c r="H25" s="20">
        <v>0</v>
      </c>
      <c r="I25" s="20">
        <v>0</v>
      </c>
      <c r="J25" s="20">
        <v>0</v>
      </c>
      <c r="K25" s="20"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>
        <v>0</v>
      </c>
      <c r="S25" s="20">
        <v>0</v>
      </c>
      <c r="T25" s="20">
        <v>0</v>
      </c>
      <c r="U25" s="20">
        <v>0</v>
      </c>
      <c r="V25" s="20">
        <v>0</v>
      </c>
      <c r="W25" s="20">
        <v>0</v>
      </c>
      <c r="X25" s="20">
        <v>0</v>
      </c>
      <c r="Y25" s="20">
        <v>0</v>
      </c>
      <c r="Z25" s="20">
        <v>0</v>
      </c>
      <c r="AA25" s="20">
        <v>0</v>
      </c>
      <c r="AB25" s="20">
        <v>0</v>
      </c>
      <c r="AC25" s="20">
        <v>0</v>
      </c>
      <c r="AD25" s="20">
        <v>0</v>
      </c>
      <c r="AE25" s="20">
        <v>0</v>
      </c>
    </row>
  </sheetData>
  <phoneticPr fontId="3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58EE2-F24B-4F44-AAA0-85F2198D6031}">
  <sheetPr>
    <tabColor theme="6"/>
  </sheetPr>
  <dimension ref="A1:AF36"/>
  <sheetViews>
    <sheetView workbookViewId="0">
      <selection activeCell="G2" sqref="G2"/>
    </sheetView>
  </sheetViews>
  <sheetFormatPr defaultColWidth="9.08984375" defaultRowHeight="14.5"/>
  <cols>
    <col min="1" max="1" width="28.08984375" customWidth="1"/>
    <col min="2" max="2" width="9.08984375" customWidth="1"/>
    <col min="3" max="3" width="12.7265625" bestFit="1" customWidth="1"/>
    <col min="4" max="16" width="9.08984375" customWidth="1"/>
  </cols>
  <sheetData>
    <row r="1" spans="1:32">
      <c r="A1" s="30" t="s">
        <v>35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</row>
    <row r="2" spans="1:32">
      <c r="A2" t="s">
        <v>16</v>
      </c>
      <c r="B2" s="4">
        <v>3007428.4581774496</v>
      </c>
      <c r="C2" s="4">
        <v>3199718.3146478436</v>
      </c>
      <c r="D2" s="4">
        <v>3182756.2794768945</v>
      </c>
      <c r="E2" s="4">
        <v>3165794.2443059455</v>
      </c>
      <c r="F2" s="4">
        <v>3148832.2091349964</v>
      </c>
      <c r="G2" s="4">
        <v>3131870.1739640469</v>
      </c>
      <c r="H2" s="4">
        <v>3114908.1387930983</v>
      </c>
      <c r="I2" s="4">
        <v>3097946.1036221487</v>
      </c>
      <c r="J2" s="4">
        <v>3080984.0684511997</v>
      </c>
      <c r="K2" s="4">
        <v>3064022.0332802506</v>
      </c>
      <c r="L2" s="4">
        <v>3047059.9981093016</v>
      </c>
      <c r="M2" s="4">
        <v>3030097.9629383525</v>
      </c>
      <c r="N2" s="4">
        <v>2996173.8925964544</v>
      </c>
      <c r="O2" s="4">
        <v>2979211.8574255048</v>
      </c>
      <c r="P2" s="4">
        <v>2979211.8574255048</v>
      </c>
      <c r="Q2" s="4">
        <v>2951587.9715756737</v>
      </c>
      <c r="R2" s="4">
        <v>2923867.1598105798</v>
      </c>
      <c r="S2" s="4">
        <v>2896243.2739607482</v>
      </c>
      <c r="T2" s="4">
        <v>2868522.4621956544</v>
      </c>
      <c r="U2" s="4">
        <v>2840801.6504305606</v>
      </c>
      <c r="V2" s="4">
        <v>2813177.764580729</v>
      </c>
      <c r="W2" s="4">
        <v>2785456.9528156351</v>
      </c>
      <c r="X2" s="4">
        <v>2757833.0669658035</v>
      </c>
      <c r="Y2" s="4">
        <v>2730112.2552007092</v>
      </c>
      <c r="Z2" s="4">
        <v>2702391.4434356154</v>
      </c>
      <c r="AA2" s="4">
        <v>2674767.5575857838</v>
      </c>
      <c r="AB2" s="4">
        <v>2647046.7458206899</v>
      </c>
      <c r="AC2" s="4">
        <v>2619422.8599708583</v>
      </c>
      <c r="AD2" s="4">
        <v>2591702.0482057645</v>
      </c>
      <c r="AE2" s="4">
        <v>2564078.1623559333</v>
      </c>
      <c r="AF2" s="4"/>
    </row>
    <row r="3" spans="1:32">
      <c r="A3" t="s">
        <v>75</v>
      </c>
      <c r="B3" s="4">
        <v>3007428.4581774496</v>
      </c>
      <c r="C3" s="4">
        <v>3199718.3146478436</v>
      </c>
      <c r="D3" s="4">
        <v>3182756.2794768945</v>
      </c>
      <c r="E3" s="4">
        <v>3165794.2443059455</v>
      </c>
      <c r="F3" s="4">
        <v>3148832.2091349964</v>
      </c>
      <c r="G3" s="4">
        <v>3131870.1739640469</v>
      </c>
      <c r="H3" s="4">
        <v>3114908.1387930983</v>
      </c>
      <c r="I3" s="4">
        <v>3097946.1036221487</v>
      </c>
      <c r="J3" s="4">
        <v>3080984.0684511997</v>
      </c>
      <c r="K3" s="4">
        <v>3064022.0332802506</v>
      </c>
      <c r="L3" s="4">
        <v>3047059.9981093016</v>
      </c>
      <c r="M3" s="4">
        <v>3030097.9629383525</v>
      </c>
      <c r="N3" s="4">
        <v>2996173.8925964544</v>
      </c>
      <c r="O3" s="4">
        <v>2979211.8574255048</v>
      </c>
      <c r="P3" s="4">
        <v>2979211.8574255048</v>
      </c>
      <c r="Q3" s="4">
        <v>2951587.9715756737</v>
      </c>
      <c r="R3" s="4">
        <v>2923867.1598105798</v>
      </c>
      <c r="S3" s="4">
        <v>2896243.2739607482</v>
      </c>
      <c r="T3" s="4">
        <v>2868522.4621956544</v>
      </c>
      <c r="U3" s="4">
        <v>2840801.6504305606</v>
      </c>
      <c r="V3" s="4">
        <v>2813177.764580729</v>
      </c>
      <c r="W3" s="4">
        <v>2785456.9528156351</v>
      </c>
      <c r="X3" s="4">
        <v>2757833.0669658035</v>
      </c>
      <c r="Y3" s="4">
        <v>2730112.2552007092</v>
      </c>
      <c r="Z3" s="4">
        <v>2702391.4434356154</v>
      </c>
      <c r="AA3" s="4">
        <v>2674767.5575857838</v>
      </c>
      <c r="AB3" s="4">
        <v>2647046.7458206899</v>
      </c>
      <c r="AC3" s="4">
        <v>2619422.8599708583</v>
      </c>
      <c r="AD3" s="4">
        <v>2591702.0482057645</v>
      </c>
      <c r="AE3" s="4">
        <v>2564078.1623559333</v>
      </c>
      <c r="AF3" s="4"/>
    </row>
    <row r="4" spans="1:32">
      <c r="A4" t="s">
        <v>76</v>
      </c>
      <c r="B4" s="4">
        <v>1087150.6301901576</v>
      </c>
      <c r="C4" s="4">
        <v>1205045.2811634131</v>
      </c>
      <c r="D4" s="4">
        <v>1194379.6163127213</v>
      </c>
      <c r="E4" s="4">
        <v>1183801.3749444121</v>
      </c>
      <c r="F4" s="4">
        <v>1173135.7100937204</v>
      </c>
      <c r="G4" s="4">
        <v>1162557.4687254112</v>
      </c>
      <c r="H4" s="4">
        <v>1151891.8038747192</v>
      </c>
      <c r="I4" s="4">
        <v>1141313.5625064103</v>
      </c>
      <c r="J4" s="4">
        <v>1130647.8976557183</v>
      </c>
      <c r="K4" s="4">
        <v>1120069.6562874094</v>
      </c>
      <c r="L4" s="4">
        <v>1109403.9914367173</v>
      </c>
      <c r="M4" s="4">
        <v>1098825.7500684082</v>
      </c>
      <c r="N4" s="4">
        <v>1088160.0852177164</v>
      </c>
      <c r="O4" s="4">
        <v>1077581.8438494073</v>
      </c>
      <c r="P4" s="4">
        <v>1066916.1789987157</v>
      </c>
      <c r="Q4" s="4">
        <v>1058873.2186195052</v>
      </c>
      <c r="R4" s="4">
        <v>1050830.2582402949</v>
      </c>
      <c r="S4" s="4">
        <v>1042787.2978610847</v>
      </c>
      <c r="T4" s="4">
        <v>1034744.3374818745</v>
      </c>
      <c r="U4" s="4">
        <v>1026701.3771026643</v>
      </c>
      <c r="V4" s="4">
        <v>1018658.4167234539</v>
      </c>
      <c r="W4" s="4">
        <v>1010528.0328618611</v>
      </c>
      <c r="X4" s="4">
        <v>1002485.0724826509</v>
      </c>
      <c r="Y4" s="4">
        <v>994442.11210344045</v>
      </c>
      <c r="Z4" s="4">
        <v>986399.15172423038</v>
      </c>
      <c r="AA4" s="4">
        <v>978356.19134501996</v>
      </c>
      <c r="AB4" s="4">
        <v>970313.23096580978</v>
      </c>
      <c r="AC4" s="4">
        <v>962270.27058659948</v>
      </c>
      <c r="AD4" s="4">
        <v>954139.88672500674</v>
      </c>
      <c r="AE4" s="4">
        <v>946096.92634579632</v>
      </c>
      <c r="AF4" s="4"/>
    </row>
    <row r="5" spans="1:32">
      <c r="A5" t="s">
        <v>5</v>
      </c>
      <c r="B5" s="4">
        <v>7998667.6914128698</v>
      </c>
      <c r="C5" s="4">
        <v>7732140.6127499426</v>
      </c>
      <c r="D5" s="4">
        <v>7465613.5340870135</v>
      </c>
      <c r="E5" s="4">
        <v>7199086.4554240862</v>
      </c>
      <c r="F5" s="4">
        <v>6868265.0672371695</v>
      </c>
      <c r="G5" s="4">
        <v>6741015.3154564975</v>
      </c>
      <c r="H5" s="4">
        <v>6673383.0516755227</v>
      </c>
      <c r="I5" s="4">
        <v>6629468.9953674376</v>
      </c>
      <c r="J5" s="4">
        <v>6588789.5438430253</v>
      </c>
      <c r="K5" s="4">
        <v>5975193.7310061986</v>
      </c>
      <c r="L5" s="4">
        <v>5924123.6991172563</v>
      </c>
      <c r="M5" s="4">
        <v>5873053.667228315</v>
      </c>
      <c r="N5" s="4">
        <v>5821983.6353393728</v>
      </c>
      <c r="O5" s="4">
        <v>5770913.6034504306</v>
      </c>
      <c r="P5" s="4">
        <v>5719843.5715614883</v>
      </c>
      <c r="Q5" s="4">
        <v>5566633.4758946635</v>
      </c>
      <c r="R5" s="4">
        <v>5413423.3802278377</v>
      </c>
      <c r="S5" s="4">
        <v>5260213.2845610119</v>
      </c>
      <c r="T5" s="4">
        <v>5107003.1888941871</v>
      </c>
      <c r="U5" s="4">
        <v>4953793.0932273604</v>
      </c>
      <c r="V5" s="4">
        <v>4851653.0294494769</v>
      </c>
      <c r="W5" s="4">
        <v>4749512.9656715933</v>
      </c>
      <c r="X5" s="4">
        <v>4647372.9018937098</v>
      </c>
      <c r="Y5" s="4">
        <v>4545232.8381158262</v>
      </c>
      <c r="Z5" s="4">
        <v>4443092.7743379427</v>
      </c>
      <c r="AA5" s="4">
        <v>4340952.7105600592</v>
      </c>
      <c r="AB5" s="4">
        <v>4238812.6467821747</v>
      </c>
      <c r="AC5" s="4">
        <v>4136672.5830042916</v>
      </c>
      <c r="AD5" s="4">
        <v>4034532.5192264072</v>
      </c>
      <c r="AE5" s="4">
        <v>3932392.4554485236</v>
      </c>
    </row>
    <row r="6" spans="1:32">
      <c r="A6" t="s">
        <v>6</v>
      </c>
      <c r="B6" s="4">
        <v>11194179.380731259</v>
      </c>
      <c r="C6" s="4">
        <v>11171207.747910855</v>
      </c>
      <c r="D6" s="4">
        <v>11171207.747910855</v>
      </c>
      <c r="E6" s="4">
        <v>11171207.747910855</v>
      </c>
      <c r="F6" s="4">
        <v>11171207.747910855</v>
      </c>
      <c r="G6" s="4">
        <v>10756160.259631593</v>
      </c>
      <c r="H6" s="4">
        <v>10341947.876962552</v>
      </c>
      <c r="I6" s="4">
        <v>9927735.4942935072</v>
      </c>
      <c r="J6" s="4">
        <v>9512688.0060142446</v>
      </c>
      <c r="K6" s="4">
        <v>14484906.809263198</v>
      </c>
      <c r="L6" s="4">
        <v>13821832.95474864</v>
      </c>
      <c r="M6" s="4">
        <v>13158759.100234084</v>
      </c>
      <c r="N6" s="4">
        <v>12496520.351329748</v>
      </c>
      <c r="O6" s="4">
        <v>11833446.496815192</v>
      </c>
      <c r="P6" s="4">
        <v>11171207.747910855</v>
      </c>
      <c r="Q6" s="4">
        <v>11171207.747910855</v>
      </c>
      <c r="R6" s="4">
        <v>11171207.747910855</v>
      </c>
      <c r="S6" s="4">
        <v>11171207.747910855</v>
      </c>
      <c r="T6" s="4">
        <v>11171207.747910855</v>
      </c>
      <c r="U6" s="4">
        <v>11171207.747910855</v>
      </c>
      <c r="V6" s="4">
        <v>11171207.747910855</v>
      </c>
      <c r="W6" s="4">
        <v>11171207.747910855</v>
      </c>
      <c r="X6" s="4">
        <v>11171207.747910855</v>
      </c>
      <c r="Y6" s="4">
        <v>11171207.747910855</v>
      </c>
      <c r="Z6" s="4">
        <v>11171207.747910855</v>
      </c>
      <c r="AA6" s="4">
        <v>11171207.747910855</v>
      </c>
      <c r="AB6" s="4">
        <v>11171207.747910855</v>
      </c>
      <c r="AC6" s="4">
        <v>11171207.747910855</v>
      </c>
      <c r="AD6" s="4">
        <v>11171207.747910855</v>
      </c>
      <c r="AE6" s="4">
        <v>11171207.747910855</v>
      </c>
    </row>
    <row r="7" spans="1:32">
      <c r="A7" t="s">
        <v>18</v>
      </c>
      <c r="B7" s="4">
        <v>1154875.5286563125</v>
      </c>
      <c r="C7" s="4">
        <v>1223688.4965541745</v>
      </c>
      <c r="D7" s="4">
        <v>1318244.4386692485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</row>
    <row r="8" spans="1:32">
      <c r="A8" t="s">
        <v>7</v>
      </c>
      <c r="B8" s="4">
        <v>1093705.481628522</v>
      </c>
      <c r="C8" s="4">
        <v>1110537.82148701</v>
      </c>
      <c r="D8" s="4">
        <v>1165954.1609686809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</row>
    <row r="9" spans="1:32">
      <c r="A9" t="s">
        <v>8</v>
      </c>
      <c r="B9" s="4">
        <v>6146160.4261342743</v>
      </c>
      <c r="C9" s="4">
        <v>6207145.7134810919</v>
      </c>
      <c r="D9" s="4">
        <v>5939220.5531089073</v>
      </c>
      <c r="E9" s="4">
        <v>5671295.3927367246</v>
      </c>
      <c r="F9" s="4">
        <v>5403370.23236454</v>
      </c>
      <c r="G9" s="4">
        <v>5135445.0719923563</v>
      </c>
      <c r="H9" s="4">
        <v>4867519.9116201727</v>
      </c>
      <c r="I9" s="4">
        <v>4599594.751247989</v>
      </c>
      <c r="J9" s="4">
        <v>4331669.5908758054</v>
      </c>
      <c r="K9" s="4">
        <v>4063744.4305036236</v>
      </c>
      <c r="L9" s="4">
        <v>4035313.0558780544</v>
      </c>
      <c r="M9" s="4">
        <v>4006881.6812524851</v>
      </c>
      <c r="N9" s="4">
        <v>3978450.3066269155</v>
      </c>
      <c r="O9" s="4">
        <v>3950018.9320013458</v>
      </c>
      <c r="P9" s="4">
        <v>3921587.5573757761</v>
      </c>
      <c r="Q9" s="4">
        <v>3893156.1827502074</v>
      </c>
      <c r="R9" s="4">
        <v>3864724.8081246382</v>
      </c>
      <c r="S9" s="4">
        <v>3836293.433499068</v>
      </c>
      <c r="T9" s="4">
        <v>3807862.0588734988</v>
      </c>
      <c r="U9" s="4">
        <v>3779430.6842479291</v>
      </c>
      <c r="V9" s="4">
        <v>3750999.3096223604</v>
      </c>
      <c r="W9" s="4">
        <v>3722567.9349967898</v>
      </c>
      <c r="X9" s="4">
        <v>3694136.560371221</v>
      </c>
      <c r="Y9" s="4">
        <v>3665705.1857456518</v>
      </c>
      <c r="Z9" s="4">
        <v>3637273.8111200822</v>
      </c>
      <c r="AA9" s="4">
        <v>3608842.4364945129</v>
      </c>
      <c r="AB9" s="4">
        <v>3580411.0618689428</v>
      </c>
      <c r="AC9" s="4">
        <v>3551979.6872433741</v>
      </c>
      <c r="AD9" s="4">
        <v>3523548.3126178049</v>
      </c>
      <c r="AE9" s="4">
        <v>3495116.9379922408</v>
      </c>
    </row>
    <row r="10" spans="1:32">
      <c r="A10" t="s">
        <v>9</v>
      </c>
      <c r="B10" s="4">
        <v>4567459.2942504622</v>
      </c>
      <c r="C10" s="4">
        <v>4336979.5692528971</v>
      </c>
      <c r="D10" s="4">
        <v>4190383.2702012225</v>
      </c>
      <c r="E10" s="4">
        <v>4043786.9711495484</v>
      </c>
      <c r="F10" s="4">
        <v>3927136.4307664423</v>
      </c>
      <c r="G10" s="4">
        <v>3855726.1693224795</v>
      </c>
      <c r="H10" s="4">
        <v>3817909.1611647881</v>
      </c>
      <c r="I10" s="4">
        <v>3793348.8003622182</v>
      </c>
      <c r="J10" s="4">
        <v>3770596.558659941</v>
      </c>
      <c r="K10" s="4">
        <v>3748514.2334313449</v>
      </c>
      <c r="L10" s="4">
        <v>3720135.4127496206</v>
      </c>
      <c r="M10" s="4">
        <v>3693885.6191888475</v>
      </c>
      <c r="N10" s="4">
        <v>3671883.2138122544</v>
      </c>
      <c r="O10" s="4">
        <v>3648867.5335572362</v>
      </c>
      <c r="P10" s="4">
        <v>3626511.6825559833</v>
      </c>
      <c r="Q10" s="4">
        <v>3600902.8465204719</v>
      </c>
      <c r="R10" s="4">
        <v>3575516.3892119913</v>
      </c>
      <c r="S10" s="4">
        <v>3552281.6748363301</v>
      </c>
      <c r="T10" s="4">
        <v>3525100.9653831981</v>
      </c>
      <c r="U10" s="4">
        <v>3501511.9507537293</v>
      </c>
      <c r="V10" s="4">
        <v>3480393.5726294722</v>
      </c>
      <c r="W10" s="4">
        <v>3455446.914100029</v>
      </c>
      <c r="X10" s="4">
        <v>3433404.0126122069</v>
      </c>
      <c r="Y10" s="4">
        <v>3409558.6588279563</v>
      </c>
      <c r="Z10" s="4">
        <v>3384164.1872779299</v>
      </c>
      <c r="AA10" s="4">
        <v>3359285.2811744446</v>
      </c>
      <c r="AB10" s="4">
        <v>3335704.6268611914</v>
      </c>
      <c r="AC10" s="4">
        <v>3310640.5056336247</v>
      </c>
      <c r="AD10" s="4">
        <v>3284159.3194571412</v>
      </c>
      <c r="AE10" s="4">
        <v>3244353.7192191589</v>
      </c>
    </row>
    <row r="11" spans="1:32">
      <c r="A11" t="s">
        <v>12</v>
      </c>
      <c r="B11" s="4">
        <v>23925367.141172614</v>
      </c>
      <c r="C11" s="4">
        <v>10524278.406722484</v>
      </c>
      <c r="D11" s="4">
        <v>10094897.08878687</v>
      </c>
      <c r="E11" s="4">
        <v>9725926.151898304</v>
      </c>
      <c r="F11" s="4">
        <v>9403155.399721656</v>
      </c>
      <c r="G11" s="4">
        <v>9116748.7486567199</v>
      </c>
      <c r="H11" s="4">
        <v>8859636.1608781889</v>
      </c>
      <c r="I11" s="4">
        <v>8626577.6186130587</v>
      </c>
      <c r="J11" s="4">
        <v>8413589.456450602</v>
      </c>
      <c r="K11" s="4">
        <v>8217577.5387510844</v>
      </c>
      <c r="L11" s="4">
        <v>8036094.2115633916</v>
      </c>
      <c r="M11" s="4">
        <v>7867172.3189701904</v>
      </c>
      <c r="N11" s="4">
        <v>7709208.8555021361</v>
      </c>
      <c r="O11" s="4">
        <v>7560881.539072847</v>
      </c>
      <c r="P11" s="4">
        <v>7421087.7842886541</v>
      </c>
      <c r="Q11" s="4">
        <v>7384522.2171325404</v>
      </c>
      <c r="R11" s="4">
        <v>7348139.4778122082</v>
      </c>
      <c r="S11" s="4">
        <v>7311938.652188478</v>
      </c>
      <c r="T11" s="4">
        <v>7275918.830692865</v>
      </c>
      <c r="U11" s="4">
        <v>7240079.1083047315</v>
      </c>
      <c r="V11" s="4">
        <v>7204418.5845285384</v>
      </c>
      <c r="W11" s="4">
        <v>7168936.363371226</v>
      </c>
      <c r="X11" s="4">
        <v>7133631.553319701</v>
      </c>
      <c r="Y11" s="4">
        <v>7098503.2673184322</v>
      </c>
      <c r="Z11" s="4">
        <v>7063550.6227471717</v>
      </c>
      <c r="AA11" s="4">
        <v>7028772.7413987657</v>
      </c>
      <c r="AB11" s="4">
        <v>6994168.7494571023</v>
      </c>
      <c r="AC11" s="4">
        <v>6959737.7774751475</v>
      </c>
      <c r="AD11" s="4">
        <v>6925478.9603531025</v>
      </c>
      <c r="AE11" s="4">
        <v>6891391.4373166673</v>
      </c>
    </row>
    <row r="12" spans="1:32">
      <c r="A12" t="s">
        <v>13</v>
      </c>
      <c r="B12" s="4">
        <v>949292.12839980132</v>
      </c>
      <c r="C12" s="4">
        <v>1058173.8307604436</v>
      </c>
      <c r="D12" s="4">
        <v>1050480.564310764</v>
      </c>
      <c r="E12" s="4">
        <v>1042787.2978610847</v>
      </c>
      <c r="F12" s="4">
        <v>1035094.0314114052</v>
      </c>
      <c r="G12" s="4">
        <v>1027400.764961726</v>
      </c>
      <c r="H12" s="4">
        <v>1019707.4985120468</v>
      </c>
      <c r="I12" s="4">
        <v>1012014.2320623671</v>
      </c>
      <c r="J12" s="4">
        <v>1004408.3890950708</v>
      </c>
      <c r="K12" s="4">
        <v>996715.12264539115</v>
      </c>
      <c r="L12" s="4">
        <v>989021.85619571176</v>
      </c>
      <c r="M12" s="4">
        <v>981328.58974603249</v>
      </c>
      <c r="N12" s="4">
        <v>973635.3232963531</v>
      </c>
      <c r="O12" s="4">
        <v>965942.05684667395</v>
      </c>
      <c r="P12" s="4">
        <v>958248.79039699433</v>
      </c>
      <c r="Q12" s="4">
        <v>950555.52394731494</v>
      </c>
      <c r="R12" s="4">
        <v>942949.68098001846</v>
      </c>
      <c r="S12" s="4">
        <v>935256.41453033907</v>
      </c>
      <c r="T12" s="4">
        <v>927563.1480806598</v>
      </c>
      <c r="U12" s="4">
        <v>919869.88163098029</v>
      </c>
      <c r="V12" s="4">
        <v>912176.61518130091</v>
      </c>
      <c r="W12" s="4">
        <v>904483.34873162152</v>
      </c>
      <c r="X12" s="4">
        <v>896790.08228194225</v>
      </c>
      <c r="Y12" s="4">
        <v>889096.81583226286</v>
      </c>
      <c r="Z12" s="4">
        <v>881490.97286496626</v>
      </c>
      <c r="AA12" s="4">
        <v>873797.70641528687</v>
      </c>
      <c r="AB12" s="4">
        <v>866104.43996560748</v>
      </c>
      <c r="AC12" s="4">
        <v>858411.17351592821</v>
      </c>
      <c r="AD12" s="4">
        <v>850717.90706624882</v>
      </c>
      <c r="AE12" s="4">
        <v>843024.64061656944</v>
      </c>
    </row>
    <row r="13" spans="1:32">
      <c r="A13" t="s">
        <v>14</v>
      </c>
      <c r="B13" s="4">
        <v>949292.12839980132</v>
      </c>
      <c r="C13" s="4">
        <v>1058173.8307604436</v>
      </c>
      <c r="D13" s="4">
        <v>1050480.564310764</v>
      </c>
      <c r="E13" s="4">
        <v>1042787.2978610847</v>
      </c>
      <c r="F13" s="4">
        <v>1035094.0314114052</v>
      </c>
      <c r="G13" s="4">
        <v>1027400.764961726</v>
      </c>
      <c r="H13" s="4">
        <v>1019707.4985120468</v>
      </c>
      <c r="I13" s="4">
        <v>1012014.2320623671</v>
      </c>
      <c r="J13" s="4">
        <v>1004408.3890950708</v>
      </c>
      <c r="K13" s="4">
        <v>996715.12264539115</v>
      </c>
      <c r="L13" s="4">
        <v>989021.85619571176</v>
      </c>
      <c r="M13" s="4">
        <v>981328.58974603249</v>
      </c>
      <c r="N13" s="4">
        <v>973635.3232963531</v>
      </c>
      <c r="O13" s="4">
        <v>965942.05684667395</v>
      </c>
      <c r="P13" s="4">
        <v>958248.79039699433</v>
      </c>
      <c r="Q13" s="4">
        <v>950555.52394731494</v>
      </c>
      <c r="R13" s="4">
        <v>942949.68098001846</v>
      </c>
      <c r="S13" s="4">
        <v>935256.41453033907</v>
      </c>
      <c r="T13" s="4">
        <v>927563.1480806598</v>
      </c>
      <c r="U13" s="4">
        <v>919869.88163098029</v>
      </c>
      <c r="V13" s="4">
        <v>912176.61518130091</v>
      </c>
      <c r="W13" s="4">
        <v>904483.34873162152</v>
      </c>
      <c r="X13" s="4">
        <v>896790.08228194225</v>
      </c>
      <c r="Y13" s="4">
        <v>889096.81583226286</v>
      </c>
      <c r="Z13" s="4">
        <v>881490.97286496626</v>
      </c>
      <c r="AA13" s="4">
        <v>873797.70641528687</v>
      </c>
      <c r="AB13" s="4">
        <v>866104.43996560748</v>
      </c>
      <c r="AC13" s="4">
        <v>858411.17351592821</v>
      </c>
      <c r="AD13" s="4">
        <v>850717.90706624882</v>
      </c>
      <c r="AE13" s="4">
        <v>843024.64061656944</v>
      </c>
    </row>
    <row r="14" spans="1:32">
      <c r="A14" t="s">
        <v>19</v>
      </c>
      <c r="B14" s="4">
        <v>3485435.9953173972</v>
      </c>
      <c r="C14" s="4">
        <v>3708288.8400638644</v>
      </c>
      <c r="D14" s="4">
        <v>3688630.8203434241</v>
      </c>
      <c r="E14" s="4">
        <v>3668972.8006229838</v>
      </c>
      <c r="F14" s="4">
        <v>3649314.7809025436</v>
      </c>
      <c r="G14" s="4">
        <v>3629656.7611821028</v>
      </c>
      <c r="H14" s="4">
        <v>3609998.741461663</v>
      </c>
      <c r="I14" s="4">
        <v>3590340.7217412223</v>
      </c>
      <c r="J14" s="4">
        <v>3570682.702020782</v>
      </c>
      <c r="K14" s="4">
        <v>3551024.6823003418</v>
      </c>
      <c r="L14" s="4">
        <v>3531366.6625799015</v>
      </c>
      <c r="M14" s="4">
        <v>3511708.6428594613</v>
      </c>
      <c r="N14" s="4">
        <v>3472392.6034185807</v>
      </c>
      <c r="O14" s="4">
        <v>3452734.58369814</v>
      </c>
      <c r="P14" s="4">
        <v>3452734.58369814</v>
      </c>
      <c r="Q14" s="4">
        <v>3420720.0944391377</v>
      </c>
      <c r="R14" s="4">
        <v>3388593.2736388752</v>
      </c>
      <c r="S14" s="4">
        <v>3356578.784379872</v>
      </c>
      <c r="T14" s="4">
        <v>3324451.96357961</v>
      </c>
      <c r="U14" s="4">
        <v>3292325.1427793475</v>
      </c>
      <c r="V14" s="4">
        <v>3260310.6535203448</v>
      </c>
      <c r="W14" s="4">
        <v>3228183.8327200823</v>
      </c>
      <c r="X14" s="4">
        <v>3196169.3434610791</v>
      </c>
      <c r="Y14" s="4">
        <v>3164042.5226608166</v>
      </c>
      <c r="Z14" s="4">
        <v>3131915.7018605541</v>
      </c>
      <c r="AA14" s="4">
        <v>3099901.2126015513</v>
      </c>
      <c r="AB14" s="4">
        <v>3067774.3918012888</v>
      </c>
      <c r="AC14" s="4">
        <v>3035759.9025422856</v>
      </c>
      <c r="AD14" s="4">
        <v>3003633.0817420236</v>
      </c>
      <c r="AE14" s="4">
        <v>2971618.5924830209</v>
      </c>
    </row>
    <row r="15" spans="1:32">
      <c r="A15" t="s">
        <v>17</v>
      </c>
      <c r="B15" s="4">
        <v>3881031.0195738152</v>
      </c>
      <c r="C15" s="4">
        <v>3881031.0195738152</v>
      </c>
      <c r="D15" s="4">
        <v>3754914.7615139638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  <c r="AD15" s="4">
        <v>0</v>
      </c>
      <c r="AE15" s="4">
        <v>0</v>
      </c>
    </row>
    <row r="16" spans="1:32">
      <c r="A16" t="s">
        <v>20</v>
      </c>
      <c r="B16" s="4">
        <v>949292.12839980132</v>
      </c>
      <c r="C16" s="4">
        <v>1058173.8307604436</v>
      </c>
      <c r="D16" s="4">
        <v>1050480.564310764</v>
      </c>
      <c r="E16" s="4">
        <v>1042787.2978610847</v>
      </c>
      <c r="F16" s="4">
        <v>1035094.0314114052</v>
      </c>
      <c r="G16" s="4">
        <v>1027400.764961726</v>
      </c>
      <c r="H16" s="4">
        <v>1019707.4985120468</v>
      </c>
      <c r="I16" s="4">
        <v>1012014.2320623671</v>
      </c>
      <c r="J16" s="4">
        <v>1004408.3890950708</v>
      </c>
      <c r="K16" s="4">
        <v>996715.12264539115</v>
      </c>
      <c r="L16" s="4">
        <v>989021.85619571176</v>
      </c>
      <c r="M16" s="4">
        <v>981328.58974603249</v>
      </c>
      <c r="N16" s="4">
        <v>973635.3232963531</v>
      </c>
      <c r="O16" s="4">
        <v>965942.05684667395</v>
      </c>
      <c r="P16" s="4">
        <v>958248.79039699433</v>
      </c>
      <c r="Q16" s="4">
        <v>950555.52394731494</v>
      </c>
      <c r="R16" s="4">
        <v>942949.68098001846</v>
      </c>
      <c r="S16" s="4">
        <v>935256.41453033907</v>
      </c>
      <c r="T16" s="4">
        <v>927563.1480806598</v>
      </c>
      <c r="U16" s="4">
        <v>919869.88163098029</v>
      </c>
      <c r="V16" s="4">
        <v>912176.61518130091</v>
      </c>
      <c r="W16" s="4">
        <v>904483.34873162152</v>
      </c>
      <c r="X16" s="4">
        <v>896790.08228194225</v>
      </c>
      <c r="Y16" s="4">
        <v>889096.81583226286</v>
      </c>
      <c r="Z16" s="4">
        <v>881490.97286496626</v>
      </c>
      <c r="AA16" s="4">
        <v>873797.70641528687</v>
      </c>
      <c r="AB16" s="4">
        <v>866104.43996560748</v>
      </c>
      <c r="AC16" s="4">
        <v>858411.17351592821</v>
      </c>
      <c r="AD16" s="4">
        <v>850717.90706624882</v>
      </c>
      <c r="AE16" s="4">
        <v>843024.64061656944</v>
      </c>
    </row>
    <row r="17" spans="1:31">
      <c r="A17" t="s">
        <v>21</v>
      </c>
      <c r="B17" s="4">
        <v>949292.12839980132</v>
      </c>
      <c r="C17" s="4">
        <v>1058173.8307604436</v>
      </c>
      <c r="D17" s="4">
        <v>1050480.564310764</v>
      </c>
      <c r="E17" s="4">
        <v>1042787.2978610847</v>
      </c>
      <c r="F17" s="4">
        <v>1035094.0314114052</v>
      </c>
      <c r="G17" s="4">
        <v>1027400.764961726</v>
      </c>
      <c r="H17" s="4">
        <v>1019707.4985120468</v>
      </c>
      <c r="I17" s="4">
        <v>1012014.2320623671</v>
      </c>
      <c r="J17" s="4">
        <v>1004408.3890950708</v>
      </c>
      <c r="K17" s="4">
        <v>996715.12264539115</v>
      </c>
      <c r="L17" s="4">
        <v>989021.85619571176</v>
      </c>
      <c r="M17" s="4">
        <v>981328.58974603249</v>
      </c>
      <c r="N17" s="4">
        <v>973635.3232963531</v>
      </c>
      <c r="O17" s="4">
        <v>965942.05684667395</v>
      </c>
      <c r="P17" s="4">
        <v>958248.79039699433</v>
      </c>
      <c r="Q17" s="4">
        <v>950555.52394731494</v>
      </c>
      <c r="R17" s="4">
        <v>942949.68098001846</v>
      </c>
      <c r="S17" s="4">
        <v>935256.41453033907</v>
      </c>
      <c r="T17" s="4">
        <v>927563.1480806598</v>
      </c>
      <c r="U17" s="4">
        <v>919869.88163098029</v>
      </c>
      <c r="V17" s="4">
        <v>912176.61518130091</v>
      </c>
      <c r="W17" s="4">
        <v>904483.34873162152</v>
      </c>
      <c r="X17" s="4">
        <v>896790.08228194225</v>
      </c>
      <c r="Y17" s="4">
        <v>889096.81583226286</v>
      </c>
      <c r="Z17" s="4">
        <v>881490.97286496626</v>
      </c>
      <c r="AA17" s="4">
        <v>873797.70641528687</v>
      </c>
      <c r="AB17" s="4">
        <v>866104.43996560748</v>
      </c>
      <c r="AC17" s="4">
        <v>858411.17351592821</v>
      </c>
      <c r="AD17" s="4">
        <v>850717.90706624882</v>
      </c>
      <c r="AE17" s="4">
        <v>843024.64061656944</v>
      </c>
    </row>
    <row r="18" spans="1:31">
      <c r="A18" t="s">
        <v>22</v>
      </c>
      <c r="B18">
        <v>1397288</v>
      </c>
      <c r="C18">
        <v>1397288</v>
      </c>
      <c r="D18">
        <v>1397288</v>
      </c>
      <c r="E18">
        <v>1397288</v>
      </c>
      <c r="F18">
        <v>1397288</v>
      </c>
      <c r="G18">
        <v>1397288</v>
      </c>
      <c r="H18">
        <v>1397288</v>
      </c>
      <c r="I18">
        <v>1397288</v>
      </c>
      <c r="J18">
        <v>1397288</v>
      </c>
      <c r="K18">
        <v>1397288</v>
      </c>
      <c r="L18">
        <v>1397288</v>
      </c>
      <c r="M18">
        <v>1397288</v>
      </c>
      <c r="N18">
        <v>1397288</v>
      </c>
      <c r="O18">
        <v>1397288</v>
      </c>
      <c r="P18">
        <v>1397288</v>
      </c>
      <c r="Q18">
        <v>1397288</v>
      </c>
      <c r="R18">
        <v>1397288</v>
      </c>
      <c r="S18">
        <v>1397288</v>
      </c>
      <c r="T18">
        <v>1397288</v>
      </c>
      <c r="U18">
        <v>1397288</v>
      </c>
      <c r="V18">
        <v>1397288</v>
      </c>
      <c r="W18">
        <v>1397288</v>
      </c>
      <c r="X18">
        <v>1397288</v>
      </c>
      <c r="Y18">
        <v>1397288</v>
      </c>
      <c r="Z18">
        <v>1397288</v>
      </c>
      <c r="AA18">
        <v>1397288</v>
      </c>
      <c r="AB18">
        <v>1397288</v>
      </c>
      <c r="AC18">
        <v>1397288</v>
      </c>
      <c r="AD18">
        <v>1397288</v>
      </c>
      <c r="AE18">
        <v>1397288</v>
      </c>
    </row>
    <row r="19" spans="1:31">
      <c r="A19" t="s">
        <v>77</v>
      </c>
      <c r="B19">
        <v>5111375.590766672</v>
      </c>
      <c r="C19">
        <v>5365237.1134441039</v>
      </c>
      <c r="D19">
        <v>5301847.5648623854</v>
      </c>
      <c r="E19">
        <v>5238458.0162806669</v>
      </c>
      <c r="F19">
        <v>5175068.4676989475</v>
      </c>
      <c r="G19">
        <v>5111678.9191172291</v>
      </c>
      <c r="H19">
        <v>5048289.3705355106</v>
      </c>
      <c r="I19">
        <v>4984899.8219537931</v>
      </c>
      <c r="J19">
        <v>4921510.2733720755</v>
      </c>
      <c r="K19">
        <v>4858120.7247903561</v>
      </c>
      <c r="L19">
        <v>4794731.1762086377</v>
      </c>
      <c r="M19">
        <v>4731341.6276269183</v>
      </c>
      <c r="N19">
        <v>4604562.5304634823</v>
      </c>
      <c r="O19">
        <v>4541172.9818817638</v>
      </c>
      <c r="P19">
        <v>4541172.9818817638</v>
      </c>
      <c r="Q19">
        <v>4492613.0983352177</v>
      </c>
      <c r="R19">
        <v>4444053.2147886716</v>
      </c>
      <c r="S19">
        <v>4395590.2571573891</v>
      </c>
      <c r="T19">
        <v>4347030.373610843</v>
      </c>
      <c r="U19">
        <v>4298470.4900642969</v>
      </c>
      <c r="V19">
        <v>4250007.5324330144</v>
      </c>
      <c r="W19">
        <v>4201447.6488864683</v>
      </c>
      <c r="X19">
        <v>4152887.7653399222</v>
      </c>
      <c r="Y19">
        <v>4104424.8077086397</v>
      </c>
      <c r="Z19">
        <v>4055864.9241620935</v>
      </c>
      <c r="AA19">
        <v>4007401.9665308101</v>
      </c>
      <c r="AB19">
        <v>3958842.0829842649</v>
      </c>
      <c r="AC19">
        <v>3910282.1994377184</v>
      </c>
      <c r="AD19">
        <v>3861819.2418064354</v>
      </c>
      <c r="AE19">
        <v>3813259.3582598893</v>
      </c>
    </row>
    <row r="20" spans="1:31">
      <c r="A20" t="s">
        <v>78</v>
      </c>
      <c r="B20">
        <v>2175532.1398605858</v>
      </c>
      <c r="C20">
        <v>2325464.6313803531</v>
      </c>
      <c r="D20">
        <v>2285249.8294843016</v>
      </c>
      <c r="E20">
        <v>2245035.027588251</v>
      </c>
      <c r="F20">
        <v>2204820.2256921995</v>
      </c>
      <c r="G20">
        <v>2164605.4237961485</v>
      </c>
      <c r="H20">
        <v>2124390.621900097</v>
      </c>
      <c r="I20">
        <v>2085050.0548278729</v>
      </c>
      <c r="J20">
        <v>2044835.2529318216</v>
      </c>
      <c r="K20">
        <v>2004620.4510357708</v>
      </c>
      <c r="L20">
        <v>1964405.6491397195</v>
      </c>
      <c r="M20">
        <v>1924190.8472436683</v>
      </c>
      <c r="N20">
        <v>1883976.045347617</v>
      </c>
      <c r="O20">
        <v>1843761.2434515657</v>
      </c>
      <c r="P20">
        <v>1803546.4415555145</v>
      </c>
      <c r="Q20">
        <v>1783439.0406074887</v>
      </c>
      <c r="R20">
        <v>1764205.8744832904</v>
      </c>
      <c r="S20">
        <v>1744098.4735352646</v>
      </c>
      <c r="T20">
        <v>1724865.3074110667</v>
      </c>
      <c r="U20">
        <v>1704757.906463041</v>
      </c>
      <c r="V20">
        <v>1685524.7403388426</v>
      </c>
      <c r="W20">
        <v>1666291.5742146443</v>
      </c>
      <c r="X20">
        <v>1646184.1732666185</v>
      </c>
      <c r="Y20">
        <v>1626951.0071424202</v>
      </c>
      <c r="Z20">
        <v>1606843.6061943944</v>
      </c>
      <c r="AA20">
        <v>1587610.4400701961</v>
      </c>
      <c r="AB20">
        <v>1567503.0391221705</v>
      </c>
      <c r="AC20">
        <v>1548269.872997972</v>
      </c>
      <c r="AD20">
        <v>1528162.4720499464</v>
      </c>
      <c r="AE20">
        <v>1508929.3059257478</v>
      </c>
    </row>
    <row r="21" spans="1:31">
      <c r="A21" t="s">
        <v>79</v>
      </c>
      <c r="B21">
        <v>5857355.0922698751</v>
      </c>
      <c r="C21" s="25">
        <v>5839455.5710459696</v>
      </c>
      <c r="D21">
        <v>5821556.0498220641</v>
      </c>
      <c r="E21">
        <v>5803656.5285981586</v>
      </c>
      <c r="F21">
        <v>5785757.0073742522</v>
      </c>
      <c r="G21">
        <v>5767857.4861503467</v>
      </c>
      <c r="H21">
        <v>5749957.9649264412</v>
      </c>
      <c r="I21">
        <v>5732058.4437025348</v>
      </c>
      <c r="J21">
        <v>5714158.9224786293</v>
      </c>
      <c r="K21">
        <v>5696259.4012547238</v>
      </c>
      <c r="L21">
        <v>5679939.2495505745</v>
      </c>
      <c r="M21">
        <v>5663619.0978464251</v>
      </c>
      <c r="N21">
        <v>5647298.9461422749</v>
      </c>
      <c r="O21">
        <v>5630978.7944381256</v>
      </c>
      <c r="P21">
        <v>5614658.6427339762</v>
      </c>
      <c r="Q21">
        <v>5598338.4910298269</v>
      </c>
      <c r="R21">
        <v>5582018.3393256776</v>
      </c>
      <c r="S21">
        <v>5565698.1876215283</v>
      </c>
      <c r="T21">
        <v>5549378.035917379</v>
      </c>
      <c r="U21">
        <v>5533057.8842132296</v>
      </c>
      <c r="V21">
        <v>5516737.7325090803</v>
      </c>
      <c r="W21">
        <v>5500417.580804931</v>
      </c>
      <c r="X21">
        <v>5484097.4291007817</v>
      </c>
      <c r="Y21">
        <v>5467777.2773966324</v>
      </c>
      <c r="Z21">
        <v>5451457.125692483</v>
      </c>
      <c r="AA21">
        <v>5435136.9739883328</v>
      </c>
      <c r="AB21">
        <v>5418816.8222841835</v>
      </c>
      <c r="AC21">
        <v>5402496.6705800341</v>
      </c>
      <c r="AD21">
        <v>5386176.5188758848</v>
      </c>
      <c r="AE21">
        <v>5369856.3671717355</v>
      </c>
    </row>
    <row r="22" spans="1:31">
      <c r="A22" t="s">
        <v>80</v>
      </c>
      <c r="B22">
        <v>5923789.2829016084</v>
      </c>
      <c r="C22" s="25">
        <v>6218000.1348871673</v>
      </c>
      <c r="D22">
        <v>6144535.3069033511</v>
      </c>
      <c r="E22">
        <v>6071070.478919534</v>
      </c>
      <c r="F22">
        <v>5997605.650935716</v>
      </c>
      <c r="G22">
        <v>5924140.8229518989</v>
      </c>
      <c r="H22">
        <v>5850675.9949680818</v>
      </c>
      <c r="I22">
        <v>5777211.1669842657</v>
      </c>
      <c r="J22">
        <v>5703746.3390004495</v>
      </c>
      <c r="K22">
        <v>5630281.5110166315</v>
      </c>
      <c r="L22">
        <v>5556816.6830328144</v>
      </c>
      <c r="M22">
        <v>5483351.8550489964</v>
      </c>
      <c r="N22">
        <v>5336422.1990813632</v>
      </c>
      <c r="O22">
        <v>5262957.3710975461</v>
      </c>
      <c r="P22">
        <v>5262957.3710975461</v>
      </c>
      <c r="Q22">
        <v>5206679.2689264566</v>
      </c>
      <c r="R22">
        <v>5150401.1667553671</v>
      </c>
      <c r="S22">
        <v>5094235.3961255383</v>
      </c>
      <c r="T22">
        <v>5037957.2939544488</v>
      </c>
      <c r="U22">
        <v>4981679.1917833593</v>
      </c>
      <c r="V22">
        <v>4925513.4211535305</v>
      </c>
      <c r="W22">
        <v>4869235.318982441</v>
      </c>
      <c r="X22">
        <v>4812957.2168113515</v>
      </c>
      <c r="Y22">
        <v>4756791.4461815227</v>
      </c>
      <c r="Z22">
        <v>4700513.3440104332</v>
      </c>
      <c r="AA22">
        <v>4644347.5733806035</v>
      </c>
      <c r="AB22">
        <v>4588069.4712095149</v>
      </c>
      <c r="AC22">
        <v>4531791.3690384254</v>
      </c>
      <c r="AD22">
        <v>4475625.5984085957</v>
      </c>
      <c r="AE22">
        <v>4419347.4962375062</v>
      </c>
    </row>
    <row r="23" spans="1:31">
      <c r="A23" t="s">
        <v>81</v>
      </c>
      <c r="B23">
        <v>8587076.6537132654</v>
      </c>
      <c r="C23" s="25">
        <v>8300944.0578278247</v>
      </c>
      <c r="D23">
        <v>8014811.4619423822</v>
      </c>
      <c r="E23">
        <v>7728678.8660569396</v>
      </c>
      <c r="F23">
        <v>7501037.2429677434</v>
      </c>
      <c r="G23">
        <v>7362296.246121048</v>
      </c>
      <c r="H23">
        <v>7288664.7974982709</v>
      </c>
      <c r="I23">
        <v>7240937.0173691111</v>
      </c>
      <c r="J23">
        <v>7196742.677430464</v>
      </c>
      <c r="K23">
        <v>7570628.4035703922</v>
      </c>
      <c r="L23">
        <v>7290234.7589937113</v>
      </c>
      <c r="M23">
        <v>7009841.1144170305</v>
      </c>
      <c r="N23">
        <v>6729447.4698403496</v>
      </c>
      <c r="O23">
        <v>6449053.8252636669</v>
      </c>
      <c r="P23">
        <v>6168660.180686987</v>
      </c>
      <c r="Q23">
        <v>5934998.8102064189</v>
      </c>
      <c r="R23">
        <v>5701337.4397258516</v>
      </c>
      <c r="S23">
        <v>5467676.0692452835</v>
      </c>
      <c r="T23">
        <v>5234014.6987647163</v>
      </c>
      <c r="U23">
        <v>5000353.3282841481</v>
      </c>
      <c r="V23">
        <v>4860156.5059958072</v>
      </c>
      <c r="W23">
        <v>4719959.6837074673</v>
      </c>
      <c r="X23">
        <v>4579762.8614191264</v>
      </c>
      <c r="Y23">
        <v>4439566.0391307855</v>
      </c>
      <c r="Z23">
        <v>4299369.2168424446</v>
      </c>
      <c r="AA23">
        <v>4205904.6686502192</v>
      </c>
      <c r="AB23">
        <v>4112440.120457991</v>
      </c>
      <c r="AC23">
        <v>4018975.5722657642</v>
      </c>
      <c r="AD23">
        <v>3925511.024073537</v>
      </c>
      <c r="AE23">
        <v>3832046.4758813097</v>
      </c>
    </row>
    <row r="24" spans="1:31">
      <c r="A24" s="24" t="s">
        <v>82</v>
      </c>
      <c r="B24">
        <v>949292.12839980132</v>
      </c>
      <c r="C24" s="25">
        <v>1058173.8307604436</v>
      </c>
      <c r="D24">
        <v>1050480.564310764</v>
      </c>
      <c r="E24">
        <v>1042787.2978610847</v>
      </c>
      <c r="F24">
        <v>1035094.0314114052</v>
      </c>
      <c r="G24">
        <v>1027400.764961726</v>
      </c>
      <c r="H24">
        <v>1019707.4985120468</v>
      </c>
      <c r="I24">
        <v>1012014.2320623671</v>
      </c>
      <c r="J24">
        <v>1004408.3890950708</v>
      </c>
      <c r="K24">
        <v>996715.12264539115</v>
      </c>
      <c r="L24">
        <v>989021.85619571176</v>
      </c>
      <c r="M24">
        <v>981328.58974603249</v>
      </c>
      <c r="N24">
        <v>973635.3232963531</v>
      </c>
      <c r="O24">
        <v>965942.05684667395</v>
      </c>
      <c r="P24">
        <v>958248.79039699433</v>
      </c>
      <c r="Q24">
        <v>950555.52394731494</v>
      </c>
      <c r="R24">
        <v>942949.68098001846</v>
      </c>
      <c r="S24">
        <v>935256.41453033907</v>
      </c>
      <c r="T24">
        <v>927563.1480806598</v>
      </c>
      <c r="U24">
        <v>919869.88163098029</v>
      </c>
      <c r="V24">
        <v>912176.61518130091</v>
      </c>
      <c r="W24">
        <v>904483.34873162152</v>
      </c>
      <c r="X24">
        <v>896790.08228194225</v>
      </c>
      <c r="Y24">
        <v>889096.81583226286</v>
      </c>
      <c r="Z24">
        <v>881490.97286496626</v>
      </c>
      <c r="AA24">
        <v>873797.70641528687</v>
      </c>
      <c r="AB24">
        <v>866104.43996560748</v>
      </c>
      <c r="AC24">
        <v>858411.17351592821</v>
      </c>
      <c r="AD24">
        <v>850717.90706624882</v>
      </c>
      <c r="AE24">
        <v>843024.64061656944</v>
      </c>
    </row>
    <row r="25" spans="1:31">
      <c r="A25" s="24" t="s">
        <v>83</v>
      </c>
      <c r="B25">
        <v>1087150.6301901576</v>
      </c>
      <c r="C25" s="25">
        <v>1205045.2811634131</v>
      </c>
      <c r="D25">
        <v>1194379.6163127213</v>
      </c>
      <c r="E25">
        <v>1183801.3749444121</v>
      </c>
      <c r="F25">
        <v>1173135.7100937204</v>
      </c>
      <c r="G25">
        <v>1162557.4687254112</v>
      </c>
      <c r="H25">
        <v>1151891.8038747192</v>
      </c>
      <c r="I25">
        <v>1141313.5625064103</v>
      </c>
      <c r="J25">
        <v>1130647.8976557183</v>
      </c>
      <c r="K25">
        <v>1120069.6562874094</v>
      </c>
      <c r="L25">
        <v>1109403.9914367173</v>
      </c>
      <c r="M25">
        <v>1098825.7500684082</v>
      </c>
      <c r="N25">
        <v>1088160.0852177164</v>
      </c>
      <c r="O25">
        <v>1077581.8438494073</v>
      </c>
      <c r="P25">
        <v>1066916.1789987157</v>
      </c>
      <c r="Q25">
        <v>1058873.2186195052</v>
      </c>
      <c r="R25">
        <v>1050830.2582402949</v>
      </c>
      <c r="S25">
        <v>1042787.2978610847</v>
      </c>
      <c r="T25">
        <v>1034744.3374818745</v>
      </c>
      <c r="U25">
        <v>1026701.3771026643</v>
      </c>
      <c r="V25">
        <v>1018658.4167234539</v>
      </c>
      <c r="W25">
        <v>1010528.0328618611</v>
      </c>
      <c r="X25">
        <v>1002485.0724826509</v>
      </c>
      <c r="Y25">
        <v>994442.11210344045</v>
      </c>
      <c r="Z25">
        <v>986399.15172423038</v>
      </c>
      <c r="AA25">
        <v>978356.19134501996</v>
      </c>
      <c r="AB25">
        <v>970313.23096580978</v>
      </c>
      <c r="AC25">
        <v>962270.27058659948</v>
      </c>
      <c r="AD25">
        <v>954139.88672500674</v>
      </c>
      <c r="AE25">
        <v>946096.92634579632</v>
      </c>
    </row>
    <row r="26" spans="1:31">
      <c r="C26" s="13"/>
    </row>
    <row r="27" spans="1:31">
      <c r="C27" s="13"/>
    </row>
    <row r="28" spans="1:31">
      <c r="C28" s="13"/>
    </row>
    <row r="29" spans="1:31">
      <c r="C29" s="13"/>
    </row>
    <row r="30" spans="1:31">
      <c r="C30" s="13"/>
    </row>
    <row r="31" spans="1:31">
      <c r="C31" s="13"/>
    </row>
    <row r="32" spans="1:31">
      <c r="C32" s="13"/>
    </row>
    <row r="33" spans="3:3">
      <c r="C33" s="13"/>
    </row>
    <row r="34" spans="3:3">
      <c r="C34" s="13"/>
    </row>
    <row r="35" spans="3:3">
      <c r="C35" s="13"/>
    </row>
    <row r="36" spans="3:3">
      <c r="C36" s="13"/>
    </row>
  </sheetData>
  <phoneticPr fontId="3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08B1F-CE2A-440C-B449-04DD87D55A2A}">
  <sheetPr>
    <tabColor theme="6"/>
  </sheetPr>
  <dimension ref="A1:AF36"/>
  <sheetViews>
    <sheetView workbookViewId="0">
      <selection sqref="A1:AE25"/>
    </sheetView>
  </sheetViews>
  <sheetFormatPr defaultColWidth="9.08984375" defaultRowHeight="14.5"/>
  <cols>
    <col min="1" max="1" width="28.08984375" customWidth="1"/>
    <col min="2" max="16" width="9.08984375" customWidth="1"/>
  </cols>
  <sheetData>
    <row r="1" spans="1:32">
      <c r="A1" s="30" t="s">
        <v>35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</row>
    <row r="2" spans="1:32">
      <c r="A2" t="s">
        <v>36</v>
      </c>
      <c r="B2" s="4">
        <v>99999</v>
      </c>
      <c r="C2" s="4">
        <v>99999</v>
      </c>
      <c r="D2" s="4">
        <v>99999</v>
      </c>
      <c r="E2" s="4">
        <v>99999</v>
      </c>
      <c r="F2" s="4">
        <v>99999</v>
      </c>
      <c r="G2" s="4">
        <v>99999</v>
      </c>
      <c r="H2" s="4">
        <v>99999</v>
      </c>
      <c r="I2" s="4">
        <v>99999</v>
      </c>
      <c r="J2" s="4">
        <v>99999</v>
      </c>
      <c r="K2" s="4">
        <v>99999</v>
      </c>
      <c r="L2" s="4">
        <v>99999</v>
      </c>
      <c r="M2" s="4">
        <v>99999</v>
      </c>
      <c r="N2" s="4">
        <v>99999</v>
      </c>
      <c r="O2" s="4">
        <v>99999</v>
      </c>
      <c r="P2" s="4">
        <v>99999</v>
      </c>
      <c r="Q2" s="4">
        <v>99999</v>
      </c>
      <c r="R2" s="4">
        <v>99999</v>
      </c>
      <c r="S2" s="4">
        <v>99999</v>
      </c>
      <c r="T2" s="4">
        <v>99999</v>
      </c>
      <c r="U2" s="4">
        <v>99999</v>
      </c>
      <c r="V2" s="4">
        <v>99999</v>
      </c>
      <c r="W2" s="4">
        <v>99999</v>
      </c>
      <c r="X2" s="4">
        <v>99999</v>
      </c>
      <c r="Y2" s="4">
        <v>99999</v>
      </c>
      <c r="Z2" s="4">
        <v>99999</v>
      </c>
      <c r="AA2" s="4">
        <v>99999</v>
      </c>
      <c r="AB2" s="4">
        <v>99999</v>
      </c>
      <c r="AC2" s="4">
        <v>99999</v>
      </c>
      <c r="AD2" s="4">
        <v>99999</v>
      </c>
      <c r="AE2" s="4">
        <v>99999</v>
      </c>
      <c r="AF2" s="4"/>
    </row>
    <row r="3" spans="1:32">
      <c r="A3" t="s">
        <v>86</v>
      </c>
      <c r="B3" s="4">
        <v>99999</v>
      </c>
      <c r="C3" s="4">
        <v>99999</v>
      </c>
      <c r="D3" s="4">
        <v>99999</v>
      </c>
      <c r="E3" s="4">
        <v>99999</v>
      </c>
      <c r="F3" s="4">
        <v>99999</v>
      </c>
      <c r="G3" s="4">
        <v>99999</v>
      </c>
      <c r="H3" s="4">
        <v>99999</v>
      </c>
      <c r="I3" s="4">
        <v>99999</v>
      </c>
      <c r="J3" s="4">
        <v>99999</v>
      </c>
      <c r="K3" s="4">
        <v>99999</v>
      </c>
      <c r="L3" s="4">
        <v>99999</v>
      </c>
      <c r="M3" s="4">
        <v>99999</v>
      </c>
      <c r="N3" s="4">
        <v>99999</v>
      </c>
      <c r="O3" s="4">
        <v>99999</v>
      </c>
      <c r="P3" s="4">
        <v>99999</v>
      </c>
      <c r="Q3" s="4">
        <v>99999</v>
      </c>
      <c r="R3" s="4">
        <v>99999</v>
      </c>
      <c r="S3" s="4">
        <v>99999</v>
      </c>
      <c r="T3" s="4">
        <v>99999</v>
      </c>
      <c r="U3" s="4">
        <v>99999</v>
      </c>
      <c r="V3" s="4">
        <v>99999</v>
      </c>
      <c r="W3" s="4">
        <v>99999</v>
      </c>
      <c r="X3" s="4">
        <v>99999</v>
      </c>
      <c r="Y3" s="4">
        <v>99999</v>
      </c>
      <c r="Z3" s="4">
        <v>99999</v>
      </c>
      <c r="AA3" s="4">
        <v>99999</v>
      </c>
      <c r="AB3" s="4">
        <v>99999</v>
      </c>
      <c r="AC3" s="4">
        <v>99999</v>
      </c>
      <c r="AD3" s="4">
        <v>99999</v>
      </c>
      <c r="AE3" s="4">
        <v>99999</v>
      </c>
      <c r="AF3" s="4"/>
    </row>
    <row r="4" spans="1:32">
      <c r="A4" t="s">
        <v>87</v>
      </c>
      <c r="B4" s="4">
        <v>99999</v>
      </c>
      <c r="C4" s="4">
        <v>99999</v>
      </c>
      <c r="D4" s="4">
        <v>99999</v>
      </c>
      <c r="E4" s="4">
        <v>99999</v>
      </c>
      <c r="F4" s="4">
        <v>99999</v>
      </c>
      <c r="G4" s="4">
        <v>99999</v>
      </c>
      <c r="H4" s="4">
        <v>99999</v>
      </c>
      <c r="I4" s="4">
        <v>99999</v>
      </c>
      <c r="J4" s="4">
        <v>99999</v>
      </c>
      <c r="K4" s="4">
        <v>99999</v>
      </c>
      <c r="L4" s="4">
        <v>99999</v>
      </c>
      <c r="M4" s="4">
        <v>99999</v>
      </c>
      <c r="N4" s="4">
        <v>99999</v>
      </c>
      <c r="O4" s="4">
        <v>99999</v>
      </c>
      <c r="P4" s="4">
        <v>99999</v>
      </c>
      <c r="Q4" s="4">
        <v>99999</v>
      </c>
      <c r="R4" s="4">
        <v>99999</v>
      </c>
      <c r="S4" s="4">
        <v>99999</v>
      </c>
      <c r="T4" s="4">
        <v>99999</v>
      </c>
      <c r="U4" s="4">
        <v>99999</v>
      </c>
      <c r="V4" s="4">
        <v>99999</v>
      </c>
      <c r="W4" s="4">
        <v>99999</v>
      </c>
      <c r="X4" s="4">
        <v>99999</v>
      </c>
      <c r="Y4" s="4">
        <v>99999</v>
      </c>
      <c r="Z4" s="4">
        <v>99999</v>
      </c>
      <c r="AA4" s="4">
        <v>99999</v>
      </c>
      <c r="AB4" s="4">
        <v>99999</v>
      </c>
      <c r="AC4" s="4">
        <v>99999</v>
      </c>
      <c r="AD4" s="4">
        <v>99999</v>
      </c>
      <c r="AE4" s="4">
        <v>99999</v>
      </c>
      <c r="AF4" s="4"/>
    </row>
    <row r="5" spans="1:32">
      <c r="A5" t="s">
        <v>24</v>
      </c>
      <c r="B5" s="4">
        <v>99999</v>
      </c>
      <c r="C5" s="4">
        <v>99999</v>
      </c>
      <c r="D5" s="4">
        <v>99999</v>
      </c>
      <c r="E5" s="4">
        <v>99999</v>
      </c>
      <c r="F5" s="4">
        <v>99999</v>
      </c>
      <c r="G5" s="4">
        <v>99999</v>
      </c>
      <c r="H5" s="4">
        <v>99999</v>
      </c>
      <c r="I5" s="4">
        <v>99999</v>
      </c>
      <c r="J5" s="4">
        <v>99999</v>
      </c>
      <c r="K5" s="4">
        <v>99999</v>
      </c>
      <c r="L5" s="4">
        <v>99999</v>
      </c>
      <c r="M5" s="4">
        <v>99999</v>
      </c>
      <c r="N5" s="4">
        <v>99999</v>
      </c>
      <c r="O5" s="4">
        <v>99999</v>
      </c>
      <c r="P5" s="4">
        <v>99999</v>
      </c>
      <c r="Q5" s="4">
        <v>99999</v>
      </c>
      <c r="R5" s="4">
        <v>99999</v>
      </c>
      <c r="S5" s="4">
        <v>99999</v>
      </c>
      <c r="T5" s="4">
        <v>99999</v>
      </c>
      <c r="U5" s="4">
        <v>99999</v>
      </c>
      <c r="V5" s="4">
        <v>99999</v>
      </c>
      <c r="W5" s="4">
        <v>99999</v>
      </c>
      <c r="X5" s="4">
        <v>99999</v>
      </c>
      <c r="Y5" s="4">
        <v>99999</v>
      </c>
      <c r="Z5" s="4">
        <v>99999</v>
      </c>
      <c r="AA5" s="4">
        <v>99999</v>
      </c>
      <c r="AB5" s="4">
        <v>99999</v>
      </c>
      <c r="AC5" s="4">
        <v>99999</v>
      </c>
      <c r="AD5" s="4">
        <v>99999</v>
      </c>
      <c r="AE5" s="4">
        <v>99999</v>
      </c>
    </row>
    <row r="6" spans="1:32">
      <c r="A6" t="s">
        <v>25</v>
      </c>
      <c r="B6" s="4">
        <v>99999</v>
      </c>
      <c r="C6" s="4">
        <v>99999</v>
      </c>
      <c r="D6" s="4">
        <v>99999</v>
      </c>
      <c r="E6" s="4">
        <v>99999</v>
      </c>
      <c r="F6" s="4">
        <v>99999</v>
      </c>
      <c r="G6" s="4">
        <v>99999</v>
      </c>
      <c r="H6" s="4">
        <v>99999</v>
      </c>
      <c r="I6" s="4">
        <v>99999</v>
      </c>
      <c r="J6" s="4">
        <v>99999</v>
      </c>
      <c r="K6" s="4">
        <v>99999</v>
      </c>
      <c r="L6" s="4">
        <v>99999</v>
      </c>
      <c r="M6" s="4">
        <v>99999</v>
      </c>
      <c r="N6" s="4">
        <v>99999</v>
      </c>
      <c r="O6" s="4">
        <v>99999</v>
      </c>
      <c r="P6" s="4">
        <v>99999</v>
      </c>
      <c r="Q6" s="4">
        <v>99999</v>
      </c>
      <c r="R6" s="4">
        <v>99999</v>
      </c>
      <c r="S6" s="4">
        <v>99999</v>
      </c>
      <c r="T6" s="4">
        <v>99999</v>
      </c>
      <c r="U6" s="4">
        <v>99999</v>
      </c>
      <c r="V6" s="4">
        <v>99999</v>
      </c>
      <c r="W6" s="4">
        <v>99999</v>
      </c>
      <c r="X6" s="4">
        <v>99999</v>
      </c>
      <c r="Y6" s="4">
        <v>99999</v>
      </c>
      <c r="Z6" s="4">
        <v>99999</v>
      </c>
      <c r="AA6" s="4">
        <v>99999</v>
      </c>
      <c r="AB6" s="4">
        <v>99999</v>
      </c>
      <c r="AC6" s="4">
        <v>99999</v>
      </c>
      <c r="AD6" s="4">
        <v>99999</v>
      </c>
      <c r="AE6" s="4">
        <v>99999</v>
      </c>
    </row>
    <row r="7" spans="1:32">
      <c r="A7" t="s">
        <v>124</v>
      </c>
      <c r="B7" s="4">
        <v>99999</v>
      </c>
      <c r="C7" s="4">
        <v>99999</v>
      </c>
      <c r="D7" s="4">
        <v>99999</v>
      </c>
      <c r="E7" s="4">
        <v>99999</v>
      </c>
      <c r="F7" s="4">
        <v>99999</v>
      </c>
      <c r="G7" s="4">
        <v>99999</v>
      </c>
      <c r="H7" s="4">
        <v>99999</v>
      </c>
      <c r="I7" s="4">
        <v>99999</v>
      </c>
      <c r="J7" s="4">
        <v>99999</v>
      </c>
      <c r="K7" s="4">
        <v>99999</v>
      </c>
      <c r="L7" s="4">
        <v>99999</v>
      </c>
      <c r="M7" s="4">
        <v>99999</v>
      </c>
      <c r="N7" s="4">
        <v>99999</v>
      </c>
      <c r="O7" s="4">
        <v>99999</v>
      </c>
      <c r="P7" s="4">
        <v>99999</v>
      </c>
      <c r="Q7" s="4">
        <v>99999</v>
      </c>
      <c r="R7" s="4">
        <v>99999</v>
      </c>
      <c r="S7" s="4">
        <v>99999</v>
      </c>
      <c r="T7" s="4">
        <v>99999</v>
      </c>
      <c r="U7" s="4">
        <v>99999</v>
      </c>
      <c r="V7" s="4">
        <v>99999</v>
      </c>
      <c r="W7" s="4">
        <v>99999</v>
      </c>
      <c r="X7" s="4">
        <v>99999</v>
      </c>
      <c r="Y7" s="4">
        <v>99999</v>
      </c>
      <c r="Z7" s="4">
        <v>99999</v>
      </c>
      <c r="AA7" s="4">
        <v>99999</v>
      </c>
      <c r="AB7" s="4">
        <v>99999</v>
      </c>
      <c r="AC7" s="4">
        <v>99999</v>
      </c>
      <c r="AD7" s="4">
        <v>99999</v>
      </c>
      <c r="AE7" s="4">
        <v>99999</v>
      </c>
    </row>
    <row r="8" spans="1:32">
      <c r="A8" t="s">
        <v>125</v>
      </c>
      <c r="B8" s="4">
        <v>99999</v>
      </c>
      <c r="C8" s="4">
        <v>99999</v>
      </c>
      <c r="D8" s="4">
        <v>99999</v>
      </c>
      <c r="E8" s="4">
        <v>99999</v>
      </c>
      <c r="F8" s="4">
        <v>99999</v>
      </c>
      <c r="G8" s="4">
        <v>99999</v>
      </c>
      <c r="H8" s="4">
        <v>99999</v>
      </c>
      <c r="I8" s="4">
        <v>99999</v>
      </c>
      <c r="J8" s="4">
        <v>99999</v>
      </c>
      <c r="K8" s="4">
        <v>99999</v>
      </c>
      <c r="L8" s="4">
        <v>99999</v>
      </c>
      <c r="M8" s="4">
        <v>99999</v>
      </c>
      <c r="N8" s="4">
        <v>99999</v>
      </c>
      <c r="O8" s="4">
        <v>99999</v>
      </c>
      <c r="P8" s="4">
        <v>99999</v>
      </c>
      <c r="Q8" s="4">
        <v>99999</v>
      </c>
      <c r="R8" s="4">
        <v>99999</v>
      </c>
      <c r="S8" s="4">
        <v>99999</v>
      </c>
      <c r="T8" s="4">
        <v>99999</v>
      </c>
      <c r="U8" s="4">
        <v>99999</v>
      </c>
      <c r="V8" s="4">
        <v>99999</v>
      </c>
      <c r="W8" s="4">
        <v>99999</v>
      </c>
      <c r="X8" s="4">
        <v>99999</v>
      </c>
      <c r="Y8" s="4">
        <v>99999</v>
      </c>
      <c r="Z8" s="4">
        <v>99999</v>
      </c>
      <c r="AA8" s="4">
        <v>99999</v>
      </c>
      <c r="AB8" s="4">
        <v>99999</v>
      </c>
      <c r="AC8" s="4">
        <v>99999</v>
      </c>
      <c r="AD8" s="4">
        <v>99999</v>
      </c>
      <c r="AE8" s="4">
        <v>99999</v>
      </c>
    </row>
    <row r="9" spans="1:32">
      <c r="A9" t="s">
        <v>26</v>
      </c>
      <c r="B9" s="4">
        <v>99999</v>
      </c>
      <c r="C9" s="4">
        <v>99999</v>
      </c>
      <c r="D9" s="4">
        <v>99999</v>
      </c>
      <c r="E9" s="4">
        <v>99999</v>
      </c>
      <c r="F9" s="4">
        <v>99999</v>
      </c>
      <c r="G9" s="4">
        <v>99999</v>
      </c>
      <c r="H9" s="4">
        <v>99999</v>
      </c>
      <c r="I9" s="4">
        <v>99999</v>
      </c>
      <c r="J9" s="4">
        <v>99999</v>
      </c>
      <c r="K9" s="4">
        <v>99999</v>
      </c>
      <c r="L9" s="4">
        <v>99999</v>
      </c>
      <c r="M9" s="4">
        <v>99999</v>
      </c>
      <c r="N9" s="4">
        <v>99999</v>
      </c>
      <c r="O9" s="4">
        <v>99999</v>
      </c>
      <c r="P9" s="4">
        <v>99999</v>
      </c>
      <c r="Q9" s="4">
        <v>99999</v>
      </c>
      <c r="R9" s="4">
        <v>99999</v>
      </c>
      <c r="S9" s="4">
        <v>99999</v>
      </c>
      <c r="T9" s="4">
        <v>99999</v>
      </c>
      <c r="U9" s="4">
        <v>99999</v>
      </c>
      <c r="V9" s="4">
        <v>99999</v>
      </c>
      <c r="W9" s="4">
        <v>99999</v>
      </c>
      <c r="X9" s="4">
        <v>99999</v>
      </c>
      <c r="Y9" s="4">
        <v>99999</v>
      </c>
      <c r="Z9" s="4">
        <v>99999</v>
      </c>
      <c r="AA9" s="4">
        <v>99999</v>
      </c>
      <c r="AB9" s="4">
        <v>99999</v>
      </c>
      <c r="AC9" s="4">
        <v>99999</v>
      </c>
      <c r="AD9" s="4">
        <v>99999</v>
      </c>
      <c r="AE9" s="4">
        <v>99999</v>
      </c>
    </row>
    <row r="10" spans="1:32">
      <c r="A10" t="s">
        <v>27</v>
      </c>
      <c r="B10" s="4">
        <v>99999</v>
      </c>
      <c r="C10" s="4">
        <v>99999</v>
      </c>
      <c r="D10" s="4">
        <v>99999</v>
      </c>
      <c r="E10" s="4">
        <v>99999</v>
      </c>
      <c r="F10" s="4">
        <v>99999</v>
      </c>
      <c r="G10" s="4">
        <v>99999</v>
      </c>
      <c r="H10" s="4">
        <v>99999</v>
      </c>
      <c r="I10" s="4">
        <v>99999</v>
      </c>
      <c r="J10" s="4">
        <v>99999</v>
      </c>
      <c r="K10" s="4">
        <v>99999</v>
      </c>
      <c r="L10" s="4">
        <v>99999</v>
      </c>
      <c r="M10" s="4">
        <v>99999</v>
      </c>
      <c r="N10" s="4">
        <v>99999</v>
      </c>
      <c r="O10" s="4">
        <v>99999</v>
      </c>
      <c r="P10" s="4">
        <v>99999</v>
      </c>
      <c r="Q10" s="4">
        <v>99999</v>
      </c>
      <c r="R10" s="4">
        <v>99999</v>
      </c>
      <c r="S10" s="4">
        <v>99999</v>
      </c>
      <c r="T10" s="4">
        <v>99999</v>
      </c>
      <c r="U10" s="4">
        <v>99999</v>
      </c>
      <c r="V10" s="4">
        <v>99999</v>
      </c>
      <c r="W10" s="4">
        <v>99999</v>
      </c>
      <c r="X10" s="4">
        <v>99999</v>
      </c>
      <c r="Y10" s="4">
        <v>99999</v>
      </c>
      <c r="Z10" s="4">
        <v>99999</v>
      </c>
      <c r="AA10" s="4">
        <v>99999</v>
      </c>
      <c r="AB10" s="4">
        <v>99999</v>
      </c>
      <c r="AC10" s="4">
        <v>99999</v>
      </c>
      <c r="AD10" s="4">
        <v>99999</v>
      </c>
      <c r="AE10" s="4">
        <v>99999</v>
      </c>
    </row>
    <row r="11" spans="1:32">
      <c r="A11" t="s">
        <v>28</v>
      </c>
      <c r="B11" s="4">
        <v>99999</v>
      </c>
      <c r="C11" s="4">
        <v>99999</v>
      </c>
      <c r="D11" s="4">
        <v>99999</v>
      </c>
      <c r="E11" s="4">
        <v>99999</v>
      </c>
      <c r="F11" s="4">
        <v>99999</v>
      </c>
      <c r="G11" s="4">
        <v>99999</v>
      </c>
      <c r="H11" s="4">
        <v>99999</v>
      </c>
      <c r="I11" s="4">
        <v>99999</v>
      </c>
      <c r="J11" s="4">
        <v>99999</v>
      </c>
      <c r="K11" s="4">
        <v>99999</v>
      </c>
      <c r="L11" s="4">
        <v>99999</v>
      </c>
      <c r="M11" s="4">
        <v>99999</v>
      </c>
      <c r="N11" s="4">
        <v>99999</v>
      </c>
      <c r="O11" s="4">
        <v>99999</v>
      </c>
      <c r="P11" s="4">
        <v>99999</v>
      </c>
      <c r="Q11" s="4">
        <v>99999</v>
      </c>
      <c r="R11" s="4">
        <v>99999</v>
      </c>
      <c r="S11" s="4">
        <v>99999</v>
      </c>
      <c r="T11" s="4">
        <v>99999</v>
      </c>
      <c r="U11" s="4">
        <v>99999</v>
      </c>
      <c r="V11" s="4">
        <v>99999</v>
      </c>
      <c r="W11" s="4">
        <v>99999</v>
      </c>
      <c r="X11" s="4">
        <v>99999</v>
      </c>
      <c r="Y11" s="4">
        <v>99999</v>
      </c>
      <c r="Z11" s="4">
        <v>99999</v>
      </c>
      <c r="AA11" s="4">
        <v>99999</v>
      </c>
      <c r="AB11" s="4">
        <v>99999</v>
      </c>
      <c r="AC11" s="4">
        <v>99999</v>
      </c>
      <c r="AD11" s="4">
        <v>99999</v>
      </c>
      <c r="AE11" s="4">
        <v>99999</v>
      </c>
    </row>
    <row r="12" spans="1:32">
      <c r="A12" t="s">
        <v>29</v>
      </c>
      <c r="B12" s="4">
        <v>99999</v>
      </c>
      <c r="C12" s="4">
        <v>99999</v>
      </c>
      <c r="D12" s="4">
        <v>99999</v>
      </c>
      <c r="E12" s="4">
        <v>99999</v>
      </c>
      <c r="F12" s="4">
        <v>99999</v>
      </c>
      <c r="G12" s="4">
        <v>99999</v>
      </c>
      <c r="H12" s="4">
        <v>99999</v>
      </c>
      <c r="I12" s="4">
        <v>99999</v>
      </c>
      <c r="J12" s="4">
        <v>99999</v>
      </c>
      <c r="K12" s="4">
        <v>99999</v>
      </c>
      <c r="L12" s="4">
        <v>99999</v>
      </c>
      <c r="M12" s="4">
        <v>99999</v>
      </c>
      <c r="N12" s="4">
        <v>99999</v>
      </c>
      <c r="O12" s="4">
        <v>99999</v>
      </c>
      <c r="P12" s="4">
        <v>99999</v>
      </c>
      <c r="Q12" s="4">
        <v>99999</v>
      </c>
      <c r="R12" s="4">
        <v>99999</v>
      </c>
      <c r="S12" s="4">
        <v>99999</v>
      </c>
      <c r="T12" s="4">
        <v>99999</v>
      </c>
      <c r="U12" s="4">
        <v>99999</v>
      </c>
      <c r="V12" s="4">
        <v>99999</v>
      </c>
      <c r="W12" s="4">
        <v>99999</v>
      </c>
      <c r="X12" s="4">
        <v>99999</v>
      </c>
      <c r="Y12" s="4">
        <v>99999</v>
      </c>
      <c r="Z12" s="4">
        <v>99999</v>
      </c>
      <c r="AA12" s="4">
        <v>99999</v>
      </c>
      <c r="AB12" s="4">
        <v>99999</v>
      </c>
      <c r="AC12" s="4">
        <v>99999</v>
      </c>
      <c r="AD12" s="4">
        <v>99999</v>
      </c>
      <c r="AE12" s="4">
        <v>99999</v>
      </c>
    </row>
    <row r="13" spans="1:32">
      <c r="A13" t="s">
        <v>30</v>
      </c>
      <c r="B13" s="4">
        <v>99999</v>
      </c>
      <c r="C13" s="4">
        <v>99999</v>
      </c>
      <c r="D13" s="4">
        <v>99999</v>
      </c>
      <c r="E13" s="4">
        <v>99999</v>
      </c>
      <c r="F13" s="4">
        <v>99999</v>
      </c>
      <c r="G13" s="4">
        <v>99999</v>
      </c>
      <c r="H13" s="4">
        <v>99999</v>
      </c>
      <c r="I13" s="4">
        <v>99999</v>
      </c>
      <c r="J13" s="4">
        <v>99999</v>
      </c>
      <c r="K13" s="4">
        <v>99999</v>
      </c>
      <c r="L13" s="4">
        <v>99999</v>
      </c>
      <c r="M13" s="4">
        <v>99999</v>
      </c>
      <c r="N13" s="4">
        <v>99999</v>
      </c>
      <c r="O13" s="4">
        <v>99999</v>
      </c>
      <c r="P13" s="4">
        <v>99999</v>
      </c>
      <c r="Q13" s="4">
        <v>99999</v>
      </c>
      <c r="R13" s="4">
        <v>99999</v>
      </c>
      <c r="S13" s="4">
        <v>99999</v>
      </c>
      <c r="T13" s="4">
        <v>99999</v>
      </c>
      <c r="U13" s="4">
        <v>99999</v>
      </c>
      <c r="V13" s="4">
        <v>99999</v>
      </c>
      <c r="W13" s="4">
        <v>99999</v>
      </c>
      <c r="X13" s="4">
        <v>99999</v>
      </c>
      <c r="Y13" s="4">
        <v>99999</v>
      </c>
      <c r="Z13" s="4">
        <v>99999</v>
      </c>
      <c r="AA13" s="4">
        <v>99999</v>
      </c>
      <c r="AB13" s="4">
        <v>99999</v>
      </c>
      <c r="AC13" s="4">
        <v>99999</v>
      </c>
      <c r="AD13" s="4">
        <v>99999</v>
      </c>
      <c r="AE13" s="4">
        <v>99999</v>
      </c>
    </row>
    <row r="14" spans="1:32">
      <c r="A14" t="s">
        <v>31</v>
      </c>
      <c r="B14" s="4">
        <v>99999</v>
      </c>
      <c r="C14" s="4">
        <v>99999</v>
      </c>
      <c r="D14" s="4">
        <v>99999</v>
      </c>
      <c r="E14" s="4">
        <v>99999</v>
      </c>
      <c r="F14" s="4">
        <v>99999</v>
      </c>
      <c r="G14" s="4">
        <v>99999</v>
      </c>
      <c r="H14" s="4">
        <v>99999</v>
      </c>
      <c r="I14" s="4">
        <v>99999</v>
      </c>
      <c r="J14" s="4">
        <v>99999</v>
      </c>
      <c r="K14" s="4">
        <v>99999</v>
      </c>
      <c r="L14" s="4">
        <v>99999</v>
      </c>
      <c r="M14" s="4">
        <v>99999</v>
      </c>
      <c r="N14" s="4">
        <v>99999</v>
      </c>
      <c r="O14" s="4">
        <v>99999</v>
      </c>
      <c r="P14" s="4">
        <v>99999</v>
      </c>
      <c r="Q14" s="4">
        <v>99999</v>
      </c>
      <c r="R14" s="4">
        <v>99999</v>
      </c>
      <c r="S14" s="4">
        <v>99999</v>
      </c>
      <c r="T14" s="4">
        <v>99999</v>
      </c>
      <c r="U14" s="4">
        <v>99999</v>
      </c>
      <c r="V14" s="4">
        <v>99999</v>
      </c>
      <c r="W14" s="4">
        <v>99999</v>
      </c>
      <c r="X14" s="4">
        <v>99999</v>
      </c>
      <c r="Y14" s="4">
        <v>99999</v>
      </c>
      <c r="Z14" s="4">
        <v>99999</v>
      </c>
      <c r="AA14" s="4">
        <v>99999</v>
      </c>
      <c r="AB14" s="4">
        <v>99999</v>
      </c>
      <c r="AC14" s="4">
        <v>99999</v>
      </c>
      <c r="AD14" s="4">
        <v>99999</v>
      </c>
      <c r="AE14" s="4">
        <v>99999</v>
      </c>
    </row>
    <row r="15" spans="1:32">
      <c r="A15" t="s">
        <v>126</v>
      </c>
      <c r="B15" s="4">
        <v>99999</v>
      </c>
      <c r="C15" s="4">
        <v>99999</v>
      </c>
      <c r="D15" s="4">
        <v>99999</v>
      </c>
      <c r="E15" s="4">
        <v>99999</v>
      </c>
      <c r="F15" s="4">
        <v>99999</v>
      </c>
      <c r="G15" s="4">
        <v>99999</v>
      </c>
      <c r="H15" s="4">
        <v>99999</v>
      </c>
      <c r="I15" s="4">
        <v>99999</v>
      </c>
      <c r="J15" s="4">
        <v>99999</v>
      </c>
      <c r="K15" s="4">
        <v>99999</v>
      </c>
      <c r="L15" s="4">
        <v>99999</v>
      </c>
      <c r="M15" s="4">
        <v>99999</v>
      </c>
      <c r="N15" s="4">
        <v>99999</v>
      </c>
      <c r="O15" s="4">
        <v>99999</v>
      </c>
      <c r="P15" s="4">
        <v>99999</v>
      </c>
      <c r="Q15" s="4">
        <v>99999</v>
      </c>
      <c r="R15" s="4">
        <v>99999</v>
      </c>
      <c r="S15" s="4">
        <v>99999</v>
      </c>
      <c r="T15" s="4">
        <v>99999</v>
      </c>
      <c r="U15" s="4">
        <v>99999</v>
      </c>
      <c r="V15" s="4">
        <v>99999</v>
      </c>
      <c r="W15" s="4">
        <v>99999</v>
      </c>
      <c r="X15" s="4">
        <v>99999</v>
      </c>
      <c r="Y15" s="4">
        <v>99999</v>
      </c>
      <c r="Z15" s="4">
        <v>99999</v>
      </c>
      <c r="AA15" s="4">
        <v>99999</v>
      </c>
      <c r="AB15" s="4">
        <v>99999</v>
      </c>
      <c r="AC15" s="4">
        <v>99999</v>
      </c>
      <c r="AD15" s="4">
        <v>99999</v>
      </c>
      <c r="AE15" s="4">
        <v>99999</v>
      </c>
    </row>
    <row r="16" spans="1:32">
      <c r="A16" t="s">
        <v>32</v>
      </c>
      <c r="B16" s="4">
        <v>99999</v>
      </c>
      <c r="C16" s="4">
        <v>99999</v>
      </c>
      <c r="D16" s="4">
        <v>99999</v>
      </c>
      <c r="E16" s="4">
        <v>99999</v>
      </c>
      <c r="F16" s="4">
        <v>99999</v>
      </c>
      <c r="G16" s="4">
        <v>99999</v>
      </c>
      <c r="H16" s="4">
        <v>99999</v>
      </c>
      <c r="I16" s="4">
        <v>99999</v>
      </c>
      <c r="J16" s="4">
        <v>99999</v>
      </c>
      <c r="K16" s="4">
        <v>99999</v>
      </c>
      <c r="L16" s="4">
        <v>99999</v>
      </c>
      <c r="M16" s="4">
        <v>99999</v>
      </c>
      <c r="N16" s="4">
        <v>99999</v>
      </c>
      <c r="O16" s="4">
        <v>99999</v>
      </c>
      <c r="P16" s="4">
        <v>99999</v>
      </c>
      <c r="Q16" s="4">
        <v>99999</v>
      </c>
      <c r="R16" s="4">
        <v>99999</v>
      </c>
      <c r="S16" s="4">
        <v>99999</v>
      </c>
      <c r="T16" s="4">
        <v>99999</v>
      </c>
      <c r="U16" s="4">
        <v>99999</v>
      </c>
      <c r="V16" s="4">
        <v>99999</v>
      </c>
      <c r="W16" s="4">
        <v>99999</v>
      </c>
      <c r="X16" s="4">
        <v>99999</v>
      </c>
      <c r="Y16" s="4">
        <v>99999</v>
      </c>
      <c r="Z16" s="4">
        <v>99999</v>
      </c>
      <c r="AA16" s="4">
        <v>99999</v>
      </c>
      <c r="AB16" s="4">
        <v>99999</v>
      </c>
      <c r="AC16" s="4">
        <v>99999</v>
      </c>
      <c r="AD16" s="4">
        <v>99999</v>
      </c>
      <c r="AE16" s="4">
        <v>99999</v>
      </c>
    </row>
    <row r="17" spans="1:31">
      <c r="A17" t="s">
        <v>33</v>
      </c>
      <c r="B17" s="4">
        <v>99999</v>
      </c>
      <c r="C17" s="4">
        <v>99999</v>
      </c>
      <c r="D17" s="4">
        <v>99999</v>
      </c>
      <c r="E17" s="4">
        <v>99999</v>
      </c>
      <c r="F17" s="4">
        <v>99999</v>
      </c>
      <c r="G17" s="4">
        <v>99999</v>
      </c>
      <c r="H17" s="4">
        <v>99999</v>
      </c>
      <c r="I17" s="4">
        <v>99999</v>
      </c>
      <c r="J17" s="4">
        <v>99999</v>
      </c>
      <c r="K17" s="4">
        <v>99999</v>
      </c>
      <c r="L17" s="4">
        <v>99999</v>
      </c>
      <c r="M17" s="4">
        <v>99999</v>
      </c>
      <c r="N17" s="4">
        <v>99999</v>
      </c>
      <c r="O17" s="4">
        <v>99999</v>
      </c>
      <c r="P17" s="4">
        <v>99999</v>
      </c>
      <c r="Q17" s="4">
        <v>99999</v>
      </c>
      <c r="R17" s="4">
        <v>99999</v>
      </c>
      <c r="S17" s="4">
        <v>99999</v>
      </c>
      <c r="T17" s="4">
        <v>99999</v>
      </c>
      <c r="U17" s="4">
        <v>99999</v>
      </c>
      <c r="V17" s="4">
        <v>99999</v>
      </c>
      <c r="W17" s="4">
        <v>99999</v>
      </c>
      <c r="X17" s="4">
        <v>99999</v>
      </c>
      <c r="Y17" s="4">
        <v>99999</v>
      </c>
      <c r="Z17" s="4">
        <v>99999</v>
      </c>
      <c r="AA17" s="4">
        <v>99999</v>
      </c>
      <c r="AB17" s="4">
        <v>99999</v>
      </c>
      <c r="AC17" s="4">
        <v>99999</v>
      </c>
      <c r="AD17" s="4">
        <v>99999</v>
      </c>
      <c r="AE17" s="4">
        <v>99999</v>
      </c>
    </row>
    <row r="18" spans="1:31">
      <c r="A18" t="s">
        <v>34</v>
      </c>
      <c r="B18">
        <v>99999</v>
      </c>
      <c r="C18">
        <v>99999</v>
      </c>
      <c r="D18">
        <v>99999</v>
      </c>
      <c r="E18">
        <v>99999</v>
      </c>
      <c r="F18">
        <v>99999</v>
      </c>
      <c r="G18">
        <v>99999</v>
      </c>
      <c r="H18">
        <v>99999</v>
      </c>
      <c r="I18">
        <v>99999</v>
      </c>
      <c r="J18">
        <v>99999</v>
      </c>
      <c r="K18">
        <v>99999</v>
      </c>
      <c r="L18">
        <v>99999</v>
      </c>
      <c r="M18">
        <v>99999</v>
      </c>
      <c r="N18">
        <v>99999</v>
      </c>
      <c r="O18">
        <v>99999</v>
      </c>
      <c r="P18">
        <v>99999</v>
      </c>
      <c r="Q18">
        <v>99999</v>
      </c>
      <c r="R18">
        <v>99999</v>
      </c>
      <c r="S18">
        <v>99999</v>
      </c>
      <c r="T18">
        <v>99999</v>
      </c>
      <c r="U18">
        <v>99999</v>
      </c>
      <c r="V18">
        <v>99999</v>
      </c>
      <c r="W18">
        <v>99999</v>
      </c>
      <c r="X18">
        <v>99999</v>
      </c>
      <c r="Y18">
        <v>99999</v>
      </c>
      <c r="Z18">
        <v>99999</v>
      </c>
      <c r="AA18">
        <v>99999</v>
      </c>
      <c r="AB18">
        <v>99999</v>
      </c>
      <c r="AC18">
        <v>99999</v>
      </c>
      <c r="AD18">
        <v>99999</v>
      </c>
      <c r="AE18">
        <v>99999</v>
      </c>
    </row>
    <row r="19" spans="1:31">
      <c r="A19" t="s">
        <v>77</v>
      </c>
      <c r="B19">
        <v>2208697.0648847581</v>
      </c>
      <c r="C19">
        <v>2281829.897111339</v>
      </c>
      <c r="D19">
        <v>2236468.5687684584</v>
      </c>
      <c r="E19">
        <v>2191204.1663408396</v>
      </c>
      <c r="F19">
        <v>2145842.837997959</v>
      </c>
      <c r="G19">
        <v>2100578.4355703406</v>
      </c>
      <c r="H19">
        <v>2055314.0331427217</v>
      </c>
      <c r="I19">
        <v>2009952.7047998405</v>
      </c>
      <c r="J19">
        <v>1964688.3023722221</v>
      </c>
      <c r="K19">
        <v>1919326.9740293408</v>
      </c>
      <c r="L19">
        <v>1874062.5716017226</v>
      </c>
      <c r="M19">
        <v>1828701.2432588416</v>
      </c>
      <c r="N19">
        <v>1738075.5124883417</v>
      </c>
      <c r="O19">
        <v>1692811.1100607233</v>
      </c>
      <c r="P19">
        <v>1692811.1100607233</v>
      </c>
      <c r="Q19">
        <v>1674201.3343303101</v>
      </c>
      <c r="R19">
        <v>1655591.5585998977</v>
      </c>
      <c r="S19">
        <v>1637078.7087847472</v>
      </c>
      <c r="T19">
        <v>1618468.9330543347</v>
      </c>
      <c r="U19">
        <v>1599859.1573239218</v>
      </c>
      <c r="V19">
        <v>1581249.3815935093</v>
      </c>
      <c r="W19">
        <v>1562639.6058630964</v>
      </c>
      <c r="X19">
        <v>1544126.7560479462</v>
      </c>
      <c r="Y19">
        <v>1525516.9803175335</v>
      </c>
      <c r="Z19">
        <v>1506907.2045871208</v>
      </c>
      <c r="AA19">
        <v>1488297.4288567079</v>
      </c>
      <c r="AB19">
        <v>1469687.6531262952</v>
      </c>
      <c r="AC19">
        <v>1451174.8033111452</v>
      </c>
      <c r="AD19">
        <v>1432565.0275807322</v>
      </c>
      <c r="AE19">
        <v>1413955.2518503193</v>
      </c>
    </row>
    <row r="20" spans="1:31">
      <c r="A20" t="s">
        <v>78</v>
      </c>
      <c r="B20">
        <v>1072474.759463849</v>
      </c>
      <c r="C20">
        <v>1107130.980894767</v>
      </c>
      <c r="D20">
        <v>1084226.0285104939</v>
      </c>
      <c r="E20">
        <v>1061233.6526438387</v>
      </c>
      <c r="F20">
        <v>1038241.2767771832</v>
      </c>
      <c r="G20">
        <v>1015248.9009105279</v>
      </c>
      <c r="H20">
        <v>992256.52504387253</v>
      </c>
      <c r="I20">
        <v>969264.14917721727</v>
      </c>
      <c r="J20">
        <v>946271.7733105619</v>
      </c>
      <c r="K20">
        <v>923279.3974439064</v>
      </c>
      <c r="L20">
        <v>900287.02157725103</v>
      </c>
      <c r="M20">
        <v>877382.06919297844</v>
      </c>
      <c r="N20">
        <v>854389.69332632306</v>
      </c>
      <c r="O20">
        <v>831397.31745966768</v>
      </c>
      <c r="P20">
        <v>808404.94159301231</v>
      </c>
      <c r="Q20">
        <v>799138.05246044404</v>
      </c>
      <c r="R20">
        <v>789871.16332787566</v>
      </c>
      <c r="S20">
        <v>780604.27419530728</v>
      </c>
      <c r="T20">
        <v>771424.80854512169</v>
      </c>
      <c r="U20">
        <v>762157.91941255331</v>
      </c>
      <c r="V20">
        <v>752891.03027998505</v>
      </c>
      <c r="W20">
        <v>743624.14114741667</v>
      </c>
      <c r="X20">
        <v>734357.25201484829</v>
      </c>
      <c r="Y20">
        <v>725090.36288228002</v>
      </c>
      <c r="Z20">
        <v>715910.89723209455</v>
      </c>
      <c r="AA20">
        <v>706644.00809952605</v>
      </c>
      <c r="AB20">
        <v>697377.11896695779</v>
      </c>
      <c r="AC20">
        <v>688110.22983438952</v>
      </c>
      <c r="AD20">
        <v>678843.34070182114</v>
      </c>
      <c r="AE20">
        <v>669576.45156925288</v>
      </c>
    </row>
    <row r="21" spans="1:31">
      <c r="A21" t="s">
        <v>79</v>
      </c>
      <c r="B21">
        <v>2208697.0648847581</v>
      </c>
      <c r="C21" s="25">
        <v>2281829.897111339</v>
      </c>
      <c r="D21">
        <v>2236468.5687684584</v>
      </c>
      <c r="E21">
        <v>2191204.1663408396</v>
      </c>
      <c r="F21">
        <v>2145842.837997959</v>
      </c>
      <c r="G21">
        <v>2100578.4355703406</v>
      </c>
      <c r="H21">
        <v>2055314.0331427217</v>
      </c>
      <c r="I21">
        <v>2009952.7047998405</v>
      </c>
      <c r="J21">
        <v>1964688.3023722221</v>
      </c>
      <c r="K21">
        <v>1919326.9740293408</v>
      </c>
      <c r="L21">
        <v>1874062.5716017226</v>
      </c>
      <c r="M21">
        <v>1828701.2432588416</v>
      </c>
      <c r="N21">
        <v>1738075.5124883417</v>
      </c>
      <c r="O21">
        <v>1692811.1100607233</v>
      </c>
      <c r="P21">
        <v>1692811.1100607233</v>
      </c>
      <c r="Q21">
        <v>1674201.3343303101</v>
      </c>
      <c r="R21">
        <v>1655591.5585998977</v>
      </c>
      <c r="S21">
        <v>1637078.7087847472</v>
      </c>
      <c r="T21">
        <v>1618468.9330543347</v>
      </c>
      <c r="U21">
        <v>1599859.1573239218</v>
      </c>
      <c r="V21">
        <v>1581249.3815935093</v>
      </c>
      <c r="W21">
        <v>1562639.6058630964</v>
      </c>
      <c r="X21">
        <v>1544126.7560479462</v>
      </c>
      <c r="Y21">
        <v>1525516.9803175335</v>
      </c>
      <c r="Z21">
        <v>1506907.2045871208</v>
      </c>
      <c r="AA21">
        <v>1488297.4288567079</v>
      </c>
      <c r="AB21">
        <v>1469687.6531262952</v>
      </c>
      <c r="AC21">
        <v>1451174.8033111452</v>
      </c>
      <c r="AD21">
        <v>1432565.0275807322</v>
      </c>
      <c r="AE21">
        <v>1413955.2518503193</v>
      </c>
    </row>
    <row r="22" spans="1:31">
      <c r="A22" t="s">
        <v>80</v>
      </c>
      <c r="B22">
        <v>2208697.0648847581</v>
      </c>
      <c r="C22" s="25">
        <v>2281829.897111339</v>
      </c>
      <c r="D22">
        <v>2236468.5687684584</v>
      </c>
      <c r="E22">
        <v>2191204.1663408396</v>
      </c>
      <c r="F22">
        <v>2145842.837997959</v>
      </c>
      <c r="G22">
        <v>2100578.4355703406</v>
      </c>
      <c r="H22">
        <v>2055314.0331427217</v>
      </c>
      <c r="I22">
        <v>2009952.7047998405</v>
      </c>
      <c r="J22">
        <v>1964688.3023722221</v>
      </c>
      <c r="K22">
        <v>1919326.9740293408</v>
      </c>
      <c r="L22">
        <v>1874062.5716017226</v>
      </c>
      <c r="M22">
        <v>1828701.2432588416</v>
      </c>
      <c r="N22">
        <v>1738075.5124883417</v>
      </c>
      <c r="O22">
        <v>1692811.1100607233</v>
      </c>
      <c r="P22">
        <v>1692811.1100607233</v>
      </c>
      <c r="Q22">
        <v>1674201.3343303101</v>
      </c>
      <c r="R22">
        <v>1655591.5585998977</v>
      </c>
      <c r="S22">
        <v>1637078.7087847472</v>
      </c>
      <c r="T22">
        <v>1618468.9330543347</v>
      </c>
      <c r="U22">
        <v>1599859.1573239218</v>
      </c>
      <c r="V22">
        <v>1581249.3815935093</v>
      </c>
      <c r="W22">
        <v>1562639.6058630964</v>
      </c>
      <c r="X22">
        <v>1544126.7560479462</v>
      </c>
      <c r="Y22">
        <v>1525516.9803175335</v>
      </c>
      <c r="Z22">
        <v>1506907.2045871208</v>
      </c>
      <c r="AA22">
        <v>1488297.4288567079</v>
      </c>
      <c r="AB22">
        <v>1469687.6531262952</v>
      </c>
      <c r="AC22">
        <v>1451174.8033111452</v>
      </c>
      <c r="AD22">
        <v>1432565.0275807322</v>
      </c>
      <c r="AE22">
        <v>1413955.2518503193</v>
      </c>
    </row>
    <row r="23" spans="1:31">
      <c r="A23" t="s">
        <v>88</v>
      </c>
      <c r="B23">
        <v>99999</v>
      </c>
      <c r="C23" s="25">
        <v>99999</v>
      </c>
      <c r="D23">
        <v>99999</v>
      </c>
      <c r="E23">
        <v>99999</v>
      </c>
      <c r="F23">
        <v>99999</v>
      </c>
      <c r="G23">
        <v>99999</v>
      </c>
      <c r="H23">
        <v>99999</v>
      </c>
      <c r="I23">
        <v>99999</v>
      </c>
      <c r="J23">
        <v>99999</v>
      </c>
      <c r="K23">
        <v>99999</v>
      </c>
      <c r="L23">
        <v>99999</v>
      </c>
      <c r="M23">
        <v>99999</v>
      </c>
      <c r="N23">
        <v>99999</v>
      </c>
      <c r="O23">
        <v>99999</v>
      </c>
      <c r="P23">
        <v>99999</v>
      </c>
      <c r="Q23">
        <v>99999</v>
      </c>
      <c r="R23">
        <v>99999</v>
      </c>
      <c r="S23">
        <v>99999</v>
      </c>
      <c r="T23">
        <v>99999</v>
      </c>
      <c r="U23">
        <v>99999</v>
      </c>
      <c r="V23">
        <v>99999</v>
      </c>
      <c r="W23">
        <v>99999</v>
      </c>
      <c r="X23">
        <v>99999</v>
      </c>
      <c r="Y23">
        <v>99999</v>
      </c>
      <c r="Z23">
        <v>99999</v>
      </c>
      <c r="AA23">
        <v>99999</v>
      </c>
      <c r="AB23">
        <v>99999</v>
      </c>
      <c r="AC23">
        <v>99999</v>
      </c>
      <c r="AD23">
        <v>99999</v>
      </c>
      <c r="AE23">
        <v>99999</v>
      </c>
    </row>
    <row r="24" spans="1:31">
      <c r="A24" s="24" t="s">
        <v>89</v>
      </c>
      <c r="B24">
        <v>99999</v>
      </c>
      <c r="C24" s="25">
        <v>99999</v>
      </c>
      <c r="D24">
        <v>99999</v>
      </c>
      <c r="E24">
        <v>99999</v>
      </c>
      <c r="F24">
        <v>99999</v>
      </c>
      <c r="G24">
        <v>99999</v>
      </c>
      <c r="H24">
        <v>99999</v>
      </c>
      <c r="I24">
        <v>99999</v>
      </c>
      <c r="J24">
        <v>99999</v>
      </c>
      <c r="K24">
        <v>99999</v>
      </c>
      <c r="L24">
        <v>99999</v>
      </c>
      <c r="M24">
        <v>99999</v>
      </c>
      <c r="N24">
        <v>99999</v>
      </c>
      <c r="O24">
        <v>99999</v>
      </c>
      <c r="P24">
        <v>99999</v>
      </c>
      <c r="Q24">
        <v>99999</v>
      </c>
      <c r="R24">
        <v>99999</v>
      </c>
      <c r="S24">
        <v>99999</v>
      </c>
      <c r="T24">
        <v>99999</v>
      </c>
      <c r="U24">
        <v>99999</v>
      </c>
      <c r="V24">
        <v>99999</v>
      </c>
      <c r="W24">
        <v>99999</v>
      </c>
      <c r="X24">
        <v>99999</v>
      </c>
      <c r="Y24">
        <v>99999</v>
      </c>
      <c r="Z24">
        <v>99999</v>
      </c>
      <c r="AA24">
        <v>99999</v>
      </c>
      <c r="AB24">
        <v>99999</v>
      </c>
      <c r="AC24">
        <v>99999</v>
      </c>
      <c r="AD24">
        <v>99999</v>
      </c>
      <c r="AE24">
        <v>99999</v>
      </c>
    </row>
    <row r="25" spans="1:31">
      <c r="A25" s="24" t="s">
        <v>90</v>
      </c>
      <c r="B25">
        <v>99999</v>
      </c>
      <c r="C25" s="25">
        <v>99999</v>
      </c>
      <c r="D25">
        <v>99999</v>
      </c>
      <c r="E25">
        <v>99999</v>
      </c>
      <c r="F25">
        <v>99999</v>
      </c>
      <c r="G25">
        <v>99999</v>
      </c>
      <c r="H25">
        <v>99999</v>
      </c>
      <c r="I25">
        <v>99999</v>
      </c>
      <c r="J25">
        <v>99999</v>
      </c>
      <c r="K25">
        <v>99999</v>
      </c>
      <c r="L25">
        <v>99999</v>
      </c>
      <c r="M25">
        <v>99999</v>
      </c>
      <c r="N25">
        <v>99999</v>
      </c>
      <c r="O25">
        <v>99999</v>
      </c>
      <c r="P25">
        <v>99999</v>
      </c>
      <c r="Q25">
        <v>99999</v>
      </c>
      <c r="R25">
        <v>99999</v>
      </c>
      <c r="S25">
        <v>99999</v>
      </c>
      <c r="T25">
        <v>99999</v>
      </c>
      <c r="U25">
        <v>99999</v>
      </c>
      <c r="V25">
        <v>99999</v>
      </c>
      <c r="W25">
        <v>99999</v>
      </c>
      <c r="X25">
        <v>99999</v>
      </c>
      <c r="Y25">
        <v>99999</v>
      </c>
      <c r="Z25">
        <v>99999</v>
      </c>
      <c r="AA25">
        <v>99999</v>
      </c>
      <c r="AB25">
        <v>99999</v>
      </c>
      <c r="AC25">
        <v>99999</v>
      </c>
      <c r="AD25">
        <v>99999</v>
      </c>
      <c r="AE25">
        <v>99999</v>
      </c>
    </row>
    <row r="26" spans="1:31">
      <c r="C26" s="13"/>
    </row>
    <row r="27" spans="1:31">
      <c r="C27" s="13"/>
    </row>
    <row r="28" spans="1:31">
      <c r="C28" s="13"/>
    </row>
    <row r="29" spans="1:31">
      <c r="C29" s="13"/>
    </row>
    <row r="30" spans="1:31">
      <c r="C30" s="13"/>
    </row>
    <row r="31" spans="1:31">
      <c r="C31" s="13"/>
    </row>
    <row r="32" spans="1:31">
      <c r="C32" s="13"/>
    </row>
    <row r="33" spans="3:3">
      <c r="C33" s="13"/>
    </row>
    <row r="34" spans="3:3">
      <c r="C34" s="13"/>
    </row>
    <row r="35" spans="3:3">
      <c r="C35" s="13"/>
    </row>
    <row r="36" spans="3:3">
      <c r="C36" s="13"/>
    </row>
  </sheetData>
  <phoneticPr fontId="3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22B78-ECE2-4832-91C2-B9629B8395BB}">
  <sheetPr>
    <tabColor theme="3"/>
  </sheetPr>
  <dimension ref="A1:HC25"/>
  <sheetViews>
    <sheetView topLeftCell="ED1" zoomScale="70" zoomScaleNormal="70" workbookViewId="0">
      <selection activeCell="EB2" sqref="EB2"/>
    </sheetView>
  </sheetViews>
  <sheetFormatPr defaultColWidth="8.7265625" defaultRowHeight="14.5"/>
  <cols>
    <col min="1" max="1" width="31.08984375" bestFit="1" customWidth="1"/>
    <col min="2" max="117" width="8.81640625"/>
    <col min="118" max="118" width="12.7265625" customWidth="1"/>
    <col min="119" max="131" width="8.81640625"/>
    <col min="132" max="132" width="12.54296875" customWidth="1"/>
    <col min="135" max="135" width="9.08984375" customWidth="1"/>
    <col min="137" max="137" width="9.08984375" customWidth="1"/>
  </cols>
  <sheetData>
    <row r="1" spans="1:211" ht="29">
      <c r="A1" s="9" t="s">
        <v>123</v>
      </c>
      <c r="B1" s="9" t="s">
        <v>177</v>
      </c>
      <c r="C1" s="9" t="s">
        <v>178</v>
      </c>
      <c r="D1" s="9" t="s">
        <v>179</v>
      </c>
      <c r="E1" s="9" t="s">
        <v>180</v>
      </c>
      <c r="F1" s="9" t="s">
        <v>181</v>
      </c>
      <c r="G1" s="9" t="s">
        <v>182</v>
      </c>
      <c r="H1" s="9" t="s">
        <v>183</v>
      </c>
      <c r="I1" s="9" t="s">
        <v>184</v>
      </c>
      <c r="J1" s="9" t="s">
        <v>185</v>
      </c>
      <c r="K1" s="9" t="s">
        <v>186</v>
      </c>
      <c r="L1" s="9" t="s">
        <v>187</v>
      </c>
      <c r="M1" s="9" t="s">
        <v>188</v>
      </c>
      <c r="N1" s="9" t="s">
        <v>189</v>
      </c>
      <c r="O1" s="9" t="s">
        <v>190</v>
      </c>
      <c r="P1" s="9" t="s">
        <v>191</v>
      </c>
      <c r="Q1" s="9" t="s">
        <v>192</v>
      </c>
      <c r="R1" s="9" t="s">
        <v>193</v>
      </c>
      <c r="S1" s="9" t="s">
        <v>194</v>
      </c>
      <c r="T1" s="9" t="s">
        <v>195</v>
      </c>
      <c r="U1" s="9" t="s">
        <v>196</v>
      </c>
      <c r="V1" s="9" t="s">
        <v>197</v>
      </c>
      <c r="W1" s="9" t="s">
        <v>198</v>
      </c>
      <c r="X1" s="9" t="s">
        <v>199</v>
      </c>
      <c r="Y1" s="9" t="s">
        <v>200</v>
      </c>
      <c r="Z1" s="9" t="s">
        <v>201</v>
      </c>
      <c r="AA1" s="9" t="s">
        <v>202</v>
      </c>
      <c r="AB1" s="9" t="s">
        <v>203</v>
      </c>
      <c r="AC1" s="9" t="s">
        <v>204</v>
      </c>
      <c r="AD1" s="9" t="s">
        <v>205</v>
      </c>
      <c r="AE1" s="9" t="s">
        <v>206</v>
      </c>
      <c r="AF1" s="9" t="s">
        <v>207</v>
      </c>
      <c r="AG1" s="9" t="s">
        <v>208</v>
      </c>
      <c r="AH1" s="9" t="s">
        <v>209</v>
      </c>
      <c r="AI1" s="9" t="s">
        <v>210</v>
      </c>
      <c r="AJ1" s="9" t="s">
        <v>211</v>
      </c>
      <c r="AK1" s="9" t="s">
        <v>212</v>
      </c>
      <c r="AL1" s="9" t="s">
        <v>213</v>
      </c>
      <c r="AM1" s="9" t="s">
        <v>214</v>
      </c>
      <c r="AN1" s="9" t="s">
        <v>215</v>
      </c>
      <c r="AO1" s="9" t="s">
        <v>216</v>
      </c>
      <c r="AP1" s="9" t="s">
        <v>217</v>
      </c>
      <c r="AQ1" s="9" t="s">
        <v>218</v>
      </c>
      <c r="AR1" s="9" t="s">
        <v>219</v>
      </c>
      <c r="AS1" s="9" t="s">
        <v>220</v>
      </c>
      <c r="AT1" s="9" t="s">
        <v>221</v>
      </c>
      <c r="AU1" s="9" t="s">
        <v>222</v>
      </c>
      <c r="AV1" s="9" t="s">
        <v>223</v>
      </c>
      <c r="AW1" s="9" t="s">
        <v>224</v>
      </c>
      <c r="AX1" s="9" t="s">
        <v>225</v>
      </c>
      <c r="AY1" s="9" t="s">
        <v>226</v>
      </c>
      <c r="AZ1" s="9" t="s">
        <v>227</v>
      </c>
      <c r="BA1" s="9" t="s">
        <v>228</v>
      </c>
      <c r="BB1" s="9" t="s">
        <v>229</v>
      </c>
      <c r="BC1" s="9" t="s">
        <v>230</v>
      </c>
      <c r="BD1" s="9" t="s">
        <v>231</v>
      </c>
      <c r="BE1" s="9" t="s">
        <v>232</v>
      </c>
      <c r="BF1" s="9" t="s">
        <v>233</v>
      </c>
      <c r="BG1" s="9" t="s">
        <v>234</v>
      </c>
      <c r="BH1" s="9" t="s">
        <v>235</v>
      </c>
      <c r="BI1" s="9" t="s">
        <v>236</v>
      </c>
      <c r="BJ1" s="9" t="s">
        <v>237</v>
      </c>
      <c r="BK1" s="9" t="s">
        <v>238</v>
      </c>
      <c r="BL1" s="9" t="s">
        <v>239</v>
      </c>
      <c r="BM1" s="9" t="s">
        <v>240</v>
      </c>
      <c r="BN1" s="9" t="s">
        <v>241</v>
      </c>
      <c r="BO1" s="9" t="s">
        <v>242</v>
      </c>
      <c r="BP1" s="9" t="s">
        <v>243</v>
      </c>
      <c r="BQ1" s="9" t="s">
        <v>244</v>
      </c>
      <c r="BR1" s="9" t="s">
        <v>245</v>
      </c>
      <c r="BS1" s="9" t="s">
        <v>246</v>
      </c>
      <c r="BT1" s="9" t="s">
        <v>247</v>
      </c>
      <c r="BU1" s="9" t="s">
        <v>248</v>
      </c>
      <c r="BV1" s="9" t="s">
        <v>249</v>
      </c>
      <c r="BW1" s="9" t="s">
        <v>250</v>
      </c>
      <c r="BX1" s="9" t="s">
        <v>251</v>
      </c>
      <c r="BY1" s="9" t="s">
        <v>252</v>
      </c>
      <c r="BZ1" s="9" t="s">
        <v>253</v>
      </c>
      <c r="CA1" s="9" t="s">
        <v>254</v>
      </c>
      <c r="CB1" s="9" t="s">
        <v>255</v>
      </c>
      <c r="CC1" s="9" t="s">
        <v>256</v>
      </c>
      <c r="CD1" s="9" t="s">
        <v>257</v>
      </c>
      <c r="CE1" s="9" t="s">
        <v>258</v>
      </c>
      <c r="CF1" s="9" t="s">
        <v>259</v>
      </c>
      <c r="CG1" s="9" t="s">
        <v>260</v>
      </c>
      <c r="CH1" s="9" t="s">
        <v>261</v>
      </c>
      <c r="CI1" s="9" t="s">
        <v>262</v>
      </c>
      <c r="CJ1" s="9" t="s">
        <v>263</v>
      </c>
      <c r="CK1" s="9" t="s">
        <v>264</v>
      </c>
      <c r="CL1" s="9" t="s">
        <v>265</v>
      </c>
      <c r="CM1" s="9" t="s">
        <v>266</v>
      </c>
      <c r="CN1" s="9" t="s">
        <v>267</v>
      </c>
      <c r="CO1" s="9" t="s">
        <v>268</v>
      </c>
      <c r="CP1" s="9" t="s">
        <v>269</v>
      </c>
      <c r="CQ1" s="9" t="s">
        <v>270</v>
      </c>
      <c r="CR1" s="9" t="s">
        <v>271</v>
      </c>
      <c r="CS1" s="9" t="s">
        <v>272</v>
      </c>
      <c r="CT1" s="9" t="s">
        <v>273</v>
      </c>
      <c r="CU1" s="9" t="s">
        <v>274</v>
      </c>
      <c r="CV1" s="9" t="s">
        <v>275</v>
      </c>
      <c r="CW1" s="9" t="s">
        <v>276</v>
      </c>
      <c r="CX1" s="9" t="s">
        <v>277</v>
      </c>
      <c r="CY1" s="9" t="s">
        <v>278</v>
      </c>
      <c r="CZ1" s="9" t="s">
        <v>279</v>
      </c>
      <c r="DA1" s="9" t="s">
        <v>280</v>
      </c>
      <c r="DB1" s="9" t="s">
        <v>281</v>
      </c>
      <c r="DC1" s="9" t="s">
        <v>282</v>
      </c>
      <c r="DD1" s="9" t="s">
        <v>283</v>
      </c>
      <c r="DE1" s="9" t="s">
        <v>284</v>
      </c>
      <c r="DF1" s="9" t="s">
        <v>285</v>
      </c>
      <c r="DG1" s="9" t="s">
        <v>286</v>
      </c>
      <c r="DH1" s="9" t="s">
        <v>287</v>
      </c>
      <c r="DI1" s="9" t="s">
        <v>288</v>
      </c>
      <c r="DJ1" s="9" t="s">
        <v>289</v>
      </c>
      <c r="DK1" s="9" t="s">
        <v>290</v>
      </c>
      <c r="DL1" s="9" t="s">
        <v>291</v>
      </c>
      <c r="DM1" s="9" t="s">
        <v>292</v>
      </c>
      <c r="DN1" s="9" t="s">
        <v>293</v>
      </c>
      <c r="DO1" s="9" t="s">
        <v>294</v>
      </c>
      <c r="DP1" s="9" t="s">
        <v>295</v>
      </c>
      <c r="DQ1" s="9" t="s">
        <v>296</v>
      </c>
      <c r="DR1" s="9" t="s">
        <v>297</v>
      </c>
      <c r="DS1" s="9" t="s">
        <v>298</v>
      </c>
      <c r="DT1" s="9" t="s">
        <v>299</v>
      </c>
      <c r="DU1" s="9" t="s">
        <v>300</v>
      </c>
      <c r="DV1" s="9" t="s">
        <v>301</v>
      </c>
      <c r="DW1" s="9" t="s">
        <v>302</v>
      </c>
      <c r="DX1" s="9" t="s">
        <v>303</v>
      </c>
      <c r="DY1" s="9" t="s">
        <v>304</v>
      </c>
      <c r="DZ1" s="9" t="s">
        <v>91</v>
      </c>
      <c r="EA1" s="9" t="s">
        <v>92</v>
      </c>
      <c r="EB1" s="27" t="s">
        <v>93</v>
      </c>
      <c r="EC1" s="27" t="s">
        <v>94</v>
      </c>
      <c r="ED1" s="27" t="s">
        <v>95</v>
      </c>
      <c r="EE1" s="27" t="s">
        <v>96</v>
      </c>
      <c r="EF1" s="27" t="s">
        <v>97</v>
      </c>
      <c r="EG1" s="27" t="s">
        <v>98</v>
      </c>
      <c r="EH1" s="27" t="s">
        <v>99</v>
      </c>
      <c r="EI1" s="27" t="s">
        <v>100</v>
      </c>
      <c r="EJ1" s="27" t="s">
        <v>101</v>
      </c>
      <c r="EK1" s="27" t="s">
        <v>102</v>
      </c>
      <c r="EL1" s="27" t="s">
        <v>103</v>
      </c>
      <c r="EM1" s="27" t="s">
        <v>104</v>
      </c>
      <c r="EN1" s="27" t="s">
        <v>105</v>
      </c>
      <c r="EO1" s="27" t="s">
        <v>106</v>
      </c>
      <c r="EP1" s="27" t="s">
        <v>107</v>
      </c>
      <c r="EQ1" s="27" t="s">
        <v>108</v>
      </c>
      <c r="ER1" s="27" t="s">
        <v>109</v>
      </c>
      <c r="ES1" s="27" t="s">
        <v>110</v>
      </c>
      <c r="ET1" s="27" t="s">
        <v>111</v>
      </c>
      <c r="EU1" s="27" t="s">
        <v>112</v>
      </c>
      <c r="EV1" s="27" t="s">
        <v>113</v>
      </c>
      <c r="EW1" s="27" t="s">
        <v>114</v>
      </c>
      <c r="EX1" s="27" t="s">
        <v>115</v>
      </c>
      <c r="EY1" s="27" t="s">
        <v>116</v>
      </c>
      <c r="EZ1" s="27" t="s">
        <v>117</v>
      </c>
      <c r="FA1" s="27" t="s">
        <v>118</v>
      </c>
      <c r="FB1" s="27" t="s">
        <v>119</v>
      </c>
      <c r="FC1" s="27" t="s">
        <v>120</v>
      </c>
      <c r="FD1" s="27" t="s">
        <v>121</v>
      </c>
      <c r="FE1" s="27" t="s">
        <v>122</v>
      </c>
      <c r="FF1" s="27" t="s">
        <v>305</v>
      </c>
      <c r="FG1" s="27" t="s">
        <v>306</v>
      </c>
      <c r="FH1" s="27" t="s">
        <v>307</v>
      </c>
      <c r="FI1" s="27" t="s">
        <v>308</v>
      </c>
      <c r="FJ1" s="27" t="s">
        <v>309</v>
      </c>
      <c r="FK1" s="27" t="s">
        <v>310</v>
      </c>
      <c r="FL1" s="27" t="s">
        <v>311</v>
      </c>
      <c r="FM1" s="27" t="s">
        <v>312</v>
      </c>
      <c r="FN1" s="27" t="s">
        <v>313</v>
      </c>
      <c r="FO1" s="27" t="s">
        <v>314</v>
      </c>
      <c r="FP1" s="27" t="s">
        <v>315</v>
      </c>
      <c r="FQ1" s="27" t="s">
        <v>316</v>
      </c>
      <c r="FR1" s="27" t="s">
        <v>317</v>
      </c>
      <c r="FS1" s="27" t="s">
        <v>318</v>
      </c>
      <c r="FT1" s="27" t="s">
        <v>319</v>
      </c>
      <c r="FU1" s="27" t="s">
        <v>320</v>
      </c>
      <c r="FV1" s="27" t="s">
        <v>321</v>
      </c>
      <c r="FW1" s="27" t="s">
        <v>322</v>
      </c>
      <c r="FX1" s="27" t="s">
        <v>323</v>
      </c>
      <c r="FY1" s="27" t="s">
        <v>324</v>
      </c>
      <c r="FZ1" s="27" t="s">
        <v>325</v>
      </c>
      <c r="GA1" s="27" t="s">
        <v>326</v>
      </c>
      <c r="GB1" s="27" t="s">
        <v>327</v>
      </c>
      <c r="GC1" s="27" t="s">
        <v>328</v>
      </c>
      <c r="GD1" s="27" t="s">
        <v>329</v>
      </c>
      <c r="GE1" s="27" t="s">
        <v>330</v>
      </c>
      <c r="GF1" s="27" t="s">
        <v>331</v>
      </c>
      <c r="GG1" s="27" t="s">
        <v>332</v>
      </c>
      <c r="GH1" s="27" t="s">
        <v>333</v>
      </c>
      <c r="GI1" s="27" t="s">
        <v>334</v>
      </c>
      <c r="GJ1" s="27" t="s">
        <v>335</v>
      </c>
      <c r="GK1" s="27" t="s">
        <v>336</v>
      </c>
      <c r="GL1" s="27" t="s">
        <v>337</v>
      </c>
      <c r="GM1" s="27" t="s">
        <v>338</v>
      </c>
      <c r="GN1" s="27" t="s">
        <v>339</v>
      </c>
      <c r="GO1" s="27" t="s">
        <v>340</v>
      </c>
      <c r="GP1" s="27" t="s">
        <v>341</v>
      </c>
      <c r="GQ1" s="27" t="s">
        <v>342</v>
      </c>
      <c r="GR1" s="27" t="s">
        <v>343</v>
      </c>
      <c r="GS1" s="27" t="s">
        <v>344</v>
      </c>
      <c r="GT1" s="27" t="s">
        <v>345</v>
      </c>
      <c r="GU1" s="27" t="s">
        <v>346</v>
      </c>
      <c r="GV1" s="27" t="s">
        <v>347</v>
      </c>
      <c r="GW1" s="27" t="s">
        <v>348</v>
      </c>
      <c r="GX1" s="27" t="s">
        <v>349</v>
      </c>
      <c r="GY1" s="27" t="s">
        <v>350</v>
      </c>
      <c r="GZ1" s="27" t="s">
        <v>351</v>
      </c>
      <c r="HA1" s="27" t="s">
        <v>352</v>
      </c>
      <c r="HB1" s="27" t="s">
        <v>353</v>
      </c>
      <c r="HC1" s="27" t="s">
        <v>354</v>
      </c>
    </row>
    <row r="2" spans="1:211">
      <c r="A2" t="s">
        <v>16</v>
      </c>
      <c r="B2" s="4">
        <f t="shared" ref="B2:BM2" si="0">C2</f>
        <v>11071.432665197597</v>
      </c>
      <c r="C2" s="4">
        <f t="shared" si="0"/>
        <v>11071.432665197597</v>
      </c>
      <c r="D2" s="4">
        <f t="shared" si="0"/>
        <v>11071.432665197597</v>
      </c>
      <c r="E2" s="4">
        <f t="shared" si="0"/>
        <v>11071.432665197597</v>
      </c>
      <c r="F2" s="4">
        <f t="shared" si="0"/>
        <v>11071.432665197597</v>
      </c>
      <c r="G2" s="4">
        <f t="shared" si="0"/>
        <v>11071.432665197597</v>
      </c>
      <c r="H2" s="4">
        <f t="shared" si="0"/>
        <v>11071.432665197597</v>
      </c>
      <c r="I2" s="4">
        <f t="shared" si="0"/>
        <v>11071.432665197597</v>
      </c>
      <c r="J2" s="4">
        <f t="shared" si="0"/>
        <v>11071.432665197597</v>
      </c>
      <c r="K2" s="4">
        <f t="shared" si="0"/>
        <v>11071.432665197597</v>
      </c>
      <c r="L2" s="4">
        <f t="shared" si="0"/>
        <v>11071.432665197597</v>
      </c>
      <c r="M2" s="4">
        <f t="shared" si="0"/>
        <v>11071.432665197597</v>
      </c>
      <c r="N2" s="4">
        <f t="shared" si="0"/>
        <v>11071.432665197597</v>
      </c>
      <c r="O2" s="4">
        <f t="shared" si="0"/>
        <v>11071.432665197597</v>
      </c>
      <c r="P2" s="4">
        <f t="shared" si="0"/>
        <v>11071.432665197597</v>
      </c>
      <c r="Q2" s="4">
        <f t="shared" si="0"/>
        <v>11071.432665197597</v>
      </c>
      <c r="R2" s="4">
        <f t="shared" si="0"/>
        <v>11071.432665197597</v>
      </c>
      <c r="S2" s="4">
        <f t="shared" si="0"/>
        <v>11071.432665197597</v>
      </c>
      <c r="T2" s="4">
        <f t="shared" si="0"/>
        <v>11071.432665197597</v>
      </c>
      <c r="U2" s="4">
        <f t="shared" si="0"/>
        <v>11071.432665197597</v>
      </c>
      <c r="V2" s="4">
        <f t="shared" si="0"/>
        <v>11071.432665197597</v>
      </c>
      <c r="W2" s="4">
        <f t="shared" si="0"/>
        <v>11071.432665197597</v>
      </c>
      <c r="X2" s="4">
        <f t="shared" si="0"/>
        <v>11071.432665197597</v>
      </c>
      <c r="Y2" s="4">
        <f t="shared" si="0"/>
        <v>11071.432665197597</v>
      </c>
      <c r="Z2" s="4">
        <f t="shared" si="0"/>
        <v>11071.432665197597</v>
      </c>
      <c r="AA2" s="4">
        <f t="shared" si="0"/>
        <v>11071.432665197597</v>
      </c>
      <c r="AB2" s="4">
        <f t="shared" si="0"/>
        <v>11071.432665197597</v>
      </c>
      <c r="AC2" s="4">
        <f t="shared" si="0"/>
        <v>11071.432665197597</v>
      </c>
      <c r="AD2" s="4">
        <f t="shared" si="0"/>
        <v>11071.432665197597</v>
      </c>
      <c r="AE2" s="4">
        <f t="shared" si="0"/>
        <v>11071.432665197597</v>
      </c>
      <c r="AF2" s="4">
        <f t="shared" si="0"/>
        <v>11071.432665197597</v>
      </c>
      <c r="AG2" s="4">
        <f t="shared" si="0"/>
        <v>11071.432665197597</v>
      </c>
      <c r="AH2" s="4">
        <f t="shared" si="0"/>
        <v>11071.432665197597</v>
      </c>
      <c r="AI2" s="4">
        <f t="shared" si="0"/>
        <v>11071.432665197597</v>
      </c>
      <c r="AJ2" s="4">
        <f t="shared" si="0"/>
        <v>11071.432665197597</v>
      </c>
      <c r="AK2" s="4">
        <f t="shared" si="0"/>
        <v>11071.432665197597</v>
      </c>
      <c r="AL2" s="4">
        <f t="shared" si="0"/>
        <v>11071.432665197597</v>
      </c>
      <c r="AM2" s="4">
        <f t="shared" si="0"/>
        <v>11071.432665197597</v>
      </c>
      <c r="AN2" s="4">
        <f t="shared" si="0"/>
        <v>11071.432665197597</v>
      </c>
      <c r="AO2" s="4">
        <f t="shared" si="0"/>
        <v>11071.432665197597</v>
      </c>
      <c r="AP2" s="4">
        <f t="shared" si="0"/>
        <v>11071.432665197597</v>
      </c>
      <c r="AQ2" s="4">
        <f t="shared" si="0"/>
        <v>11071.432665197597</v>
      </c>
      <c r="AR2" s="4">
        <f t="shared" si="0"/>
        <v>11071.432665197597</v>
      </c>
      <c r="AS2" s="4">
        <f t="shared" si="0"/>
        <v>11071.432665197597</v>
      </c>
      <c r="AT2" s="4">
        <f t="shared" si="0"/>
        <v>11071.432665197597</v>
      </c>
      <c r="AU2" s="4">
        <f t="shared" si="0"/>
        <v>11071.432665197597</v>
      </c>
      <c r="AV2" s="4">
        <f t="shared" si="0"/>
        <v>11071.432665197597</v>
      </c>
      <c r="AW2" s="4">
        <f t="shared" si="0"/>
        <v>11071.432665197597</v>
      </c>
      <c r="AX2" s="4">
        <f t="shared" si="0"/>
        <v>11071.432665197597</v>
      </c>
      <c r="AY2" s="4">
        <f t="shared" si="0"/>
        <v>11071.432665197597</v>
      </c>
      <c r="AZ2" s="4">
        <f t="shared" si="0"/>
        <v>11071.432665197597</v>
      </c>
      <c r="BA2" s="4">
        <f t="shared" si="0"/>
        <v>11071.432665197597</v>
      </c>
      <c r="BB2" s="4">
        <f t="shared" si="0"/>
        <v>11071.432665197597</v>
      </c>
      <c r="BC2" s="4">
        <f t="shared" si="0"/>
        <v>11071.432665197597</v>
      </c>
      <c r="BD2" s="4">
        <f t="shared" si="0"/>
        <v>11071.432665197597</v>
      </c>
      <c r="BE2" s="4">
        <f t="shared" si="0"/>
        <v>11071.432665197597</v>
      </c>
      <c r="BF2" s="4">
        <f t="shared" si="0"/>
        <v>11071.432665197597</v>
      </c>
      <c r="BG2" s="4">
        <f t="shared" si="0"/>
        <v>11071.432665197597</v>
      </c>
      <c r="BH2" s="4">
        <f t="shared" si="0"/>
        <v>11071.432665197597</v>
      </c>
      <c r="BI2" s="4">
        <f t="shared" si="0"/>
        <v>11071.432665197597</v>
      </c>
      <c r="BJ2" s="4">
        <f t="shared" si="0"/>
        <v>11071.432665197597</v>
      </c>
      <c r="BK2" s="4">
        <f t="shared" si="0"/>
        <v>11071.432665197597</v>
      </c>
      <c r="BL2" s="4">
        <f t="shared" si="0"/>
        <v>11071.432665197597</v>
      </c>
      <c r="BM2" s="4">
        <f t="shared" si="0"/>
        <v>11071.432665197597</v>
      </c>
      <c r="BN2" s="4">
        <f t="shared" ref="BN2:DY2" si="1">BO2</f>
        <v>11071.432665197597</v>
      </c>
      <c r="BO2" s="4">
        <f t="shared" si="1"/>
        <v>11071.432665197597</v>
      </c>
      <c r="BP2" s="4">
        <f t="shared" si="1"/>
        <v>11071.432665197597</v>
      </c>
      <c r="BQ2" s="4">
        <f t="shared" si="1"/>
        <v>11071.432665197597</v>
      </c>
      <c r="BR2" s="4">
        <f t="shared" si="1"/>
        <v>11071.432665197597</v>
      </c>
      <c r="BS2" s="4">
        <f t="shared" si="1"/>
        <v>11071.432665197597</v>
      </c>
      <c r="BT2" s="4">
        <f t="shared" si="1"/>
        <v>11071.432665197597</v>
      </c>
      <c r="BU2" s="4">
        <f t="shared" si="1"/>
        <v>11071.432665197597</v>
      </c>
      <c r="BV2" s="4">
        <f t="shared" si="1"/>
        <v>11071.432665197597</v>
      </c>
      <c r="BW2" s="4">
        <f t="shared" si="1"/>
        <v>11071.432665197597</v>
      </c>
      <c r="BX2" s="4">
        <f t="shared" si="1"/>
        <v>11071.432665197597</v>
      </c>
      <c r="BY2" s="4">
        <f t="shared" si="1"/>
        <v>11071.432665197597</v>
      </c>
      <c r="BZ2" s="4">
        <f t="shared" si="1"/>
        <v>11071.432665197597</v>
      </c>
      <c r="CA2" s="4">
        <f t="shared" si="1"/>
        <v>11071.432665197597</v>
      </c>
      <c r="CB2" s="4">
        <f t="shared" si="1"/>
        <v>11071.432665197597</v>
      </c>
      <c r="CC2" s="4">
        <f t="shared" si="1"/>
        <v>11071.432665197597</v>
      </c>
      <c r="CD2" s="4">
        <f t="shared" si="1"/>
        <v>11071.432665197597</v>
      </c>
      <c r="CE2" s="4">
        <f t="shared" si="1"/>
        <v>11071.432665197597</v>
      </c>
      <c r="CF2" s="4">
        <f t="shared" si="1"/>
        <v>11071.432665197597</v>
      </c>
      <c r="CG2" s="4">
        <f t="shared" si="1"/>
        <v>11071.432665197597</v>
      </c>
      <c r="CH2" s="4">
        <f t="shared" si="1"/>
        <v>11071.432665197597</v>
      </c>
      <c r="CI2" s="4">
        <f t="shared" si="1"/>
        <v>11071.432665197597</v>
      </c>
      <c r="CJ2" s="4">
        <f t="shared" si="1"/>
        <v>11071.432665197597</v>
      </c>
      <c r="CK2" s="4">
        <f t="shared" si="1"/>
        <v>11071.432665197597</v>
      </c>
      <c r="CL2" s="4">
        <f t="shared" si="1"/>
        <v>11071.432665197597</v>
      </c>
      <c r="CM2" s="4">
        <f t="shared" si="1"/>
        <v>11071.432665197597</v>
      </c>
      <c r="CN2" s="4">
        <f t="shared" si="1"/>
        <v>11071.432665197597</v>
      </c>
      <c r="CO2" s="4">
        <f t="shared" si="1"/>
        <v>11071.432665197597</v>
      </c>
      <c r="CP2" s="4">
        <f t="shared" si="1"/>
        <v>11071.432665197597</v>
      </c>
      <c r="CQ2" s="4">
        <f t="shared" si="1"/>
        <v>11071.432665197597</v>
      </c>
      <c r="CR2" s="4">
        <f t="shared" si="1"/>
        <v>11071.432665197597</v>
      </c>
      <c r="CS2" s="4">
        <f t="shared" si="1"/>
        <v>11071.432665197597</v>
      </c>
      <c r="CT2" s="4">
        <f t="shared" si="1"/>
        <v>11071.432665197597</v>
      </c>
      <c r="CU2" s="4">
        <f t="shared" si="1"/>
        <v>11071.432665197597</v>
      </c>
      <c r="CV2" s="4">
        <f t="shared" si="1"/>
        <v>11071.432665197597</v>
      </c>
      <c r="CW2" s="4">
        <f t="shared" si="1"/>
        <v>11071.432665197597</v>
      </c>
      <c r="CX2" s="4">
        <f t="shared" si="1"/>
        <v>11071.432665197597</v>
      </c>
      <c r="CY2" s="4">
        <f t="shared" si="1"/>
        <v>11071.432665197597</v>
      </c>
      <c r="CZ2" s="4">
        <f t="shared" si="1"/>
        <v>11071.432665197597</v>
      </c>
      <c r="DA2" s="4">
        <f t="shared" si="1"/>
        <v>11071.432665197597</v>
      </c>
      <c r="DB2" s="4">
        <f t="shared" si="1"/>
        <v>11071.432665197597</v>
      </c>
      <c r="DC2" s="4">
        <f t="shared" si="1"/>
        <v>11071.432665197597</v>
      </c>
      <c r="DD2" s="4">
        <f t="shared" si="1"/>
        <v>11071.432665197597</v>
      </c>
      <c r="DE2" s="4">
        <f t="shared" si="1"/>
        <v>11071.432665197597</v>
      </c>
      <c r="DF2" s="4">
        <f t="shared" si="1"/>
        <v>11071.432665197597</v>
      </c>
      <c r="DG2" s="4">
        <f t="shared" si="1"/>
        <v>11071.432665197597</v>
      </c>
      <c r="DH2" s="4">
        <f t="shared" si="1"/>
        <v>11071.432665197597</v>
      </c>
      <c r="DI2" s="4">
        <f t="shared" si="1"/>
        <v>11071.432665197597</v>
      </c>
      <c r="DJ2" s="4">
        <f t="shared" si="1"/>
        <v>11071.432665197597</v>
      </c>
      <c r="DK2" s="4">
        <f t="shared" si="1"/>
        <v>11071.432665197597</v>
      </c>
      <c r="DL2" s="4">
        <f t="shared" si="1"/>
        <v>11071.432665197597</v>
      </c>
      <c r="DM2" s="4">
        <f t="shared" si="1"/>
        <v>11071.432665197597</v>
      </c>
      <c r="DN2" s="4">
        <f t="shared" si="1"/>
        <v>11071.432665197597</v>
      </c>
      <c r="DO2" s="4">
        <f t="shared" si="1"/>
        <v>11071.432665197597</v>
      </c>
      <c r="DP2" s="4">
        <f t="shared" si="1"/>
        <v>11071.432665197597</v>
      </c>
      <c r="DQ2" s="4">
        <f t="shared" si="1"/>
        <v>11071.432665197597</v>
      </c>
      <c r="DR2" s="4">
        <f t="shared" si="1"/>
        <v>11071.432665197597</v>
      </c>
      <c r="DS2" s="4">
        <f t="shared" si="1"/>
        <v>11071.432665197597</v>
      </c>
      <c r="DT2" s="4">
        <f t="shared" si="1"/>
        <v>11071.432665197597</v>
      </c>
      <c r="DU2" s="4">
        <f t="shared" si="1"/>
        <v>11071.432665197597</v>
      </c>
      <c r="DV2" s="4">
        <f t="shared" si="1"/>
        <v>11071.432665197597</v>
      </c>
      <c r="DW2" s="4">
        <f t="shared" si="1"/>
        <v>11071.432665197597</v>
      </c>
      <c r="DX2" s="4">
        <f t="shared" si="1"/>
        <v>11071.432665197597</v>
      </c>
      <c r="DY2" s="4">
        <f t="shared" si="1"/>
        <v>11071.432665197597</v>
      </c>
      <c r="DZ2" s="4">
        <f>EA2</f>
        <v>11071.432665197597</v>
      </c>
      <c r="EA2" s="4">
        <f>EB2</f>
        <v>11071.432665197597</v>
      </c>
      <c r="EB2" s="4">
        <f>'CCaMC-ACAPEXpUC US'!D2/'CCaMC-BCCpUC US'!B2*'CCaMC-BCCpUC'!B2</f>
        <v>11071.432665197597</v>
      </c>
      <c r="EC2" s="4">
        <f>EB2</f>
        <v>11071.432665197597</v>
      </c>
      <c r="ED2" s="4">
        <f t="shared" ref="ED2:EM2" si="2">EC2</f>
        <v>11071.432665197597</v>
      </c>
      <c r="EE2" s="4">
        <f t="shared" si="2"/>
        <v>11071.432665197597</v>
      </c>
      <c r="EF2" s="4">
        <f t="shared" si="2"/>
        <v>11071.432665197597</v>
      </c>
      <c r="EG2" s="4">
        <f t="shared" si="2"/>
        <v>11071.432665197597</v>
      </c>
      <c r="EH2" s="4">
        <f t="shared" si="2"/>
        <v>11071.432665197597</v>
      </c>
      <c r="EI2" s="4">
        <f t="shared" si="2"/>
        <v>11071.432665197597</v>
      </c>
      <c r="EJ2" s="4">
        <f t="shared" si="2"/>
        <v>11071.432665197597</v>
      </c>
      <c r="EK2" s="4">
        <f t="shared" si="2"/>
        <v>11071.432665197597</v>
      </c>
      <c r="EL2" s="4">
        <f t="shared" si="2"/>
        <v>11071.432665197597</v>
      </c>
      <c r="EM2" s="4">
        <f t="shared" si="2"/>
        <v>11071.432665197597</v>
      </c>
      <c r="EN2" s="4">
        <f t="shared" ref="EN2:FE2" si="3">EM2</f>
        <v>11071.432665197597</v>
      </c>
      <c r="EO2" s="4">
        <f t="shared" si="3"/>
        <v>11071.432665197597</v>
      </c>
      <c r="EP2" s="4">
        <f t="shared" si="3"/>
        <v>11071.432665197597</v>
      </c>
      <c r="EQ2" s="4">
        <f t="shared" si="3"/>
        <v>11071.432665197597</v>
      </c>
      <c r="ER2" s="4">
        <f t="shared" si="3"/>
        <v>11071.432665197597</v>
      </c>
      <c r="ES2" s="4">
        <f t="shared" si="3"/>
        <v>11071.432665197597</v>
      </c>
      <c r="ET2" s="4">
        <f t="shared" si="3"/>
        <v>11071.432665197597</v>
      </c>
      <c r="EU2" s="4">
        <f t="shared" si="3"/>
        <v>11071.432665197597</v>
      </c>
      <c r="EV2" s="4">
        <f t="shared" si="3"/>
        <v>11071.432665197597</v>
      </c>
      <c r="EW2" s="4">
        <f t="shared" si="3"/>
        <v>11071.432665197597</v>
      </c>
      <c r="EX2" s="4">
        <f t="shared" si="3"/>
        <v>11071.432665197597</v>
      </c>
      <c r="EY2" s="4">
        <f t="shared" si="3"/>
        <v>11071.432665197597</v>
      </c>
      <c r="EZ2" s="4">
        <f t="shared" si="3"/>
        <v>11071.432665197597</v>
      </c>
      <c r="FA2" s="4">
        <f t="shared" si="3"/>
        <v>11071.432665197597</v>
      </c>
      <c r="FB2" s="4">
        <f t="shared" si="3"/>
        <v>11071.432665197597</v>
      </c>
      <c r="FC2" s="4">
        <f t="shared" si="3"/>
        <v>11071.432665197597</v>
      </c>
      <c r="FD2" s="4">
        <f t="shared" si="3"/>
        <v>11071.432665197597</v>
      </c>
      <c r="FE2" s="4">
        <f t="shared" si="3"/>
        <v>11071.432665197597</v>
      </c>
      <c r="FF2" s="4">
        <f t="shared" ref="FF2:FF25" si="4">FE2</f>
        <v>11071.432665197597</v>
      </c>
      <c r="FG2" s="4">
        <f t="shared" ref="FG2:FG25" si="5">FF2</f>
        <v>11071.432665197597</v>
      </c>
      <c r="FH2" s="4">
        <f t="shared" ref="FH2:FH25" si="6">FG2</f>
        <v>11071.432665197597</v>
      </c>
      <c r="FI2" s="4">
        <f t="shared" ref="FI2:FI25" si="7">FH2</f>
        <v>11071.432665197597</v>
      </c>
      <c r="FJ2" s="4">
        <f t="shared" ref="FJ2:FJ25" si="8">FI2</f>
        <v>11071.432665197597</v>
      </c>
      <c r="FK2" s="4">
        <f t="shared" ref="FK2:FK25" si="9">FJ2</f>
        <v>11071.432665197597</v>
      </c>
      <c r="FL2" s="4">
        <f t="shared" ref="FL2:FL25" si="10">FK2</f>
        <v>11071.432665197597</v>
      </c>
      <c r="FM2" s="4">
        <f t="shared" ref="FM2:FM25" si="11">FL2</f>
        <v>11071.432665197597</v>
      </c>
      <c r="FN2" s="4">
        <f t="shared" ref="FN2:FN25" si="12">FM2</f>
        <v>11071.432665197597</v>
      </c>
      <c r="FO2" s="4">
        <f t="shared" ref="FO2:FO25" si="13">FN2</f>
        <v>11071.432665197597</v>
      </c>
      <c r="FP2" s="4">
        <f t="shared" ref="FP2:FP25" si="14">FO2</f>
        <v>11071.432665197597</v>
      </c>
      <c r="FQ2" s="4">
        <f t="shared" ref="FQ2:FQ25" si="15">FP2</f>
        <v>11071.432665197597</v>
      </c>
      <c r="FR2" s="4">
        <f t="shared" ref="FR2:FR25" si="16">FQ2</f>
        <v>11071.432665197597</v>
      </c>
      <c r="FS2" s="4">
        <f t="shared" ref="FS2:FS25" si="17">FR2</f>
        <v>11071.432665197597</v>
      </c>
      <c r="FT2" s="4">
        <f t="shared" ref="FT2:FT25" si="18">FS2</f>
        <v>11071.432665197597</v>
      </c>
      <c r="FU2" s="4">
        <f t="shared" ref="FU2:FU25" si="19">FT2</f>
        <v>11071.432665197597</v>
      </c>
      <c r="FV2" s="4">
        <f t="shared" ref="FV2:FV25" si="20">FU2</f>
        <v>11071.432665197597</v>
      </c>
      <c r="FW2" s="4">
        <f t="shared" ref="FW2:FW25" si="21">FV2</f>
        <v>11071.432665197597</v>
      </c>
      <c r="FX2" s="4">
        <f t="shared" ref="FX2:FX25" si="22">FW2</f>
        <v>11071.432665197597</v>
      </c>
      <c r="FY2" s="4">
        <f t="shared" ref="FY2:FY25" si="23">FX2</f>
        <v>11071.432665197597</v>
      </c>
      <c r="FZ2" s="4">
        <f t="shared" ref="FZ2:FZ25" si="24">FY2</f>
        <v>11071.432665197597</v>
      </c>
      <c r="GA2" s="4">
        <f t="shared" ref="GA2:GA25" si="25">FZ2</f>
        <v>11071.432665197597</v>
      </c>
      <c r="GB2" s="4">
        <f t="shared" ref="GB2:GB25" si="26">GA2</f>
        <v>11071.432665197597</v>
      </c>
      <c r="GC2" s="4">
        <f t="shared" ref="GC2:GC25" si="27">GB2</f>
        <v>11071.432665197597</v>
      </c>
      <c r="GD2" s="4">
        <f t="shared" ref="GD2:GD25" si="28">GC2</f>
        <v>11071.432665197597</v>
      </c>
      <c r="GE2" s="4">
        <f t="shared" ref="GE2:GE25" si="29">GD2</f>
        <v>11071.432665197597</v>
      </c>
      <c r="GF2" s="4">
        <f t="shared" ref="GF2:GF25" si="30">GE2</f>
        <v>11071.432665197597</v>
      </c>
      <c r="GG2" s="4">
        <f t="shared" ref="GG2:GG25" si="31">GF2</f>
        <v>11071.432665197597</v>
      </c>
      <c r="GH2" s="4">
        <f t="shared" ref="GH2:GH25" si="32">GG2</f>
        <v>11071.432665197597</v>
      </c>
      <c r="GI2" s="4">
        <f t="shared" ref="GI2:GI25" si="33">GH2</f>
        <v>11071.432665197597</v>
      </c>
      <c r="GJ2" s="4">
        <f t="shared" ref="GJ2:GJ25" si="34">GI2</f>
        <v>11071.432665197597</v>
      </c>
      <c r="GK2" s="4">
        <f t="shared" ref="GK2:GK25" si="35">GJ2</f>
        <v>11071.432665197597</v>
      </c>
      <c r="GL2" s="4">
        <f t="shared" ref="GL2:GL25" si="36">GK2</f>
        <v>11071.432665197597</v>
      </c>
      <c r="GM2" s="4">
        <f t="shared" ref="GM2:GM25" si="37">GL2</f>
        <v>11071.432665197597</v>
      </c>
      <c r="GN2" s="4">
        <f t="shared" ref="GN2:GN25" si="38">GM2</f>
        <v>11071.432665197597</v>
      </c>
      <c r="GO2" s="4">
        <f t="shared" ref="GO2:GO25" si="39">GN2</f>
        <v>11071.432665197597</v>
      </c>
      <c r="GP2" s="4">
        <f t="shared" ref="GP2:GP25" si="40">GO2</f>
        <v>11071.432665197597</v>
      </c>
      <c r="GQ2" s="4">
        <f t="shared" ref="GQ2:GQ25" si="41">GP2</f>
        <v>11071.432665197597</v>
      </c>
      <c r="GR2" s="4">
        <f t="shared" ref="GR2:GR25" si="42">GQ2</f>
        <v>11071.432665197597</v>
      </c>
      <c r="GS2" s="4">
        <f t="shared" ref="GS2:GS25" si="43">GR2</f>
        <v>11071.432665197597</v>
      </c>
      <c r="GT2" s="4">
        <f t="shared" ref="GT2:GT25" si="44">GS2</f>
        <v>11071.432665197597</v>
      </c>
      <c r="GU2" s="4">
        <f t="shared" ref="GU2:GU25" si="45">GT2</f>
        <v>11071.432665197597</v>
      </c>
      <c r="GV2" s="4">
        <f t="shared" ref="GV2:GV25" si="46">GU2</f>
        <v>11071.432665197597</v>
      </c>
      <c r="GW2" s="4">
        <f t="shared" ref="GW2:GW25" si="47">GV2</f>
        <v>11071.432665197597</v>
      </c>
      <c r="GX2" s="4">
        <f t="shared" ref="GX2:GX25" si="48">GW2</f>
        <v>11071.432665197597</v>
      </c>
      <c r="GY2" s="4">
        <f t="shared" ref="GY2:GY25" si="49">GX2</f>
        <v>11071.432665197597</v>
      </c>
      <c r="GZ2" s="4">
        <f t="shared" ref="GZ2:GZ25" si="50">GY2</f>
        <v>11071.432665197597</v>
      </c>
      <c r="HA2" s="4">
        <f t="shared" ref="HA2:HA25" si="51">GZ2</f>
        <v>11071.432665197597</v>
      </c>
      <c r="HB2" s="4">
        <f t="shared" ref="HB2:HB25" si="52">HA2</f>
        <v>11071.432665197597</v>
      </c>
      <c r="HC2" s="4">
        <f t="shared" ref="HC2:HC25" si="53">HB2</f>
        <v>11071.432665197597</v>
      </c>
    </row>
    <row r="3" spans="1:211">
      <c r="A3" t="s">
        <v>75</v>
      </c>
      <c r="B3" s="4">
        <f t="shared" ref="B3:BM3" si="54">C3</f>
        <v>6873.9664262837932</v>
      </c>
      <c r="C3" s="4">
        <f t="shared" si="54"/>
        <v>6873.9664262837932</v>
      </c>
      <c r="D3" s="4">
        <f t="shared" si="54"/>
        <v>6873.9664262837932</v>
      </c>
      <c r="E3" s="4">
        <f t="shared" si="54"/>
        <v>6873.9664262837932</v>
      </c>
      <c r="F3" s="4">
        <f t="shared" si="54"/>
        <v>6873.9664262837932</v>
      </c>
      <c r="G3" s="4">
        <f t="shared" si="54"/>
        <v>6873.9664262837932</v>
      </c>
      <c r="H3" s="4">
        <f t="shared" si="54"/>
        <v>6873.9664262837932</v>
      </c>
      <c r="I3" s="4">
        <f t="shared" si="54"/>
        <v>6873.9664262837932</v>
      </c>
      <c r="J3" s="4">
        <f t="shared" si="54"/>
        <v>6873.9664262837932</v>
      </c>
      <c r="K3" s="4">
        <f t="shared" si="54"/>
        <v>6873.9664262837932</v>
      </c>
      <c r="L3" s="4">
        <f t="shared" si="54"/>
        <v>6873.9664262837932</v>
      </c>
      <c r="M3" s="4">
        <f t="shared" si="54"/>
        <v>6873.9664262837932</v>
      </c>
      <c r="N3" s="4">
        <f t="shared" si="54"/>
        <v>6873.9664262837932</v>
      </c>
      <c r="O3" s="4">
        <f t="shared" si="54"/>
        <v>6873.9664262837932</v>
      </c>
      <c r="P3" s="4">
        <f t="shared" si="54"/>
        <v>6873.9664262837932</v>
      </c>
      <c r="Q3" s="4">
        <f t="shared" si="54"/>
        <v>6873.9664262837932</v>
      </c>
      <c r="R3" s="4">
        <f t="shared" si="54"/>
        <v>6873.9664262837932</v>
      </c>
      <c r="S3" s="4">
        <f t="shared" si="54"/>
        <v>6873.9664262837932</v>
      </c>
      <c r="T3" s="4">
        <f t="shared" si="54"/>
        <v>6873.9664262837932</v>
      </c>
      <c r="U3" s="4">
        <f t="shared" si="54"/>
        <v>6873.9664262837932</v>
      </c>
      <c r="V3" s="4">
        <f t="shared" si="54"/>
        <v>6873.9664262837932</v>
      </c>
      <c r="W3" s="4">
        <f t="shared" si="54"/>
        <v>6873.9664262837932</v>
      </c>
      <c r="X3" s="4">
        <f t="shared" si="54"/>
        <v>6873.9664262837932</v>
      </c>
      <c r="Y3" s="4">
        <f t="shared" si="54"/>
        <v>6873.9664262837932</v>
      </c>
      <c r="Z3" s="4">
        <f t="shared" si="54"/>
        <v>6873.9664262837932</v>
      </c>
      <c r="AA3" s="4">
        <f t="shared" si="54"/>
        <v>6873.9664262837932</v>
      </c>
      <c r="AB3" s="4">
        <f t="shared" si="54"/>
        <v>6873.9664262837932</v>
      </c>
      <c r="AC3" s="4">
        <f t="shared" si="54"/>
        <v>6873.9664262837932</v>
      </c>
      <c r="AD3" s="4">
        <f t="shared" si="54"/>
        <v>6873.9664262837932</v>
      </c>
      <c r="AE3" s="4">
        <f t="shared" si="54"/>
        <v>6873.9664262837932</v>
      </c>
      <c r="AF3" s="4">
        <f t="shared" si="54"/>
        <v>6873.9664262837932</v>
      </c>
      <c r="AG3" s="4">
        <f t="shared" si="54"/>
        <v>6873.9664262837932</v>
      </c>
      <c r="AH3" s="4">
        <f t="shared" si="54"/>
        <v>6873.9664262837932</v>
      </c>
      <c r="AI3" s="4">
        <f t="shared" si="54"/>
        <v>6873.9664262837932</v>
      </c>
      <c r="AJ3" s="4">
        <f t="shared" si="54"/>
        <v>6873.9664262837932</v>
      </c>
      <c r="AK3" s="4">
        <f t="shared" si="54"/>
        <v>6873.9664262837932</v>
      </c>
      <c r="AL3" s="4">
        <f t="shared" si="54"/>
        <v>6873.9664262837932</v>
      </c>
      <c r="AM3" s="4">
        <f t="shared" si="54"/>
        <v>6873.9664262837932</v>
      </c>
      <c r="AN3" s="4">
        <f t="shared" si="54"/>
        <v>6873.9664262837932</v>
      </c>
      <c r="AO3" s="4">
        <f t="shared" si="54"/>
        <v>6873.9664262837932</v>
      </c>
      <c r="AP3" s="4">
        <f t="shared" si="54"/>
        <v>6873.9664262837932</v>
      </c>
      <c r="AQ3" s="4">
        <f t="shared" si="54"/>
        <v>6873.9664262837932</v>
      </c>
      <c r="AR3" s="4">
        <f t="shared" si="54"/>
        <v>6873.9664262837932</v>
      </c>
      <c r="AS3" s="4">
        <f t="shared" si="54"/>
        <v>6873.9664262837932</v>
      </c>
      <c r="AT3" s="4">
        <f t="shared" si="54"/>
        <v>6873.9664262837932</v>
      </c>
      <c r="AU3" s="4">
        <f t="shared" si="54"/>
        <v>6873.9664262837932</v>
      </c>
      <c r="AV3" s="4">
        <f t="shared" si="54"/>
        <v>6873.9664262837932</v>
      </c>
      <c r="AW3" s="4">
        <f t="shared" si="54"/>
        <v>6873.9664262837932</v>
      </c>
      <c r="AX3" s="4">
        <f t="shared" si="54"/>
        <v>6873.9664262837932</v>
      </c>
      <c r="AY3" s="4">
        <f t="shared" si="54"/>
        <v>6873.9664262837932</v>
      </c>
      <c r="AZ3" s="4">
        <f t="shared" si="54"/>
        <v>6873.9664262837932</v>
      </c>
      <c r="BA3" s="4">
        <f t="shared" si="54"/>
        <v>6873.9664262837932</v>
      </c>
      <c r="BB3" s="4">
        <f t="shared" si="54"/>
        <v>6873.9664262837932</v>
      </c>
      <c r="BC3" s="4">
        <f t="shared" si="54"/>
        <v>6873.9664262837932</v>
      </c>
      <c r="BD3" s="4">
        <f t="shared" si="54"/>
        <v>6873.9664262837932</v>
      </c>
      <c r="BE3" s="4">
        <f t="shared" si="54"/>
        <v>6873.9664262837932</v>
      </c>
      <c r="BF3" s="4">
        <f t="shared" si="54"/>
        <v>6873.9664262837932</v>
      </c>
      <c r="BG3" s="4">
        <f t="shared" si="54"/>
        <v>6873.9664262837932</v>
      </c>
      <c r="BH3" s="4">
        <f t="shared" si="54"/>
        <v>6873.9664262837932</v>
      </c>
      <c r="BI3" s="4">
        <f t="shared" si="54"/>
        <v>6873.9664262837932</v>
      </c>
      <c r="BJ3" s="4">
        <f t="shared" si="54"/>
        <v>6873.9664262837932</v>
      </c>
      <c r="BK3" s="4">
        <f t="shared" si="54"/>
        <v>6873.9664262837932</v>
      </c>
      <c r="BL3" s="4">
        <f t="shared" si="54"/>
        <v>6873.9664262837932</v>
      </c>
      <c r="BM3" s="4">
        <f t="shared" si="54"/>
        <v>6873.9664262837932</v>
      </c>
      <c r="BN3" s="4">
        <f t="shared" ref="BN3:DY3" si="55">BO3</f>
        <v>6873.9664262837932</v>
      </c>
      <c r="BO3" s="4">
        <f t="shared" si="55"/>
        <v>6873.9664262837932</v>
      </c>
      <c r="BP3" s="4">
        <f t="shared" si="55"/>
        <v>6873.9664262837932</v>
      </c>
      <c r="BQ3" s="4">
        <f t="shared" si="55"/>
        <v>6873.9664262837932</v>
      </c>
      <c r="BR3" s="4">
        <f t="shared" si="55"/>
        <v>6873.9664262837932</v>
      </c>
      <c r="BS3" s="4">
        <f t="shared" si="55"/>
        <v>6873.9664262837932</v>
      </c>
      <c r="BT3" s="4">
        <f t="shared" si="55"/>
        <v>6873.9664262837932</v>
      </c>
      <c r="BU3" s="4">
        <f t="shared" si="55"/>
        <v>6873.9664262837932</v>
      </c>
      <c r="BV3" s="4">
        <f t="shared" si="55"/>
        <v>6873.9664262837932</v>
      </c>
      <c r="BW3" s="4">
        <f t="shared" si="55"/>
        <v>6873.9664262837932</v>
      </c>
      <c r="BX3" s="4">
        <f t="shared" si="55"/>
        <v>6873.9664262837932</v>
      </c>
      <c r="BY3" s="4">
        <f t="shared" si="55"/>
        <v>6873.9664262837932</v>
      </c>
      <c r="BZ3" s="4">
        <f t="shared" si="55"/>
        <v>6873.9664262837932</v>
      </c>
      <c r="CA3" s="4">
        <f t="shared" si="55"/>
        <v>6873.9664262837932</v>
      </c>
      <c r="CB3" s="4">
        <f t="shared" si="55"/>
        <v>6873.9664262837932</v>
      </c>
      <c r="CC3" s="4">
        <f t="shared" si="55"/>
        <v>6873.9664262837932</v>
      </c>
      <c r="CD3" s="4">
        <f t="shared" si="55"/>
        <v>6873.9664262837932</v>
      </c>
      <c r="CE3" s="4">
        <f t="shared" si="55"/>
        <v>6873.9664262837932</v>
      </c>
      <c r="CF3" s="4">
        <f t="shared" si="55"/>
        <v>6873.9664262837932</v>
      </c>
      <c r="CG3" s="4">
        <f t="shared" si="55"/>
        <v>6873.9664262837932</v>
      </c>
      <c r="CH3" s="4">
        <f t="shared" si="55"/>
        <v>6873.9664262837932</v>
      </c>
      <c r="CI3" s="4">
        <f t="shared" si="55"/>
        <v>6873.9664262837932</v>
      </c>
      <c r="CJ3" s="4">
        <f t="shared" si="55"/>
        <v>6873.9664262837932</v>
      </c>
      <c r="CK3" s="4">
        <f t="shared" si="55"/>
        <v>6873.9664262837932</v>
      </c>
      <c r="CL3" s="4">
        <f t="shared" si="55"/>
        <v>6873.9664262837932</v>
      </c>
      <c r="CM3" s="4">
        <f t="shared" si="55"/>
        <v>6873.9664262837932</v>
      </c>
      <c r="CN3" s="4">
        <f t="shared" si="55"/>
        <v>6873.9664262837932</v>
      </c>
      <c r="CO3" s="4">
        <f t="shared" si="55"/>
        <v>6873.9664262837932</v>
      </c>
      <c r="CP3" s="4">
        <f t="shared" si="55"/>
        <v>6873.9664262837932</v>
      </c>
      <c r="CQ3" s="4">
        <f t="shared" si="55"/>
        <v>6873.9664262837932</v>
      </c>
      <c r="CR3" s="4">
        <f t="shared" si="55"/>
        <v>6873.9664262837932</v>
      </c>
      <c r="CS3" s="4">
        <f t="shared" si="55"/>
        <v>6873.9664262837932</v>
      </c>
      <c r="CT3" s="4">
        <f t="shared" si="55"/>
        <v>6873.9664262837932</v>
      </c>
      <c r="CU3" s="4">
        <f t="shared" si="55"/>
        <v>6873.9664262837932</v>
      </c>
      <c r="CV3" s="4">
        <f t="shared" si="55"/>
        <v>6873.9664262837932</v>
      </c>
      <c r="CW3" s="4">
        <f t="shared" si="55"/>
        <v>6873.9664262837932</v>
      </c>
      <c r="CX3" s="4">
        <f t="shared" si="55"/>
        <v>6873.9664262837932</v>
      </c>
      <c r="CY3" s="4">
        <f t="shared" si="55"/>
        <v>6873.9664262837932</v>
      </c>
      <c r="CZ3" s="4">
        <f t="shared" si="55"/>
        <v>6873.9664262837932</v>
      </c>
      <c r="DA3" s="4">
        <f t="shared" si="55"/>
        <v>6873.9664262837932</v>
      </c>
      <c r="DB3" s="4">
        <f t="shared" si="55"/>
        <v>6873.9664262837932</v>
      </c>
      <c r="DC3" s="4">
        <f t="shared" si="55"/>
        <v>6873.9664262837932</v>
      </c>
      <c r="DD3" s="4">
        <f t="shared" si="55"/>
        <v>6873.9664262837932</v>
      </c>
      <c r="DE3" s="4">
        <f t="shared" si="55"/>
        <v>6873.9664262837932</v>
      </c>
      <c r="DF3" s="4">
        <f t="shared" si="55"/>
        <v>6873.9664262837932</v>
      </c>
      <c r="DG3" s="4">
        <f t="shared" si="55"/>
        <v>6873.9664262837932</v>
      </c>
      <c r="DH3" s="4">
        <f t="shared" si="55"/>
        <v>6873.9664262837932</v>
      </c>
      <c r="DI3" s="4">
        <f t="shared" si="55"/>
        <v>6873.9664262837932</v>
      </c>
      <c r="DJ3" s="4">
        <f t="shared" si="55"/>
        <v>6873.9664262837932</v>
      </c>
      <c r="DK3" s="4">
        <f t="shared" si="55"/>
        <v>6873.9664262837932</v>
      </c>
      <c r="DL3" s="4">
        <f t="shared" si="55"/>
        <v>6873.9664262837932</v>
      </c>
      <c r="DM3" s="4">
        <f t="shared" si="55"/>
        <v>6873.9664262837932</v>
      </c>
      <c r="DN3" s="4">
        <f t="shared" si="55"/>
        <v>6873.9664262837932</v>
      </c>
      <c r="DO3" s="4">
        <f t="shared" si="55"/>
        <v>6873.9664262837932</v>
      </c>
      <c r="DP3" s="4">
        <f t="shared" si="55"/>
        <v>6873.9664262837932</v>
      </c>
      <c r="DQ3" s="4">
        <f t="shared" si="55"/>
        <v>6873.9664262837932</v>
      </c>
      <c r="DR3" s="4">
        <f t="shared" si="55"/>
        <v>6873.9664262837932</v>
      </c>
      <c r="DS3" s="4">
        <f t="shared" si="55"/>
        <v>6873.9664262837932</v>
      </c>
      <c r="DT3" s="4">
        <f t="shared" si="55"/>
        <v>6873.9664262837932</v>
      </c>
      <c r="DU3" s="4">
        <f t="shared" si="55"/>
        <v>6873.9664262837932</v>
      </c>
      <c r="DV3" s="4">
        <f t="shared" si="55"/>
        <v>6873.9664262837932</v>
      </c>
      <c r="DW3" s="4">
        <f t="shared" si="55"/>
        <v>6873.9664262837932</v>
      </c>
      <c r="DX3" s="4">
        <f t="shared" si="55"/>
        <v>6873.9664262837932</v>
      </c>
      <c r="DY3" s="4">
        <f t="shared" si="55"/>
        <v>6873.9664262837932</v>
      </c>
      <c r="DZ3" s="4">
        <f t="shared" ref="DZ3:EA25" si="56">EA3</f>
        <v>6873.9664262837932</v>
      </c>
      <c r="EA3" s="4">
        <f t="shared" si="56"/>
        <v>6873.9664262837932</v>
      </c>
      <c r="EB3" s="4">
        <f>'CCaMC-ACAPEXpUC US'!D3/'CCaMC-BCCpUC US'!B3*'CCaMC-BCCpUC'!B3</f>
        <v>6873.9664262837932</v>
      </c>
      <c r="EC3" s="4">
        <f t="shared" ref="EC3:EL25" si="57">EB3</f>
        <v>6873.9664262837932</v>
      </c>
      <c r="ED3" s="4">
        <f t="shared" si="57"/>
        <v>6873.9664262837932</v>
      </c>
      <c r="EE3" s="4">
        <f t="shared" si="57"/>
        <v>6873.9664262837932</v>
      </c>
      <c r="EF3" s="4">
        <f t="shared" si="57"/>
        <v>6873.9664262837932</v>
      </c>
      <c r="EG3" s="4">
        <f t="shared" si="57"/>
        <v>6873.9664262837932</v>
      </c>
      <c r="EH3" s="4">
        <f t="shared" si="57"/>
        <v>6873.9664262837932</v>
      </c>
      <c r="EI3" s="4">
        <f t="shared" si="57"/>
        <v>6873.9664262837932</v>
      </c>
      <c r="EJ3" s="4">
        <f t="shared" si="57"/>
        <v>6873.9664262837932</v>
      </c>
      <c r="EK3" s="4">
        <f t="shared" si="57"/>
        <v>6873.9664262837932</v>
      </c>
      <c r="EL3" s="4">
        <f t="shared" si="57"/>
        <v>6873.9664262837932</v>
      </c>
      <c r="EM3" s="4">
        <f t="shared" ref="EM3:FE3" si="58">EL3</f>
        <v>6873.9664262837932</v>
      </c>
      <c r="EN3" s="4">
        <f t="shared" si="58"/>
        <v>6873.9664262837932</v>
      </c>
      <c r="EO3" s="4">
        <f t="shared" si="58"/>
        <v>6873.9664262837932</v>
      </c>
      <c r="EP3" s="4">
        <f t="shared" si="58"/>
        <v>6873.9664262837932</v>
      </c>
      <c r="EQ3" s="4">
        <f t="shared" si="58"/>
        <v>6873.9664262837932</v>
      </c>
      <c r="ER3" s="4">
        <f t="shared" si="58"/>
        <v>6873.9664262837932</v>
      </c>
      <c r="ES3" s="4">
        <f t="shared" si="58"/>
        <v>6873.9664262837932</v>
      </c>
      <c r="ET3" s="4">
        <f t="shared" si="58"/>
        <v>6873.9664262837932</v>
      </c>
      <c r="EU3" s="4">
        <f t="shared" si="58"/>
        <v>6873.9664262837932</v>
      </c>
      <c r="EV3" s="4">
        <f t="shared" si="58"/>
        <v>6873.9664262837932</v>
      </c>
      <c r="EW3" s="4">
        <f t="shared" si="58"/>
        <v>6873.9664262837932</v>
      </c>
      <c r="EX3" s="4">
        <f t="shared" si="58"/>
        <v>6873.9664262837932</v>
      </c>
      <c r="EY3" s="4">
        <f t="shared" si="58"/>
        <v>6873.9664262837932</v>
      </c>
      <c r="EZ3" s="4">
        <f t="shared" si="58"/>
        <v>6873.9664262837932</v>
      </c>
      <c r="FA3" s="4">
        <f t="shared" si="58"/>
        <v>6873.9664262837932</v>
      </c>
      <c r="FB3" s="4">
        <f t="shared" si="58"/>
        <v>6873.9664262837932</v>
      </c>
      <c r="FC3" s="4">
        <f t="shared" si="58"/>
        <v>6873.9664262837932</v>
      </c>
      <c r="FD3" s="4">
        <f t="shared" si="58"/>
        <v>6873.9664262837932</v>
      </c>
      <c r="FE3" s="4">
        <f t="shared" si="58"/>
        <v>6873.9664262837932</v>
      </c>
      <c r="FF3" s="4">
        <f t="shared" si="4"/>
        <v>6873.9664262837932</v>
      </c>
      <c r="FG3" s="4">
        <f t="shared" si="5"/>
        <v>6873.9664262837932</v>
      </c>
      <c r="FH3" s="4">
        <f t="shared" si="6"/>
        <v>6873.9664262837932</v>
      </c>
      <c r="FI3" s="4">
        <f t="shared" si="7"/>
        <v>6873.9664262837932</v>
      </c>
      <c r="FJ3" s="4">
        <f t="shared" si="8"/>
        <v>6873.9664262837932</v>
      </c>
      <c r="FK3" s="4">
        <f t="shared" si="9"/>
        <v>6873.9664262837932</v>
      </c>
      <c r="FL3" s="4">
        <f t="shared" si="10"/>
        <v>6873.9664262837932</v>
      </c>
      <c r="FM3" s="4">
        <f t="shared" si="11"/>
        <v>6873.9664262837932</v>
      </c>
      <c r="FN3" s="4">
        <f t="shared" si="12"/>
        <v>6873.9664262837932</v>
      </c>
      <c r="FO3" s="4">
        <f t="shared" si="13"/>
        <v>6873.9664262837932</v>
      </c>
      <c r="FP3" s="4">
        <f t="shared" si="14"/>
        <v>6873.9664262837932</v>
      </c>
      <c r="FQ3" s="4">
        <f t="shared" si="15"/>
        <v>6873.9664262837932</v>
      </c>
      <c r="FR3" s="4">
        <f t="shared" si="16"/>
        <v>6873.9664262837932</v>
      </c>
      <c r="FS3" s="4">
        <f t="shared" si="17"/>
        <v>6873.9664262837932</v>
      </c>
      <c r="FT3" s="4">
        <f t="shared" si="18"/>
        <v>6873.9664262837932</v>
      </c>
      <c r="FU3" s="4">
        <f t="shared" si="19"/>
        <v>6873.9664262837932</v>
      </c>
      <c r="FV3" s="4">
        <f t="shared" si="20"/>
        <v>6873.9664262837932</v>
      </c>
      <c r="FW3" s="4">
        <f t="shared" si="21"/>
        <v>6873.9664262837932</v>
      </c>
      <c r="FX3" s="4">
        <f t="shared" si="22"/>
        <v>6873.9664262837932</v>
      </c>
      <c r="FY3" s="4">
        <f t="shared" si="23"/>
        <v>6873.9664262837932</v>
      </c>
      <c r="FZ3" s="4">
        <f t="shared" si="24"/>
        <v>6873.9664262837932</v>
      </c>
      <c r="GA3" s="4">
        <f t="shared" si="25"/>
        <v>6873.9664262837932</v>
      </c>
      <c r="GB3" s="4">
        <f t="shared" si="26"/>
        <v>6873.9664262837932</v>
      </c>
      <c r="GC3" s="4">
        <f t="shared" si="27"/>
        <v>6873.9664262837932</v>
      </c>
      <c r="GD3" s="4">
        <f t="shared" si="28"/>
        <v>6873.9664262837932</v>
      </c>
      <c r="GE3" s="4">
        <f t="shared" si="29"/>
        <v>6873.9664262837932</v>
      </c>
      <c r="GF3" s="4">
        <f t="shared" si="30"/>
        <v>6873.9664262837932</v>
      </c>
      <c r="GG3" s="4">
        <f t="shared" si="31"/>
        <v>6873.9664262837932</v>
      </c>
      <c r="GH3" s="4">
        <f t="shared" si="32"/>
        <v>6873.9664262837932</v>
      </c>
      <c r="GI3" s="4">
        <f t="shared" si="33"/>
        <v>6873.9664262837932</v>
      </c>
      <c r="GJ3" s="4">
        <f t="shared" si="34"/>
        <v>6873.9664262837932</v>
      </c>
      <c r="GK3" s="4">
        <f t="shared" si="35"/>
        <v>6873.9664262837932</v>
      </c>
      <c r="GL3" s="4">
        <f t="shared" si="36"/>
        <v>6873.9664262837932</v>
      </c>
      <c r="GM3" s="4">
        <f t="shared" si="37"/>
        <v>6873.9664262837932</v>
      </c>
      <c r="GN3" s="4">
        <f t="shared" si="38"/>
        <v>6873.9664262837932</v>
      </c>
      <c r="GO3" s="4">
        <f t="shared" si="39"/>
        <v>6873.9664262837932</v>
      </c>
      <c r="GP3" s="4">
        <f t="shared" si="40"/>
        <v>6873.9664262837932</v>
      </c>
      <c r="GQ3" s="4">
        <f t="shared" si="41"/>
        <v>6873.9664262837932</v>
      </c>
      <c r="GR3" s="4">
        <f t="shared" si="42"/>
        <v>6873.9664262837932</v>
      </c>
      <c r="GS3" s="4">
        <f t="shared" si="43"/>
        <v>6873.9664262837932</v>
      </c>
      <c r="GT3" s="4">
        <f t="shared" si="44"/>
        <v>6873.9664262837932</v>
      </c>
      <c r="GU3" s="4">
        <f t="shared" si="45"/>
        <v>6873.9664262837932</v>
      </c>
      <c r="GV3" s="4">
        <f t="shared" si="46"/>
        <v>6873.9664262837932</v>
      </c>
      <c r="GW3" s="4">
        <f t="shared" si="47"/>
        <v>6873.9664262837932</v>
      </c>
      <c r="GX3" s="4">
        <f t="shared" si="48"/>
        <v>6873.9664262837932</v>
      </c>
      <c r="GY3" s="4">
        <f t="shared" si="49"/>
        <v>6873.9664262837932</v>
      </c>
      <c r="GZ3" s="4">
        <f t="shared" si="50"/>
        <v>6873.9664262837932</v>
      </c>
      <c r="HA3" s="4">
        <f t="shared" si="51"/>
        <v>6873.9664262837932</v>
      </c>
      <c r="HB3" s="4">
        <f t="shared" si="52"/>
        <v>6873.9664262837932</v>
      </c>
      <c r="HC3" s="4">
        <f t="shared" si="53"/>
        <v>6873.9664262837932</v>
      </c>
    </row>
    <row r="4" spans="1:211">
      <c r="A4" t="s">
        <v>76</v>
      </c>
      <c r="B4" s="4">
        <f t="shared" ref="B4:BM4" si="59">C4</f>
        <v>0</v>
      </c>
      <c r="C4" s="4">
        <f t="shared" si="59"/>
        <v>0</v>
      </c>
      <c r="D4" s="4">
        <f t="shared" si="59"/>
        <v>0</v>
      </c>
      <c r="E4" s="4">
        <f t="shared" si="59"/>
        <v>0</v>
      </c>
      <c r="F4" s="4">
        <f t="shared" si="59"/>
        <v>0</v>
      </c>
      <c r="G4" s="4">
        <f t="shared" si="59"/>
        <v>0</v>
      </c>
      <c r="H4" s="4">
        <f t="shared" si="59"/>
        <v>0</v>
      </c>
      <c r="I4" s="4">
        <f t="shared" si="59"/>
        <v>0</v>
      </c>
      <c r="J4" s="4">
        <f t="shared" si="59"/>
        <v>0</v>
      </c>
      <c r="K4" s="4">
        <f t="shared" si="59"/>
        <v>0</v>
      </c>
      <c r="L4" s="4">
        <f t="shared" si="59"/>
        <v>0</v>
      </c>
      <c r="M4" s="4">
        <f t="shared" si="59"/>
        <v>0</v>
      </c>
      <c r="N4" s="4">
        <f t="shared" si="59"/>
        <v>0</v>
      </c>
      <c r="O4" s="4">
        <f t="shared" si="59"/>
        <v>0</v>
      </c>
      <c r="P4" s="4">
        <f t="shared" si="59"/>
        <v>0</v>
      </c>
      <c r="Q4" s="4">
        <f t="shared" si="59"/>
        <v>0</v>
      </c>
      <c r="R4" s="4">
        <f t="shared" si="59"/>
        <v>0</v>
      </c>
      <c r="S4" s="4">
        <f t="shared" si="59"/>
        <v>0</v>
      </c>
      <c r="T4" s="4">
        <f t="shared" si="59"/>
        <v>0</v>
      </c>
      <c r="U4" s="4">
        <f t="shared" si="59"/>
        <v>0</v>
      </c>
      <c r="V4" s="4">
        <f t="shared" si="59"/>
        <v>0</v>
      </c>
      <c r="W4" s="4">
        <f t="shared" si="59"/>
        <v>0</v>
      </c>
      <c r="X4" s="4">
        <f t="shared" si="59"/>
        <v>0</v>
      </c>
      <c r="Y4" s="4">
        <f t="shared" si="59"/>
        <v>0</v>
      </c>
      <c r="Z4" s="4">
        <f t="shared" si="59"/>
        <v>0</v>
      </c>
      <c r="AA4" s="4">
        <f t="shared" si="59"/>
        <v>0</v>
      </c>
      <c r="AB4" s="4">
        <f t="shared" si="59"/>
        <v>0</v>
      </c>
      <c r="AC4" s="4">
        <f t="shared" si="59"/>
        <v>0</v>
      </c>
      <c r="AD4" s="4">
        <f t="shared" si="59"/>
        <v>0</v>
      </c>
      <c r="AE4" s="4">
        <f t="shared" si="59"/>
        <v>0</v>
      </c>
      <c r="AF4" s="4">
        <f t="shared" si="59"/>
        <v>0</v>
      </c>
      <c r="AG4" s="4">
        <f t="shared" si="59"/>
        <v>0</v>
      </c>
      <c r="AH4" s="4">
        <f t="shared" si="59"/>
        <v>0</v>
      </c>
      <c r="AI4" s="4">
        <f t="shared" si="59"/>
        <v>0</v>
      </c>
      <c r="AJ4" s="4">
        <f t="shared" si="59"/>
        <v>0</v>
      </c>
      <c r="AK4" s="4">
        <f t="shared" si="59"/>
        <v>0</v>
      </c>
      <c r="AL4" s="4">
        <f t="shared" si="59"/>
        <v>0</v>
      </c>
      <c r="AM4" s="4">
        <f t="shared" si="59"/>
        <v>0</v>
      </c>
      <c r="AN4" s="4">
        <f t="shared" si="59"/>
        <v>0</v>
      </c>
      <c r="AO4" s="4">
        <f t="shared" si="59"/>
        <v>0</v>
      </c>
      <c r="AP4" s="4">
        <f t="shared" si="59"/>
        <v>0</v>
      </c>
      <c r="AQ4" s="4">
        <f t="shared" si="59"/>
        <v>0</v>
      </c>
      <c r="AR4" s="4">
        <f t="shared" si="59"/>
        <v>0</v>
      </c>
      <c r="AS4" s="4">
        <f t="shared" si="59"/>
        <v>0</v>
      </c>
      <c r="AT4" s="4">
        <f t="shared" si="59"/>
        <v>0</v>
      </c>
      <c r="AU4" s="4">
        <f t="shared" si="59"/>
        <v>0</v>
      </c>
      <c r="AV4" s="4">
        <f t="shared" si="59"/>
        <v>0</v>
      </c>
      <c r="AW4" s="4">
        <f t="shared" si="59"/>
        <v>0</v>
      </c>
      <c r="AX4" s="4">
        <f t="shared" si="59"/>
        <v>0</v>
      </c>
      <c r="AY4" s="4">
        <f t="shared" si="59"/>
        <v>0</v>
      </c>
      <c r="AZ4" s="4">
        <f t="shared" si="59"/>
        <v>0</v>
      </c>
      <c r="BA4" s="4">
        <f t="shared" si="59"/>
        <v>0</v>
      </c>
      <c r="BB4" s="4">
        <f t="shared" si="59"/>
        <v>0</v>
      </c>
      <c r="BC4" s="4">
        <f t="shared" si="59"/>
        <v>0</v>
      </c>
      <c r="BD4" s="4">
        <f t="shared" si="59"/>
        <v>0</v>
      </c>
      <c r="BE4" s="4">
        <f t="shared" si="59"/>
        <v>0</v>
      </c>
      <c r="BF4" s="4">
        <f t="shared" si="59"/>
        <v>0</v>
      </c>
      <c r="BG4" s="4">
        <f t="shared" si="59"/>
        <v>0</v>
      </c>
      <c r="BH4" s="4">
        <f t="shared" si="59"/>
        <v>0</v>
      </c>
      <c r="BI4" s="4">
        <f t="shared" si="59"/>
        <v>0</v>
      </c>
      <c r="BJ4" s="4">
        <f t="shared" si="59"/>
        <v>0</v>
      </c>
      <c r="BK4" s="4">
        <f t="shared" si="59"/>
        <v>0</v>
      </c>
      <c r="BL4" s="4">
        <f t="shared" si="59"/>
        <v>0</v>
      </c>
      <c r="BM4" s="4">
        <f t="shared" si="59"/>
        <v>0</v>
      </c>
      <c r="BN4" s="4">
        <f t="shared" ref="BN4:DY4" si="60">BO4</f>
        <v>0</v>
      </c>
      <c r="BO4" s="4">
        <f t="shared" si="60"/>
        <v>0</v>
      </c>
      <c r="BP4" s="4">
        <f t="shared" si="60"/>
        <v>0</v>
      </c>
      <c r="BQ4" s="4">
        <f t="shared" si="60"/>
        <v>0</v>
      </c>
      <c r="BR4" s="4">
        <f t="shared" si="60"/>
        <v>0</v>
      </c>
      <c r="BS4" s="4">
        <f t="shared" si="60"/>
        <v>0</v>
      </c>
      <c r="BT4" s="4">
        <f t="shared" si="60"/>
        <v>0</v>
      </c>
      <c r="BU4" s="4">
        <f t="shared" si="60"/>
        <v>0</v>
      </c>
      <c r="BV4" s="4">
        <f t="shared" si="60"/>
        <v>0</v>
      </c>
      <c r="BW4" s="4">
        <f t="shared" si="60"/>
        <v>0</v>
      </c>
      <c r="BX4" s="4">
        <f t="shared" si="60"/>
        <v>0</v>
      </c>
      <c r="BY4" s="4">
        <f t="shared" si="60"/>
        <v>0</v>
      </c>
      <c r="BZ4" s="4">
        <f t="shared" si="60"/>
        <v>0</v>
      </c>
      <c r="CA4" s="4">
        <f t="shared" si="60"/>
        <v>0</v>
      </c>
      <c r="CB4" s="4">
        <f t="shared" si="60"/>
        <v>0</v>
      </c>
      <c r="CC4" s="4">
        <f t="shared" si="60"/>
        <v>0</v>
      </c>
      <c r="CD4" s="4">
        <f t="shared" si="60"/>
        <v>0</v>
      </c>
      <c r="CE4" s="4">
        <f t="shared" si="60"/>
        <v>0</v>
      </c>
      <c r="CF4" s="4">
        <f t="shared" si="60"/>
        <v>0</v>
      </c>
      <c r="CG4" s="4">
        <f t="shared" si="60"/>
        <v>0</v>
      </c>
      <c r="CH4" s="4">
        <f t="shared" si="60"/>
        <v>0</v>
      </c>
      <c r="CI4" s="4">
        <f t="shared" si="60"/>
        <v>0</v>
      </c>
      <c r="CJ4" s="4">
        <f t="shared" si="60"/>
        <v>0</v>
      </c>
      <c r="CK4" s="4">
        <f t="shared" si="60"/>
        <v>0</v>
      </c>
      <c r="CL4" s="4">
        <f t="shared" si="60"/>
        <v>0</v>
      </c>
      <c r="CM4" s="4">
        <f t="shared" si="60"/>
        <v>0</v>
      </c>
      <c r="CN4" s="4">
        <f t="shared" si="60"/>
        <v>0</v>
      </c>
      <c r="CO4" s="4">
        <f t="shared" si="60"/>
        <v>0</v>
      </c>
      <c r="CP4" s="4">
        <f t="shared" si="60"/>
        <v>0</v>
      </c>
      <c r="CQ4" s="4">
        <f t="shared" si="60"/>
        <v>0</v>
      </c>
      <c r="CR4" s="4">
        <f t="shared" si="60"/>
        <v>0</v>
      </c>
      <c r="CS4" s="4">
        <f t="shared" si="60"/>
        <v>0</v>
      </c>
      <c r="CT4" s="4">
        <f t="shared" si="60"/>
        <v>0</v>
      </c>
      <c r="CU4" s="4">
        <f t="shared" si="60"/>
        <v>0</v>
      </c>
      <c r="CV4" s="4">
        <f t="shared" si="60"/>
        <v>0</v>
      </c>
      <c r="CW4" s="4">
        <f t="shared" si="60"/>
        <v>0</v>
      </c>
      <c r="CX4" s="4">
        <f t="shared" si="60"/>
        <v>0</v>
      </c>
      <c r="CY4" s="4">
        <f t="shared" si="60"/>
        <v>0</v>
      </c>
      <c r="CZ4" s="4">
        <f t="shared" si="60"/>
        <v>0</v>
      </c>
      <c r="DA4" s="4">
        <f t="shared" si="60"/>
        <v>0</v>
      </c>
      <c r="DB4" s="4">
        <f t="shared" si="60"/>
        <v>0</v>
      </c>
      <c r="DC4" s="4">
        <f t="shared" si="60"/>
        <v>0</v>
      </c>
      <c r="DD4" s="4">
        <f t="shared" si="60"/>
        <v>0</v>
      </c>
      <c r="DE4" s="4">
        <f t="shared" si="60"/>
        <v>0</v>
      </c>
      <c r="DF4" s="4">
        <f t="shared" si="60"/>
        <v>0</v>
      </c>
      <c r="DG4" s="4">
        <f t="shared" si="60"/>
        <v>0</v>
      </c>
      <c r="DH4" s="4">
        <f t="shared" si="60"/>
        <v>0</v>
      </c>
      <c r="DI4" s="4">
        <f t="shared" si="60"/>
        <v>0</v>
      </c>
      <c r="DJ4" s="4">
        <f t="shared" si="60"/>
        <v>0</v>
      </c>
      <c r="DK4" s="4">
        <f t="shared" si="60"/>
        <v>0</v>
      </c>
      <c r="DL4" s="4">
        <f t="shared" si="60"/>
        <v>0</v>
      </c>
      <c r="DM4" s="4">
        <f t="shared" si="60"/>
        <v>0</v>
      </c>
      <c r="DN4" s="4">
        <f t="shared" si="60"/>
        <v>0</v>
      </c>
      <c r="DO4" s="4">
        <f t="shared" si="60"/>
        <v>0</v>
      </c>
      <c r="DP4" s="4">
        <f t="shared" si="60"/>
        <v>0</v>
      </c>
      <c r="DQ4" s="4">
        <f t="shared" si="60"/>
        <v>0</v>
      </c>
      <c r="DR4" s="4">
        <f t="shared" si="60"/>
        <v>0</v>
      </c>
      <c r="DS4" s="4">
        <f t="shared" si="60"/>
        <v>0</v>
      </c>
      <c r="DT4" s="4">
        <f t="shared" si="60"/>
        <v>0</v>
      </c>
      <c r="DU4" s="4">
        <f t="shared" si="60"/>
        <v>0</v>
      </c>
      <c r="DV4" s="4">
        <f t="shared" si="60"/>
        <v>0</v>
      </c>
      <c r="DW4" s="4">
        <f t="shared" si="60"/>
        <v>0</v>
      </c>
      <c r="DX4" s="4">
        <f t="shared" si="60"/>
        <v>0</v>
      </c>
      <c r="DY4" s="4">
        <f t="shared" si="60"/>
        <v>0</v>
      </c>
      <c r="DZ4" s="4">
        <f t="shared" si="56"/>
        <v>0</v>
      </c>
      <c r="EA4" s="4">
        <f t="shared" si="56"/>
        <v>0</v>
      </c>
      <c r="EB4" s="4">
        <f>'CCaMC-ACAPEXpUC US'!D4/'CCaMC-BCCpUC US'!B4*'CCaMC-BCCpUC'!B4</f>
        <v>0</v>
      </c>
      <c r="EC4" s="4">
        <f t="shared" si="57"/>
        <v>0</v>
      </c>
      <c r="ED4" s="4">
        <f t="shared" si="57"/>
        <v>0</v>
      </c>
      <c r="EE4" s="4">
        <f t="shared" si="57"/>
        <v>0</v>
      </c>
      <c r="EF4" s="4">
        <f t="shared" si="57"/>
        <v>0</v>
      </c>
      <c r="EG4" s="4">
        <f t="shared" si="57"/>
        <v>0</v>
      </c>
      <c r="EH4" s="4">
        <f t="shared" si="57"/>
        <v>0</v>
      </c>
      <c r="EI4" s="4">
        <f t="shared" si="57"/>
        <v>0</v>
      </c>
      <c r="EJ4" s="4">
        <f t="shared" si="57"/>
        <v>0</v>
      </c>
      <c r="EK4" s="4">
        <f t="shared" si="57"/>
        <v>0</v>
      </c>
      <c r="EL4" s="4">
        <f t="shared" si="57"/>
        <v>0</v>
      </c>
      <c r="EM4" s="4">
        <f t="shared" ref="EM4:FE4" si="61">EL4</f>
        <v>0</v>
      </c>
      <c r="EN4" s="4">
        <f t="shared" si="61"/>
        <v>0</v>
      </c>
      <c r="EO4" s="4">
        <f t="shared" si="61"/>
        <v>0</v>
      </c>
      <c r="EP4" s="4">
        <f t="shared" si="61"/>
        <v>0</v>
      </c>
      <c r="EQ4" s="4">
        <f t="shared" si="61"/>
        <v>0</v>
      </c>
      <c r="ER4" s="4">
        <f t="shared" si="61"/>
        <v>0</v>
      </c>
      <c r="ES4" s="4">
        <f t="shared" si="61"/>
        <v>0</v>
      </c>
      <c r="ET4" s="4">
        <f t="shared" si="61"/>
        <v>0</v>
      </c>
      <c r="EU4" s="4">
        <f t="shared" si="61"/>
        <v>0</v>
      </c>
      <c r="EV4" s="4">
        <f t="shared" si="61"/>
        <v>0</v>
      </c>
      <c r="EW4" s="4">
        <f t="shared" si="61"/>
        <v>0</v>
      </c>
      <c r="EX4" s="4">
        <f t="shared" si="61"/>
        <v>0</v>
      </c>
      <c r="EY4" s="4">
        <f t="shared" si="61"/>
        <v>0</v>
      </c>
      <c r="EZ4" s="4">
        <f t="shared" si="61"/>
        <v>0</v>
      </c>
      <c r="FA4" s="4">
        <f t="shared" si="61"/>
        <v>0</v>
      </c>
      <c r="FB4" s="4">
        <f t="shared" si="61"/>
        <v>0</v>
      </c>
      <c r="FC4" s="4">
        <f t="shared" si="61"/>
        <v>0</v>
      </c>
      <c r="FD4" s="4">
        <f t="shared" si="61"/>
        <v>0</v>
      </c>
      <c r="FE4" s="4">
        <f t="shared" si="61"/>
        <v>0</v>
      </c>
      <c r="FF4" s="4">
        <f t="shared" si="4"/>
        <v>0</v>
      </c>
      <c r="FG4" s="4">
        <f t="shared" si="5"/>
        <v>0</v>
      </c>
      <c r="FH4" s="4">
        <f t="shared" si="6"/>
        <v>0</v>
      </c>
      <c r="FI4" s="4">
        <f t="shared" si="7"/>
        <v>0</v>
      </c>
      <c r="FJ4" s="4">
        <f t="shared" si="8"/>
        <v>0</v>
      </c>
      <c r="FK4" s="4">
        <f t="shared" si="9"/>
        <v>0</v>
      </c>
      <c r="FL4" s="4">
        <f t="shared" si="10"/>
        <v>0</v>
      </c>
      <c r="FM4" s="4">
        <f t="shared" si="11"/>
        <v>0</v>
      </c>
      <c r="FN4" s="4">
        <f t="shared" si="12"/>
        <v>0</v>
      </c>
      <c r="FO4" s="4">
        <f t="shared" si="13"/>
        <v>0</v>
      </c>
      <c r="FP4" s="4">
        <f t="shared" si="14"/>
        <v>0</v>
      </c>
      <c r="FQ4" s="4">
        <f t="shared" si="15"/>
        <v>0</v>
      </c>
      <c r="FR4" s="4">
        <f t="shared" si="16"/>
        <v>0</v>
      </c>
      <c r="FS4" s="4">
        <f t="shared" si="17"/>
        <v>0</v>
      </c>
      <c r="FT4" s="4">
        <f t="shared" si="18"/>
        <v>0</v>
      </c>
      <c r="FU4" s="4">
        <f t="shared" si="19"/>
        <v>0</v>
      </c>
      <c r="FV4" s="4">
        <f t="shared" si="20"/>
        <v>0</v>
      </c>
      <c r="FW4" s="4">
        <f t="shared" si="21"/>
        <v>0</v>
      </c>
      <c r="FX4" s="4">
        <f t="shared" si="22"/>
        <v>0</v>
      </c>
      <c r="FY4" s="4">
        <f t="shared" si="23"/>
        <v>0</v>
      </c>
      <c r="FZ4" s="4">
        <f t="shared" si="24"/>
        <v>0</v>
      </c>
      <c r="GA4" s="4">
        <f t="shared" si="25"/>
        <v>0</v>
      </c>
      <c r="GB4" s="4">
        <f t="shared" si="26"/>
        <v>0</v>
      </c>
      <c r="GC4" s="4">
        <f t="shared" si="27"/>
        <v>0</v>
      </c>
      <c r="GD4" s="4">
        <f t="shared" si="28"/>
        <v>0</v>
      </c>
      <c r="GE4" s="4">
        <f t="shared" si="29"/>
        <v>0</v>
      </c>
      <c r="GF4" s="4">
        <f t="shared" si="30"/>
        <v>0</v>
      </c>
      <c r="GG4" s="4">
        <f t="shared" si="31"/>
        <v>0</v>
      </c>
      <c r="GH4" s="4">
        <f t="shared" si="32"/>
        <v>0</v>
      </c>
      <c r="GI4" s="4">
        <f t="shared" si="33"/>
        <v>0</v>
      </c>
      <c r="GJ4" s="4">
        <f t="shared" si="34"/>
        <v>0</v>
      </c>
      <c r="GK4" s="4">
        <f t="shared" si="35"/>
        <v>0</v>
      </c>
      <c r="GL4" s="4">
        <f t="shared" si="36"/>
        <v>0</v>
      </c>
      <c r="GM4" s="4">
        <f t="shared" si="37"/>
        <v>0</v>
      </c>
      <c r="GN4" s="4">
        <f t="shared" si="38"/>
        <v>0</v>
      </c>
      <c r="GO4" s="4">
        <f t="shared" si="39"/>
        <v>0</v>
      </c>
      <c r="GP4" s="4">
        <f t="shared" si="40"/>
        <v>0</v>
      </c>
      <c r="GQ4" s="4">
        <f t="shared" si="41"/>
        <v>0</v>
      </c>
      <c r="GR4" s="4">
        <f t="shared" si="42"/>
        <v>0</v>
      </c>
      <c r="GS4" s="4">
        <f t="shared" si="43"/>
        <v>0</v>
      </c>
      <c r="GT4" s="4">
        <f t="shared" si="44"/>
        <v>0</v>
      </c>
      <c r="GU4" s="4">
        <f t="shared" si="45"/>
        <v>0</v>
      </c>
      <c r="GV4" s="4">
        <f t="shared" si="46"/>
        <v>0</v>
      </c>
      <c r="GW4" s="4">
        <f t="shared" si="47"/>
        <v>0</v>
      </c>
      <c r="GX4" s="4">
        <f t="shared" si="48"/>
        <v>0</v>
      </c>
      <c r="GY4" s="4">
        <f t="shared" si="49"/>
        <v>0</v>
      </c>
      <c r="GZ4" s="4">
        <f t="shared" si="50"/>
        <v>0</v>
      </c>
      <c r="HA4" s="4">
        <f t="shared" si="51"/>
        <v>0</v>
      </c>
      <c r="HB4" s="4">
        <f t="shared" si="52"/>
        <v>0</v>
      </c>
      <c r="HC4" s="4">
        <f t="shared" si="53"/>
        <v>0</v>
      </c>
    </row>
    <row r="5" spans="1:211">
      <c r="A5" t="s">
        <v>5</v>
      </c>
      <c r="B5" s="4">
        <f t="shared" ref="B5:BM5" si="62">C5</f>
        <v>29986.815525558835</v>
      </c>
      <c r="C5" s="4">
        <f t="shared" si="62"/>
        <v>29986.815525558835</v>
      </c>
      <c r="D5" s="4">
        <f t="shared" si="62"/>
        <v>29986.815525558835</v>
      </c>
      <c r="E5" s="4">
        <f t="shared" si="62"/>
        <v>29986.815525558835</v>
      </c>
      <c r="F5" s="4">
        <f t="shared" si="62"/>
        <v>29986.815525558835</v>
      </c>
      <c r="G5" s="4">
        <f t="shared" si="62"/>
        <v>29986.815525558835</v>
      </c>
      <c r="H5" s="4">
        <f t="shared" si="62"/>
        <v>29986.815525558835</v>
      </c>
      <c r="I5" s="4">
        <f t="shared" si="62"/>
        <v>29986.815525558835</v>
      </c>
      <c r="J5" s="4">
        <f t="shared" si="62"/>
        <v>29986.815525558835</v>
      </c>
      <c r="K5" s="4">
        <f t="shared" si="62"/>
        <v>29986.815525558835</v>
      </c>
      <c r="L5" s="4">
        <f t="shared" si="62"/>
        <v>29986.815525558835</v>
      </c>
      <c r="M5" s="4">
        <f t="shared" si="62"/>
        <v>29986.815525558835</v>
      </c>
      <c r="N5" s="4">
        <f t="shared" si="62"/>
        <v>29986.815525558835</v>
      </c>
      <c r="O5" s="4">
        <f t="shared" si="62"/>
        <v>29986.815525558835</v>
      </c>
      <c r="P5" s="4">
        <f t="shared" si="62"/>
        <v>29986.815525558835</v>
      </c>
      <c r="Q5" s="4">
        <f t="shared" si="62"/>
        <v>29986.815525558835</v>
      </c>
      <c r="R5" s="4">
        <f t="shared" si="62"/>
        <v>29986.815525558835</v>
      </c>
      <c r="S5" s="4">
        <f t="shared" si="62"/>
        <v>29986.815525558835</v>
      </c>
      <c r="T5" s="4">
        <f t="shared" si="62"/>
        <v>29986.815525558835</v>
      </c>
      <c r="U5" s="4">
        <f t="shared" si="62"/>
        <v>29986.815525558835</v>
      </c>
      <c r="V5" s="4">
        <f t="shared" si="62"/>
        <v>29986.815525558835</v>
      </c>
      <c r="W5" s="4">
        <f t="shared" si="62"/>
        <v>29986.815525558835</v>
      </c>
      <c r="X5" s="4">
        <f t="shared" si="62"/>
        <v>29986.815525558835</v>
      </c>
      <c r="Y5" s="4">
        <f t="shared" si="62"/>
        <v>29986.815525558835</v>
      </c>
      <c r="Z5" s="4">
        <f t="shared" si="62"/>
        <v>29986.815525558835</v>
      </c>
      <c r="AA5" s="4">
        <f t="shared" si="62"/>
        <v>29986.815525558835</v>
      </c>
      <c r="AB5" s="4">
        <f t="shared" si="62"/>
        <v>29986.815525558835</v>
      </c>
      <c r="AC5" s="4">
        <f t="shared" si="62"/>
        <v>29986.815525558835</v>
      </c>
      <c r="AD5" s="4">
        <f t="shared" si="62"/>
        <v>29986.815525558835</v>
      </c>
      <c r="AE5" s="4">
        <f t="shared" si="62"/>
        <v>29986.815525558835</v>
      </c>
      <c r="AF5" s="4">
        <f t="shared" si="62"/>
        <v>29986.815525558835</v>
      </c>
      <c r="AG5" s="4">
        <f t="shared" si="62"/>
        <v>29986.815525558835</v>
      </c>
      <c r="AH5" s="4">
        <f t="shared" si="62"/>
        <v>29986.815525558835</v>
      </c>
      <c r="AI5" s="4">
        <f t="shared" si="62"/>
        <v>29986.815525558835</v>
      </c>
      <c r="AJ5" s="4">
        <f t="shared" si="62"/>
        <v>29986.815525558835</v>
      </c>
      <c r="AK5" s="4">
        <f t="shared" si="62"/>
        <v>29986.815525558835</v>
      </c>
      <c r="AL5" s="4">
        <f t="shared" si="62"/>
        <v>29986.815525558835</v>
      </c>
      <c r="AM5" s="4">
        <f t="shared" si="62"/>
        <v>29986.815525558835</v>
      </c>
      <c r="AN5" s="4">
        <f t="shared" si="62"/>
        <v>29986.815525558835</v>
      </c>
      <c r="AO5" s="4">
        <f t="shared" si="62"/>
        <v>29986.815525558835</v>
      </c>
      <c r="AP5" s="4">
        <f t="shared" si="62"/>
        <v>29986.815525558835</v>
      </c>
      <c r="AQ5" s="4">
        <f t="shared" si="62"/>
        <v>29986.815525558835</v>
      </c>
      <c r="AR5" s="4">
        <f t="shared" si="62"/>
        <v>29986.815525558835</v>
      </c>
      <c r="AS5" s="4">
        <f t="shared" si="62"/>
        <v>29986.815525558835</v>
      </c>
      <c r="AT5" s="4">
        <f t="shared" si="62"/>
        <v>29986.815525558835</v>
      </c>
      <c r="AU5" s="4">
        <f t="shared" si="62"/>
        <v>29986.815525558835</v>
      </c>
      <c r="AV5" s="4">
        <f t="shared" si="62"/>
        <v>29986.815525558835</v>
      </c>
      <c r="AW5" s="4">
        <f t="shared" si="62"/>
        <v>29986.815525558835</v>
      </c>
      <c r="AX5" s="4">
        <f t="shared" si="62"/>
        <v>29986.815525558835</v>
      </c>
      <c r="AY5" s="4">
        <f t="shared" si="62"/>
        <v>29986.815525558835</v>
      </c>
      <c r="AZ5" s="4">
        <f t="shared" si="62"/>
        <v>29986.815525558835</v>
      </c>
      <c r="BA5" s="4">
        <f t="shared" si="62"/>
        <v>29986.815525558835</v>
      </c>
      <c r="BB5" s="4">
        <f t="shared" si="62"/>
        <v>29986.815525558835</v>
      </c>
      <c r="BC5" s="4">
        <f t="shared" si="62"/>
        <v>29986.815525558835</v>
      </c>
      <c r="BD5" s="4">
        <f t="shared" si="62"/>
        <v>29986.815525558835</v>
      </c>
      <c r="BE5" s="4">
        <f t="shared" si="62"/>
        <v>29986.815525558835</v>
      </c>
      <c r="BF5" s="4">
        <f t="shared" si="62"/>
        <v>29986.815525558835</v>
      </c>
      <c r="BG5" s="4">
        <f t="shared" si="62"/>
        <v>29986.815525558835</v>
      </c>
      <c r="BH5" s="4">
        <f t="shared" si="62"/>
        <v>29986.815525558835</v>
      </c>
      <c r="BI5" s="4">
        <f t="shared" si="62"/>
        <v>29986.815525558835</v>
      </c>
      <c r="BJ5" s="4">
        <f t="shared" si="62"/>
        <v>29986.815525558835</v>
      </c>
      <c r="BK5" s="4">
        <f t="shared" si="62"/>
        <v>29986.815525558835</v>
      </c>
      <c r="BL5" s="4">
        <f t="shared" si="62"/>
        <v>29986.815525558835</v>
      </c>
      <c r="BM5" s="4">
        <f t="shared" si="62"/>
        <v>29986.815525558835</v>
      </c>
      <c r="BN5" s="4">
        <f t="shared" ref="BN5:DY5" si="63">BO5</f>
        <v>29986.815525558835</v>
      </c>
      <c r="BO5" s="4">
        <f t="shared" si="63"/>
        <v>29986.815525558835</v>
      </c>
      <c r="BP5" s="4">
        <f t="shared" si="63"/>
        <v>29986.815525558835</v>
      </c>
      <c r="BQ5" s="4">
        <f t="shared" si="63"/>
        <v>29986.815525558835</v>
      </c>
      <c r="BR5" s="4">
        <f t="shared" si="63"/>
        <v>29986.815525558835</v>
      </c>
      <c r="BS5" s="4">
        <f t="shared" si="63"/>
        <v>29986.815525558835</v>
      </c>
      <c r="BT5" s="4">
        <f t="shared" si="63"/>
        <v>29986.815525558835</v>
      </c>
      <c r="BU5" s="4">
        <f t="shared" si="63"/>
        <v>29986.815525558835</v>
      </c>
      <c r="BV5" s="4">
        <f t="shared" si="63"/>
        <v>29986.815525558835</v>
      </c>
      <c r="BW5" s="4">
        <f t="shared" si="63"/>
        <v>29986.815525558835</v>
      </c>
      <c r="BX5" s="4">
        <f t="shared" si="63"/>
        <v>29986.815525558835</v>
      </c>
      <c r="BY5" s="4">
        <f t="shared" si="63"/>
        <v>29986.815525558835</v>
      </c>
      <c r="BZ5" s="4">
        <f t="shared" si="63"/>
        <v>29986.815525558835</v>
      </c>
      <c r="CA5" s="4">
        <f t="shared" si="63"/>
        <v>29986.815525558835</v>
      </c>
      <c r="CB5" s="4">
        <f t="shared" si="63"/>
        <v>29986.815525558835</v>
      </c>
      <c r="CC5" s="4">
        <f t="shared" si="63"/>
        <v>29986.815525558835</v>
      </c>
      <c r="CD5" s="4">
        <f t="shared" si="63"/>
        <v>29986.815525558835</v>
      </c>
      <c r="CE5" s="4">
        <f t="shared" si="63"/>
        <v>29986.815525558835</v>
      </c>
      <c r="CF5" s="4">
        <f t="shared" si="63"/>
        <v>29986.815525558835</v>
      </c>
      <c r="CG5" s="4">
        <f t="shared" si="63"/>
        <v>29986.815525558835</v>
      </c>
      <c r="CH5" s="4">
        <f t="shared" si="63"/>
        <v>29986.815525558835</v>
      </c>
      <c r="CI5" s="4">
        <f t="shared" si="63"/>
        <v>29986.815525558835</v>
      </c>
      <c r="CJ5" s="4">
        <f t="shared" si="63"/>
        <v>29986.815525558835</v>
      </c>
      <c r="CK5" s="4">
        <f t="shared" si="63"/>
        <v>29986.815525558835</v>
      </c>
      <c r="CL5" s="4">
        <f t="shared" si="63"/>
        <v>29986.815525558835</v>
      </c>
      <c r="CM5" s="4">
        <f t="shared" si="63"/>
        <v>29986.815525558835</v>
      </c>
      <c r="CN5" s="4">
        <f t="shared" si="63"/>
        <v>29986.815525558835</v>
      </c>
      <c r="CO5" s="4">
        <f t="shared" si="63"/>
        <v>29986.815525558835</v>
      </c>
      <c r="CP5" s="4">
        <f t="shared" si="63"/>
        <v>29986.815525558835</v>
      </c>
      <c r="CQ5" s="4">
        <f t="shared" si="63"/>
        <v>29986.815525558835</v>
      </c>
      <c r="CR5" s="4">
        <f t="shared" si="63"/>
        <v>29986.815525558835</v>
      </c>
      <c r="CS5" s="4">
        <f t="shared" si="63"/>
        <v>29986.815525558835</v>
      </c>
      <c r="CT5" s="4">
        <f t="shared" si="63"/>
        <v>29986.815525558835</v>
      </c>
      <c r="CU5" s="4">
        <f t="shared" si="63"/>
        <v>29986.815525558835</v>
      </c>
      <c r="CV5" s="4">
        <f t="shared" si="63"/>
        <v>29986.815525558835</v>
      </c>
      <c r="CW5" s="4">
        <f t="shared" si="63"/>
        <v>29986.815525558835</v>
      </c>
      <c r="CX5" s="4">
        <f t="shared" si="63"/>
        <v>29986.815525558835</v>
      </c>
      <c r="CY5" s="4">
        <f t="shared" si="63"/>
        <v>29986.815525558835</v>
      </c>
      <c r="CZ5" s="4">
        <f t="shared" si="63"/>
        <v>29986.815525558835</v>
      </c>
      <c r="DA5" s="4">
        <f t="shared" si="63"/>
        <v>29986.815525558835</v>
      </c>
      <c r="DB5" s="4">
        <f t="shared" si="63"/>
        <v>29986.815525558835</v>
      </c>
      <c r="DC5" s="4">
        <f t="shared" si="63"/>
        <v>29986.815525558835</v>
      </c>
      <c r="DD5" s="4">
        <f t="shared" si="63"/>
        <v>29986.815525558835</v>
      </c>
      <c r="DE5" s="4">
        <f t="shared" si="63"/>
        <v>29986.815525558835</v>
      </c>
      <c r="DF5" s="4">
        <f t="shared" si="63"/>
        <v>29986.815525558835</v>
      </c>
      <c r="DG5" s="4">
        <f t="shared" si="63"/>
        <v>29986.815525558835</v>
      </c>
      <c r="DH5" s="4">
        <f t="shared" si="63"/>
        <v>29986.815525558835</v>
      </c>
      <c r="DI5" s="4">
        <f t="shared" si="63"/>
        <v>29986.815525558835</v>
      </c>
      <c r="DJ5" s="4">
        <f t="shared" si="63"/>
        <v>29986.815525558835</v>
      </c>
      <c r="DK5" s="4">
        <f t="shared" si="63"/>
        <v>29986.815525558835</v>
      </c>
      <c r="DL5" s="4">
        <f t="shared" si="63"/>
        <v>29986.815525558835</v>
      </c>
      <c r="DM5" s="4">
        <f t="shared" si="63"/>
        <v>29986.815525558835</v>
      </c>
      <c r="DN5" s="4">
        <f t="shared" si="63"/>
        <v>29986.815525558835</v>
      </c>
      <c r="DO5" s="4">
        <f t="shared" si="63"/>
        <v>29986.815525558835</v>
      </c>
      <c r="DP5" s="4">
        <f t="shared" si="63"/>
        <v>29986.815525558835</v>
      </c>
      <c r="DQ5" s="4">
        <f t="shared" si="63"/>
        <v>29986.815525558835</v>
      </c>
      <c r="DR5" s="4">
        <f t="shared" si="63"/>
        <v>29986.815525558835</v>
      </c>
      <c r="DS5" s="4">
        <f t="shared" si="63"/>
        <v>29986.815525558835</v>
      </c>
      <c r="DT5" s="4">
        <f t="shared" si="63"/>
        <v>29986.815525558835</v>
      </c>
      <c r="DU5" s="4">
        <f t="shared" si="63"/>
        <v>29986.815525558835</v>
      </c>
      <c r="DV5" s="4">
        <f t="shared" si="63"/>
        <v>29986.815525558835</v>
      </c>
      <c r="DW5" s="4">
        <f t="shared" si="63"/>
        <v>29986.815525558835</v>
      </c>
      <c r="DX5" s="4">
        <f t="shared" si="63"/>
        <v>29986.815525558835</v>
      </c>
      <c r="DY5" s="4">
        <f t="shared" si="63"/>
        <v>29986.815525558835</v>
      </c>
      <c r="DZ5" s="4">
        <f t="shared" si="56"/>
        <v>29986.815525558835</v>
      </c>
      <c r="EA5" s="4">
        <f t="shared" si="56"/>
        <v>29986.815525558835</v>
      </c>
      <c r="EB5" s="4">
        <f>'CCaMC-ACAPEXpUC US'!D5/'CCaMC-BCCpUC US'!B5*'CCaMC-BCCpUC'!B5</f>
        <v>29986.815525558835</v>
      </c>
      <c r="EC5" s="4">
        <f t="shared" si="57"/>
        <v>29986.815525558835</v>
      </c>
      <c r="ED5" s="4">
        <f t="shared" si="57"/>
        <v>29986.815525558835</v>
      </c>
      <c r="EE5" s="4">
        <f t="shared" si="57"/>
        <v>29986.815525558835</v>
      </c>
      <c r="EF5" s="4">
        <f t="shared" si="57"/>
        <v>29986.815525558835</v>
      </c>
      <c r="EG5" s="4">
        <f t="shared" si="57"/>
        <v>29986.815525558835</v>
      </c>
      <c r="EH5" s="4">
        <f t="shared" si="57"/>
        <v>29986.815525558835</v>
      </c>
      <c r="EI5" s="4">
        <f t="shared" si="57"/>
        <v>29986.815525558835</v>
      </c>
      <c r="EJ5" s="4">
        <f t="shared" si="57"/>
        <v>29986.815525558835</v>
      </c>
      <c r="EK5" s="4">
        <f t="shared" si="57"/>
        <v>29986.815525558835</v>
      </c>
      <c r="EL5" s="4">
        <f t="shared" si="57"/>
        <v>29986.815525558835</v>
      </c>
      <c r="EM5" s="4">
        <f t="shared" ref="EM5:FE5" si="64">EL5</f>
        <v>29986.815525558835</v>
      </c>
      <c r="EN5" s="4">
        <f t="shared" si="64"/>
        <v>29986.815525558835</v>
      </c>
      <c r="EO5" s="4">
        <f t="shared" si="64"/>
        <v>29986.815525558835</v>
      </c>
      <c r="EP5" s="4">
        <f t="shared" si="64"/>
        <v>29986.815525558835</v>
      </c>
      <c r="EQ5" s="4">
        <f t="shared" si="64"/>
        <v>29986.815525558835</v>
      </c>
      <c r="ER5" s="4">
        <f t="shared" si="64"/>
        <v>29986.815525558835</v>
      </c>
      <c r="ES5" s="4">
        <f t="shared" si="64"/>
        <v>29986.815525558835</v>
      </c>
      <c r="ET5" s="4">
        <f t="shared" si="64"/>
        <v>29986.815525558835</v>
      </c>
      <c r="EU5" s="4">
        <f t="shared" si="64"/>
        <v>29986.815525558835</v>
      </c>
      <c r="EV5" s="4">
        <f t="shared" si="64"/>
        <v>29986.815525558835</v>
      </c>
      <c r="EW5" s="4">
        <f t="shared" si="64"/>
        <v>29986.815525558835</v>
      </c>
      <c r="EX5" s="4">
        <f t="shared" si="64"/>
        <v>29986.815525558835</v>
      </c>
      <c r="EY5" s="4">
        <f t="shared" si="64"/>
        <v>29986.815525558835</v>
      </c>
      <c r="EZ5" s="4">
        <f t="shared" si="64"/>
        <v>29986.815525558835</v>
      </c>
      <c r="FA5" s="4">
        <f t="shared" si="64"/>
        <v>29986.815525558835</v>
      </c>
      <c r="FB5" s="4">
        <f t="shared" si="64"/>
        <v>29986.815525558835</v>
      </c>
      <c r="FC5" s="4">
        <f t="shared" si="64"/>
        <v>29986.815525558835</v>
      </c>
      <c r="FD5" s="4">
        <f t="shared" si="64"/>
        <v>29986.815525558835</v>
      </c>
      <c r="FE5" s="4">
        <f t="shared" si="64"/>
        <v>29986.815525558835</v>
      </c>
      <c r="FF5" s="4">
        <f t="shared" si="4"/>
        <v>29986.815525558835</v>
      </c>
      <c r="FG5" s="4">
        <f t="shared" si="5"/>
        <v>29986.815525558835</v>
      </c>
      <c r="FH5" s="4">
        <f t="shared" si="6"/>
        <v>29986.815525558835</v>
      </c>
      <c r="FI5" s="4">
        <f t="shared" si="7"/>
        <v>29986.815525558835</v>
      </c>
      <c r="FJ5" s="4">
        <f t="shared" si="8"/>
        <v>29986.815525558835</v>
      </c>
      <c r="FK5" s="4">
        <f t="shared" si="9"/>
        <v>29986.815525558835</v>
      </c>
      <c r="FL5" s="4">
        <f t="shared" si="10"/>
        <v>29986.815525558835</v>
      </c>
      <c r="FM5" s="4">
        <f t="shared" si="11"/>
        <v>29986.815525558835</v>
      </c>
      <c r="FN5" s="4">
        <f t="shared" si="12"/>
        <v>29986.815525558835</v>
      </c>
      <c r="FO5" s="4">
        <f t="shared" si="13"/>
        <v>29986.815525558835</v>
      </c>
      <c r="FP5" s="4">
        <f t="shared" si="14"/>
        <v>29986.815525558835</v>
      </c>
      <c r="FQ5" s="4">
        <f t="shared" si="15"/>
        <v>29986.815525558835</v>
      </c>
      <c r="FR5" s="4">
        <f t="shared" si="16"/>
        <v>29986.815525558835</v>
      </c>
      <c r="FS5" s="4">
        <f t="shared" si="17"/>
        <v>29986.815525558835</v>
      </c>
      <c r="FT5" s="4">
        <f t="shared" si="18"/>
        <v>29986.815525558835</v>
      </c>
      <c r="FU5" s="4">
        <f t="shared" si="19"/>
        <v>29986.815525558835</v>
      </c>
      <c r="FV5" s="4">
        <f t="shared" si="20"/>
        <v>29986.815525558835</v>
      </c>
      <c r="FW5" s="4">
        <f t="shared" si="21"/>
        <v>29986.815525558835</v>
      </c>
      <c r="FX5" s="4">
        <f t="shared" si="22"/>
        <v>29986.815525558835</v>
      </c>
      <c r="FY5" s="4">
        <f t="shared" si="23"/>
        <v>29986.815525558835</v>
      </c>
      <c r="FZ5" s="4">
        <f t="shared" si="24"/>
        <v>29986.815525558835</v>
      </c>
      <c r="GA5" s="4">
        <f t="shared" si="25"/>
        <v>29986.815525558835</v>
      </c>
      <c r="GB5" s="4">
        <f t="shared" si="26"/>
        <v>29986.815525558835</v>
      </c>
      <c r="GC5" s="4">
        <f t="shared" si="27"/>
        <v>29986.815525558835</v>
      </c>
      <c r="GD5" s="4">
        <f t="shared" si="28"/>
        <v>29986.815525558835</v>
      </c>
      <c r="GE5" s="4">
        <f t="shared" si="29"/>
        <v>29986.815525558835</v>
      </c>
      <c r="GF5" s="4">
        <f t="shared" si="30"/>
        <v>29986.815525558835</v>
      </c>
      <c r="GG5" s="4">
        <f t="shared" si="31"/>
        <v>29986.815525558835</v>
      </c>
      <c r="GH5" s="4">
        <f t="shared" si="32"/>
        <v>29986.815525558835</v>
      </c>
      <c r="GI5" s="4">
        <f t="shared" si="33"/>
        <v>29986.815525558835</v>
      </c>
      <c r="GJ5" s="4">
        <f t="shared" si="34"/>
        <v>29986.815525558835</v>
      </c>
      <c r="GK5" s="4">
        <f t="shared" si="35"/>
        <v>29986.815525558835</v>
      </c>
      <c r="GL5" s="4">
        <f t="shared" si="36"/>
        <v>29986.815525558835</v>
      </c>
      <c r="GM5" s="4">
        <f t="shared" si="37"/>
        <v>29986.815525558835</v>
      </c>
      <c r="GN5" s="4">
        <f t="shared" si="38"/>
        <v>29986.815525558835</v>
      </c>
      <c r="GO5" s="4">
        <f t="shared" si="39"/>
        <v>29986.815525558835</v>
      </c>
      <c r="GP5" s="4">
        <f t="shared" si="40"/>
        <v>29986.815525558835</v>
      </c>
      <c r="GQ5" s="4">
        <f t="shared" si="41"/>
        <v>29986.815525558835</v>
      </c>
      <c r="GR5" s="4">
        <f t="shared" si="42"/>
        <v>29986.815525558835</v>
      </c>
      <c r="GS5" s="4">
        <f t="shared" si="43"/>
        <v>29986.815525558835</v>
      </c>
      <c r="GT5" s="4">
        <f t="shared" si="44"/>
        <v>29986.815525558835</v>
      </c>
      <c r="GU5" s="4">
        <f t="shared" si="45"/>
        <v>29986.815525558835</v>
      </c>
      <c r="GV5" s="4">
        <f t="shared" si="46"/>
        <v>29986.815525558835</v>
      </c>
      <c r="GW5" s="4">
        <f t="shared" si="47"/>
        <v>29986.815525558835</v>
      </c>
      <c r="GX5" s="4">
        <f t="shared" si="48"/>
        <v>29986.815525558835</v>
      </c>
      <c r="GY5" s="4">
        <f t="shared" si="49"/>
        <v>29986.815525558835</v>
      </c>
      <c r="GZ5" s="4">
        <f t="shared" si="50"/>
        <v>29986.815525558835</v>
      </c>
      <c r="HA5" s="4">
        <f t="shared" si="51"/>
        <v>29986.815525558835</v>
      </c>
      <c r="HB5" s="4">
        <f t="shared" si="52"/>
        <v>29986.815525558835</v>
      </c>
      <c r="HC5" s="4">
        <f t="shared" si="53"/>
        <v>29986.815525558835</v>
      </c>
    </row>
    <row r="6" spans="1:211">
      <c r="A6" t="s">
        <v>6</v>
      </c>
      <c r="B6" s="4">
        <f t="shared" ref="B6:BM6" si="65">C6</f>
        <v>0</v>
      </c>
      <c r="C6" s="4">
        <f t="shared" si="65"/>
        <v>0</v>
      </c>
      <c r="D6" s="4">
        <f t="shared" si="65"/>
        <v>0</v>
      </c>
      <c r="E6" s="4">
        <f t="shared" si="65"/>
        <v>0</v>
      </c>
      <c r="F6" s="4">
        <f t="shared" si="65"/>
        <v>0</v>
      </c>
      <c r="G6" s="4">
        <f t="shared" si="65"/>
        <v>0</v>
      </c>
      <c r="H6" s="4">
        <f t="shared" si="65"/>
        <v>0</v>
      </c>
      <c r="I6" s="4">
        <f t="shared" si="65"/>
        <v>0</v>
      </c>
      <c r="J6" s="4">
        <f t="shared" si="65"/>
        <v>0</v>
      </c>
      <c r="K6" s="4">
        <f t="shared" si="65"/>
        <v>0</v>
      </c>
      <c r="L6" s="4">
        <f t="shared" si="65"/>
        <v>0</v>
      </c>
      <c r="M6" s="4">
        <f t="shared" si="65"/>
        <v>0</v>
      </c>
      <c r="N6" s="4">
        <f t="shared" si="65"/>
        <v>0</v>
      </c>
      <c r="O6" s="4">
        <f t="shared" si="65"/>
        <v>0</v>
      </c>
      <c r="P6" s="4">
        <f t="shared" si="65"/>
        <v>0</v>
      </c>
      <c r="Q6" s="4">
        <f t="shared" si="65"/>
        <v>0</v>
      </c>
      <c r="R6" s="4">
        <f t="shared" si="65"/>
        <v>0</v>
      </c>
      <c r="S6" s="4">
        <f t="shared" si="65"/>
        <v>0</v>
      </c>
      <c r="T6" s="4">
        <f t="shared" si="65"/>
        <v>0</v>
      </c>
      <c r="U6" s="4">
        <f t="shared" si="65"/>
        <v>0</v>
      </c>
      <c r="V6" s="4">
        <f t="shared" si="65"/>
        <v>0</v>
      </c>
      <c r="W6" s="4">
        <f t="shared" si="65"/>
        <v>0</v>
      </c>
      <c r="X6" s="4">
        <f t="shared" si="65"/>
        <v>0</v>
      </c>
      <c r="Y6" s="4">
        <f t="shared" si="65"/>
        <v>0</v>
      </c>
      <c r="Z6" s="4">
        <f t="shared" si="65"/>
        <v>0</v>
      </c>
      <c r="AA6" s="4">
        <f t="shared" si="65"/>
        <v>0</v>
      </c>
      <c r="AB6" s="4">
        <f t="shared" si="65"/>
        <v>0</v>
      </c>
      <c r="AC6" s="4">
        <f t="shared" si="65"/>
        <v>0</v>
      </c>
      <c r="AD6" s="4">
        <f t="shared" si="65"/>
        <v>0</v>
      </c>
      <c r="AE6" s="4">
        <f t="shared" si="65"/>
        <v>0</v>
      </c>
      <c r="AF6" s="4">
        <f t="shared" si="65"/>
        <v>0</v>
      </c>
      <c r="AG6" s="4">
        <f t="shared" si="65"/>
        <v>0</v>
      </c>
      <c r="AH6" s="4">
        <f t="shared" si="65"/>
        <v>0</v>
      </c>
      <c r="AI6" s="4">
        <f t="shared" si="65"/>
        <v>0</v>
      </c>
      <c r="AJ6" s="4">
        <f t="shared" si="65"/>
        <v>0</v>
      </c>
      <c r="AK6" s="4">
        <f t="shared" si="65"/>
        <v>0</v>
      </c>
      <c r="AL6" s="4">
        <f t="shared" si="65"/>
        <v>0</v>
      </c>
      <c r="AM6" s="4">
        <f t="shared" si="65"/>
        <v>0</v>
      </c>
      <c r="AN6" s="4">
        <f t="shared" si="65"/>
        <v>0</v>
      </c>
      <c r="AO6" s="4">
        <f t="shared" si="65"/>
        <v>0</v>
      </c>
      <c r="AP6" s="4">
        <f t="shared" si="65"/>
        <v>0</v>
      </c>
      <c r="AQ6" s="4">
        <f t="shared" si="65"/>
        <v>0</v>
      </c>
      <c r="AR6" s="4">
        <f t="shared" si="65"/>
        <v>0</v>
      </c>
      <c r="AS6" s="4">
        <f t="shared" si="65"/>
        <v>0</v>
      </c>
      <c r="AT6" s="4">
        <f t="shared" si="65"/>
        <v>0</v>
      </c>
      <c r="AU6" s="4">
        <f t="shared" si="65"/>
        <v>0</v>
      </c>
      <c r="AV6" s="4">
        <f t="shared" si="65"/>
        <v>0</v>
      </c>
      <c r="AW6" s="4">
        <f t="shared" si="65"/>
        <v>0</v>
      </c>
      <c r="AX6" s="4">
        <f t="shared" si="65"/>
        <v>0</v>
      </c>
      <c r="AY6" s="4">
        <f t="shared" si="65"/>
        <v>0</v>
      </c>
      <c r="AZ6" s="4">
        <f t="shared" si="65"/>
        <v>0</v>
      </c>
      <c r="BA6" s="4">
        <f t="shared" si="65"/>
        <v>0</v>
      </c>
      <c r="BB6" s="4">
        <f t="shared" si="65"/>
        <v>0</v>
      </c>
      <c r="BC6" s="4">
        <f t="shared" si="65"/>
        <v>0</v>
      </c>
      <c r="BD6" s="4">
        <f t="shared" si="65"/>
        <v>0</v>
      </c>
      <c r="BE6" s="4">
        <f t="shared" si="65"/>
        <v>0</v>
      </c>
      <c r="BF6" s="4">
        <f t="shared" si="65"/>
        <v>0</v>
      </c>
      <c r="BG6" s="4">
        <f t="shared" si="65"/>
        <v>0</v>
      </c>
      <c r="BH6" s="4">
        <f t="shared" si="65"/>
        <v>0</v>
      </c>
      <c r="BI6" s="4">
        <f t="shared" si="65"/>
        <v>0</v>
      </c>
      <c r="BJ6" s="4">
        <f t="shared" si="65"/>
        <v>0</v>
      </c>
      <c r="BK6" s="4">
        <f t="shared" si="65"/>
        <v>0</v>
      </c>
      <c r="BL6" s="4">
        <f t="shared" si="65"/>
        <v>0</v>
      </c>
      <c r="BM6" s="4">
        <f t="shared" si="65"/>
        <v>0</v>
      </c>
      <c r="BN6" s="4">
        <f t="shared" ref="BN6:DY6" si="66">BO6</f>
        <v>0</v>
      </c>
      <c r="BO6" s="4">
        <f t="shared" si="66"/>
        <v>0</v>
      </c>
      <c r="BP6" s="4">
        <f t="shared" si="66"/>
        <v>0</v>
      </c>
      <c r="BQ6" s="4">
        <f t="shared" si="66"/>
        <v>0</v>
      </c>
      <c r="BR6" s="4">
        <f t="shared" si="66"/>
        <v>0</v>
      </c>
      <c r="BS6" s="4">
        <f t="shared" si="66"/>
        <v>0</v>
      </c>
      <c r="BT6" s="4">
        <f t="shared" si="66"/>
        <v>0</v>
      </c>
      <c r="BU6" s="4">
        <f t="shared" si="66"/>
        <v>0</v>
      </c>
      <c r="BV6" s="4">
        <f t="shared" si="66"/>
        <v>0</v>
      </c>
      <c r="BW6" s="4">
        <f t="shared" si="66"/>
        <v>0</v>
      </c>
      <c r="BX6" s="4">
        <f t="shared" si="66"/>
        <v>0</v>
      </c>
      <c r="BY6" s="4">
        <f t="shared" si="66"/>
        <v>0</v>
      </c>
      <c r="BZ6" s="4">
        <f t="shared" si="66"/>
        <v>0</v>
      </c>
      <c r="CA6" s="4">
        <f t="shared" si="66"/>
        <v>0</v>
      </c>
      <c r="CB6" s="4">
        <f t="shared" si="66"/>
        <v>0</v>
      </c>
      <c r="CC6" s="4">
        <f t="shared" si="66"/>
        <v>0</v>
      </c>
      <c r="CD6" s="4">
        <f t="shared" si="66"/>
        <v>0</v>
      </c>
      <c r="CE6" s="4">
        <f t="shared" si="66"/>
        <v>0</v>
      </c>
      <c r="CF6" s="4">
        <f t="shared" si="66"/>
        <v>0</v>
      </c>
      <c r="CG6" s="4">
        <f t="shared" si="66"/>
        <v>0</v>
      </c>
      <c r="CH6" s="4">
        <f t="shared" si="66"/>
        <v>0</v>
      </c>
      <c r="CI6" s="4">
        <f t="shared" si="66"/>
        <v>0</v>
      </c>
      <c r="CJ6" s="4">
        <f t="shared" si="66"/>
        <v>0</v>
      </c>
      <c r="CK6" s="4">
        <f t="shared" si="66"/>
        <v>0</v>
      </c>
      <c r="CL6" s="4">
        <f t="shared" si="66"/>
        <v>0</v>
      </c>
      <c r="CM6" s="4">
        <f t="shared" si="66"/>
        <v>0</v>
      </c>
      <c r="CN6" s="4">
        <f t="shared" si="66"/>
        <v>0</v>
      </c>
      <c r="CO6" s="4">
        <f t="shared" si="66"/>
        <v>0</v>
      </c>
      <c r="CP6" s="4">
        <f t="shared" si="66"/>
        <v>0</v>
      </c>
      <c r="CQ6" s="4">
        <f t="shared" si="66"/>
        <v>0</v>
      </c>
      <c r="CR6" s="4">
        <f t="shared" si="66"/>
        <v>0</v>
      </c>
      <c r="CS6" s="4">
        <f t="shared" si="66"/>
        <v>0</v>
      </c>
      <c r="CT6" s="4">
        <f t="shared" si="66"/>
        <v>0</v>
      </c>
      <c r="CU6" s="4">
        <f t="shared" si="66"/>
        <v>0</v>
      </c>
      <c r="CV6" s="4">
        <f t="shared" si="66"/>
        <v>0</v>
      </c>
      <c r="CW6" s="4">
        <f t="shared" si="66"/>
        <v>0</v>
      </c>
      <c r="CX6" s="4">
        <f t="shared" si="66"/>
        <v>0</v>
      </c>
      <c r="CY6" s="4">
        <f t="shared" si="66"/>
        <v>0</v>
      </c>
      <c r="CZ6" s="4">
        <f t="shared" si="66"/>
        <v>0</v>
      </c>
      <c r="DA6" s="4">
        <f t="shared" si="66"/>
        <v>0</v>
      </c>
      <c r="DB6" s="4">
        <f t="shared" si="66"/>
        <v>0</v>
      </c>
      <c r="DC6" s="4">
        <f t="shared" si="66"/>
        <v>0</v>
      </c>
      <c r="DD6" s="4">
        <f t="shared" si="66"/>
        <v>0</v>
      </c>
      <c r="DE6" s="4">
        <f t="shared" si="66"/>
        <v>0</v>
      </c>
      <c r="DF6" s="4">
        <f t="shared" si="66"/>
        <v>0</v>
      </c>
      <c r="DG6" s="4">
        <f t="shared" si="66"/>
        <v>0</v>
      </c>
      <c r="DH6" s="4">
        <f t="shared" si="66"/>
        <v>0</v>
      </c>
      <c r="DI6" s="4">
        <f t="shared" si="66"/>
        <v>0</v>
      </c>
      <c r="DJ6" s="4">
        <f t="shared" si="66"/>
        <v>0</v>
      </c>
      <c r="DK6" s="4">
        <f t="shared" si="66"/>
        <v>0</v>
      </c>
      <c r="DL6" s="4">
        <f t="shared" si="66"/>
        <v>0</v>
      </c>
      <c r="DM6" s="4">
        <f t="shared" si="66"/>
        <v>0</v>
      </c>
      <c r="DN6" s="4">
        <f t="shared" si="66"/>
        <v>0</v>
      </c>
      <c r="DO6" s="4">
        <f t="shared" si="66"/>
        <v>0</v>
      </c>
      <c r="DP6" s="4">
        <f t="shared" si="66"/>
        <v>0</v>
      </c>
      <c r="DQ6" s="4">
        <f t="shared" si="66"/>
        <v>0</v>
      </c>
      <c r="DR6" s="4">
        <f t="shared" si="66"/>
        <v>0</v>
      </c>
      <c r="DS6" s="4">
        <f t="shared" si="66"/>
        <v>0</v>
      </c>
      <c r="DT6" s="4">
        <f t="shared" si="66"/>
        <v>0</v>
      </c>
      <c r="DU6" s="4">
        <f t="shared" si="66"/>
        <v>0</v>
      </c>
      <c r="DV6" s="4">
        <f t="shared" si="66"/>
        <v>0</v>
      </c>
      <c r="DW6" s="4">
        <f t="shared" si="66"/>
        <v>0</v>
      </c>
      <c r="DX6" s="4">
        <f t="shared" si="66"/>
        <v>0</v>
      </c>
      <c r="DY6" s="4">
        <f t="shared" si="66"/>
        <v>0</v>
      </c>
      <c r="DZ6" s="4">
        <f t="shared" si="56"/>
        <v>0</v>
      </c>
      <c r="EA6" s="4">
        <f t="shared" si="56"/>
        <v>0</v>
      </c>
      <c r="EB6" s="4">
        <f>'CCaMC-ACAPEXpUC US'!D6/'CCaMC-BCCpUC US'!B6*'CCaMC-BCCpUC'!B6</f>
        <v>0</v>
      </c>
      <c r="EC6" s="4">
        <f t="shared" si="57"/>
        <v>0</v>
      </c>
      <c r="ED6" s="4">
        <f t="shared" si="57"/>
        <v>0</v>
      </c>
      <c r="EE6" s="4">
        <f t="shared" si="57"/>
        <v>0</v>
      </c>
      <c r="EF6" s="4">
        <f t="shared" si="57"/>
        <v>0</v>
      </c>
      <c r="EG6" s="4">
        <f t="shared" si="57"/>
        <v>0</v>
      </c>
      <c r="EH6" s="4">
        <f t="shared" si="57"/>
        <v>0</v>
      </c>
      <c r="EI6" s="4">
        <f t="shared" si="57"/>
        <v>0</v>
      </c>
      <c r="EJ6" s="4">
        <f t="shared" si="57"/>
        <v>0</v>
      </c>
      <c r="EK6" s="4">
        <f t="shared" si="57"/>
        <v>0</v>
      </c>
      <c r="EL6" s="4">
        <f t="shared" si="57"/>
        <v>0</v>
      </c>
      <c r="EM6" s="4">
        <f t="shared" ref="EM6:FE6" si="67">EL6</f>
        <v>0</v>
      </c>
      <c r="EN6" s="4">
        <f t="shared" si="67"/>
        <v>0</v>
      </c>
      <c r="EO6" s="4">
        <f t="shared" si="67"/>
        <v>0</v>
      </c>
      <c r="EP6" s="4">
        <f t="shared" si="67"/>
        <v>0</v>
      </c>
      <c r="EQ6" s="4">
        <f t="shared" si="67"/>
        <v>0</v>
      </c>
      <c r="ER6" s="4">
        <f t="shared" si="67"/>
        <v>0</v>
      </c>
      <c r="ES6" s="4">
        <f t="shared" si="67"/>
        <v>0</v>
      </c>
      <c r="ET6" s="4">
        <f t="shared" si="67"/>
        <v>0</v>
      </c>
      <c r="EU6" s="4">
        <f t="shared" si="67"/>
        <v>0</v>
      </c>
      <c r="EV6" s="4">
        <f t="shared" si="67"/>
        <v>0</v>
      </c>
      <c r="EW6" s="4">
        <f t="shared" si="67"/>
        <v>0</v>
      </c>
      <c r="EX6" s="4">
        <f t="shared" si="67"/>
        <v>0</v>
      </c>
      <c r="EY6" s="4">
        <f t="shared" si="67"/>
        <v>0</v>
      </c>
      <c r="EZ6" s="4">
        <f t="shared" si="67"/>
        <v>0</v>
      </c>
      <c r="FA6" s="4">
        <f t="shared" si="67"/>
        <v>0</v>
      </c>
      <c r="FB6" s="4">
        <f t="shared" si="67"/>
        <v>0</v>
      </c>
      <c r="FC6" s="4">
        <f t="shared" si="67"/>
        <v>0</v>
      </c>
      <c r="FD6" s="4">
        <f t="shared" si="67"/>
        <v>0</v>
      </c>
      <c r="FE6" s="4">
        <f t="shared" si="67"/>
        <v>0</v>
      </c>
      <c r="FF6" s="4">
        <f t="shared" si="4"/>
        <v>0</v>
      </c>
      <c r="FG6" s="4">
        <f t="shared" si="5"/>
        <v>0</v>
      </c>
      <c r="FH6" s="4">
        <f t="shared" si="6"/>
        <v>0</v>
      </c>
      <c r="FI6" s="4">
        <f t="shared" si="7"/>
        <v>0</v>
      </c>
      <c r="FJ6" s="4">
        <f t="shared" si="8"/>
        <v>0</v>
      </c>
      <c r="FK6" s="4">
        <f t="shared" si="9"/>
        <v>0</v>
      </c>
      <c r="FL6" s="4">
        <f t="shared" si="10"/>
        <v>0</v>
      </c>
      <c r="FM6" s="4">
        <f t="shared" si="11"/>
        <v>0</v>
      </c>
      <c r="FN6" s="4">
        <f t="shared" si="12"/>
        <v>0</v>
      </c>
      <c r="FO6" s="4">
        <f t="shared" si="13"/>
        <v>0</v>
      </c>
      <c r="FP6" s="4">
        <f t="shared" si="14"/>
        <v>0</v>
      </c>
      <c r="FQ6" s="4">
        <f t="shared" si="15"/>
        <v>0</v>
      </c>
      <c r="FR6" s="4">
        <f t="shared" si="16"/>
        <v>0</v>
      </c>
      <c r="FS6" s="4">
        <f t="shared" si="17"/>
        <v>0</v>
      </c>
      <c r="FT6" s="4">
        <f t="shared" si="18"/>
        <v>0</v>
      </c>
      <c r="FU6" s="4">
        <f t="shared" si="19"/>
        <v>0</v>
      </c>
      <c r="FV6" s="4">
        <f t="shared" si="20"/>
        <v>0</v>
      </c>
      <c r="FW6" s="4">
        <f t="shared" si="21"/>
        <v>0</v>
      </c>
      <c r="FX6" s="4">
        <f t="shared" si="22"/>
        <v>0</v>
      </c>
      <c r="FY6" s="4">
        <f t="shared" si="23"/>
        <v>0</v>
      </c>
      <c r="FZ6" s="4">
        <f t="shared" si="24"/>
        <v>0</v>
      </c>
      <c r="GA6" s="4">
        <f t="shared" si="25"/>
        <v>0</v>
      </c>
      <c r="GB6" s="4">
        <f t="shared" si="26"/>
        <v>0</v>
      </c>
      <c r="GC6" s="4">
        <f t="shared" si="27"/>
        <v>0</v>
      </c>
      <c r="GD6" s="4">
        <f t="shared" si="28"/>
        <v>0</v>
      </c>
      <c r="GE6" s="4">
        <f t="shared" si="29"/>
        <v>0</v>
      </c>
      <c r="GF6" s="4">
        <f t="shared" si="30"/>
        <v>0</v>
      </c>
      <c r="GG6" s="4">
        <f t="shared" si="31"/>
        <v>0</v>
      </c>
      <c r="GH6" s="4">
        <f t="shared" si="32"/>
        <v>0</v>
      </c>
      <c r="GI6" s="4">
        <f t="shared" si="33"/>
        <v>0</v>
      </c>
      <c r="GJ6" s="4">
        <f t="shared" si="34"/>
        <v>0</v>
      </c>
      <c r="GK6" s="4">
        <f t="shared" si="35"/>
        <v>0</v>
      </c>
      <c r="GL6" s="4">
        <f t="shared" si="36"/>
        <v>0</v>
      </c>
      <c r="GM6" s="4">
        <f t="shared" si="37"/>
        <v>0</v>
      </c>
      <c r="GN6" s="4">
        <f t="shared" si="38"/>
        <v>0</v>
      </c>
      <c r="GO6" s="4">
        <f t="shared" si="39"/>
        <v>0</v>
      </c>
      <c r="GP6" s="4">
        <f t="shared" si="40"/>
        <v>0</v>
      </c>
      <c r="GQ6" s="4">
        <f t="shared" si="41"/>
        <v>0</v>
      </c>
      <c r="GR6" s="4">
        <f t="shared" si="42"/>
        <v>0</v>
      </c>
      <c r="GS6" s="4">
        <f t="shared" si="43"/>
        <v>0</v>
      </c>
      <c r="GT6" s="4">
        <f t="shared" si="44"/>
        <v>0</v>
      </c>
      <c r="GU6" s="4">
        <f t="shared" si="45"/>
        <v>0</v>
      </c>
      <c r="GV6" s="4">
        <f t="shared" si="46"/>
        <v>0</v>
      </c>
      <c r="GW6" s="4">
        <f t="shared" si="47"/>
        <v>0</v>
      </c>
      <c r="GX6" s="4">
        <f t="shared" si="48"/>
        <v>0</v>
      </c>
      <c r="GY6" s="4">
        <f t="shared" si="49"/>
        <v>0</v>
      </c>
      <c r="GZ6" s="4">
        <f t="shared" si="50"/>
        <v>0</v>
      </c>
      <c r="HA6" s="4">
        <f t="shared" si="51"/>
        <v>0</v>
      </c>
      <c r="HB6" s="4">
        <f t="shared" si="52"/>
        <v>0</v>
      </c>
      <c r="HC6" s="4">
        <f t="shared" si="53"/>
        <v>0</v>
      </c>
    </row>
    <row r="7" spans="1:211">
      <c r="A7" t="s">
        <v>18</v>
      </c>
      <c r="B7" s="4">
        <f t="shared" ref="B7:BM7" si="68">C7</f>
        <v>9241.900954935405</v>
      </c>
      <c r="C7" s="4">
        <f t="shared" si="68"/>
        <v>9241.900954935405</v>
      </c>
      <c r="D7" s="4">
        <f t="shared" si="68"/>
        <v>9241.900954935405</v>
      </c>
      <c r="E7" s="4">
        <f t="shared" si="68"/>
        <v>9241.900954935405</v>
      </c>
      <c r="F7" s="4">
        <f t="shared" si="68"/>
        <v>9241.900954935405</v>
      </c>
      <c r="G7" s="4">
        <f t="shared" si="68"/>
        <v>9241.900954935405</v>
      </c>
      <c r="H7" s="4">
        <f t="shared" si="68"/>
        <v>9241.900954935405</v>
      </c>
      <c r="I7" s="4">
        <f t="shared" si="68"/>
        <v>9241.900954935405</v>
      </c>
      <c r="J7" s="4">
        <f t="shared" si="68"/>
        <v>9241.900954935405</v>
      </c>
      <c r="K7" s="4">
        <f t="shared" si="68"/>
        <v>9241.900954935405</v>
      </c>
      <c r="L7" s="4">
        <f t="shared" si="68"/>
        <v>9241.900954935405</v>
      </c>
      <c r="M7" s="4">
        <f t="shared" si="68"/>
        <v>9241.900954935405</v>
      </c>
      <c r="N7" s="4">
        <f t="shared" si="68"/>
        <v>9241.900954935405</v>
      </c>
      <c r="O7" s="4">
        <f t="shared" si="68"/>
        <v>9241.900954935405</v>
      </c>
      <c r="P7" s="4">
        <f t="shared" si="68"/>
        <v>9241.900954935405</v>
      </c>
      <c r="Q7" s="4">
        <f t="shared" si="68"/>
        <v>9241.900954935405</v>
      </c>
      <c r="R7" s="4">
        <f t="shared" si="68"/>
        <v>9241.900954935405</v>
      </c>
      <c r="S7" s="4">
        <f t="shared" si="68"/>
        <v>9241.900954935405</v>
      </c>
      <c r="T7" s="4">
        <f t="shared" si="68"/>
        <v>9241.900954935405</v>
      </c>
      <c r="U7" s="4">
        <f t="shared" si="68"/>
        <v>9241.900954935405</v>
      </c>
      <c r="V7" s="4">
        <f t="shared" si="68"/>
        <v>9241.900954935405</v>
      </c>
      <c r="W7" s="4">
        <f t="shared" si="68"/>
        <v>9241.900954935405</v>
      </c>
      <c r="X7" s="4">
        <f t="shared" si="68"/>
        <v>9241.900954935405</v>
      </c>
      <c r="Y7" s="4">
        <f t="shared" si="68"/>
        <v>9241.900954935405</v>
      </c>
      <c r="Z7" s="4">
        <f t="shared" si="68"/>
        <v>9241.900954935405</v>
      </c>
      <c r="AA7" s="4">
        <f t="shared" si="68"/>
        <v>9241.900954935405</v>
      </c>
      <c r="AB7" s="4">
        <f t="shared" si="68"/>
        <v>9241.900954935405</v>
      </c>
      <c r="AC7" s="4">
        <f t="shared" si="68"/>
        <v>9241.900954935405</v>
      </c>
      <c r="AD7" s="4">
        <f t="shared" si="68"/>
        <v>9241.900954935405</v>
      </c>
      <c r="AE7" s="4">
        <f t="shared" si="68"/>
        <v>9241.900954935405</v>
      </c>
      <c r="AF7" s="4">
        <f t="shared" si="68"/>
        <v>9241.900954935405</v>
      </c>
      <c r="AG7" s="4">
        <f t="shared" si="68"/>
        <v>9241.900954935405</v>
      </c>
      <c r="AH7" s="4">
        <f t="shared" si="68"/>
        <v>9241.900954935405</v>
      </c>
      <c r="AI7" s="4">
        <f t="shared" si="68"/>
        <v>9241.900954935405</v>
      </c>
      <c r="AJ7" s="4">
        <f t="shared" si="68"/>
        <v>9241.900954935405</v>
      </c>
      <c r="AK7" s="4">
        <f t="shared" si="68"/>
        <v>9241.900954935405</v>
      </c>
      <c r="AL7" s="4">
        <f t="shared" si="68"/>
        <v>9241.900954935405</v>
      </c>
      <c r="AM7" s="4">
        <f t="shared" si="68"/>
        <v>9241.900954935405</v>
      </c>
      <c r="AN7" s="4">
        <f t="shared" si="68"/>
        <v>9241.900954935405</v>
      </c>
      <c r="AO7" s="4">
        <f t="shared" si="68"/>
        <v>9241.900954935405</v>
      </c>
      <c r="AP7" s="4">
        <f t="shared" si="68"/>
        <v>9241.900954935405</v>
      </c>
      <c r="AQ7" s="4">
        <f t="shared" si="68"/>
        <v>9241.900954935405</v>
      </c>
      <c r="AR7" s="4">
        <f t="shared" si="68"/>
        <v>9241.900954935405</v>
      </c>
      <c r="AS7" s="4">
        <f t="shared" si="68"/>
        <v>9241.900954935405</v>
      </c>
      <c r="AT7" s="4">
        <f t="shared" si="68"/>
        <v>9241.900954935405</v>
      </c>
      <c r="AU7" s="4">
        <f t="shared" si="68"/>
        <v>9241.900954935405</v>
      </c>
      <c r="AV7" s="4">
        <f t="shared" si="68"/>
        <v>9241.900954935405</v>
      </c>
      <c r="AW7" s="4">
        <f t="shared" si="68"/>
        <v>9241.900954935405</v>
      </c>
      <c r="AX7" s="4">
        <f t="shared" si="68"/>
        <v>9241.900954935405</v>
      </c>
      <c r="AY7" s="4">
        <f t="shared" si="68"/>
        <v>9241.900954935405</v>
      </c>
      <c r="AZ7" s="4">
        <f t="shared" si="68"/>
        <v>9241.900954935405</v>
      </c>
      <c r="BA7" s="4">
        <f t="shared" si="68"/>
        <v>9241.900954935405</v>
      </c>
      <c r="BB7" s="4">
        <f t="shared" si="68"/>
        <v>9241.900954935405</v>
      </c>
      <c r="BC7" s="4">
        <f t="shared" si="68"/>
        <v>9241.900954935405</v>
      </c>
      <c r="BD7" s="4">
        <f t="shared" si="68"/>
        <v>9241.900954935405</v>
      </c>
      <c r="BE7" s="4">
        <f t="shared" si="68"/>
        <v>9241.900954935405</v>
      </c>
      <c r="BF7" s="4">
        <f t="shared" si="68"/>
        <v>9241.900954935405</v>
      </c>
      <c r="BG7" s="4">
        <f t="shared" si="68"/>
        <v>9241.900954935405</v>
      </c>
      <c r="BH7" s="4">
        <f t="shared" si="68"/>
        <v>9241.900954935405</v>
      </c>
      <c r="BI7" s="4">
        <f t="shared" si="68"/>
        <v>9241.900954935405</v>
      </c>
      <c r="BJ7" s="4">
        <f t="shared" si="68"/>
        <v>9241.900954935405</v>
      </c>
      <c r="BK7" s="4">
        <f t="shared" si="68"/>
        <v>9241.900954935405</v>
      </c>
      <c r="BL7" s="4">
        <f t="shared" si="68"/>
        <v>9241.900954935405</v>
      </c>
      <c r="BM7" s="4">
        <f t="shared" si="68"/>
        <v>9241.900954935405</v>
      </c>
      <c r="BN7" s="4">
        <f t="shared" ref="BN7:DY7" si="69">BO7</f>
        <v>9241.900954935405</v>
      </c>
      <c r="BO7" s="4">
        <f t="shared" si="69"/>
        <v>9241.900954935405</v>
      </c>
      <c r="BP7" s="4">
        <f t="shared" si="69"/>
        <v>9241.900954935405</v>
      </c>
      <c r="BQ7" s="4">
        <f t="shared" si="69"/>
        <v>9241.900954935405</v>
      </c>
      <c r="BR7" s="4">
        <f t="shared" si="69"/>
        <v>9241.900954935405</v>
      </c>
      <c r="BS7" s="4">
        <f t="shared" si="69"/>
        <v>9241.900954935405</v>
      </c>
      <c r="BT7" s="4">
        <f t="shared" si="69"/>
        <v>9241.900954935405</v>
      </c>
      <c r="BU7" s="4">
        <f t="shared" si="69"/>
        <v>9241.900954935405</v>
      </c>
      <c r="BV7" s="4">
        <f t="shared" si="69"/>
        <v>9241.900954935405</v>
      </c>
      <c r="BW7" s="4">
        <f t="shared" si="69"/>
        <v>9241.900954935405</v>
      </c>
      <c r="BX7" s="4">
        <f t="shared" si="69"/>
        <v>9241.900954935405</v>
      </c>
      <c r="BY7" s="4">
        <f t="shared" si="69"/>
        <v>9241.900954935405</v>
      </c>
      <c r="BZ7" s="4">
        <f t="shared" si="69"/>
        <v>9241.900954935405</v>
      </c>
      <c r="CA7" s="4">
        <f t="shared" si="69"/>
        <v>9241.900954935405</v>
      </c>
      <c r="CB7" s="4">
        <f t="shared" si="69"/>
        <v>9241.900954935405</v>
      </c>
      <c r="CC7" s="4">
        <f t="shared" si="69"/>
        <v>9241.900954935405</v>
      </c>
      <c r="CD7" s="4">
        <f t="shared" si="69"/>
        <v>9241.900954935405</v>
      </c>
      <c r="CE7" s="4">
        <f t="shared" si="69"/>
        <v>9241.900954935405</v>
      </c>
      <c r="CF7" s="4">
        <f t="shared" si="69"/>
        <v>9241.900954935405</v>
      </c>
      <c r="CG7" s="4">
        <f t="shared" si="69"/>
        <v>9241.900954935405</v>
      </c>
      <c r="CH7" s="4">
        <f t="shared" si="69"/>
        <v>9241.900954935405</v>
      </c>
      <c r="CI7" s="4">
        <f t="shared" si="69"/>
        <v>9241.900954935405</v>
      </c>
      <c r="CJ7" s="4">
        <f t="shared" si="69"/>
        <v>9241.900954935405</v>
      </c>
      <c r="CK7" s="4">
        <f t="shared" si="69"/>
        <v>9241.900954935405</v>
      </c>
      <c r="CL7" s="4">
        <f t="shared" si="69"/>
        <v>9241.900954935405</v>
      </c>
      <c r="CM7" s="4">
        <f t="shared" si="69"/>
        <v>9241.900954935405</v>
      </c>
      <c r="CN7" s="4">
        <f t="shared" si="69"/>
        <v>9241.900954935405</v>
      </c>
      <c r="CO7" s="4">
        <f t="shared" si="69"/>
        <v>9241.900954935405</v>
      </c>
      <c r="CP7" s="4">
        <f t="shared" si="69"/>
        <v>9241.900954935405</v>
      </c>
      <c r="CQ7" s="4">
        <f t="shared" si="69"/>
        <v>9241.900954935405</v>
      </c>
      <c r="CR7" s="4">
        <f t="shared" si="69"/>
        <v>9241.900954935405</v>
      </c>
      <c r="CS7" s="4">
        <f t="shared" si="69"/>
        <v>9241.900954935405</v>
      </c>
      <c r="CT7" s="4">
        <f t="shared" si="69"/>
        <v>9241.900954935405</v>
      </c>
      <c r="CU7" s="4">
        <f t="shared" si="69"/>
        <v>9241.900954935405</v>
      </c>
      <c r="CV7" s="4">
        <f t="shared" si="69"/>
        <v>9241.900954935405</v>
      </c>
      <c r="CW7" s="4">
        <f t="shared" si="69"/>
        <v>9241.900954935405</v>
      </c>
      <c r="CX7" s="4">
        <f t="shared" si="69"/>
        <v>9241.900954935405</v>
      </c>
      <c r="CY7" s="4">
        <f t="shared" si="69"/>
        <v>9241.900954935405</v>
      </c>
      <c r="CZ7" s="4">
        <f t="shared" si="69"/>
        <v>9241.900954935405</v>
      </c>
      <c r="DA7" s="4">
        <f t="shared" si="69"/>
        <v>9241.900954935405</v>
      </c>
      <c r="DB7" s="4">
        <f t="shared" si="69"/>
        <v>9241.900954935405</v>
      </c>
      <c r="DC7" s="4">
        <f t="shared" si="69"/>
        <v>9241.900954935405</v>
      </c>
      <c r="DD7" s="4">
        <f t="shared" si="69"/>
        <v>9241.900954935405</v>
      </c>
      <c r="DE7" s="4">
        <f t="shared" si="69"/>
        <v>9241.900954935405</v>
      </c>
      <c r="DF7" s="4">
        <f t="shared" si="69"/>
        <v>9241.900954935405</v>
      </c>
      <c r="DG7" s="4">
        <f t="shared" si="69"/>
        <v>9241.900954935405</v>
      </c>
      <c r="DH7" s="4">
        <f t="shared" si="69"/>
        <v>9241.900954935405</v>
      </c>
      <c r="DI7" s="4">
        <f t="shared" si="69"/>
        <v>9241.900954935405</v>
      </c>
      <c r="DJ7" s="4">
        <f t="shared" si="69"/>
        <v>9241.900954935405</v>
      </c>
      <c r="DK7" s="4">
        <f t="shared" si="69"/>
        <v>9241.900954935405</v>
      </c>
      <c r="DL7" s="4">
        <f t="shared" si="69"/>
        <v>9241.900954935405</v>
      </c>
      <c r="DM7" s="4">
        <f t="shared" si="69"/>
        <v>9241.900954935405</v>
      </c>
      <c r="DN7" s="4">
        <f t="shared" si="69"/>
        <v>9241.900954935405</v>
      </c>
      <c r="DO7" s="4">
        <f t="shared" si="69"/>
        <v>9241.900954935405</v>
      </c>
      <c r="DP7" s="4">
        <f t="shared" si="69"/>
        <v>9241.900954935405</v>
      </c>
      <c r="DQ7" s="4">
        <f t="shared" si="69"/>
        <v>9241.900954935405</v>
      </c>
      <c r="DR7" s="4">
        <f t="shared" si="69"/>
        <v>9241.900954935405</v>
      </c>
      <c r="DS7" s="4">
        <f t="shared" si="69"/>
        <v>9241.900954935405</v>
      </c>
      <c r="DT7" s="4">
        <f t="shared" si="69"/>
        <v>9241.900954935405</v>
      </c>
      <c r="DU7" s="4">
        <f t="shared" si="69"/>
        <v>9241.900954935405</v>
      </c>
      <c r="DV7" s="4">
        <f t="shared" si="69"/>
        <v>9241.900954935405</v>
      </c>
      <c r="DW7" s="4">
        <f t="shared" si="69"/>
        <v>9241.900954935405</v>
      </c>
      <c r="DX7" s="4">
        <f t="shared" si="69"/>
        <v>9241.900954935405</v>
      </c>
      <c r="DY7" s="4">
        <f t="shared" si="69"/>
        <v>9241.900954935405</v>
      </c>
      <c r="DZ7" s="4">
        <f t="shared" si="56"/>
        <v>9241.900954935405</v>
      </c>
      <c r="EA7" s="4">
        <f t="shared" si="56"/>
        <v>9241.900954935405</v>
      </c>
      <c r="EB7" s="4">
        <f>'CCaMC-ACAPEXpUC US'!D7/'CCaMC-BCCpUC US'!B7*'CCaMC-BCCpUC'!B7</f>
        <v>9241.900954935405</v>
      </c>
      <c r="EC7" s="4">
        <f t="shared" si="57"/>
        <v>9241.900954935405</v>
      </c>
      <c r="ED7" s="4">
        <f t="shared" si="57"/>
        <v>9241.900954935405</v>
      </c>
      <c r="EE7" s="4">
        <f t="shared" si="57"/>
        <v>9241.900954935405</v>
      </c>
      <c r="EF7" s="4">
        <f t="shared" si="57"/>
        <v>9241.900954935405</v>
      </c>
      <c r="EG7" s="4">
        <f t="shared" si="57"/>
        <v>9241.900954935405</v>
      </c>
      <c r="EH7" s="4">
        <f t="shared" si="57"/>
        <v>9241.900954935405</v>
      </c>
      <c r="EI7" s="4">
        <f t="shared" si="57"/>
        <v>9241.900954935405</v>
      </c>
      <c r="EJ7" s="4">
        <f t="shared" si="57"/>
        <v>9241.900954935405</v>
      </c>
      <c r="EK7" s="4">
        <f t="shared" si="57"/>
        <v>9241.900954935405</v>
      </c>
      <c r="EL7" s="4">
        <f t="shared" si="57"/>
        <v>9241.900954935405</v>
      </c>
      <c r="EM7" s="4">
        <f t="shared" ref="EM7:FE7" si="70">EL7</f>
        <v>9241.900954935405</v>
      </c>
      <c r="EN7" s="4">
        <f t="shared" si="70"/>
        <v>9241.900954935405</v>
      </c>
      <c r="EO7" s="4">
        <f t="shared" si="70"/>
        <v>9241.900954935405</v>
      </c>
      <c r="EP7" s="4">
        <f t="shared" si="70"/>
        <v>9241.900954935405</v>
      </c>
      <c r="EQ7" s="4">
        <f t="shared" si="70"/>
        <v>9241.900954935405</v>
      </c>
      <c r="ER7" s="4">
        <f t="shared" si="70"/>
        <v>9241.900954935405</v>
      </c>
      <c r="ES7" s="4">
        <f t="shared" si="70"/>
        <v>9241.900954935405</v>
      </c>
      <c r="ET7" s="4">
        <f t="shared" si="70"/>
        <v>9241.900954935405</v>
      </c>
      <c r="EU7" s="4">
        <f t="shared" si="70"/>
        <v>9241.900954935405</v>
      </c>
      <c r="EV7" s="4">
        <f t="shared" si="70"/>
        <v>9241.900954935405</v>
      </c>
      <c r="EW7" s="4">
        <f t="shared" si="70"/>
        <v>9241.900954935405</v>
      </c>
      <c r="EX7" s="4">
        <f t="shared" si="70"/>
        <v>9241.900954935405</v>
      </c>
      <c r="EY7" s="4">
        <f t="shared" si="70"/>
        <v>9241.900954935405</v>
      </c>
      <c r="EZ7" s="4">
        <f t="shared" si="70"/>
        <v>9241.900954935405</v>
      </c>
      <c r="FA7" s="4">
        <f t="shared" si="70"/>
        <v>9241.900954935405</v>
      </c>
      <c r="FB7" s="4">
        <f t="shared" si="70"/>
        <v>9241.900954935405</v>
      </c>
      <c r="FC7" s="4">
        <f t="shared" si="70"/>
        <v>9241.900954935405</v>
      </c>
      <c r="FD7" s="4">
        <f t="shared" si="70"/>
        <v>9241.900954935405</v>
      </c>
      <c r="FE7" s="4">
        <f t="shared" si="70"/>
        <v>9241.900954935405</v>
      </c>
      <c r="FF7" s="4">
        <f t="shared" si="4"/>
        <v>9241.900954935405</v>
      </c>
      <c r="FG7" s="4">
        <f t="shared" si="5"/>
        <v>9241.900954935405</v>
      </c>
      <c r="FH7" s="4">
        <f t="shared" si="6"/>
        <v>9241.900954935405</v>
      </c>
      <c r="FI7" s="4">
        <f t="shared" si="7"/>
        <v>9241.900954935405</v>
      </c>
      <c r="FJ7" s="4">
        <f t="shared" si="8"/>
        <v>9241.900954935405</v>
      </c>
      <c r="FK7" s="4">
        <f t="shared" si="9"/>
        <v>9241.900954935405</v>
      </c>
      <c r="FL7" s="4">
        <f t="shared" si="10"/>
        <v>9241.900954935405</v>
      </c>
      <c r="FM7" s="4">
        <f t="shared" si="11"/>
        <v>9241.900954935405</v>
      </c>
      <c r="FN7" s="4">
        <f t="shared" si="12"/>
        <v>9241.900954935405</v>
      </c>
      <c r="FO7" s="4">
        <f t="shared" si="13"/>
        <v>9241.900954935405</v>
      </c>
      <c r="FP7" s="4">
        <f t="shared" si="14"/>
        <v>9241.900954935405</v>
      </c>
      <c r="FQ7" s="4">
        <f t="shared" si="15"/>
        <v>9241.900954935405</v>
      </c>
      <c r="FR7" s="4">
        <f t="shared" si="16"/>
        <v>9241.900954935405</v>
      </c>
      <c r="FS7" s="4">
        <f t="shared" si="17"/>
        <v>9241.900954935405</v>
      </c>
      <c r="FT7" s="4">
        <f t="shared" si="18"/>
        <v>9241.900954935405</v>
      </c>
      <c r="FU7" s="4">
        <f t="shared" si="19"/>
        <v>9241.900954935405</v>
      </c>
      <c r="FV7" s="4">
        <f t="shared" si="20"/>
        <v>9241.900954935405</v>
      </c>
      <c r="FW7" s="4">
        <f t="shared" si="21"/>
        <v>9241.900954935405</v>
      </c>
      <c r="FX7" s="4">
        <f t="shared" si="22"/>
        <v>9241.900954935405</v>
      </c>
      <c r="FY7" s="4">
        <f t="shared" si="23"/>
        <v>9241.900954935405</v>
      </c>
      <c r="FZ7" s="4">
        <f t="shared" si="24"/>
        <v>9241.900954935405</v>
      </c>
      <c r="GA7" s="4">
        <f t="shared" si="25"/>
        <v>9241.900954935405</v>
      </c>
      <c r="GB7" s="4">
        <f t="shared" si="26"/>
        <v>9241.900954935405</v>
      </c>
      <c r="GC7" s="4">
        <f t="shared" si="27"/>
        <v>9241.900954935405</v>
      </c>
      <c r="GD7" s="4">
        <f t="shared" si="28"/>
        <v>9241.900954935405</v>
      </c>
      <c r="GE7" s="4">
        <f t="shared" si="29"/>
        <v>9241.900954935405</v>
      </c>
      <c r="GF7" s="4">
        <f t="shared" si="30"/>
        <v>9241.900954935405</v>
      </c>
      <c r="GG7" s="4">
        <f t="shared" si="31"/>
        <v>9241.900954935405</v>
      </c>
      <c r="GH7" s="4">
        <f t="shared" si="32"/>
        <v>9241.900954935405</v>
      </c>
      <c r="GI7" s="4">
        <f t="shared" si="33"/>
        <v>9241.900954935405</v>
      </c>
      <c r="GJ7" s="4">
        <f t="shared" si="34"/>
        <v>9241.900954935405</v>
      </c>
      <c r="GK7" s="4">
        <f t="shared" si="35"/>
        <v>9241.900954935405</v>
      </c>
      <c r="GL7" s="4">
        <f t="shared" si="36"/>
        <v>9241.900954935405</v>
      </c>
      <c r="GM7" s="4">
        <f t="shared" si="37"/>
        <v>9241.900954935405</v>
      </c>
      <c r="GN7" s="4">
        <f t="shared" si="38"/>
        <v>9241.900954935405</v>
      </c>
      <c r="GO7" s="4">
        <f t="shared" si="39"/>
        <v>9241.900954935405</v>
      </c>
      <c r="GP7" s="4">
        <f t="shared" si="40"/>
        <v>9241.900954935405</v>
      </c>
      <c r="GQ7" s="4">
        <f t="shared" si="41"/>
        <v>9241.900954935405</v>
      </c>
      <c r="GR7" s="4">
        <f t="shared" si="42"/>
        <v>9241.900954935405</v>
      </c>
      <c r="GS7" s="4">
        <f t="shared" si="43"/>
        <v>9241.900954935405</v>
      </c>
      <c r="GT7" s="4">
        <f t="shared" si="44"/>
        <v>9241.900954935405</v>
      </c>
      <c r="GU7" s="4">
        <f t="shared" si="45"/>
        <v>9241.900954935405</v>
      </c>
      <c r="GV7" s="4">
        <f t="shared" si="46"/>
        <v>9241.900954935405</v>
      </c>
      <c r="GW7" s="4">
        <f t="shared" si="47"/>
        <v>9241.900954935405</v>
      </c>
      <c r="GX7" s="4">
        <f t="shared" si="48"/>
        <v>9241.900954935405</v>
      </c>
      <c r="GY7" s="4">
        <f t="shared" si="49"/>
        <v>9241.900954935405</v>
      </c>
      <c r="GZ7" s="4">
        <f t="shared" si="50"/>
        <v>9241.900954935405</v>
      </c>
      <c r="HA7" s="4">
        <f t="shared" si="51"/>
        <v>9241.900954935405</v>
      </c>
      <c r="HB7" s="4">
        <f t="shared" si="52"/>
        <v>9241.900954935405</v>
      </c>
      <c r="HC7" s="4">
        <f t="shared" si="53"/>
        <v>9241.900954935405</v>
      </c>
    </row>
    <row r="8" spans="1:211">
      <c r="A8" t="s">
        <v>7</v>
      </c>
      <c r="B8" s="4">
        <f t="shared" ref="B8:BM8" si="71">C8</f>
        <v>0</v>
      </c>
      <c r="C8" s="4">
        <f t="shared" si="71"/>
        <v>0</v>
      </c>
      <c r="D8" s="4">
        <f t="shared" si="71"/>
        <v>0</v>
      </c>
      <c r="E8" s="4">
        <f t="shared" si="71"/>
        <v>0</v>
      </c>
      <c r="F8" s="4">
        <f t="shared" si="71"/>
        <v>0</v>
      </c>
      <c r="G8" s="4">
        <f t="shared" si="71"/>
        <v>0</v>
      </c>
      <c r="H8" s="4">
        <f t="shared" si="71"/>
        <v>0</v>
      </c>
      <c r="I8" s="4">
        <f t="shared" si="71"/>
        <v>0</v>
      </c>
      <c r="J8" s="4">
        <f t="shared" si="71"/>
        <v>0</v>
      </c>
      <c r="K8" s="4">
        <f t="shared" si="71"/>
        <v>0</v>
      </c>
      <c r="L8" s="4">
        <f t="shared" si="71"/>
        <v>0</v>
      </c>
      <c r="M8" s="4">
        <f t="shared" si="71"/>
        <v>0</v>
      </c>
      <c r="N8" s="4">
        <f t="shared" si="71"/>
        <v>0</v>
      </c>
      <c r="O8" s="4">
        <f t="shared" si="71"/>
        <v>0</v>
      </c>
      <c r="P8" s="4">
        <f t="shared" si="71"/>
        <v>0</v>
      </c>
      <c r="Q8" s="4">
        <f t="shared" si="71"/>
        <v>0</v>
      </c>
      <c r="R8" s="4">
        <f t="shared" si="71"/>
        <v>0</v>
      </c>
      <c r="S8" s="4">
        <f t="shared" si="71"/>
        <v>0</v>
      </c>
      <c r="T8" s="4">
        <f t="shared" si="71"/>
        <v>0</v>
      </c>
      <c r="U8" s="4">
        <f t="shared" si="71"/>
        <v>0</v>
      </c>
      <c r="V8" s="4">
        <f t="shared" si="71"/>
        <v>0</v>
      </c>
      <c r="W8" s="4">
        <f t="shared" si="71"/>
        <v>0</v>
      </c>
      <c r="X8" s="4">
        <f t="shared" si="71"/>
        <v>0</v>
      </c>
      <c r="Y8" s="4">
        <f t="shared" si="71"/>
        <v>0</v>
      </c>
      <c r="Z8" s="4">
        <f t="shared" si="71"/>
        <v>0</v>
      </c>
      <c r="AA8" s="4">
        <f t="shared" si="71"/>
        <v>0</v>
      </c>
      <c r="AB8" s="4">
        <f t="shared" si="71"/>
        <v>0</v>
      </c>
      <c r="AC8" s="4">
        <f t="shared" si="71"/>
        <v>0</v>
      </c>
      <c r="AD8" s="4">
        <f t="shared" si="71"/>
        <v>0</v>
      </c>
      <c r="AE8" s="4">
        <f t="shared" si="71"/>
        <v>0</v>
      </c>
      <c r="AF8" s="4">
        <f t="shared" si="71"/>
        <v>0</v>
      </c>
      <c r="AG8" s="4">
        <f t="shared" si="71"/>
        <v>0</v>
      </c>
      <c r="AH8" s="4">
        <f t="shared" si="71"/>
        <v>0</v>
      </c>
      <c r="AI8" s="4">
        <f t="shared" si="71"/>
        <v>0</v>
      </c>
      <c r="AJ8" s="4">
        <f t="shared" si="71"/>
        <v>0</v>
      </c>
      <c r="AK8" s="4">
        <f t="shared" si="71"/>
        <v>0</v>
      </c>
      <c r="AL8" s="4">
        <f t="shared" si="71"/>
        <v>0</v>
      </c>
      <c r="AM8" s="4">
        <f t="shared" si="71"/>
        <v>0</v>
      </c>
      <c r="AN8" s="4">
        <f t="shared" si="71"/>
        <v>0</v>
      </c>
      <c r="AO8" s="4">
        <f t="shared" si="71"/>
        <v>0</v>
      </c>
      <c r="AP8" s="4">
        <f t="shared" si="71"/>
        <v>0</v>
      </c>
      <c r="AQ8" s="4">
        <f t="shared" si="71"/>
        <v>0</v>
      </c>
      <c r="AR8" s="4">
        <f t="shared" si="71"/>
        <v>0</v>
      </c>
      <c r="AS8" s="4">
        <f t="shared" si="71"/>
        <v>0</v>
      </c>
      <c r="AT8" s="4">
        <f t="shared" si="71"/>
        <v>0</v>
      </c>
      <c r="AU8" s="4">
        <f t="shared" si="71"/>
        <v>0</v>
      </c>
      <c r="AV8" s="4">
        <f t="shared" si="71"/>
        <v>0</v>
      </c>
      <c r="AW8" s="4">
        <f t="shared" si="71"/>
        <v>0</v>
      </c>
      <c r="AX8" s="4">
        <f t="shared" si="71"/>
        <v>0</v>
      </c>
      <c r="AY8" s="4">
        <f t="shared" si="71"/>
        <v>0</v>
      </c>
      <c r="AZ8" s="4">
        <f t="shared" si="71"/>
        <v>0</v>
      </c>
      <c r="BA8" s="4">
        <f t="shared" si="71"/>
        <v>0</v>
      </c>
      <c r="BB8" s="4">
        <f t="shared" si="71"/>
        <v>0</v>
      </c>
      <c r="BC8" s="4">
        <f t="shared" si="71"/>
        <v>0</v>
      </c>
      <c r="BD8" s="4">
        <f t="shared" si="71"/>
        <v>0</v>
      </c>
      <c r="BE8" s="4">
        <f t="shared" si="71"/>
        <v>0</v>
      </c>
      <c r="BF8" s="4">
        <f t="shared" si="71"/>
        <v>0</v>
      </c>
      <c r="BG8" s="4">
        <f t="shared" si="71"/>
        <v>0</v>
      </c>
      <c r="BH8" s="4">
        <f t="shared" si="71"/>
        <v>0</v>
      </c>
      <c r="BI8" s="4">
        <f t="shared" si="71"/>
        <v>0</v>
      </c>
      <c r="BJ8" s="4">
        <f t="shared" si="71"/>
        <v>0</v>
      </c>
      <c r="BK8" s="4">
        <f t="shared" si="71"/>
        <v>0</v>
      </c>
      <c r="BL8" s="4">
        <f t="shared" si="71"/>
        <v>0</v>
      </c>
      <c r="BM8" s="4">
        <f t="shared" si="71"/>
        <v>0</v>
      </c>
      <c r="BN8" s="4">
        <f t="shared" ref="BN8:DY8" si="72">BO8</f>
        <v>0</v>
      </c>
      <c r="BO8" s="4">
        <f t="shared" si="72"/>
        <v>0</v>
      </c>
      <c r="BP8" s="4">
        <f t="shared" si="72"/>
        <v>0</v>
      </c>
      <c r="BQ8" s="4">
        <f t="shared" si="72"/>
        <v>0</v>
      </c>
      <c r="BR8" s="4">
        <f t="shared" si="72"/>
        <v>0</v>
      </c>
      <c r="BS8" s="4">
        <f t="shared" si="72"/>
        <v>0</v>
      </c>
      <c r="BT8" s="4">
        <f t="shared" si="72"/>
        <v>0</v>
      </c>
      <c r="BU8" s="4">
        <f t="shared" si="72"/>
        <v>0</v>
      </c>
      <c r="BV8" s="4">
        <f t="shared" si="72"/>
        <v>0</v>
      </c>
      <c r="BW8" s="4">
        <f t="shared" si="72"/>
        <v>0</v>
      </c>
      <c r="BX8" s="4">
        <f t="shared" si="72"/>
        <v>0</v>
      </c>
      <c r="BY8" s="4">
        <f t="shared" si="72"/>
        <v>0</v>
      </c>
      <c r="BZ8" s="4">
        <f t="shared" si="72"/>
        <v>0</v>
      </c>
      <c r="CA8" s="4">
        <f t="shared" si="72"/>
        <v>0</v>
      </c>
      <c r="CB8" s="4">
        <f t="shared" si="72"/>
        <v>0</v>
      </c>
      <c r="CC8" s="4">
        <f t="shared" si="72"/>
        <v>0</v>
      </c>
      <c r="CD8" s="4">
        <f t="shared" si="72"/>
        <v>0</v>
      </c>
      <c r="CE8" s="4">
        <f t="shared" si="72"/>
        <v>0</v>
      </c>
      <c r="CF8" s="4">
        <f t="shared" si="72"/>
        <v>0</v>
      </c>
      <c r="CG8" s="4">
        <f t="shared" si="72"/>
        <v>0</v>
      </c>
      <c r="CH8" s="4">
        <f t="shared" si="72"/>
        <v>0</v>
      </c>
      <c r="CI8" s="4">
        <f t="shared" si="72"/>
        <v>0</v>
      </c>
      <c r="CJ8" s="4">
        <f t="shared" si="72"/>
        <v>0</v>
      </c>
      <c r="CK8" s="4">
        <f t="shared" si="72"/>
        <v>0</v>
      </c>
      <c r="CL8" s="4">
        <f t="shared" si="72"/>
        <v>0</v>
      </c>
      <c r="CM8" s="4">
        <f t="shared" si="72"/>
        <v>0</v>
      </c>
      <c r="CN8" s="4">
        <f t="shared" si="72"/>
        <v>0</v>
      </c>
      <c r="CO8" s="4">
        <f t="shared" si="72"/>
        <v>0</v>
      </c>
      <c r="CP8" s="4">
        <f t="shared" si="72"/>
        <v>0</v>
      </c>
      <c r="CQ8" s="4">
        <f t="shared" si="72"/>
        <v>0</v>
      </c>
      <c r="CR8" s="4">
        <f t="shared" si="72"/>
        <v>0</v>
      </c>
      <c r="CS8" s="4">
        <f t="shared" si="72"/>
        <v>0</v>
      </c>
      <c r="CT8" s="4">
        <f t="shared" si="72"/>
        <v>0</v>
      </c>
      <c r="CU8" s="4">
        <f t="shared" si="72"/>
        <v>0</v>
      </c>
      <c r="CV8" s="4">
        <f t="shared" si="72"/>
        <v>0</v>
      </c>
      <c r="CW8" s="4">
        <f t="shared" si="72"/>
        <v>0</v>
      </c>
      <c r="CX8" s="4">
        <f t="shared" si="72"/>
        <v>0</v>
      </c>
      <c r="CY8" s="4">
        <f t="shared" si="72"/>
        <v>0</v>
      </c>
      <c r="CZ8" s="4">
        <f t="shared" si="72"/>
        <v>0</v>
      </c>
      <c r="DA8" s="4">
        <f t="shared" si="72"/>
        <v>0</v>
      </c>
      <c r="DB8" s="4">
        <f t="shared" si="72"/>
        <v>0</v>
      </c>
      <c r="DC8" s="4">
        <f t="shared" si="72"/>
        <v>0</v>
      </c>
      <c r="DD8" s="4">
        <f t="shared" si="72"/>
        <v>0</v>
      </c>
      <c r="DE8" s="4">
        <f t="shared" si="72"/>
        <v>0</v>
      </c>
      <c r="DF8" s="4">
        <f t="shared" si="72"/>
        <v>0</v>
      </c>
      <c r="DG8" s="4">
        <f t="shared" si="72"/>
        <v>0</v>
      </c>
      <c r="DH8" s="4">
        <f t="shared" si="72"/>
        <v>0</v>
      </c>
      <c r="DI8" s="4">
        <f t="shared" si="72"/>
        <v>0</v>
      </c>
      <c r="DJ8" s="4">
        <f t="shared" si="72"/>
        <v>0</v>
      </c>
      <c r="DK8" s="4">
        <f t="shared" si="72"/>
        <v>0</v>
      </c>
      <c r="DL8" s="4">
        <f t="shared" si="72"/>
        <v>0</v>
      </c>
      <c r="DM8" s="4">
        <f t="shared" si="72"/>
        <v>0</v>
      </c>
      <c r="DN8" s="4">
        <f t="shared" si="72"/>
        <v>0</v>
      </c>
      <c r="DO8" s="4">
        <f t="shared" si="72"/>
        <v>0</v>
      </c>
      <c r="DP8" s="4">
        <f t="shared" si="72"/>
        <v>0</v>
      </c>
      <c r="DQ8" s="4">
        <f t="shared" si="72"/>
        <v>0</v>
      </c>
      <c r="DR8" s="4">
        <f t="shared" si="72"/>
        <v>0</v>
      </c>
      <c r="DS8" s="4">
        <f t="shared" si="72"/>
        <v>0</v>
      </c>
      <c r="DT8" s="4">
        <f t="shared" si="72"/>
        <v>0</v>
      </c>
      <c r="DU8" s="4">
        <f t="shared" si="72"/>
        <v>0</v>
      </c>
      <c r="DV8" s="4">
        <f t="shared" si="72"/>
        <v>0</v>
      </c>
      <c r="DW8" s="4">
        <f t="shared" si="72"/>
        <v>0</v>
      </c>
      <c r="DX8" s="4">
        <f t="shared" si="72"/>
        <v>0</v>
      </c>
      <c r="DY8" s="4">
        <f t="shared" si="72"/>
        <v>0</v>
      </c>
      <c r="DZ8" s="4">
        <f t="shared" si="56"/>
        <v>0</v>
      </c>
      <c r="EA8" s="4">
        <f t="shared" si="56"/>
        <v>0</v>
      </c>
      <c r="EB8" s="4">
        <f>'CCaMC-ACAPEXpUC US'!D8/'CCaMC-BCCpUC US'!B8*'CCaMC-BCCpUC'!B8</f>
        <v>0</v>
      </c>
      <c r="EC8" s="4">
        <f t="shared" si="57"/>
        <v>0</v>
      </c>
      <c r="ED8" s="4">
        <f t="shared" si="57"/>
        <v>0</v>
      </c>
      <c r="EE8" s="4">
        <f t="shared" si="57"/>
        <v>0</v>
      </c>
      <c r="EF8" s="4">
        <f t="shared" si="57"/>
        <v>0</v>
      </c>
      <c r="EG8" s="4">
        <f t="shared" si="57"/>
        <v>0</v>
      </c>
      <c r="EH8" s="4">
        <f t="shared" si="57"/>
        <v>0</v>
      </c>
      <c r="EI8" s="4">
        <f t="shared" si="57"/>
        <v>0</v>
      </c>
      <c r="EJ8" s="4">
        <f t="shared" si="57"/>
        <v>0</v>
      </c>
      <c r="EK8" s="4">
        <f t="shared" si="57"/>
        <v>0</v>
      </c>
      <c r="EL8" s="4">
        <f t="shared" si="57"/>
        <v>0</v>
      </c>
      <c r="EM8" s="4">
        <f t="shared" ref="EM8:FE8" si="73">EL8</f>
        <v>0</v>
      </c>
      <c r="EN8" s="4">
        <f t="shared" si="73"/>
        <v>0</v>
      </c>
      <c r="EO8" s="4">
        <f t="shared" si="73"/>
        <v>0</v>
      </c>
      <c r="EP8" s="4">
        <f t="shared" si="73"/>
        <v>0</v>
      </c>
      <c r="EQ8" s="4">
        <f t="shared" si="73"/>
        <v>0</v>
      </c>
      <c r="ER8" s="4">
        <f t="shared" si="73"/>
        <v>0</v>
      </c>
      <c r="ES8" s="4">
        <f t="shared" si="73"/>
        <v>0</v>
      </c>
      <c r="ET8" s="4">
        <f t="shared" si="73"/>
        <v>0</v>
      </c>
      <c r="EU8" s="4">
        <f t="shared" si="73"/>
        <v>0</v>
      </c>
      <c r="EV8" s="4">
        <f t="shared" si="73"/>
        <v>0</v>
      </c>
      <c r="EW8" s="4">
        <f t="shared" si="73"/>
        <v>0</v>
      </c>
      <c r="EX8" s="4">
        <f t="shared" si="73"/>
        <v>0</v>
      </c>
      <c r="EY8" s="4">
        <f t="shared" si="73"/>
        <v>0</v>
      </c>
      <c r="EZ8" s="4">
        <f t="shared" si="73"/>
        <v>0</v>
      </c>
      <c r="FA8" s="4">
        <f t="shared" si="73"/>
        <v>0</v>
      </c>
      <c r="FB8" s="4">
        <f t="shared" si="73"/>
        <v>0</v>
      </c>
      <c r="FC8" s="4">
        <f t="shared" si="73"/>
        <v>0</v>
      </c>
      <c r="FD8" s="4">
        <f t="shared" si="73"/>
        <v>0</v>
      </c>
      <c r="FE8" s="4">
        <f t="shared" si="73"/>
        <v>0</v>
      </c>
      <c r="FF8" s="4">
        <f t="shared" si="4"/>
        <v>0</v>
      </c>
      <c r="FG8" s="4">
        <f t="shared" si="5"/>
        <v>0</v>
      </c>
      <c r="FH8" s="4">
        <f t="shared" si="6"/>
        <v>0</v>
      </c>
      <c r="FI8" s="4">
        <f t="shared" si="7"/>
        <v>0</v>
      </c>
      <c r="FJ8" s="4">
        <f t="shared" si="8"/>
        <v>0</v>
      </c>
      <c r="FK8" s="4">
        <f t="shared" si="9"/>
        <v>0</v>
      </c>
      <c r="FL8" s="4">
        <f t="shared" si="10"/>
        <v>0</v>
      </c>
      <c r="FM8" s="4">
        <f t="shared" si="11"/>
        <v>0</v>
      </c>
      <c r="FN8" s="4">
        <f t="shared" si="12"/>
        <v>0</v>
      </c>
      <c r="FO8" s="4">
        <f t="shared" si="13"/>
        <v>0</v>
      </c>
      <c r="FP8" s="4">
        <f t="shared" si="14"/>
        <v>0</v>
      </c>
      <c r="FQ8" s="4">
        <f t="shared" si="15"/>
        <v>0</v>
      </c>
      <c r="FR8" s="4">
        <f t="shared" si="16"/>
        <v>0</v>
      </c>
      <c r="FS8" s="4">
        <f t="shared" si="17"/>
        <v>0</v>
      </c>
      <c r="FT8" s="4">
        <f t="shared" si="18"/>
        <v>0</v>
      </c>
      <c r="FU8" s="4">
        <f t="shared" si="19"/>
        <v>0</v>
      </c>
      <c r="FV8" s="4">
        <f t="shared" si="20"/>
        <v>0</v>
      </c>
      <c r="FW8" s="4">
        <f t="shared" si="21"/>
        <v>0</v>
      </c>
      <c r="FX8" s="4">
        <f t="shared" si="22"/>
        <v>0</v>
      </c>
      <c r="FY8" s="4">
        <f t="shared" si="23"/>
        <v>0</v>
      </c>
      <c r="FZ8" s="4">
        <f t="shared" si="24"/>
        <v>0</v>
      </c>
      <c r="GA8" s="4">
        <f t="shared" si="25"/>
        <v>0</v>
      </c>
      <c r="GB8" s="4">
        <f t="shared" si="26"/>
        <v>0</v>
      </c>
      <c r="GC8" s="4">
        <f t="shared" si="27"/>
        <v>0</v>
      </c>
      <c r="GD8" s="4">
        <f t="shared" si="28"/>
        <v>0</v>
      </c>
      <c r="GE8" s="4">
        <f t="shared" si="29"/>
        <v>0</v>
      </c>
      <c r="GF8" s="4">
        <f t="shared" si="30"/>
        <v>0</v>
      </c>
      <c r="GG8" s="4">
        <f t="shared" si="31"/>
        <v>0</v>
      </c>
      <c r="GH8" s="4">
        <f t="shared" si="32"/>
        <v>0</v>
      </c>
      <c r="GI8" s="4">
        <f t="shared" si="33"/>
        <v>0</v>
      </c>
      <c r="GJ8" s="4">
        <f t="shared" si="34"/>
        <v>0</v>
      </c>
      <c r="GK8" s="4">
        <f t="shared" si="35"/>
        <v>0</v>
      </c>
      <c r="GL8" s="4">
        <f t="shared" si="36"/>
        <v>0</v>
      </c>
      <c r="GM8" s="4">
        <f t="shared" si="37"/>
        <v>0</v>
      </c>
      <c r="GN8" s="4">
        <f t="shared" si="38"/>
        <v>0</v>
      </c>
      <c r="GO8" s="4">
        <f t="shared" si="39"/>
        <v>0</v>
      </c>
      <c r="GP8" s="4">
        <f t="shared" si="40"/>
        <v>0</v>
      </c>
      <c r="GQ8" s="4">
        <f t="shared" si="41"/>
        <v>0</v>
      </c>
      <c r="GR8" s="4">
        <f t="shared" si="42"/>
        <v>0</v>
      </c>
      <c r="GS8" s="4">
        <f t="shared" si="43"/>
        <v>0</v>
      </c>
      <c r="GT8" s="4">
        <f t="shared" si="44"/>
        <v>0</v>
      </c>
      <c r="GU8" s="4">
        <f t="shared" si="45"/>
        <v>0</v>
      </c>
      <c r="GV8" s="4">
        <f t="shared" si="46"/>
        <v>0</v>
      </c>
      <c r="GW8" s="4">
        <f t="shared" si="47"/>
        <v>0</v>
      </c>
      <c r="GX8" s="4">
        <f t="shared" si="48"/>
        <v>0</v>
      </c>
      <c r="GY8" s="4">
        <f t="shared" si="49"/>
        <v>0</v>
      </c>
      <c r="GZ8" s="4">
        <f t="shared" si="50"/>
        <v>0</v>
      </c>
      <c r="HA8" s="4">
        <f t="shared" si="51"/>
        <v>0</v>
      </c>
      <c r="HB8" s="4">
        <f t="shared" si="52"/>
        <v>0</v>
      </c>
      <c r="HC8" s="4">
        <f t="shared" si="53"/>
        <v>0</v>
      </c>
    </row>
    <row r="9" spans="1:211">
      <c r="A9" t="s">
        <v>8</v>
      </c>
      <c r="B9" s="4">
        <f t="shared" ref="B9:BM9" si="74">C9</f>
        <v>0</v>
      </c>
      <c r="C9" s="4">
        <f t="shared" si="74"/>
        <v>0</v>
      </c>
      <c r="D9" s="4">
        <f t="shared" si="74"/>
        <v>0</v>
      </c>
      <c r="E9" s="4">
        <f t="shared" si="74"/>
        <v>0</v>
      </c>
      <c r="F9" s="4">
        <f t="shared" si="74"/>
        <v>0</v>
      </c>
      <c r="G9" s="4">
        <f t="shared" si="74"/>
        <v>0</v>
      </c>
      <c r="H9" s="4">
        <f t="shared" si="74"/>
        <v>0</v>
      </c>
      <c r="I9" s="4">
        <f t="shared" si="74"/>
        <v>0</v>
      </c>
      <c r="J9" s="4">
        <f t="shared" si="74"/>
        <v>0</v>
      </c>
      <c r="K9" s="4">
        <f t="shared" si="74"/>
        <v>0</v>
      </c>
      <c r="L9" s="4">
        <f t="shared" si="74"/>
        <v>0</v>
      </c>
      <c r="M9" s="4">
        <f t="shared" si="74"/>
        <v>0</v>
      </c>
      <c r="N9" s="4">
        <f t="shared" si="74"/>
        <v>0</v>
      </c>
      <c r="O9" s="4">
        <f t="shared" si="74"/>
        <v>0</v>
      </c>
      <c r="P9" s="4">
        <f t="shared" si="74"/>
        <v>0</v>
      </c>
      <c r="Q9" s="4">
        <f t="shared" si="74"/>
        <v>0</v>
      </c>
      <c r="R9" s="4">
        <f t="shared" si="74"/>
        <v>0</v>
      </c>
      <c r="S9" s="4">
        <f t="shared" si="74"/>
        <v>0</v>
      </c>
      <c r="T9" s="4">
        <f t="shared" si="74"/>
        <v>0</v>
      </c>
      <c r="U9" s="4">
        <f t="shared" si="74"/>
        <v>0</v>
      </c>
      <c r="V9" s="4">
        <f t="shared" si="74"/>
        <v>0</v>
      </c>
      <c r="W9" s="4">
        <f t="shared" si="74"/>
        <v>0</v>
      </c>
      <c r="X9" s="4">
        <f t="shared" si="74"/>
        <v>0</v>
      </c>
      <c r="Y9" s="4">
        <f t="shared" si="74"/>
        <v>0</v>
      </c>
      <c r="Z9" s="4">
        <f t="shared" si="74"/>
        <v>0</v>
      </c>
      <c r="AA9" s="4">
        <f t="shared" si="74"/>
        <v>0</v>
      </c>
      <c r="AB9" s="4">
        <f t="shared" si="74"/>
        <v>0</v>
      </c>
      <c r="AC9" s="4">
        <f t="shared" si="74"/>
        <v>0</v>
      </c>
      <c r="AD9" s="4">
        <f t="shared" si="74"/>
        <v>0</v>
      </c>
      <c r="AE9" s="4">
        <f t="shared" si="74"/>
        <v>0</v>
      </c>
      <c r="AF9" s="4">
        <f t="shared" si="74"/>
        <v>0</v>
      </c>
      <c r="AG9" s="4">
        <f t="shared" si="74"/>
        <v>0</v>
      </c>
      <c r="AH9" s="4">
        <f t="shared" si="74"/>
        <v>0</v>
      </c>
      <c r="AI9" s="4">
        <f t="shared" si="74"/>
        <v>0</v>
      </c>
      <c r="AJ9" s="4">
        <f t="shared" si="74"/>
        <v>0</v>
      </c>
      <c r="AK9" s="4">
        <f t="shared" si="74"/>
        <v>0</v>
      </c>
      <c r="AL9" s="4">
        <f t="shared" si="74"/>
        <v>0</v>
      </c>
      <c r="AM9" s="4">
        <f t="shared" si="74"/>
        <v>0</v>
      </c>
      <c r="AN9" s="4">
        <f t="shared" si="74"/>
        <v>0</v>
      </c>
      <c r="AO9" s="4">
        <f t="shared" si="74"/>
        <v>0</v>
      </c>
      <c r="AP9" s="4">
        <f t="shared" si="74"/>
        <v>0</v>
      </c>
      <c r="AQ9" s="4">
        <f t="shared" si="74"/>
        <v>0</v>
      </c>
      <c r="AR9" s="4">
        <f t="shared" si="74"/>
        <v>0</v>
      </c>
      <c r="AS9" s="4">
        <f t="shared" si="74"/>
        <v>0</v>
      </c>
      <c r="AT9" s="4">
        <f t="shared" si="74"/>
        <v>0</v>
      </c>
      <c r="AU9" s="4">
        <f t="shared" si="74"/>
        <v>0</v>
      </c>
      <c r="AV9" s="4">
        <f t="shared" si="74"/>
        <v>0</v>
      </c>
      <c r="AW9" s="4">
        <f t="shared" si="74"/>
        <v>0</v>
      </c>
      <c r="AX9" s="4">
        <f t="shared" si="74"/>
        <v>0</v>
      </c>
      <c r="AY9" s="4">
        <f t="shared" si="74"/>
        <v>0</v>
      </c>
      <c r="AZ9" s="4">
        <f t="shared" si="74"/>
        <v>0</v>
      </c>
      <c r="BA9" s="4">
        <f t="shared" si="74"/>
        <v>0</v>
      </c>
      <c r="BB9" s="4">
        <f t="shared" si="74"/>
        <v>0</v>
      </c>
      <c r="BC9" s="4">
        <f t="shared" si="74"/>
        <v>0</v>
      </c>
      <c r="BD9" s="4">
        <f t="shared" si="74"/>
        <v>0</v>
      </c>
      <c r="BE9" s="4">
        <f t="shared" si="74"/>
        <v>0</v>
      </c>
      <c r="BF9" s="4">
        <f t="shared" si="74"/>
        <v>0</v>
      </c>
      <c r="BG9" s="4">
        <f t="shared" si="74"/>
        <v>0</v>
      </c>
      <c r="BH9" s="4">
        <f t="shared" si="74"/>
        <v>0</v>
      </c>
      <c r="BI9" s="4">
        <f t="shared" si="74"/>
        <v>0</v>
      </c>
      <c r="BJ9" s="4">
        <f t="shared" si="74"/>
        <v>0</v>
      </c>
      <c r="BK9" s="4">
        <f t="shared" si="74"/>
        <v>0</v>
      </c>
      <c r="BL9" s="4">
        <f t="shared" si="74"/>
        <v>0</v>
      </c>
      <c r="BM9" s="4">
        <f t="shared" si="74"/>
        <v>0</v>
      </c>
      <c r="BN9" s="4">
        <f t="shared" ref="BN9:DY9" si="75">BO9</f>
        <v>0</v>
      </c>
      <c r="BO9" s="4">
        <f t="shared" si="75"/>
        <v>0</v>
      </c>
      <c r="BP9" s="4">
        <f t="shared" si="75"/>
        <v>0</v>
      </c>
      <c r="BQ9" s="4">
        <f t="shared" si="75"/>
        <v>0</v>
      </c>
      <c r="BR9" s="4">
        <f t="shared" si="75"/>
        <v>0</v>
      </c>
      <c r="BS9" s="4">
        <f t="shared" si="75"/>
        <v>0</v>
      </c>
      <c r="BT9" s="4">
        <f t="shared" si="75"/>
        <v>0</v>
      </c>
      <c r="BU9" s="4">
        <f t="shared" si="75"/>
        <v>0</v>
      </c>
      <c r="BV9" s="4">
        <f t="shared" si="75"/>
        <v>0</v>
      </c>
      <c r="BW9" s="4">
        <f t="shared" si="75"/>
        <v>0</v>
      </c>
      <c r="BX9" s="4">
        <f t="shared" si="75"/>
        <v>0</v>
      </c>
      <c r="BY9" s="4">
        <f t="shared" si="75"/>
        <v>0</v>
      </c>
      <c r="BZ9" s="4">
        <f t="shared" si="75"/>
        <v>0</v>
      </c>
      <c r="CA9" s="4">
        <f t="shared" si="75"/>
        <v>0</v>
      </c>
      <c r="CB9" s="4">
        <f t="shared" si="75"/>
        <v>0</v>
      </c>
      <c r="CC9" s="4">
        <f t="shared" si="75"/>
        <v>0</v>
      </c>
      <c r="CD9" s="4">
        <f t="shared" si="75"/>
        <v>0</v>
      </c>
      <c r="CE9" s="4">
        <f t="shared" si="75"/>
        <v>0</v>
      </c>
      <c r="CF9" s="4">
        <f t="shared" si="75"/>
        <v>0</v>
      </c>
      <c r="CG9" s="4">
        <f t="shared" si="75"/>
        <v>0</v>
      </c>
      <c r="CH9" s="4">
        <f t="shared" si="75"/>
        <v>0</v>
      </c>
      <c r="CI9" s="4">
        <f t="shared" si="75"/>
        <v>0</v>
      </c>
      <c r="CJ9" s="4">
        <f t="shared" si="75"/>
        <v>0</v>
      </c>
      <c r="CK9" s="4">
        <f t="shared" si="75"/>
        <v>0</v>
      </c>
      <c r="CL9" s="4">
        <f t="shared" si="75"/>
        <v>0</v>
      </c>
      <c r="CM9" s="4">
        <f t="shared" si="75"/>
        <v>0</v>
      </c>
      <c r="CN9" s="4">
        <f t="shared" si="75"/>
        <v>0</v>
      </c>
      <c r="CO9" s="4">
        <f t="shared" si="75"/>
        <v>0</v>
      </c>
      <c r="CP9" s="4">
        <f t="shared" si="75"/>
        <v>0</v>
      </c>
      <c r="CQ9" s="4">
        <f t="shared" si="75"/>
        <v>0</v>
      </c>
      <c r="CR9" s="4">
        <f t="shared" si="75"/>
        <v>0</v>
      </c>
      <c r="CS9" s="4">
        <f t="shared" si="75"/>
        <v>0</v>
      </c>
      <c r="CT9" s="4">
        <f t="shared" si="75"/>
        <v>0</v>
      </c>
      <c r="CU9" s="4">
        <f t="shared" si="75"/>
        <v>0</v>
      </c>
      <c r="CV9" s="4">
        <f t="shared" si="75"/>
        <v>0</v>
      </c>
      <c r="CW9" s="4">
        <f t="shared" si="75"/>
        <v>0</v>
      </c>
      <c r="CX9" s="4">
        <f t="shared" si="75"/>
        <v>0</v>
      </c>
      <c r="CY9" s="4">
        <f t="shared" si="75"/>
        <v>0</v>
      </c>
      <c r="CZ9" s="4">
        <f t="shared" si="75"/>
        <v>0</v>
      </c>
      <c r="DA9" s="4">
        <f t="shared" si="75"/>
        <v>0</v>
      </c>
      <c r="DB9" s="4">
        <f t="shared" si="75"/>
        <v>0</v>
      </c>
      <c r="DC9" s="4">
        <f t="shared" si="75"/>
        <v>0</v>
      </c>
      <c r="DD9" s="4">
        <f t="shared" si="75"/>
        <v>0</v>
      </c>
      <c r="DE9" s="4">
        <f t="shared" si="75"/>
        <v>0</v>
      </c>
      <c r="DF9" s="4">
        <f t="shared" si="75"/>
        <v>0</v>
      </c>
      <c r="DG9" s="4">
        <f t="shared" si="75"/>
        <v>0</v>
      </c>
      <c r="DH9" s="4">
        <f t="shared" si="75"/>
        <v>0</v>
      </c>
      <c r="DI9" s="4">
        <f t="shared" si="75"/>
        <v>0</v>
      </c>
      <c r="DJ9" s="4">
        <f t="shared" si="75"/>
        <v>0</v>
      </c>
      <c r="DK9" s="4">
        <f t="shared" si="75"/>
        <v>0</v>
      </c>
      <c r="DL9" s="4">
        <f t="shared" si="75"/>
        <v>0</v>
      </c>
      <c r="DM9" s="4">
        <f t="shared" si="75"/>
        <v>0</v>
      </c>
      <c r="DN9" s="4">
        <f t="shared" si="75"/>
        <v>0</v>
      </c>
      <c r="DO9" s="4">
        <f t="shared" si="75"/>
        <v>0</v>
      </c>
      <c r="DP9" s="4">
        <f t="shared" si="75"/>
        <v>0</v>
      </c>
      <c r="DQ9" s="4">
        <f t="shared" si="75"/>
        <v>0</v>
      </c>
      <c r="DR9" s="4">
        <f t="shared" si="75"/>
        <v>0</v>
      </c>
      <c r="DS9" s="4">
        <f t="shared" si="75"/>
        <v>0</v>
      </c>
      <c r="DT9" s="4">
        <f t="shared" si="75"/>
        <v>0</v>
      </c>
      <c r="DU9" s="4">
        <f t="shared" si="75"/>
        <v>0</v>
      </c>
      <c r="DV9" s="4">
        <f t="shared" si="75"/>
        <v>0</v>
      </c>
      <c r="DW9" s="4">
        <f t="shared" si="75"/>
        <v>0</v>
      </c>
      <c r="DX9" s="4">
        <f t="shared" si="75"/>
        <v>0</v>
      </c>
      <c r="DY9" s="4">
        <f t="shared" si="75"/>
        <v>0</v>
      </c>
      <c r="DZ9" s="4">
        <f t="shared" si="56"/>
        <v>0</v>
      </c>
      <c r="EA9" s="4">
        <f t="shared" si="56"/>
        <v>0</v>
      </c>
      <c r="EB9" s="4">
        <f>'CCaMC-ACAPEXpUC US'!D9/'CCaMC-BCCpUC US'!B9*'CCaMC-BCCpUC'!B9</f>
        <v>0</v>
      </c>
      <c r="EC9" s="4">
        <f t="shared" si="57"/>
        <v>0</v>
      </c>
      <c r="ED9" s="4">
        <f t="shared" si="57"/>
        <v>0</v>
      </c>
      <c r="EE9" s="4">
        <f t="shared" si="57"/>
        <v>0</v>
      </c>
      <c r="EF9" s="4">
        <f t="shared" si="57"/>
        <v>0</v>
      </c>
      <c r="EG9" s="4">
        <f t="shared" si="57"/>
        <v>0</v>
      </c>
      <c r="EH9" s="4">
        <f t="shared" si="57"/>
        <v>0</v>
      </c>
      <c r="EI9" s="4">
        <f t="shared" si="57"/>
        <v>0</v>
      </c>
      <c r="EJ9" s="4">
        <f t="shared" si="57"/>
        <v>0</v>
      </c>
      <c r="EK9" s="4">
        <f t="shared" si="57"/>
        <v>0</v>
      </c>
      <c r="EL9" s="4">
        <f t="shared" si="57"/>
        <v>0</v>
      </c>
      <c r="EM9" s="4">
        <f t="shared" ref="EM9:FE9" si="76">EL9</f>
        <v>0</v>
      </c>
      <c r="EN9" s="4">
        <f t="shared" si="76"/>
        <v>0</v>
      </c>
      <c r="EO9" s="4">
        <f t="shared" si="76"/>
        <v>0</v>
      </c>
      <c r="EP9" s="4">
        <f t="shared" si="76"/>
        <v>0</v>
      </c>
      <c r="EQ9" s="4">
        <f t="shared" si="76"/>
        <v>0</v>
      </c>
      <c r="ER9" s="4">
        <f t="shared" si="76"/>
        <v>0</v>
      </c>
      <c r="ES9" s="4">
        <f t="shared" si="76"/>
        <v>0</v>
      </c>
      <c r="ET9" s="4">
        <f t="shared" si="76"/>
        <v>0</v>
      </c>
      <c r="EU9" s="4">
        <f t="shared" si="76"/>
        <v>0</v>
      </c>
      <c r="EV9" s="4">
        <f t="shared" si="76"/>
        <v>0</v>
      </c>
      <c r="EW9" s="4">
        <f t="shared" si="76"/>
        <v>0</v>
      </c>
      <c r="EX9" s="4">
        <f t="shared" si="76"/>
        <v>0</v>
      </c>
      <c r="EY9" s="4">
        <f t="shared" si="76"/>
        <v>0</v>
      </c>
      <c r="EZ9" s="4">
        <f t="shared" si="76"/>
        <v>0</v>
      </c>
      <c r="FA9" s="4">
        <f t="shared" si="76"/>
        <v>0</v>
      </c>
      <c r="FB9" s="4">
        <f t="shared" si="76"/>
        <v>0</v>
      </c>
      <c r="FC9" s="4">
        <f t="shared" si="76"/>
        <v>0</v>
      </c>
      <c r="FD9" s="4">
        <f t="shared" si="76"/>
        <v>0</v>
      </c>
      <c r="FE9" s="4">
        <f t="shared" si="76"/>
        <v>0</v>
      </c>
      <c r="FF9" s="4">
        <f t="shared" si="4"/>
        <v>0</v>
      </c>
      <c r="FG9" s="4">
        <f t="shared" si="5"/>
        <v>0</v>
      </c>
      <c r="FH9" s="4">
        <f t="shared" si="6"/>
        <v>0</v>
      </c>
      <c r="FI9" s="4">
        <f t="shared" si="7"/>
        <v>0</v>
      </c>
      <c r="FJ9" s="4">
        <f t="shared" si="8"/>
        <v>0</v>
      </c>
      <c r="FK9" s="4">
        <f t="shared" si="9"/>
        <v>0</v>
      </c>
      <c r="FL9" s="4">
        <f t="shared" si="10"/>
        <v>0</v>
      </c>
      <c r="FM9" s="4">
        <f t="shared" si="11"/>
        <v>0</v>
      </c>
      <c r="FN9" s="4">
        <f t="shared" si="12"/>
        <v>0</v>
      </c>
      <c r="FO9" s="4">
        <f t="shared" si="13"/>
        <v>0</v>
      </c>
      <c r="FP9" s="4">
        <f t="shared" si="14"/>
        <v>0</v>
      </c>
      <c r="FQ9" s="4">
        <f t="shared" si="15"/>
        <v>0</v>
      </c>
      <c r="FR9" s="4">
        <f t="shared" si="16"/>
        <v>0</v>
      </c>
      <c r="FS9" s="4">
        <f t="shared" si="17"/>
        <v>0</v>
      </c>
      <c r="FT9" s="4">
        <f t="shared" si="18"/>
        <v>0</v>
      </c>
      <c r="FU9" s="4">
        <f t="shared" si="19"/>
        <v>0</v>
      </c>
      <c r="FV9" s="4">
        <f t="shared" si="20"/>
        <v>0</v>
      </c>
      <c r="FW9" s="4">
        <f t="shared" si="21"/>
        <v>0</v>
      </c>
      <c r="FX9" s="4">
        <f t="shared" si="22"/>
        <v>0</v>
      </c>
      <c r="FY9" s="4">
        <f t="shared" si="23"/>
        <v>0</v>
      </c>
      <c r="FZ9" s="4">
        <f t="shared" si="24"/>
        <v>0</v>
      </c>
      <c r="GA9" s="4">
        <f t="shared" si="25"/>
        <v>0</v>
      </c>
      <c r="GB9" s="4">
        <f t="shared" si="26"/>
        <v>0</v>
      </c>
      <c r="GC9" s="4">
        <f t="shared" si="27"/>
        <v>0</v>
      </c>
      <c r="GD9" s="4">
        <f t="shared" si="28"/>
        <v>0</v>
      </c>
      <c r="GE9" s="4">
        <f t="shared" si="29"/>
        <v>0</v>
      </c>
      <c r="GF9" s="4">
        <f t="shared" si="30"/>
        <v>0</v>
      </c>
      <c r="GG9" s="4">
        <f t="shared" si="31"/>
        <v>0</v>
      </c>
      <c r="GH9" s="4">
        <f t="shared" si="32"/>
        <v>0</v>
      </c>
      <c r="GI9" s="4">
        <f t="shared" si="33"/>
        <v>0</v>
      </c>
      <c r="GJ9" s="4">
        <f t="shared" si="34"/>
        <v>0</v>
      </c>
      <c r="GK9" s="4">
        <f t="shared" si="35"/>
        <v>0</v>
      </c>
      <c r="GL9" s="4">
        <f t="shared" si="36"/>
        <v>0</v>
      </c>
      <c r="GM9" s="4">
        <f t="shared" si="37"/>
        <v>0</v>
      </c>
      <c r="GN9" s="4">
        <f t="shared" si="38"/>
        <v>0</v>
      </c>
      <c r="GO9" s="4">
        <f t="shared" si="39"/>
        <v>0</v>
      </c>
      <c r="GP9" s="4">
        <f t="shared" si="40"/>
        <v>0</v>
      </c>
      <c r="GQ9" s="4">
        <f t="shared" si="41"/>
        <v>0</v>
      </c>
      <c r="GR9" s="4">
        <f t="shared" si="42"/>
        <v>0</v>
      </c>
      <c r="GS9" s="4">
        <f t="shared" si="43"/>
        <v>0</v>
      </c>
      <c r="GT9" s="4">
        <f t="shared" si="44"/>
        <v>0</v>
      </c>
      <c r="GU9" s="4">
        <f t="shared" si="45"/>
        <v>0</v>
      </c>
      <c r="GV9" s="4">
        <f t="shared" si="46"/>
        <v>0</v>
      </c>
      <c r="GW9" s="4">
        <f t="shared" si="47"/>
        <v>0</v>
      </c>
      <c r="GX9" s="4">
        <f t="shared" si="48"/>
        <v>0</v>
      </c>
      <c r="GY9" s="4">
        <f t="shared" si="49"/>
        <v>0</v>
      </c>
      <c r="GZ9" s="4">
        <f t="shared" si="50"/>
        <v>0</v>
      </c>
      <c r="HA9" s="4">
        <f t="shared" si="51"/>
        <v>0</v>
      </c>
      <c r="HB9" s="4">
        <f t="shared" si="52"/>
        <v>0</v>
      </c>
      <c r="HC9" s="4">
        <f t="shared" si="53"/>
        <v>0</v>
      </c>
    </row>
    <row r="10" spans="1:211">
      <c r="A10" t="s">
        <v>9</v>
      </c>
      <c r="B10" s="4">
        <f t="shared" ref="B10:BM10" si="77">C10</f>
        <v>6596.0311252590263</v>
      </c>
      <c r="C10" s="4">
        <f t="shared" si="77"/>
        <v>6596.0311252590263</v>
      </c>
      <c r="D10" s="4">
        <f t="shared" si="77"/>
        <v>6596.0311252590263</v>
      </c>
      <c r="E10" s="4">
        <f t="shared" si="77"/>
        <v>6596.0311252590263</v>
      </c>
      <c r="F10" s="4">
        <f t="shared" si="77"/>
        <v>6596.0311252590263</v>
      </c>
      <c r="G10" s="4">
        <f t="shared" si="77"/>
        <v>6596.0311252590263</v>
      </c>
      <c r="H10" s="4">
        <f t="shared" si="77"/>
        <v>6596.0311252590263</v>
      </c>
      <c r="I10" s="4">
        <f t="shared" si="77"/>
        <v>6596.0311252590263</v>
      </c>
      <c r="J10" s="4">
        <f t="shared" si="77"/>
        <v>6596.0311252590263</v>
      </c>
      <c r="K10" s="4">
        <f t="shared" si="77"/>
        <v>6596.0311252590263</v>
      </c>
      <c r="L10" s="4">
        <f t="shared" si="77"/>
        <v>6596.0311252590263</v>
      </c>
      <c r="M10" s="4">
        <f t="shared" si="77"/>
        <v>6596.0311252590263</v>
      </c>
      <c r="N10" s="4">
        <f t="shared" si="77"/>
        <v>6596.0311252590263</v>
      </c>
      <c r="O10" s="4">
        <f t="shared" si="77"/>
        <v>6596.0311252590263</v>
      </c>
      <c r="P10" s="4">
        <f t="shared" si="77"/>
        <v>6596.0311252590263</v>
      </c>
      <c r="Q10" s="4">
        <f t="shared" si="77"/>
        <v>6596.0311252590263</v>
      </c>
      <c r="R10" s="4">
        <f t="shared" si="77"/>
        <v>6596.0311252590263</v>
      </c>
      <c r="S10" s="4">
        <f t="shared" si="77"/>
        <v>6596.0311252590263</v>
      </c>
      <c r="T10" s="4">
        <f t="shared" si="77"/>
        <v>6596.0311252590263</v>
      </c>
      <c r="U10" s="4">
        <f t="shared" si="77"/>
        <v>6596.0311252590263</v>
      </c>
      <c r="V10" s="4">
        <f t="shared" si="77"/>
        <v>6596.0311252590263</v>
      </c>
      <c r="W10" s="4">
        <f t="shared" si="77"/>
        <v>6596.0311252590263</v>
      </c>
      <c r="X10" s="4">
        <f t="shared" si="77"/>
        <v>6596.0311252590263</v>
      </c>
      <c r="Y10" s="4">
        <f t="shared" si="77"/>
        <v>6596.0311252590263</v>
      </c>
      <c r="Z10" s="4">
        <f t="shared" si="77"/>
        <v>6596.0311252590263</v>
      </c>
      <c r="AA10" s="4">
        <f t="shared" si="77"/>
        <v>6596.0311252590263</v>
      </c>
      <c r="AB10" s="4">
        <f t="shared" si="77"/>
        <v>6596.0311252590263</v>
      </c>
      <c r="AC10" s="4">
        <f t="shared" si="77"/>
        <v>6596.0311252590263</v>
      </c>
      <c r="AD10" s="4">
        <f t="shared" si="77"/>
        <v>6596.0311252590263</v>
      </c>
      <c r="AE10" s="4">
        <f t="shared" si="77"/>
        <v>6596.0311252590263</v>
      </c>
      <c r="AF10" s="4">
        <f t="shared" si="77"/>
        <v>6596.0311252590263</v>
      </c>
      <c r="AG10" s="4">
        <f t="shared" si="77"/>
        <v>6596.0311252590263</v>
      </c>
      <c r="AH10" s="4">
        <f t="shared" si="77"/>
        <v>6596.0311252590263</v>
      </c>
      <c r="AI10" s="4">
        <f t="shared" si="77"/>
        <v>6596.0311252590263</v>
      </c>
      <c r="AJ10" s="4">
        <f t="shared" si="77"/>
        <v>6596.0311252590263</v>
      </c>
      <c r="AK10" s="4">
        <f t="shared" si="77"/>
        <v>6596.0311252590263</v>
      </c>
      <c r="AL10" s="4">
        <f t="shared" si="77"/>
        <v>6596.0311252590263</v>
      </c>
      <c r="AM10" s="4">
        <f t="shared" si="77"/>
        <v>6596.0311252590263</v>
      </c>
      <c r="AN10" s="4">
        <f t="shared" si="77"/>
        <v>6596.0311252590263</v>
      </c>
      <c r="AO10" s="4">
        <f t="shared" si="77"/>
        <v>6596.0311252590263</v>
      </c>
      <c r="AP10" s="4">
        <f t="shared" si="77"/>
        <v>6596.0311252590263</v>
      </c>
      <c r="AQ10" s="4">
        <f t="shared" si="77"/>
        <v>6596.0311252590263</v>
      </c>
      <c r="AR10" s="4">
        <f t="shared" si="77"/>
        <v>6596.0311252590263</v>
      </c>
      <c r="AS10" s="4">
        <f t="shared" si="77"/>
        <v>6596.0311252590263</v>
      </c>
      <c r="AT10" s="4">
        <f t="shared" si="77"/>
        <v>6596.0311252590263</v>
      </c>
      <c r="AU10" s="4">
        <f t="shared" si="77"/>
        <v>6596.0311252590263</v>
      </c>
      <c r="AV10" s="4">
        <f t="shared" si="77"/>
        <v>6596.0311252590263</v>
      </c>
      <c r="AW10" s="4">
        <f t="shared" si="77"/>
        <v>6596.0311252590263</v>
      </c>
      <c r="AX10" s="4">
        <f t="shared" si="77"/>
        <v>6596.0311252590263</v>
      </c>
      <c r="AY10" s="4">
        <f t="shared" si="77"/>
        <v>6596.0311252590263</v>
      </c>
      <c r="AZ10" s="4">
        <f t="shared" si="77"/>
        <v>6596.0311252590263</v>
      </c>
      <c r="BA10" s="4">
        <f t="shared" si="77"/>
        <v>6596.0311252590263</v>
      </c>
      <c r="BB10" s="4">
        <f t="shared" si="77"/>
        <v>6596.0311252590263</v>
      </c>
      <c r="BC10" s="4">
        <f t="shared" si="77"/>
        <v>6596.0311252590263</v>
      </c>
      <c r="BD10" s="4">
        <f t="shared" si="77"/>
        <v>6596.0311252590263</v>
      </c>
      <c r="BE10" s="4">
        <f t="shared" si="77"/>
        <v>6596.0311252590263</v>
      </c>
      <c r="BF10" s="4">
        <f t="shared" si="77"/>
        <v>6596.0311252590263</v>
      </c>
      <c r="BG10" s="4">
        <f t="shared" si="77"/>
        <v>6596.0311252590263</v>
      </c>
      <c r="BH10" s="4">
        <f t="shared" si="77"/>
        <v>6596.0311252590263</v>
      </c>
      <c r="BI10" s="4">
        <f t="shared" si="77"/>
        <v>6596.0311252590263</v>
      </c>
      <c r="BJ10" s="4">
        <f t="shared" si="77"/>
        <v>6596.0311252590263</v>
      </c>
      <c r="BK10" s="4">
        <f t="shared" si="77"/>
        <v>6596.0311252590263</v>
      </c>
      <c r="BL10" s="4">
        <f t="shared" si="77"/>
        <v>6596.0311252590263</v>
      </c>
      <c r="BM10" s="4">
        <f t="shared" si="77"/>
        <v>6596.0311252590263</v>
      </c>
      <c r="BN10" s="4">
        <f t="shared" ref="BN10:DY10" si="78">BO10</f>
        <v>6596.0311252590263</v>
      </c>
      <c r="BO10" s="4">
        <f t="shared" si="78"/>
        <v>6596.0311252590263</v>
      </c>
      <c r="BP10" s="4">
        <f t="shared" si="78"/>
        <v>6596.0311252590263</v>
      </c>
      <c r="BQ10" s="4">
        <f t="shared" si="78"/>
        <v>6596.0311252590263</v>
      </c>
      <c r="BR10" s="4">
        <f t="shared" si="78"/>
        <v>6596.0311252590263</v>
      </c>
      <c r="BS10" s="4">
        <f t="shared" si="78"/>
        <v>6596.0311252590263</v>
      </c>
      <c r="BT10" s="4">
        <f t="shared" si="78"/>
        <v>6596.0311252590263</v>
      </c>
      <c r="BU10" s="4">
        <f t="shared" si="78"/>
        <v>6596.0311252590263</v>
      </c>
      <c r="BV10" s="4">
        <f t="shared" si="78"/>
        <v>6596.0311252590263</v>
      </c>
      <c r="BW10" s="4">
        <f t="shared" si="78"/>
        <v>6596.0311252590263</v>
      </c>
      <c r="BX10" s="4">
        <f t="shared" si="78"/>
        <v>6596.0311252590263</v>
      </c>
      <c r="BY10" s="4">
        <f t="shared" si="78"/>
        <v>6596.0311252590263</v>
      </c>
      <c r="BZ10" s="4">
        <f t="shared" si="78"/>
        <v>6596.0311252590263</v>
      </c>
      <c r="CA10" s="4">
        <f t="shared" si="78"/>
        <v>6596.0311252590263</v>
      </c>
      <c r="CB10" s="4">
        <f t="shared" si="78"/>
        <v>6596.0311252590263</v>
      </c>
      <c r="CC10" s="4">
        <f t="shared" si="78"/>
        <v>6596.0311252590263</v>
      </c>
      <c r="CD10" s="4">
        <f t="shared" si="78"/>
        <v>6596.0311252590263</v>
      </c>
      <c r="CE10" s="4">
        <f t="shared" si="78"/>
        <v>6596.0311252590263</v>
      </c>
      <c r="CF10" s="4">
        <f t="shared" si="78"/>
        <v>6596.0311252590263</v>
      </c>
      <c r="CG10" s="4">
        <f t="shared" si="78"/>
        <v>6596.0311252590263</v>
      </c>
      <c r="CH10" s="4">
        <f t="shared" si="78"/>
        <v>6596.0311252590263</v>
      </c>
      <c r="CI10" s="4">
        <f t="shared" si="78"/>
        <v>6596.0311252590263</v>
      </c>
      <c r="CJ10" s="4">
        <f t="shared" si="78"/>
        <v>6596.0311252590263</v>
      </c>
      <c r="CK10" s="4">
        <f t="shared" si="78"/>
        <v>6596.0311252590263</v>
      </c>
      <c r="CL10" s="4">
        <f t="shared" si="78"/>
        <v>6596.0311252590263</v>
      </c>
      <c r="CM10" s="4">
        <f t="shared" si="78"/>
        <v>6596.0311252590263</v>
      </c>
      <c r="CN10" s="4">
        <f t="shared" si="78"/>
        <v>6596.0311252590263</v>
      </c>
      <c r="CO10" s="4">
        <f t="shared" si="78"/>
        <v>6596.0311252590263</v>
      </c>
      <c r="CP10" s="4">
        <f t="shared" si="78"/>
        <v>6596.0311252590263</v>
      </c>
      <c r="CQ10" s="4">
        <f t="shared" si="78"/>
        <v>6596.0311252590263</v>
      </c>
      <c r="CR10" s="4">
        <f t="shared" si="78"/>
        <v>6596.0311252590263</v>
      </c>
      <c r="CS10" s="4">
        <f t="shared" si="78"/>
        <v>6596.0311252590263</v>
      </c>
      <c r="CT10" s="4">
        <f t="shared" si="78"/>
        <v>6596.0311252590263</v>
      </c>
      <c r="CU10" s="4">
        <f t="shared" si="78"/>
        <v>6596.0311252590263</v>
      </c>
      <c r="CV10" s="4">
        <f t="shared" si="78"/>
        <v>6596.0311252590263</v>
      </c>
      <c r="CW10" s="4">
        <f t="shared" si="78"/>
        <v>6596.0311252590263</v>
      </c>
      <c r="CX10" s="4">
        <f t="shared" si="78"/>
        <v>6596.0311252590263</v>
      </c>
      <c r="CY10" s="4">
        <f t="shared" si="78"/>
        <v>6596.0311252590263</v>
      </c>
      <c r="CZ10" s="4">
        <f t="shared" si="78"/>
        <v>6596.0311252590263</v>
      </c>
      <c r="DA10" s="4">
        <f t="shared" si="78"/>
        <v>6596.0311252590263</v>
      </c>
      <c r="DB10" s="4">
        <f t="shared" si="78"/>
        <v>6596.0311252590263</v>
      </c>
      <c r="DC10" s="4">
        <f t="shared" si="78"/>
        <v>6596.0311252590263</v>
      </c>
      <c r="DD10" s="4">
        <f t="shared" si="78"/>
        <v>6596.0311252590263</v>
      </c>
      <c r="DE10" s="4">
        <f t="shared" si="78"/>
        <v>6596.0311252590263</v>
      </c>
      <c r="DF10" s="4">
        <f t="shared" si="78"/>
        <v>6596.0311252590263</v>
      </c>
      <c r="DG10" s="4">
        <f t="shared" si="78"/>
        <v>6596.0311252590263</v>
      </c>
      <c r="DH10" s="4">
        <f t="shared" si="78"/>
        <v>6596.0311252590263</v>
      </c>
      <c r="DI10" s="4">
        <f t="shared" si="78"/>
        <v>6596.0311252590263</v>
      </c>
      <c r="DJ10" s="4">
        <f t="shared" si="78"/>
        <v>6596.0311252590263</v>
      </c>
      <c r="DK10" s="4">
        <f t="shared" si="78"/>
        <v>6596.0311252590263</v>
      </c>
      <c r="DL10" s="4">
        <f t="shared" si="78"/>
        <v>6596.0311252590263</v>
      </c>
      <c r="DM10" s="4">
        <f t="shared" si="78"/>
        <v>6596.0311252590263</v>
      </c>
      <c r="DN10" s="4">
        <f t="shared" si="78"/>
        <v>6596.0311252590263</v>
      </c>
      <c r="DO10" s="4">
        <f t="shared" si="78"/>
        <v>6596.0311252590263</v>
      </c>
      <c r="DP10" s="4">
        <f t="shared" si="78"/>
        <v>6596.0311252590263</v>
      </c>
      <c r="DQ10" s="4">
        <f t="shared" si="78"/>
        <v>6596.0311252590263</v>
      </c>
      <c r="DR10" s="4">
        <f t="shared" si="78"/>
        <v>6596.0311252590263</v>
      </c>
      <c r="DS10" s="4">
        <f t="shared" si="78"/>
        <v>6596.0311252590263</v>
      </c>
      <c r="DT10" s="4">
        <f t="shared" si="78"/>
        <v>6596.0311252590263</v>
      </c>
      <c r="DU10" s="4">
        <f t="shared" si="78"/>
        <v>6596.0311252590263</v>
      </c>
      <c r="DV10" s="4">
        <f t="shared" si="78"/>
        <v>6596.0311252590263</v>
      </c>
      <c r="DW10" s="4">
        <f t="shared" si="78"/>
        <v>6596.0311252590263</v>
      </c>
      <c r="DX10" s="4">
        <f t="shared" si="78"/>
        <v>6596.0311252590263</v>
      </c>
      <c r="DY10" s="4">
        <f t="shared" si="78"/>
        <v>6596.0311252590263</v>
      </c>
      <c r="DZ10" s="4">
        <f t="shared" si="56"/>
        <v>6596.0311252590263</v>
      </c>
      <c r="EA10" s="4">
        <f t="shared" si="56"/>
        <v>6596.0311252590263</v>
      </c>
      <c r="EB10" s="4">
        <f>'CCaMC-ACAPEXpUC US'!D10/'CCaMC-BCCpUC US'!B10*'CCaMC-BCCpUC'!B10</f>
        <v>6596.0311252590263</v>
      </c>
      <c r="EC10" s="4">
        <f t="shared" si="57"/>
        <v>6596.0311252590263</v>
      </c>
      <c r="ED10" s="4">
        <f t="shared" si="57"/>
        <v>6596.0311252590263</v>
      </c>
      <c r="EE10" s="4">
        <f t="shared" si="57"/>
        <v>6596.0311252590263</v>
      </c>
      <c r="EF10" s="4">
        <f t="shared" si="57"/>
        <v>6596.0311252590263</v>
      </c>
      <c r="EG10" s="4">
        <f t="shared" si="57"/>
        <v>6596.0311252590263</v>
      </c>
      <c r="EH10" s="4">
        <f t="shared" si="57"/>
        <v>6596.0311252590263</v>
      </c>
      <c r="EI10" s="4">
        <f t="shared" si="57"/>
        <v>6596.0311252590263</v>
      </c>
      <c r="EJ10" s="4">
        <f t="shared" si="57"/>
        <v>6596.0311252590263</v>
      </c>
      <c r="EK10" s="4">
        <f t="shared" si="57"/>
        <v>6596.0311252590263</v>
      </c>
      <c r="EL10" s="4">
        <f t="shared" si="57"/>
        <v>6596.0311252590263</v>
      </c>
      <c r="EM10" s="4">
        <f t="shared" ref="EM10:FE10" si="79">EL10</f>
        <v>6596.0311252590263</v>
      </c>
      <c r="EN10" s="4">
        <f t="shared" si="79"/>
        <v>6596.0311252590263</v>
      </c>
      <c r="EO10" s="4">
        <f t="shared" si="79"/>
        <v>6596.0311252590263</v>
      </c>
      <c r="EP10" s="4">
        <f t="shared" si="79"/>
        <v>6596.0311252590263</v>
      </c>
      <c r="EQ10" s="4">
        <f t="shared" si="79"/>
        <v>6596.0311252590263</v>
      </c>
      <c r="ER10" s="4">
        <f t="shared" si="79"/>
        <v>6596.0311252590263</v>
      </c>
      <c r="ES10" s="4">
        <f t="shared" si="79"/>
        <v>6596.0311252590263</v>
      </c>
      <c r="ET10" s="4">
        <f t="shared" si="79"/>
        <v>6596.0311252590263</v>
      </c>
      <c r="EU10" s="4">
        <f t="shared" si="79"/>
        <v>6596.0311252590263</v>
      </c>
      <c r="EV10" s="4">
        <f t="shared" si="79"/>
        <v>6596.0311252590263</v>
      </c>
      <c r="EW10" s="4">
        <f t="shared" si="79"/>
        <v>6596.0311252590263</v>
      </c>
      <c r="EX10" s="4">
        <f t="shared" si="79"/>
        <v>6596.0311252590263</v>
      </c>
      <c r="EY10" s="4">
        <f t="shared" si="79"/>
        <v>6596.0311252590263</v>
      </c>
      <c r="EZ10" s="4">
        <f t="shared" si="79"/>
        <v>6596.0311252590263</v>
      </c>
      <c r="FA10" s="4">
        <f t="shared" si="79"/>
        <v>6596.0311252590263</v>
      </c>
      <c r="FB10" s="4">
        <f t="shared" si="79"/>
        <v>6596.0311252590263</v>
      </c>
      <c r="FC10" s="4">
        <f t="shared" si="79"/>
        <v>6596.0311252590263</v>
      </c>
      <c r="FD10" s="4">
        <f t="shared" si="79"/>
        <v>6596.0311252590263</v>
      </c>
      <c r="FE10" s="4">
        <f t="shared" si="79"/>
        <v>6596.0311252590263</v>
      </c>
      <c r="FF10" s="4">
        <f t="shared" si="4"/>
        <v>6596.0311252590263</v>
      </c>
      <c r="FG10" s="4">
        <f t="shared" si="5"/>
        <v>6596.0311252590263</v>
      </c>
      <c r="FH10" s="4">
        <f t="shared" si="6"/>
        <v>6596.0311252590263</v>
      </c>
      <c r="FI10" s="4">
        <f t="shared" si="7"/>
        <v>6596.0311252590263</v>
      </c>
      <c r="FJ10" s="4">
        <f t="shared" si="8"/>
        <v>6596.0311252590263</v>
      </c>
      <c r="FK10" s="4">
        <f t="shared" si="9"/>
        <v>6596.0311252590263</v>
      </c>
      <c r="FL10" s="4">
        <f t="shared" si="10"/>
        <v>6596.0311252590263</v>
      </c>
      <c r="FM10" s="4">
        <f t="shared" si="11"/>
        <v>6596.0311252590263</v>
      </c>
      <c r="FN10" s="4">
        <f t="shared" si="12"/>
        <v>6596.0311252590263</v>
      </c>
      <c r="FO10" s="4">
        <f t="shared" si="13"/>
        <v>6596.0311252590263</v>
      </c>
      <c r="FP10" s="4">
        <f t="shared" si="14"/>
        <v>6596.0311252590263</v>
      </c>
      <c r="FQ10" s="4">
        <f t="shared" si="15"/>
        <v>6596.0311252590263</v>
      </c>
      <c r="FR10" s="4">
        <f t="shared" si="16"/>
        <v>6596.0311252590263</v>
      </c>
      <c r="FS10" s="4">
        <f t="shared" si="17"/>
        <v>6596.0311252590263</v>
      </c>
      <c r="FT10" s="4">
        <f t="shared" si="18"/>
        <v>6596.0311252590263</v>
      </c>
      <c r="FU10" s="4">
        <f t="shared" si="19"/>
        <v>6596.0311252590263</v>
      </c>
      <c r="FV10" s="4">
        <f t="shared" si="20"/>
        <v>6596.0311252590263</v>
      </c>
      <c r="FW10" s="4">
        <f t="shared" si="21"/>
        <v>6596.0311252590263</v>
      </c>
      <c r="FX10" s="4">
        <f t="shared" si="22"/>
        <v>6596.0311252590263</v>
      </c>
      <c r="FY10" s="4">
        <f t="shared" si="23"/>
        <v>6596.0311252590263</v>
      </c>
      <c r="FZ10" s="4">
        <f t="shared" si="24"/>
        <v>6596.0311252590263</v>
      </c>
      <c r="GA10" s="4">
        <f t="shared" si="25"/>
        <v>6596.0311252590263</v>
      </c>
      <c r="GB10" s="4">
        <f t="shared" si="26"/>
        <v>6596.0311252590263</v>
      </c>
      <c r="GC10" s="4">
        <f t="shared" si="27"/>
        <v>6596.0311252590263</v>
      </c>
      <c r="GD10" s="4">
        <f t="shared" si="28"/>
        <v>6596.0311252590263</v>
      </c>
      <c r="GE10" s="4">
        <f t="shared" si="29"/>
        <v>6596.0311252590263</v>
      </c>
      <c r="GF10" s="4">
        <f t="shared" si="30"/>
        <v>6596.0311252590263</v>
      </c>
      <c r="GG10" s="4">
        <f t="shared" si="31"/>
        <v>6596.0311252590263</v>
      </c>
      <c r="GH10" s="4">
        <f t="shared" si="32"/>
        <v>6596.0311252590263</v>
      </c>
      <c r="GI10" s="4">
        <f t="shared" si="33"/>
        <v>6596.0311252590263</v>
      </c>
      <c r="GJ10" s="4">
        <f t="shared" si="34"/>
        <v>6596.0311252590263</v>
      </c>
      <c r="GK10" s="4">
        <f t="shared" si="35"/>
        <v>6596.0311252590263</v>
      </c>
      <c r="GL10" s="4">
        <f t="shared" si="36"/>
        <v>6596.0311252590263</v>
      </c>
      <c r="GM10" s="4">
        <f t="shared" si="37"/>
        <v>6596.0311252590263</v>
      </c>
      <c r="GN10" s="4">
        <f t="shared" si="38"/>
        <v>6596.0311252590263</v>
      </c>
      <c r="GO10" s="4">
        <f t="shared" si="39"/>
        <v>6596.0311252590263</v>
      </c>
      <c r="GP10" s="4">
        <f t="shared" si="40"/>
        <v>6596.0311252590263</v>
      </c>
      <c r="GQ10" s="4">
        <f t="shared" si="41"/>
        <v>6596.0311252590263</v>
      </c>
      <c r="GR10" s="4">
        <f t="shared" si="42"/>
        <v>6596.0311252590263</v>
      </c>
      <c r="GS10" s="4">
        <f t="shared" si="43"/>
        <v>6596.0311252590263</v>
      </c>
      <c r="GT10" s="4">
        <f t="shared" si="44"/>
        <v>6596.0311252590263</v>
      </c>
      <c r="GU10" s="4">
        <f t="shared" si="45"/>
        <v>6596.0311252590263</v>
      </c>
      <c r="GV10" s="4">
        <f t="shared" si="46"/>
        <v>6596.0311252590263</v>
      </c>
      <c r="GW10" s="4">
        <f t="shared" si="47"/>
        <v>6596.0311252590263</v>
      </c>
      <c r="GX10" s="4">
        <f t="shared" si="48"/>
        <v>6596.0311252590263</v>
      </c>
      <c r="GY10" s="4">
        <f t="shared" si="49"/>
        <v>6596.0311252590263</v>
      </c>
      <c r="GZ10" s="4">
        <f t="shared" si="50"/>
        <v>6596.0311252590263</v>
      </c>
      <c r="HA10" s="4">
        <f t="shared" si="51"/>
        <v>6596.0311252590263</v>
      </c>
      <c r="HB10" s="4">
        <f t="shared" si="52"/>
        <v>6596.0311252590263</v>
      </c>
      <c r="HC10" s="4">
        <f t="shared" si="53"/>
        <v>6596.0311252590263</v>
      </c>
    </row>
    <row r="11" spans="1:211">
      <c r="A11" t="s">
        <v>12</v>
      </c>
      <c r="B11" s="4">
        <f t="shared" ref="B11:BM11" si="80">C11</f>
        <v>0</v>
      </c>
      <c r="C11" s="4">
        <f t="shared" si="80"/>
        <v>0</v>
      </c>
      <c r="D11" s="4">
        <f t="shared" si="80"/>
        <v>0</v>
      </c>
      <c r="E11" s="4">
        <f t="shared" si="80"/>
        <v>0</v>
      </c>
      <c r="F11" s="4">
        <f t="shared" si="80"/>
        <v>0</v>
      </c>
      <c r="G11" s="4">
        <f t="shared" si="80"/>
        <v>0</v>
      </c>
      <c r="H11" s="4">
        <f t="shared" si="80"/>
        <v>0</v>
      </c>
      <c r="I11" s="4">
        <f t="shared" si="80"/>
        <v>0</v>
      </c>
      <c r="J11" s="4">
        <f t="shared" si="80"/>
        <v>0</v>
      </c>
      <c r="K11" s="4">
        <f t="shared" si="80"/>
        <v>0</v>
      </c>
      <c r="L11" s="4">
        <f t="shared" si="80"/>
        <v>0</v>
      </c>
      <c r="M11" s="4">
        <f t="shared" si="80"/>
        <v>0</v>
      </c>
      <c r="N11" s="4">
        <f t="shared" si="80"/>
        <v>0</v>
      </c>
      <c r="O11" s="4">
        <f t="shared" si="80"/>
        <v>0</v>
      </c>
      <c r="P11" s="4">
        <f t="shared" si="80"/>
        <v>0</v>
      </c>
      <c r="Q11" s="4">
        <f t="shared" si="80"/>
        <v>0</v>
      </c>
      <c r="R11" s="4">
        <f t="shared" si="80"/>
        <v>0</v>
      </c>
      <c r="S11" s="4">
        <f t="shared" si="80"/>
        <v>0</v>
      </c>
      <c r="T11" s="4">
        <f t="shared" si="80"/>
        <v>0</v>
      </c>
      <c r="U11" s="4">
        <f t="shared" si="80"/>
        <v>0</v>
      </c>
      <c r="V11" s="4">
        <f t="shared" si="80"/>
        <v>0</v>
      </c>
      <c r="W11" s="4">
        <f t="shared" si="80"/>
        <v>0</v>
      </c>
      <c r="X11" s="4">
        <f t="shared" si="80"/>
        <v>0</v>
      </c>
      <c r="Y11" s="4">
        <f t="shared" si="80"/>
        <v>0</v>
      </c>
      <c r="Z11" s="4">
        <f t="shared" si="80"/>
        <v>0</v>
      </c>
      <c r="AA11" s="4">
        <f t="shared" si="80"/>
        <v>0</v>
      </c>
      <c r="AB11" s="4">
        <f t="shared" si="80"/>
        <v>0</v>
      </c>
      <c r="AC11" s="4">
        <f t="shared" si="80"/>
        <v>0</v>
      </c>
      <c r="AD11" s="4">
        <f t="shared" si="80"/>
        <v>0</v>
      </c>
      <c r="AE11" s="4">
        <f t="shared" si="80"/>
        <v>0</v>
      </c>
      <c r="AF11" s="4">
        <f t="shared" si="80"/>
        <v>0</v>
      </c>
      <c r="AG11" s="4">
        <f t="shared" si="80"/>
        <v>0</v>
      </c>
      <c r="AH11" s="4">
        <f t="shared" si="80"/>
        <v>0</v>
      </c>
      <c r="AI11" s="4">
        <f t="shared" si="80"/>
        <v>0</v>
      </c>
      <c r="AJ11" s="4">
        <f t="shared" si="80"/>
        <v>0</v>
      </c>
      <c r="AK11" s="4">
        <f t="shared" si="80"/>
        <v>0</v>
      </c>
      <c r="AL11" s="4">
        <f t="shared" si="80"/>
        <v>0</v>
      </c>
      <c r="AM11" s="4">
        <f t="shared" si="80"/>
        <v>0</v>
      </c>
      <c r="AN11" s="4">
        <f t="shared" si="80"/>
        <v>0</v>
      </c>
      <c r="AO11" s="4">
        <f t="shared" si="80"/>
        <v>0</v>
      </c>
      <c r="AP11" s="4">
        <f t="shared" si="80"/>
        <v>0</v>
      </c>
      <c r="AQ11" s="4">
        <f t="shared" si="80"/>
        <v>0</v>
      </c>
      <c r="AR11" s="4">
        <f t="shared" si="80"/>
        <v>0</v>
      </c>
      <c r="AS11" s="4">
        <f t="shared" si="80"/>
        <v>0</v>
      </c>
      <c r="AT11" s="4">
        <f t="shared" si="80"/>
        <v>0</v>
      </c>
      <c r="AU11" s="4">
        <f t="shared" si="80"/>
        <v>0</v>
      </c>
      <c r="AV11" s="4">
        <f t="shared" si="80"/>
        <v>0</v>
      </c>
      <c r="AW11" s="4">
        <f t="shared" si="80"/>
        <v>0</v>
      </c>
      <c r="AX11" s="4">
        <f t="shared" si="80"/>
        <v>0</v>
      </c>
      <c r="AY11" s="4">
        <f t="shared" si="80"/>
        <v>0</v>
      </c>
      <c r="AZ11" s="4">
        <f t="shared" si="80"/>
        <v>0</v>
      </c>
      <c r="BA11" s="4">
        <f t="shared" si="80"/>
        <v>0</v>
      </c>
      <c r="BB11" s="4">
        <f t="shared" si="80"/>
        <v>0</v>
      </c>
      <c r="BC11" s="4">
        <f t="shared" si="80"/>
        <v>0</v>
      </c>
      <c r="BD11" s="4">
        <f t="shared" si="80"/>
        <v>0</v>
      </c>
      <c r="BE11" s="4">
        <f t="shared" si="80"/>
        <v>0</v>
      </c>
      <c r="BF11" s="4">
        <f t="shared" si="80"/>
        <v>0</v>
      </c>
      <c r="BG11" s="4">
        <f t="shared" si="80"/>
        <v>0</v>
      </c>
      <c r="BH11" s="4">
        <f t="shared" si="80"/>
        <v>0</v>
      </c>
      <c r="BI11" s="4">
        <f t="shared" si="80"/>
        <v>0</v>
      </c>
      <c r="BJ11" s="4">
        <f t="shared" si="80"/>
        <v>0</v>
      </c>
      <c r="BK11" s="4">
        <f t="shared" si="80"/>
        <v>0</v>
      </c>
      <c r="BL11" s="4">
        <f t="shared" si="80"/>
        <v>0</v>
      </c>
      <c r="BM11" s="4">
        <f t="shared" si="80"/>
        <v>0</v>
      </c>
      <c r="BN11" s="4">
        <f t="shared" ref="BN11:DY11" si="81">BO11</f>
        <v>0</v>
      </c>
      <c r="BO11" s="4">
        <f t="shared" si="81"/>
        <v>0</v>
      </c>
      <c r="BP11" s="4">
        <f t="shared" si="81"/>
        <v>0</v>
      </c>
      <c r="BQ11" s="4">
        <f t="shared" si="81"/>
        <v>0</v>
      </c>
      <c r="BR11" s="4">
        <f t="shared" si="81"/>
        <v>0</v>
      </c>
      <c r="BS11" s="4">
        <f t="shared" si="81"/>
        <v>0</v>
      </c>
      <c r="BT11" s="4">
        <f t="shared" si="81"/>
        <v>0</v>
      </c>
      <c r="BU11" s="4">
        <f t="shared" si="81"/>
        <v>0</v>
      </c>
      <c r="BV11" s="4">
        <f t="shared" si="81"/>
        <v>0</v>
      </c>
      <c r="BW11" s="4">
        <f t="shared" si="81"/>
        <v>0</v>
      </c>
      <c r="BX11" s="4">
        <f t="shared" si="81"/>
        <v>0</v>
      </c>
      <c r="BY11" s="4">
        <f t="shared" si="81"/>
        <v>0</v>
      </c>
      <c r="BZ11" s="4">
        <f t="shared" si="81"/>
        <v>0</v>
      </c>
      <c r="CA11" s="4">
        <f t="shared" si="81"/>
        <v>0</v>
      </c>
      <c r="CB11" s="4">
        <f t="shared" si="81"/>
        <v>0</v>
      </c>
      <c r="CC11" s="4">
        <f t="shared" si="81"/>
        <v>0</v>
      </c>
      <c r="CD11" s="4">
        <f t="shared" si="81"/>
        <v>0</v>
      </c>
      <c r="CE11" s="4">
        <f t="shared" si="81"/>
        <v>0</v>
      </c>
      <c r="CF11" s="4">
        <f t="shared" si="81"/>
        <v>0</v>
      </c>
      <c r="CG11" s="4">
        <f t="shared" si="81"/>
        <v>0</v>
      </c>
      <c r="CH11" s="4">
        <f t="shared" si="81"/>
        <v>0</v>
      </c>
      <c r="CI11" s="4">
        <f t="shared" si="81"/>
        <v>0</v>
      </c>
      <c r="CJ11" s="4">
        <f t="shared" si="81"/>
        <v>0</v>
      </c>
      <c r="CK11" s="4">
        <f t="shared" si="81"/>
        <v>0</v>
      </c>
      <c r="CL11" s="4">
        <f t="shared" si="81"/>
        <v>0</v>
      </c>
      <c r="CM11" s="4">
        <f t="shared" si="81"/>
        <v>0</v>
      </c>
      <c r="CN11" s="4">
        <f t="shared" si="81"/>
        <v>0</v>
      </c>
      <c r="CO11" s="4">
        <f t="shared" si="81"/>
        <v>0</v>
      </c>
      <c r="CP11" s="4">
        <f t="shared" si="81"/>
        <v>0</v>
      </c>
      <c r="CQ11" s="4">
        <f t="shared" si="81"/>
        <v>0</v>
      </c>
      <c r="CR11" s="4">
        <f t="shared" si="81"/>
        <v>0</v>
      </c>
      <c r="CS11" s="4">
        <f t="shared" si="81"/>
        <v>0</v>
      </c>
      <c r="CT11" s="4">
        <f t="shared" si="81"/>
        <v>0</v>
      </c>
      <c r="CU11" s="4">
        <f t="shared" si="81"/>
        <v>0</v>
      </c>
      <c r="CV11" s="4">
        <f t="shared" si="81"/>
        <v>0</v>
      </c>
      <c r="CW11" s="4">
        <f t="shared" si="81"/>
        <v>0</v>
      </c>
      <c r="CX11" s="4">
        <f t="shared" si="81"/>
        <v>0</v>
      </c>
      <c r="CY11" s="4">
        <f t="shared" si="81"/>
        <v>0</v>
      </c>
      <c r="CZ11" s="4">
        <f t="shared" si="81"/>
        <v>0</v>
      </c>
      <c r="DA11" s="4">
        <f t="shared" si="81"/>
        <v>0</v>
      </c>
      <c r="DB11" s="4">
        <f t="shared" si="81"/>
        <v>0</v>
      </c>
      <c r="DC11" s="4">
        <f t="shared" si="81"/>
        <v>0</v>
      </c>
      <c r="DD11" s="4">
        <f t="shared" si="81"/>
        <v>0</v>
      </c>
      <c r="DE11" s="4">
        <f t="shared" si="81"/>
        <v>0</v>
      </c>
      <c r="DF11" s="4">
        <f t="shared" si="81"/>
        <v>0</v>
      </c>
      <c r="DG11" s="4">
        <f t="shared" si="81"/>
        <v>0</v>
      </c>
      <c r="DH11" s="4">
        <f t="shared" si="81"/>
        <v>0</v>
      </c>
      <c r="DI11" s="4">
        <f t="shared" si="81"/>
        <v>0</v>
      </c>
      <c r="DJ11" s="4">
        <f t="shared" si="81"/>
        <v>0</v>
      </c>
      <c r="DK11" s="4">
        <f t="shared" si="81"/>
        <v>0</v>
      </c>
      <c r="DL11" s="4">
        <f t="shared" si="81"/>
        <v>0</v>
      </c>
      <c r="DM11" s="4">
        <f t="shared" si="81"/>
        <v>0</v>
      </c>
      <c r="DN11" s="4">
        <f t="shared" si="81"/>
        <v>0</v>
      </c>
      <c r="DO11" s="4">
        <f t="shared" si="81"/>
        <v>0</v>
      </c>
      <c r="DP11" s="4">
        <f t="shared" si="81"/>
        <v>0</v>
      </c>
      <c r="DQ11" s="4">
        <f t="shared" si="81"/>
        <v>0</v>
      </c>
      <c r="DR11" s="4">
        <f t="shared" si="81"/>
        <v>0</v>
      </c>
      <c r="DS11" s="4">
        <f t="shared" si="81"/>
        <v>0</v>
      </c>
      <c r="DT11" s="4">
        <f t="shared" si="81"/>
        <v>0</v>
      </c>
      <c r="DU11" s="4">
        <f t="shared" si="81"/>
        <v>0</v>
      </c>
      <c r="DV11" s="4">
        <f t="shared" si="81"/>
        <v>0</v>
      </c>
      <c r="DW11" s="4">
        <f t="shared" si="81"/>
        <v>0</v>
      </c>
      <c r="DX11" s="4">
        <f t="shared" si="81"/>
        <v>0</v>
      </c>
      <c r="DY11" s="4">
        <f t="shared" si="81"/>
        <v>0</v>
      </c>
      <c r="DZ11" s="4">
        <f t="shared" si="56"/>
        <v>0</v>
      </c>
      <c r="EA11" s="4">
        <f t="shared" si="56"/>
        <v>0</v>
      </c>
      <c r="EB11" s="4">
        <f>'CCaMC-ACAPEXpUC US'!D11/'CCaMC-BCCpUC US'!B11*'CCaMC-BCCpUC'!B11</f>
        <v>0</v>
      </c>
      <c r="EC11" s="4">
        <f t="shared" si="57"/>
        <v>0</v>
      </c>
      <c r="ED11" s="4">
        <f t="shared" si="57"/>
        <v>0</v>
      </c>
      <c r="EE11" s="4">
        <f t="shared" si="57"/>
        <v>0</v>
      </c>
      <c r="EF11" s="4">
        <f t="shared" si="57"/>
        <v>0</v>
      </c>
      <c r="EG11" s="4">
        <f t="shared" si="57"/>
        <v>0</v>
      </c>
      <c r="EH11" s="4">
        <f t="shared" si="57"/>
        <v>0</v>
      </c>
      <c r="EI11" s="4">
        <f t="shared" si="57"/>
        <v>0</v>
      </c>
      <c r="EJ11" s="4">
        <f t="shared" si="57"/>
        <v>0</v>
      </c>
      <c r="EK11" s="4">
        <f t="shared" si="57"/>
        <v>0</v>
      </c>
      <c r="EL11" s="4">
        <f t="shared" si="57"/>
        <v>0</v>
      </c>
      <c r="EM11" s="4">
        <f t="shared" ref="EM11:FE11" si="82">EL11</f>
        <v>0</v>
      </c>
      <c r="EN11" s="4">
        <f t="shared" si="82"/>
        <v>0</v>
      </c>
      <c r="EO11" s="4">
        <f t="shared" si="82"/>
        <v>0</v>
      </c>
      <c r="EP11" s="4">
        <f t="shared" si="82"/>
        <v>0</v>
      </c>
      <c r="EQ11" s="4">
        <f t="shared" si="82"/>
        <v>0</v>
      </c>
      <c r="ER11" s="4">
        <f t="shared" si="82"/>
        <v>0</v>
      </c>
      <c r="ES11" s="4">
        <f t="shared" si="82"/>
        <v>0</v>
      </c>
      <c r="ET11" s="4">
        <f t="shared" si="82"/>
        <v>0</v>
      </c>
      <c r="EU11" s="4">
        <f t="shared" si="82"/>
        <v>0</v>
      </c>
      <c r="EV11" s="4">
        <f t="shared" si="82"/>
        <v>0</v>
      </c>
      <c r="EW11" s="4">
        <f t="shared" si="82"/>
        <v>0</v>
      </c>
      <c r="EX11" s="4">
        <f t="shared" si="82"/>
        <v>0</v>
      </c>
      <c r="EY11" s="4">
        <f t="shared" si="82"/>
        <v>0</v>
      </c>
      <c r="EZ11" s="4">
        <f t="shared" si="82"/>
        <v>0</v>
      </c>
      <c r="FA11" s="4">
        <f t="shared" si="82"/>
        <v>0</v>
      </c>
      <c r="FB11" s="4">
        <f t="shared" si="82"/>
        <v>0</v>
      </c>
      <c r="FC11" s="4">
        <f t="shared" si="82"/>
        <v>0</v>
      </c>
      <c r="FD11" s="4">
        <f t="shared" si="82"/>
        <v>0</v>
      </c>
      <c r="FE11" s="4">
        <f t="shared" si="82"/>
        <v>0</v>
      </c>
      <c r="FF11" s="4">
        <f t="shared" si="4"/>
        <v>0</v>
      </c>
      <c r="FG11" s="4">
        <f t="shared" si="5"/>
        <v>0</v>
      </c>
      <c r="FH11" s="4">
        <f t="shared" si="6"/>
        <v>0</v>
      </c>
      <c r="FI11" s="4">
        <f t="shared" si="7"/>
        <v>0</v>
      </c>
      <c r="FJ11" s="4">
        <f t="shared" si="8"/>
        <v>0</v>
      </c>
      <c r="FK11" s="4">
        <f t="shared" si="9"/>
        <v>0</v>
      </c>
      <c r="FL11" s="4">
        <f t="shared" si="10"/>
        <v>0</v>
      </c>
      <c r="FM11" s="4">
        <f t="shared" si="11"/>
        <v>0</v>
      </c>
      <c r="FN11" s="4">
        <f t="shared" si="12"/>
        <v>0</v>
      </c>
      <c r="FO11" s="4">
        <f t="shared" si="13"/>
        <v>0</v>
      </c>
      <c r="FP11" s="4">
        <f t="shared" si="14"/>
        <v>0</v>
      </c>
      <c r="FQ11" s="4">
        <f t="shared" si="15"/>
        <v>0</v>
      </c>
      <c r="FR11" s="4">
        <f t="shared" si="16"/>
        <v>0</v>
      </c>
      <c r="FS11" s="4">
        <f t="shared" si="17"/>
        <v>0</v>
      </c>
      <c r="FT11" s="4">
        <f t="shared" si="18"/>
        <v>0</v>
      </c>
      <c r="FU11" s="4">
        <f t="shared" si="19"/>
        <v>0</v>
      </c>
      <c r="FV11" s="4">
        <f t="shared" si="20"/>
        <v>0</v>
      </c>
      <c r="FW11" s="4">
        <f t="shared" si="21"/>
        <v>0</v>
      </c>
      <c r="FX11" s="4">
        <f t="shared" si="22"/>
        <v>0</v>
      </c>
      <c r="FY11" s="4">
        <f t="shared" si="23"/>
        <v>0</v>
      </c>
      <c r="FZ11" s="4">
        <f t="shared" si="24"/>
        <v>0</v>
      </c>
      <c r="GA11" s="4">
        <f t="shared" si="25"/>
        <v>0</v>
      </c>
      <c r="GB11" s="4">
        <f t="shared" si="26"/>
        <v>0</v>
      </c>
      <c r="GC11" s="4">
        <f t="shared" si="27"/>
        <v>0</v>
      </c>
      <c r="GD11" s="4">
        <f t="shared" si="28"/>
        <v>0</v>
      </c>
      <c r="GE11" s="4">
        <f t="shared" si="29"/>
        <v>0</v>
      </c>
      <c r="GF11" s="4">
        <f t="shared" si="30"/>
        <v>0</v>
      </c>
      <c r="GG11" s="4">
        <f t="shared" si="31"/>
        <v>0</v>
      </c>
      <c r="GH11" s="4">
        <f t="shared" si="32"/>
        <v>0</v>
      </c>
      <c r="GI11" s="4">
        <f t="shared" si="33"/>
        <v>0</v>
      </c>
      <c r="GJ11" s="4">
        <f t="shared" si="34"/>
        <v>0</v>
      </c>
      <c r="GK11" s="4">
        <f t="shared" si="35"/>
        <v>0</v>
      </c>
      <c r="GL11" s="4">
        <f t="shared" si="36"/>
        <v>0</v>
      </c>
      <c r="GM11" s="4">
        <f t="shared" si="37"/>
        <v>0</v>
      </c>
      <c r="GN11" s="4">
        <f t="shared" si="38"/>
        <v>0</v>
      </c>
      <c r="GO11" s="4">
        <f t="shared" si="39"/>
        <v>0</v>
      </c>
      <c r="GP11" s="4">
        <f t="shared" si="40"/>
        <v>0</v>
      </c>
      <c r="GQ11" s="4">
        <f t="shared" si="41"/>
        <v>0</v>
      </c>
      <c r="GR11" s="4">
        <f t="shared" si="42"/>
        <v>0</v>
      </c>
      <c r="GS11" s="4">
        <f t="shared" si="43"/>
        <v>0</v>
      </c>
      <c r="GT11" s="4">
        <f t="shared" si="44"/>
        <v>0</v>
      </c>
      <c r="GU11" s="4">
        <f t="shared" si="45"/>
        <v>0</v>
      </c>
      <c r="GV11" s="4">
        <f t="shared" si="46"/>
        <v>0</v>
      </c>
      <c r="GW11" s="4">
        <f t="shared" si="47"/>
        <v>0</v>
      </c>
      <c r="GX11" s="4">
        <f t="shared" si="48"/>
        <v>0</v>
      </c>
      <c r="GY11" s="4">
        <f t="shared" si="49"/>
        <v>0</v>
      </c>
      <c r="GZ11" s="4">
        <f t="shared" si="50"/>
        <v>0</v>
      </c>
      <c r="HA11" s="4">
        <f t="shared" si="51"/>
        <v>0</v>
      </c>
      <c r="HB11" s="4">
        <f t="shared" si="52"/>
        <v>0</v>
      </c>
      <c r="HC11" s="4">
        <f t="shared" si="53"/>
        <v>0</v>
      </c>
    </row>
    <row r="12" spans="1:211">
      <c r="A12" t="s">
        <v>13</v>
      </c>
      <c r="B12" s="4">
        <f t="shared" ref="B12:BM12" si="83">C12</f>
        <v>15735.110955102704</v>
      </c>
      <c r="C12" s="4">
        <f t="shared" si="83"/>
        <v>15735.110955102704</v>
      </c>
      <c r="D12" s="4">
        <f t="shared" si="83"/>
        <v>15735.110955102704</v>
      </c>
      <c r="E12" s="4">
        <f t="shared" si="83"/>
        <v>15735.110955102704</v>
      </c>
      <c r="F12" s="4">
        <f t="shared" si="83"/>
        <v>15735.110955102704</v>
      </c>
      <c r="G12" s="4">
        <f t="shared" si="83"/>
        <v>15735.110955102704</v>
      </c>
      <c r="H12" s="4">
        <f t="shared" si="83"/>
        <v>15735.110955102704</v>
      </c>
      <c r="I12" s="4">
        <f t="shared" si="83"/>
        <v>15735.110955102704</v>
      </c>
      <c r="J12" s="4">
        <f t="shared" si="83"/>
        <v>15735.110955102704</v>
      </c>
      <c r="K12" s="4">
        <f t="shared" si="83"/>
        <v>15735.110955102704</v>
      </c>
      <c r="L12" s="4">
        <f t="shared" si="83"/>
        <v>15735.110955102704</v>
      </c>
      <c r="M12" s="4">
        <f t="shared" si="83"/>
        <v>15735.110955102704</v>
      </c>
      <c r="N12" s="4">
        <f t="shared" si="83"/>
        <v>15735.110955102704</v>
      </c>
      <c r="O12" s="4">
        <f t="shared" si="83"/>
        <v>15735.110955102704</v>
      </c>
      <c r="P12" s="4">
        <f t="shared" si="83"/>
        <v>15735.110955102704</v>
      </c>
      <c r="Q12" s="4">
        <f t="shared" si="83"/>
        <v>15735.110955102704</v>
      </c>
      <c r="R12" s="4">
        <f t="shared" si="83"/>
        <v>15735.110955102704</v>
      </c>
      <c r="S12" s="4">
        <f t="shared" si="83"/>
        <v>15735.110955102704</v>
      </c>
      <c r="T12" s="4">
        <f t="shared" si="83"/>
        <v>15735.110955102704</v>
      </c>
      <c r="U12" s="4">
        <f t="shared" si="83"/>
        <v>15735.110955102704</v>
      </c>
      <c r="V12" s="4">
        <f t="shared" si="83"/>
        <v>15735.110955102704</v>
      </c>
      <c r="W12" s="4">
        <f t="shared" si="83"/>
        <v>15735.110955102704</v>
      </c>
      <c r="X12" s="4">
        <f t="shared" si="83"/>
        <v>15735.110955102704</v>
      </c>
      <c r="Y12" s="4">
        <f t="shared" si="83"/>
        <v>15735.110955102704</v>
      </c>
      <c r="Z12" s="4">
        <f t="shared" si="83"/>
        <v>15735.110955102704</v>
      </c>
      <c r="AA12" s="4">
        <f t="shared" si="83"/>
        <v>15735.110955102704</v>
      </c>
      <c r="AB12" s="4">
        <f t="shared" si="83"/>
        <v>15735.110955102704</v>
      </c>
      <c r="AC12" s="4">
        <f t="shared" si="83"/>
        <v>15735.110955102704</v>
      </c>
      <c r="AD12" s="4">
        <f t="shared" si="83"/>
        <v>15735.110955102704</v>
      </c>
      <c r="AE12" s="4">
        <f t="shared" si="83"/>
        <v>15735.110955102704</v>
      </c>
      <c r="AF12" s="4">
        <f t="shared" si="83"/>
        <v>15735.110955102704</v>
      </c>
      <c r="AG12" s="4">
        <f t="shared" si="83"/>
        <v>15735.110955102704</v>
      </c>
      <c r="AH12" s="4">
        <f t="shared" si="83"/>
        <v>15735.110955102704</v>
      </c>
      <c r="AI12" s="4">
        <f t="shared" si="83"/>
        <v>15735.110955102704</v>
      </c>
      <c r="AJ12" s="4">
        <f t="shared" si="83"/>
        <v>15735.110955102704</v>
      </c>
      <c r="AK12" s="4">
        <f t="shared" si="83"/>
        <v>15735.110955102704</v>
      </c>
      <c r="AL12" s="4">
        <f t="shared" si="83"/>
        <v>15735.110955102704</v>
      </c>
      <c r="AM12" s="4">
        <f t="shared" si="83"/>
        <v>15735.110955102704</v>
      </c>
      <c r="AN12" s="4">
        <f t="shared" si="83"/>
        <v>15735.110955102704</v>
      </c>
      <c r="AO12" s="4">
        <f t="shared" si="83"/>
        <v>15735.110955102704</v>
      </c>
      <c r="AP12" s="4">
        <f t="shared" si="83"/>
        <v>15735.110955102704</v>
      </c>
      <c r="AQ12" s="4">
        <f t="shared" si="83"/>
        <v>15735.110955102704</v>
      </c>
      <c r="AR12" s="4">
        <f t="shared" si="83"/>
        <v>15735.110955102704</v>
      </c>
      <c r="AS12" s="4">
        <f t="shared" si="83"/>
        <v>15735.110955102704</v>
      </c>
      <c r="AT12" s="4">
        <f t="shared" si="83"/>
        <v>15735.110955102704</v>
      </c>
      <c r="AU12" s="4">
        <f t="shared" si="83"/>
        <v>15735.110955102704</v>
      </c>
      <c r="AV12" s="4">
        <f t="shared" si="83"/>
        <v>15735.110955102704</v>
      </c>
      <c r="AW12" s="4">
        <f t="shared" si="83"/>
        <v>15735.110955102704</v>
      </c>
      <c r="AX12" s="4">
        <f t="shared" si="83"/>
        <v>15735.110955102704</v>
      </c>
      <c r="AY12" s="4">
        <f t="shared" si="83"/>
        <v>15735.110955102704</v>
      </c>
      <c r="AZ12" s="4">
        <f t="shared" si="83"/>
        <v>15735.110955102704</v>
      </c>
      <c r="BA12" s="4">
        <f t="shared" si="83"/>
        <v>15735.110955102704</v>
      </c>
      <c r="BB12" s="4">
        <f t="shared" si="83"/>
        <v>15735.110955102704</v>
      </c>
      <c r="BC12" s="4">
        <f t="shared" si="83"/>
        <v>15735.110955102704</v>
      </c>
      <c r="BD12" s="4">
        <f t="shared" si="83"/>
        <v>15735.110955102704</v>
      </c>
      <c r="BE12" s="4">
        <f t="shared" si="83"/>
        <v>15735.110955102704</v>
      </c>
      <c r="BF12" s="4">
        <f t="shared" si="83"/>
        <v>15735.110955102704</v>
      </c>
      <c r="BG12" s="4">
        <f t="shared" si="83"/>
        <v>15735.110955102704</v>
      </c>
      <c r="BH12" s="4">
        <f t="shared" si="83"/>
        <v>15735.110955102704</v>
      </c>
      <c r="BI12" s="4">
        <f t="shared" si="83"/>
        <v>15735.110955102704</v>
      </c>
      <c r="BJ12" s="4">
        <f t="shared" si="83"/>
        <v>15735.110955102704</v>
      </c>
      <c r="BK12" s="4">
        <f t="shared" si="83"/>
        <v>15735.110955102704</v>
      </c>
      <c r="BL12" s="4">
        <f t="shared" si="83"/>
        <v>15735.110955102704</v>
      </c>
      <c r="BM12" s="4">
        <f t="shared" si="83"/>
        <v>15735.110955102704</v>
      </c>
      <c r="BN12" s="4">
        <f t="shared" ref="BN12:DY12" si="84">BO12</f>
        <v>15735.110955102704</v>
      </c>
      <c r="BO12" s="4">
        <f t="shared" si="84"/>
        <v>15735.110955102704</v>
      </c>
      <c r="BP12" s="4">
        <f t="shared" si="84"/>
        <v>15735.110955102704</v>
      </c>
      <c r="BQ12" s="4">
        <f t="shared" si="84"/>
        <v>15735.110955102704</v>
      </c>
      <c r="BR12" s="4">
        <f t="shared" si="84"/>
        <v>15735.110955102704</v>
      </c>
      <c r="BS12" s="4">
        <f t="shared" si="84"/>
        <v>15735.110955102704</v>
      </c>
      <c r="BT12" s="4">
        <f t="shared" si="84"/>
        <v>15735.110955102704</v>
      </c>
      <c r="BU12" s="4">
        <f t="shared" si="84"/>
        <v>15735.110955102704</v>
      </c>
      <c r="BV12" s="4">
        <f t="shared" si="84"/>
        <v>15735.110955102704</v>
      </c>
      <c r="BW12" s="4">
        <f t="shared" si="84"/>
        <v>15735.110955102704</v>
      </c>
      <c r="BX12" s="4">
        <f t="shared" si="84"/>
        <v>15735.110955102704</v>
      </c>
      <c r="BY12" s="4">
        <f t="shared" si="84"/>
        <v>15735.110955102704</v>
      </c>
      <c r="BZ12" s="4">
        <f t="shared" si="84"/>
        <v>15735.110955102704</v>
      </c>
      <c r="CA12" s="4">
        <f t="shared" si="84"/>
        <v>15735.110955102704</v>
      </c>
      <c r="CB12" s="4">
        <f t="shared" si="84"/>
        <v>15735.110955102704</v>
      </c>
      <c r="CC12" s="4">
        <f t="shared" si="84"/>
        <v>15735.110955102704</v>
      </c>
      <c r="CD12" s="4">
        <f t="shared" si="84"/>
        <v>15735.110955102704</v>
      </c>
      <c r="CE12" s="4">
        <f t="shared" si="84"/>
        <v>15735.110955102704</v>
      </c>
      <c r="CF12" s="4">
        <f t="shared" si="84"/>
        <v>15735.110955102704</v>
      </c>
      <c r="CG12" s="4">
        <f t="shared" si="84"/>
        <v>15735.110955102704</v>
      </c>
      <c r="CH12" s="4">
        <f t="shared" si="84"/>
        <v>15735.110955102704</v>
      </c>
      <c r="CI12" s="4">
        <f t="shared" si="84"/>
        <v>15735.110955102704</v>
      </c>
      <c r="CJ12" s="4">
        <f t="shared" si="84"/>
        <v>15735.110955102704</v>
      </c>
      <c r="CK12" s="4">
        <f t="shared" si="84"/>
        <v>15735.110955102704</v>
      </c>
      <c r="CL12" s="4">
        <f t="shared" si="84"/>
        <v>15735.110955102704</v>
      </c>
      <c r="CM12" s="4">
        <f t="shared" si="84"/>
        <v>15735.110955102704</v>
      </c>
      <c r="CN12" s="4">
        <f t="shared" si="84"/>
        <v>15735.110955102704</v>
      </c>
      <c r="CO12" s="4">
        <f t="shared" si="84"/>
        <v>15735.110955102704</v>
      </c>
      <c r="CP12" s="4">
        <f t="shared" si="84"/>
        <v>15735.110955102704</v>
      </c>
      <c r="CQ12" s="4">
        <f t="shared" si="84"/>
        <v>15735.110955102704</v>
      </c>
      <c r="CR12" s="4">
        <f t="shared" si="84"/>
        <v>15735.110955102704</v>
      </c>
      <c r="CS12" s="4">
        <f t="shared" si="84"/>
        <v>15735.110955102704</v>
      </c>
      <c r="CT12" s="4">
        <f t="shared" si="84"/>
        <v>15735.110955102704</v>
      </c>
      <c r="CU12" s="4">
        <f t="shared" si="84"/>
        <v>15735.110955102704</v>
      </c>
      <c r="CV12" s="4">
        <f t="shared" si="84"/>
        <v>15735.110955102704</v>
      </c>
      <c r="CW12" s="4">
        <f t="shared" si="84"/>
        <v>15735.110955102704</v>
      </c>
      <c r="CX12" s="4">
        <f t="shared" si="84"/>
        <v>15735.110955102704</v>
      </c>
      <c r="CY12" s="4">
        <f t="shared" si="84"/>
        <v>15735.110955102704</v>
      </c>
      <c r="CZ12" s="4">
        <f t="shared" si="84"/>
        <v>15735.110955102704</v>
      </c>
      <c r="DA12" s="4">
        <f t="shared" si="84"/>
        <v>15735.110955102704</v>
      </c>
      <c r="DB12" s="4">
        <f t="shared" si="84"/>
        <v>15735.110955102704</v>
      </c>
      <c r="DC12" s="4">
        <f t="shared" si="84"/>
        <v>15735.110955102704</v>
      </c>
      <c r="DD12" s="4">
        <f t="shared" si="84"/>
        <v>15735.110955102704</v>
      </c>
      <c r="DE12" s="4">
        <f t="shared" si="84"/>
        <v>15735.110955102704</v>
      </c>
      <c r="DF12" s="4">
        <f t="shared" si="84"/>
        <v>15735.110955102704</v>
      </c>
      <c r="DG12" s="4">
        <f t="shared" si="84"/>
        <v>15735.110955102704</v>
      </c>
      <c r="DH12" s="4">
        <f t="shared" si="84"/>
        <v>15735.110955102704</v>
      </c>
      <c r="DI12" s="4">
        <f t="shared" si="84"/>
        <v>15735.110955102704</v>
      </c>
      <c r="DJ12" s="4">
        <f t="shared" si="84"/>
        <v>15735.110955102704</v>
      </c>
      <c r="DK12" s="4">
        <f t="shared" si="84"/>
        <v>15735.110955102704</v>
      </c>
      <c r="DL12" s="4">
        <f t="shared" si="84"/>
        <v>15735.110955102704</v>
      </c>
      <c r="DM12" s="4">
        <f t="shared" si="84"/>
        <v>15735.110955102704</v>
      </c>
      <c r="DN12" s="4">
        <f t="shared" si="84"/>
        <v>15735.110955102704</v>
      </c>
      <c r="DO12" s="4">
        <f t="shared" si="84"/>
        <v>15735.110955102704</v>
      </c>
      <c r="DP12" s="4">
        <f t="shared" si="84"/>
        <v>15735.110955102704</v>
      </c>
      <c r="DQ12" s="4">
        <f t="shared" si="84"/>
        <v>15735.110955102704</v>
      </c>
      <c r="DR12" s="4">
        <f t="shared" si="84"/>
        <v>15735.110955102704</v>
      </c>
      <c r="DS12" s="4">
        <f t="shared" si="84"/>
        <v>15735.110955102704</v>
      </c>
      <c r="DT12" s="4">
        <f t="shared" si="84"/>
        <v>15735.110955102704</v>
      </c>
      <c r="DU12" s="4">
        <f t="shared" si="84"/>
        <v>15735.110955102704</v>
      </c>
      <c r="DV12" s="4">
        <f t="shared" si="84"/>
        <v>15735.110955102704</v>
      </c>
      <c r="DW12" s="4">
        <f t="shared" si="84"/>
        <v>15735.110955102704</v>
      </c>
      <c r="DX12" s="4">
        <f t="shared" si="84"/>
        <v>15735.110955102704</v>
      </c>
      <c r="DY12" s="4">
        <f t="shared" si="84"/>
        <v>15735.110955102704</v>
      </c>
      <c r="DZ12" s="4">
        <f t="shared" si="56"/>
        <v>15735.110955102704</v>
      </c>
      <c r="EA12" s="4">
        <f t="shared" si="56"/>
        <v>15735.110955102704</v>
      </c>
      <c r="EB12" s="4">
        <f>'CCaMC-ACAPEXpUC US'!D12/'CCaMC-BCCpUC US'!B12*'CCaMC-BCCpUC'!B12</f>
        <v>15735.110955102704</v>
      </c>
      <c r="EC12" s="4">
        <f t="shared" si="57"/>
        <v>15735.110955102704</v>
      </c>
      <c r="ED12" s="4">
        <f t="shared" si="57"/>
        <v>15735.110955102704</v>
      </c>
      <c r="EE12" s="4">
        <f t="shared" si="57"/>
        <v>15735.110955102704</v>
      </c>
      <c r="EF12" s="4">
        <f t="shared" si="57"/>
        <v>15735.110955102704</v>
      </c>
      <c r="EG12" s="4">
        <f t="shared" si="57"/>
        <v>15735.110955102704</v>
      </c>
      <c r="EH12" s="4">
        <f t="shared" si="57"/>
        <v>15735.110955102704</v>
      </c>
      <c r="EI12" s="4">
        <f t="shared" si="57"/>
        <v>15735.110955102704</v>
      </c>
      <c r="EJ12" s="4">
        <f t="shared" si="57"/>
        <v>15735.110955102704</v>
      </c>
      <c r="EK12" s="4">
        <f t="shared" si="57"/>
        <v>15735.110955102704</v>
      </c>
      <c r="EL12" s="4">
        <f t="shared" si="57"/>
        <v>15735.110955102704</v>
      </c>
      <c r="EM12" s="4">
        <f t="shared" ref="EM12:FE12" si="85">EL12</f>
        <v>15735.110955102704</v>
      </c>
      <c r="EN12" s="4">
        <f t="shared" si="85"/>
        <v>15735.110955102704</v>
      </c>
      <c r="EO12" s="4">
        <f t="shared" si="85"/>
        <v>15735.110955102704</v>
      </c>
      <c r="EP12" s="4">
        <f t="shared" si="85"/>
        <v>15735.110955102704</v>
      </c>
      <c r="EQ12" s="4">
        <f t="shared" si="85"/>
        <v>15735.110955102704</v>
      </c>
      <c r="ER12" s="4">
        <f t="shared" si="85"/>
        <v>15735.110955102704</v>
      </c>
      <c r="ES12" s="4">
        <f t="shared" si="85"/>
        <v>15735.110955102704</v>
      </c>
      <c r="ET12" s="4">
        <f t="shared" si="85"/>
        <v>15735.110955102704</v>
      </c>
      <c r="EU12" s="4">
        <f t="shared" si="85"/>
        <v>15735.110955102704</v>
      </c>
      <c r="EV12" s="4">
        <f t="shared" si="85"/>
        <v>15735.110955102704</v>
      </c>
      <c r="EW12" s="4">
        <f t="shared" si="85"/>
        <v>15735.110955102704</v>
      </c>
      <c r="EX12" s="4">
        <f t="shared" si="85"/>
        <v>15735.110955102704</v>
      </c>
      <c r="EY12" s="4">
        <f t="shared" si="85"/>
        <v>15735.110955102704</v>
      </c>
      <c r="EZ12" s="4">
        <f t="shared" si="85"/>
        <v>15735.110955102704</v>
      </c>
      <c r="FA12" s="4">
        <f t="shared" si="85"/>
        <v>15735.110955102704</v>
      </c>
      <c r="FB12" s="4">
        <f t="shared" si="85"/>
        <v>15735.110955102704</v>
      </c>
      <c r="FC12" s="4">
        <f t="shared" si="85"/>
        <v>15735.110955102704</v>
      </c>
      <c r="FD12" s="4">
        <f t="shared" si="85"/>
        <v>15735.110955102704</v>
      </c>
      <c r="FE12" s="4">
        <f t="shared" si="85"/>
        <v>15735.110955102704</v>
      </c>
      <c r="FF12" s="4">
        <f t="shared" si="4"/>
        <v>15735.110955102704</v>
      </c>
      <c r="FG12" s="4">
        <f t="shared" si="5"/>
        <v>15735.110955102704</v>
      </c>
      <c r="FH12" s="4">
        <f t="shared" si="6"/>
        <v>15735.110955102704</v>
      </c>
      <c r="FI12" s="4">
        <f t="shared" si="7"/>
        <v>15735.110955102704</v>
      </c>
      <c r="FJ12" s="4">
        <f t="shared" si="8"/>
        <v>15735.110955102704</v>
      </c>
      <c r="FK12" s="4">
        <f t="shared" si="9"/>
        <v>15735.110955102704</v>
      </c>
      <c r="FL12" s="4">
        <f t="shared" si="10"/>
        <v>15735.110955102704</v>
      </c>
      <c r="FM12" s="4">
        <f t="shared" si="11"/>
        <v>15735.110955102704</v>
      </c>
      <c r="FN12" s="4">
        <f t="shared" si="12"/>
        <v>15735.110955102704</v>
      </c>
      <c r="FO12" s="4">
        <f t="shared" si="13"/>
        <v>15735.110955102704</v>
      </c>
      <c r="FP12" s="4">
        <f t="shared" si="14"/>
        <v>15735.110955102704</v>
      </c>
      <c r="FQ12" s="4">
        <f t="shared" si="15"/>
        <v>15735.110955102704</v>
      </c>
      <c r="FR12" s="4">
        <f t="shared" si="16"/>
        <v>15735.110955102704</v>
      </c>
      <c r="FS12" s="4">
        <f t="shared" si="17"/>
        <v>15735.110955102704</v>
      </c>
      <c r="FT12" s="4">
        <f t="shared" si="18"/>
        <v>15735.110955102704</v>
      </c>
      <c r="FU12" s="4">
        <f t="shared" si="19"/>
        <v>15735.110955102704</v>
      </c>
      <c r="FV12" s="4">
        <f t="shared" si="20"/>
        <v>15735.110955102704</v>
      </c>
      <c r="FW12" s="4">
        <f t="shared" si="21"/>
        <v>15735.110955102704</v>
      </c>
      <c r="FX12" s="4">
        <f t="shared" si="22"/>
        <v>15735.110955102704</v>
      </c>
      <c r="FY12" s="4">
        <f t="shared" si="23"/>
        <v>15735.110955102704</v>
      </c>
      <c r="FZ12" s="4">
        <f t="shared" si="24"/>
        <v>15735.110955102704</v>
      </c>
      <c r="GA12" s="4">
        <f t="shared" si="25"/>
        <v>15735.110955102704</v>
      </c>
      <c r="GB12" s="4">
        <f t="shared" si="26"/>
        <v>15735.110955102704</v>
      </c>
      <c r="GC12" s="4">
        <f t="shared" si="27"/>
        <v>15735.110955102704</v>
      </c>
      <c r="GD12" s="4">
        <f t="shared" si="28"/>
        <v>15735.110955102704</v>
      </c>
      <c r="GE12" s="4">
        <f t="shared" si="29"/>
        <v>15735.110955102704</v>
      </c>
      <c r="GF12" s="4">
        <f t="shared" si="30"/>
        <v>15735.110955102704</v>
      </c>
      <c r="GG12" s="4">
        <f t="shared" si="31"/>
        <v>15735.110955102704</v>
      </c>
      <c r="GH12" s="4">
        <f t="shared" si="32"/>
        <v>15735.110955102704</v>
      </c>
      <c r="GI12" s="4">
        <f t="shared" si="33"/>
        <v>15735.110955102704</v>
      </c>
      <c r="GJ12" s="4">
        <f t="shared" si="34"/>
        <v>15735.110955102704</v>
      </c>
      <c r="GK12" s="4">
        <f t="shared" si="35"/>
        <v>15735.110955102704</v>
      </c>
      <c r="GL12" s="4">
        <f t="shared" si="36"/>
        <v>15735.110955102704</v>
      </c>
      <c r="GM12" s="4">
        <f t="shared" si="37"/>
        <v>15735.110955102704</v>
      </c>
      <c r="GN12" s="4">
        <f t="shared" si="38"/>
        <v>15735.110955102704</v>
      </c>
      <c r="GO12" s="4">
        <f t="shared" si="39"/>
        <v>15735.110955102704</v>
      </c>
      <c r="GP12" s="4">
        <f t="shared" si="40"/>
        <v>15735.110955102704</v>
      </c>
      <c r="GQ12" s="4">
        <f t="shared" si="41"/>
        <v>15735.110955102704</v>
      </c>
      <c r="GR12" s="4">
        <f t="shared" si="42"/>
        <v>15735.110955102704</v>
      </c>
      <c r="GS12" s="4">
        <f t="shared" si="43"/>
        <v>15735.110955102704</v>
      </c>
      <c r="GT12" s="4">
        <f t="shared" si="44"/>
        <v>15735.110955102704</v>
      </c>
      <c r="GU12" s="4">
        <f t="shared" si="45"/>
        <v>15735.110955102704</v>
      </c>
      <c r="GV12" s="4">
        <f t="shared" si="46"/>
        <v>15735.110955102704</v>
      </c>
      <c r="GW12" s="4">
        <f t="shared" si="47"/>
        <v>15735.110955102704</v>
      </c>
      <c r="GX12" s="4">
        <f t="shared" si="48"/>
        <v>15735.110955102704</v>
      </c>
      <c r="GY12" s="4">
        <f t="shared" si="49"/>
        <v>15735.110955102704</v>
      </c>
      <c r="GZ12" s="4">
        <f t="shared" si="50"/>
        <v>15735.110955102704</v>
      </c>
      <c r="HA12" s="4">
        <f t="shared" si="51"/>
        <v>15735.110955102704</v>
      </c>
      <c r="HB12" s="4">
        <f t="shared" si="52"/>
        <v>15735.110955102704</v>
      </c>
      <c r="HC12" s="4">
        <f t="shared" si="53"/>
        <v>15735.110955102704</v>
      </c>
    </row>
    <row r="13" spans="1:211">
      <c r="A13" t="s">
        <v>14</v>
      </c>
      <c r="B13" s="4">
        <f t="shared" ref="B13:BM13" si="86">C13</f>
        <v>0</v>
      </c>
      <c r="C13" s="4">
        <f t="shared" si="86"/>
        <v>0</v>
      </c>
      <c r="D13" s="4">
        <f t="shared" si="86"/>
        <v>0</v>
      </c>
      <c r="E13" s="4">
        <f t="shared" si="86"/>
        <v>0</v>
      </c>
      <c r="F13" s="4">
        <f t="shared" si="86"/>
        <v>0</v>
      </c>
      <c r="G13" s="4">
        <f t="shared" si="86"/>
        <v>0</v>
      </c>
      <c r="H13" s="4">
        <f t="shared" si="86"/>
        <v>0</v>
      </c>
      <c r="I13" s="4">
        <f t="shared" si="86"/>
        <v>0</v>
      </c>
      <c r="J13" s="4">
        <f t="shared" si="86"/>
        <v>0</v>
      </c>
      <c r="K13" s="4">
        <f t="shared" si="86"/>
        <v>0</v>
      </c>
      <c r="L13" s="4">
        <f t="shared" si="86"/>
        <v>0</v>
      </c>
      <c r="M13" s="4">
        <f t="shared" si="86"/>
        <v>0</v>
      </c>
      <c r="N13" s="4">
        <f t="shared" si="86"/>
        <v>0</v>
      </c>
      <c r="O13" s="4">
        <f t="shared" si="86"/>
        <v>0</v>
      </c>
      <c r="P13" s="4">
        <f t="shared" si="86"/>
        <v>0</v>
      </c>
      <c r="Q13" s="4">
        <f t="shared" si="86"/>
        <v>0</v>
      </c>
      <c r="R13" s="4">
        <f t="shared" si="86"/>
        <v>0</v>
      </c>
      <c r="S13" s="4">
        <f t="shared" si="86"/>
        <v>0</v>
      </c>
      <c r="T13" s="4">
        <f t="shared" si="86"/>
        <v>0</v>
      </c>
      <c r="U13" s="4">
        <f t="shared" si="86"/>
        <v>0</v>
      </c>
      <c r="V13" s="4">
        <f t="shared" si="86"/>
        <v>0</v>
      </c>
      <c r="W13" s="4">
        <f t="shared" si="86"/>
        <v>0</v>
      </c>
      <c r="X13" s="4">
        <f t="shared" si="86"/>
        <v>0</v>
      </c>
      <c r="Y13" s="4">
        <f t="shared" si="86"/>
        <v>0</v>
      </c>
      <c r="Z13" s="4">
        <f t="shared" si="86"/>
        <v>0</v>
      </c>
      <c r="AA13" s="4">
        <f t="shared" si="86"/>
        <v>0</v>
      </c>
      <c r="AB13" s="4">
        <f t="shared" si="86"/>
        <v>0</v>
      </c>
      <c r="AC13" s="4">
        <f t="shared" si="86"/>
        <v>0</v>
      </c>
      <c r="AD13" s="4">
        <f t="shared" si="86"/>
        <v>0</v>
      </c>
      <c r="AE13" s="4">
        <f t="shared" si="86"/>
        <v>0</v>
      </c>
      <c r="AF13" s="4">
        <f t="shared" si="86"/>
        <v>0</v>
      </c>
      <c r="AG13" s="4">
        <f t="shared" si="86"/>
        <v>0</v>
      </c>
      <c r="AH13" s="4">
        <f t="shared" si="86"/>
        <v>0</v>
      </c>
      <c r="AI13" s="4">
        <f t="shared" si="86"/>
        <v>0</v>
      </c>
      <c r="AJ13" s="4">
        <f t="shared" si="86"/>
        <v>0</v>
      </c>
      <c r="AK13" s="4">
        <f t="shared" si="86"/>
        <v>0</v>
      </c>
      <c r="AL13" s="4">
        <f t="shared" si="86"/>
        <v>0</v>
      </c>
      <c r="AM13" s="4">
        <f t="shared" si="86"/>
        <v>0</v>
      </c>
      <c r="AN13" s="4">
        <f t="shared" si="86"/>
        <v>0</v>
      </c>
      <c r="AO13" s="4">
        <f t="shared" si="86"/>
        <v>0</v>
      </c>
      <c r="AP13" s="4">
        <f t="shared" si="86"/>
        <v>0</v>
      </c>
      <c r="AQ13" s="4">
        <f t="shared" si="86"/>
        <v>0</v>
      </c>
      <c r="AR13" s="4">
        <f t="shared" si="86"/>
        <v>0</v>
      </c>
      <c r="AS13" s="4">
        <f t="shared" si="86"/>
        <v>0</v>
      </c>
      <c r="AT13" s="4">
        <f t="shared" si="86"/>
        <v>0</v>
      </c>
      <c r="AU13" s="4">
        <f t="shared" si="86"/>
        <v>0</v>
      </c>
      <c r="AV13" s="4">
        <f t="shared" si="86"/>
        <v>0</v>
      </c>
      <c r="AW13" s="4">
        <f t="shared" si="86"/>
        <v>0</v>
      </c>
      <c r="AX13" s="4">
        <f t="shared" si="86"/>
        <v>0</v>
      </c>
      <c r="AY13" s="4">
        <f t="shared" si="86"/>
        <v>0</v>
      </c>
      <c r="AZ13" s="4">
        <f t="shared" si="86"/>
        <v>0</v>
      </c>
      <c r="BA13" s="4">
        <f t="shared" si="86"/>
        <v>0</v>
      </c>
      <c r="BB13" s="4">
        <f t="shared" si="86"/>
        <v>0</v>
      </c>
      <c r="BC13" s="4">
        <f t="shared" si="86"/>
        <v>0</v>
      </c>
      <c r="BD13" s="4">
        <f t="shared" si="86"/>
        <v>0</v>
      </c>
      <c r="BE13" s="4">
        <f t="shared" si="86"/>
        <v>0</v>
      </c>
      <c r="BF13" s="4">
        <f t="shared" si="86"/>
        <v>0</v>
      </c>
      <c r="BG13" s="4">
        <f t="shared" si="86"/>
        <v>0</v>
      </c>
      <c r="BH13" s="4">
        <f t="shared" si="86"/>
        <v>0</v>
      </c>
      <c r="BI13" s="4">
        <f t="shared" si="86"/>
        <v>0</v>
      </c>
      <c r="BJ13" s="4">
        <f t="shared" si="86"/>
        <v>0</v>
      </c>
      <c r="BK13" s="4">
        <f t="shared" si="86"/>
        <v>0</v>
      </c>
      <c r="BL13" s="4">
        <f t="shared" si="86"/>
        <v>0</v>
      </c>
      <c r="BM13" s="4">
        <f t="shared" si="86"/>
        <v>0</v>
      </c>
      <c r="BN13" s="4">
        <f t="shared" ref="BN13:DY13" si="87">BO13</f>
        <v>0</v>
      </c>
      <c r="BO13" s="4">
        <f t="shared" si="87"/>
        <v>0</v>
      </c>
      <c r="BP13" s="4">
        <f t="shared" si="87"/>
        <v>0</v>
      </c>
      <c r="BQ13" s="4">
        <f t="shared" si="87"/>
        <v>0</v>
      </c>
      <c r="BR13" s="4">
        <f t="shared" si="87"/>
        <v>0</v>
      </c>
      <c r="BS13" s="4">
        <f t="shared" si="87"/>
        <v>0</v>
      </c>
      <c r="BT13" s="4">
        <f t="shared" si="87"/>
        <v>0</v>
      </c>
      <c r="BU13" s="4">
        <f t="shared" si="87"/>
        <v>0</v>
      </c>
      <c r="BV13" s="4">
        <f t="shared" si="87"/>
        <v>0</v>
      </c>
      <c r="BW13" s="4">
        <f t="shared" si="87"/>
        <v>0</v>
      </c>
      <c r="BX13" s="4">
        <f t="shared" si="87"/>
        <v>0</v>
      </c>
      <c r="BY13" s="4">
        <f t="shared" si="87"/>
        <v>0</v>
      </c>
      <c r="BZ13" s="4">
        <f t="shared" si="87"/>
        <v>0</v>
      </c>
      <c r="CA13" s="4">
        <f t="shared" si="87"/>
        <v>0</v>
      </c>
      <c r="CB13" s="4">
        <f t="shared" si="87"/>
        <v>0</v>
      </c>
      <c r="CC13" s="4">
        <f t="shared" si="87"/>
        <v>0</v>
      </c>
      <c r="CD13" s="4">
        <f t="shared" si="87"/>
        <v>0</v>
      </c>
      <c r="CE13" s="4">
        <f t="shared" si="87"/>
        <v>0</v>
      </c>
      <c r="CF13" s="4">
        <f t="shared" si="87"/>
        <v>0</v>
      </c>
      <c r="CG13" s="4">
        <f t="shared" si="87"/>
        <v>0</v>
      </c>
      <c r="CH13" s="4">
        <f t="shared" si="87"/>
        <v>0</v>
      </c>
      <c r="CI13" s="4">
        <f t="shared" si="87"/>
        <v>0</v>
      </c>
      <c r="CJ13" s="4">
        <f t="shared" si="87"/>
        <v>0</v>
      </c>
      <c r="CK13" s="4">
        <f t="shared" si="87"/>
        <v>0</v>
      </c>
      <c r="CL13" s="4">
        <f t="shared" si="87"/>
        <v>0</v>
      </c>
      <c r="CM13" s="4">
        <f t="shared" si="87"/>
        <v>0</v>
      </c>
      <c r="CN13" s="4">
        <f t="shared" si="87"/>
        <v>0</v>
      </c>
      <c r="CO13" s="4">
        <f t="shared" si="87"/>
        <v>0</v>
      </c>
      <c r="CP13" s="4">
        <f t="shared" si="87"/>
        <v>0</v>
      </c>
      <c r="CQ13" s="4">
        <f t="shared" si="87"/>
        <v>0</v>
      </c>
      <c r="CR13" s="4">
        <f t="shared" si="87"/>
        <v>0</v>
      </c>
      <c r="CS13" s="4">
        <f t="shared" si="87"/>
        <v>0</v>
      </c>
      <c r="CT13" s="4">
        <f t="shared" si="87"/>
        <v>0</v>
      </c>
      <c r="CU13" s="4">
        <f t="shared" si="87"/>
        <v>0</v>
      </c>
      <c r="CV13" s="4">
        <f t="shared" si="87"/>
        <v>0</v>
      </c>
      <c r="CW13" s="4">
        <f t="shared" si="87"/>
        <v>0</v>
      </c>
      <c r="CX13" s="4">
        <f t="shared" si="87"/>
        <v>0</v>
      </c>
      <c r="CY13" s="4">
        <f t="shared" si="87"/>
        <v>0</v>
      </c>
      <c r="CZ13" s="4">
        <f t="shared" si="87"/>
        <v>0</v>
      </c>
      <c r="DA13" s="4">
        <f t="shared" si="87"/>
        <v>0</v>
      </c>
      <c r="DB13" s="4">
        <f t="shared" si="87"/>
        <v>0</v>
      </c>
      <c r="DC13" s="4">
        <f t="shared" si="87"/>
        <v>0</v>
      </c>
      <c r="DD13" s="4">
        <f t="shared" si="87"/>
        <v>0</v>
      </c>
      <c r="DE13" s="4">
        <f t="shared" si="87"/>
        <v>0</v>
      </c>
      <c r="DF13" s="4">
        <f t="shared" si="87"/>
        <v>0</v>
      </c>
      <c r="DG13" s="4">
        <f t="shared" si="87"/>
        <v>0</v>
      </c>
      <c r="DH13" s="4">
        <f t="shared" si="87"/>
        <v>0</v>
      </c>
      <c r="DI13" s="4">
        <f t="shared" si="87"/>
        <v>0</v>
      </c>
      <c r="DJ13" s="4">
        <f t="shared" si="87"/>
        <v>0</v>
      </c>
      <c r="DK13" s="4">
        <f t="shared" si="87"/>
        <v>0</v>
      </c>
      <c r="DL13" s="4">
        <f t="shared" si="87"/>
        <v>0</v>
      </c>
      <c r="DM13" s="4">
        <f t="shared" si="87"/>
        <v>0</v>
      </c>
      <c r="DN13" s="4">
        <f t="shared" si="87"/>
        <v>0</v>
      </c>
      <c r="DO13" s="4">
        <f t="shared" si="87"/>
        <v>0</v>
      </c>
      <c r="DP13" s="4">
        <f t="shared" si="87"/>
        <v>0</v>
      </c>
      <c r="DQ13" s="4">
        <f t="shared" si="87"/>
        <v>0</v>
      </c>
      <c r="DR13" s="4">
        <f t="shared" si="87"/>
        <v>0</v>
      </c>
      <c r="DS13" s="4">
        <f t="shared" si="87"/>
        <v>0</v>
      </c>
      <c r="DT13" s="4">
        <f t="shared" si="87"/>
        <v>0</v>
      </c>
      <c r="DU13" s="4">
        <f t="shared" si="87"/>
        <v>0</v>
      </c>
      <c r="DV13" s="4">
        <f t="shared" si="87"/>
        <v>0</v>
      </c>
      <c r="DW13" s="4">
        <f t="shared" si="87"/>
        <v>0</v>
      </c>
      <c r="DX13" s="4">
        <f t="shared" si="87"/>
        <v>0</v>
      </c>
      <c r="DY13" s="4">
        <f t="shared" si="87"/>
        <v>0</v>
      </c>
      <c r="DZ13" s="4">
        <f t="shared" si="56"/>
        <v>0</v>
      </c>
      <c r="EA13" s="4">
        <f t="shared" si="56"/>
        <v>0</v>
      </c>
      <c r="EB13" s="4">
        <f>'CCaMC-ACAPEXpUC US'!D13/'CCaMC-BCCpUC US'!B13*'CCaMC-BCCpUC'!B13</f>
        <v>0</v>
      </c>
      <c r="EC13" s="4">
        <f t="shared" si="57"/>
        <v>0</v>
      </c>
      <c r="ED13" s="4">
        <f t="shared" si="57"/>
        <v>0</v>
      </c>
      <c r="EE13" s="4">
        <f t="shared" si="57"/>
        <v>0</v>
      </c>
      <c r="EF13" s="4">
        <f t="shared" si="57"/>
        <v>0</v>
      </c>
      <c r="EG13" s="4">
        <f t="shared" si="57"/>
        <v>0</v>
      </c>
      <c r="EH13" s="4">
        <f t="shared" si="57"/>
        <v>0</v>
      </c>
      <c r="EI13" s="4">
        <f t="shared" si="57"/>
        <v>0</v>
      </c>
      <c r="EJ13" s="4">
        <f t="shared" si="57"/>
        <v>0</v>
      </c>
      <c r="EK13" s="4">
        <f t="shared" si="57"/>
        <v>0</v>
      </c>
      <c r="EL13" s="4">
        <f t="shared" si="57"/>
        <v>0</v>
      </c>
      <c r="EM13" s="4">
        <f t="shared" ref="EM13:FE13" si="88">EL13</f>
        <v>0</v>
      </c>
      <c r="EN13" s="4">
        <f t="shared" si="88"/>
        <v>0</v>
      </c>
      <c r="EO13" s="4">
        <f t="shared" si="88"/>
        <v>0</v>
      </c>
      <c r="EP13" s="4">
        <f t="shared" si="88"/>
        <v>0</v>
      </c>
      <c r="EQ13" s="4">
        <f t="shared" si="88"/>
        <v>0</v>
      </c>
      <c r="ER13" s="4">
        <f t="shared" si="88"/>
        <v>0</v>
      </c>
      <c r="ES13" s="4">
        <f t="shared" si="88"/>
        <v>0</v>
      </c>
      <c r="ET13" s="4">
        <f t="shared" si="88"/>
        <v>0</v>
      </c>
      <c r="EU13" s="4">
        <f t="shared" si="88"/>
        <v>0</v>
      </c>
      <c r="EV13" s="4">
        <f t="shared" si="88"/>
        <v>0</v>
      </c>
      <c r="EW13" s="4">
        <f t="shared" si="88"/>
        <v>0</v>
      </c>
      <c r="EX13" s="4">
        <f t="shared" si="88"/>
        <v>0</v>
      </c>
      <c r="EY13" s="4">
        <f t="shared" si="88"/>
        <v>0</v>
      </c>
      <c r="EZ13" s="4">
        <f t="shared" si="88"/>
        <v>0</v>
      </c>
      <c r="FA13" s="4">
        <f t="shared" si="88"/>
        <v>0</v>
      </c>
      <c r="FB13" s="4">
        <f t="shared" si="88"/>
        <v>0</v>
      </c>
      <c r="FC13" s="4">
        <f t="shared" si="88"/>
        <v>0</v>
      </c>
      <c r="FD13" s="4">
        <f t="shared" si="88"/>
        <v>0</v>
      </c>
      <c r="FE13" s="4">
        <f t="shared" si="88"/>
        <v>0</v>
      </c>
      <c r="FF13" s="4">
        <f t="shared" si="4"/>
        <v>0</v>
      </c>
      <c r="FG13" s="4">
        <f t="shared" si="5"/>
        <v>0</v>
      </c>
      <c r="FH13" s="4">
        <f t="shared" si="6"/>
        <v>0</v>
      </c>
      <c r="FI13" s="4">
        <f t="shared" si="7"/>
        <v>0</v>
      </c>
      <c r="FJ13" s="4">
        <f t="shared" si="8"/>
        <v>0</v>
      </c>
      <c r="FK13" s="4">
        <f t="shared" si="9"/>
        <v>0</v>
      </c>
      <c r="FL13" s="4">
        <f t="shared" si="10"/>
        <v>0</v>
      </c>
      <c r="FM13" s="4">
        <f t="shared" si="11"/>
        <v>0</v>
      </c>
      <c r="FN13" s="4">
        <f t="shared" si="12"/>
        <v>0</v>
      </c>
      <c r="FO13" s="4">
        <f t="shared" si="13"/>
        <v>0</v>
      </c>
      <c r="FP13" s="4">
        <f t="shared" si="14"/>
        <v>0</v>
      </c>
      <c r="FQ13" s="4">
        <f t="shared" si="15"/>
        <v>0</v>
      </c>
      <c r="FR13" s="4">
        <f t="shared" si="16"/>
        <v>0</v>
      </c>
      <c r="FS13" s="4">
        <f t="shared" si="17"/>
        <v>0</v>
      </c>
      <c r="FT13" s="4">
        <f t="shared" si="18"/>
        <v>0</v>
      </c>
      <c r="FU13" s="4">
        <f t="shared" si="19"/>
        <v>0</v>
      </c>
      <c r="FV13" s="4">
        <f t="shared" si="20"/>
        <v>0</v>
      </c>
      <c r="FW13" s="4">
        <f t="shared" si="21"/>
        <v>0</v>
      </c>
      <c r="FX13" s="4">
        <f t="shared" si="22"/>
        <v>0</v>
      </c>
      <c r="FY13" s="4">
        <f t="shared" si="23"/>
        <v>0</v>
      </c>
      <c r="FZ13" s="4">
        <f t="shared" si="24"/>
        <v>0</v>
      </c>
      <c r="GA13" s="4">
        <f t="shared" si="25"/>
        <v>0</v>
      </c>
      <c r="GB13" s="4">
        <f t="shared" si="26"/>
        <v>0</v>
      </c>
      <c r="GC13" s="4">
        <f t="shared" si="27"/>
        <v>0</v>
      </c>
      <c r="GD13" s="4">
        <f t="shared" si="28"/>
        <v>0</v>
      </c>
      <c r="GE13" s="4">
        <f t="shared" si="29"/>
        <v>0</v>
      </c>
      <c r="GF13" s="4">
        <f t="shared" si="30"/>
        <v>0</v>
      </c>
      <c r="GG13" s="4">
        <f t="shared" si="31"/>
        <v>0</v>
      </c>
      <c r="GH13" s="4">
        <f t="shared" si="32"/>
        <v>0</v>
      </c>
      <c r="GI13" s="4">
        <f t="shared" si="33"/>
        <v>0</v>
      </c>
      <c r="GJ13" s="4">
        <f t="shared" si="34"/>
        <v>0</v>
      </c>
      <c r="GK13" s="4">
        <f t="shared" si="35"/>
        <v>0</v>
      </c>
      <c r="GL13" s="4">
        <f t="shared" si="36"/>
        <v>0</v>
      </c>
      <c r="GM13" s="4">
        <f t="shared" si="37"/>
        <v>0</v>
      </c>
      <c r="GN13" s="4">
        <f t="shared" si="38"/>
        <v>0</v>
      </c>
      <c r="GO13" s="4">
        <f t="shared" si="39"/>
        <v>0</v>
      </c>
      <c r="GP13" s="4">
        <f t="shared" si="40"/>
        <v>0</v>
      </c>
      <c r="GQ13" s="4">
        <f t="shared" si="41"/>
        <v>0</v>
      </c>
      <c r="GR13" s="4">
        <f t="shared" si="42"/>
        <v>0</v>
      </c>
      <c r="GS13" s="4">
        <f t="shared" si="43"/>
        <v>0</v>
      </c>
      <c r="GT13" s="4">
        <f t="shared" si="44"/>
        <v>0</v>
      </c>
      <c r="GU13" s="4">
        <f t="shared" si="45"/>
        <v>0</v>
      </c>
      <c r="GV13" s="4">
        <f t="shared" si="46"/>
        <v>0</v>
      </c>
      <c r="GW13" s="4">
        <f t="shared" si="47"/>
        <v>0</v>
      </c>
      <c r="GX13" s="4">
        <f t="shared" si="48"/>
        <v>0</v>
      </c>
      <c r="GY13" s="4">
        <f t="shared" si="49"/>
        <v>0</v>
      </c>
      <c r="GZ13" s="4">
        <f t="shared" si="50"/>
        <v>0</v>
      </c>
      <c r="HA13" s="4">
        <f t="shared" si="51"/>
        <v>0</v>
      </c>
      <c r="HB13" s="4">
        <f t="shared" si="52"/>
        <v>0</v>
      </c>
      <c r="HC13" s="4">
        <f t="shared" si="53"/>
        <v>0</v>
      </c>
    </row>
    <row r="14" spans="1:211">
      <c r="A14" t="s">
        <v>19</v>
      </c>
      <c r="B14" s="4">
        <f t="shared" ref="B14:BM14" si="89">C14</f>
        <v>9553.0492354023409</v>
      </c>
      <c r="C14" s="4">
        <f t="shared" si="89"/>
        <v>9553.0492354023409</v>
      </c>
      <c r="D14" s="4">
        <f t="shared" si="89"/>
        <v>9553.0492354023409</v>
      </c>
      <c r="E14" s="4">
        <f t="shared" si="89"/>
        <v>9553.0492354023409</v>
      </c>
      <c r="F14" s="4">
        <f t="shared" si="89"/>
        <v>9553.0492354023409</v>
      </c>
      <c r="G14" s="4">
        <f t="shared" si="89"/>
        <v>9553.0492354023409</v>
      </c>
      <c r="H14" s="4">
        <f t="shared" si="89"/>
        <v>9553.0492354023409</v>
      </c>
      <c r="I14" s="4">
        <f t="shared" si="89"/>
        <v>9553.0492354023409</v>
      </c>
      <c r="J14" s="4">
        <f t="shared" si="89"/>
        <v>9553.0492354023409</v>
      </c>
      <c r="K14" s="4">
        <f t="shared" si="89"/>
        <v>9553.0492354023409</v>
      </c>
      <c r="L14" s="4">
        <f t="shared" si="89"/>
        <v>9553.0492354023409</v>
      </c>
      <c r="M14" s="4">
        <f t="shared" si="89"/>
        <v>9553.0492354023409</v>
      </c>
      <c r="N14" s="4">
        <f t="shared" si="89"/>
        <v>9553.0492354023409</v>
      </c>
      <c r="O14" s="4">
        <f t="shared" si="89"/>
        <v>9553.0492354023409</v>
      </c>
      <c r="P14" s="4">
        <f t="shared" si="89"/>
        <v>9553.0492354023409</v>
      </c>
      <c r="Q14" s="4">
        <f t="shared" si="89"/>
        <v>9553.0492354023409</v>
      </c>
      <c r="R14" s="4">
        <f t="shared" si="89"/>
        <v>9553.0492354023409</v>
      </c>
      <c r="S14" s="4">
        <f t="shared" si="89"/>
        <v>9553.0492354023409</v>
      </c>
      <c r="T14" s="4">
        <f t="shared" si="89"/>
        <v>9553.0492354023409</v>
      </c>
      <c r="U14" s="4">
        <f t="shared" si="89"/>
        <v>9553.0492354023409</v>
      </c>
      <c r="V14" s="4">
        <f t="shared" si="89"/>
        <v>9553.0492354023409</v>
      </c>
      <c r="W14" s="4">
        <f t="shared" si="89"/>
        <v>9553.0492354023409</v>
      </c>
      <c r="X14" s="4">
        <f t="shared" si="89"/>
        <v>9553.0492354023409</v>
      </c>
      <c r="Y14" s="4">
        <f t="shared" si="89"/>
        <v>9553.0492354023409</v>
      </c>
      <c r="Z14" s="4">
        <f t="shared" si="89"/>
        <v>9553.0492354023409</v>
      </c>
      <c r="AA14" s="4">
        <f t="shared" si="89"/>
        <v>9553.0492354023409</v>
      </c>
      <c r="AB14" s="4">
        <f t="shared" si="89"/>
        <v>9553.0492354023409</v>
      </c>
      <c r="AC14" s="4">
        <f t="shared" si="89"/>
        <v>9553.0492354023409</v>
      </c>
      <c r="AD14" s="4">
        <f t="shared" si="89"/>
        <v>9553.0492354023409</v>
      </c>
      <c r="AE14" s="4">
        <f t="shared" si="89"/>
        <v>9553.0492354023409</v>
      </c>
      <c r="AF14" s="4">
        <f t="shared" si="89"/>
        <v>9553.0492354023409</v>
      </c>
      <c r="AG14" s="4">
        <f t="shared" si="89"/>
        <v>9553.0492354023409</v>
      </c>
      <c r="AH14" s="4">
        <f t="shared" si="89"/>
        <v>9553.0492354023409</v>
      </c>
      <c r="AI14" s="4">
        <f t="shared" si="89"/>
        <v>9553.0492354023409</v>
      </c>
      <c r="AJ14" s="4">
        <f t="shared" si="89"/>
        <v>9553.0492354023409</v>
      </c>
      <c r="AK14" s="4">
        <f t="shared" si="89"/>
        <v>9553.0492354023409</v>
      </c>
      <c r="AL14" s="4">
        <f t="shared" si="89"/>
        <v>9553.0492354023409</v>
      </c>
      <c r="AM14" s="4">
        <f t="shared" si="89"/>
        <v>9553.0492354023409</v>
      </c>
      <c r="AN14" s="4">
        <f t="shared" si="89"/>
        <v>9553.0492354023409</v>
      </c>
      <c r="AO14" s="4">
        <f t="shared" si="89"/>
        <v>9553.0492354023409</v>
      </c>
      <c r="AP14" s="4">
        <f t="shared" si="89"/>
        <v>9553.0492354023409</v>
      </c>
      <c r="AQ14" s="4">
        <f t="shared" si="89"/>
        <v>9553.0492354023409</v>
      </c>
      <c r="AR14" s="4">
        <f t="shared" si="89"/>
        <v>9553.0492354023409</v>
      </c>
      <c r="AS14" s="4">
        <f t="shared" si="89"/>
        <v>9553.0492354023409</v>
      </c>
      <c r="AT14" s="4">
        <f t="shared" si="89"/>
        <v>9553.0492354023409</v>
      </c>
      <c r="AU14" s="4">
        <f t="shared" si="89"/>
        <v>9553.0492354023409</v>
      </c>
      <c r="AV14" s="4">
        <f t="shared" si="89"/>
        <v>9553.0492354023409</v>
      </c>
      <c r="AW14" s="4">
        <f t="shared" si="89"/>
        <v>9553.0492354023409</v>
      </c>
      <c r="AX14" s="4">
        <f t="shared" si="89"/>
        <v>9553.0492354023409</v>
      </c>
      <c r="AY14" s="4">
        <f t="shared" si="89"/>
        <v>9553.0492354023409</v>
      </c>
      <c r="AZ14" s="4">
        <f t="shared" si="89"/>
        <v>9553.0492354023409</v>
      </c>
      <c r="BA14" s="4">
        <f t="shared" si="89"/>
        <v>9553.0492354023409</v>
      </c>
      <c r="BB14" s="4">
        <f t="shared" si="89"/>
        <v>9553.0492354023409</v>
      </c>
      <c r="BC14" s="4">
        <f t="shared" si="89"/>
        <v>9553.0492354023409</v>
      </c>
      <c r="BD14" s="4">
        <f t="shared" si="89"/>
        <v>9553.0492354023409</v>
      </c>
      <c r="BE14" s="4">
        <f t="shared" si="89"/>
        <v>9553.0492354023409</v>
      </c>
      <c r="BF14" s="4">
        <f t="shared" si="89"/>
        <v>9553.0492354023409</v>
      </c>
      <c r="BG14" s="4">
        <f t="shared" si="89"/>
        <v>9553.0492354023409</v>
      </c>
      <c r="BH14" s="4">
        <f t="shared" si="89"/>
        <v>9553.0492354023409</v>
      </c>
      <c r="BI14" s="4">
        <f t="shared" si="89"/>
        <v>9553.0492354023409</v>
      </c>
      <c r="BJ14" s="4">
        <f t="shared" si="89"/>
        <v>9553.0492354023409</v>
      </c>
      <c r="BK14" s="4">
        <f t="shared" si="89"/>
        <v>9553.0492354023409</v>
      </c>
      <c r="BL14" s="4">
        <f t="shared" si="89"/>
        <v>9553.0492354023409</v>
      </c>
      <c r="BM14" s="4">
        <f t="shared" si="89"/>
        <v>9553.0492354023409</v>
      </c>
      <c r="BN14" s="4">
        <f t="shared" ref="BN14:DY14" si="90">BO14</f>
        <v>9553.0492354023409</v>
      </c>
      <c r="BO14" s="4">
        <f t="shared" si="90"/>
        <v>9553.0492354023409</v>
      </c>
      <c r="BP14" s="4">
        <f t="shared" si="90"/>
        <v>9553.0492354023409</v>
      </c>
      <c r="BQ14" s="4">
        <f t="shared" si="90"/>
        <v>9553.0492354023409</v>
      </c>
      <c r="BR14" s="4">
        <f t="shared" si="90"/>
        <v>9553.0492354023409</v>
      </c>
      <c r="BS14" s="4">
        <f t="shared" si="90"/>
        <v>9553.0492354023409</v>
      </c>
      <c r="BT14" s="4">
        <f t="shared" si="90"/>
        <v>9553.0492354023409</v>
      </c>
      <c r="BU14" s="4">
        <f t="shared" si="90"/>
        <v>9553.0492354023409</v>
      </c>
      <c r="BV14" s="4">
        <f t="shared" si="90"/>
        <v>9553.0492354023409</v>
      </c>
      <c r="BW14" s="4">
        <f t="shared" si="90"/>
        <v>9553.0492354023409</v>
      </c>
      <c r="BX14" s="4">
        <f t="shared" si="90"/>
        <v>9553.0492354023409</v>
      </c>
      <c r="BY14" s="4">
        <f t="shared" si="90"/>
        <v>9553.0492354023409</v>
      </c>
      <c r="BZ14" s="4">
        <f t="shared" si="90"/>
        <v>9553.0492354023409</v>
      </c>
      <c r="CA14" s="4">
        <f t="shared" si="90"/>
        <v>9553.0492354023409</v>
      </c>
      <c r="CB14" s="4">
        <f t="shared" si="90"/>
        <v>9553.0492354023409</v>
      </c>
      <c r="CC14" s="4">
        <f t="shared" si="90"/>
        <v>9553.0492354023409</v>
      </c>
      <c r="CD14" s="4">
        <f t="shared" si="90"/>
        <v>9553.0492354023409</v>
      </c>
      <c r="CE14" s="4">
        <f t="shared" si="90"/>
        <v>9553.0492354023409</v>
      </c>
      <c r="CF14" s="4">
        <f t="shared" si="90"/>
        <v>9553.0492354023409</v>
      </c>
      <c r="CG14" s="4">
        <f t="shared" si="90"/>
        <v>9553.0492354023409</v>
      </c>
      <c r="CH14" s="4">
        <f t="shared" si="90"/>
        <v>9553.0492354023409</v>
      </c>
      <c r="CI14" s="4">
        <f t="shared" si="90"/>
        <v>9553.0492354023409</v>
      </c>
      <c r="CJ14" s="4">
        <f t="shared" si="90"/>
        <v>9553.0492354023409</v>
      </c>
      <c r="CK14" s="4">
        <f t="shared" si="90"/>
        <v>9553.0492354023409</v>
      </c>
      <c r="CL14" s="4">
        <f t="shared" si="90"/>
        <v>9553.0492354023409</v>
      </c>
      <c r="CM14" s="4">
        <f t="shared" si="90"/>
        <v>9553.0492354023409</v>
      </c>
      <c r="CN14" s="4">
        <f t="shared" si="90"/>
        <v>9553.0492354023409</v>
      </c>
      <c r="CO14" s="4">
        <f t="shared" si="90"/>
        <v>9553.0492354023409</v>
      </c>
      <c r="CP14" s="4">
        <f t="shared" si="90"/>
        <v>9553.0492354023409</v>
      </c>
      <c r="CQ14" s="4">
        <f t="shared" si="90"/>
        <v>9553.0492354023409</v>
      </c>
      <c r="CR14" s="4">
        <f t="shared" si="90"/>
        <v>9553.0492354023409</v>
      </c>
      <c r="CS14" s="4">
        <f t="shared" si="90"/>
        <v>9553.0492354023409</v>
      </c>
      <c r="CT14" s="4">
        <f t="shared" si="90"/>
        <v>9553.0492354023409</v>
      </c>
      <c r="CU14" s="4">
        <f t="shared" si="90"/>
        <v>9553.0492354023409</v>
      </c>
      <c r="CV14" s="4">
        <f t="shared" si="90"/>
        <v>9553.0492354023409</v>
      </c>
      <c r="CW14" s="4">
        <f t="shared" si="90"/>
        <v>9553.0492354023409</v>
      </c>
      <c r="CX14" s="4">
        <f t="shared" si="90"/>
        <v>9553.0492354023409</v>
      </c>
      <c r="CY14" s="4">
        <f t="shared" si="90"/>
        <v>9553.0492354023409</v>
      </c>
      <c r="CZ14" s="4">
        <f t="shared" si="90"/>
        <v>9553.0492354023409</v>
      </c>
      <c r="DA14" s="4">
        <f t="shared" si="90"/>
        <v>9553.0492354023409</v>
      </c>
      <c r="DB14" s="4">
        <f t="shared" si="90"/>
        <v>9553.0492354023409</v>
      </c>
      <c r="DC14" s="4">
        <f t="shared" si="90"/>
        <v>9553.0492354023409</v>
      </c>
      <c r="DD14" s="4">
        <f t="shared" si="90"/>
        <v>9553.0492354023409</v>
      </c>
      <c r="DE14" s="4">
        <f t="shared" si="90"/>
        <v>9553.0492354023409</v>
      </c>
      <c r="DF14" s="4">
        <f t="shared" si="90"/>
        <v>9553.0492354023409</v>
      </c>
      <c r="DG14" s="4">
        <f t="shared" si="90"/>
        <v>9553.0492354023409</v>
      </c>
      <c r="DH14" s="4">
        <f t="shared" si="90"/>
        <v>9553.0492354023409</v>
      </c>
      <c r="DI14" s="4">
        <f t="shared" si="90"/>
        <v>9553.0492354023409</v>
      </c>
      <c r="DJ14" s="4">
        <f t="shared" si="90"/>
        <v>9553.0492354023409</v>
      </c>
      <c r="DK14" s="4">
        <f t="shared" si="90"/>
        <v>9553.0492354023409</v>
      </c>
      <c r="DL14" s="4">
        <f t="shared" si="90"/>
        <v>9553.0492354023409</v>
      </c>
      <c r="DM14" s="4">
        <f t="shared" si="90"/>
        <v>9553.0492354023409</v>
      </c>
      <c r="DN14" s="4">
        <f t="shared" si="90"/>
        <v>9553.0492354023409</v>
      </c>
      <c r="DO14" s="4">
        <f t="shared" si="90"/>
        <v>9553.0492354023409</v>
      </c>
      <c r="DP14" s="4">
        <f t="shared" si="90"/>
        <v>9553.0492354023409</v>
      </c>
      <c r="DQ14" s="4">
        <f t="shared" si="90"/>
        <v>9553.0492354023409</v>
      </c>
      <c r="DR14" s="4">
        <f t="shared" si="90"/>
        <v>9553.0492354023409</v>
      </c>
      <c r="DS14" s="4">
        <f t="shared" si="90"/>
        <v>9553.0492354023409</v>
      </c>
      <c r="DT14" s="4">
        <f t="shared" si="90"/>
        <v>9553.0492354023409</v>
      </c>
      <c r="DU14" s="4">
        <f t="shared" si="90"/>
        <v>9553.0492354023409</v>
      </c>
      <c r="DV14" s="4">
        <f t="shared" si="90"/>
        <v>9553.0492354023409</v>
      </c>
      <c r="DW14" s="4">
        <f t="shared" si="90"/>
        <v>9553.0492354023409</v>
      </c>
      <c r="DX14" s="4">
        <f t="shared" si="90"/>
        <v>9553.0492354023409</v>
      </c>
      <c r="DY14" s="4">
        <f t="shared" si="90"/>
        <v>9553.0492354023409</v>
      </c>
      <c r="DZ14" s="4">
        <f t="shared" si="56"/>
        <v>9553.0492354023409</v>
      </c>
      <c r="EA14" s="4">
        <f t="shared" si="56"/>
        <v>9553.0492354023409</v>
      </c>
      <c r="EB14" s="4">
        <f>'CCaMC-ACAPEXpUC US'!D14/'CCaMC-BCCpUC US'!B14*'CCaMC-BCCpUC'!B14</f>
        <v>9553.0492354023409</v>
      </c>
      <c r="EC14" s="4">
        <f t="shared" si="57"/>
        <v>9553.0492354023409</v>
      </c>
      <c r="ED14" s="4">
        <f t="shared" si="57"/>
        <v>9553.0492354023409</v>
      </c>
      <c r="EE14" s="4">
        <f t="shared" si="57"/>
        <v>9553.0492354023409</v>
      </c>
      <c r="EF14" s="4">
        <f t="shared" si="57"/>
        <v>9553.0492354023409</v>
      </c>
      <c r="EG14" s="4">
        <f t="shared" si="57"/>
        <v>9553.0492354023409</v>
      </c>
      <c r="EH14" s="4">
        <f t="shared" si="57"/>
        <v>9553.0492354023409</v>
      </c>
      <c r="EI14" s="4">
        <f t="shared" si="57"/>
        <v>9553.0492354023409</v>
      </c>
      <c r="EJ14" s="4">
        <f t="shared" si="57"/>
        <v>9553.0492354023409</v>
      </c>
      <c r="EK14" s="4">
        <f t="shared" si="57"/>
        <v>9553.0492354023409</v>
      </c>
      <c r="EL14" s="4">
        <f t="shared" si="57"/>
        <v>9553.0492354023409</v>
      </c>
      <c r="EM14" s="4">
        <f t="shared" ref="EM14:FE14" si="91">EL14</f>
        <v>9553.0492354023409</v>
      </c>
      <c r="EN14" s="4">
        <f t="shared" si="91"/>
        <v>9553.0492354023409</v>
      </c>
      <c r="EO14" s="4">
        <f t="shared" si="91"/>
        <v>9553.0492354023409</v>
      </c>
      <c r="EP14" s="4">
        <f t="shared" si="91"/>
        <v>9553.0492354023409</v>
      </c>
      <c r="EQ14" s="4">
        <f t="shared" si="91"/>
        <v>9553.0492354023409</v>
      </c>
      <c r="ER14" s="4">
        <f t="shared" si="91"/>
        <v>9553.0492354023409</v>
      </c>
      <c r="ES14" s="4">
        <f t="shared" si="91"/>
        <v>9553.0492354023409</v>
      </c>
      <c r="ET14" s="4">
        <f t="shared" si="91"/>
        <v>9553.0492354023409</v>
      </c>
      <c r="EU14" s="4">
        <f t="shared" si="91"/>
        <v>9553.0492354023409</v>
      </c>
      <c r="EV14" s="4">
        <f t="shared" si="91"/>
        <v>9553.0492354023409</v>
      </c>
      <c r="EW14" s="4">
        <f t="shared" si="91"/>
        <v>9553.0492354023409</v>
      </c>
      <c r="EX14" s="4">
        <f t="shared" si="91"/>
        <v>9553.0492354023409</v>
      </c>
      <c r="EY14" s="4">
        <f t="shared" si="91"/>
        <v>9553.0492354023409</v>
      </c>
      <c r="EZ14" s="4">
        <f t="shared" si="91"/>
        <v>9553.0492354023409</v>
      </c>
      <c r="FA14" s="4">
        <f t="shared" si="91"/>
        <v>9553.0492354023409</v>
      </c>
      <c r="FB14" s="4">
        <f t="shared" si="91"/>
        <v>9553.0492354023409</v>
      </c>
      <c r="FC14" s="4">
        <f t="shared" si="91"/>
        <v>9553.0492354023409</v>
      </c>
      <c r="FD14" s="4">
        <f t="shared" si="91"/>
        <v>9553.0492354023409</v>
      </c>
      <c r="FE14" s="4">
        <f t="shared" si="91"/>
        <v>9553.0492354023409</v>
      </c>
      <c r="FF14" s="4">
        <f t="shared" si="4"/>
        <v>9553.0492354023409</v>
      </c>
      <c r="FG14" s="4">
        <f t="shared" si="5"/>
        <v>9553.0492354023409</v>
      </c>
      <c r="FH14" s="4">
        <f t="shared" si="6"/>
        <v>9553.0492354023409</v>
      </c>
      <c r="FI14" s="4">
        <f t="shared" si="7"/>
        <v>9553.0492354023409</v>
      </c>
      <c r="FJ14" s="4">
        <f t="shared" si="8"/>
        <v>9553.0492354023409</v>
      </c>
      <c r="FK14" s="4">
        <f t="shared" si="9"/>
        <v>9553.0492354023409</v>
      </c>
      <c r="FL14" s="4">
        <f t="shared" si="10"/>
        <v>9553.0492354023409</v>
      </c>
      <c r="FM14" s="4">
        <f t="shared" si="11"/>
        <v>9553.0492354023409</v>
      </c>
      <c r="FN14" s="4">
        <f t="shared" si="12"/>
        <v>9553.0492354023409</v>
      </c>
      <c r="FO14" s="4">
        <f t="shared" si="13"/>
        <v>9553.0492354023409</v>
      </c>
      <c r="FP14" s="4">
        <f t="shared" si="14"/>
        <v>9553.0492354023409</v>
      </c>
      <c r="FQ14" s="4">
        <f t="shared" si="15"/>
        <v>9553.0492354023409</v>
      </c>
      <c r="FR14" s="4">
        <f t="shared" si="16"/>
        <v>9553.0492354023409</v>
      </c>
      <c r="FS14" s="4">
        <f t="shared" si="17"/>
        <v>9553.0492354023409</v>
      </c>
      <c r="FT14" s="4">
        <f t="shared" si="18"/>
        <v>9553.0492354023409</v>
      </c>
      <c r="FU14" s="4">
        <f t="shared" si="19"/>
        <v>9553.0492354023409</v>
      </c>
      <c r="FV14" s="4">
        <f t="shared" si="20"/>
        <v>9553.0492354023409</v>
      </c>
      <c r="FW14" s="4">
        <f t="shared" si="21"/>
        <v>9553.0492354023409</v>
      </c>
      <c r="FX14" s="4">
        <f t="shared" si="22"/>
        <v>9553.0492354023409</v>
      </c>
      <c r="FY14" s="4">
        <f t="shared" si="23"/>
        <v>9553.0492354023409</v>
      </c>
      <c r="FZ14" s="4">
        <f t="shared" si="24"/>
        <v>9553.0492354023409</v>
      </c>
      <c r="GA14" s="4">
        <f t="shared" si="25"/>
        <v>9553.0492354023409</v>
      </c>
      <c r="GB14" s="4">
        <f t="shared" si="26"/>
        <v>9553.0492354023409</v>
      </c>
      <c r="GC14" s="4">
        <f t="shared" si="27"/>
        <v>9553.0492354023409</v>
      </c>
      <c r="GD14" s="4">
        <f t="shared" si="28"/>
        <v>9553.0492354023409</v>
      </c>
      <c r="GE14" s="4">
        <f t="shared" si="29"/>
        <v>9553.0492354023409</v>
      </c>
      <c r="GF14" s="4">
        <f t="shared" si="30"/>
        <v>9553.0492354023409</v>
      </c>
      <c r="GG14" s="4">
        <f t="shared" si="31"/>
        <v>9553.0492354023409</v>
      </c>
      <c r="GH14" s="4">
        <f t="shared" si="32"/>
        <v>9553.0492354023409</v>
      </c>
      <c r="GI14" s="4">
        <f t="shared" si="33"/>
        <v>9553.0492354023409</v>
      </c>
      <c r="GJ14" s="4">
        <f t="shared" si="34"/>
        <v>9553.0492354023409</v>
      </c>
      <c r="GK14" s="4">
        <f t="shared" si="35"/>
        <v>9553.0492354023409</v>
      </c>
      <c r="GL14" s="4">
        <f t="shared" si="36"/>
        <v>9553.0492354023409</v>
      </c>
      <c r="GM14" s="4">
        <f t="shared" si="37"/>
        <v>9553.0492354023409</v>
      </c>
      <c r="GN14" s="4">
        <f t="shared" si="38"/>
        <v>9553.0492354023409</v>
      </c>
      <c r="GO14" s="4">
        <f t="shared" si="39"/>
        <v>9553.0492354023409</v>
      </c>
      <c r="GP14" s="4">
        <f t="shared" si="40"/>
        <v>9553.0492354023409</v>
      </c>
      <c r="GQ14" s="4">
        <f t="shared" si="41"/>
        <v>9553.0492354023409</v>
      </c>
      <c r="GR14" s="4">
        <f t="shared" si="42"/>
        <v>9553.0492354023409</v>
      </c>
      <c r="GS14" s="4">
        <f t="shared" si="43"/>
        <v>9553.0492354023409</v>
      </c>
      <c r="GT14" s="4">
        <f t="shared" si="44"/>
        <v>9553.0492354023409</v>
      </c>
      <c r="GU14" s="4">
        <f t="shared" si="45"/>
        <v>9553.0492354023409</v>
      </c>
      <c r="GV14" s="4">
        <f t="shared" si="46"/>
        <v>9553.0492354023409</v>
      </c>
      <c r="GW14" s="4">
        <f t="shared" si="47"/>
        <v>9553.0492354023409</v>
      </c>
      <c r="GX14" s="4">
        <f t="shared" si="48"/>
        <v>9553.0492354023409</v>
      </c>
      <c r="GY14" s="4">
        <f t="shared" si="49"/>
        <v>9553.0492354023409</v>
      </c>
      <c r="GZ14" s="4">
        <f t="shared" si="50"/>
        <v>9553.0492354023409</v>
      </c>
      <c r="HA14" s="4">
        <f t="shared" si="51"/>
        <v>9553.0492354023409</v>
      </c>
      <c r="HB14" s="4">
        <f t="shared" si="52"/>
        <v>9553.0492354023409</v>
      </c>
      <c r="HC14" s="4">
        <f t="shared" si="53"/>
        <v>9553.0492354023409</v>
      </c>
    </row>
    <row r="15" spans="1:211">
      <c r="A15" t="s">
        <v>17</v>
      </c>
      <c r="B15" s="4">
        <f t="shared" ref="B15:BM15" si="92">C15</f>
        <v>0</v>
      </c>
      <c r="C15" s="4">
        <f t="shared" si="92"/>
        <v>0</v>
      </c>
      <c r="D15" s="4">
        <f t="shared" si="92"/>
        <v>0</v>
      </c>
      <c r="E15" s="4">
        <f t="shared" si="92"/>
        <v>0</v>
      </c>
      <c r="F15" s="4">
        <f t="shared" si="92"/>
        <v>0</v>
      </c>
      <c r="G15" s="4">
        <f t="shared" si="92"/>
        <v>0</v>
      </c>
      <c r="H15" s="4">
        <f t="shared" si="92"/>
        <v>0</v>
      </c>
      <c r="I15" s="4">
        <f t="shared" si="92"/>
        <v>0</v>
      </c>
      <c r="J15" s="4">
        <f t="shared" si="92"/>
        <v>0</v>
      </c>
      <c r="K15" s="4">
        <f t="shared" si="92"/>
        <v>0</v>
      </c>
      <c r="L15" s="4">
        <f t="shared" si="92"/>
        <v>0</v>
      </c>
      <c r="M15" s="4">
        <f t="shared" si="92"/>
        <v>0</v>
      </c>
      <c r="N15" s="4">
        <f t="shared" si="92"/>
        <v>0</v>
      </c>
      <c r="O15" s="4">
        <f t="shared" si="92"/>
        <v>0</v>
      </c>
      <c r="P15" s="4">
        <f t="shared" si="92"/>
        <v>0</v>
      </c>
      <c r="Q15" s="4">
        <f t="shared" si="92"/>
        <v>0</v>
      </c>
      <c r="R15" s="4">
        <f t="shared" si="92"/>
        <v>0</v>
      </c>
      <c r="S15" s="4">
        <f t="shared" si="92"/>
        <v>0</v>
      </c>
      <c r="T15" s="4">
        <f t="shared" si="92"/>
        <v>0</v>
      </c>
      <c r="U15" s="4">
        <f t="shared" si="92"/>
        <v>0</v>
      </c>
      <c r="V15" s="4">
        <f t="shared" si="92"/>
        <v>0</v>
      </c>
      <c r="W15" s="4">
        <f t="shared" si="92"/>
        <v>0</v>
      </c>
      <c r="X15" s="4">
        <f t="shared" si="92"/>
        <v>0</v>
      </c>
      <c r="Y15" s="4">
        <f t="shared" si="92"/>
        <v>0</v>
      </c>
      <c r="Z15" s="4">
        <f t="shared" si="92"/>
        <v>0</v>
      </c>
      <c r="AA15" s="4">
        <f t="shared" si="92"/>
        <v>0</v>
      </c>
      <c r="AB15" s="4">
        <f t="shared" si="92"/>
        <v>0</v>
      </c>
      <c r="AC15" s="4">
        <f t="shared" si="92"/>
        <v>0</v>
      </c>
      <c r="AD15" s="4">
        <f t="shared" si="92"/>
        <v>0</v>
      </c>
      <c r="AE15" s="4">
        <f t="shared" si="92"/>
        <v>0</v>
      </c>
      <c r="AF15" s="4">
        <f t="shared" si="92"/>
        <v>0</v>
      </c>
      <c r="AG15" s="4">
        <f t="shared" si="92"/>
        <v>0</v>
      </c>
      <c r="AH15" s="4">
        <f t="shared" si="92"/>
        <v>0</v>
      </c>
      <c r="AI15" s="4">
        <f t="shared" si="92"/>
        <v>0</v>
      </c>
      <c r="AJ15" s="4">
        <f t="shared" si="92"/>
        <v>0</v>
      </c>
      <c r="AK15" s="4">
        <f t="shared" si="92"/>
        <v>0</v>
      </c>
      <c r="AL15" s="4">
        <f t="shared" si="92"/>
        <v>0</v>
      </c>
      <c r="AM15" s="4">
        <f t="shared" si="92"/>
        <v>0</v>
      </c>
      <c r="AN15" s="4">
        <f t="shared" si="92"/>
        <v>0</v>
      </c>
      <c r="AO15" s="4">
        <f t="shared" si="92"/>
        <v>0</v>
      </c>
      <c r="AP15" s="4">
        <f t="shared" si="92"/>
        <v>0</v>
      </c>
      <c r="AQ15" s="4">
        <f t="shared" si="92"/>
        <v>0</v>
      </c>
      <c r="AR15" s="4">
        <f t="shared" si="92"/>
        <v>0</v>
      </c>
      <c r="AS15" s="4">
        <f t="shared" si="92"/>
        <v>0</v>
      </c>
      <c r="AT15" s="4">
        <f t="shared" si="92"/>
        <v>0</v>
      </c>
      <c r="AU15" s="4">
        <f t="shared" si="92"/>
        <v>0</v>
      </c>
      <c r="AV15" s="4">
        <f t="shared" si="92"/>
        <v>0</v>
      </c>
      <c r="AW15" s="4">
        <f t="shared" si="92"/>
        <v>0</v>
      </c>
      <c r="AX15" s="4">
        <f t="shared" si="92"/>
        <v>0</v>
      </c>
      <c r="AY15" s="4">
        <f t="shared" si="92"/>
        <v>0</v>
      </c>
      <c r="AZ15" s="4">
        <f t="shared" si="92"/>
        <v>0</v>
      </c>
      <c r="BA15" s="4">
        <f t="shared" si="92"/>
        <v>0</v>
      </c>
      <c r="BB15" s="4">
        <f t="shared" si="92"/>
        <v>0</v>
      </c>
      <c r="BC15" s="4">
        <f t="shared" si="92"/>
        <v>0</v>
      </c>
      <c r="BD15" s="4">
        <f t="shared" si="92"/>
        <v>0</v>
      </c>
      <c r="BE15" s="4">
        <f t="shared" si="92"/>
        <v>0</v>
      </c>
      <c r="BF15" s="4">
        <f t="shared" si="92"/>
        <v>0</v>
      </c>
      <c r="BG15" s="4">
        <f t="shared" si="92"/>
        <v>0</v>
      </c>
      <c r="BH15" s="4">
        <f t="shared" si="92"/>
        <v>0</v>
      </c>
      <c r="BI15" s="4">
        <f t="shared" si="92"/>
        <v>0</v>
      </c>
      <c r="BJ15" s="4">
        <f t="shared" si="92"/>
        <v>0</v>
      </c>
      <c r="BK15" s="4">
        <f t="shared" si="92"/>
        <v>0</v>
      </c>
      <c r="BL15" s="4">
        <f t="shared" si="92"/>
        <v>0</v>
      </c>
      <c r="BM15" s="4">
        <f t="shared" si="92"/>
        <v>0</v>
      </c>
      <c r="BN15" s="4">
        <f t="shared" ref="BN15:DY15" si="93">BO15</f>
        <v>0</v>
      </c>
      <c r="BO15" s="4">
        <f t="shared" si="93"/>
        <v>0</v>
      </c>
      <c r="BP15" s="4">
        <f t="shared" si="93"/>
        <v>0</v>
      </c>
      <c r="BQ15" s="4">
        <f t="shared" si="93"/>
        <v>0</v>
      </c>
      <c r="BR15" s="4">
        <f t="shared" si="93"/>
        <v>0</v>
      </c>
      <c r="BS15" s="4">
        <f t="shared" si="93"/>
        <v>0</v>
      </c>
      <c r="BT15" s="4">
        <f t="shared" si="93"/>
        <v>0</v>
      </c>
      <c r="BU15" s="4">
        <f t="shared" si="93"/>
        <v>0</v>
      </c>
      <c r="BV15" s="4">
        <f t="shared" si="93"/>
        <v>0</v>
      </c>
      <c r="BW15" s="4">
        <f t="shared" si="93"/>
        <v>0</v>
      </c>
      <c r="BX15" s="4">
        <f t="shared" si="93"/>
        <v>0</v>
      </c>
      <c r="BY15" s="4">
        <f t="shared" si="93"/>
        <v>0</v>
      </c>
      <c r="BZ15" s="4">
        <f t="shared" si="93"/>
        <v>0</v>
      </c>
      <c r="CA15" s="4">
        <f t="shared" si="93"/>
        <v>0</v>
      </c>
      <c r="CB15" s="4">
        <f t="shared" si="93"/>
        <v>0</v>
      </c>
      <c r="CC15" s="4">
        <f t="shared" si="93"/>
        <v>0</v>
      </c>
      <c r="CD15" s="4">
        <f t="shared" si="93"/>
        <v>0</v>
      </c>
      <c r="CE15" s="4">
        <f t="shared" si="93"/>
        <v>0</v>
      </c>
      <c r="CF15" s="4">
        <f t="shared" si="93"/>
        <v>0</v>
      </c>
      <c r="CG15" s="4">
        <f t="shared" si="93"/>
        <v>0</v>
      </c>
      <c r="CH15" s="4">
        <f t="shared" si="93"/>
        <v>0</v>
      </c>
      <c r="CI15" s="4">
        <f t="shared" si="93"/>
        <v>0</v>
      </c>
      <c r="CJ15" s="4">
        <f t="shared" si="93"/>
        <v>0</v>
      </c>
      <c r="CK15" s="4">
        <f t="shared" si="93"/>
        <v>0</v>
      </c>
      <c r="CL15" s="4">
        <f t="shared" si="93"/>
        <v>0</v>
      </c>
      <c r="CM15" s="4">
        <f t="shared" si="93"/>
        <v>0</v>
      </c>
      <c r="CN15" s="4">
        <f t="shared" si="93"/>
        <v>0</v>
      </c>
      <c r="CO15" s="4">
        <f t="shared" si="93"/>
        <v>0</v>
      </c>
      <c r="CP15" s="4">
        <f t="shared" si="93"/>
        <v>0</v>
      </c>
      <c r="CQ15" s="4">
        <f t="shared" si="93"/>
        <v>0</v>
      </c>
      <c r="CR15" s="4">
        <f t="shared" si="93"/>
        <v>0</v>
      </c>
      <c r="CS15" s="4">
        <f t="shared" si="93"/>
        <v>0</v>
      </c>
      <c r="CT15" s="4">
        <f t="shared" si="93"/>
        <v>0</v>
      </c>
      <c r="CU15" s="4">
        <f t="shared" si="93"/>
        <v>0</v>
      </c>
      <c r="CV15" s="4">
        <f t="shared" si="93"/>
        <v>0</v>
      </c>
      <c r="CW15" s="4">
        <f t="shared" si="93"/>
        <v>0</v>
      </c>
      <c r="CX15" s="4">
        <f t="shared" si="93"/>
        <v>0</v>
      </c>
      <c r="CY15" s="4">
        <f t="shared" si="93"/>
        <v>0</v>
      </c>
      <c r="CZ15" s="4">
        <f t="shared" si="93"/>
        <v>0</v>
      </c>
      <c r="DA15" s="4">
        <f t="shared" si="93"/>
        <v>0</v>
      </c>
      <c r="DB15" s="4">
        <f t="shared" si="93"/>
        <v>0</v>
      </c>
      <c r="DC15" s="4">
        <f t="shared" si="93"/>
        <v>0</v>
      </c>
      <c r="DD15" s="4">
        <f t="shared" si="93"/>
        <v>0</v>
      </c>
      <c r="DE15" s="4">
        <f t="shared" si="93"/>
        <v>0</v>
      </c>
      <c r="DF15" s="4">
        <f t="shared" si="93"/>
        <v>0</v>
      </c>
      <c r="DG15" s="4">
        <f t="shared" si="93"/>
        <v>0</v>
      </c>
      <c r="DH15" s="4">
        <f t="shared" si="93"/>
        <v>0</v>
      </c>
      <c r="DI15" s="4">
        <f t="shared" si="93"/>
        <v>0</v>
      </c>
      <c r="DJ15" s="4">
        <f t="shared" si="93"/>
        <v>0</v>
      </c>
      <c r="DK15" s="4">
        <f t="shared" si="93"/>
        <v>0</v>
      </c>
      <c r="DL15" s="4">
        <f t="shared" si="93"/>
        <v>0</v>
      </c>
      <c r="DM15" s="4">
        <f t="shared" si="93"/>
        <v>0</v>
      </c>
      <c r="DN15" s="4">
        <f t="shared" si="93"/>
        <v>0</v>
      </c>
      <c r="DO15" s="4">
        <f t="shared" si="93"/>
        <v>0</v>
      </c>
      <c r="DP15" s="4">
        <f t="shared" si="93"/>
        <v>0</v>
      </c>
      <c r="DQ15" s="4">
        <f t="shared" si="93"/>
        <v>0</v>
      </c>
      <c r="DR15" s="4">
        <f t="shared" si="93"/>
        <v>0</v>
      </c>
      <c r="DS15" s="4">
        <f t="shared" si="93"/>
        <v>0</v>
      </c>
      <c r="DT15" s="4">
        <f t="shared" si="93"/>
        <v>0</v>
      </c>
      <c r="DU15" s="4">
        <f t="shared" si="93"/>
        <v>0</v>
      </c>
      <c r="DV15" s="4">
        <f t="shared" si="93"/>
        <v>0</v>
      </c>
      <c r="DW15" s="4">
        <f t="shared" si="93"/>
        <v>0</v>
      </c>
      <c r="DX15" s="4">
        <f t="shared" si="93"/>
        <v>0</v>
      </c>
      <c r="DY15" s="4">
        <f t="shared" si="93"/>
        <v>0</v>
      </c>
      <c r="DZ15" s="4">
        <f t="shared" si="56"/>
        <v>0</v>
      </c>
      <c r="EA15" s="4">
        <f t="shared" si="56"/>
        <v>0</v>
      </c>
      <c r="EB15" s="4">
        <f>'CCaMC-ACAPEXpUC US'!D15/'CCaMC-BCCpUC US'!B15*'CCaMC-BCCpUC'!B15</f>
        <v>0</v>
      </c>
      <c r="EC15" s="4">
        <f t="shared" si="57"/>
        <v>0</v>
      </c>
      <c r="ED15" s="4">
        <f t="shared" si="57"/>
        <v>0</v>
      </c>
      <c r="EE15" s="4">
        <f t="shared" si="57"/>
        <v>0</v>
      </c>
      <c r="EF15" s="4">
        <f t="shared" si="57"/>
        <v>0</v>
      </c>
      <c r="EG15" s="4">
        <f t="shared" si="57"/>
        <v>0</v>
      </c>
      <c r="EH15" s="4">
        <f t="shared" si="57"/>
        <v>0</v>
      </c>
      <c r="EI15" s="4">
        <f t="shared" si="57"/>
        <v>0</v>
      </c>
      <c r="EJ15" s="4">
        <f t="shared" si="57"/>
        <v>0</v>
      </c>
      <c r="EK15" s="4">
        <f t="shared" si="57"/>
        <v>0</v>
      </c>
      <c r="EL15" s="4">
        <f t="shared" si="57"/>
        <v>0</v>
      </c>
      <c r="EM15" s="4">
        <f t="shared" ref="EM15:FE15" si="94">EL15</f>
        <v>0</v>
      </c>
      <c r="EN15" s="4">
        <f t="shared" si="94"/>
        <v>0</v>
      </c>
      <c r="EO15" s="4">
        <f t="shared" si="94"/>
        <v>0</v>
      </c>
      <c r="EP15" s="4">
        <f t="shared" si="94"/>
        <v>0</v>
      </c>
      <c r="EQ15" s="4">
        <f t="shared" si="94"/>
        <v>0</v>
      </c>
      <c r="ER15" s="4">
        <f t="shared" si="94"/>
        <v>0</v>
      </c>
      <c r="ES15" s="4">
        <f t="shared" si="94"/>
        <v>0</v>
      </c>
      <c r="ET15" s="4">
        <f t="shared" si="94"/>
        <v>0</v>
      </c>
      <c r="EU15" s="4">
        <f t="shared" si="94"/>
        <v>0</v>
      </c>
      <c r="EV15" s="4">
        <f t="shared" si="94"/>
        <v>0</v>
      </c>
      <c r="EW15" s="4">
        <f t="shared" si="94"/>
        <v>0</v>
      </c>
      <c r="EX15" s="4">
        <f t="shared" si="94"/>
        <v>0</v>
      </c>
      <c r="EY15" s="4">
        <f t="shared" si="94"/>
        <v>0</v>
      </c>
      <c r="EZ15" s="4">
        <f t="shared" si="94"/>
        <v>0</v>
      </c>
      <c r="FA15" s="4">
        <f t="shared" si="94"/>
        <v>0</v>
      </c>
      <c r="FB15" s="4">
        <f t="shared" si="94"/>
        <v>0</v>
      </c>
      <c r="FC15" s="4">
        <f t="shared" si="94"/>
        <v>0</v>
      </c>
      <c r="FD15" s="4">
        <f t="shared" si="94"/>
        <v>0</v>
      </c>
      <c r="FE15" s="4">
        <f t="shared" si="94"/>
        <v>0</v>
      </c>
      <c r="FF15" s="4">
        <f t="shared" si="4"/>
        <v>0</v>
      </c>
      <c r="FG15" s="4">
        <f t="shared" si="5"/>
        <v>0</v>
      </c>
      <c r="FH15" s="4">
        <f t="shared" si="6"/>
        <v>0</v>
      </c>
      <c r="FI15" s="4">
        <f t="shared" si="7"/>
        <v>0</v>
      </c>
      <c r="FJ15" s="4">
        <f t="shared" si="8"/>
        <v>0</v>
      </c>
      <c r="FK15" s="4">
        <f t="shared" si="9"/>
        <v>0</v>
      </c>
      <c r="FL15" s="4">
        <f t="shared" si="10"/>
        <v>0</v>
      </c>
      <c r="FM15" s="4">
        <f t="shared" si="11"/>
        <v>0</v>
      </c>
      <c r="FN15" s="4">
        <f t="shared" si="12"/>
        <v>0</v>
      </c>
      <c r="FO15" s="4">
        <f t="shared" si="13"/>
        <v>0</v>
      </c>
      <c r="FP15" s="4">
        <f t="shared" si="14"/>
        <v>0</v>
      </c>
      <c r="FQ15" s="4">
        <f t="shared" si="15"/>
        <v>0</v>
      </c>
      <c r="FR15" s="4">
        <f t="shared" si="16"/>
        <v>0</v>
      </c>
      <c r="FS15" s="4">
        <f t="shared" si="17"/>
        <v>0</v>
      </c>
      <c r="FT15" s="4">
        <f t="shared" si="18"/>
        <v>0</v>
      </c>
      <c r="FU15" s="4">
        <f t="shared" si="19"/>
        <v>0</v>
      </c>
      <c r="FV15" s="4">
        <f t="shared" si="20"/>
        <v>0</v>
      </c>
      <c r="FW15" s="4">
        <f t="shared" si="21"/>
        <v>0</v>
      </c>
      <c r="FX15" s="4">
        <f t="shared" si="22"/>
        <v>0</v>
      </c>
      <c r="FY15" s="4">
        <f t="shared" si="23"/>
        <v>0</v>
      </c>
      <c r="FZ15" s="4">
        <f t="shared" si="24"/>
        <v>0</v>
      </c>
      <c r="GA15" s="4">
        <f t="shared" si="25"/>
        <v>0</v>
      </c>
      <c r="GB15" s="4">
        <f t="shared" si="26"/>
        <v>0</v>
      </c>
      <c r="GC15" s="4">
        <f t="shared" si="27"/>
        <v>0</v>
      </c>
      <c r="GD15" s="4">
        <f t="shared" si="28"/>
        <v>0</v>
      </c>
      <c r="GE15" s="4">
        <f t="shared" si="29"/>
        <v>0</v>
      </c>
      <c r="GF15" s="4">
        <f t="shared" si="30"/>
        <v>0</v>
      </c>
      <c r="GG15" s="4">
        <f t="shared" si="31"/>
        <v>0</v>
      </c>
      <c r="GH15" s="4">
        <f t="shared" si="32"/>
        <v>0</v>
      </c>
      <c r="GI15" s="4">
        <f t="shared" si="33"/>
        <v>0</v>
      </c>
      <c r="GJ15" s="4">
        <f t="shared" si="34"/>
        <v>0</v>
      </c>
      <c r="GK15" s="4">
        <f t="shared" si="35"/>
        <v>0</v>
      </c>
      <c r="GL15" s="4">
        <f t="shared" si="36"/>
        <v>0</v>
      </c>
      <c r="GM15" s="4">
        <f t="shared" si="37"/>
        <v>0</v>
      </c>
      <c r="GN15" s="4">
        <f t="shared" si="38"/>
        <v>0</v>
      </c>
      <c r="GO15" s="4">
        <f t="shared" si="39"/>
        <v>0</v>
      </c>
      <c r="GP15" s="4">
        <f t="shared" si="40"/>
        <v>0</v>
      </c>
      <c r="GQ15" s="4">
        <f t="shared" si="41"/>
        <v>0</v>
      </c>
      <c r="GR15" s="4">
        <f t="shared" si="42"/>
        <v>0</v>
      </c>
      <c r="GS15" s="4">
        <f t="shared" si="43"/>
        <v>0</v>
      </c>
      <c r="GT15" s="4">
        <f t="shared" si="44"/>
        <v>0</v>
      </c>
      <c r="GU15" s="4">
        <f t="shared" si="45"/>
        <v>0</v>
      </c>
      <c r="GV15" s="4">
        <f t="shared" si="46"/>
        <v>0</v>
      </c>
      <c r="GW15" s="4">
        <f t="shared" si="47"/>
        <v>0</v>
      </c>
      <c r="GX15" s="4">
        <f t="shared" si="48"/>
        <v>0</v>
      </c>
      <c r="GY15" s="4">
        <f t="shared" si="49"/>
        <v>0</v>
      </c>
      <c r="GZ15" s="4">
        <f t="shared" si="50"/>
        <v>0</v>
      </c>
      <c r="HA15" s="4">
        <f t="shared" si="51"/>
        <v>0</v>
      </c>
      <c r="HB15" s="4">
        <f t="shared" si="52"/>
        <v>0</v>
      </c>
      <c r="HC15" s="4">
        <f t="shared" si="53"/>
        <v>0</v>
      </c>
    </row>
    <row r="16" spans="1:211">
      <c r="A16" t="s">
        <v>20</v>
      </c>
      <c r="B16" s="4">
        <f t="shared" ref="B16:BM16" si="95">C16</f>
        <v>0</v>
      </c>
      <c r="C16" s="4">
        <f t="shared" si="95"/>
        <v>0</v>
      </c>
      <c r="D16" s="4">
        <f t="shared" si="95"/>
        <v>0</v>
      </c>
      <c r="E16" s="4">
        <f t="shared" si="95"/>
        <v>0</v>
      </c>
      <c r="F16" s="4">
        <f t="shared" si="95"/>
        <v>0</v>
      </c>
      <c r="G16" s="4">
        <f t="shared" si="95"/>
        <v>0</v>
      </c>
      <c r="H16" s="4">
        <f t="shared" si="95"/>
        <v>0</v>
      </c>
      <c r="I16" s="4">
        <f t="shared" si="95"/>
        <v>0</v>
      </c>
      <c r="J16" s="4">
        <f t="shared" si="95"/>
        <v>0</v>
      </c>
      <c r="K16" s="4">
        <f t="shared" si="95"/>
        <v>0</v>
      </c>
      <c r="L16" s="4">
        <f t="shared" si="95"/>
        <v>0</v>
      </c>
      <c r="M16" s="4">
        <f t="shared" si="95"/>
        <v>0</v>
      </c>
      <c r="N16" s="4">
        <f t="shared" si="95"/>
        <v>0</v>
      </c>
      <c r="O16" s="4">
        <f t="shared" si="95"/>
        <v>0</v>
      </c>
      <c r="P16" s="4">
        <f t="shared" si="95"/>
        <v>0</v>
      </c>
      <c r="Q16" s="4">
        <f t="shared" si="95"/>
        <v>0</v>
      </c>
      <c r="R16" s="4">
        <f t="shared" si="95"/>
        <v>0</v>
      </c>
      <c r="S16" s="4">
        <f t="shared" si="95"/>
        <v>0</v>
      </c>
      <c r="T16" s="4">
        <f t="shared" si="95"/>
        <v>0</v>
      </c>
      <c r="U16" s="4">
        <f t="shared" si="95"/>
        <v>0</v>
      </c>
      <c r="V16" s="4">
        <f t="shared" si="95"/>
        <v>0</v>
      </c>
      <c r="W16" s="4">
        <f t="shared" si="95"/>
        <v>0</v>
      </c>
      <c r="X16" s="4">
        <f t="shared" si="95"/>
        <v>0</v>
      </c>
      <c r="Y16" s="4">
        <f t="shared" si="95"/>
        <v>0</v>
      </c>
      <c r="Z16" s="4">
        <f t="shared" si="95"/>
        <v>0</v>
      </c>
      <c r="AA16" s="4">
        <f t="shared" si="95"/>
        <v>0</v>
      </c>
      <c r="AB16" s="4">
        <f t="shared" si="95"/>
        <v>0</v>
      </c>
      <c r="AC16" s="4">
        <f t="shared" si="95"/>
        <v>0</v>
      </c>
      <c r="AD16" s="4">
        <f t="shared" si="95"/>
        <v>0</v>
      </c>
      <c r="AE16" s="4">
        <f t="shared" si="95"/>
        <v>0</v>
      </c>
      <c r="AF16" s="4">
        <f t="shared" si="95"/>
        <v>0</v>
      </c>
      <c r="AG16" s="4">
        <f t="shared" si="95"/>
        <v>0</v>
      </c>
      <c r="AH16" s="4">
        <f t="shared" si="95"/>
        <v>0</v>
      </c>
      <c r="AI16" s="4">
        <f t="shared" si="95"/>
        <v>0</v>
      </c>
      <c r="AJ16" s="4">
        <f t="shared" si="95"/>
        <v>0</v>
      </c>
      <c r="AK16" s="4">
        <f t="shared" si="95"/>
        <v>0</v>
      </c>
      <c r="AL16" s="4">
        <f t="shared" si="95"/>
        <v>0</v>
      </c>
      <c r="AM16" s="4">
        <f t="shared" si="95"/>
        <v>0</v>
      </c>
      <c r="AN16" s="4">
        <f t="shared" si="95"/>
        <v>0</v>
      </c>
      <c r="AO16" s="4">
        <f t="shared" si="95"/>
        <v>0</v>
      </c>
      <c r="AP16" s="4">
        <f t="shared" si="95"/>
        <v>0</v>
      </c>
      <c r="AQ16" s="4">
        <f t="shared" si="95"/>
        <v>0</v>
      </c>
      <c r="AR16" s="4">
        <f t="shared" si="95"/>
        <v>0</v>
      </c>
      <c r="AS16" s="4">
        <f t="shared" si="95"/>
        <v>0</v>
      </c>
      <c r="AT16" s="4">
        <f t="shared" si="95"/>
        <v>0</v>
      </c>
      <c r="AU16" s="4">
        <f t="shared" si="95"/>
        <v>0</v>
      </c>
      <c r="AV16" s="4">
        <f t="shared" si="95"/>
        <v>0</v>
      </c>
      <c r="AW16" s="4">
        <f t="shared" si="95"/>
        <v>0</v>
      </c>
      <c r="AX16" s="4">
        <f t="shared" si="95"/>
        <v>0</v>
      </c>
      <c r="AY16" s="4">
        <f t="shared" si="95"/>
        <v>0</v>
      </c>
      <c r="AZ16" s="4">
        <f t="shared" si="95"/>
        <v>0</v>
      </c>
      <c r="BA16" s="4">
        <f t="shared" si="95"/>
        <v>0</v>
      </c>
      <c r="BB16" s="4">
        <f t="shared" si="95"/>
        <v>0</v>
      </c>
      <c r="BC16" s="4">
        <f t="shared" si="95"/>
        <v>0</v>
      </c>
      <c r="BD16" s="4">
        <f t="shared" si="95"/>
        <v>0</v>
      </c>
      <c r="BE16" s="4">
        <f t="shared" si="95"/>
        <v>0</v>
      </c>
      <c r="BF16" s="4">
        <f t="shared" si="95"/>
        <v>0</v>
      </c>
      <c r="BG16" s="4">
        <f t="shared" si="95"/>
        <v>0</v>
      </c>
      <c r="BH16" s="4">
        <f t="shared" si="95"/>
        <v>0</v>
      </c>
      <c r="BI16" s="4">
        <f t="shared" si="95"/>
        <v>0</v>
      </c>
      <c r="BJ16" s="4">
        <f t="shared" si="95"/>
        <v>0</v>
      </c>
      <c r="BK16" s="4">
        <f t="shared" si="95"/>
        <v>0</v>
      </c>
      <c r="BL16" s="4">
        <f t="shared" si="95"/>
        <v>0</v>
      </c>
      <c r="BM16" s="4">
        <f t="shared" si="95"/>
        <v>0</v>
      </c>
      <c r="BN16" s="4">
        <f t="shared" ref="BN16:DY16" si="96">BO16</f>
        <v>0</v>
      </c>
      <c r="BO16" s="4">
        <f t="shared" si="96"/>
        <v>0</v>
      </c>
      <c r="BP16" s="4">
        <f t="shared" si="96"/>
        <v>0</v>
      </c>
      <c r="BQ16" s="4">
        <f t="shared" si="96"/>
        <v>0</v>
      </c>
      <c r="BR16" s="4">
        <f t="shared" si="96"/>
        <v>0</v>
      </c>
      <c r="BS16" s="4">
        <f t="shared" si="96"/>
        <v>0</v>
      </c>
      <c r="BT16" s="4">
        <f t="shared" si="96"/>
        <v>0</v>
      </c>
      <c r="BU16" s="4">
        <f t="shared" si="96"/>
        <v>0</v>
      </c>
      <c r="BV16" s="4">
        <f t="shared" si="96"/>
        <v>0</v>
      </c>
      <c r="BW16" s="4">
        <f t="shared" si="96"/>
        <v>0</v>
      </c>
      <c r="BX16" s="4">
        <f t="shared" si="96"/>
        <v>0</v>
      </c>
      <c r="BY16" s="4">
        <f t="shared" si="96"/>
        <v>0</v>
      </c>
      <c r="BZ16" s="4">
        <f t="shared" si="96"/>
        <v>0</v>
      </c>
      <c r="CA16" s="4">
        <f t="shared" si="96"/>
        <v>0</v>
      </c>
      <c r="CB16" s="4">
        <f t="shared" si="96"/>
        <v>0</v>
      </c>
      <c r="CC16" s="4">
        <f t="shared" si="96"/>
        <v>0</v>
      </c>
      <c r="CD16" s="4">
        <f t="shared" si="96"/>
        <v>0</v>
      </c>
      <c r="CE16" s="4">
        <f t="shared" si="96"/>
        <v>0</v>
      </c>
      <c r="CF16" s="4">
        <f t="shared" si="96"/>
        <v>0</v>
      </c>
      <c r="CG16" s="4">
        <f t="shared" si="96"/>
        <v>0</v>
      </c>
      <c r="CH16" s="4">
        <f t="shared" si="96"/>
        <v>0</v>
      </c>
      <c r="CI16" s="4">
        <f t="shared" si="96"/>
        <v>0</v>
      </c>
      <c r="CJ16" s="4">
        <f t="shared" si="96"/>
        <v>0</v>
      </c>
      <c r="CK16" s="4">
        <f t="shared" si="96"/>
        <v>0</v>
      </c>
      <c r="CL16" s="4">
        <f t="shared" si="96"/>
        <v>0</v>
      </c>
      <c r="CM16" s="4">
        <f t="shared" si="96"/>
        <v>0</v>
      </c>
      <c r="CN16" s="4">
        <f t="shared" si="96"/>
        <v>0</v>
      </c>
      <c r="CO16" s="4">
        <f t="shared" si="96"/>
        <v>0</v>
      </c>
      <c r="CP16" s="4">
        <f t="shared" si="96"/>
        <v>0</v>
      </c>
      <c r="CQ16" s="4">
        <f t="shared" si="96"/>
        <v>0</v>
      </c>
      <c r="CR16" s="4">
        <f t="shared" si="96"/>
        <v>0</v>
      </c>
      <c r="CS16" s="4">
        <f t="shared" si="96"/>
        <v>0</v>
      </c>
      <c r="CT16" s="4">
        <f t="shared" si="96"/>
        <v>0</v>
      </c>
      <c r="CU16" s="4">
        <f t="shared" si="96"/>
        <v>0</v>
      </c>
      <c r="CV16" s="4">
        <f t="shared" si="96"/>
        <v>0</v>
      </c>
      <c r="CW16" s="4">
        <f t="shared" si="96"/>
        <v>0</v>
      </c>
      <c r="CX16" s="4">
        <f t="shared" si="96"/>
        <v>0</v>
      </c>
      <c r="CY16" s="4">
        <f t="shared" si="96"/>
        <v>0</v>
      </c>
      <c r="CZ16" s="4">
        <f t="shared" si="96"/>
        <v>0</v>
      </c>
      <c r="DA16" s="4">
        <f t="shared" si="96"/>
        <v>0</v>
      </c>
      <c r="DB16" s="4">
        <f t="shared" si="96"/>
        <v>0</v>
      </c>
      <c r="DC16" s="4">
        <f t="shared" si="96"/>
        <v>0</v>
      </c>
      <c r="DD16" s="4">
        <f t="shared" si="96"/>
        <v>0</v>
      </c>
      <c r="DE16" s="4">
        <f t="shared" si="96"/>
        <v>0</v>
      </c>
      <c r="DF16" s="4">
        <f t="shared" si="96"/>
        <v>0</v>
      </c>
      <c r="DG16" s="4">
        <f t="shared" si="96"/>
        <v>0</v>
      </c>
      <c r="DH16" s="4">
        <f t="shared" si="96"/>
        <v>0</v>
      </c>
      <c r="DI16" s="4">
        <f t="shared" si="96"/>
        <v>0</v>
      </c>
      <c r="DJ16" s="4">
        <f t="shared" si="96"/>
        <v>0</v>
      </c>
      <c r="DK16" s="4">
        <f t="shared" si="96"/>
        <v>0</v>
      </c>
      <c r="DL16" s="4">
        <f t="shared" si="96"/>
        <v>0</v>
      </c>
      <c r="DM16" s="4">
        <f t="shared" si="96"/>
        <v>0</v>
      </c>
      <c r="DN16" s="4">
        <f t="shared" si="96"/>
        <v>0</v>
      </c>
      <c r="DO16" s="4">
        <f t="shared" si="96"/>
        <v>0</v>
      </c>
      <c r="DP16" s="4">
        <f t="shared" si="96"/>
        <v>0</v>
      </c>
      <c r="DQ16" s="4">
        <f t="shared" si="96"/>
        <v>0</v>
      </c>
      <c r="DR16" s="4">
        <f t="shared" si="96"/>
        <v>0</v>
      </c>
      <c r="DS16" s="4">
        <f t="shared" si="96"/>
        <v>0</v>
      </c>
      <c r="DT16" s="4">
        <f t="shared" si="96"/>
        <v>0</v>
      </c>
      <c r="DU16" s="4">
        <f t="shared" si="96"/>
        <v>0</v>
      </c>
      <c r="DV16" s="4">
        <f t="shared" si="96"/>
        <v>0</v>
      </c>
      <c r="DW16" s="4">
        <f t="shared" si="96"/>
        <v>0</v>
      </c>
      <c r="DX16" s="4">
        <f t="shared" si="96"/>
        <v>0</v>
      </c>
      <c r="DY16" s="4">
        <f t="shared" si="96"/>
        <v>0</v>
      </c>
      <c r="DZ16" s="4">
        <f t="shared" si="56"/>
        <v>0</v>
      </c>
      <c r="EA16" s="4">
        <f t="shared" si="56"/>
        <v>0</v>
      </c>
      <c r="EB16" s="4">
        <f>'CCaMC-ACAPEXpUC US'!D16/'CCaMC-BCCpUC US'!B16*'CCaMC-BCCpUC'!B16</f>
        <v>0</v>
      </c>
      <c r="EC16" s="4">
        <f t="shared" si="57"/>
        <v>0</v>
      </c>
      <c r="ED16" s="4">
        <f t="shared" si="57"/>
        <v>0</v>
      </c>
      <c r="EE16" s="4">
        <f t="shared" si="57"/>
        <v>0</v>
      </c>
      <c r="EF16" s="4">
        <f t="shared" si="57"/>
        <v>0</v>
      </c>
      <c r="EG16" s="4">
        <f t="shared" si="57"/>
        <v>0</v>
      </c>
      <c r="EH16" s="4">
        <f t="shared" si="57"/>
        <v>0</v>
      </c>
      <c r="EI16" s="4">
        <f t="shared" si="57"/>
        <v>0</v>
      </c>
      <c r="EJ16" s="4">
        <f t="shared" si="57"/>
        <v>0</v>
      </c>
      <c r="EK16" s="4">
        <f t="shared" si="57"/>
        <v>0</v>
      </c>
      <c r="EL16" s="4">
        <f t="shared" si="57"/>
        <v>0</v>
      </c>
      <c r="EM16" s="4">
        <f t="shared" ref="EM16:FE16" si="97">EL16</f>
        <v>0</v>
      </c>
      <c r="EN16" s="4">
        <f t="shared" si="97"/>
        <v>0</v>
      </c>
      <c r="EO16" s="4">
        <f t="shared" si="97"/>
        <v>0</v>
      </c>
      <c r="EP16" s="4">
        <f t="shared" si="97"/>
        <v>0</v>
      </c>
      <c r="EQ16" s="4">
        <f t="shared" si="97"/>
        <v>0</v>
      </c>
      <c r="ER16" s="4">
        <f t="shared" si="97"/>
        <v>0</v>
      </c>
      <c r="ES16" s="4">
        <f t="shared" si="97"/>
        <v>0</v>
      </c>
      <c r="ET16" s="4">
        <f t="shared" si="97"/>
        <v>0</v>
      </c>
      <c r="EU16" s="4">
        <f t="shared" si="97"/>
        <v>0</v>
      </c>
      <c r="EV16" s="4">
        <f t="shared" si="97"/>
        <v>0</v>
      </c>
      <c r="EW16" s="4">
        <f t="shared" si="97"/>
        <v>0</v>
      </c>
      <c r="EX16" s="4">
        <f t="shared" si="97"/>
        <v>0</v>
      </c>
      <c r="EY16" s="4">
        <f t="shared" si="97"/>
        <v>0</v>
      </c>
      <c r="EZ16" s="4">
        <f t="shared" si="97"/>
        <v>0</v>
      </c>
      <c r="FA16" s="4">
        <f t="shared" si="97"/>
        <v>0</v>
      </c>
      <c r="FB16" s="4">
        <f t="shared" si="97"/>
        <v>0</v>
      </c>
      <c r="FC16" s="4">
        <f t="shared" si="97"/>
        <v>0</v>
      </c>
      <c r="FD16" s="4">
        <f t="shared" si="97"/>
        <v>0</v>
      </c>
      <c r="FE16" s="4">
        <f t="shared" si="97"/>
        <v>0</v>
      </c>
      <c r="FF16" s="4">
        <f t="shared" si="4"/>
        <v>0</v>
      </c>
      <c r="FG16" s="4">
        <f t="shared" si="5"/>
        <v>0</v>
      </c>
      <c r="FH16" s="4">
        <f t="shared" si="6"/>
        <v>0</v>
      </c>
      <c r="FI16" s="4">
        <f t="shared" si="7"/>
        <v>0</v>
      </c>
      <c r="FJ16" s="4">
        <f t="shared" si="8"/>
        <v>0</v>
      </c>
      <c r="FK16" s="4">
        <f t="shared" si="9"/>
        <v>0</v>
      </c>
      <c r="FL16" s="4">
        <f t="shared" si="10"/>
        <v>0</v>
      </c>
      <c r="FM16" s="4">
        <f t="shared" si="11"/>
        <v>0</v>
      </c>
      <c r="FN16" s="4">
        <f t="shared" si="12"/>
        <v>0</v>
      </c>
      <c r="FO16" s="4">
        <f t="shared" si="13"/>
        <v>0</v>
      </c>
      <c r="FP16" s="4">
        <f t="shared" si="14"/>
        <v>0</v>
      </c>
      <c r="FQ16" s="4">
        <f t="shared" si="15"/>
        <v>0</v>
      </c>
      <c r="FR16" s="4">
        <f t="shared" si="16"/>
        <v>0</v>
      </c>
      <c r="FS16" s="4">
        <f t="shared" si="17"/>
        <v>0</v>
      </c>
      <c r="FT16" s="4">
        <f t="shared" si="18"/>
        <v>0</v>
      </c>
      <c r="FU16" s="4">
        <f t="shared" si="19"/>
        <v>0</v>
      </c>
      <c r="FV16" s="4">
        <f t="shared" si="20"/>
        <v>0</v>
      </c>
      <c r="FW16" s="4">
        <f t="shared" si="21"/>
        <v>0</v>
      </c>
      <c r="FX16" s="4">
        <f t="shared" si="22"/>
        <v>0</v>
      </c>
      <c r="FY16" s="4">
        <f t="shared" si="23"/>
        <v>0</v>
      </c>
      <c r="FZ16" s="4">
        <f t="shared" si="24"/>
        <v>0</v>
      </c>
      <c r="GA16" s="4">
        <f t="shared" si="25"/>
        <v>0</v>
      </c>
      <c r="GB16" s="4">
        <f t="shared" si="26"/>
        <v>0</v>
      </c>
      <c r="GC16" s="4">
        <f t="shared" si="27"/>
        <v>0</v>
      </c>
      <c r="GD16" s="4">
        <f t="shared" si="28"/>
        <v>0</v>
      </c>
      <c r="GE16" s="4">
        <f t="shared" si="29"/>
        <v>0</v>
      </c>
      <c r="GF16" s="4">
        <f t="shared" si="30"/>
        <v>0</v>
      </c>
      <c r="GG16" s="4">
        <f t="shared" si="31"/>
        <v>0</v>
      </c>
      <c r="GH16" s="4">
        <f t="shared" si="32"/>
        <v>0</v>
      </c>
      <c r="GI16" s="4">
        <f t="shared" si="33"/>
        <v>0</v>
      </c>
      <c r="GJ16" s="4">
        <f t="shared" si="34"/>
        <v>0</v>
      </c>
      <c r="GK16" s="4">
        <f t="shared" si="35"/>
        <v>0</v>
      </c>
      <c r="GL16" s="4">
        <f t="shared" si="36"/>
        <v>0</v>
      </c>
      <c r="GM16" s="4">
        <f t="shared" si="37"/>
        <v>0</v>
      </c>
      <c r="GN16" s="4">
        <f t="shared" si="38"/>
        <v>0</v>
      </c>
      <c r="GO16" s="4">
        <f t="shared" si="39"/>
        <v>0</v>
      </c>
      <c r="GP16" s="4">
        <f t="shared" si="40"/>
        <v>0</v>
      </c>
      <c r="GQ16" s="4">
        <f t="shared" si="41"/>
        <v>0</v>
      </c>
      <c r="GR16" s="4">
        <f t="shared" si="42"/>
        <v>0</v>
      </c>
      <c r="GS16" s="4">
        <f t="shared" si="43"/>
        <v>0</v>
      </c>
      <c r="GT16" s="4">
        <f t="shared" si="44"/>
        <v>0</v>
      </c>
      <c r="GU16" s="4">
        <f t="shared" si="45"/>
        <v>0</v>
      </c>
      <c r="GV16" s="4">
        <f t="shared" si="46"/>
        <v>0</v>
      </c>
      <c r="GW16" s="4">
        <f t="shared" si="47"/>
        <v>0</v>
      </c>
      <c r="GX16" s="4">
        <f t="shared" si="48"/>
        <v>0</v>
      </c>
      <c r="GY16" s="4">
        <f t="shared" si="49"/>
        <v>0</v>
      </c>
      <c r="GZ16" s="4">
        <f t="shared" si="50"/>
        <v>0</v>
      </c>
      <c r="HA16" s="4">
        <f t="shared" si="51"/>
        <v>0</v>
      </c>
      <c r="HB16" s="4">
        <f t="shared" si="52"/>
        <v>0</v>
      </c>
      <c r="HC16" s="4">
        <f t="shared" si="53"/>
        <v>0</v>
      </c>
    </row>
    <row r="17" spans="1:211">
      <c r="A17" t="s">
        <v>21</v>
      </c>
      <c r="B17" s="4">
        <f t="shared" ref="B17:BM17" si="98">C17</f>
        <v>15735.110955102704</v>
      </c>
      <c r="C17" s="4">
        <f t="shared" si="98"/>
        <v>15735.110955102704</v>
      </c>
      <c r="D17" s="4">
        <f t="shared" si="98"/>
        <v>15735.110955102704</v>
      </c>
      <c r="E17" s="4">
        <f t="shared" si="98"/>
        <v>15735.110955102704</v>
      </c>
      <c r="F17" s="4">
        <f t="shared" si="98"/>
        <v>15735.110955102704</v>
      </c>
      <c r="G17" s="4">
        <f t="shared" si="98"/>
        <v>15735.110955102704</v>
      </c>
      <c r="H17" s="4">
        <f t="shared" si="98"/>
        <v>15735.110955102704</v>
      </c>
      <c r="I17" s="4">
        <f t="shared" si="98"/>
        <v>15735.110955102704</v>
      </c>
      <c r="J17" s="4">
        <f t="shared" si="98"/>
        <v>15735.110955102704</v>
      </c>
      <c r="K17" s="4">
        <f t="shared" si="98"/>
        <v>15735.110955102704</v>
      </c>
      <c r="L17" s="4">
        <f t="shared" si="98"/>
        <v>15735.110955102704</v>
      </c>
      <c r="M17" s="4">
        <f t="shared" si="98"/>
        <v>15735.110955102704</v>
      </c>
      <c r="N17" s="4">
        <f t="shared" si="98"/>
        <v>15735.110955102704</v>
      </c>
      <c r="O17" s="4">
        <f t="shared" si="98"/>
        <v>15735.110955102704</v>
      </c>
      <c r="P17" s="4">
        <f t="shared" si="98"/>
        <v>15735.110955102704</v>
      </c>
      <c r="Q17" s="4">
        <f t="shared" si="98"/>
        <v>15735.110955102704</v>
      </c>
      <c r="R17" s="4">
        <f t="shared" si="98"/>
        <v>15735.110955102704</v>
      </c>
      <c r="S17" s="4">
        <f t="shared" si="98"/>
        <v>15735.110955102704</v>
      </c>
      <c r="T17" s="4">
        <f t="shared" si="98"/>
        <v>15735.110955102704</v>
      </c>
      <c r="U17" s="4">
        <f t="shared" si="98"/>
        <v>15735.110955102704</v>
      </c>
      <c r="V17" s="4">
        <f t="shared" si="98"/>
        <v>15735.110955102704</v>
      </c>
      <c r="W17" s="4">
        <f t="shared" si="98"/>
        <v>15735.110955102704</v>
      </c>
      <c r="X17" s="4">
        <f t="shared" si="98"/>
        <v>15735.110955102704</v>
      </c>
      <c r="Y17" s="4">
        <f t="shared" si="98"/>
        <v>15735.110955102704</v>
      </c>
      <c r="Z17" s="4">
        <f t="shared" si="98"/>
        <v>15735.110955102704</v>
      </c>
      <c r="AA17" s="4">
        <f t="shared" si="98"/>
        <v>15735.110955102704</v>
      </c>
      <c r="AB17" s="4">
        <f t="shared" si="98"/>
        <v>15735.110955102704</v>
      </c>
      <c r="AC17" s="4">
        <f t="shared" si="98"/>
        <v>15735.110955102704</v>
      </c>
      <c r="AD17" s="4">
        <f t="shared" si="98"/>
        <v>15735.110955102704</v>
      </c>
      <c r="AE17" s="4">
        <f t="shared" si="98"/>
        <v>15735.110955102704</v>
      </c>
      <c r="AF17" s="4">
        <f t="shared" si="98"/>
        <v>15735.110955102704</v>
      </c>
      <c r="AG17" s="4">
        <f t="shared" si="98"/>
        <v>15735.110955102704</v>
      </c>
      <c r="AH17" s="4">
        <f t="shared" si="98"/>
        <v>15735.110955102704</v>
      </c>
      <c r="AI17" s="4">
        <f t="shared" si="98"/>
        <v>15735.110955102704</v>
      </c>
      <c r="AJ17" s="4">
        <f t="shared" si="98"/>
        <v>15735.110955102704</v>
      </c>
      <c r="AK17" s="4">
        <f t="shared" si="98"/>
        <v>15735.110955102704</v>
      </c>
      <c r="AL17" s="4">
        <f t="shared" si="98"/>
        <v>15735.110955102704</v>
      </c>
      <c r="AM17" s="4">
        <f t="shared" si="98"/>
        <v>15735.110955102704</v>
      </c>
      <c r="AN17" s="4">
        <f t="shared" si="98"/>
        <v>15735.110955102704</v>
      </c>
      <c r="AO17" s="4">
        <f t="shared" si="98"/>
        <v>15735.110955102704</v>
      </c>
      <c r="AP17" s="4">
        <f t="shared" si="98"/>
        <v>15735.110955102704</v>
      </c>
      <c r="AQ17" s="4">
        <f t="shared" si="98"/>
        <v>15735.110955102704</v>
      </c>
      <c r="AR17" s="4">
        <f t="shared" si="98"/>
        <v>15735.110955102704</v>
      </c>
      <c r="AS17" s="4">
        <f t="shared" si="98"/>
        <v>15735.110955102704</v>
      </c>
      <c r="AT17" s="4">
        <f t="shared" si="98"/>
        <v>15735.110955102704</v>
      </c>
      <c r="AU17" s="4">
        <f t="shared" si="98"/>
        <v>15735.110955102704</v>
      </c>
      <c r="AV17" s="4">
        <f t="shared" si="98"/>
        <v>15735.110955102704</v>
      </c>
      <c r="AW17" s="4">
        <f t="shared" si="98"/>
        <v>15735.110955102704</v>
      </c>
      <c r="AX17" s="4">
        <f t="shared" si="98"/>
        <v>15735.110955102704</v>
      </c>
      <c r="AY17" s="4">
        <f t="shared" si="98"/>
        <v>15735.110955102704</v>
      </c>
      <c r="AZ17" s="4">
        <f t="shared" si="98"/>
        <v>15735.110955102704</v>
      </c>
      <c r="BA17" s="4">
        <f t="shared" si="98"/>
        <v>15735.110955102704</v>
      </c>
      <c r="BB17" s="4">
        <f t="shared" si="98"/>
        <v>15735.110955102704</v>
      </c>
      <c r="BC17" s="4">
        <f t="shared" si="98"/>
        <v>15735.110955102704</v>
      </c>
      <c r="BD17" s="4">
        <f t="shared" si="98"/>
        <v>15735.110955102704</v>
      </c>
      <c r="BE17" s="4">
        <f t="shared" si="98"/>
        <v>15735.110955102704</v>
      </c>
      <c r="BF17" s="4">
        <f t="shared" si="98"/>
        <v>15735.110955102704</v>
      </c>
      <c r="BG17" s="4">
        <f t="shared" si="98"/>
        <v>15735.110955102704</v>
      </c>
      <c r="BH17" s="4">
        <f t="shared" si="98"/>
        <v>15735.110955102704</v>
      </c>
      <c r="BI17" s="4">
        <f t="shared" si="98"/>
        <v>15735.110955102704</v>
      </c>
      <c r="BJ17" s="4">
        <f t="shared" si="98"/>
        <v>15735.110955102704</v>
      </c>
      <c r="BK17" s="4">
        <f t="shared" si="98"/>
        <v>15735.110955102704</v>
      </c>
      <c r="BL17" s="4">
        <f t="shared" si="98"/>
        <v>15735.110955102704</v>
      </c>
      <c r="BM17" s="4">
        <f t="shared" si="98"/>
        <v>15735.110955102704</v>
      </c>
      <c r="BN17" s="4">
        <f t="shared" ref="BN17:DY17" si="99">BO17</f>
        <v>15735.110955102704</v>
      </c>
      <c r="BO17" s="4">
        <f t="shared" si="99"/>
        <v>15735.110955102704</v>
      </c>
      <c r="BP17" s="4">
        <f t="shared" si="99"/>
        <v>15735.110955102704</v>
      </c>
      <c r="BQ17" s="4">
        <f t="shared" si="99"/>
        <v>15735.110955102704</v>
      </c>
      <c r="BR17" s="4">
        <f t="shared" si="99"/>
        <v>15735.110955102704</v>
      </c>
      <c r="BS17" s="4">
        <f t="shared" si="99"/>
        <v>15735.110955102704</v>
      </c>
      <c r="BT17" s="4">
        <f t="shared" si="99"/>
        <v>15735.110955102704</v>
      </c>
      <c r="BU17" s="4">
        <f t="shared" si="99"/>
        <v>15735.110955102704</v>
      </c>
      <c r="BV17" s="4">
        <f t="shared" si="99"/>
        <v>15735.110955102704</v>
      </c>
      <c r="BW17" s="4">
        <f t="shared" si="99"/>
        <v>15735.110955102704</v>
      </c>
      <c r="BX17" s="4">
        <f t="shared" si="99"/>
        <v>15735.110955102704</v>
      </c>
      <c r="BY17" s="4">
        <f t="shared" si="99"/>
        <v>15735.110955102704</v>
      </c>
      <c r="BZ17" s="4">
        <f t="shared" si="99"/>
        <v>15735.110955102704</v>
      </c>
      <c r="CA17" s="4">
        <f t="shared" si="99"/>
        <v>15735.110955102704</v>
      </c>
      <c r="CB17" s="4">
        <f t="shared" si="99"/>
        <v>15735.110955102704</v>
      </c>
      <c r="CC17" s="4">
        <f t="shared" si="99"/>
        <v>15735.110955102704</v>
      </c>
      <c r="CD17" s="4">
        <f t="shared" si="99"/>
        <v>15735.110955102704</v>
      </c>
      <c r="CE17" s="4">
        <f t="shared" si="99"/>
        <v>15735.110955102704</v>
      </c>
      <c r="CF17" s="4">
        <f t="shared" si="99"/>
        <v>15735.110955102704</v>
      </c>
      <c r="CG17" s="4">
        <f t="shared" si="99"/>
        <v>15735.110955102704</v>
      </c>
      <c r="CH17" s="4">
        <f t="shared" si="99"/>
        <v>15735.110955102704</v>
      </c>
      <c r="CI17" s="4">
        <f t="shared" si="99"/>
        <v>15735.110955102704</v>
      </c>
      <c r="CJ17" s="4">
        <f t="shared" si="99"/>
        <v>15735.110955102704</v>
      </c>
      <c r="CK17" s="4">
        <f t="shared" si="99"/>
        <v>15735.110955102704</v>
      </c>
      <c r="CL17" s="4">
        <f t="shared" si="99"/>
        <v>15735.110955102704</v>
      </c>
      <c r="CM17" s="4">
        <f t="shared" si="99"/>
        <v>15735.110955102704</v>
      </c>
      <c r="CN17" s="4">
        <f t="shared" si="99"/>
        <v>15735.110955102704</v>
      </c>
      <c r="CO17" s="4">
        <f t="shared" si="99"/>
        <v>15735.110955102704</v>
      </c>
      <c r="CP17" s="4">
        <f t="shared" si="99"/>
        <v>15735.110955102704</v>
      </c>
      <c r="CQ17" s="4">
        <f t="shared" si="99"/>
        <v>15735.110955102704</v>
      </c>
      <c r="CR17" s="4">
        <f t="shared" si="99"/>
        <v>15735.110955102704</v>
      </c>
      <c r="CS17" s="4">
        <f t="shared" si="99"/>
        <v>15735.110955102704</v>
      </c>
      <c r="CT17" s="4">
        <f t="shared" si="99"/>
        <v>15735.110955102704</v>
      </c>
      <c r="CU17" s="4">
        <f t="shared" si="99"/>
        <v>15735.110955102704</v>
      </c>
      <c r="CV17" s="4">
        <f t="shared" si="99"/>
        <v>15735.110955102704</v>
      </c>
      <c r="CW17" s="4">
        <f t="shared" si="99"/>
        <v>15735.110955102704</v>
      </c>
      <c r="CX17" s="4">
        <f t="shared" si="99"/>
        <v>15735.110955102704</v>
      </c>
      <c r="CY17" s="4">
        <f t="shared" si="99"/>
        <v>15735.110955102704</v>
      </c>
      <c r="CZ17" s="4">
        <f t="shared" si="99"/>
        <v>15735.110955102704</v>
      </c>
      <c r="DA17" s="4">
        <f t="shared" si="99"/>
        <v>15735.110955102704</v>
      </c>
      <c r="DB17" s="4">
        <f t="shared" si="99"/>
        <v>15735.110955102704</v>
      </c>
      <c r="DC17" s="4">
        <f t="shared" si="99"/>
        <v>15735.110955102704</v>
      </c>
      <c r="DD17" s="4">
        <f t="shared" si="99"/>
        <v>15735.110955102704</v>
      </c>
      <c r="DE17" s="4">
        <f t="shared" si="99"/>
        <v>15735.110955102704</v>
      </c>
      <c r="DF17" s="4">
        <f t="shared" si="99"/>
        <v>15735.110955102704</v>
      </c>
      <c r="DG17" s="4">
        <f t="shared" si="99"/>
        <v>15735.110955102704</v>
      </c>
      <c r="DH17" s="4">
        <f t="shared" si="99"/>
        <v>15735.110955102704</v>
      </c>
      <c r="DI17" s="4">
        <f t="shared" si="99"/>
        <v>15735.110955102704</v>
      </c>
      <c r="DJ17" s="4">
        <f t="shared" si="99"/>
        <v>15735.110955102704</v>
      </c>
      <c r="DK17" s="4">
        <f t="shared" si="99"/>
        <v>15735.110955102704</v>
      </c>
      <c r="DL17" s="4">
        <f t="shared" si="99"/>
        <v>15735.110955102704</v>
      </c>
      <c r="DM17" s="4">
        <f t="shared" si="99"/>
        <v>15735.110955102704</v>
      </c>
      <c r="DN17" s="4">
        <f t="shared" si="99"/>
        <v>15735.110955102704</v>
      </c>
      <c r="DO17" s="4">
        <f t="shared" si="99"/>
        <v>15735.110955102704</v>
      </c>
      <c r="DP17" s="4">
        <f t="shared" si="99"/>
        <v>15735.110955102704</v>
      </c>
      <c r="DQ17" s="4">
        <f t="shared" si="99"/>
        <v>15735.110955102704</v>
      </c>
      <c r="DR17" s="4">
        <f t="shared" si="99"/>
        <v>15735.110955102704</v>
      </c>
      <c r="DS17" s="4">
        <f t="shared" si="99"/>
        <v>15735.110955102704</v>
      </c>
      <c r="DT17" s="4">
        <f t="shared" si="99"/>
        <v>15735.110955102704</v>
      </c>
      <c r="DU17" s="4">
        <f t="shared" si="99"/>
        <v>15735.110955102704</v>
      </c>
      <c r="DV17" s="4">
        <f t="shared" si="99"/>
        <v>15735.110955102704</v>
      </c>
      <c r="DW17" s="4">
        <f t="shared" si="99"/>
        <v>15735.110955102704</v>
      </c>
      <c r="DX17" s="4">
        <f t="shared" si="99"/>
        <v>15735.110955102704</v>
      </c>
      <c r="DY17" s="4">
        <f t="shared" si="99"/>
        <v>15735.110955102704</v>
      </c>
      <c r="DZ17" s="4">
        <f t="shared" si="56"/>
        <v>15735.110955102704</v>
      </c>
      <c r="EA17" s="4">
        <f t="shared" si="56"/>
        <v>15735.110955102704</v>
      </c>
      <c r="EB17" s="4">
        <f>'CCaMC-ACAPEXpUC US'!D17/'CCaMC-BCCpUC US'!B17*'CCaMC-BCCpUC'!B17</f>
        <v>15735.110955102704</v>
      </c>
      <c r="EC17" s="4">
        <f t="shared" si="57"/>
        <v>15735.110955102704</v>
      </c>
      <c r="ED17" s="4">
        <f t="shared" si="57"/>
        <v>15735.110955102704</v>
      </c>
      <c r="EE17" s="4">
        <f t="shared" si="57"/>
        <v>15735.110955102704</v>
      </c>
      <c r="EF17" s="4">
        <f t="shared" si="57"/>
        <v>15735.110955102704</v>
      </c>
      <c r="EG17" s="4">
        <f t="shared" si="57"/>
        <v>15735.110955102704</v>
      </c>
      <c r="EH17" s="4">
        <f t="shared" si="57"/>
        <v>15735.110955102704</v>
      </c>
      <c r="EI17" s="4">
        <f t="shared" si="57"/>
        <v>15735.110955102704</v>
      </c>
      <c r="EJ17" s="4">
        <f t="shared" si="57"/>
        <v>15735.110955102704</v>
      </c>
      <c r="EK17" s="4">
        <f t="shared" si="57"/>
        <v>15735.110955102704</v>
      </c>
      <c r="EL17" s="4">
        <f t="shared" si="57"/>
        <v>15735.110955102704</v>
      </c>
      <c r="EM17" s="4">
        <f t="shared" ref="EM17:FE17" si="100">EL17</f>
        <v>15735.110955102704</v>
      </c>
      <c r="EN17" s="4">
        <f t="shared" si="100"/>
        <v>15735.110955102704</v>
      </c>
      <c r="EO17" s="4">
        <f t="shared" si="100"/>
        <v>15735.110955102704</v>
      </c>
      <c r="EP17" s="4">
        <f t="shared" si="100"/>
        <v>15735.110955102704</v>
      </c>
      <c r="EQ17" s="4">
        <f t="shared" si="100"/>
        <v>15735.110955102704</v>
      </c>
      <c r="ER17" s="4">
        <f t="shared" si="100"/>
        <v>15735.110955102704</v>
      </c>
      <c r="ES17" s="4">
        <f t="shared" si="100"/>
        <v>15735.110955102704</v>
      </c>
      <c r="ET17" s="4">
        <f t="shared" si="100"/>
        <v>15735.110955102704</v>
      </c>
      <c r="EU17" s="4">
        <f t="shared" si="100"/>
        <v>15735.110955102704</v>
      </c>
      <c r="EV17" s="4">
        <f t="shared" si="100"/>
        <v>15735.110955102704</v>
      </c>
      <c r="EW17" s="4">
        <f t="shared" si="100"/>
        <v>15735.110955102704</v>
      </c>
      <c r="EX17" s="4">
        <f t="shared" si="100"/>
        <v>15735.110955102704</v>
      </c>
      <c r="EY17" s="4">
        <f t="shared" si="100"/>
        <v>15735.110955102704</v>
      </c>
      <c r="EZ17" s="4">
        <f t="shared" si="100"/>
        <v>15735.110955102704</v>
      </c>
      <c r="FA17" s="4">
        <f t="shared" si="100"/>
        <v>15735.110955102704</v>
      </c>
      <c r="FB17" s="4">
        <f t="shared" si="100"/>
        <v>15735.110955102704</v>
      </c>
      <c r="FC17" s="4">
        <f t="shared" si="100"/>
        <v>15735.110955102704</v>
      </c>
      <c r="FD17" s="4">
        <f t="shared" si="100"/>
        <v>15735.110955102704</v>
      </c>
      <c r="FE17" s="4">
        <f t="shared" si="100"/>
        <v>15735.110955102704</v>
      </c>
      <c r="FF17" s="4">
        <f t="shared" si="4"/>
        <v>15735.110955102704</v>
      </c>
      <c r="FG17" s="4">
        <f t="shared" si="5"/>
        <v>15735.110955102704</v>
      </c>
      <c r="FH17" s="4">
        <f t="shared" si="6"/>
        <v>15735.110955102704</v>
      </c>
      <c r="FI17" s="4">
        <f t="shared" si="7"/>
        <v>15735.110955102704</v>
      </c>
      <c r="FJ17" s="4">
        <f t="shared" si="8"/>
        <v>15735.110955102704</v>
      </c>
      <c r="FK17" s="4">
        <f t="shared" si="9"/>
        <v>15735.110955102704</v>
      </c>
      <c r="FL17" s="4">
        <f t="shared" si="10"/>
        <v>15735.110955102704</v>
      </c>
      <c r="FM17" s="4">
        <f t="shared" si="11"/>
        <v>15735.110955102704</v>
      </c>
      <c r="FN17" s="4">
        <f t="shared" si="12"/>
        <v>15735.110955102704</v>
      </c>
      <c r="FO17" s="4">
        <f t="shared" si="13"/>
        <v>15735.110955102704</v>
      </c>
      <c r="FP17" s="4">
        <f t="shared" si="14"/>
        <v>15735.110955102704</v>
      </c>
      <c r="FQ17" s="4">
        <f t="shared" si="15"/>
        <v>15735.110955102704</v>
      </c>
      <c r="FR17" s="4">
        <f t="shared" si="16"/>
        <v>15735.110955102704</v>
      </c>
      <c r="FS17" s="4">
        <f t="shared" si="17"/>
        <v>15735.110955102704</v>
      </c>
      <c r="FT17" s="4">
        <f t="shared" si="18"/>
        <v>15735.110955102704</v>
      </c>
      <c r="FU17" s="4">
        <f t="shared" si="19"/>
        <v>15735.110955102704</v>
      </c>
      <c r="FV17" s="4">
        <f t="shared" si="20"/>
        <v>15735.110955102704</v>
      </c>
      <c r="FW17" s="4">
        <f t="shared" si="21"/>
        <v>15735.110955102704</v>
      </c>
      <c r="FX17" s="4">
        <f t="shared" si="22"/>
        <v>15735.110955102704</v>
      </c>
      <c r="FY17" s="4">
        <f t="shared" si="23"/>
        <v>15735.110955102704</v>
      </c>
      <c r="FZ17" s="4">
        <f t="shared" si="24"/>
        <v>15735.110955102704</v>
      </c>
      <c r="GA17" s="4">
        <f t="shared" si="25"/>
        <v>15735.110955102704</v>
      </c>
      <c r="GB17" s="4">
        <f t="shared" si="26"/>
        <v>15735.110955102704</v>
      </c>
      <c r="GC17" s="4">
        <f t="shared" si="27"/>
        <v>15735.110955102704</v>
      </c>
      <c r="GD17" s="4">
        <f t="shared" si="28"/>
        <v>15735.110955102704</v>
      </c>
      <c r="GE17" s="4">
        <f t="shared" si="29"/>
        <v>15735.110955102704</v>
      </c>
      <c r="GF17" s="4">
        <f t="shared" si="30"/>
        <v>15735.110955102704</v>
      </c>
      <c r="GG17" s="4">
        <f t="shared" si="31"/>
        <v>15735.110955102704</v>
      </c>
      <c r="GH17" s="4">
        <f t="shared" si="32"/>
        <v>15735.110955102704</v>
      </c>
      <c r="GI17" s="4">
        <f t="shared" si="33"/>
        <v>15735.110955102704</v>
      </c>
      <c r="GJ17" s="4">
        <f t="shared" si="34"/>
        <v>15735.110955102704</v>
      </c>
      <c r="GK17" s="4">
        <f t="shared" si="35"/>
        <v>15735.110955102704</v>
      </c>
      <c r="GL17" s="4">
        <f t="shared" si="36"/>
        <v>15735.110955102704</v>
      </c>
      <c r="GM17" s="4">
        <f t="shared" si="37"/>
        <v>15735.110955102704</v>
      </c>
      <c r="GN17" s="4">
        <f t="shared" si="38"/>
        <v>15735.110955102704</v>
      </c>
      <c r="GO17" s="4">
        <f t="shared" si="39"/>
        <v>15735.110955102704</v>
      </c>
      <c r="GP17" s="4">
        <f t="shared" si="40"/>
        <v>15735.110955102704</v>
      </c>
      <c r="GQ17" s="4">
        <f t="shared" si="41"/>
        <v>15735.110955102704</v>
      </c>
      <c r="GR17" s="4">
        <f t="shared" si="42"/>
        <v>15735.110955102704</v>
      </c>
      <c r="GS17" s="4">
        <f t="shared" si="43"/>
        <v>15735.110955102704</v>
      </c>
      <c r="GT17" s="4">
        <f t="shared" si="44"/>
        <v>15735.110955102704</v>
      </c>
      <c r="GU17" s="4">
        <f t="shared" si="45"/>
        <v>15735.110955102704</v>
      </c>
      <c r="GV17" s="4">
        <f t="shared" si="46"/>
        <v>15735.110955102704</v>
      </c>
      <c r="GW17" s="4">
        <f t="shared" si="47"/>
        <v>15735.110955102704</v>
      </c>
      <c r="GX17" s="4">
        <f t="shared" si="48"/>
        <v>15735.110955102704</v>
      </c>
      <c r="GY17" s="4">
        <f t="shared" si="49"/>
        <v>15735.110955102704</v>
      </c>
      <c r="GZ17" s="4">
        <f t="shared" si="50"/>
        <v>15735.110955102704</v>
      </c>
      <c r="HA17" s="4">
        <f t="shared" si="51"/>
        <v>15735.110955102704</v>
      </c>
      <c r="HB17" s="4">
        <f t="shared" si="52"/>
        <v>15735.110955102704</v>
      </c>
      <c r="HC17" s="4">
        <f t="shared" si="53"/>
        <v>15735.110955102704</v>
      </c>
    </row>
    <row r="18" spans="1:211">
      <c r="A18" t="s">
        <v>22</v>
      </c>
      <c r="B18" s="4">
        <f t="shared" ref="B18:BM18" si="101">C18</f>
        <v>27068.893775367767</v>
      </c>
      <c r="C18" s="4">
        <f t="shared" si="101"/>
        <v>27068.893775367767</v>
      </c>
      <c r="D18" s="4">
        <f t="shared" si="101"/>
        <v>27068.893775367767</v>
      </c>
      <c r="E18" s="4">
        <f t="shared" si="101"/>
        <v>27068.893775367767</v>
      </c>
      <c r="F18" s="4">
        <f t="shared" si="101"/>
        <v>27068.893775367767</v>
      </c>
      <c r="G18" s="4">
        <f t="shared" si="101"/>
        <v>27068.893775367767</v>
      </c>
      <c r="H18" s="4">
        <f t="shared" si="101"/>
        <v>27068.893775367767</v>
      </c>
      <c r="I18" s="4">
        <f t="shared" si="101"/>
        <v>27068.893775367767</v>
      </c>
      <c r="J18" s="4">
        <f t="shared" si="101"/>
        <v>27068.893775367767</v>
      </c>
      <c r="K18" s="4">
        <f t="shared" si="101"/>
        <v>27068.893775367767</v>
      </c>
      <c r="L18" s="4">
        <f t="shared" si="101"/>
        <v>27068.893775367767</v>
      </c>
      <c r="M18" s="4">
        <f t="shared" si="101"/>
        <v>27068.893775367767</v>
      </c>
      <c r="N18" s="4">
        <f t="shared" si="101"/>
        <v>27068.893775367767</v>
      </c>
      <c r="O18" s="4">
        <f t="shared" si="101"/>
        <v>27068.893775367767</v>
      </c>
      <c r="P18" s="4">
        <f t="shared" si="101"/>
        <v>27068.893775367767</v>
      </c>
      <c r="Q18" s="4">
        <f t="shared" si="101"/>
        <v>27068.893775367767</v>
      </c>
      <c r="R18" s="4">
        <f t="shared" si="101"/>
        <v>27068.893775367767</v>
      </c>
      <c r="S18" s="4">
        <f t="shared" si="101"/>
        <v>27068.893775367767</v>
      </c>
      <c r="T18" s="4">
        <f t="shared" si="101"/>
        <v>27068.893775367767</v>
      </c>
      <c r="U18" s="4">
        <f t="shared" si="101"/>
        <v>27068.893775367767</v>
      </c>
      <c r="V18" s="4">
        <f t="shared" si="101"/>
        <v>27068.893775367767</v>
      </c>
      <c r="W18" s="4">
        <f t="shared" si="101"/>
        <v>27068.893775367767</v>
      </c>
      <c r="X18" s="4">
        <f t="shared" si="101"/>
        <v>27068.893775367767</v>
      </c>
      <c r="Y18" s="4">
        <f t="shared" si="101"/>
        <v>27068.893775367767</v>
      </c>
      <c r="Z18" s="4">
        <f t="shared" si="101"/>
        <v>27068.893775367767</v>
      </c>
      <c r="AA18" s="4">
        <f t="shared" si="101"/>
        <v>27068.893775367767</v>
      </c>
      <c r="AB18" s="4">
        <f t="shared" si="101"/>
        <v>27068.893775367767</v>
      </c>
      <c r="AC18" s="4">
        <f t="shared" si="101"/>
        <v>27068.893775367767</v>
      </c>
      <c r="AD18" s="4">
        <f t="shared" si="101"/>
        <v>27068.893775367767</v>
      </c>
      <c r="AE18" s="4">
        <f t="shared" si="101"/>
        <v>27068.893775367767</v>
      </c>
      <c r="AF18" s="4">
        <f t="shared" si="101"/>
        <v>27068.893775367767</v>
      </c>
      <c r="AG18" s="4">
        <f t="shared" si="101"/>
        <v>27068.893775367767</v>
      </c>
      <c r="AH18" s="4">
        <f t="shared" si="101"/>
        <v>27068.893775367767</v>
      </c>
      <c r="AI18" s="4">
        <f t="shared" si="101"/>
        <v>27068.893775367767</v>
      </c>
      <c r="AJ18" s="4">
        <f t="shared" si="101"/>
        <v>27068.893775367767</v>
      </c>
      <c r="AK18" s="4">
        <f t="shared" si="101"/>
        <v>27068.893775367767</v>
      </c>
      <c r="AL18" s="4">
        <f t="shared" si="101"/>
        <v>27068.893775367767</v>
      </c>
      <c r="AM18" s="4">
        <f t="shared" si="101"/>
        <v>27068.893775367767</v>
      </c>
      <c r="AN18" s="4">
        <f t="shared" si="101"/>
        <v>27068.893775367767</v>
      </c>
      <c r="AO18" s="4">
        <f t="shared" si="101"/>
        <v>27068.893775367767</v>
      </c>
      <c r="AP18" s="4">
        <f t="shared" si="101"/>
        <v>27068.893775367767</v>
      </c>
      <c r="AQ18" s="4">
        <f t="shared" si="101"/>
        <v>27068.893775367767</v>
      </c>
      <c r="AR18" s="4">
        <f t="shared" si="101"/>
        <v>27068.893775367767</v>
      </c>
      <c r="AS18" s="4">
        <f t="shared" si="101"/>
        <v>27068.893775367767</v>
      </c>
      <c r="AT18" s="4">
        <f t="shared" si="101"/>
        <v>27068.893775367767</v>
      </c>
      <c r="AU18" s="4">
        <f t="shared" si="101"/>
        <v>27068.893775367767</v>
      </c>
      <c r="AV18" s="4">
        <f t="shared" si="101"/>
        <v>27068.893775367767</v>
      </c>
      <c r="AW18" s="4">
        <f t="shared" si="101"/>
        <v>27068.893775367767</v>
      </c>
      <c r="AX18" s="4">
        <f t="shared" si="101"/>
        <v>27068.893775367767</v>
      </c>
      <c r="AY18" s="4">
        <f t="shared" si="101"/>
        <v>27068.893775367767</v>
      </c>
      <c r="AZ18" s="4">
        <f t="shared" si="101"/>
        <v>27068.893775367767</v>
      </c>
      <c r="BA18" s="4">
        <f t="shared" si="101"/>
        <v>27068.893775367767</v>
      </c>
      <c r="BB18" s="4">
        <f t="shared" si="101"/>
        <v>27068.893775367767</v>
      </c>
      <c r="BC18" s="4">
        <f t="shared" si="101"/>
        <v>27068.893775367767</v>
      </c>
      <c r="BD18" s="4">
        <f t="shared" si="101"/>
        <v>27068.893775367767</v>
      </c>
      <c r="BE18" s="4">
        <f t="shared" si="101"/>
        <v>27068.893775367767</v>
      </c>
      <c r="BF18" s="4">
        <f t="shared" si="101"/>
        <v>27068.893775367767</v>
      </c>
      <c r="BG18" s="4">
        <f t="shared" si="101"/>
        <v>27068.893775367767</v>
      </c>
      <c r="BH18" s="4">
        <f t="shared" si="101"/>
        <v>27068.893775367767</v>
      </c>
      <c r="BI18" s="4">
        <f t="shared" si="101"/>
        <v>27068.893775367767</v>
      </c>
      <c r="BJ18" s="4">
        <f t="shared" si="101"/>
        <v>27068.893775367767</v>
      </c>
      <c r="BK18" s="4">
        <f t="shared" si="101"/>
        <v>27068.893775367767</v>
      </c>
      <c r="BL18" s="4">
        <f t="shared" si="101"/>
        <v>27068.893775367767</v>
      </c>
      <c r="BM18" s="4">
        <f t="shared" si="101"/>
        <v>27068.893775367767</v>
      </c>
      <c r="BN18" s="4">
        <f t="shared" ref="BN18:DY18" si="102">BO18</f>
        <v>27068.893775367767</v>
      </c>
      <c r="BO18" s="4">
        <f t="shared" si="102"/>
        <v>27068.893775367767</v>
      </c>
      <c r="BP18" s="4">
        <f t="shared" si="102"/>
        <v>27068.893775367767</v>
      </c>
      <c r="BQ18" s="4">
        <f t="shared" si="102"/>
        <v>27068.893775367767</v>
      </c>
      <c r="BR18" s="4">
        <f t="shared" si="102"/>
        <v>27068.893775367767</v>
      </c>
      <c r="BS18" s="4">
        <f t="shared" si="102"/>
        <v>27068.893775367767</v>
      </c>
      <c r="BT18" s="4">
        <f t="shared" si="102"/>
        <v>27068.893775367767</v>
      </c>
      <c r="BU18" s="4">
        <f t="shared" si="102"/>
        <v>27068.893775367767</v>
      </c>
      <c r="BV18" s="4">
        <f t="shared" si="102"/>
        <v>27068.893775367767</v>
      </c>
      <c r="BW18" s="4">
        <f t="shared" si="102"/>
        <v>27068.893775367767</v>
      </c>
      <c r="BX18" s="4">
        <f t="shared" si="102"/>
        <v>27068.893775367767</v>
      </c>
      <c r="BY18" s="4">
        <f t="shared" si="102"/>
        <v>27068.893775367767</v>
      </c>
      <c r="BZ18" s="4">
        <f t="shared" si="102"/>
        <v>27068.893775367767</v>
      </c>
      <c r="CA18" s="4">
        <f t="shared" si="102"/>
        <v>27068.893775367767</v>
      </c>
      <c r="CB18" s="4">
        <f t="shared" si="102"/>
        <v>27068.893775367767</v>
      </c>
      <c r="CC18" s="4">
        <f t="shared" si="102"/>
        <v>27068.893775367767</v>
      </c>
      <c r="CD18" s="4">
        <f t="shared" si="102"/>
        <v>27068.893775367767</v>
      </c>
      <c r="CE18" s="4">
        <f t="shared" si="102"/>
        <v>27068.893775367767</v>
      </c>
      <c r="CF18" s="4">
        <f t="shared" si="102"/>
        <v>27068.893775367767</v>
      </c>
      <c r="CG18" s="4">
        <f t="shared" si="102"/>
        <v>27068.893775367767</v>
      </c>
      <c r="CH18" s="4">
        <f t="shared" si="102"/>
        <v>27068.893775367767</v>
      </c>
      <c r="CI18" s="4">
        <f t="shared" si="102"/>
        <v>27068.893775367767</v>
      </c>
      <c r="CJ18" s="4">
        <f t="shared" si="102"/>
        <v>27068.893775367767</v>
      </c>
      <c r="CK18" s="4">
        <f t="shared" si="102"/>
        <v>27068.893775367767</v>
      </c>
      <c r="CL18" s="4">
        <f t="shared" si="102"/>
        <v>27068.893775367767</v>
      </c>
      <c r="CM18" s="4">
        <f t="shared" si="102"/>
        <v>27068.893775367767</v>
      </c>
      <c r="CN18" s="4">
        <f t="shared" si="102"/>
        <v>27068.893775367767</v>
      </c>
      <c r="CO18" s="4">
        <f t="shared" si="102"/>
        <v>27068.893775367767</v>
      </c>
      <c r="CP18" s="4">
        <f t="shared" si="102"/>
        <v>27068.893775367767</v>
      </c>
      <c r="CQ18" s="4">
        <f t="shared" si="102"/>
        <v>27068.893775367767</v>
      </c>
      <c r="CR18" s="4">
        <f t="shared" si="102"/>
        <v>27068.893775367767</v>
      </c>
      <c r="CS18" s="4">
        <f t="shared" si="102"/>
        <v>27068.893775367767</v>
      </c>
      <c r="CT18" s="4">
        <f t="shared" si="102"/>
        <v>27068.893775367767</v>
      </c>
      <c r="CU18" s="4">
        <f t="shared" si="102"/>
        <v>27068.893775367767</v>
      </c>
      <c r="CV18" s="4">
        <f t="shared" si="102"/>
        <v>27068.893775367767</v>
      </c>
      <c r="CW18" s="4">
        <f t="shared" si="102"/>
        <v>27068.893775367767</v>
      </c>
      <c r="CX18" s="4">
        <f t="shared" si="102"/>
        <v>27068.893775367767</v>
      </c>
      <c r="CY18" s="4">
        <f t="shared" si="102"/>
        <v>27068.893775367767</v>
      </c>
      <c r="CZ18" s="4">
        <f t="shared" si="102"/>
        <v>27068.893775367767</v>
      </c>
      <c r="DA18" s="4">
        <f t="shared" si="102"/>
        <v>27068.893775367767</v>
      </c>
      <c r="DB18" s="4">
        <f t="shared" si="102"/>
        <v>27068.893775367767</v>
      </c>
      <c r="DC18" s="4">
        <f t="shared" si="102"/>
        <v>27068.893775367767</v>
      </c>
      <c r="DD18" s="4">
        <f t="shared" si="102"/>
        <v>27068.893775367767</v>
      </c>
      <c r="DE18" s="4">
        <f t="shared" si="102"/>
        <v>27068.893775367767</v>
      </c>
      <c r="DF18" s="4">
        <f t="shared" si="102"/>
        <v>27068.893775367767</v>
      </c>
      <c r="DG18" s="4">
        <f t="shared" si="102"/>
        <v>27068.893775367767</v>
      </c>
      <c r="DH18" s="4">
        <f t="shared" si="102"/>
        <v>27068.893775367767</v>
      </c>
      <c r="DI18" s="4">
        <f t="shared" si="102"/>
        <v>27068.893775367767</v>
      </c>
      <c r="DJ18" s="4">
        <f t="shared" si="102"/>
        <v>27068.893775367767</v>
      </c>
      <c r="DK18" s="4">
        <f t="shared" si="102"/>
        <v>27068.893775367767</v>
      </c>
      <c r="DL18" s="4">
        <f t="shared" si="102"/>
        <v>27068.893775367767</v>
      </c>
      <c r="DM18" s="4">
        <f t="shared" si="102"/>
        <v>27068.893775367767</v>
      </c>
      <c r="DN18" s="4">
        <f t="shared" si="102"/>
        <v>27068.893775367767</v>
      </c>
      <c r="DO18" s="4">
        <f t="shared" si="102"/>
        <v>27068.893775367767</v>
      </c>
      <c r="DP18" s="4">
        <f t="shared" si="102"/>
        <v>27068.893775367767</v>
      </c>
      <c r="DQ18" s="4">
        <f t="shared" si="102"/>
        <v>27068.893775367767</v>
      </c>
      <c r="DR18" s="4">
        <f t="shared" si="102"/>
        <v>27068.893775367767</v>
      </c>
      <c r="DS18" s="4">
        <f t="shared" si="102"/>
        <v>27068.893775367767</v>
      </c>
      <c r="DT18" s="4">
        <f t="shared" si="102"/>
        <v>27068.893775367767</v>
      </c>
      <c r="DU18" s="4">
        <f t="shared" si="102"/>
        <v>27068.893775367767</v>
      </c>
      <c r="DV18" s="4">
        <f t="shared" si="102"/>
        <v>27068.893775367767</v>
      </c>
      <c r="DW18" s="4">
        <f t="shared" si="102"/>
        <v>27068.893775367767</v>
      </c>
      <c r="DX18" s="4">
        <f t="shared" si="102"/>
        <v>27068.893775367767</v>
      </c>
      <c r="DY18" s="4">
        <f t="shared" si="102"/>
        <v>27068.893775367767</v>
      </c>
      <c r="DZ18" s="4">
        <f t="shared" si="56"/>
        <v>27068.893775367767</v>
      </c>
      <c r="EA18" s="4">
        <f t="shared" si="56"/>
        <v>27068.893775367767</v>
      </c>
      <c r="EB18" s="4">
        <f>'CCaMC-ACAPEXpUC US'!D18/'CCaMC-BCCpUC US'!B18*'CCaMC-BCCpUC'!B18</f>
        <v>27068.893775367767</v>
      </c>
      <c r="EC18" s="4">
        <f t="shared" si="57"/>
        <v>27068.893775367767</v>
      </c>
      <c r="ED18" s="4">
        <f t="shared" si="57"/>
        <v>27068.893775367767</v>
      </c>
      <c r="EE18" s="4">
        <f t="shared" si="57"/>
        <v>27068.893775367767</v>
      </c>
      <c r="EF18" s="4">
        <f t="shared" si="57"/>
        <v>27068.893775367767</v>
      </c>
      <c r="EG18" s="4">
        <f t="shared" si="57"/>
        <v>27068.893775367767</v>
      </c>
      <c r="EH18" s="4">
        <f t="shared" si="57"/>
        <v>27068.893775367767</v>
      </c>
      <c r="EI18" s="4">
        <f t="shared" si="57"/>
        <v>27068.893775367767</v>
      </c>
      <c r="EJ18" s="4">
        <f t="shared" si="57"/>
        <v>27068.893775367767</v>
      </c>
      <c r="EK18" s="4">
        <f t="shared" si="57"/>
        <v>27068.893775367767</v>
      </c>
      <c r="EL18" s="4">
        <f t="shared" si="57"/>
        <v>27068.893775367767</v>
      </c>
      <c r="EM18" s="4">
        <f t="shared" ref="EM18:FE18" si="103">EL18</f>
        <v>27068.893775367767</v>
      </c>
      <c r="EN18" s="4">
        <f t="shared" si="103"/>
        <v>27068.893775367767</v>
      </c>
      <c r="EO18" s="4">
        <f t="shared" si="103"/>
        <v>27068.893775367767</v>
      </c>
      <c r="EP18" s="4">
        <f t="shared" si="103"/>
        <v>27068.893775367767</v>
      </c>
      <c r="EQ18" s="4">
        <f t="shared" si="103"/>
        <v>27068.893775367767</v>
      </c>
      <c r="ER18" s="4">
        <f t="shared" si="103"/>
        <v>27068.893775367767</v>
      </c>
      <c r="ES18" s="4">
        <f t="shared" si="103"/>
        <v>27068.893775367767</v>
      </c>
      <c r="ET18" s="4">
        <f t="shared" si="103"/>
        <v>27068.893775367767</v>
      </c>
      <c r="EU18" s="4">
        <f t="shared" si="103"/>
        <v>27068.893775367767</v>
      </c>
      <c r="EV18" s="4">
        <f t="shared" si="103"/>
        <v>27068.893775367767</v>
      </c>
      <c r="EW18" s="4">
        <f t="shared" si="103"/>
        <v>27068.893775367767</v>
      </c>
      <c r="EX18" s="4">
        <f t="shared" si="103"/>
        <v>27068.893775367767</v>
      </c>
      <c r="EY18" s="4">
        <f t="shared" si="103"/>
        <v>27068.893775367767</v>
      </c>
      <c r="EZ18" s="4">
        <f t="shared" si="103"/>
        <v>27068.893775367767</v>
      </c>
      <c r="FA18" s="4">
        <f t="shared" si="103"/>
        <v>27068.893775367767</v>
      </c>
      <c r="FB18" s="4">
        <f t="shared" si="103"/>
        <v>27068.893775367767</v>
      </c>
      <c r="FC18" s="4">
        <f t="shared" si="103"/>
        <v>27068.893775367767</v>
      </c>
      <c r="FD18" s="4">
        <f t="shared" si="103"/>
        <v>27068.893775367767</v>
      </c>
      <c r="FE18" s="4">
        <f t="shared" si="103"/>
        <v>27068.893775367767</v>
      </c>
      <c r="FF18" s="4">
        <f t="shared" si="4"/>
        <v>27068.893775367767</v>
      </c>
      <c r="FG18" s="4">
        <f t="shared" si="5"/>
        <v>27068.893775367767</v>
      </c>
      <c r="FH18" s="4">
        <f t="shared" si="6"/>
        <v>27068.893775367767</v>
      </c>
      <c r="FI18" s="4">
        <f t="shared" si="7"/>
        <v>27068.893775367767</v>
      </c>
      <c r="FJ18" s="4">
        <f t="shared" si="8"/>
        <v>27068.893775367767</v>
      </c>
      <c r="FK18" s="4">
        <f t="shared" si="9"/>
        <v>27068.893775367767</v>
      </c>
      <c r="FL18" s="4">
        <f t="shared" si="10"/>
        <v>27068.893775367767</v>
      </c>
      <c r="FM18" s="4">
        <f t="shared" si="11"/>
        <v>27068.893775367767</v>
      </c>
      <c r="FN18" s="4">
        <f t="shared" si="12"/>
        <v>27068.893775367767</v>
      </c>
      <c r="FO18" s="4">
        <f t="shared" si="13"/>
        <v>27068.893775367767</v>
      </c>
      <c r="FP18" s="4">
        <f t="shared" si="14"/>
        <v>27068.893775367767</v>
      </c>
      <c r="FQ18" s="4">
        <f t="shared" si="15"/>
        <v>27068.893775367767</v>
      </c>
      <c r="FR18" s="4">
        <f t="shared" si="16"/>
        <v>27068.893775367767</v>
      </c>
      <c r="FS18" s="4">
        <f t="shared" si="17"/>
        <v>27068.893775367767</v>
      </c>
      <c r="FT18" s="4">
        <f t="shared" si="18"/>
        <v>27068.893775367767</v>
      </c>
      <c r="FU18" s="4">
        <f t="shared" si="19"/>
        <v>27068.893775367767</v>
      </c>
      <c r="FV18" s="4">
        <f t="shared" si="20"/>
        <v>27068.893775367767</v>
      </c>
      <c r="FW18" s="4">
        <f t="shared" si="21"/>
        <v>27068.893775367767</v>
      </c>
      <c r="FX18" s="4">
        <f t="shared" si="22"/>
        <v>27068.893775367767</v>
      </c>
      <c r="FY18" s="4">
        <f t="shared" si="23"/>
        <v>27068.893775367767</v>
      </c>
      <c r="FZ18" s="4">
        <f t="shared" si="24"/>
        <v>27068.893775367767</v>
      </c>
      <c r="GA18" s="4">
        <f t="shared" si="25"/>
        <v>27068.893775367767</v>
      </c>
      <c r="GB18" s="4">
        <f t="shared" si="26"/>
        <v>27068.893775367767</v>
      </c>
      <c r="GC18" s="4">
        <f t="shared" si="27"/>
        <v>27068.893775367767</v>
      </c>
      <c r="GD18" s="4">
        <f t="shared" si="28"/>
        <v>27068.893775367767</v>
      </c>
      <c r="GE18" s="4">
        <f t="shared" si="29"/>
        <v>27068.893775367767</v>
      </c>
      <c r="GF18" s="4">
        <f t="shared" si="30"/>
        <v>27068.893775367767</v>
      </c>
      <c r="GG18" s="4">
        <f t="shared" si="31"/>
        <v>27068.893775367767</v>
      </c>
      <c r="GH18" s="4">
        <f t="shared" si="32"/>
        <v>27068.893775367767</v>
      </c>
      <c r="GI18" s="4">
        <f t="shared" si="33"/>
        <v>27068.893775367767</v>
      </c>
      <c r="GJ18" s="4">
        <f t="shared" si="34"/>
        <v>27068.893775367767</v>
      </c>
      <c r="GK18" s="4">
        <f t="shared" si="35"/>
        <v>27068.893775367767</v>
      </c>
      <c r="GL18" s="4">
        <f t="shared" si="36"/>
        <v>27068.893775367767</v>
      </c>
      <c r="GM18" s="4">
        <f t="shared" si="37"/>
        <v>27068.893775367767</v>
      </c>
      <c r="GN18" s="4">
        <f t="shared" si="38"/>
        <v>27068.893775367767</v>
      </c>
      <c r="GO18" s="4">
        <f t="shared" si="39"/>
        <v>27068.893775367767</v>
      </c>
      <c r="GP18" s="4">
        <f t="shared" si="40"/>
        <v>27068.893775367767</v>
      </c>
      <c r="GQ18" s="4">
        <f t="shared" si="41"/>
        <v>27068.893775367767</v>
      </c>
      <c r="GR18" s="4">
        <f t="shared" si="42"/>
        <v>27068.893775367767</v>
      </c>
      <c r="GS18" s="4">
        <f t="shared" si="43"/>
        <v>27068.893775367767</v>
      </c>
      <c r="GT18" s="4">
        <f t="shared" si="44"/>
        <v>27068.893775367767</v>
      </c>
      <c r="GU18" s="4">
        <f t="shared" si="45"/>
        <v>27068.893775367767</v>
      </c>
      <c r="GV18" s="4">
        <f t="shared" si="46"/>
        <v>27068.893775367767</v>
      </c>
      <c r="GW18" s="4">
        <f t="shared" si="47"/>
        <v>27068.893775367767</v>
      </c>
      <c r="GX18" s="4">
        <f t="shared" si="48"/>
        <v>27068.893775367767</v>
      </c>
      <c r="GY18" s="4">
        <f t="shared" si="49"/>
        <v>27068.893775367767</v>
      </c>
      <c r="GZ18" s="4">
        <f t="shared" si="50"/>
        <v>27068.893775367767</v>
      </c>
      <c r="HA18" s="4">
        <f t="shared" si="51"/>
        <v>27068.893775367767</v>
      </c>
      <c r="HB18" s="4">
        <f t="shared" si="52"/>
        <v>27068.893775367767</v>
      </c>
      <c r="HC18" s="4">
        <f t="shared" si="53"/>
        <v>27068.893775367767</v>
      </c>
    </row>
    <row r="19" spans="1:211">
      <c r="A19" t="s">
        <v>77</v>
      </c>
      <c r="B19" s="4">
        <f t="shared" ref="B19:BM19" si="104">C19</f>
        <v>24015.21</v>
      </c>
      <c r="C19" s="4">
        <f t="shared" si="104"/>
        <v>24015.21</v>
      </c>
      <c r="D19" s="4">
        <f t="shared" si="104"/>
        <v>24015.21</v>
      </c>
      <c r="E19" s="4">
        <f t="shared" si="104"/>
        <v>24015.21</v>
      </c>
      <c r="F19" s="4">
        <f t="shared" si="104"/>
        <v>24015.21</v>
      </c>
      <c r="G19" s="4">
        <f t="shared" si="104"/>
        <v>24015.21</v>
      </c>
      <c r="H19" s="4">
        <f t="shared" si="104"/>
        <v>24015.21</v>
      </c>
      <c r="I19" s="4">
        <f t="shared" si="104"/>
        <v>24015.21</v>
      </c>
      <c r="J19" s="4">
        <f t="shared" si="104"/>
        <v>24015.21</v>
      </c>
      <c r="K19" s="4">
        <f t="shared" si="104"/>
        <v>24015.21</v>
      </c>
      <c r="L19" s="4">
        <f t="shared" si="104"/>
        <v>24015.21</v>
      </c>
      <c r="M19" s="4">
        <f t="shared" si="104"/>
        <v>24015.21</v>
      </c>
      <c r="N19" s="4">
        <f t="shared" si="104"/>
        <v>24015.21</v>
      </c>
      <c r="O19" s="4">
        <f t="shared" si="104"/>
        <v>24015.21</v>
      </c>
      <c r="P19" s="4">
        <f t="shared" si="104"/>
        <v>24015.21</v>
      </c>
      <c r="Q19" s="4">
        <f t="shared" si="104"/>
        <v>24015.21</v>
      </c>
      <c r="R19" s="4">
        <f t="shared" si="104"/>
        <v>24015.21</v>
      </c>
      <c r="S19" s="4">
        <f t="shared" si="104"/>
        <v>24015.21</v>
      </c>
      <c r="T19" s="4">
        <f t="shared" si="104"/>
        <v>24015.21</v>
      </c>
      <c r="U19" s="4">
        <f t="shared" si="104"/>
        <v>24015.21</v>
      </c>
      <c r="V19" s="4">
        <f t="shared" si="104"/>
        <v>24015.21</v>
      </c>
      <c r="W19" s="4">
        <f t="shared" si="104"/>
        <v>24015.21</v>
      </c>
      <c r="X19" s="4">
        <f t="shared" si="104"/>
        <v>24015.21</v>
      </c>
      <c r="Y19" s="4">
        <f t="shared" si="104"/>
        <v>24015.21</v>
      </c>
      <c r="Z19" s="4">
        <f t="shared" si="104"/>
        <v>24015.21</v>
      </c>
      <c r="AA19" s="4">
        <f t="shared" si="104"/>
        <v>24015.21</v>
      </c>
      <c r="AB19" s="4">
        <f t="shared" si="104"/>
        <v>24015.21</v>
      </c>
      <c r="AC19" s="4">
        <f t="shared" si="104"/>
        <v>24015.21</v>
      </c>
      <c r="AD19" s="4">
        <f t="shared" si="104"/>
        <v>24015.21</v>
      </c>
      <c r="AE19" s="4">
        <f t="shared" si="104"/>
        <v>24015.21</v>
      </c>
      <c r="AF19" s="4">
        <f t="shared" si="104"/>
        <v>24015.21</v>
      </c>
      <c r="AG19" s="4">
        <f t="shared" si="104"/>
        <v>24015.21</v>
      </c>
      <c r="AH19" s="4">
        <f t="shared" si="104"/>
        <v>24015.21</v>
      </c>
      <c r="AI19" s="4">
        <f t="shared" si="104"/>
        <v>24015.21</v>
      </c>
      <c r="AJ19" s="4">
        <f t="shared" si="104"/>
        <v>24015.21</v>
      </c>
      <c r="AK19" s="4">
        <f t="shared" si="104"/>
        <v>24015.21</v>
      </c>
      <c r="AL19" s="4">
        <f t="shared" si="104"/>
        <v>24015.21</v>
      </c>
      <c r="AM19" s="4">
        <f t="shared" si="104"/>
        <v>24015.21</v>
      </c>
      <c r="AN19" s="4">
        <f t="shared" si="104"/>
        <v>24015.21</v>
      </c>
      <c r="AO19" s="4">
        <f t="shared" si="104"/>
        <v>24015.21</v>
      </c>
      <c r="AP19" s="4">
        <f t="shared" si="104"/>
        <v>24015.21</v>
      </c>
      <c r="AQ19" s="4">
        <f t="shared" si="104"/>
        <v>24015.21</v>
      </c>
      <c r="AR19" s="4">
        <f t="shared" si="104"/>
        <v>24015.21</v>
      </c>
      <c r="AS19" s="4">
        <f t="shared" si="104"/>
        <v>24015.21</v>
      </c>
      <c r="AT19" s="4">
        <f t="shared" si="104"/>
        <v>24015.21</v>
      </c>
      <c r="AU19" s="4">
        <f t="shared" si="104"/>
        <v>24015.21</v>
      </c>
      <c r="AV19" s="4">
        <f t="shared" si="104"/>
        <v>24015.21</v>
      </c>
      <c r="AW19" s="4">
        <f t="shared" si="104"/>
        <v>24015.21</v>
      </c>
      <c r="AX19" s="4">
        <f t="shared" si="104"/>
        <v>24015.21</v>
      </c>
      <c r="AY19" s="4">
        <f t="shared" si="104"/>
        <v>24015.21</v>
      </c>
      <c r="AZ19" s="4">
        <f t="shared" si="104"/>
        <v>24015.21</v>
      </c>
      <c r="BA19" s="4">
        <f t="shared" si="104"/>
        <v>24015.21</v>
      </c>
      <c r="BB19" s="4">
        <f t="shared" si="104"/>
        <v>24015.21</v>
      </c>
      <c r="BC19" s="4">
        <f t="shared" si="104"/>
        <v>24015.21</v>
      </c>
      <c r="BD19" s="4">
        <f t="shared" si="104"/>
        <v>24015.21</v>
      </c>
      <c r="BE19" s="4">
        <f t="shared" si="104"/>
        <v>24015.21</v>
      </c>
      <c r="BF19" s="4">
        <f t="shared" si="104"/>
        <v>24015.21</v>
      </c>
      <c r="BG19" s="4">
        <f t="shared" si="104"/>
        <v>24015.21</v>
      </c>
      <c r="BH19" s="4">
        <f t="shared" si="104"/>
        <v>24015.21</v>
      </c>
      <c r="BI19" s="4">
        <f t="shared" si="104"/>
        <v>24015.21</v>
      </c>
      <c r="BJ19" s="4">
        <f t="shared" si="104"/>
        <v>24015.21</v>
      </c>
      <c r="BK19" s="4">
        <f t="shared" si="104"/>
        <v>24015.21</v>
      </c>
      <c r="BL19" s="4">
        <f t="shared" si="104"/>
        <v>24015.21</v>
      </c>
      <c r="BM19" s="4">
        <f t="shared" si="104"/>
        <v>24015.21</v>
      </c>
      <c r="BN19" s="4">
        <f t="shared" ref="BN19:DY19" si="105">BO19</f>
        <v>24015.21</v>
      </c>
      <c r="BO19" s="4">
        <f t="shared" si="105"/>
        <v>24015.21</v>
      </c>
      <c r="BP19" s="4">
        <f t="shared" si="105"/>
        <v>24015.21</v>
      </c>
      <c r="BQ19" s="4">
        <f t="shared" si="105"/>
        <v>24015.21</v>
      </c>
      <c r="BR19" s="4">
        <f t="shared" si="105"/>
        <v>24015.21</v>
      </c>
      <c r="BS19" s="4">
        <f t="shared" si="105"/>
        <v>24015.21</v>
      </c>
      <c r="BT19" s="4">
        <f t="shared" si="105"/>
        <v>24015.21</v>
      </c>
      <c r="BU19" s="4">
        <f t="shared" si="105"/>
        <v>24015.21</v>
      </c>
      <c r="BV19" s="4">
        <f t="shared" si="105"/>
        <v>24015.21</v>
      </c>
      <c r="BW19" s="4">
        <f t="shared" si="105"/>
        <v>24015.21</v>
      </c>
      <c r="BX19" s="4">
        <f t="shared" si="105"/>
        <v>24015.21</v>
      </c>
      <c r="BY19" s="4">
        <f t="shared" si="105"/>
        <v>24015.21</v>
      </c>
      <c r="BZ19" s="4">
        <f t="shared" si="105"/>
        <v>24015.21</v>
      </c>
      <c r="CA19" s="4">
        <f t="shared" si="105"/>
        <v>24015.21</v>
      </c>
      <c r="CB19" s="4">
        <f t="shared" si="105"/>
        <v>24015.21</v>
      </c>
      <c r="CC19" s="4">
        <f t="shared" si="105"/>
        <v>24015.21</v>
      </c>
      <c r="CD19" s="4">
        <f t="shared" si="105"/>
        <v>24015.21</v>
      </c>
      <c r="CE19" s="4">
        <f t="shared" si="105"/>
        <v>24015.21</v>
      </c>
      <c r="CF19" s="4">
        <f t="shared" si="105"/>
        <v>24015.21</v>
      </c>
      <c r="CG19" s="4">
        <f t="shared" si="105"/>
        <v>24015.21</v>
      </c>
      <c r="CH19" s="4">
        <f t="shared" si="105"/>
        <v>24015.21</v>
      </c>
      <c r="CI19" s="4">
        <f t="shared" si="105"/>
        <v>24015.21</v>
      </c>
      <c r="CJ19" s="4">
        <f t="shared" si="105"/>
        <v>24015.21</v>
      </c>
      <c r="CK19" s="4">
        <f t="shared" si="105"/>
        <v>24015.21</v>
      </c>
      <c r="CL19" s="4">
        <f t="shared" si="105"/>
        <v>24015.21</v>
      </c>
      <c r="CM19" s="4">
        <f t="shared" si="105"/>
        <v>24015.21</v>
      </c>
      <c r="CN19" s="4">
        <f t="shared" si="105"/>
        <v>24015.21</v>
      </c>
      <c r="CO19" s="4">
        <f t="shared" si="105"/>
        <v>24015.21</v>
      </c>
      <c r="CP19" s="4">
        <f t="shared" si="105"/>
        <v>24015.21</v>
      </c>
      <c r="CQ19" s="4">
        <f t="shared" si="105"/>
        <v>24015.21</v>
      </c>
      <c r="CR19" s="4">
        <f t="shared" si="105"/>
        <v>24015.21</v>
      </c>
      <c r="CS19" s="4">
        <f t="shared" si="105"/>
        <v>24015.21</v>
      </c>
      <c r="CT19" s="4">
        <f t="shared" si="105"/>
        <v>24015.21</v>
      </c>
      <c r="CU19" s="4">
        <f t="shared" si="105"/>
        <v>24015.21</v>
      </c>
      <c r="CV19" s="4">
        <f t="shared" si="105"/>
        <v>24015.21</v>
      </c>
      <c r="CW19" s="4">
        <f t="shared" si="105"/>
        <v>24015.21</v>
      </c>
      <c r="CX19" s="4">
        <f t="shared" si="105"/>
        <v>24015.21</v>
      </c>
      <c r="CY19" s="4">
        <f t="shared" si="105"/>
        <v>24015.21</v>
      </c>
      <c r="CZ19" s="4">
        <f t="shared" si="105"/>
        <v>24015.21</v>
      </c>
      <c r="DA19" s="4">
        <f t="shared" si="105"/>
        <v>24015.21</v>
      </c>
      <c r="DB19" s="4">
        <f t="shared" si="105"/>
        <v>24015.21</v>
      </c>
      <c r="DC19" s="4">
        <f t="shared" si="105"/>
        <v>24015.21</v>
      </c>
      <c r="DD19" s="4">
        <f t="shared" si="105"/>
        <v>24015.21</v>
      </c>
      <c r="DE19" s="4">
        <f t="shared" si="105"/>
        <v>24015.21</v>
      </c>
      <c r="DF19" s="4">
        <f t="shared" si="105"/>
        <v>24015.21</v>
      </c>
      <c r="DG19" s="4">
        <f t="shared" si="105"/>
        <v>24015.21</v>
      </c>
      <c r="DH19" s="4">
        <f t="shared" si="105"/>
        <v>24015.21</v>
      </c>
      <c r="DI19" s="4">
        <f t="shared" si="105"/>
        <v>24015.21</v>
      </c>
      <c r="DJ19" s="4">
        <f t="shared" si="105"/>
        <v>24015.21</v>
      </c>
      <c r="DK19" s="4">
        <f t="shared" si="105"/>
        <v>24015.21</v>
      </c>
      <c r="DL19" s="4">
        <f t="shared" si="105"/>
        <v>24015.21</v>
      </c>
      <c r="DM19" s="4">
        <f t="shared" si="105"/>
        <v>24015.21</v>
      </c>
      <c r="DN19" s="4">
        <f t="shared" si="105"/>
        <v>24015.21</v>
      </c>
      <c r="DO19" s="4">
        <f t="shared" si="105"/>
        <v>24015.21</v>
      </c>
      <c r="DP19" s="4">
        <f t="shared" si="105"/>
        <v>24015.21</v>
      </c>
      <c r="DQ19" s="4">
        <f t="shared" si="105"/>
        <v>24015.21</v>
      </c>
      <c r="DR19" s="4">
        <f t="shared" si="105"/>
        <v>24015.21</v>
      </c>
      <c r="DS19" s="4">
        <f t="shared" si="105"/>
        <v>24015.21</v>
      </c>
      <c r="DT19" s="4">
        <f t="shared" si="105"/>
        <v>24015.21</v>
      </c>
      <c r="DU19" s="4">
        <f t="shared" si="105"/>
        <v>24015.21</v>
      </c>
      <c r="DV19" s="4">
        <f t="shared" si="105"/>
        <v>24015.21</v>
      </c>
      <c r="DW19" s="4">
        <f t="shared" si="105"/>
        <v>24015.21</v>
      </c>
      <c r="DX19" s="4">
        <f t="shared" si="105"/>
        <v>24015.21</v>
      </c>
      <c r="DY19" s="4">
        <f t="shared" si="105"/>
        <v>24015.21</v>
      </c>
      <c r="DZ19" s="4">
        <f t="shared" si="56"/>
        <v>24015.21</v>
      </c>
      <c r="EA19" s="4">
        <f t="shared" si="56"/>
        <v>24015.21</v>
      </c>
      <c r="EB19" s="4">
        <f>'CCaMC-ACAPEXpUC US'!D19/'CCaMC-BCCpUC US'!B19*'CCaMC-BCCpUC'!B19</f>
        <v>24015.21</v>
      </c>
      <c r="EC19" s="4">
        <f t="shared" si="57"/>
        <v>24015.21</v>
      </c>
      <c r="ED19" s="4">
        <f t="shared" si="57"/>
        <v>24015.21</v>
      </c>
      <c r="EE19" s="4">
        <f t="shared" si="57"/>
        <v>24015.21</v>
      </c>
      <c r="EF19" s="4">
        <f t="shared" si="57"/>
        <v>24015.21</v>
      </c>
      <c r="EG19" s="4">
        <f t="shared" si="57"/>
        <v>24015.21</v>
      </c>
      <c r="EH19" s="4">
        <f t="shared" si="57"/>
        <v>24015.21</v>
      </c>
      <c r="EI19" s="4">
        <f t="shared" si="57"/>
        <v>24015.21</v>
      </c>
      <c r="EJ19" s="4">
        <f t="shared" si="57"/>
        <v>24015.21</v>
      </c>
      <c r="EK19" s="4">
        <f t="shared" si="57"/>
        <v>24015.21</v>
      </c>
      <c r="EL19" s="4">
        <f t="shared" si="57"/>
        <v>24015.21</v>
      </c>
      <c r="EM19" s="4">
        <f t="shared" ref="EM19:FE19" si="106">EL19</f>
        <v>24015.21</v>
      </c>
      <c r="EN19" s="4">
        <f t="shared" si="106"/>
        <v>24015.21</v>
      </c>
      <c r="EO19" s="4">
        <f t="shared" si="106"/>
        <v>24015.21</v>
      </c>
      <c r="EP19" s="4">
        <f t="shared" si="106"/>
        <v>24015.21</v>
      </c>
      <c r="EQ19" s="4">
        <f t="shared" si="106"/>
        <v>24015.21</v>
      </c>
      <c r="ER19" s="4">
        <f t="shared" si="106"/>
        <v>24015.21</v>
      </c>
      <c r="ES19" s="4">
        <f t="shared" si="106"/>
        <v>24015.21</v>
      </c>
      <c r="ET19" s="4">
        <f t="shared" si="106"/>
        <v>24015.21</v>
      </c>
      <c r="EU19" s="4">
        <f t="shared" si="106"/>
        <v>24015.21</v>
      </c>
      <c r="EV19" s="4">
        <f t="shared" si="106"/>
        <v>24015.21</v>
      </c>
      <c r="EW19" s="4">
        <f t="shared" si="106"/>
        <v>24015.21</v>
      </c>
      <c r="EX19" s="4">
        <f t="shared" si="106"/>
        <v>24015.21</v>
      </c>
      <c r="EY19" s="4">
        <f t="shared" si="106"/>
        <v>24015.21</v>
      </c>
      <c r="EZ19" s="4">
        <f t="shared" si="106"/>
        <v>24015.21</v>
      </c>
      <c r="FA19" s="4">
        <f t="shared" si="106"/>
        <v>24015.21</v>
      </c>
      <c r="FB19" s="4">
        <f t="shared" si="106"/>
        <v>24015.21</v>
      </c>
      <c r="FC19" s="4">
        <f t="shared" si="106"/>
        <v>24015.21</v>
      </c>
      <c r="FD19" s="4">
        <f t="shared" si="106"/>
        <v>24015.21</v>
      </c>
      <c r="FE19" s="4">
        <f t="shared" si="106"/>
        <v>24015.21</v>
      </c>
      <c r="FF19" s="4">
        <f t="shared" si="4"/>
        <v>24015.21</v>
      </c>
      <c r="FG19" s="4">
        <f t="shared" si="5"/>
        <v>24015.21</v>
      </c>
      <c r="FH19" s="4">
        <f t="shared" si="6"/>
        <v>24015.21</v>
      </c>
      <c r="FI19" s="4">
        <f t="shared" si="7"/>
        <v>24015.21</v>
      </c>
      <c r="FJ19" s="4">
        <f t="shared" si="8"/>
        <v>24015.21</v>
      </c>
      <c r="FK19" s="4">
        <f t="shared" si="9"/>
        <v>24015.21</v>
      </c>
      <c r="FL19" s="4">
        <f t="shared" si="10"/>
        <v>24015.21</v>
      </c>
      <c r="FM19" s="4">
        <f t="shared" si="11"/>
        <v>24015.21</v>
      </c>
      <c r="FN19" s="4">
        <f t="shared" si="12"/>
        <v>24015.21</v>
      </c>
      <c r="FO19" s="4">
        <f t="shared" si="13"/>
        <v>24015.21</v>
      </c>
      <c r="FP19" s="4">
        <f t="shared" si="14"/>
        <v>24015.21</v>
      </c>
      <c r="FQ19" s="4">
        <f t="shared" si="15"/>
        <v>24015.21</v>
      </c>
      <c r="FR19" s="4">
        <f t="shared" si="16"/>
        <v>24015.21</v>
      </c>
      <c r="FS19" s="4">
        <f t="shared" si="17"/>
        <v>24015.21</v>
      </c>
      <c r="FT19" s="4">
        <f t="shared" si="18"/>
        <v>24015.21</v>
      </c>
      <c r="FU19" s="4">
        <f t="shared" si="19"/>
        <v>24015.21</v>
      </c>
      <c r="FV19" s="4">
        <f t="shared" si="20"/>
        <v>24015.21</v>
      </c>
      <c r="FW19" s="4">
        <f t="shared" si="21"/>
        <v>24015.21</v>
      </c>
      <c r="FX19" s="4">
        <f t="shared" si="22"/>
        <v>24015.21</v>
      </c>
      <c r="FY19" s="4">
        <f t="shared" si="23"/>
        <v>24015.21</v>
      </c>
      <c r="FZ19" s="4">
        <f t="shared" si="24"/>
        <v>24015.21</v>
      </c>
      <c r="GA19" s="4">
        <f t="shared" si="25"/>
        <v>24015.21</v>
      </c>
      <c r="GB19" s="4">
        <f t="shared" si="26"/>
        <v>24015.21</v>
      </c>
      <c r="GC19" s="4">
        <f t="shared" si="27"/>
        <v>24015.21</v>
      </c>
      <c r="GD19" s="4">
        <f t="shared" si="28"/>
        <v>24015.21</v>
      </c>
      <c r="GE19" s="4">
        <f t="shared" si="29"/>
        <v>24015.21</v>
      </c>
      <c r="GF19" s="4">
        <f t="shared" si="30"/>
        <v>24015.21</v>
      </c>
      <c r="GG19" s="4">
        <f t="shared" si="31"/>
        <v>24015.21</v>
      </c>
      <c r="GH19" s="4">
        <f t="shared" si="32"/>
        <v>24015.21</v>
      </c>
      <c r="GI19" s="4">
        <f t="shared" si="33"/>
        <v>24015.21</v>
      </c>
      <c r="GJ19" s="4">
        <f t="shared" si="34"/>
        <v>24015.21</v>
      </c>
      <c r="GK19" s="4">
        <f t="shared" si="35"/>
        <v>24015.21</v>
      </c>
      <c r="GL19" s="4">
        <f t="shared" si="36"/>
        <v>24015.21</v>
      </c>
      <c r="GM19" s="4">
        <f t="shared" si="37"/>
        <v>24015.21</v>
      </c>
      <c r="GN19" s="4">
        <f t="shared" si="38"/>
        <v>24015.21</v>
      </c>
      <c r="GO19" s="4">
        <f t="shared" si="39"/>
        <v>24015.21</v>
      </c>
      <c r="GP19" s="4">
        <f t="shared" si="40"/>
        <v>24015.21</v>
      </c>
      <c r="GQ19" s="4">
        <f t="shared" si="41"/>
        <v>24015.21</v>
      </c>
      <c r="GR19" s="4">
        <f t="shared" si="42"/>
        <v>24015.21</v>
      </c>
      <c r="GS19" s="4">
        <f t="shared" si="43"/>
        <v>24015.21</v>
      </c>
      <c r="GT19" s="4">
        <f t="shared" si="44"/>
        <v>24015.21</v>
      </c>
      <c r="GU19" s="4">
        <f t="shared" si="45"/>
        <v>24015.21</v>
      </c>
      <c r="GV19" s="4">
        <f t="shared" si="46"/>
        <v>24015.21</v>
      </c>
      <c r="GW19" s="4">
        <f t="shared" si="47"/>
        <v>24015.21</v>
      </c>
      <c r="GX19" s="4">
        <f t="shared" si="48"/>
        <v>24015.21</v>
      </c>
      <c r="GY19" s="4">
        <f t="shared" si="49"/>
        <v>24015.21</v>
      </c>
      <c r="GZ19" s="4">
        <f t="shared" si="50"/>
        <v>24015.21</v>
      </c>
      <c r="HA19" s="4">
        <f t="shared" si="51"/>
        <v>24015.21</v>
      </c>
      <c r="HB19" s="4">
        <f t="shared" si="52"/>
        <v>24015.21</v>
      </c>
      <c r="HC19" s="4">
        <f t="shared" si="53"/>
        <v>24015.21</v>
      </c>
    </row>
    <row r="20" spans="1:211">
      <c r="A20" t="s">
        <v>78</v>
      </c>
      <c r="B20" s="4">
        <f t="shared" ref="B20:BM20" si="107">C20</f>
        <v>0</v>
      </c>
      <c r="C20" s="4">
        <f t="shared" si="107"/>
        <v>0</v>
      </c>
      <c r="D20" s="4">
        <f t="shared" si="107"/>
        <v>0</v>
      </c>
      <c r="E20" s="4">
        <f t="shared" si="107"/>
        <v>0</v>
      </c>
      <c r="F20" s="4">
        <f t="shared" si="107"/>
        <v>0</v>
      </c>
      <c r="G20" s="4">
        <f t="shared" si="107"/>
        <v>0</v>
      </c>
      <c r="H20" s="4">
        <f t="shared" si="107"/>
        <v>0</v>
      </c>
      <c r="I20" s="4">
        <f t="shared" si="107"/>
        <v>0</v>
      </c>
      <c r="J20" s="4">
        <f t="shared" si="107"/>
        <v>0</v>
      </c>
      <c r="K20" s="4">
        <f t="shared" si="107"/>
        <v>0</v>
      </c>
      <c r="L20" s="4">
        <f t="shared" si="107"/>
        <v>0</v>
      </c>
      <c r="M20" s="4">
        <f t="shared" si="107"/>
        <v>0</v>
      </c>
      <c r="N20" s="4">
        <f t="shared" si="107"/>
        <v>0</v>
      </c>
      <c r="O20" s="4">
        <f t="shared" si="107"/>
        <v>0</v>
      </c>
      <c r="P20" s="4">
        <f t="shared" si="107"/>
        <v>0</v>
      </c>
      <c r="Q20" s="4">
        <f t="shared" si="107"/>
        <v>0</v>
      </c>
      <c r="R20" s="4">
        <f t="shared" si="107"/>
        <v>0</v>
      </c>
      <c r="S20" s="4">
        <f t="shared" si="107"/>
        <v>0</v>
      </c>
      <c r="T20" s="4">
        <f t="shared" si="107"/>
        <v>0</v>
      </c>
      <c r="U20" s="4">
        <f t="shared" si="107"/>
        <v>0</v>
      </c>
      <c r="V20" s="4">
        <f t="shared" si="107"/>
        <v>0</v>
      </c>
      <c r="W20" s="4">
        <f t="shared" si="107"/>
        <v>0</v>
      </c>
      <c r="X20" s="4">
        <f t="shared" si="107"/>
        <v>0</v>
      </c>
      <c r="Y20" s="4">
        <f t="shared" si="107"/>
        <v>0</v>
      </c>
      <c r="Z20" s="4">
        <f t="shared" si="107"/>
        <v>0</v>
      </c>
      <c r="AA20" s="4">
        <f t="shared" si="107"/>
        <v>0</v>
      </c>
      <c r="AB20" s="4">
        <f t="shared" si="107"/>
        <v>0</v>
      </c>
      <c r="AC20" s="4">
        <f t="shared" si="107"/>
        <v>0</v>
      </c>
      <c r="AD20" s="4">
        <f t="shared" si="107"/>
        <v>0</v>
      </c>
      <c r="AE20" s="4">
        <f t="shared" si="107"/>
        <v>0</v>
      </c>
      <c r="AF20" s="4">
        <f t="shared" si="107"/>
        <v>0</v>
      </c>
      <c r="AG20" s="4">
        <f t="shared" si="107"/>
        <v>0</v>
      </c>
      <c r="AH20" s="4">
        <f t="shared" si="107"/>
        <v>0</v>
      </c>
      <c r="AI20" s="4">
        <f t="shared" si="107"/>
        <v>0</v>
      </c>
      <c r="AJ20" s="4">
        <f t="shared" si="107"/>
        <v>0</v>
      </c>
      <c r="AK20" s="4">
        <f t="shared" si="107"/>
        <v>0</v>
      </c>
      <c r="AL20" s="4">
        <f t="shared" si="107"/>
        <v>0</v>
      </c>
      <c r="AM20" s="4">
        <f t="shared" si="107"/>
        <v>0</v>
      </c>
      <c r="AN20" s="4">
        <f t="shared" si="107"/>
        <v>0</v>
      </c>
      <c r="AO20" s="4">
        <f t="shared" si="107"/>
        <v>0</v>
      </c>
      <c r="AP20" s="4">
        <f t="shared" si="107"/>
        <v>0</v>
      </c>
      <c r="AQ20" s="4">
        <f t="shared" si="107"/>
        <v>0</v>
      </c>
      <c r="AR20" s="4">
        <f t="shared" si="107"/>
        <v>0</v>
      </c>
      <c r="AS20" s="4">
        <f t="shared" si="107"/>
        <v>0</v>
      </c>
      <c r="AT20" s="4">
        <f t="shared" si="107"/>
        <v>0</v>
      </c>
      <c r="AU20" s="4">
        <f t="shared" si="107"/>
        <v>0</v>
      </c>
      <c r="AV20" s="4">
        <f t="shared" si="107"/>
        <v>0</v>
      </c>
      <c r="AW20" s="4">
        <f t="shared" si="107"/>
        <v>0</v>
      </c>
      <c r="AX20" s="4">
        <f t="shared" si="107"/>
        <v>0</v>
      </c>
      <c r="AY20" s="4">
        <f t="shared" si="107"/>
        <v>0</v>
      </c>
      <c r="AZ20" s="4">
        <f t="shared" si="107"/>
        <v>0</v>
      </c>
      <c r="BA20" s="4">
        <f t="shared" si="107"/>
        <v>0</v>
      </c>
      <c r="BB20" s="4">
        <f t="shared" si="107"/>
        <v>0</v>
      </c>
      <c r="BC20" s="4">
        <f t="shared" si="107"/>
        <v>0</v>
      </c>
      <c r="BD20" s="4">
        <f t="shared" si="107"/>
        <v>0</v>
      </c>
      <c r="BE20" s="4">
        <f t="shared" si="107"/>
        <v>0</v>
      </c>
      <c r="BF20" s="4">
        <f t="shared" si="107"/>
        <v>0</v>
      </c>
      <c r="BG20" s="4">
        <f t="shared" si="107"/>
        <v>0</v>
      </c>
      <c r="BH20" s="4">
        <f t="shared" si="107"/>
        <v>0</v>
      </c>
      <c r="BI20" s="4">
        <f t="shared" si="107"/>
        <v>0</v>
      </c>
      <c r="BJ20" s="4">
        <f t="shared" si="107"/>
        <v>0</v>
      </c>
      <c r="BK20" s="4">
        <f t="shared" si="107"/>
        <v>0</v>
      </c>
      <c r="BL20" s="4">
        <f t="shared" si="107"/>
        <v>0</v>
      </c>
      <c r="BM20" s="4">
        <f t="shared" si="107"/>
        <v>0</v>
      </c>
      <c r="BN20" s="4">
        <f t="shared" ref="BN20:DY20" si="108">BO20</f>
        <v>0</v>
      </c>
      <c r="BO20" s="4">
        <f t="shared" si="108"/>
        <v>0</v>
      </c>
      <c r="BP20" s="4">
        <f t="shared" si="108"/>
        <v>0</v>
      </c>
      <c r="BQ20" s="4">
        <f t="shared" si="108"/>
        <v>0</v>
      </c>
      <c r="BR20" s="4">
        <f t="shared" si="108"/>
        <v>0</v>
      </c>
      <c r="BS20" s="4">
        <f t="shared" si="108"/>
        <v>0</v>
      </c>
      <c r="BT20" s="4">
        <f t="shared" si="108"/>
        <v>0</v>
      </c>
      <c r="BU20" s="4">
        <f t="shared" si="108"/>
        <v>0</v>
      </c>
      <c r="BV20" s="4">
        <f t="shared" si="108"/>
        <v>0</v>
      </c>
      <c r="BW20" s="4">
        <f t="shared" si="108"/>
        <v>0</v>
      </c>
      <c r="BX20" s="4">
        <f t="shared" si="108"/>
        <v>0</v>
      </c>
      <c r="BY20" s="4">
        <f t="shared" si="108"/>
        <v>0</v>
      </c>
      <c r="BZ20" s="4">
        <f t="shared" si="108"/>
        <v>0</v>
      </c>
      <c r="CA20" s="4">
        <f t="shared" si="108"/>
        <v>0</v>
      </c>
      <c r="CB20" s="4">
        <f t="shared" si="108"/>
        <v>0</v>
      </c>
      <c r="CC20" s="4">
        <f t="shared" si="108"/>
        <v>0</v>
      </c>
      <c r="CD20" s="4">
        <f t="shared" si="108"/>
        <v>0</v>
      </c>
      <c r="CE20" s="4">
        <f t="shared" si="108"/>
        <v>0</v>
      </c>
      <c r="CF20" s="4">
        <f t="shared" si="108"/>
        <v>0</v>
      </c>
      <c r="CG20" s="4">
        <f t="shared" si="108"/>
        <v>0</v>
      </c>
      <c r="CH20" s="4">
        <f t="shared" si="108"/>
        <v>0</v>
      </c>
      <c r="CI20" s="4">
        <f t="shared" si="108"/>
        <v>0</v>
      </c>
      <c r="CJ20" s="4">
        <f t="shared" si="108"/>
        <v>0</v>
      </c>
      <c r="CK20" s="4">
        <f t="shared" si="108"/>
        <v>0</v>
      </c>
      <c r="CL20" s="4">
        <f t="shared" si="108"/>
        <v>0</v>
      </c>
      <c r="CM20" s="4">
        <f t="shared" si="108"/>
        <v>0</v>
      </c>
      <c r="CN20" s="4">
        <f t="shared" si="108"/>
        <v>0</v>
      </c>
      <c r="CO20" s="4">
        <f t="shared" si="108"/>
        <v>0</v>
      </c>
      <c r="CP20" s="4">
        <f t="shared" si="108"/>
        <v>0</v>
      </c>
      <c r="CQ20" s="4">
        <f t="shared" si="108"/>
        <v>0</v>
      </c>
      <c r="CR20" s="4">
        <f t="shared" si="108"/>
        <v>0</v>
      </c>
      <c r="CS20" s="4">
        <f t="shared" si="108"/>
        <v>0</v>
      </c>
      <c r="CT20" s="4">
        <f t="shared" si="108"/>
        <v>0</v>
      </c>
      <c r="CU20" s="4">
        <f t="shared" si="108"/>
        <v>0</v>
      </c>
      <c r="CV20" s="4">
        <f t="shared" si="108"/>
        <v>0</v>
      </c>
      <c r="CW20" s="4">
        <f t="shared" si="108"/>
        <v>0</v>
      </c>
      <c r="CX20" s="4">
        <f t="shared" si="108"/>
        <v>0</v>
      </c>
      <c r="CY20" s="4">
        <f t="shared" si="108"/>
        <v>0</v>
      </c>
      <c r="CZ20" s="4">
        <f t="shared" si="108"/>
        <v>0</v>
      </c>
      <c r="DA20" s="4">
        <f t="shared" si="108"/>
        <v>0</v>
      </c>
      <c r="DB20" s="4">
        <f t="shared" si="108"/>
        <v>0</v>
      </c>
      <c r="DC20" s="4">
        <f t="shared" si="108"/>
        <v>0</v>
      </c>
      <c r="DD20" s="4">
        <f t="shared" si="108"/>
        <v>0</v>
      </c>
      <c r="DE20" s="4">
        <f t="shared" si="108"/>
        <v>0</v>
      </c>
      <c r="DF20" s="4">
        <f t="shared" si="108"/>
        <v>0</v>
      </c>
      <c r="DG20" s="4">
        <f t="shared" si="108"/>
        <v>0</v>
      </c>
      <c r="DH20" s="4">
        <f t="shared" si="108"/>
        <v>0</v>
      </c>
      <c r="DI20" s="4">
        <f t="shared" si="108"/>
        <v>0</v>
      </c>
      <c r="DJ20" s="4">
        <f t="shared" si="108"/>
        <v>0</v>
      </c>
      <c r="DK20" s="4">
        <f t="shared" si="108"/>
        <v>0</v>
      </c>
      <c r="DL20" s="4">
        <f t="shared" si="108"/>
        <v>0</v>
      </c>
      <c r="DM20" s="4">
        <f t="shared" si="108"/>
        <v>0</v>
      </c>
      <c r="DN20" s="4">
        <f t="shared" si="108"/>
        <v>0</v>
      </c>
      <c r="DO20" s="4">
        <f t="shared" si="108"/>
        <v>0</v>
      </c>
      <c r="DP20" s="4">
        <f t="shared" si="108"/>
        <v>0</v>
      </c>
      <c r="DQ20" s="4">
        <f t="shared" si="108"/>
        <v>0</v>
      </c>
      <c r="DR20" s="4">
        <f t="shared" si="108"/>
        <v>0</v>
      </c>
      <c r="DS20" s="4">
        <f t="shared" si="108"/>
        <v>0</v>
      </c>
      <c r="DT20" s="4">
        <f t="shared" si="108"/>
        <v>0</v>
      </c>
      <c r="DU20" s="4">
        <f t="shared" si="108"/>
        <v>0</v>
      </c>
      <c r="DV20" s="4">
        <f t="shared" si="108"/>
        <v>0</v>
      </c>
      <c r="DW20" s="4">
        <f t="shared" si="108"/>
        <v>0</v>
      </c>
      <c r="DX20" s="4">
        <f t="shared" si="108"/>
        <v>0</v>
      </c>
      <c r="DY20" s="4">
        <f t="shared" si="108"/>
        <v>0</v>
      </c>
      <c r="DZ20" s="4">
        <f t="shared" si="56"/>
        <v>0</v>
      </c>
      <c r="EA20" s="4">
        <f t="shared" si="56"/>
        <v>0</v>
      </c>
      <c r="EB20" s="4">
        <f>'CCaMC-ACAPEXpUC US'!D20/'CCaMC-BCCpUC US'!B20*'CCaMC-BCCpUC'!B20</f>
        <v>0</v>
      </c>
      <c r="EC20" s="4">
        <f t="shared" si="57"/>
        <v>0</v>
      </c>
      <c r="ED20" s="4">
        <f t="shared" si="57"/>
        <v>0</v>
      </c>
      <c r="EE20" s="4">
        <f t="shared" si="57"/>
        <v>0</v>
      </c>
      <c r="EF20" s="4">
        <f t="shared" si="57"/>
        <v>0</v>
      </c>
      <c r="EG20" s="4">
        <f t="shared" si="57"/>
        <v>0</v>
      </c>
      <c r="EH20" s="4">
        <f t="shared" si="57"/>
        <v>0</v>
      </c>
      <c r="EI20" s="4">
        <f t="shared" si="57"/>
        <v>0</v>
      </c>
      <c r="EJ20" s="4">
        <f t="shared" si="57"/>
        <v>0</v>
      </c>
      <c r="EK20" s="4">
        <f t="shared" si="57"/>
        <v>0</v>
      </c>
      <c r="EL20" s="4">
        <f t="shared" si="57"/>
        <v>0</v>
      </c>
      <c r="EM20" s="4">
        <f t="shared" ref="EM20:FE20" si="109">EL20</f>
        <v>0</v>
      </c>
      <c r="EN20" s="4">
        <f t="shared" si="109"/>
        <v>0</v>
      </c>
      <c r="EO20" s="4">
        <f t="shared" si="109"/>
        <v>0</v>
      </c>
      <c r="EP20" s="4">
        <f t="shared" si="109"/>
        <v>0</v>
      </c>
      <c r="EQ20" s="4">
        <f t="shared" si="109"/>
        <v>0</v>
      </c>
      <c r="ER20" s="4">
        <f t="shared" si="109"/>
        <v>0</v>
      </c>
      <c r="ES20" s="4">
        <f t="shared" si="109"/>
        <v>0</v>
      </c>
      <c r="ET20" s="4">
        <f t="shared" si="109"/>
        <v>0</v>
      </c>
      <c r="EU20" s="4">
        <f t="shared" si="109"/>
        <v>0</v>
      </c>
      <c r="EV20" s="4">
        <f t="shared" si="109"/>
        <v>0</v>
      </c>
      <c r="EW20" s="4">
        <f t="shared" si="109"/>
        <v>0</v>
      </c>
      <c r="EX20" s="4">
        <f t="shared" si="109"/>
        <v>0</v>
      </c>
      <c r="EY20" s="4">
        <f t="shared" si="109"/>
        <v>0</v>
      </c>
      <c r="EZ20" s="4">
        <f t="shared" si="109"/>
        <v>0</v>
      </c>
      <c r="FA20" s="4">
        <f t="shared" si="109"/>
        <v>0</v>
      </c>
      <c r="FB20" s="4">
        <f t="shared" si="109"/>
        <v>0</v>
      </c>
      <c r="FC20" s="4">
        <f t="shared" si="109"/>
        <v>0</v>
      </c>
      <c r="FD20" s="4">
        <f t="shared" si="109"/>
        <v>0</v>
      </c>
      <c r="FE20" s="4">
        <f t="shared" si="109"/>
        <v>0</v>
      </c>
      <c r="FF20" s="4">
        <f t="shared" si="4"/>
        <v>0</v>
      </c>
      <c r="FG20" s="4">
        <f t="shared" si="5"/>
        <v>0</v>
      </c>
      <c r="FH20" s="4">
        <f t="shared" si="6"/>
        <v>0</v>
      </c>
      <c r="FI20" s="4">
        <f t="shared" si="7"/>
        <v>0</v>
      </c>
      <c r="FJ20" s="4">
        <f t="shared" si="8"/>
        <v>0</v>
      </c>
      <c r="FK20" s="4">
        <f t="shared" si="9"/>
        <v>0</v>
      </c>
      <c r="FL20" s="4">
        <f t="shared" si="10"/>
        <v>0</v>
      </c>
      <c r="FM20" s="4">
        <f t="shared" si="11"/>
        <v>0</v>
      </c>
      <c r="FN20" s="4">
        <f t="shared" si="12"/>
        <v>0</v>
      </c>
      <c r="FO20" s="4">
        <f t="shared" si="13"/>
        <v>0</v>
      </c>
      <c r="FP20" s="4">
        <f t="shared" si="14"/>
        <v>0</v>
      </c>
      <c r="FQ20" s="4">
        <f t="shared" si="15"/>
        <v>0</v>
      </c>
      <c r="FR20" s="4">
        <f t="shared" si="16"/>
        <v>0</v>
      </c>
      <c r="FS20" s="4">
        <f t="shared" si="17"/>
        <v>0</v>
      </c>
      <c r="FT20" s="4">
        <f t="shared" si="18"/>
        <v>0</v>
      </c>
      <c r="FU20" s="4">
        <f t="shared" si="19"/>
        <v>0</v>
      </c>
      <c r="FV20" s="4">
        <f t="shared" si="20"/>
        <v>0</v>
      </c>
      <c r="FW20" s="4">
        <f t="shared" si="21"/>
        <v>0</v>
      </c>
      <c r="FX20" s="4">
        <f t="shared" si="22"/>
        <v>0</v>
      </c>
      <c r="FY20" s="4">
        <f t="shared" si="23"/>
        <v>0</v>
      </c>
      <c r="FZ20" s="4">
        <f t="shared" si="24"/>
        <v>0</v>
      </c>
      <c r="GA20" s="4">
        <f t="shared" si="25"/>
        <v>0</v>
      </c>
      <c r="GB20" s="4">
        <f t="shared" si="26"/>
        <v>0</v>
      </c>
      <c r="GC20" s="4">
        <f t="shared" si="27"/>
        <v>0</v>
      </c>
      <c r="GD20" s="4">
        <f t="shared" si="28"/>
        <v>0</v>
      </c>
      <c r="GE20" s="4">
        <f t="shared" si="29"/>
        <v>0</v>
      </c>
      <c r="GF20" s="4">
        <f t="shared" si="30"/>
        <v>0</v>
      </c>
      <c r="GG20" s="4">
        <f t="shared" si="31"/>
        <v>0</v>
      </c>
      <c r="GH20" s="4">
        <f t="shared" si="32"/>
        <v>0</v>
      </c>
      <c r="GI20" s="4">
        <f t="shared" si="33"/>
        <v>0</v>
      </c>
      <c r="GJ20" s="4">
        <f t="shared" si="34"/>
        <v>0</v>
      </c>
      <c r="GK20" s="4">
        <f t="shared" si="35"/>
        <v>0</v>
      </c>
      <c r="GL20" s="4">
        <f t="shared" si="36"/>
        <v>0</v>
      </c>
      <c r="GM20" s="4">
        <f t="shared" si="37"/>
        <v>0</v>
      </c>
      <c r="GN20" s="4">
        <f t="shared" si="38"/>
        <v>0</v>
      </c>
      <c r="GO20" s="4">
        <f t="shared" si="39"/>
        <v>0</v>
      </c>
      <c r="GP20" s="4">
        <f t="shared" si="40"/>
        <v>0</v>
      </c>
      <c r="GQ20" s="4">
        <f t="shared" si="41"/>
        <v>0</v>
      </c>
      <c r="GR20" s="4">
        <f t="shared" si="42"/>
        <v>0</v>
      </c>
      <c r="GS20" s="4">
        <f t="shared" si="43"/>
        <v>0</v>
      </c>
      <c r="GT20" s="4">
        <f t="shared" si="44"/>
        <v>0</v>
      </c>
      <c r="GU20" s="4">
        <f t="shared" si="45"/>
        <v>0</v>
      </c>
      <c r="GV20" s="4">
        <f t="shared" si="46"/>
        <v>0</v>
      </c>
      <c r="GW20" s="4">
        <f t="shared" si="47"/>
        <v>0</v>
      </c>
      <c r="GX20" s="4">
        <f t="shared" si="48"/>
        <v>0</v>
      </c>
      <c r="GY20" s="4">
        <f t="shared" si="49"/>
        <v>0</v>
      </c>
      <c r="GZ20" s="4">
        <f t="shared" si="50"/>
        <v>0</v>
      </c>
      <c r="HA20" s="4">
        <f t="shared" si="51"/>
        <v>0</v>
      </c>
      <c r="HB20" s="4">
        <f t="shared" si="52"/>
        <v>0</v>
      </c>
      <c r="HC20" s="4">
        <f t="shared" si="53"/>
        <v>0</v>
      </c>
    </row>
    <row r="21" spans="1:211">
      <c r="A21" t="s">
        <v>79</v>
      </c>
      <c r="B21" s="4">
        <f t="shared" ref="B21:BM21" si="110">C21</f>
        <v>8473.0412960844351</v>
      </c>
      <c r="C21" s="4">
        <f t="shared" si="110"/>
        <v>8473.0412960844351</v>
      </c>
      <c r="D21" s="4">
        <f t="shared" si="110"/>
        <v>8473.0412960844351</v>
      </c>
      <c r="E21" s="4">
        <f t="shared" si="110"/>
        <v>8473.0412960844351</v>
      </c>
      <c r="F21" s="4">
        <f t="shared" si="110"/>
        <v>8473.0412960844351</v>
      </c>
      <c r="G21" s="4">
        <f t="shared" si="110"/>
        <v>8473.0412960844351</v>
      </c>
      <c r="H21" s="4">
        <f t="shared" si="110"/>
        <v>8473.0412960844351</v>
      </c>
      <c r="I21" s="4">
        <f t="shared" si="110"/>
        <v>8473.0412960844351</v>
      </c>
      <c r="J21" s="4">
        <f t="shared" si="110"/>
        <v>8473.0412960844351</v>
      </c>
      <c r="K21" s="4">
        <f t="shared" si="110"/>
        <v>8473.0412960844351</v>
      </c>
      <c r="L21" s="4">
        <f t="shared" si="110"/>
        <v>8473.0412960844351</v>
      </c>
      <c r="M21" s="4">
        <f t="shared" si="110"/>
        <v>8473.0412960844351</v>
      </c>
      <c r="N21" s="4">
        <f t="shared" si="110"/>
        <v>8473.0412960844351</v>
      </c>
      <c r="O21" s="4">
        <f t="shared" si="110"/>
        <v>8473.0412960844351</v>
      </c>
      <c r="P21" s="4">
        <f t="shared" si="110"/>
        <v>8473.0412960844351</v>
      </c>
      <c r="Q21" s="4">
        <f t="shared" si="110"/>
        <v>8473.0412960844351</v>
      </c>
      <c r="R21" s="4">
        <f t="shared" si="110"/>
        <v>8473.0412960844351</v>
      </c>
      <c r="S21" s="4">
        <f t="shared" si="110"/>
        <v>8473.0412960844351</v>
      </c>
      <c r="T21" s="4">
        <f t="shared" si="110"/>
        <v>8473.0412960844351</v>
      </c>
      <c r="U21" s="4">
        <f t="shared" si="110"/>
        <v>8473.0412960844351</v>
      </c>
      <c r="V21" s="4">
        <f t="shared" si="110"/>
        <v>8473.0412960844351</v>
      </c>
      <c r="W21" s="4">
        <f t="shared" si="110"/>
        <v>8473.0412960844351</v>
      </c>
      <c r="X21" s="4">
        <f t="shared" si="110"/>
        <v>8473.0412960844351</v>
      </c>
      <c r="Y21" s="4">
        <f t="shared" si="110"/>
        <v>8473.0412960844351</v>
      </c>
      <c r="Z21" s="4">
        <f t="shared" si="110"/>
        <v>8473.0412960844351</v>
      </c>
      <c r="AA21" s="4">
        <f t="shared" si="110"/>
        <v>8473.0412960844351</v>
      </c>
      <c r="AB21" s="4">
        <f t="shared" si="110"/>
        <v>8473.0412960844351</v>
      </c>
      <c r="AC21" s="4">
        <f t="shared" si="110"/>
        <v>8473.0412960844351</v>
      </c>
      <c r="AD21" s="4">
        <f t="shared" si="110"/>
        <v>8473.0412960844351</v>
      </c>
      <c r="AE21" s="4">
        <f t="shared" si="110"/>
        <v>8473.0412960844351</v>
      </c>
      <c r="AF21" s="4">
        <f t="shared" si="110"/>
        <v>8473.0412960844351</v>
      </c>
      <c r="AG21" s="4">
        <f t="shared" si="110"/>
        <v>8473.0412960844351</v>
      </c>
      <c r="AH21" s="4">
        <f t="shared" si="110"/>
        <v>8473.0412960844351</v>
      </c>
      <c r="AI21" s="4">
        <f t="shared" si="110"/>
        <v>8473.0412960844351</v>
      </c>
      <c r="AJ21" s="4">
        <f t="shared" si="110"/>
        <v>8473.0412960844351</v>
      </c>
      <c r="AK21" s="4">
        <f t="shared" si="110"/>
        <v>8473.0412960844351</v>
      </c>
      <c r="AL21" s="4">
        <f t="shared" si="110"/>
        <v>8473.0412960844351</v>
      </c>
      <c r="AM21" s="4">
        <f t="shared" si="110"/>
        <v>8473.0412960844351</v>
      </c>
      <c r="AN21" s="4">
        <f t="shared" si="110"/>
        <v>8473.0412960844351</v>
      </c>
      <c r="AO21" s="4">
        <f t="shared" si="110"/>
        <v>8473.0412960844351</v>
      </c>
      <c r="AP21" s="4">
        <f t="shared" si="110"/>
        <v>8473.0412960844351</v>
      </c>
      <c r="AQ21" s="4">
        <f t="shared" si="110"/>
        <v>8473.0412960844351</v>
      </c>
      <c r="AR21" s="4">
        <f t="shared" si="110"/>
        <v>8473.0412960844351</v>
      </c>
      <c r="AS21" s="4">
        <f t="shared" si="110"/>
        <v>8473.0412960844351</v>
      </c>
      <c r="AT21" s="4">
        <f t="shared" si="110"/>
        <v>8473.0412960844351</v>
      </c>
      <c r="AU21" s="4">
        <f t="shared" si="110"/>
        <v>8473.0412960844351</v>
      </c>
      <c r="AV21" s="4">
        <f t="shared" si="110"/>
        <v>8473.0412960844351</v>
      </c>
      <c r="AW21" s="4">
        <f t="shared" si="110"/>
        <v>8473.0412960844351</v>
      </c>
      <c r="AX21" s="4">
        <f t="shared" si="110"/>
        <v>8473.0412960844351</v>
      </c>
      <c r="AY21" s="4">
        <f t="shared" si="110"/>
        <v>8473.0412960844351</v>
      </c>
      <c r="AZ21" s="4">
        <f t="shared" si="110"/>
        <v>8473.0412960844351</v>
      </c>
      <c r="BA21" s="4">
        <f t="shared" si="110"/>
        <v>8473.0412960844351</v>
      </c>
      <c r="BB21" s="4">
        <f t="shared" si="110"/>
        <v>8473.0412960844351</v>
      </c>
      <c r="BC21" s="4">
        <f t="shared" si="110"/>
        <v>8473.0412960844351</v>
      </c>
      <c r="BD21" s="4">
        <f t="shared" si="110"/>
        <v>8473.0412960844351</v>
      </c>
      <c r="BE21" s="4">
        <f t="shared" si="110"/>
        <v>8473.0412960844351</v>
      </c>
      <c r="BF21" s="4">
        <f t="shared" si="110"/>
        <v>8473.0412960844351</v>
      </c>
      <c r="BG21" s="4">
        <f t="shared" si="110"/>
        <v>8473.0412960844351</v>
      </c>
      <c r="BH21" s="4">
        <f t="shared" si="110"/>
        <v>8473.0412960844351</v>
      </c>
      <c r="BI21" s="4">
        <f t="shared" si="110"/>
        <v>8473.0412960844351</v>
      </c>
      <c r="BJ21" s="4">
        <f t="shared" si="110"/>
        <v>8473.0412960844351</v>
      </c>
      <c r="BK21" s="4">
        <f t="shared" si="110"/>
        <v>8473.0412960844351</v>
      </c>
      <c r="BL21" s="4">
        <f t="shared" si="110"/>
        <v>8473.0412960844351</v>
      </c>
      <c r="BM21" s="4">
        <f t="shared" si="110"/>
        <v>8473.0412960844351</v>
      </c>
      <c r="BN21" s="4">
        <f t="shared" ref="BN21:DY21" si="111">BO21</f>
        <v>8473.0412960844351</v>
      </c>
      <c r="BO21" s="4">
        <f t="shared" si="111"/>
        <v>8473.0412960844351</v>
      </c>
      <c r="BP21" s="4">
        <f t="shared" si="111"/>
        <v>8473.0412960844351</v>
      </c>
      <c r="BQ21" s="4">
        <f t="shared" si="111"/>
        <v>8473.0412960844351</v>
      </c>
      <c r="BR21" s="4">
        <f t="shared" si="111"/>
        <v>8473.0412960844351</v>
      </c>
      <c r="BS21" s="4">
        <f t="shared" si="111"/>
        <v>8473.0412960844351</v>
      </c>
      <c r="BT21" s="4">
        <f t="shared" si="111"/>
        <v>8473.0412960844351</v>
      </c>
      <c r="BU21" s="4">
        <f t="shared" si="111"/>
        <v>8473.0412960844351</v>
      </c>
      <c r="BV21" s="4">
        <f t="shared" si="111"/>
        <v>8473.0412960844351</v>
      </c>
      <c r="BW21" s="4">
        <f t="shared" si="111"/>
        <v>8473.0412960844351</v>
      </c>
      <c r="BX21" s="4">
        <f t="shared" si="111"/>
        <v>8473.0412960844351</v>
      </c>
      <c r="BY21" s="4">
        <f t="shared" si="111"/>
        <v>8473.0412960844351</v>
      </c>
      <c r="BZ21" s="4">
        <f t="shared" si="111"/>
        <v>8473.0412960844351</v>
      </c>
      <c r="CA21" s="4">
        <f t="shared" si="111"/>
        <v>8473.0412960844351</v>
      </c>
      <c r="CB21" s="4">
        <f t="shared" si="111"/>
        <v>8473.0412960844351</v>
      </c>
      <c r="CC21" s="4">
        <f t="shared" si="111"/>
        <v>8473.0412960844351</v>
      </c>
      <c r="CD21" s="4">
        <f t="shared" si="111"/>
        <v>8473.0412960844351</v>
      </c>
      <c r="CE21" s="4">
        <f t="shared" si="111"/>
        <v>8473.0412960844351</v>
      </c>
      <c r="CF21" s="4">
        <f t="shared" si="111"/>
        <v>8473.0412960844351</v>
      </c>
      <c r="CG21" s="4">
        <f t="shared" si="111"/>
        <v>8473.0412960844351</v>
      </c>
      <c r="CH21" s="4">
        <f t="shared" si="111"/>
        <v>8473.0412960844351</v>
      </c>
      <c r="CI21" s="4">
        <f t="shared" si="111"/>
        <v>8473.0412960844351</v>
      </c>
      <c r="CJ21" s="4">
        <f t="shared" si="111"/>
        <v>8473.0412960844351</v>
      </c>
      <c r="CK21" s="4">
        <f t="shared" si="111"/>
        <v>8473.0412960844351</v>
      </c>
      <c r="CL21" s="4">
        <f t="shared" si="111"/>
        <v>8473.0412960844351</v>
      </c>
      <c r="CM21" s="4">
        <f t="shared" si="111"/>
        <v>8473.0412960844351</v>
      </c>
      <c r="CN21" s="4">
        <f t="shared" si="111"/>
        <v>8473.0412960844351</v>
      </c>
      <c r="CO21" s="4">
        <f t="shared" si="111"/>
        <v>8473.0412960844351</v>
      </c>
      <c r="CP21" s="4">
        <f t="shared" si="111"/>
        <v>8473.0412960844351</v>
      </c>
      <c r="CQ21" s="4">
        <f t="shared" si="111"/>
        <v>8473.0412960844351</v>
      </c>
      <c r="CR21" s="4">
        <f t="shared" si="111"/>
        <v>8473.0412960844351</v>
      </c>
      <c r="CS21" s="4">
        <f t="shared" si="111"/>
        <v>8473.0412960844351</v>
      </c>
      <c r="CT21" s="4">
        <f t="shared" si="111"/>
        <v>8473.0412960844351</v>
      </c>
      <c r="CU21" s="4">
        <f t="shared" si="111"/>
        <v>8473.0412960844351</v>
      </c>
      <c r="CV21" s="4">
        <f t="shared" si="111"/>
        <v>8473.0412960844351</v>
      </c>
      <c r="CW21" s="4">
        <f t="shared" si="111"/>
        <v>8473.0412960844351</v>
      </c>
      <c r="CX21" s="4">
        <f t="shared" si="111"/>
        <v>8473.0412960844351</v>
      </c>
      <c r="CY21" s="4">
        <f t="shared" si="111"/>
        <v>8473.0412960844351</v>
      </c>
      <c r="CZ21" s="4">
        <f t="shared" si="111"/>
        <v>8473.0412960844351</v>
      </c>
      <c r="DA21" s="4">
        <f t="shared" si="111"/>
        <v>8473.0412960844351</v>
      </c>
      <c r="DB21" s="4">
        <f t="shared" si="111"/>
        <v>8473.0412960844351</v>
      </c>
      <c r="DC21" s="4">
        <f t="shared" si="111"/>
        <v>8473.0412960844351</v>
      </c>
      <c r="DD21" s="4">
        <f t="shared" si="111"/>
        <v>8473.0412960844351</v>
      </c>
      <c r="DE21" s="4">
        <f t="shared" si="111"/>
        <v>8473.0412960844351</v>
      </c>
      <c r="DF21" s="4">
        <f t="shared" si="111"/>
        <v>8473.0412960844351</v>
      </c>
      <c r="DG21" s="4">
        <f t="shared" si="111"/>
        <v>8473.0412960844351</v>
      </c>
      <c r="DH21" s="4">
        <f t="shared" si="111"/>
        <v>8473.0412960844351</v>
      </c>
      <c r="DI21" s="4">
        <f t="shared" si="111"/>
        <v>8473.0412960844351</v>
      </c>
      <c r="DJ21" s="4">
        <f t="shared" si="111"/>
        <v>8473.0412960844351</v>
      </c>
      <c r="DK21" s="4">
        <f t="shared" si="111"/>
        <v>8473.0412960844351</v>
      </c>
      <c r="DL21" s="4">
        <f t="shared" si="111"/>
        <v>8473.0412960844351</v>
      </c>
      <c r="DM21" s="4">
        <f t="shared" si="111"/>
        <v>8473.0412960844351</v>
      </c>
      <c r="DN21" s="4">
        <f t="shared" si="111"/>
        <v>8473.0412960844351</v>
      </c>
      <c r="DO21" s="4">
        <f t="shared" si="111"/>
        <v>8473.0412960844351</v>
      </c>
      <c r="DP21" s="4">
        <f t="shared" si="111"/>
        <v>8473.0412960844351</v>
      </c>
      <c r="DQ21" s="4">
        <f t="shared" si="111"/>
        <v>8473.0412960844351</v>
      </c>
      <c r="DR21" s="4">
        <f t="shared" si="111"/>
        <v>8473.0412960844351</v>
      </c>
      <c r="DS21" s="4">
        <f t="shared" si="111"/>
        <v>8473.0412960844351</v>
      </c>
      <c r="DT21" s="4">
        <f t="shared" si="111"/>
        <v>8473.0412960844351</v>
      </c>
      <c r="DU21" s="4">
        <f t="shared" si="111"/>
        <v>8473.0412960844351</v>
      </c>
      <c r="DV21" s="4">
        <f t="shared" si="111"/>
        <v>8473.0412960844351</v>
      </c>
      <c r="DW21" s="4">
        <f t="shared" si="111"/>
        <v>8473.0412960844351</v>
      </c>
      <c r="DX21" s="4">
        <f t="shared" si="111"/>
        <v>8473.0412960844351</v>
      </c>
      <c r="DY21" s="4">
        <f t="shared" si="111"/>
        <v>8473.0412960844351</v>
      </c>
      <c r="DZ21" s="4">
        <f t="shared" si="56"/>
        <v>8473.0412960844351</v>
      </c>
      <c r="EA21" s="4">
        <f t="shared" si="56"/>
        <v>8473.0412960844351</v>
      </c>
      <c r="EB21" s="4">
        <f>'CCaMC-ACAPEXpUC US'!D21/'CCaMC-BCCpUC US'!B21*'CCaMC-BCCpUC'!B21</f>
        <v>8473.0412960844351</v>
      </c>
      <c r="EC21" s="4">
        <f t="shared" si="57"/>
        <v>8473.0412960844351</v>
      </c>
      <c r="ED21" s="4">
        <f t="shared" si="57"/>
        <v>8473.0412960844351</v>
      </c>
      <c r="EE21" s="4">
        <f t="shared" si="57"/>
        <v>8473.0412960844351</v>
      </c>
      <c r="EF21" s="4">
        <f t="shared" si="57"/>
        <v>8473.0412960844351</v>
      </c>
      <c r="EG21" s="4">
        <f t="shared" si="57"/>
        <v>8473.0412960844351</v>
      </c>
      <c r="EH21" s="4">
        <f t="shared" si="57"/>
        <v>8473.0412960844351</v>
      </c>
      <c r="EI21" s="4">
        <f t="shared" si="57"/>
        <v>8473.0412960844351</v>
      </c>
      <c r="EJ21" s="4">
        <f t="shared" si="57"/>
        <v>8473.0412960844351</v>
      </c>
      <c r="EK21" s="4">
        <f t="shared" si="57"/>
        <v>8473.0412960844351</v>
      </c>
      <c r="EL21" s="4">
        <f t="shared" si="57"/>
        <v>8473.0412960844351</v>
      </c>
      <c r="EM21" s="4">
        <f t="shared" ref="EM21:FE21" si="112">EL21</f>
        <v>8473.0412960844351</v>
      </c>
      <c r="EN21" s="4">
        <f t="shared" si="112"/>
        <v>8473.0412960844351</v>
      </c>
      <c r="EO21" s="4">
        <f t="shared" si="112"/>
        <v>8473.0412960844351</v>
      </c>
      <c r="EP21" s="4">
        <f t="shared" si="112"/>
        <v>8473.0412960844351</v>
      </c>
      <c r="EQ21" s="4">
        <f t="shared" si="112"/>
        <v>8473.0412960844351</v>
      </c>
      <c r="ER21" s="4">
        <f t="shared" si="112"/>
        <v>8473.0412960844351</v>
      </c>
      <c r="ES21" s="4">
        <f t="shared" si="112"/>
        <v>8473.0412960844351</v>
      </c>
      <c r="ET21" s="4">
        <f t="shared" si="112"/>
        <v>8473.0412960844351</v>
      </c>
      <c r="EU21" s="4">
        <f t="shared" si="112"/>
        <v>8473.0412960844351</v>
      </c>
      <c r="EV21" s="4">
        <f t="shared" si="112"/>
        <v>8473.0412960844351</v>
      </c>
      <c r="EW21" s="4">
        <f t="shared" si="112"/>
        <v>8473.0412960844351</v>
      </c>
      <c r="EX21" s="4">
        <f t="shared" si="112"/>
        <v>8473.0412960844351</v>
      </c>
      <c r="EY21" s="4">
        <f t="shared" si="112"/>
        <v>8473.0412960844351</v>
      </c>
      <c r="EZ21" s="4">
        <f t="shared" si="112"/>
        <v>8473.0412960844351</v>
      </c>
      <c r="FA21" s="4">
        <f t="shared" si="112"/>
        <v>8473.0412960844351</v>
      </c>
      <c r="FB21" s="4">
        <f t="shared" si="112"/>
        <v>8473.0412960844351</v>
      </c>
      <c r="FC21" s="4">
        <f t="shared" si="112"/>
        <v>8473.0412960844351</v>
      </c>
      <c r="FD21" s="4">
        <f t="shared" si="112"/>
        <v>8473.0412960844351</v>
      </c>
      <c r="FE21" s="4">
        <f t="shared" si="112"/>
        <v>8473.0412960844351</v>
      </c>
      <c r="FF21" s="4">
        <f t="shared" si="4"/>
        <v>8473.0412960844351</v>
      </c>
      <c r="FG21" s="4">
        <f t="shared" si="5"/>
        <v>8473.0412960844351</v>
      </c>
      <c r="FH21" s="4">
        <f t="shared" si="6"/>
        <v>8473.0412960844351</v>
      </c>
      <c r="FI21" s="4">
        <f t="shared" si="7"/>
        <v>8473.0412960844351</v>
      </c>
      <c r="FJ21" s="4">
        <f t="shared" si="8"/>
        <v>8473.0412960844351</v>
      </c>
      <c r="FK21" s="4">
        <f t="shared" si="9"/>
        <v>8473.0412960844351</v>
      </c>
      <c r="FL21" s="4">
        <f t="shared" si="10"/>
        <v>8473.0412960844351</v>
      </c>
      <c r="FM21" s="4">
        <f t="shared" si="11"/>
        <v>8473.0412960844351</v>
      </c>
      <c r="FN21" s="4">
        <f t="shared" si="12"/>
        <v>8473.0412960844351</v>
      </c>
      <c r="FO21" s="4">
        <f t="shared" si="13"/>
        <v>8473.0412960844351</v>
      </c>
      <c r="FP21" s="4">
        <f t="shared" si="14"/>
        <v>8473.0412960844351</v>
      </c>
      <c r="FQ21" s="4">
        <f t="shared" si="15"/>
        <v>8473.0412960844351</v>
      </c>
      <c r="FR21" s="4">
        <f t="shared" si="16"/>
        <v>8473.0412960844351</v>
      </c>
      <c r="FS21" s="4">
        <f t="shared" si="17"/>
        <v>8473.0412960844351</v>
      </c>
      <c r="FT21" s="4">
        <f t="shared" si="18"/>
        <v>8473.0412960844351</v>
      </c>
      <c r="FU21" s="4">
        <f t="shared" si="19"/>
        <v>8473.0412960844351</v>
      </c>
      <c r="FV21" s="4">
        <f t="shared" si="20"/>
        <v>8473.0412960844351</v>
      </c>
      <c r="FW21" s="4">
        <f t="shared" si="21"/>
        <v>8473.0412960844351</v>
      </c>
      <c r="FX21" s="4">
        <f t="shared" si="22"/>
        <v>8473.0412960844351</v>
      </c>
      <c r="FY21" s="4">
        <f t="shared" si="23"/>
        <v>8473.0412960844351</v>
      </c>
      <c r="FZ21" s="4">
        <f t="shared" si="24"/>
        <v>8473.0412960844351</v>
      </c>
      <c r="GA21" s="4">
        <f t="shared" si="25"/>
        <v>8473.0412960844351</v>
      </c>
      <c r="GB21" s="4">
        <f t="shared" si="26"/>
        <v>8473.0412960844351</v>
      </c>
      <c r="GC21" s="4">
        <f t="shared" si="27"/>
        <v>8473.0412960844351</v>
      </c>
      <c r="GD21" s="4">
        <f t="shared" si="28"/>
        <v>8473.0412960844351</v>
      </c>
      <c r="GE21" s="4">
        <f t="shared" si="29"/>
        <v>8473.0412960844351</v>
      </c>
      <c r="GF21" s="4">
        <f t="shared" si="30"/>
        <v>8473.0412960844351</v>
      </c>
      <c r="GG21" s="4">
        <f t="shared" si="31"/>
        <v>8473.0412960844351</v>
      </c>
      <c r="GH21" s="4">
        <f t="shared" si="32"/>
        <v>8473.0412960844351</v>
      </c>
      <c r="GI21" s="4">
        <f t="shared" si="33"/>
        <v>8473.0412960844351</v>
      </c>
      <c r="GJ21" s="4">
        <f t="shared" si="34"/>
        <v>8473.0412960844351</v>
      </c>
      <c r="GK21" s="4">
        <f t="shared" si="35"/>
        <v>8473.0412960844351</v>
      </c>
      <c r="GL21" s="4">
        <f t="shared" si="36"/>
        <v>8473.0412960844351</v>
      </c>
      <c r="GM21" s="4">
        <f t="shared" si="37"/>
        <v>8473.0412960844351</v>
      </c>
      <c r="GN21" s="4">
        <f t="shared" si="38"/>
        <v>8473.0412960844351</v>
      </c>
      <c r="GO21" s="4">
        <f t="shared" si="39"/>
        <v>8473.0412960844351</v>
      </c>
      <c r="GP21" s="4">
        <f t="shared" si="40"/>
        <v>8473.0412960844351</v>
      </c>
      <c r="GQ21" s="4">
        <f t="shared" si="41"/>
        <v>8473.0412960844351</v>
      </c>
      <c r="GR21" s="4">
        <f t="shared" si="42"/>
        <v>8473.0412960844351</v>
      </c>
      <c r="GS21" s="4">
        <f t="shared" si="43"/>
        <v>8473.0412960844351</v>
      </c>
      <c r="GT21" s="4">
        <f t="shared" si="44"/>
        <v>8473.0412960844351</v>
      </c>
      <c r="GU21" s="4">
        <f t="shared" si="45"/>
        <v>8473.0412960844351</v>
      </c>
      <c r="GV21" s="4">
        <f t="shared" si="46"/>
        <v>8473.0412960844351</v>
      </c>
      <c r="GW21" s="4">
        <f t="shared" si="47"/>
        <v>8473.0412960844351</v>
      </c>
      <c r="GX21" s="4">
        <f t="shared" si="48"/>
        <v>8473.0412960844351</v>
      </c>
      <c r="GY21" s="4">
        <f t="shared" si="49"/>
        <v>8473.0412960844351</v>
      </c>
      <c r="GZ21" s="4">
        <f t="shared" si="50"/>
        <v>8473.0412960844351</v>
      </c>
      <c r="HA21" s="4">
        <f t="shared" si="51"/>
        <v>8473.0412960844351</v>
      </c>
      <c r="HB21" s="4">
        <f t="shared" si="52"/>
        <v>8473.0412960844351</v>
      </c>
      <c r="HC21" s="4">
        <f t="shared" si="53"/>
        <v>8473.0412960844351</v>
      </c>
    </row>
    <row r="22" spans="1:211">
      <c r="A22" t="s">
        <v>80</v>
      </c>
      <c r="B22" s="4">
        <f t="shared" ref="B22:BM22" si="113">C22</f>
        <v>24015.21</v>
      </c>
      <c r="C22" s="4">
        <f t="shared" si="113"/>
        <v>24015.21</v>
      </c>
      <c r="D22" s="4">
        <f t="shared" si="113"/>
        <v>24015.21</v>
      </c>
      <c r="E22" s="4">
        <f t="shared" si="113"/>
        <v>24015.21</v>
      </c>
      <c r="F22" s="4">
        <f t="shared" si="113"/>
        <v>24015.21</v>
      </c>
      <c r="G22" s="4">
        <f t="shared" si="113"/>
        <v>24015.21</v>
      </c>
      <c r="H22" s="4">
        <f t="shared" si="113"/>
        <v>24015.21</v>
      </c>
      <c r="I22" s="4">
        <f t="shared" si="113"/>
        <v>24015.21</v>
      </c>
      <c r="J22" s="4">
        <f t="shared" si="113"/>
        <v>24015.21</v>
      </c>
      <c r="K22" s="4">
        <f t="shared" si="113"/>
        <v>24015.21</v>
      </c>
      <c r="L22" s="4">
        <f t="shared" si="113"/>
        <v>24015.21</v>
      </c>
      <c r="M22" s="4">
        <f t="shared" si="113"/>
        <v>24015.21</v>
      </c>
      <c r="N22" s="4">
        <f t="shared" si="113"/>
        <v>24015.21</v>
      </c>
      <c r="O22" s="4">
        <f t="shared" si="113"/>
        <v>24015.21</v>
      </c>
      <c r="P22" s="4">
        <f t="shared" si="113"/>
        <v>24015.21</v>
      </c>
      <c r="Q22" s="4">
        <f t="shared" si="113"/>
        <v>24015.21</v>
      </c>
      <c r="R22" s="4">
        <f t="shared" si="113"/>
        <v>24015.21</v>
      </c>
      <c r="S22" s="4">
        <f t="shared" si="113"/>
        <v>24015.21</v>
      </c>
      <c r="T22" s="4">
        <f t="shared" si="113"/>
        <v>24015.21</v>
      </c>
      <c r="U22" s="4">
        <f t="shared" si="113"/>
        <v>24015.21</v>
      </c>
      <c r="V22" s="4">
        <f t="shared" si="113"/>
        <v>24015.21</v>
      </c>
      <c r="W22" s="4">
        <f t="shared" si="113"/>
        <v>24015.21</v>
      </c>
      <c r="X22" s="4">
        <f t="shared" si="113"/>
        <v>24015.21</v>
      </c>
      <c r="Y22" s="4">
        <f t="shared" si="113"/>
        <v>24015.21</v>
      </c>
      <c r="Z22" s="4">
        <f t="shared" si="113"/>
        <v>24015.21</v>
      </c>
      <c r="AA22" s="4">
        <f t="shared" si="113"/>
        <v>24015.21</v>
      </c>
      <c r="AB22" s="4">
        <f t="shared" si="113"/>
        <v>24015.21</v>
      </c>
      <c r="AC22" s="4">
        <f t="shared" si="113"/>
        <v>24015.21</v>
      </c>
      <c r="AD22" s="4">
        <f t="shared" si="113"/>
        <v>24015.21</v>
      </c>
      <c r="AE22" s="4">
        <f t="shared" si="113"/>
        <v>24015.21</v>
      </c>
      <c r="AF22" s="4">
        <f t="shared" si="113"/>
        <v>24015.21</v>
      </c>
      <c r="AG22" s="4">
        <f t="shared" si="113"/>
        <v>24015.21</v>
      </c>
      <c r="AH22" s="4">
        <f t="shared" si="113"/>
        <v>24015.21</v>
      </c>
      <c r="AI22" s="4">
        <f t="shared" si="113"/>
        <v>24015.21</v>
      </c>
      <c r="AJ22" s="4">
        <f t="shared" si="113"/>
        <v>24015.21</v>
      </c>
      <c r="AK22" s="4">
        <f t="shared" si="113"/>
        <v>24015.21</v>
      </c>
      <c r="AL22" s="4">
        <f t="shared" si="113"/>
        <v>24015.21</v>
      </c>
      <c r="AM22" s="4">
        <f t="shared" si="113"/>
        <v>24015.21</v>
      </c>
      <c r="AN22" s="4">
        <f t="shared" si="113"/>
        <v>24015.21</v>
      </c>
      <c r="AO22" s="4">
        <f t="shared" si="113"/>
        <v>24015.21</v>
      </c>
      <c r="AP22" s="4">
        <f t="shared" si="113"/>
        <v>24015.21</v>
      </c>
      <c r="AQ22" s="4">
        <f t="shared" si="113"/>
        <v>24015.21</v>
      </c>
      <c r="AR22" s="4">
        <f t="shared" si="113"/>
        <v>24015.21</v>
      </c>
      <c r="AS22" s="4">
        <f t="shared" si="113"/>
        <v>24015.21</v>
      </c>
      <c r="AT22" s="4">
        <f t="shared" si="113"/>
        <v>24015.21</v>
      </c>
      <c r="AU22" s="4">
        <f t="shared" si="113"/>
        <v>24015.21</v>
      </c>
      <c r="AV22" s="4">
        <f t="shared" si="113"/>
        <v>24015.21</v>
      </c>
      <c r="AW22" s="4">
        <f t="shared" si="113"/>
        <v>24015.21</v>
      </c>
      <c r="AX22" s="4">
        <f t="shared" si="113"/>
        <v>24015.21</v>
      </c>
      <c r="AY22" s="4">
        <f t="shared" si="113"/>
        <v>24015.21</v>
      </c>
      <c r="AZ22" s="4">
        <f t="shared" si="113"/>
        <v>24015.21</v>
      </c>
      <c r="BA22" s="4">
        <f t="shared" si="113"/>
        <v>24015.21</v>
      </c>
      <c r="BB22" s="4">
        <f t="shared" si="113"/>
        <v>24015.21</v>
      </c>
      <c r="BC22" s="4">
        <f t="shared" si="113"/>
        <v>24015.21</v>
      </c>
      <c r="BD22" s="4">
        <f t="shared" si="113"/>
        <v>24015.21</v>
      </c>
      <c r="BE22" s="4">
        <f t="shared" si="113"/>
        <v>24015.21</v>
      </c>
      <c r="BF22" s="4">
        <f t="shared" si="113"/>
        <v>24015.21</v>
      </c>
      <c r="BG22" s="4">
        <f t="shared" si="113"/>
        <v>24015.21</v>
      </c>
      <c r="BH22" s="4">
        <f t="shared" si="113"/>
        <v>24015.21</v>
      </c>
      <c r="BI22" s="4">
        <f t="shared" si="113"/>
        <v>24015.21</v>
      </c>
      <c r="BJ22" s="4">
        <f t="shared" si="113"/>
        <v>24015.21</v>
      </c>
      <c r="BK22" s="4">
        <f t="shared" si="113"/>
        <v>24015.21</v>
      </c>
      <c r="BL22" s="4">
        <f t="shared" si="113"/>
        <v>24015.21</v>
      </c>
      <c r="BM22" s="4">
        <f t="shared" si="113"/>
        <v>24015.21</v>
      </c>
      <c r="BN22" s="4">
        <f t="shared" ref="BN22:DY22" si="114">BO22</f>
        <v>24015.21</v>
      </c>
      <c r="BO22" s="4">
        <f t="shared" si="114"/>
        <v>24015.21</v>
      </c>
      <c r="BP22" s="4">
        <f t="shared" si="114"/>
        <v>24015.21</v>
      </c>
      <c r="BQ22" s="4">
        <f t="shared" si="114"/>
        <v>24015.21</v>
      </c>
      <c r="BR22" s="4">
        <f t="shared" si="114"/>
        <v>24015.21</v>
      </c>
      <c r="BS22" s="4">
        <f t="shared" si="114"/>
        <v>24015.21</v>
      </c>
      <c r="BT22" s="4">
        <f t="shared" si="114"/>
        <v>24015.21</v>
      </c>
      <c r="BU22" s="4">
        <f t="shared" si="114"/>
        <v>24015.21</v>
      </c>
      <c r="BV22" s="4">
        <f t="shared" si="114"/>
        <v>24015.21</v>
      </c>
      <c r="BW22" s="4">
        <f t="shared" si="114"/>
        <v>24015.21</v>
      </c>
      <c r="BX22" s="4">
        <f t="shared" si="114"/>
        <v>24015.21</v>
      </c>
      <c r="BY22" s="4">
        <f t="shared" si="114"/>
        <v>24015.21</v>
      </c>
      <c r="BZ22" s="4">
        <f t="shared" si="114"/>
        <v>24015.21</v>
      </c>
      <c r="CA22" s="4">
        <f t="shared" si="114"/>
        <v>24015.21</v>
      </c>
      <c r="CB22" s="4">
        <f t="shared" si="114"/>
        <v>24015.21</v>
      </c>
      <c r="CC22" s="4">
        <f t="shared" si="114"/>
        <v>24015.21</v>
      </c>
      <c r="CD22" s="4">
        <f t="shared" si="114"/>
        <v>24015.21</v>
      </c>
      <c r="CE22" s="4">
        <f t="shared" si="114"/>
        <v>24015.21</v>
      </c>
      <c r="CF22" s="4">
        <f t="shared" si="114"/>
        <v>24015.21</v>
      </c>
      <c r="CG22" s="4">
        <f t="shared" si="114"/>
        <v>24015.21</v>
      </c>
      <c r="CH22" s="4">
        <f t="shared" si="114"/>
        <v>24015.21</v>
      </c>
      <c r="CI22" s="4">
        <f t="shared" si="114"/>
        <v>24015.21</v>
      </c>
      <c r="CJ22" s="4">
        <f t="shared" si="114"/>
        <v>24015.21</v>
      </c>
      <c r="CK22" s="4">
        <f t="shared" si="114"/>
        <v>24015.21</v>
      </c>
      <c r="CL22" s="4">
        <f t="shared" si="114"/>
        <v>24015.21</v>
      </c>
      <c r="CM22" s="4">
        <f t="shared" si="114"/>
        <v>24015.21</v>
      </c>
      <c r="CN22" s="4">
        <f t="shared" si="114"/>
        <v>24015.21</v>
      </c>
      <c r="CO22" s="4">
        <f t="shared" si="114"/>
        <v>24015.21</v>
      </c>
      <c r="CP22" s="4">
        <f t="shared" si="114"/>
        <v>24015.21</v>
      </c>
      <c r="CQ22" s="4">
        <f t="shared" si="114"/>
        <v>24015.21</v>
      </c>
      <c r="CR22" s="4">
        <f t="shared" si="114"/>
        <v>24015.21</v>
      </c>
      <c r="CS22" s="4">
        <f t="shared" si="114"/>
        <v>24015.21</v>
      </c>
      <c r="CT22" s="4">
        <f t="shared" si="114"/>
        <v>24015.21</v>
      </c>
      <c r="CU22" s="4">
        <f t="shared" si="114"/>
        <v>24015.21</v>
      </c>
      <c r="CV22" s="4">
        <f t="shared" si="114"/>
        <v>24015.21</v>
      </c>
      <c r="CW22" s="4">
        <f t="shared" si="114"/>
        <v>24015.21</v>
      </c>
      <c r="CX22" s="4">
        <f t="shared" si="114"/>
        <v>24015.21</v>
      </c>
      <c r="CY22" s="4">
        <f t="shared" si="114"/>
        <v>24015.21</v>
      </c>
      <c r="CZ22" s="4">
        <f t="shared" si="114"/>
        <v>24015.21</v>
      </c>
      <c r="DA22" s="4">
        <f t="shared" si="114"/>
        <v>24015.21</v>
      </c>
      <c r="DB22" s="4">
        <f t="shared" si="114"/>
        <v>24015.21</v>
      </c>
      <c r="DC22" s="4">
        <f t="shared" si="114"/>
        <v>24015.21</v>
      </c>
      <c r="DD22" s="4">
        <f t="shared" si="114"/>
        <v>24015.21</v>
      </c>
      <c r="DE22" s="4">
        <f t="shared" si="114"/>
        <v>24015.21</v>
      </c>
      <c r="DF22" s="4">
        <f t="shared" si="114"/>
        <v>24015.21</v>
      </c>
      <c r="DG22" s="4">
        <f t="shared" si="114"/>
        <v>24015.21</v>
      </c>
      <c r="DH22" s="4">
        <f t="shared" si="114"/>
        <v>24015.21</v>
      </c>
      <c r="DI22" s="4">
        <f t="shared" si="114"/>
        <v>24015.21</v>
      </c>
      <c r="DJ22" s="4">
        <f t="shared" si="114"/>
        <v>24015.21</v>
      </c>
      <c r="DK22" s="4">
        <f t="shared" si="114"/>
        <v>24015.21</v>
      </c>
      <c r="DL22" s="4">
        <f t="shared" si="114"/>
        <v>24015.21</v>
      </c>
      <c r="DM22" s="4">
        <f t="shared" si="114"/>
        <v>24015.21</v>
      </c>
      <c r="DN22" s="4">
        <f t="shared" si="114"/>
        <v>24015.21</v>
      </c>
      <c r="DO22" s="4">
        <f t="shared" si="114"/>
        <v>24015.21</v>
      </c>
      <c r="DP22" s="4">
        <f t="shared" si="114"/>
        <v>24015.21</v>
      </c>
      <c r="DQ22" s="4">
        <f t="shared" si="114"/>
        <v>24015.21</v>
      </c>
      <c r="DR22" s="4">
        <f t="shared" si="114"/>
        <v>24015.21</v>
      </c>
      <c r="DS22" s="4">
        <f t="shared" si="114"/>
        <v>24015.21</v>
      </c>
      <c r="DT22" s="4">
        <f t="shared" si="114"/>
        <v>24015.21</v>
      </c>
      <c r="DU22" s="4">
        <f t="shared" si="114"/>
        <v>24015.21</v>
      </c>
      <c r="DV22" s="4">
        <f t="shared" si="114"/>
        <v>24015.21</v>
      </c>
      <c r="DW22" s="4">
        <f t="shared" si="114"/>
        <v>24015.21</v>
      </c>
      <c r="DX22" s="4">
        <f t="shared" si="114"/>
        <v>24015.21</v>
      </c>
      <c r="DY22" s="4">
        <f t="shared" si="114"/>
        <v>24015.21</v>
      </c>
      <c r="DZ22" s="4">
        <f t="shared" si="56"/>
        <v>24015.21</v>
      </c>
      <c r="EA22" s="4">
        <f t="shared" si="56"/>
        <v>24015.21</v>
      </c>
      <c r="EB22" s="4">
        <f>'CCaMC-ACAPEXpUC US'!D22/'CCaMC-BCCpUC US'!B22*'CCaMC-BCCpUC'!B22</f>
        <v>24015.21</v>
      </c>
      <c r="EC22" s="4">
        <f t="shared" si="57"/>
        <v>24015.21</v>
      </c>
      <c r="ED22" s="4">
        <f t="shared" si="57"/>
        <v>24015.21</v>
      </c>
      <c r="EE22" s="4">
        <f t="shared" si="57"/>
        <v>24015.21</v>
      </c>
      <c r="EF22" s="4">
        <f t="shared" si="57"/>
        <v>24015.21</v>
      </c>
      <c r="EG22" s="4">
        <f t="shared" si="57"/>
        <v>24015.21</v>
      </c>
      <c r="EH22" s="4">
        <f t="shared" si="57"/>
        <v>24015.21</v>
      </c>
      <c r="EI22" s="4">
        <f t="shared" si="57"/>
        <v>24015.21</v>
      </c>
      <c r="EJ22" s="4">
        <f t="shared" si="57"/>
        <v>24015.21</v>
      </c>
      <c r="EK22" s="4">
        <f t="shared" si="57"/>
        <v>24015.21</v>
      </c>
      <c r="EL22" s="4">
        <f t="shared" si="57"/>
        <v>24015.21</v>
      </c>
      <c r="EM22" s="4">
        <f t="shared" ref="EM22:FE22" si="115">EL22</f>
        <v>24015.21</v>
      </c>
      <c r="EN22" s="4">
        <f t="shared" si="115"/>
        <v>24015.21</v>
      </c>
      <c r="EO22" s="4">
        <f t="shared" si="115"/>
        <v>24015.21</v>
      </c>
      <c r="EP22" s="4">
        <f t="shared" si="115"/>
        <v>24015.21</v>
      </c>
      <c r="EQ22" s="4">
        <f t="shared" si="115"/>
        <v>24015.21</v>
      </c>
      <c r="ER22" s="4">
        <f t="shared" si="115"/>
        <v>24015.21</v>
      </c>
      <c r="ES22" s="4">
        <f t="shared" si="115"/>
        <v>24015.21</v>
      </c>
      <c r="ET22" s="4">
        <f t="shared" si="115"/>
        <v>24015.21</v>
      </c>
      <c r="EU22" s="4">
        <f t="shared" si="115"/>
        <v>24015.21</v>
      </c>
      <c r="EV22" s="4">
        <f t="shared" si="115"/>
        <v>24015.21</v>
      </c>
      <c r="EW22" s="4">
        <f t="shared" si="115"/>
        <v>24015.21</v>
      </c>
      <c r="EX22" s="4">
        <f t="shared" si="115"/>
        <v>24015.21</v>
      </c>
      <c r="EY22" s="4">
        <f t="shared" si="115"/>
        <v>24015.21</v>
      </c>
      <c r="EZ22" s="4">
        <f t="shared" si="115"/>
        <v>24015.21</v>
      </c>
      <c r="FA22" s="4">
        <f t="shared" si="115"/>
        <v>24015.21</v>
      </c>
      <c r="FB22" s="4">
        <f t="shared" si="115"/>
        <v>24015.21</v>
      </c>
      <c r="FC22" s="4">
        <f t="shared" si="115"/>
        <v>24015.21</v>
      </c>
      <c r="FD22" s="4">
        <f t="shared" si="115"/>
        <v>24015.21</v>
      </c>
      <c r="FE22" s="4">
        <f t="shared" si="115"/>
        <v>24015.21</v>
      </c>
      <c r="FF22" s="4">
        <f t="shared" si="4"/>
        <v>24015.21</v>
      </c>
      <c r="FG22" s="4">
        <f t="shared" si="5"/>
        <v>24015.21</v>
      </c>
      <c r="FH22" s="4">
        <f t="shared" si="6"/>
        <v>24015.21</v>
      </c>
      <c r="FI22" s="4">
        <f t="shared" si="7"/>
        <v>24015.21</v>
      </c>
      <c r="FJ22" s="4">
        <f t="shared" si="8"/>
        <v>24015.21</v>
      </c>
      <c r="FK22" s="4">
        <f t="shared" si="9"/>
        <v>24015.21</v>
      </c>
      <c r="FL22" s="4">
        <f t="shared" si="10"/>
        <v>24015.21</v>
      </c>
      <c r="FM22" s="4">
        <f t="shared" si="11"/>
        <v>24015.21</v>
      </c>
      <c r="FN22" s="4">
        <f t="shared" si="12"/>
        <v>24015.21</v>
      </c>
      <c r="FO22" s="4">
        <f t="shared" si="13"/>
        <v>24015.21</v>
      </c>
      <c r="FP22" s="4">
        <f t="shared" si="14"/>
        <v>24015.21</v>
      </c>
      <c r="FQ22" s="4">
        <f t="shared" si="15"/>
        <v>24015.21</v>
      </c>
      <c r="FR22" s="4">
        <f t="shared" si="16"/>
        <v>24015.21</v>
      </c>
      <c r="FS22" s="4">
        <f t="shared" si="17"/>
        <v>24015.21</v>
      </c>
      <c r="FT22" s="4">
        <f t="shared" si="18"/>
        <v>24015.21</v>
      </c>
      <c r="FU22" s="4">
        <f t="shared" si="19"/>
        <v>24015.21</v>
      </c>
      <c r="FV22" s="4">
        <f t="shared" si="20"/>
        <v>24015.21</v>
      </c>
      <c r="FW22" s="4">
        <f t="shared" si="21"/>
        <v>24015.21</v>
      </c>
      <c r="FX22" s="4">
        <f t="shared" si="22"/>
        <v>24015.21</v>
      </c>
      <c r="FY22" s="4">
        <f t="shared" si="23"/>
        <v>24015.21</v>
      </c>
      <c r="FZ22" s="4">
        <f t="shared" si="24"/>
        <v>24015.21</v>
      </c>
      <c r="GA22" s="4">
        <f t="shared" si="25"/>
        <v>24015.21</v>
      </c>
      <c r="GB22" s="4">
        <f t="shared" si="26"/>
        <v>24015.21</v>
      </c>
      <c r="GC22" s="4">
        <f t="shared" si="27"/>
        <v>24015.21</v>
      </c>
      <c r="GD22" s="4">
        <f t="shared" si="28"/>
        <v>24015.21</v>
      </c>
      <c r="GE22" s="4">
        <f t="shared" si="29"/>
        <v>24015.21</v>
      </c>
      <c r="GF22" s="4">
        <f t="shared" si="30"/>
        <v>24015.21</v>
      </c>
      <c r="GG22" s="4">
        <f t="shared" si="31"/>
        <v>24015.21</v>
      </c>
      <c r="GH22" s="4">
        <f t="shared" si="32"/>
        <v>24015.21</v>
      </c>
      <c r="GI22" s="4">
        <f t="shared" si="33"/>
        <v>24015.21</v>
      </c>
      <c r="GJ22" s="4">
        <f t="shared" si="34"/>
        <v>24015.21</v>
      </c>
      <c r="GK22" s="4">
        <f t="shared" si="35"/>
        <v>24015.21</v>
      </c>
      <c r="GL22" s="4">
        <f t="shared" si="36"/>
        <v>24015.21</v>
      </c>
      <c r="GM22" s="4">
        <f t="shared" si="37"/>
        <v>24015.21</v>
      </c>
      <c r="GN22" s="4">
        <f t="shared" si="38"/>
        <v>24015.21</v>
      </c>
      <c r="GO22" s="4">
        <f t="shared" si="39"/>
        <v>24015.21</v>
      </c>
      <c r="GP22" s="4">
        <f t="shared" si="40"/>
        <v>24015.21</v>
      </c>
      <c r="GQ22" s="4">
        <f t="shared" si="41"/>
        <v>24015.21</v>
      </c>
      <c r="GR22" s="4">
        <f t="shared" si="42"/>
        <v>24015.21</v>
      </c>
      <c r="GS22" s="4">
        <f t="shared" si="43"/>
        <v>24015.21</v>
      </c>
      <c r="GT22" s="4">
        <f t="shared" si="44"/>
        <v>24015.21</v>
      </c>
      <c r="GU22" s="4">
        <f t="shared" si="45"/>
        <v>24015.21</v>
      </c>
      <c r="GV22" s="4">
        <f t="shared" si="46"/>
        <v>24015.21</v>
      </c>
      <c r="GW22" s="4">
        <f t="shared" si="47"/>
        <v>24015.21</v>
      </c>
      <c r="GX22" s="4">
        <f t="shared" si="48"/>
        <v>24015.21</v>
      </c>
      <c r="GY22" s="4">
        <f t="shared" si="49"/>
        <v>24015.21</v>
      </c>
      <c r="GZ22" s="4">
        <f t="shared" si="50"/>
        <v>24015.21</v>
      </c>
      <c r="HA22" s="4">
        <f t="shared" si="51"/>
        <v>24015.21</v>
      </c>
      <c r="HB22" s="4">
        <f t="shared" si="52"/>
        <v>24015.21</v>
      </c>
      <c r="HC22" s="4">
        <f t="shared" si="53"/>
        <v>24015.21</v>
      </c>
    </row>
    <row r="23" spans="1:211">
      <c r="A23" t="s">
        <v>81</v>
      </c>
      <c r="B23" s="4">
        <f t="shared" ref="B23:BM23" si="116">C23</f>
        <v>55528.115460176989</v>
      </c>
      <c r="C23" s="4">
        <f t="shared" si="116"/>
        <v>55528.115460176989</v>
      </c>
      <c r="D23" s="4">
        <f t="shared" si="116"/>
        <v>55528.115460176989</v>
      </c>
      <c r="E23" s="4">
        <f t="shared" si="116"/>
        <v>55528.115460176989</v>
      </c>
      <c r="F23" s="4">
        <f t="shared" si="116"/>
        <v>55528.115460176989</v>
      </c>
      <c r="G23" s="4">
        <f t="shared" si="116"/>
        <v>55528.115460176989</v>
      </c>
      <c r="H23" s="4">
        <f t="shared" si="116"/>
        <v>55528.115460176989</v>
      </c>
      <c r="I23" s="4">
        <f t="shared" si="116"/>
        <v>55528.115460176989</v>
      </c>
      <c r="J23" s="4">
        <f t="shared" si="116"/>
        <v>55528.115460176989</v>
      </c>
      <c r="K23" s="4">
        <f t="shared" si="116"/>
        <v>55528.115460176989</v>
      </c>
      <c r="L23" s="4">
        <f t="shared" si="116"/>
        <v>55528.115460176989</v>
      </c>
      <c r="M23" s="4">
        <f t="shared" si="116"/>
        <v>55528.115460176989</v>
      </c>
      <c r="N23" s="4">
        <f t="shared" si="116"/>
        <v>55528.115460176989</v>
      </c>
      <c r="O23" s="4">
        <f t="shared" si="116"/>
        <v>55528.115460176989</v>
      </c>
      <c r="P23" s="4">
        <f t="shared" si="116"/>
        <v>55528.115460176989</v>
      </c>
      <c r="Q23" s="4">
        <f t="shared" si="116"/>
        <v>55528.115460176989</v>
      </c>
      <c r="R23" s="4">
        <f t="shared" si="116"/>
        <v>55528.115460176989</v>
      </c>
      <c r="S23" s="4">
        <f t="shared" si="116"/>
        <v>55528.115460176989</v>
      </c>
      <c r="T23" s="4">
        <f t="shared" si="116"/>
        <v>55528.115460176989</v>
      </c>
      <c r="U23" s="4">
        <f t="shared" si="116"/>
        <v>55528.115460176989</v>
      </c>
      <c r="V23" s="4">
        <f t="shared" si="116"/>
        <v>55528.115460176989</v>
      </c>
      <c r="W23" s="4">
        <f t="shared" si="116"/>
        <v>55528.115460176989</v>
      </c>
      <c r="X23" s="4">
        <f t="shared" si="116"/>
        <v>55528.115460176989</v>
      </c>
      <c r="Y23" s="4">
        <f t="shared" si="116"/>
        <v>55528.115460176989</v>
      </c>
      <c r="Z23" s="4">
        <f t="shared" si="116"/>
        <v>55528.115460176989</v>
      </c>
      <c r="AA23" s="4">
        <f t="shared" si="116"/>
        <v>55528.115460176989</v>
      </c>
      <c r="AB23" s="4">
        <f t="shared" si="116"/>
        <v>55528.115460176989</v>
      </c>
      <c r="AC23" s="4">
        <f t="shared" si="116"/>
        <v>55528.115460176989</v>
      </c>
      <c r="AD23" s="4">
        <f t="shared" si="116"/>
        <v>55528.115460176989</v>
      </c>
      <c r="AE23" s="4">
        <f t="shared" si="116"/>
        <v>55528.115460176989</v>
      </c>
      <c r="AF23" s="4">
        <f t="shared" si="116"/>
        <v>55528.115460176989</v>
      </c>
      <c r="AG23" s="4">
        <f t="shared" si="116"/>
        <v>55528.115460176989</v>
      </c>
      <c r="AH23" s="4">
        <f t="shared" si="116"/>
        <v>55528.115460176989</v>
      </c>
      <c r="AI23" s="4">
        <f t="shared" si="116"/>
        <v>55528.115460176989</v>
      </c>
      <c r="AJ23" s="4">
        <f t="shared" si="116"/>
        <v>55528.115460176989</v>
      </c>
      <c r="AK23" s="4">
        <f t="shared" si="116"/>
        <v>55528.115460176989</v>
      </c>
      <c r="AL23" s="4">
        <f t="shared" si="116"/>
        <v>55528.115460176989</v>
      </c>
      <c r="AM23" s="4">
        <f t="shared" si="116"/>
        <v>55528.115460176989</v>
      </c>
      <c r="AN23" s="4">
        <f t="shared" si="116"/>
        <v>55528.115460176989</v>
      </c>
      <c r="AO23" s="4">
        <f t="shared" si="116"/>
        <v>55528.115460176989</v>
      </c>
      <c r="AP23" s="4">
        <f t="shared" si="116"/>
        <v>55528.115460176989</v>
      </c>
      <c r="AQ23" s="4">
        <f t="shared" si="116"/>
        <v>55528.115460176989</v>
      </c>
      <c r="AR23" s="4">
        <f t="shared" si="116"/>
        <v>55528.115460176989</v>
      </c>
      <c r="AS23" s="4">
        <f t="shared" si="116"/>
        <v>55528.115460176989</v>
      </c>
      <c r="AT23" s="4">
        <f t="shared" si="116"/>
        <v>55528.115460176989</v>
      </c>
      <c r="AU23" s="4">
        <f t="shared" si="116"/>
        <v>55528.115460176989</v>
      </c>
      <c r="AV23" s="4">
        <f t="shared" si="116"/>
        <v>55528.115460176989</v>
      </c>
      <c r="AW23" s="4">
        <f t="shared" si="116"/>
        <v>55528.115460176989</v>
      </c>
      <c r="AX23" s="4">
        <f t="shared" si="116"/>
        <v>55528.115460176989</v>
      </c>
      <c r="AY23" s="4">
        <f t="shared" si="116"/>
        <v>55528.115460176989</v>
      </c>
      <c r="AZ23" s="4">
        <f t="shared" si="116"/>
        <v>55528.115460176989</v>
      </c>
      <c r="BA23" s="4">
        <f t="shared" si="116"/>
        <v>55528.115460176989</v>
      </c>
      <c r="BB23" s="4">
        <f t="shared" si="116"/>
        <v>55528.115460176989</v>
      </c>
      <c r="BC23" s="4">
        <f t="shared" si="116"/>
        <v>55528.115460176989</v>
      </c>
      <c r="BD23" s="4">
        <f t="shared" si="116"/>
        <v>55528.115460176989</v>
      </c>
      <c r="BE23" s="4">
        <f t="shared" si="116"/>
        <v>55528.115460176989</v>
      </c>
      <c r="BF23" s="4">
        <f t="shared" si="116"/>
        <v>55528.115460176989</v>
      </c>
      <c r="BG23" s="4">
        <f t="shared" si="116"/>
        <v>55528.115460176989</v>
      </c>
      <c r="BH23" s="4">
        <f t="shared" si="116"/>
        <v>55528.115460176989</v>
      </c>
      <c r="BI23" s="4">
        <f t="shared" si="116"/>
        <v>55528.115460176989</v>
      </c>
      <c r="BJ23" s="4">
        <f t="shared" si="116"/>
        <v>55528.115460176989</v>
      </c>
      <c r="BK23" s="4">
        <f t="shared" si="116"/>
        <v>55528.115460176989</v>
      </c>
      <c r="BL23" s="4">
        <f t="shared" si="116"/>
        <v>55528.115460176989</v>
      </c>
      <c r="BM23" s="4">
        <f t="shared" si="116"/>
        <v>55528.115460176989</v>
      </c>
      <c r="BN23" s="4">
        <f t="shared" ref="BN23:DY23" si="117">BO23</f>
        <v>55528.115460176989</v>
      </c>
      <c r="BO23" s="4">
        <f t="shared" si="117"/>
        <v>55528.115460176989</v>
      </c>
      <c r="BP23" s="4">
        <f t="shared" si="117"/>
        <v>55528.115460176989</v>
      </c>
      <c r="BQ23" s="4">
        <f t="shared" si="117"/>
        <v>55528.115460176989</v>
      </c>
      <c r="BR23" s="4">
        <f t="shared" si="117"/>
        <v>55528.115460176989</v>
      </c>
      <c r="BS23" s="4">
        <f t="shared" si="117"/>
        <v>55528.115460176989</v>
      </c>
      <c r="BT23" s="4">
        <f t="shared" si="117"/>
        <v>55528.115460176989</v>
      </c>
      <c r="BU23" s="4">
        <f t="shared" si="117"/>
        <v>55528.115460176989</v>
      </c>
      <c r="BV23" s="4">
        <f t="shared" si="117"/>
        <v>55528.115460176989</v>
      </c>
      <c r="BW23" s="4">
        <f t="shared" si="117"/>
        <v>55528.115460176989</v>
      </c>
      <c r="BX23" s="4">
        <f t="shared" si="117"/>
        <v>55528.115460176989</v>
      </c>
      <c r="BY23" s="4">
        <f t="shared" si="117"/>
        <v>55528.115460176989</v>
      </c>
      <c r="BZ23" s="4">
        <f t="shared" si="117"/>
        <v>55528.115460176989</v>
      </c>
      <c r="CA23" s="4">
        <f t="shared" si="117"/>
        <v>55528.115460176989</v>
      </c>
      <c r="CB23" s="4">
        <f t="shared" si="117"/>
        <v>55528.115460176989</v>
      </c>
      <c r="CC23" s="4">
        <f t="shared" si="117"/>
        <v>55528.115460176989</v>
      </c>
      <c r="CD23" s="4">
        <f t="shared" si="117"/>
        <v>55528.115460176989</v>
      </c>
      <c r="CE23" s="4">
        <f t="shared" si="117"/>
        <v>55528.115460176989</v>
      </c>
      <c r="CF23" s="4">
        <f t="shared" si="117"/>
        <v>55528.115460176989</v>
      </c>
      <c r="CG23" s="4">
        <f t="shared" si="117"/>
        <v>55528.115460176989</v>
      </c>
      <c r="CH23" s="4">
        <f t="shared" si="117"/>
        <v>55528.115460176989</v>
      </c>
      <c r="CI23" s="4">
        <f t="shared" si="117"/>
        <v>55528.115460176989</v>
      </c>
      <c r="CJ23" s="4">
        <f t="shared" si="117"/>
        <v>55528.115460176989</v>
      </c>
      <c r="CK23" s="4">
        <f t="shared" si="117"/>
        <v>55528.115460176989</v>
      </c>
      <c r="CL23" s="4">
        <f t="shared" si="117"/>
        <v>55528.115460176989</v>
      </c>
      <c r="CM23" s="4">
        <f t="shared" si="117"/>
        <v>55528.115460176989</v>
      </c>
      <c r="CN23" s="4">
        <f t="shared" si="117"/>
        <v>55528.115460176989</v>
      </c>
      <c r="CO23" s="4">
        <f t="shared" si="117"/>
        <v>55528.115460176989</v>
      </c>
      <c r="CP23" s="4">
        <f t="shared" si="117"/>
        <v>55528.115460176989</v>
      </c>
      <c r="CQ23" s="4">
        <f t="shared" si="117"/>
        <v>55528.115460176989</v>
      </c>
      <c r="CR23" s="4">
        <f t="shared" si="117"/>
        <v>55528.115460176989</v>
      </c>
      <c r="CS23" s="4">
        <f t="shared" si="117"/>
        <v>55528.115460176989</v>
      </c>
      <c r="CT23" s="4">
        <f t="shared" si="117"/>
        <v>55528.115460176989</v>
      </c>
      <c r="CU23" s="4">
        <f t="shared" si="117"/>
        <v>55528.115460176989</v>
      </c>
      <c r="CV23" s="4">
        <f t="shared" si="117"/>
        <v>55528.115460176989</v>
      </c>
      <c r="CW23" s="4">
        <f t="shared" si="117"/>
        <v>55528.115460176989</v>
      </c>
      <c r="CX23" s="4">
        <f t="shared" si="117"/>
        <v>55528.115460176989</v>
      </c>
      <c r="CY23" s="4">
        <f t="shared" si="117"/>
        <v>55528.115460176989</v>
      </c>
      <c r="CZ23" s="4">
        <f t="shared" si="117"/>
        <v>55528.115460176989</v>
      </c>
      <c r="DA23" s="4">
        <f t="shared" si="117"/>
        <v>55528.115460176989</v>
      </c>
      <c r="DB23" s="4">
        <f t="shared" si="117"/>
        <v>55528.115460176989</v>
      </c>
      <c r="DC23" s="4">
        <f t="shared" si="117"/>
        <v>55528.115460176989</v>
      </c>
      <c r="DD23" s="4">
        <f t="shared" si="117"/>
        <v>55528.115460176989</v>
      </c>
      <c r="DE23" s="4">
        <f t="shared" si="117"/>
        <v>55528.115460176989</v>
      </c>
      <c r="DF23" s="4">
        <f t="shared" si="117"/>
        <v>55528.115460176989</v>
      </c>
      <c r="DG23" s="4">
        <f t="shared" si="117"/>
        <v>55528.115460176989</v>
      </c>
      <c r="DH23" s="4">
        <f t="shared" si="117"/>
        <v>55528.115460176989</v>
      </c>
      <c r="DI23" s="4">
        <f t="shared" si="117"/>
        <v>55528.115460176989</v>
      </c>
      <c r="DJ23" s="4">
        <f t="shared" si="117"/>
        <v>55528.115460176989</v>
      </c>
      <c r="DK23" s="4">
        <f t="shared" si="117"/>
        <v>55528.115460176989</v>
      </c>
      <c r="DL23" s="4">
        <f t="shared" si="117"/>
        <v>55528.115460176989</v>
      </c>
      <c r="DM23" s="4">
        <f t="shared" si="117"/>
        <v>55528.115460176989</v>
      </c>
      <c r="DN23" s="4">
        <f t="shared" si="117"/>
        <v>55528.115460176989</v>
      </c>
      <c r="DO23" s="4">
        <f t="shared" si="117"/>
        <v>55528.115460176989</v>
      </c>
      <c r="DP23" s="4">
        <f t="shared" si="117"/>
        <v>55528.115460176989</v>
      </c>
      <c r="DQ23" s="4">
        <f t="shared" si="117"/>
        <v>55528.115460176989</v>
      </c>
      <c r="DR23" s="4">
        <f t="shared" si="117"/>
        <v>55528.115460176989</v>
      </c>
      <c r="DS23" s="4">
        <f t="shared" si="117"/>
        <v>55528.115460176989</v>
      </c>
      <c r="DT23" s="4">
        <f t="shared" si="117"/>
        <v>55528.115460176989</v>
      </c>
      <c r="DU23" s="4">
        <f t="shared" si="117"/>
        <v>55528.115460176989</v>
      </c>
      <c r="DV23" s="4">
        <f t="shared" si="117"/>
        <v>55528.115460176989</v>
      </c>
      <c r="DW23" s="4">
        <f t="shared" si="117"/>
        <v>55528.115460176989</v>
      </c>
      <c r="DX23" s="4">
        <f t="shared" si="117"/>
        <v>55528.115460176989</v>
      </c>
      <c r="DY23" s="4">
        <f t="shared" si="117"/>
        <v>55528.115460176989</v>
      </c>
      <c r="DZ23" s="4">
        <f t="shared" si="56"/>
        <v>55528.115460176989</v>
      </c>
      <c r="EA23" s="4">
        <f t="shared" si="56"/>
        <v>55528.115460176989</v>
      </c>
      <c r="EB23" s="4">
        <f>'CCaMC-ACAPEXpUC US'!D23/'CCaMC-BCCpUC US'!B23*'CCaMC-BCCpUC'!B23</f>
        <v>55528.115460176989</v>
      </c>
      <c r="EC23" s="4">
        <f t="shared" si="57"/>
        <v>55528.115460176989</v>
      </c>
      <c r="ED23" s="4">
        <f t="shared" si="57"/>
        <v>55528.115460176989</v>
      </c>
      <c r="EE23" s="4">
        <f t="shared" si="57"/>
        <v>55528.115460176989</v>
      </c>
      <c r="EF23" s="4">
        <f t="shared" si="57"/>
        <v>55528.115460176989</v>
      </c>
      <c r="EG23" s="4">
        <f t="shared" si="57"/>
        <v>55528.115460176989</v>
      </c>
      <c r="EH23" s="4">
        <f t="shared" si="57"/>
        <v>55528.115460176989</v>
      </c>
      <c r="EI23" s="4">
        <f t="shared" si="57"/>
        <v>55528.115460176989</v>
      </c>
      <c r="EJ23" s="4">
        <f t="shared" si="57"/>
        <v>55528.115460176989</v>
      </c>
      <c r="EK23" s="4">
        <f t="shared" si="57"/>
        <v>55528.115460176989</v>
      </c>
      <c r="EL23" s="4">
        <f t="shared" si="57"/>
        <v>55528.115460176989</v>
      </c>
      <c r="EM23" s="4">
        <f t="shared" ref="EM23:FE23" si="118">EL23</f>
        <v>55528.115460176989</v>
      </c>
      <c r="EN23" s="4">
        <f t="shared" si="118"/>
        <v>55528.115460176989</v>
      </c>
      <c r="EO23" s="4">
        <f t="shared" si="118"/>
        <v>55528.115460176989</v>
      </c>
      <c r="EP23" s="4">
        <f t="shared" si="118"/>
        <v>55528.115460176989</v>
      </c>
      <c r="EQ23" s="4">
        <f t="shared" si="118"/>
        <v>55528.115460176989</v>
      </c>
      <c r="ER23" s="4">
        <f t="shared" si="118"/>
        <v>55528.115460176989</v>
      </c>
      <c r="ES23" s="4">
        <f t="shared" si="118"/>
        <v>55528.115460176989</v>
      </c>
      <c r="ET23" s="4">
        <f t="shared" si="118"/>
        <v>55528.115460176989</v>
      </c>
      <c r="EU23" s="4">
        <f t="shared" si="118"/>
        <v>55528.115460176989</v>
      </c>
      <c r="EV23" s="4">
        <f t="shared" si="118"/>
        <v>55528.115460176989</v>
      </c>
      <c r="EW23" s="4">
        <f t="shared" si="118"/>
        <v>55528.115460176989</v>
      </c>
      <c r="EX23" s="4">
        <f t="shared" si="118"/>
        <v>55528.115460176989</v>
      </c>
      <c r="EY23" s="4">
        <f t="shared" si="118"/>
        <v>55528.115460176989</v>
      </c>
      <c r="EZ23" s="4">
        <f t="shared" si="118"/>
        <v>55528.115460176989</v>
      </c>
      <c r="FA23" s="4">
        <f t="shared" si="118"/>
        <v>55528.115460176989</v>
      </c>
      <c r="FB23" s="4">
        <f t="shared" si="118"/>
        <v>55528.115460176989</v>
      </c>
      <c r="FC23" s="4">
        <f t="shared" si="118"/>
        <v>55528.115460176989</v>
      </c>
      <c r="FD23" s="4">
        <f t="shared" si="118"/>
        <v>55528.115460176989</v>
      </c>
      <c r="FE23" s="4">
        <f t="shared" si="118"/>
        <v>55528.115460176989</v>
      </c>
      <c r="FF23" s="4">
        <f t="shared" si="4"/>
        <v>55528.115460176989</v>
      </c>
      <c r="FG23" s="4">
        <f t="shared" si="5"/>
        <v>55528.115460176989</v>
      </c>
      <c r="FH23" s="4">
        <f t="shared" si="6"/>
        <v>55528.115460176989</v>
      </c>
      <c r="FI23" s="4">
        <f t="shared" si="7"/>
        <v>55528.115460176989</v>
      </c>
      <c r="FJ23" s="4">
        <f t="shared" si="8"/>
        <v>55528.115460176989</v>
      </c>
      <c r="FK23" s="4">
        <f t="shared" si="9"/>
        <v>55528.115460176989</v>
      </c>
      <c r="FL23" s="4">
        <f t="shared" si="10"/>
        <v>55528.115460176989</v>
      </c>
      <c r="FM23" s="4">
        <f t="shared" si="11"/>
        <v>55528.115460176989</v>
      </c>
      <c r="FN23" s="4">
        <f t="shared" si="12"/>
        <v>55528.115460176989</v>
      </c>
      <c r="FO23" s="4">
        <f t="shared" si="13"/>
        <v>55528.115460176989</v>
      </c>
      <c r="FP23" s="4">
        <f t="shared" si="14"/>
        <v>55528.115460176989</v>
      </c>
      <c r="FQ23" s="4">
        <f t="shared" si="15"/>
        <v>55528.115460176989</v>
      </c>
      <c r="FR23" s="4">
        <f t="shared" si="16"/>
        <v>55528.115460176989</v>
      </c>
      <c r="FS23" s="4">
        <f t="shared" si="17"/>
        <v>55528.115460176989</v>
      </c>
      <c r="FT23" s="4">
        <f t="shared" si="18"/>
        <v>55528.115460176989</v>
      </c>
      <c r="FU23" s="4">
        <f t="shared" si="19"/>
        <v>55528.115460176989</v>
      </c>
      <c r="FV23" s="4">
        <f t="shared" si="20"/>
        <v>55528.115460176989</v>
      </c>
      <c r="FW23" s="4">
        <f t="shared" si="21"/>
        <v>55528.115460176989</v>
      </c>
      <c r="FX23" s="4">
        <f t="shared" si="22"/>
        <v>55528.115460176989</v>
      </c>
      <c r="FY23" s="4">
        <f t="shared" si="23"/>
        <v>55528.115460176989</v>
      </c>
      <c r="FZ23" s="4">
        <f t="shared" si="24"/>
        <v>55528.115460176989</v>
      </c>
      <c r="GA23" s="4">
        <f t="shared" si="25"/>
        <v>55528.115460176989</v>
      </c>
      <c r="GB23" s="4">
        <f t="shared" si="26"/>
        <v>55528.115460176989</v>
      </c>
      <c r="GC23" s="4">
        <f t="shared" si="27"/>
        <v>55528.115460176989</v>
      </c>
      <c r="GD23" s="4">
        <f t="shared" si="28"/>
        <v>55528.115460176989</v>
      </c>
      <c r="GE23" s="4">
        <f t="shared" si="29"/>
        <v>55528.115460176989</v>
      </c>
      <c r="GF23" s="4">
        <f t="shared" si="30"/>
        <v>55528.115460176989</v>
      </c>
      <c r="GG23" s="4">
        <f t="shared" si="31"/>
        <v>55528.115460176989</v>
      </c>
      <c r="GH23" s="4">
        <f t="shared" si="32"/>
        <v>55528.115460176989</v>
      </c>
      <c r="GI23" s="4">
        <f t="shared" si="33"/>
        <v>55528.115460176989</v>
      </c>
      <c r="GJ23" s="4">
        <f t="shared" si="34"/>
        <v>55528.115460176989</v>
      </c>
      <c r="GK23" s="4">
        <f t="shared" si="35"/>
        <v>55528.115460176989</v>
      </c>
      <c r="GL23" s="4">
        <f t="shared" si="36"/>
        <v>55528.115460176989</v>
      </c>
      <c r="GM23" s="4">
        <f t="shared" si="37"/>
        <v>55528.115460176989</v>
      </c>
      <c r="GN23" s="4">
        <f t="shared" si="38"/>
        <v>55528.115460176989</v>
      </c>
      <c r="GO23" s="4">
        <f t="shared" si="39"/>
        <v>55528.115460176989</v>
      </c>
      <c r="GP23" s="4">
        <f t="shared" si="40"/>
        <v>55528.115460176989</v>
      </c>
      <c r="GQ23" s="4">
        <f t="shared" si="41"/>
        <v>55528.115460176989</v>
      </c>
      <c r="GR23" s="4">
        <f t="shared" si="42"/>
        <v>55528.115460176989</v>
      </c>
      <c r="GS23" s="4">
        <f t="shared" si="43"/>
        <v>55528.115460176989</v>
      </c>
      <c r="GT23" s="4">
        <f t="shared" si="44"/>
        <v>55528.115460176989</v>
      </c>
      <c r="GU23" s="4">
        <f t="shared" si="45"/>
        <v>55528.115460176989</v>
      </c>
      <c r="GV23" s="4">
        <f t="shared" si="46"/>
        <v>55528.115460176989</v>
      </c>
      <c r="GW23" s="4">
        <f t="shared" si="47"/>
        <v>55528.115460176989</v>
      </c>
      <c r="GX23" s="4">
        <f t="shared" si="48"/>
        <v>55528.115460176989</v>
      </c>
      <c r="GY23" s="4">
        <f t="shared" si="49"/>
        <v>55528.115460176989</v>
      </c>
      <c r="GZ23" s="4">
        <f t="shared" si="50"/>
        <v>55528.115460176989</v>
      </c>
      <c r="HA23" s="4">
        <f t="shared" si="51"/>
        <v>55528.115460176989</v>
      </c>
      <c r="HB23" s="4">
        <f t="shared" si="52"/>
        <v>55528.115460176989</v>
      </c>
      <c r="HC23" s="4">
        <f t="shared" si="53"/>
        <v>55528.115460176989</v>
      </c>
    </row>
    <row r="24" spans="1:211">
      <c r="A24" s="24" t="s">
        <v>82</v>
      </c>
      <c r="B24" s="4">
        <f t="shared" ref="B24:BM24" si="119">C24</f>
        <v>0</v>
      </c>
      <c r="C24" s="4">
        <f t="shared" si="119"/>
        <v>0</v>
      </c>
      <c r="D24" s="4">
        <f t="shared" si="119"/>
        <v>0</v>
      </c>
      <c r="E24" s="4">
        <f t="shared" si="119"/>
        <v>0</v>
      </c>
      <c r="F24" s="4">
        <f t="shared" si="119"/>
        <v>0</v>
      </c>
      <c r="G24" s="4">
        <f t="shared" si="119"/>
        <v>0</v>
      </c>
      <c r="H24" s="4">
        <f t="shared" si="119"/>
        <v>0</v>
      </c>
      <c r="I24" s="4">
        <f t="shared" si="119"/>
        <v>0</v>
      </c>
      <c r="J24" s="4">
        <f t="shared" si="119"/>
        <v>0</v>
      </c>
      <c r="K24" s="4">
        <f t="shared" si="119"/>
        <v>0</v>
      </c>
      <c r="L24" s="4">
        <f t="shared" si="119"/>
        <v>0</v>
      </c>
      <c r="M24" s="4">
        <f t="shared" si="119"/>
        <v>0</v>
      </c>
      <c r="N24" s="4">
        <f t="shared" si="119"/>
        <v>0</v>
      </c>
      <c r="O24" s="4">
        <f t="shared" si="119"/>
        <v>0</v>
      </c>
      <c r="P24" s="4">
        <f t="shared" si="119"/>
        <v>0</v>
      </c>
      <c r="Q24" s="4">
        <f t="shared" si="119"/>
        <v>0</v>
      </c>
      <c r="R24" s="4">
        <f t="shared" si="119"/>
        <v>0</v>
      </c>
      <c r="S24" s="4">
        <f t="shared" si="119"/>
        <v>0</v>
      </c>
      <c r="T24" s="4">
        <f t="shared" si="119"/>
        <v>0</v>
      </c>
      <c r="U24" s="4">
        <f t="shared" si="119"/>
        <v>0</v>
      </c>
      <c r="V24" s="4">
        <f t="shared" si="119"/>
        <v>0</v>
      </c>
      <c r="W24" s="4">
        <f t="shared" si="119"/>
        <v>0</v>
      </c>
      <c r="X24" s="4">
        <f t="shared" si="119"/>
        <v>0</v>
      </c>
      <c r="Y24" s="4">
        <f t="shared" si="119"/>
        <v>0</v>
      </c>
      <c r="Z24" s="4">
        <f t="shared" si="119"/>
        <v>0</v>
      </c>
      <c r="AA24" s="4">
        <f t="shared" si="119"/>
        <v>0</v>
      </c>
      <c r="AB24" s="4">
        <f t="shared" si="119"/>
        <v>0</v>
      </c>
      <c r="AC24" s="4">
        <f t="shared" si="119"/>
        <v>0</v>
      </c>
      <c r="AD24" s="4">
        <f t="shared" si="119"/>
        <v>0</v>
      </c>
      <c r="AE24" s="4">
        <f t="shared" si="119"/>
        <v>0</v>
      </c>
      <c r="AF24" s="4">
        <f t="shared" si="119"/>
        <v>0</v>
      </c>
      <c r="AG24" s="4">
        <f t="shared" si="119"/>
        <v>0</v>
      </c>
      <c r="AH24" s="4">
        <f t="shared" si="119"/>
        <v>0</v>
      </c>
      <c r="AI24" s="4">
        <f t="shared" si="119"/>
        <v>0</v>
      </c>
      <c r="AJ24" s="4">
        <f t="shared" si="119"/>
        <v>0</v>
      </c>
      <c r="AK24" s="4">
        <f t="shared" si="119"/>
        <v>0</v>
      </c>
      <c r="AL24" s="4">
        <f t="shared" si="119"/>
        <v>0</v>
      </c>
      <c r="AM24" s="4">
        <f t="shared" si="119"/>
        <v>0</v>
      </c>
      <c r="AN24" s="4">
        <f t="shared" si="119"/>
        <v>0</v>
      </c>
      <c r="AO24" s="4">
        <f t="shared" si="119"/>
        <v>0</v>
      </c>
      <c r="AP24" s="4">
        <f t="shared" si="119"/>
        <v>0</v>
      </c>
      <c r="AQ24" s="4">
        <f t="shared" si="119"/>
        <v>0</v>
      </c>
      <c r="AR24" s="4">
        <f t="shared" si="119"/>
        <v>0</v>
      </c>
      <c r="AS24" s="4">
        <f t="shared" si="119"/>
        <v>0</v>
      </c>
      <c r="AT24" s="4">
        <f t="shared" si="119"/>
        <v>0</v>
      </c>
      <c r="AU24" s="4">
        <f t="shared" si="119"/>
        <v>0</v>
      </c>
      <c r="AV24" s="4">
        <f t="shared" si="119"/>
        <v>0</v>
      </c>
      <c r="AW24" s="4">
        <f t="shared" si="119"/>
        <v>0</v>
      </c>
      <c r="AX24" s="4">
        <f t="shared" si="119"/>
        <v>0</v>
      </c>
      <c r="AY24" s="4">
        <f t="shared" si="119"/>
        <v>0</v>
      </c>
      <c r="AZ24" s="4">
        <f t="shared" si="119"/>
        <v>0</v>
      </c>
      <c r="BA24" s="4">
        <f t="shared" si="119"/>
        <v>0</v>
      </c>
      <c r="BB24" s="4">
        <f t="shared" si="119"/>
        <v>0</v>
      </c>
      <c r="BC24" s="4">
        <f t="shared" si="119"/>
        <v>0</v>
      </c>
      <c r="BD24" s="4">
        <f t="shared" si="119"/>
        <v>0</v>
      </c>
      <c r="BE24" s="4">
        <f t="shared" si="119"/>
        <v>0</v>
      </c>
      <c r="BF24" s="4">
        <f t="shared" si="119"/>
        <v>0</v>
      </c>
      <c r="BG24" s="4">
        <f t="shared" si="119"/>
        <v>0</v>
      </c>
      <c r="BH24" s="4">
        <f t="shared" si="119"/>
        <v>0</v>
      </c>
      <c r="BI24" s="4">
        <f t="shared" si="119"/>
        <v>0</v>
      </c>
      <c r="BJ24" s="4">
        <f t="shared" si="119"/>
        <v>0</v>
      </c>
      <c r="BK24" s="4">
        <f t="shared" si="119"/>
        <v>0</v>
      </c>
      <c r="BL24" s="4">
        <f t="shared" si="119"/>
        <v>0</v>
      </c>
      <c r="BM24" s="4">
        <f t="shared" si="119"/>
        <v>0</v>
      </c>
      <c r="BN24" s="4">
        <f t="shared" ref="BN24:DY24" si="120">BO24</f>
        <v>0</v>
      </c>
      <c r="BO24" s="4">
        <f t="shared" si="120"/>
        <v>0</v>
      </c>
      <c r="BP24" s="4">
        <f t="shared" si="120"/>
        <v>0</v>
      </c>
      <c r="BQ24" s="4">
        <f t="shared" si="120"/>
        <v>0</v>
      </c>
      <c r="BR24" s="4">
        <f t="shared" si="120"/>
        <v>0</v>
      </c>
      <c r="BS24" s="4">
        <f t="shared" si="120"/>
        <v>0</v>
      </c>
      <c r="BT24" s="4">
        <f t="shared" si="120"/>
        <v>0</v>
      </c>
      <c r="BU24" s="4">
        <f t="shared" si="120"/>
        <v>0</v>
      </c>
      <c r="BV24" s="4">
        <f t="shared" si="120"/>
        <v>0</v>
      </c>
      <c r="BW24" s="4">
        <f t="shared" si="120"/>
        <v>0</v>
      </c>
      <c r="BX24" s="4">
        <f t="shared" si="120"/>
        <v>0</v>
      </c>
      <c r="BY24" s="4">
        <f t="shared" si="120"/>
        <v>0</v>
      </c>
      <c r="BZ24" s="4">
        <f t="shared" si="120"/>
        <v>0</v>
      </c>
      <c r="CA24" s="4">
        <f t="shared" si="120"/>
        <v>0</v>
      </c>
      <c r="CB24" s="4">
        <f t="shared" si="120"/>
        <v>0</v>
      </c>
      <c r="CC24" s="4">
        <f t="shared" si="120"/>
        <v>0</v>
      </c>
      <c r="CD24" s="4">
        <f t="shared" si="120"/>
        <v>0</v>
      </c>
      <c r="CE24" s="4">
        <f t="shared" si="120"/>
        <v>0</v>
      </c>
      <c r="CF24" s="4">
        <f t="shared" si="120"/>
        <v>0</v>
      </c>
      <c r="CG24" s="4">
        <f t="shared" si="120"/>
        <v>0</v>
      </c>
      <c r="CH24" s="4">
        <f t="shared" si="120"/>
        <v>0</v>
      </c>
      <c r="CI24" s="4">
        <f t="shared" si="120"/>
        <v>0</v>
      </c>
      <c r="CJ24" s="4">
        <f t="shared" si="120"/>
        <v>0</v>
      </c>
      <c r="CK24" s="4">
        <f t="shared" si="120"/>
        <v>0</v>
      </c>
      <c r="CL24" s="4">
        <f t="shared" si="120"/>
        <v>0</v>
      </c>
      <c r="CM24" s="4">
        <f t="shared" si="120"/>
        <v>0</v>
      </c>
      <c r="CN24" s="4">
        <f t="shared" si="120"/>
        <v>0</v>
      </c>
      <c r="CO24" s="4">
        <f t="shared" si="120"/>
        <v>0</v>
      </c>
      <c r="CP24" s="4">
        <f t="shared" si="120"/>
        <v>0</v>
      </c>
      <c r="CQ24" s="4">
        <f t="shared" si="120"/>
        <v>0</v>
      </c>
      <c r="CR24" s="4">
        <f t="shared" si="120"/>
        <v>0</v>
      </c>
      <c r="CS24" s="4">
        <f t="shared" si="120"/>
        <v>0</v>
      </c>
      <c r="CT24" s="4">
        <f t="shared" si="120"/>
        <v>0</v>
      </c>
      <c r="CU24" s="4">
        <f t="shared" si="120"/>
        <v>0</v>
      </c>
      <c r="CV24" s="4">
        <f t="shared" si="120"/>
        <v>0</v>
      </c>
      <c r="CW24" s="4">
        <f t="shared" si="120"/>
        <v>0</v>
      </c>
      <c r="CX24" s="4">
        <f t="shared" si="120"/>
        <v>0</v>
      </c>
      <c r="CY24" s="4">
        <f t="shared" si="120"/>
        <v>0</v>
      </c>
      <c r="CZ24" s="4">
        <f t="shared" si="120"/>
        <v>0</v>
      </c>
      <c r="DA24" s="4">
        <f t="shared" si="120"/>
        <v>0</v>
      </c>
      <c r="DB24" s="4">
        <f t="shared" si="120"/>
        <v>0</v>
      </c>
      <c r="DC24" s="4">
        <f t="shared" si="120"/>
        <v>0</v>
      </c>
      <c r="DD24" s="4">
        <f t="shared" si="120"/>
        <v>0</v>
      </c>
      <c r="DE24" s="4">
        <f t="shared" si="120"/>
        <v>0</v>
      </c>
      <c r="DF24" s="4">
        <f t="shared" si="120"/>
        <v>0</v>
      </c>
      <c r="DG24" s="4">
        <f t="shared" si="120"/>
        <v>0</v>
      </c>
      <c r="DH24" s="4">
        <f t="shared" si="120"/>
        <v>0</v>
      </c>
      <c r="DI24" s="4">
        <f t="shared" si="120"/>
        <v>0</v>
      </c>
      <c r="DJ24" s="4">
        <f t="shared" si="120"/>
        <v>0</v>
      </c>
      <c r="DK24" s="4">
        <f t="shared" si="120"/>
        <v>0</v>
      </c>
      <c r="DL24" s="4">
        <f t="shared" si="120"/>
        <v>0</v>
      </c>
      <c r="DM24" s="4">
        <f t="shared" si="120"/>
        <v>0</v>
      </c>
      <c r="DN24" s="4">
        <f t="shared" si="120"/>
        <v>0</v>
      </c>
      <c r="DO24" s="4">
        <f t="shared" si="120"/>
        <v>0</v>
      </c>
      <c r="DP24" s="4">
        <f t="shared" si="120"/>
        <v>0</v>
      </c>
      <c r="DQ24" s="4">
        <f t="shared" si="120"/>
        <v>0</v>
      </c>
      <c r="DR24" s="4">
        <f t="shared" si="120"/>
        <v>0</v>
      </c>
      <c r="DS24" s="4">
        <f t="shared" si="120"/>
        <v>0</v>
      </c>
      <c r="DT24" s="4">
        <f t="shared" si="120"/>
        <v>0</v>
      </c>
      <c r="DU24" s="4">
        <f t="shared" si="120"/>
        <v>0</v>
      </c>
      <c r="DV24" s="4">
        <f t="shared" si="120"/>
        <v>0</v>
      </c>
      <c r="DW24" s="4">
        <f t="shared" si="120"/>
        <v>0</v>
      </c>
      <c r="DX24" s="4">
        <f t="shared" si="120"/>
        <v>0</v>
      </c>
      <c r="DY24" s="4">
        <f t="shared" si="120"/>
        <v>0</v>
      </c>
      <c r="DZ24" s="4">
        <f t="shared" si="56"/>
        <v>0</v>
      </c>
      <c r="EA24" s="4">
        <f t="shared" si="56"/>
        <v>0</v>
      </c>
      <c r="EB24" s="4">
        <f>'CCaMC-ACAPEXpUC US'!D24/'CCaMC-BCCpUC US'!B24*'CCaMC-BCCpUC'!B24</f>
        <v>0</v>
      </c>
      <c r="EC24" s="4">
        <f t="shared" si="57"/>
        <v>0</v>
      </c>
      <c r="ED24" s="4">
        <f t="shared" si="57"/>
        <v>0</v>
      </c>
      <c r="EE24" s="4">
        <f t="shared" si="57"/>
        <v>0</v>
      </c>
      <c r="EF24" s="4">
        <f t="shared" si="57"/>
        <v>0</v>
      </c>
      <c r="EG24" s="4">
        <f t="shared" si="57"/>
        <v>0</v>
      </c>
      <c r="EH24" s="4">
        <f t="shared" si="57"/>
        <v>0</v>
      </c>
      <c r="EI24" s="4">
        <f t="shared" si="57"/>
        <v>0</v>
      </c>
      <c r="EJ24" s="4">
        <f t="shared" si="57"/>
        <v>0</v>
      </c>
      <c r="EK24" s="4">
        <f t="shared" si="57"/>
        <v>0</v>
      </c>
      <c r="EL24" s="4">
        <f t="shared" si="57"/>
        <v>0</v>
      </c>
      <c r="EM24" s="4">
        <f t="shared" ref="EM24:FE24" si="121">EL24</f>
        <v>0</v>
      </c>
      <c r="EN24" s="4">
        <f t="shared" si="121"/>
        <v>0</v>
      </c>
      <c r="EO24" s="4">
        <f t="shared" si="121"/>
        <v>0</v>
      </c>
      <c r="EP24" s="4">
        <f t="shared" si="121"/>
        <v>0</v>
      </c>
      <c r="EQ24" s="4">
        <f t="shared" si="121"/>
        <v>0</v>
      </c>
      <c r="ER24" s="4">
        <f t="shared" si="121"/>
        <v>0</v>
      </c>
      <c r="ES24" s="4">
        <f t="shared" si="121"/>
        <v>0</v>
      </c>
      <c r="ET24" s="4">
        <f t="shared" si="121"/>
        <v>0</v>
      </c>
      <c r="EU24" s="4">
        <f t="shared" si="121"/>
        <v>0</v>
      </c>
      <c r="EV24" s="4">
        <f t="shared" si="121"/>
        <v>0</v>
      </c>
      <c r="EW24" s="4">
        <f t="shared" si="121"/>
        <v>0</v>
      </c>
      <c r="EX24" s="4">
        <f t="shared" si="121"/>
        <v>0</v>
      </c>
      <c r="EY24" s="4">
        <f t="shared" si="121"/>
        <v>0</v>
      </c>
      <c r="EZ24" s="4">
        <f t="shared" si="121"/>
        <v>0</v>
      </c>
      <c r="FA24" s="4">
        <f t="shared" si="121"/>
        <v>0</v>
      </c>
      <c r="FB24" s="4">
        <f t="shared" si="121"/>
        <v>0</v>
      </c>
      <c r="FC24" s="4">
        <f t="shared" si="121"/>
        <v>0</v>
      </c>
      <c r="FD24" s="4">
        <f t="shared" si="121"/>
        <v>0</v>
      </c>
      <c r="FE24" s="4">
        <f t="shared" si="121"/>
        <v>0</v>
      </c>
      <c r="FF24" s="4">
        <f t="shared" si="4"/>
        <v>0</v>
      </c>
      <c r="FG24" s="4">
        <f t="shared" si="5"/>
        <v>0</v>
      </c>
      <c r="FH24" s="4">
        <f t="shared" si="6"/>
        <v>0</v>
      </c>
      <c r="FI24" s="4">
        <f t="shared" si="7"/>
        <v>0</v>
      </c>
      <c r="FJ24" s="4">
        <f t="shared" si="8"/>
        <v>0</v>
      </c>
      <c r="FK24" s="4">
        <f t="shared" si="9"/>
        <v>0</v>
      </c>
      <c r="FL24" s="4">
        <f t="shared" si="10"/>
        <v>0</v>
      </c>
      <c r="FM24" s="4">
        <f t="shared" si="11"/>
        <v>0</v>
      </c>
      <c r="FN24" s="4">
        <f t="shared" si="12"/>
        <v>0</v>
      </c>
      <c r="FO24" s="4">
        <f t="shared" si="13"/>
        <v>0</v>
      </c>
      <c r="FP24" s="4">
        <f t="shared" si="14"/>
        <v>0</v>
      </c>
      <c r="FQ24" s="4">
        <f t="shared" si="15"/>
        <v>0</v>
      </c>
      <c r="FR24" s="4">
        <f t="shared" si="16"/>
        <v>0</v>
      </c>
      <c r="FS24" s="4">
        <f t="shared" si="17"/>
        <v>0</v>
      </c>
      <c r="FT24" s="4">
        <f t="shared" si="18"/>
        <v>0</v>
      </c>
      <c r="FU24" s="4">
        <f t="shared" si="19"/>
        <v>0</v>
      </c>
      <c r="FV24" s="4">
        <f t="shared" si="20"/>
        <v>0</v>
      </c>
      <c r="FW24" s="4">
        <f t="shared" si="21"/>
        <v>0</v>
      </c>
      <c r="FX24" s="4">
        <f t="shared" si="22"/>
        <v>0</v>
      </c>
      <c r="FY24" s="4">
        <f t="shared" si="23"/>
        <v>0</v>
      </c>
      <c r="FZ24" s="4">
        <f t="shared" si="24"/>
        <v>0</v>
      </c>
      <c r="GA24" s="4">
        <f t="shared" si="25"/>
        <v>0</v>
      </c>
      <c r="GB24" s="4">
        <f t="shared" si="26"/>
        <v>0</v>
      </c>
      <c r="GC24" s="4">
        <f t="shared" si="27"/>
        <v>0</v>
      </c>
      <c r="GD24" s="4">
        <f t="shared" si="28"/>
        <v>0</v>
      </c>
      <c r="GE24" s="4">
        <f t="shared" si="29"/>
        <v>0</v>
      </c>
      <c r="GF24" s="4">
        <f t="shared" si="30"/>
        <v>0</v>
      </c>
      <c r="GG24" s="4">
        <f t="shared" si="31"/>
        <v>0</v>
      </c>
      <c r="GH24" s="4">
        <f t="shared" si="32"/>
        <v>0</v>
      </c>
      <c r="GI24" s="4">
        <f t="shared" si="33"/>
        <v>0</v>
      </c>
      <c r="GJ24" s="4">
        <f t="shared" si="34"/>
        <v>0</v>
      </c>
      <c r="GK24" s="4">
        <f t="shared" si="35"/>
        <v>0</v>
      </c>
      <c r="GL24" s="4">
        <f t="shared" si="36"/>
        <v>0</v>
      </c>
      <c r="GM24" s="4">
        <f t="shared" si="37"/>
        <v>0</v>
      </c>
      <c r="GN24" s="4">
        <f t="shared" si="38"/>
        <v>0</v>
      </c>
      <c r="GO24" s="4">
        <f t="shared" si="39"/>
        <v>0</v>
      </c>
      <c r="GP24" s="4">
        <f t="shared" si="40"/>
        <v>0</v>
      </c>
      <c r="GQ24" s="4">
        <f t="shared" si="41"/>
        <v>0</v>
      </c>
      <c r="GR24" s="4">
        <f t="shared" si="42"/>
        <v>0</v>
      </c>
      <c r="GS24" s="4">
        <f t="shared" si="43"/>
        <v>0</v>
      </c>
      <c r="GT24" s="4">
        <f t="shared" si="44"/>
        <v>0</v>
      </c>
      <c r="GU24" s="4">
        <f t="shared" si="45"/>
        <v>0</v>
      </c>
      <c r="GV24" s="4">
        <f t="shared" si="46"/>
        <v>0</v>
      </c>
      <c r="GW24" s="4">
        <f t="shared" si="47"/>
        <v>0</v>
      </c>
      <c r="GX24" s="4">
        <f t="shared" si="48"/>
        <v>0</v>
      </c>
      <c r="GY24" s="4">
        <f t="shared" si="49"/>
        <v>0</v>
      </c>
      <c r="GZ24" s="4">
        <f t="shared" si="50"/>
        <v>0</v>
      </c>
      <c r="HA24" s="4">
        <f t="shared" si="51"/>
        <v>0</v>
      </c>
      <c r="HB24" s="4">
        <f t="shared" si="52"/>
        <v>0</v>
      </c>
      <c r="HC24" s="4">
        <f t="shared" si="53"/>
        <v>0</v>
      </c>
    </row>
    <row r="25" spans="1:211">
      <c r="A25" s="24" t="s">
        <v>83</v>
      </c>
      <c r="B25" s="4">
        <f t="shared" ref="B25:BM25" si="122">C25</f>
        <v>0</v>
      </c>
      <c r="C25" s="4">
        <f t="shared" si="122"/>
        <v>0</v>
      </c>
      <c r="D25" s="4">
        <f t="shared" si="122"/>
        <v>0</v>
      </c>
      <c r="E25" s="4">
        <f t="shared" si="122"/>
        <v>0</v>
      </c>
      <c r="F25" s="4">
        <f t="shared" si="122"/>
        <v>0</v>
      </c>
      <c r="G25" s="4">
        <f t="shared" si="122"/>
        <v>0</v>
      </c>
      <c r="H25" s="4">
        <f t="shared" si="122"/>
        <v>0</v>
      </c>
      <c r="I25" s="4">
        <f t="shared" si="122"/>
        <v>0</v>
      </c>
      <c r="J25" s="4">
        <f t="shared" si="122"/>
        <v>0</v>
      </c>
      <c r="K25" s="4">
        <f t="shared" si="122"/>
        <v>0</v>
      </c>
      <c r="L25" s="4">
        <f t="shared" si="122"/>
        <v>0</v>
      </c>
      <c r="M25" s="4">
        <f t="shared" si="122"/>
        <v>0</v>
      </c>
      <c r="N25" s="4">
        <f t="shared" si="122"/>
        <v>0</v>
      </c>
      <c r="O25" s="4">
        <f t="shared" si="122"/>
        <v>0</v>
      </c>
      <c r="P25" s="4">
        <f t="shared" si="122"/>
        <v>0</v>
      </c>
      <c r="Q25" s="4">
        <f t="shared" si="122"/>
        <v>0</v>
      </c>
      <c r="R25" s="4">
        <f t="shared" si="122"/>
        <v>0</v>
      </c>
      <c r="S25" s="4">
        <f t="shared" si="122"/>
        <v>0</v>
      </c>
      <c r="T25" s="4">
        <f t="shared" si="122"/>
        <v>0</v>
      </c>
      <c r="U25" s="4">
        <f t="shared" si="122"/>
        <v>0</v>
      </c>
      <c r="V25" s="4">
        <f t="shared" si="122"/>
        <v>0</v>
      </c>
      <c r="W25" s="4">
        <f t="shared" si="122"/>
        <v>0</v>
      </c>
      <c r="X25" s="4">
        <f t="shared" si="122"/>
        <v>0</v>
      </c>
      <c r="Y25" s="4">
        <f t="shared" si="122"/>
        <v>0</v>
      </c>
      <c r="Z25" s="4">
        <f t="shared" si="122"/>
        <v>0</v>
      </c>
      <c r="AA25" s="4">
        <f t="shared" si="122"/>
        <v>0</v>
      </c>
      <c r="AB25" s="4">
        <f t="shared" si="122"/>
        <v>0</v>
      </c>
      <c r="AC25" s="4">
        <f t="shared" si="122"/>
        <v>0</v>
      </c>
      <c r="AD25" s="4">
        <f t="shared" si="122"/>
        <v>0</v>
      </c>
      <c r="AE25" s="4">
        <f t="shared" si="122"/>
        <v>0</v>
      </c>
      <c r="AF25" s="4">
        <f t="shared" si="122"/>
        <v>0</v>
      </c>
      <c r="AG25" s="4">
        <f t="shared" si="122"/>
        <v>0</v>
      </c>
      <c r="AH25" s="4">
        <f t="shared" si="122"/>
        <v>0</v>
      </c>
      <c r="AI25" s="4">
        <f t="shared" si="122"/>
        <v>0</v>
      </c>
      <c r="AJ25" s="4">
        <f t="shared" si="122"/>
        <v>0</v>
      </c>
      <c r="AK25" s="4">
        <f t="shared" si="122"/>
        <v>0</v>
      </c>
      <c r="AL25" s="4">
        <f t="shared" si="122"/>
        <v>0</v>
      </c>
      <c r="AM25" s="4">
        <f t="shared" si="122"/>
        <v>0</v>
      </c>
      <c r="AN25" s="4">
        <f t="shared" si="122"/>
        <v>0</v>
      </c>
      <c r="AO25" s="4">
        <f t="shared" si="122"/>
        <v>0</v>
      </c>
      <c r="AP25" s="4">
        <f t="shared" si="122"/>
        <v>0</v>
      </c>
      <c r="AQ25" s="4">
        <f t="shared" si="122"/>
        <v>0</v>
      </c>
      <c r="AR25" s="4">
        <f t="shared" si="122"/>
        <v>0</v>
      </c>
      <c r="AS25" s="4">
        <f t="shared" si="122"/>
        <v>0</v>
      </c>
      <c r="AT25" s="4">
        <f t="shared" si="122"/>
        <v>0</v>
      </c>
      <c r="AU25" s="4">
        <f t="shared" si="122"/>
        <v>0</v>
      </c>
      <c r="AV25" s="4">
        <f t="shared" si="122"/>
        <v>0</v>
      </c>
      <c r="AW25" s="4">
        <f t="shared" si="122"/>
        <v>0</v>
      </c>
      <c r="AX25" s="4">
        <f t="shared" si="122"/>
        <v>0</v>
      </c>
      <c r="AY25" s="4">
        <f t="shared" si="122"/>
        <v>0</v>
      </c>
      <c r="AZ25" s="4">
        <f t="shared" si="122"/>
        <v>0</v>
      </c>
      <c r="BA25" s="4">
        <f t="shared" si="122"/>
        <v>0</v>
      </c>
      <c r="BB25" s="4">
        <f t="shared" si="122"/>
        <v>0</v>
      </c>
      <c r="BC25" s="4">
        <f t="shared" si="122"/>
        <v>0</v>
      </c>
      <c r="BD25" s="4">
        <f t="shared" si="122"/>
        <v>0</v>
      </c>
      <c r="BE25" s="4">
        <f t="shared" si="122"/>
        <v>0</v>
      </c>
      <c r="BF25" s="4">
        <f t="shared" si="122"/>
        <v>0</v>
      </c>
      <c r="BG25" s="4">
        <f t="shared" si="122"/>
        <v>0</v>
      </c>
      <c r="BH25" s="4">
        <f t="shared" si="122"/>
        <v>0</v>
      </c>
      <c r="BI25" s="4">
        <f t="shared" si="122"/>
        <v>0</v>
      </c>
      <c r="BJ25" s="4">
        <f t="shared" si="122"/>
        <v>0</v>
      </c>
      <c r="BK25" s="4">
        <f t="shared" si="122"/>
        <v>0</v>
      </c>
      <c r="BL25" s="4">
        <f t="shared" si="122"/>
        <v>0</v>
      </c>
      <c r="BM25" s="4">
        <f t="shared" si="122"/>
        <v>0</v>
      </c>
      <c r="BN25" s="4">
        <f t="shared" ref="BN25:DY25" si="123">BO25</f>
        <v>0</v>
      </c>
      <c r="BO25" s="4">
        <f t="shared" si="123"/>
        <v>0</v>
      </c>
      <c r="BP25" s="4">
        <f t="shared" si="123"/>
        <v>0</v>
      </c>
      <c r="BQ25" s="4">
        <f t="shared" si="123"/>
        <v>0</v>
      </c>
      <c r="BR25" s="4">
        <f t="shared" si="123"/>
        <v>0</v>
      </c>
      <c r="BS25" s="4">
        <f t="shared" si="123"/>
        <v>0</v>
      </c>
      <c r="BT25" s="4">
        <f t="shared" si="123"/>
        <v>0</v>
      </c>
      <c r="BU25" s="4">
        <f t="shared" si="123"/>
        <v>0</v>
      </c>
      <c r="BV25" s="4">
        <f t="shared" si="123"/>
        <v>0</v>
      </c>
      <c r="BW25" s="4">
        <f t="shared" si="123"/>
        <v>0</v>
      </c>
      <c r="BX25" s="4">
        <f t="shared" si="123"/>
        <v>0</v>
      </c>
      <c r="BY25" s="4">
        <f t="shared" si="123"/>
        <v>0</v>
      </c>
      <c r="BZ25" s="4">
        <f t="shared" si="123"/>
        <v>0</v>
      </c>
      <c r="CA25" s="4">
        <f t="shared" si="123"/>
        <v>0</v>
      </c>
      <c r="CB25" s="4">
        <f t="shared" si="123"/>
        <v>0</v>
      </c>
      <c r="CC25" s="4">
        <f t="shared" si="123"/>
        <v>0</v>
      </c>
      <c r="CD25" s="4">
        <f t="shared" si="123"/>
        <v>0</v>
      </c>
      <c r="CE25" s="4">
        <f t="shared" si="123"/>
        <v>0</v>
      </c>
      <c r="CF25" s="4">
        <f t="shared" si="123"/>
        <v>0</v>
      </c>
      <c r="CG25" s="4">
        <f t="shared" si="123"/>
        <v>0</v>
      </c>
      <c r="CH25" s="4">
        <f t="shared" si="123"/>
        <v>0</v>
      </c>
      <c r="CI25" s="4">
        <f t="shared" si="123"/>
        <v>0</v>
      </c>
      <c r="CJ25" s="4">
        <f t="shared" si="123"/>
        <v>0</v>
      </c>
      <c r="CK25" s="4">
        <f t="shared" si="123"/>
        <v>0</v>
      </c>
      <c r="CL25" s="4">
        <f t="shared" si="123"/>
        <v>0</v>
      </c>
      <c r="CM25" s="4">
        <f t="shared" si="123"/>
        <v>0</v>
      </c>
      <c r="CN25" s="4">
        <f t="shared" si="123"/>
        <v>0</v>
      </c>
      <c r="CO25" s="4">
        <f t="shared" si="123"/>
        <v>0</v>
      </c>
      <c r="CP25" s="4">
        <f t="shared" si="123"/>
        <v>0</v>
      </c>
      <c r="CQ25" s="4">
        <f t="shared" si="123"/>
        <v>0</v>
      </c>
      <c r="CR25" s="4">
        <f t="shared" si="123"/>
        <v>0</v>
      </c>
      <c r="CS25" s="4">
        <f t="shared" si="123"/>
        <v>0</v>
      </c>
      <c r="CT25" s="4">
        <f t="shared" si="123"/>
        <v>0</v>
      </c>
      <c r="CU25" s="4">
        <f t="shared" si="123"/>
        <v>0</v>
      </c>
      <c r="CV25" s="4">
        <f t="shared" si="123"/>
        <v>0</v>
      </c>
      <c r="CW25" s="4">
        <f t="shared" si="123"/>
        <v>0</v>
      </c>
      <c r="CX25" s="4">
        <f t="shared" si="123"/>
        <v>0</v>
      </c>
      <c r="CY25" s="4">
        <f t="shared" si="123"/>
        <v>0</v>
      </c>
      <c r="CZ25" s="4">
        <f t="shared" si="123"/>
        <v>0</v>
      </c>
      <c r="DA25" s="4">
        <f t="shared" si="123"/>
        <v>0</v>
      </c>
      <c r="DB25" s="4">
        <f t="shared" si="123"/>
        <v>0</v>
      </c>
      <c r="DC25" s="4">
        <f t="shared" si="123"/>
        <v>0</v>
      </c>
      <c r="DD25" s="4">
        <f t="shared" si="123"/>
        <v>0</v>
      </c>
      <c r="DE25" s="4">
        <f t="shared" si="123"/>
        <v>0</v>
      </c>
      <c r="DF25" s="4">
        <f t="shared" si="123"/>
        <v>0</v>
      </c>
      <c r="DG25" s="4">
        <f t="shared" si="123"/>
        <v>0</v>
      </c>
      <c r="DH25" s="4">
        <f t="shared" si="123"/>
        <v>0</v>
      </c>
      <c r="DI25" s="4">
        <f t="shared" si="123"/>
        <v>0</v>
      </c>
      <c r="DJ25" s="4">
        <f t="shared" si="123"/>
        <v>0</v>
      </c>
      <c r="DK25" s="4">
        <f t="shared" si="123"/>
        <v>0</v>
      </c>
      <c r="DL25" s="4">
        <f t="shared" si="123"/>
        <v>0</v>
      </c>
      <c r="DM25" s="4">
        <f t="shared" si="123"/>
        <v>0</v>
      </c>
      <c r="DN25" s="4">
        <f t="shared" si="123"/>
        <v>0</v>
      </c>
      <c r="DO25" s="4">
        <f t="shared" si="123"/>
        <v>0</v>
      </c>
      <c r="DP25" s="4">
        <f t="shared" si="123"/>
        <v>0</v>
      </c>
      <c r="DQ25" s="4">
        <f t="shared" si="123"/>
        <v>0</v>
      </c>
      <c r="DR25" s="4">
        <f t="shared" si="123"/>
        <v>0</v>
      </c>
      <c r="DS25" s="4">
        <f t="shared" si="123"/>
        <v>0</v>
      </c>
      <c r="DT25" s="4">
        <f t="shared" si="123"/>
        <v>0</v>
      </c>
      <c r="DU25" s="4">
        <f t="shared" si="123"/>
        <v>0</v>
      </c>
      <c r="DV25" s="4">
        <f t="shared" si="123"/>
        <v>0</v>
      </c>
      <c r="DW25" s="4">
        <f t="shared" si="123"/>
        <v>0</v>
      </c>
      <c r="DX25" s="4">
        <f t="shared" si="123"/>
        <v>0</v>
      </c>
      <c r="DY25" s="4">
        <f t="shared" si="123"/>
        <v>0</v>
      </c>
      <c r="DZ25" s="4">
        <f t="shared" si="56"/>
        <v>0</v>
      </c>
      <c r="EA25" s="4">
        <f t="shared" si="56"/>
        <v>0</v>
      </c>
      <c r="EB25" s="4">
        <f>'CCaMC-ACAPEXpUC US'!D25/'CCaMC-BCCpUC US'!B25*'CCaMC-BCCpUC'!B25</f>
        <v>0</v>
      </c>
      <c r="EC25" s="4">
        <f t="shared" si="57"/>
        <v>0</v>
      </c>
      <c r="ED25" s="4">
        <f t="shared" si="57"/>
        <v>0</v>
      </c>
      <c r="EE25" s="4">
        <f t="shared" si="57"/>
        <v>0</v>
      </c>
      <c r="EF25" s="4">
        <f t="shared" si="57"/>
        <v>0</v>
      </c>
      <c r="EG25" s="4">
        <f t="shared" si="57"/>
        <v>0</v>
      </c>
      <c r="EH25" s="4">
        <f t="shared" si="57"/>
        <v>0</v>
      </c>
      <c r="EI25" s="4">
        <f t="shared" si="57"/>
        <v>0</v>
      </c>
      <c r="EJ25" s="4">
        <f t="shared" si="57"/>
        <v>0</v>
      </c>
      <c r="EK25" s="4">
        <f t="shared" si="57"/>
        <v>0</v>
      </c>
      <c r="EL25" s="4">
        <f t="shared" si="57"/>
        <v>0</v>
      </c>
      <c r="EM25" s="4">
        <f t="shared" ref="EM25:FE25" si="124">EL25</f>
        <v>0</v>
      </c>
      <c r="EN25" s="4">
        <f t="shared" si="124"/>
        <v>0</v>
      </c>
      <c r="EO25" s="4">
        <f t="shared" si="124"/>
        <v>0</v>
      </c>
      <c r="EP25" s="4">
        <f t="shared" si="124"/>
        <v>0</v>
      </c>
      <c r="EQ25" s="4">
        <f t="shared" si="124"/>
        <v>0</v>
      </c>
      <c r="ER25" s="4">
        <f t="shared" si="124"/>
        <v>0</v>
      </c>
      <c r="ES25" s="4">
        <f t="shared" si="124"/>
        <v>0</v>
      </c>
      <c r="ET25" s="4">
        <f t="shared" si="124"/>
        <v>0</v>
      </c>
      <c r="EU25" s="4">
        <f t="shared" si="124"/>
        <v>0</v>
      </c>
      <c r="EV25" s="4">
        <f t="shared" si="124"/>
        <v>0</v>
      </c>
      <c r="EW25" s="4">
        <f t="shared" si="124"/>
        <v>0</v>
      </c>
      <c r="EX25" s="4">
        <f t="shared" si="124"/>
        <v>0</v>
      </c>
      <c r="EY25" s="4">
        <f t="shared" si="124"/>
        <v>0</v>
      </c>
      <c r="EZ25" s="4">
        <f t="shared" si="124"/>
        <v>0</v>
      </c>
      <c r="FA25" s="4">
        <f t="shared" si="124"/>
        <v>0</v>
      </c>
      <c r="FB25" s="4">
        <f t="shared" si="124"/>
        <v>0</v>
      </c>
      <c r="FC25" s="4">
        <f t="shared" si="124"/>
        <v>0</v>
      </c>
      <c r="FD25" s="4">
        <f t="shared" si="124"/>
        <v>0</v>
      </c>
      <c r="FE25" s="4">
        <f t="shared" si="124"/>
        <v>0</v>
      </c>
      <c r="FF25" s="4">
        <f t="shared" si="4"/>
        <v>0</v>
      </c>
      <c r="FG25" s="4">
        <f t="shared" si="5"/>
        <v>0</v>
      </c>
      <c r="FH25" s="4">
        <f t="shared" si="6"/>
        <v>0</v>
      </c>
      <c r="FI25" s="4">
        <f t="shared" si="7"/>
        <v>0</v>
      </c>
      <c r="FJ25" s="4">
        <f t="shared" si="8"/>
        <v>0</v>
      </c>
      <c r="FK25" s="4">
        <f t="shared" si="9"/>
        <v>0</v>
      </c>
      <c r="FL25" s="4">
        <f t="shared" si="10"/>
        <v>0</v>
      </c>
      <c r="FM25" s="4">
        <f t="shared" si="11"/>
        <v>0</v>
      </c>
      <c r="FN25" s="4">
        <f t="shared" si="12"/>
        <v>0</v>
      </c>
      <c r="FO25" s="4">
        <f t="shared" si="13"/>
        <v>0</v>
      </c>
      <c r="FP25" s="4">
        <f t="shared" si="14"/>
        <v>0</v>
      </c>
      <c r="FQ25" s="4">
        <f t="shared" si="15"/>
        <v>0</v>
      </c>
      <c r="FR25" s="4">
        <f t="shared" si="16"/>
        <v>0</v>
      </c>
      <c r="FS25" s="4">
        <f t="shared" si="17"/>
        <v>0</v>
      </c>
      <c r="FT25" s="4">
        <f t="shared" si="18"/>
        <v>0</v>
      </c>
      <c r="FU25" s="4">
        <f t="shared" si="19"/>
        <v>0</v>
      </c>
      <c r="FV25" s="4">
        <f t="shared" si="20"/>
        <v>0</v>
      </c>
      <c r="FW25" s="4">
        <f t="shared" si="21"/>
        <v>0</v>
      </c>
      <c r="FX25" s="4">
        <f t="shared" si="22"/>
        <v>0</v>
      </c>
      <c r="FY25" s="4">
        <f t="shared" si="23"/>
        <v>0</v>
      </c>
      <c r="FZ25" s="4">
        <f t="shared" si="24"/>
        <v>0</v>
      </c>
      <c r="GA25" s="4">
        <f t="shared" si="25"/>
        <v>0</v>
      </c>
      <c r="GB25" s="4">
        <f t="shared" si="26"/>
        <v>0</v>
      </c>
      <c r="GC25" s="4">
        <f t="shared" si="27"/>
        <v>0</v>
      </c>
      <c r="GD25" s="4">
        <f t="shared" si="28"/>
        <v>0</v>
      </c>
      <c r="GE25" s="4">
        <f t="shared" si="29"/>
        <v>0</v>
      </c>
      <c r="GF25" s="4">
        <f t="shared" si="30"/>
        <v>0</v>
      </c>
      <c r="GG25" s="4">
        <f t="shared" si="31"/>
        <v>0</v>
      </c>
      <c r="GH25" s="4">
        <f t="shared" si="32"/>
        <v>0</v>
      </c>
      <c r="GI25" s="4">
        <f t="shared" si="33"/>
        <v>0</v>
      </c>
      <c r="GJ25" s="4">
        <f t="shared" si="34"/>
        <v>0</v>
      </c>
      <c r="GK25" s="4">
        <f t="shared" si="35"/>
        <v>0</v>
      </c>
      <c r="GL25" s="4">
        <f t="shared" si="36"/>
        <v>0</v>
      </c>
      <c r="GM25" s="4">
        <f t="shared" si="37"/>
        <v>0</v>
      </c>
      <c r="GN25" s="4">
        <f t="shared" si="38"/>
        <v>0</v>
      </c>
      <c r="GO25" s="4">
        <f t="shared" si="39"/>
        <v>0</v>
      </c>
      <c r="GP25" s="4">
        <f t="shared" si="40"/>
        <v>0</v>
      </c>
      <c r="GQ25" s="4">
        <f t="shared" si="41"/>
        <v>0</v>
      </c>
      <c r="GR25" s="4">
        <f t="shared" si="42"/>
        <v>0</v>
      </c>
      <c r="GS25" s="4">
        <f t="shared" si="43"/>
        <v>0</v>
      </c>
      <c r="GT25" s="4">
        <f t="shared" si="44"/>
        <v>0</v>
      </c>
      <c r="GU25" s="4">
        <f t="shared" si="45"/>
        <v>0</v>
      </c>
      <c r="GV25" s="4">
        <f t="shared" si="46"/>
        <v>0</v>
      </c>
      <c r="GW25" s="4">
        <f t="shared" si="47"/>
        <v>0</v>
      </c>
      <c r="GX25" s="4">
        <f t="shared" si="48"/>
        <v>0</v>
      </c>
      <c r="GY25" s="4">
        <f t="shared" si="49"/>
        <v>0</v>
      </c>
      <c r="GZ25" s="4">
        <f t="shared" si="50"/>
        <v>0</v>
      </c>
      <c r="HA25" s="4">
        <f t="shared" si="51"/>
        <v>0</v>
      </c>
      <c r="HB25" s="4">
        <f t="shared" si="52"/>
        <v>0</v>
      </c>
      <c r="HC25" s="4">
        <f t="shared" si="53"/>
        <v>0</v>
      </c>
    </row>
  </sheetData>
  <phoneticPr fontId="31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HC25"/>
  <sheetViews>
    <sheetView topLeftCell="DZ1" zoomScale="85" zoomScaleNormal="85" workbookViewId="0">
      <selection activeCell="EC8" sqref="EC8"/>
    </sheetView>
  </sheetViews>
  <sheetFormatPr defaultRowHeight="14.5"/>
  <cols>
    <col min="1" max="1" width="31.08984375" bestFit="1" customWidth="1"/>
    <col min="2" max="3" width="31.08984375" customWidth="1"/>
    <col min="4" max="5" width="9.08984375" customWidth="1"/>
    <col min="8" max="8" width="9.08984375" customWidth="1"/>
    <col min="10" max="10" width="9.08984375" customWidth="1"/>
    <col min="130" max="130" width="30.81640625" customWidth="1"/>
  </cols>
  <sheetData>
    <row r="1" spans="1:211">
      <c r="A1" s="5" t="s">
        <v>85</v>
      </c>
      <c r="B1" s="27" t="s">
        <v>177</v>
      </c>
      <c r="C1" s="27" t="s">
        <v>178</v>
      </c>
      <c r="D1" s="27" t="s">
        <v>179</v>
      </c>
      <c r="E1" s="27" t="s">
        <v>180</v>
      </c>
      <c r="F1" s="27" t="s">
        <v>181</v>
      </c>
      <c r="G1" s="27" t="s">
        <v>182</v>
      </c>
      <c r="H1" s="27" t="s">
        <v>183</v>
      </c>
      <c r="I1" s="27" t="s">
        <v>184</v>
      </c>
      <c r="J1" s="27" t="s">
        <v>185</v>
      </c>
      <c r="K1" s="27" t="s">
        <v>186</v>
      </c>
      <c r="L1" s="27" t="s">
        <v>187</v>
      </c>
      <c r="M1" s="27" t="s">
        <v>188</v>
      </c>
      <c r="N1" s="27" t="s">
        <v>189</v>
      </c>
      <c r="O1" s="27" t="s">
        <v>190</v>
      </c>
      <c r="P1" s="27" t="s">
        <v>191</v>
      </c>
      <c r="Q1" s="27" t="s">
        <v>192</v>
      </c>
      <c r="R1" s="27" t="s">
        <v>193</v>
      </c>
      <c r="S1" s="27" t="s">
        <v>194</v>
      </c>
      <c r="T1" s="27" t="s">
        <v>195</v>
      </c>
      <c r="U1" s="27" t="s">
        <v>196</v>
      </c>
      <c r="V1" s="27" t="s">
        <v>197</v>
      </c>
      <c r="W1" s="27" t="s">
        <v>198</v>
      </c>
      <c r="X1" s="27" t="s">
        <v>199</v>
      </c>
      <c r="Y1" s="27" t="s">
        <v>200</v>
      </c>
      <c r="Z1" s="27" t="s">
        <v>201</v>
      </c>
      <c r="AA1" s="27" t="s">
        <v>202</v>
      </c>
      <c r="AB1" s="27" t="s">
        <v>203</v>
      </c>
      <c r="AC1" s="27" t="s">
        <v>204</v>
      </c>
      <c r="AD1" s="27" t="s">
        <v>205</v>
      </c>
      <c r="AE1" s="27" t="s">
        <v>206</v>
      </c>
      <c r="AF1" s="27" t="s">
        <v>207</v>
      </c>
      <c r="AG1" s="27" t="s">
        <v>208</v>
      </c>
      <c r="AH1" s="27" t="s">
        <v>209</v>
      </c>
      <c r="AI1" s="27" t="s">
        <v>210</v>
      </c>
      <c r="AJ1" s="27" t="s">
        <v>211</v>
      </c>
      <c r="AK1" s="27" t="s">
        <v>212</v>
      </c>
      <c r="AL1" s="27" t="s">
        <v>213</v>
      </c>
      <c r="AM1" s="27" t="s">
        <v>214</v>
      </c>
      <c r="AN1" s="27" t="s">
        <v>215</v>
      </c>
      <c r="AO1" s="27" t="s">
        <v>216</v>
      </c>
      <c r="AP1" s="27" t="s">
        <v>217</v>
      </c>
      <c r="AQ1" s="27" t="s">
        <v>218</v>
      </c>
      <c r="AR1" s="27" t="s">
        <v>219</v>
      </c>
      <c r="AS1" s="27" t="s">
        <v>220</v>
      </c>
      <c r="AT1" s="27" t="s">
        <v>221</v>
      </c>
      <c r="AU1" s="27" t="s">
        <v>222</v>
      </c>
      <c r="AV1" s="27" t="s">
        <v>223</v>
      </c>
      <c r="AW1" s="27" t="s">
        <v>224</v>
      </c>
      <c r="AX1" s="27" t="s">
        <v>225</v>
      </c>
      <c r="AY1" s="27" t="s">
        <v>226</v>
      </c>
      <c r="AZ1" s="27" t="s">
        <v>227</v>
      </c>
      <c r="BA1" s="27" t="s">
        <v>228</v>
      </c>
      <c r="BB1" s="27" t="s">
        <v>229</v>
      </c>
      <c r="BC1" s="27" t="s">
        <v>230</v>
      </c>
      <c r="BD1" s="27" t="s">
        <v>231</v>
      </c>
      <c r="BE1" s="27" t="s">
        <v>232</v>
      </c>
      <c r="BF1" s="27" t="s">
        <v>233</v>
      </c>
      <c r="BG1" s="27" t="s">
        <v>234</v>
      </c>
      <c r="BH1" s="27" t="s">
        <v>235</v>
      </c>
      <c r="BI1" s="27" t="s">
        <v>236</v>
      </c>
      <c r="BJ1" s="27" t="s">
        <v>237</v>
      </c>
      <c r="BK1" s="27" t="s">
        <v>238</v>
      </c>
      <c r="BL1" s="27" t="s">
        <v>239</v>
      </c>
      <c r="BM1" s="27" t="s">
        <v>240</v>
      </c>
      <c r="BN1" s="27" t="s">
        <v>241</v>
      </c>
      <c r="BO1" s="27" t="s">
        <v>242</v>
      </c>
      <c r="BP1" s="27" t="s">
        <v>243</v>
      </c>
      <c r="BQ1" s="27" t="s">
        <v>244</v>
      </c>
      <c r="BR1" s="27" t="s">
        <v>245</v>
      </c>
      <c r="BS1" s="27" t="s">
        <v>246</v>
      </c>
      <c r="BT1" s="27" t="s">
        <v>247</v>
      </c>
      <c r="BU1" s="27" t="s">
        <v>248</v>
      </c>
      <c r="BV1" s="27" t="s">
        <v>249</v>
      </c>
      <c r="BW1" s="27" t="s">
        <v>250</v>
      </c>
      <c r="BX1" s="27" t="s">
        <v>251</v>
      </c>
      <c r="BY1" s="27" t="s">
        <v>252</v>
      </c>
      <c r="BZ1" s="27" t="s">
        <v>253</v>
      </c>
      <c r="CA1" s="27" t="s">
        <v>254</v>
      </c>
      <c r="CB1" s="27" t="s">
        <v>255</v>
      </c>
      <c r="CC1" s="27" t="s">
        <v>256</v>
      </c>
      <c r="CD1" s="27" t="s">
        <v>257</v>
      </c>
      <c r="CE1" s="27" t="s">
        <v>258</v>
      </c>
      <c r="CF1" s="27" t="s">
        <v>259</v>
      </c>
      <c r="CG1" s="27" t="s">
        <v>260</v>
      </c>
      <c r="CH1" s="27" t="s">
        <v>261</v>
      </c>
      <c r="CI1" s="27" t="s">
        <v>262</v>
      </c>
      <c r="CJ1" s="27" t="s">
        <v>263</v>
      </c>
      <c r="CK1" s="27" t="s">
        <v>264</v>
      </c>
      <c r="CL1" s="27" t="s">
        <v>265</v>
      </c>
      <c r="CM1" s="27" t="s">
        <v>266</v>
      </c>
      <c r="CN1" s="27" t="s">
        <v>267</v>
      </c>
      <c r="CO1" s="27" t="s">
        <v>268</v>
      </c>
      <c r="CP1" s="27" t="s">
        <v>269</v>
      </c>
      <c r="CQ1" s="27" t="s">
        <v>270</v>
      </c>
      <c r="CR1" s="27" t="s">
        <v>271</v>
      </c>
      <c r="CS1" s="27" t="s">
        <v>272</v>
      </c>
      <c r="CT1" s="27" t="s">
        <v>273</v>
      </c>
      <c r="CU1" s="27" t="s">
        <v>274</v>
      </c>
      <c r="CV1" s="27" t="s">
        <v>275</v>
      </c>
      <c r="CW1" s="27" t="s">
        <v>276</v>
      </c>
      <c r="CX1" s="27" t="s">
        <v>277</v>
      </c>
      <c r="CY1" s="27" t="s">
        <v>278</v>
      </c>
      <c r="CZ1" s="27" t="s">
        <v>279</v>
      </c>
      <c r="DA1" s="27" t="s">
        <v>280</v>
      </c>
      <c r="DB1" s="27" t="s">
        <v>281</v>
      </c>
      <c r="DC1" s="27" t="s">
        <v>282</v>
      </c>
      <c r="DD1" s="27" t="s">
        <v>283</v>
      </c>
      <c r="DE1" s="27" t="s">
        <v>284</v>
      </c>
      <c r="DF1" s="27" t="s">
        <v>285</v>
      </c>
      <c r="DG1" s="27" t="s">
        <v>286</v>
      </c>
      <c r="DH1" s="27" t="s">
        <v>287</v>
      </c>
      <c r="DI1" s="27" t="s">
        <v>288</v>
      </c>
      <c r="DJ1" s="27" t="s">
        <v>289</v>
      </c>
      <c r="DK1" s="27" t="s">
        <v>290</v>
      </c>
      <c r="DL1" s="27" t="s">
        <v>291</v>
      </c>
      <c r="DM1" s="27" t="s">
        <v>292</v>
      </c>
      <c r="DN1" s="27" t="s">
        <v>293</v>
      </c>
      <c r="DO1" s="27" t="s">
        <v>294</v>
      </c>
      <c r="DP1" s="27" t="s">
        <v>295</v>
      </c>
      <c r="DQ1" s="27" t="s">
        <v>296</v>
      </c>
      <c r="DR1" s="27" t="s">
        <v>297</v>
      </c>
      <c r="DS1" s="27" t="s">
        <v>298</v>
      </c>
      <c r="DT1" s="27" t="s">
        <v>299</v>
      </c>
      <c r="DU1" s="27" t="s">
        <v>300</v>
      </c>
      <c r="DV1" s="27" t="s">
        <v>301</v>
      </c>
      <c r="DW1" s="27" t="s">
        <v>302</v>
      </c>
      <c r="DX1" s="27" t="s">
        <v>303</v>
      </c>
      <c r="DY1" s="27" t="s">
        <v>304</v>
      </c>
      <c r="DZ1" s="27" t="s">
        <v>91</v>
      </c>
      <c r="EA1" s="27" t="s">
        <v>92</v>
      </c>
      <c r="EB1" s="27" t="s">
        <v>93</v>
      </c>
      <c r="EC1" s="27" t="s">
        <v>94</v>
      </c>
      <c r="ED1" s="27" t="s">
        <v>95</v>
      </c>
      <c r="EE1" s="27" t="s">
        <v>96</v>
      </c>
      <c r="EF1" s="27" t="s">
        <v>97</v>
      </c>
      <c r="EG1" s="27" t="s">
        <v>98</v>
      </c>
      <c r="EH1" s="27" t="s">
        <v>99</v>
      </c>
      <c r="EI1" s="27" t="s">
        <v>100</v>
      </c>
      <c r="EJ1" s="27" t="s">
        <v>101</v>
      </c>
      <c r="EK1" s="27" t="s">
        <v>102</v>
      </c>
      <c r="EL1" s="27" t="s">
        <v>103</v>
      </c>
      <c r="EM1" s="27" t="s">
        <v>104</v>
      </c>
      <c r="EN1" s="27" t="s">
        <v>105</v>
      </c>
      <c r="EO1" s="27" t="s">
        <v>106</v>
      </c>
      <c r="EP1" s="27" t="s">
        <v>107</v>
      </c>
      <c r="EQ1" s="27" t="s">
        <v>108</v>
      </c>
      <c r="ER1" s="27" t="s">
        <v>109</v>
      </c>
      <c r="ES1" s="27" t="s">
        <v>110</v>
      </c>
      <c r="ET1" s="27" t="s">
        <v>111</v>
      </c>
      <c r="EU1" s="27" t="s">
        <v>112</v>
      </c>
      <c r="EV1" s="27" t="s">
        <v>113</v>
      </c>
      <c r="EW1" s="27" t="s">
        <v>114</v>
      </c>
      <c r="EX1" s="27" t="s">
        <v>115</v>
      </c>
      <c r="EY1" s="27" t="s">
        <v>116</v>
      </c>
      <c r="EZ1" s="27" t="s">
        <v>117</v>
      </c>
      <c r="FA1" s="27" t="s">
        <v>118</v>
      </c>
      <c r="FB1" s="27" t="s">
        <v>119</v>
      </c>
      <c r="FC1" s="27" t="s">
        <v>120</v>
      </c>
      <c r="FD1" s="27" t="s">
        <v>121</v>
      </c>
      <c r="FE1" s="27" t="s">
        <v>122</v>
      </c>
      <c r="FF1" s="27" t="s">
        <v>305</v>
      </c>
      <c r="FG1" s="27" t="s">
        <v>306</v>
      </c>
      <c r="FH1" s="27" t="s">
        <v>307</v>
      </c>
      <c r="FI1" s="27" t="s">
        <v>308</v>
      </c>
      <c r="FJ1" s="27" t="s">
        <v>309</v>
      </c>
      <c r="FK1" s="27" t="s">
        <v>310</v>
      </c>
      <c r="FL1" s="27" t="s">
        <v>311</v>
      </c>
      <c r="FM1" s="27" t="s">
        <v>312</v>
      </c>
      <c r="FN1" s="27" t="s">
        <v>313</v>
      </c>
      <c r="FO1" s="27" t="s">
        <v>314</v>
      </c>
      <c r="FP1" s="27" t="s">
        <v>315</v>
      </c>
      <c r="FQ1" s="27" t="s">
        <v>316</v>
      </c>
      <c r="FR1" s="27" t="s">
        <v>317</v>
      </c>
      <c r="FS1" s="27" t="s">
        <v>318</v>
      </c>
      <c r="FT1" s="27" t="s">
        <v>319</v>
      </c>
      <c r="FU1" s="27" t="s">
        <v>320</v>
      </c>
      <c r="FV1" s="27" t="s">
        <v>321</v>
      </c>
      <c r="FW1" s="27" t="s">
        <v>322</v>
      </c>
      <c r="FX1" s="27" t="s">
        <v>323</v>
      </c>
      <c r="FY1" s="27" t="s">
        <v>324</v>
      </c>
      <c r="FZ1" s="27" t="s">
        <v>325</v>
      </c>
      <c r="GA1" s="27" t="s">
        <v>326</v>
      </c>
      <c r="GB1" s="27" t="s">
        <v>327</v>
      </c>
      <c r="GC1" s="27" t="s">
        <v>328</v>
      </c>
      <c r="GD1" s="27" t="s">
        <v>329</v>
      </c>
      <c r="GE1" s="27" t="s">
        <v>330</v>
      </c>
      <c r="GF1" s="27" t="s">
        <v>331</v>
      </c>
      <c r="GG1" s="27" t="s">
        <v>332</v>
      </c>
      <c r="GH1" s="27" t="s">
        <v>333</v>
      </c>
      <c r="GI1" s="27" t="s">
        <v>334</v>
      </c>
      <c r="GJ1" s="27" t="s">
        <v>335</v>
      </c>
      <c r="GK1" s="27" t="s">
        <v>336</v>
      </c>
      <c r="GL1" s="27" t="s">
        <v>337</v>
      </c>
      <c r="GM1" s="27" t="s">
        <v>338</v>
      </c>
      <c r="GN1" s="27" t="s">
        <v>339</v>
      </c>
      <c r="GO1" s="27" t="s">
        <v>340</v>
      </c>
      <c r="GP1" s="27" t="s">
        <v>341</v>
      </c>
      <c r="GQ1" s="27" t="s">
        <v>342</v>
      </c>
      <c r="GR1" s="27" t="s">
        <v>343</v>
      </c>
      <c r="GS1" s="27" t="s">
        <v>344</v>
      </c>
      <c r="GT1" s="27" t="s">
        <v>345</v>
      </c>
      <c r="GU1" s="27" t="s">
        <v>346</v>
      </c>
      <c r="GV1" s="27" t="s">
        <v>347</v>
      </c>
      <c r="GW1" s="27" t="s">
        <v>348</v>
      </c>
      <c r="GX1" s="27" t="s">
        <v>349</v>
      </c>
      <c r="GY1" s="27" t="s">
        <v>350</v>
      </c>
      <c r="GZ1" s="27" t="s">
        <v>351</v>
      </c>
      <c r="HA1" s="27" t="s">
        <v>352</v>
      </c>
      <c r="HB1" s="27" t="s">
        <v>353</v>
      </c>
      <c r="HC1" s="27" t="s">
        <v>354</v>
      </c>
    </row>
    <row r="2" spans="1:211">
      <c r="A2" t="s">
        <v>16</v>
      </c>
      <c r="B2" s="34">
        <v>56505.059750826338</v>
      </c>
      <c r="C2" s="34">
        <f>$B$2</f>
        <v>56505.059750826338</v>
      </c>
      <c r="D2" s="34">
        <f t="shared" ref="D2:BO2" si="0">$B$2</f>
        <v>56505.059750826338</v>
      </c>
      <c r="E2" s="34">
        <f t="shared" si="0"/>
        <v>56505.059750826338</v>
      </c>
      <c r="F2" s="34">
        <f t="shared" si="0"/>
        <v>56505.059750826338</v>
      </c>
      <c r="G2" s="34">
        <f t="shared" si="0"/>
        <v>56505.059750826338</v>
      </c>
      <c r="H2" s="34">
        <f t="shared" si="0"/>
        <v>56505.059750826338</v>
      </c>
      <c r="I2" s="34">
        <f t="shared" si="0"/>
        <v>56505.059750826338</v>
      </c>
      <c r="J2" s="34">
        <f t="shared" si="0"/>
        <v>56505.059750826338</v>
      </c>
      <c r="K2" s="34">
        <f t="shared" si="0"/>
        <v>56505.059750826338</v>
      </c>
      <c r="L2" s="34">
        <f t="shared" si="0"/>
        <v>56505.059750826338</v>
      </c>
      <c r="M2" s="34">
        <f t="shared" si="0"/>
        <v>56505.059750826338</v>
      </c>
      <c r="N2" s="34">
        <f t="shared" si="0"/>
        <v>56505.059750826338</v>
      </c>
      <c r="O2" s="34">
        <f t="shared" si="0"/>
        <v>56505.059750826338</v>
      </c>
      <c r="P2" s="34">
        <f t="shared" si="0"/>
        <v>56505.059750826338</v>
      </c>
      <c r="Q2" s="34">
        <f t="shared" si="0"/>
        <v>56505.059750826338</v>
      </c>
      <c r="R2" s="34">
        <f t="shared" si="0"/>
        <v>56505.059750826338</v>
      </c>
      <c r="S2" s="34">
        <f t="shared" si="0"/>
        <v>56505.059750826338</v>
      </c>
      <c r="T2" s="34">
        <f t="shared" si="0"/>
        <v>56505.059750826338</v>
      </c>
      <c r="U2" s="34">
        <f t="shared" si="0"/>
        <v>56505.059750826338</v>
      </c>
      <c r="V2" s="34">
        <f t="shared" si="0"/>
        <v>56505.059750826338</v>
      </c>
      <c r="W2" s="34">
        <f t="shared" si="0"/>
        <v>56505.059750826338</v>
      </c>
      <c r="X2" s="34">
        <f t="shared" si="0"/>
        <v>56505.059750826338</v>
      </c>
      <c r="Y2" s="34">
        <f t="shared" si="0"/>
        <v>56505.059750826338</v>
      </c>
      <c r="Z2" s="34">
        <f t="shared" si="0"/>
        <v>56505.059750826338</v>
      </c>
      <c r="AA2" s="34">
        <f t="shared" si="0"/>
        <v>56505.059750826338</v>
      </c>
      <c r="AB2" s="34">
        <f t="shared" si="0"/>
        <v>56505.059750826338</v>
      </c>
      <c r="AC2" s="34">
        <f t="shared" si="0"/>
        <v>56505.059750826338</v>
      </c>
      <c r="AD2" s="34">
        <f t="shared" si="0"/>
        <v>56505.059750826338</v>
      </c>
      <c r="AE2" s="34">
        <f t="shared" si="0"/>
        <v>56505.059750826338</v>
      </c>
      <c r="AF2" s="34">
        <f t="shared" si="0"/>
        <v>56505.059750826338</v>
      </c>
      <c r="AG2" s="34">
        <f t="shared" si="0"/>
        <v>56505.059750826338</v>
      </c>
      <c r="AH2" s="34">
        <f t="shared" si="0"/>
        <v>56505.059750826338</v>
      </c>
      <c r="AI2" s="34">
        <f t="shared" si="0"/>
        <v>56505.059750826338</v>
      </c>
      <c r="AJ2" s="34">
        <f t="shared" si="0"/>
        <v>56505.059750826338</v>
      </c>
      <c r="AK2" s="34">
        <f t="shared" si="0"/>
        <v>56505.059750826338</v>
      </c>
      <c r="AL2" s="34">
        <f t="shared" si="0"/>
        <v>56505.059750826338</v>
      </c>
      <c r="AM2" s="34">
        <f t="shared" si="0"/>
        <v>56505.059750826338</v>
      </c>
      <c r="AN2" s="34">
        <f t="shared" si="0"/>
        <v>56505.059750826338</v>
      </c>
      <c r="AO2" s="34">
        <f t="shared" si="0"/>
        <v>56505.059750826338</v>
      </c>
      <c r="AP2" s="34">
        <f t="shared" si="0"/>
        <v>56505.059750826338</v>
      </c>
      <c r="AQ2" s="34">
        <f t="shared" si="0"/>
        <v>56505.059750826338</v>
      </c>
      <c r="AR2" s="34">
        <f t="shared" si="0"/>
        <v>56505.059750826338</v>
      </c>
      <c r="AS2" s="34">
        <f t="shared" si="0"/>
        <v>56505.059750826338</v>
      </c>
      <c r="AT2" s="34">
        <f t="shared" si="0"/>
        <v>56505.059750826338</v>
      </c>
      <c r="AU2" s="34">
        <f t="shared" si="0"/>
        <v>56505.059750826338</v>
      </c>
      <c r="AV2" s="34">
        <f t="shared" si="0"/>
        <v>56505.059750826338</v>
      </c>
      <c r="AW2" s="34">
        <f t="shared" si="0"/>
        <v>56505.059750826338</v>
      </c>
      <c r="AX2" s="34">
        <f t="shared" si="0"/>
        <v>56505.059750826338</v>
      </c>
      <c r="AY2" s="34">
        <f t="shared" si="0"/>
        <v>56505.059750826338</v>
      </c>
      <c r="AZ2" s="34">
        <f t="shared" si="0"/>
        <v>56505.059750826338</v>
      </c>
      <c r="BA2" s="34">
        <f t="shared" si="0"/>
        <v>56505.059750826338</v>
      </c>
      <c r="BB2" s="34">
        <f t="shared" si="0"/>
        <v>56505.059750826338</v>
      </c>
      <c r="BC2" s="34">
        <f t="shared" si="0"/>
        <v>56505.059750826338</v>
      </c>
      <c r="BD2" s="34">
        <f t="shared" si="0"/>
        <v>56505.059750826338</v>
      </c>
      <c r="BE2" s="34">
        <f t="shared" si="0"/>
        <v>56505.059750826338</v>
      </c>
      <c r="BF2" s="34">
        <f t="shared" si="0"/>
        <v>56505.059750826338</v>
      </c>
      <c r="BG2" s="34">
        <f t="shared" si="0"/>
        <v>56505.059750826338</v>
      </c>
      <c r="BH2" s="34">
        <f t="shared" si="0"/>
        <v>56505.059750826338</v>
      </c>
      <c r="BI2" s="34">
        <f t="shared" si="0"/>
        <v>56505.059750826338</v>
      </c>
      <c r="BJ2" s="34">
        <f t="shared" si="0"/>
        <v>56505.059750826338</v>
      </c>
      <c r="BK2" s="34">
        <f t="shared" si="0"/>
        <v>56505.059750826338</v>
      </c>
      <c r="BL2" s="34">
        <f t="shared" si="0"/>
        <v>56505.059750826338</v>
      </c>
      <c r="BM2" s="34">
        <f t="shared" si="0"/>
        <v>56505.059750826338</v>
      </c>
      <c r="BN2" s="34">
        <f t="shared" si="0"/>
        <v>56505.059750826338</v>
      </c>
      <c r="BO2" s="34">
        <f t="shared" si="0"/>
        <v>56505.059750826338</v>
      </c>
      <c r="BP2" s="34">
        <f t="shared" ref="BP2:DY2" si="1">$B$2</f>
        <v>56505.059750826338</v>
      </c>
      <c r="BQ2" s="34">
        <f t="shared" si="1"/>
        <v>56505.059750826338</v>
      </c>
      <c r="BR2" s="34">
        <f t="shared" si="1"/>
        <v>56505.059750826338</v>
      </c>
      <c r="BS2" s="34">
        <f t="shared" si="1"/>
        <v>56505.059750826338</v>
      </c>
      <c r="BT2" s="34">
        <f t="shared" si="1"/>
        <v>56505.059750826338</v>
      </c>
      <c r="BU2" s="34">
        <f t="shared" si="1"/>
        <v>56505.059750826338</v>
      </c>
      <c r="BV2" s="34">
        <f t="shared" si="1"/>
        <v>56505.059750826338</v>
      </c>
      <c r="BW2" s="34">
        <f t="shared" si="1"/>
        <v>56505.059750826338</v>
      </c>
      <c r="BX2" s="34">
        <f t="shared" si="1"/>
        <v>56505.059750826338</v>
      </c>
      <c r="BY2" s="34">
        <f t="shared" si="1"/>
        <v>56505.059750826338</v>
      </c>
      <c r="BZ2" s="34">
        <f t="shared" si="1"/>
        <v>56505.059750826338</v>
      </c>
      <c r="CA2" s="34">
        <f t="shared" si="1"/>
        <v>56505.059750826338</v>
      </c>
      <c r="CB2" s="34">
        <f t="shared" si="1"/>
        <v>56505.059750826338</v>
      </c>
      <c r="CC2" s="34">
        <f t="shared" si="1"/>
        <v>56505.059750826338</v>
      </c>
      <c r="CD2" s="34">
        <f t="shared" si="1"/>
        <v>56505.059750826338</v>
      </c>
      <c r="CE2" s="34">
        <f t="shared" si="1"/>
        <v>56505.059750826338</v>
      </c>
      <c r="CF2" s="34">
        <f t="shared" si="1"/>
        <v>56505.059750826338</v>
      </c>
      <c r="CG2" s="34">
        <f t="shared" si="1"/>
        <v>56505.059750826338</v>
      </c>
      <c r="CH2" s="34">
        <f t="shared" si="1"/>
        <v>56505.059750826338</v>
      </c>
      <c r="CI2" s="34">
        <f t="shared" si="1"/>
        <v>56505.059750826338</v>
      </c>
      <c r="CJ2" s="34">
        <f t="shared" si="1"/>
        <v>56505.059750826338</v>
      </c>
      <c r="CK2" s="34">
        <f t="shared" si="1"/>
        <v>56505.059750826338</v>
      </c>
      <c r="CL2" s="34">
        <f t="shared" si="1"/>
        <v>56505.059750826338</v>
      </c>
      <c r="CM2" s="34">
        <f t="shared" si="1"/>
        <v>56505.059750826338</v>
      </c>
      <c r="CN2" s="34">
        <f t="shared" si="1"/>
        <v>56505.059750826338</v>
      </c>
      <c r="CO2" s="34">
        <f t="shared" si="1"/>
        <v>56505.059750826338</v>
      </c>
      <c r="CP2" s="34">
        <f t="shared" si="1"/>
        <v>56505.059750826338</v>
      </c>
      <c r="CQ2" s="34">
        <f t="shared" si="1"/>
        <v>56505.059750826338</v>
      </c>
      <c r="CR2" s="34">
        <f t="shared" si="1"/>
        <v>56505.059750826338</v>
      </c>
      <c r="CS2" s="34">
        <f t="shared" si="1"/>
        <v>56505.059750826338</v>
      </c>
      <c r="CT2" s="34">
        <f t="shared" si="1"/>
        <v>56505.059750826338</v>
      </c>
      <c r="CU2" s="34">
        <f t="shared" si="1"/>
        <v>56505.059750826338</v>
      </c>
      <c r="CV2" s="34">
        <f t="shared" si="1"/>
        <v>56505.059750826338</v>
      </c>
      <c r="CW2" s="34">
        <f t="shared" si="1"/>
        <v>56505.059750826338</v>
      </c>
      <c r="CX2" s="34">
        <f t="shared" si="1"/>
        <v>56505.059750826338</v>
      </c>
      <c r="CY2" s="34">
        <f t="shared" si="1"/>
        <v>56505.059750826338</v>
      </c>
      <c r="CZ2" s="34">
        <f t="shared" si="1"/>
        <v>56505.059750826338</v>
      </c>
      <c r="DA2" s="34">
        <f t="shared" si="1"/>
        <v>56505.059750826338</v>
      </c>
      <c r="DB2" s="34">
        <f t="shared" si="1"/>
        <v>56505.059750826338</v>
      </c>
      <c r="DC2" s="34">
        <f t="shared" si="1"/>
        <v>56505.059750826338</v>
      </c>
      <c r="DD2" s="34">
        <f t="shared" si="1"/>
        <v>56505.059750826338</v>
      </c>
      <c r="DE2" s="34">
        <f t="shared" si="1"/>
        <v>56505.059750826338</v>
      </c>
      <c r="DF2" s="34">
        <f t="shared" si="1"/>
        <v>56505.059750826338</v>
      </c>
      <c r="DG2" s="34">
        <f t="shared" si="1"/>
        <v>56505.059750826338</v>
      </c>
      <c r="DH2" s="34">
        <f t="shared" si="1"/>
        <v>56505.059750826338</v>
      </c>
      <c r="DI2" s="34">
        <f t="shared" si="1"/>
        <v>56505.059750826338</v>
      </c>
      <c r="DJ2" s="34">
        <f t="shared" si="1"/>
        <v>56505.059750826338</v>
      </c>
      <c r="DK2" s="34">
        <f t="shared" si="1"/>
        <v>56505.059750826338</v>
      </c>
      <c r="DL2" s="34">
        <f t="shared" si="1"/>
        <v>56505.059750826338</v>
      </c>
      <c r="DM2" s="34">
        <f t="shared" si="1"/>
        <v>56505.059750826338</v>
      </c>
      <c r="DN2" s="34">
        <f t="shared" si="1"/>
        <v>56505.059750826338</v>
      </c>
      <c r="DO2" s="34">
        <f t="shared" si="1"/>
        <v>56505.059750826338</v>
      </c>
      <c r="DP2" s="34">
        <f t="shared" si="1"/>
        <v>56505.059750826338</v>
      </c>
      <c r="DQ2" s="34">
        <f t="shared" si="1"/>
        <v>56505.059750826338</v>
      </c>
      <c r="DR2" s="34">
        <f t="shared" si="1"/>
        <v>56505.059750826338</v>
      </c>
      <c r="DS2" s="34">
        <f t="shared" si="1"/>
        <v>56505.059750826338</v>
      </c>
      <c r="DT2" s="34">
        <f t="shared" si="1"/>
        <v>56505.059750826338</v>
      </c>
      <c r="DU2" s="34">
        <f t="shared" si="1"/>
        <v>56505.059750826338</v>
      </c>
      <c r="DV2" s="34">
        <f t="shared" si="1"/>
        <v>56505.059750826338</v>
      </c>
      <c r="DW2" s="34">
        <f t="shared" si="1"/>
        <v>56505.059750826338</v>
      </c>
      <c r="DX2" s="34">
        <f t="shared" si="1"/>
        <v>56505.059750826338</v>
      </c>
      <c r="DY2" s="34">
        <f t="shared" si="1"/>
        <v>56505.059750826338</v>
      </c>
      <c r="DZ2">
        <f>Calculation!B75</f>
        <v>62002.387969942749</v>
      </c>
      <c r="EA2" s="4">
        <f>$DZ2</f>
        <v>62002.387969942749</v>
      </c>
      <c r="EB2" s="4">
        <f t="shared" ref="EB2:FE10" si="2">$DZ2</f>
        <v>62002.387969942749</v>
      </c>
      <c r="EC2" s="4">
        <f t="shared" si="2"/>
        <v>62002.387969942749</v>
      </c>
      <c r="ED2" s="4">
        <f t="shared" si="2"/>
        <v>62002.387969942749</v>
      </c>
      <c r="EE2" s="4">
        <f t="shared" si="2"/>
        <v>62002.387969942749</v>
      </c>
      <c r="EF2" s="4">
        <f t="shared" si="2"/>
        <v>62002.387969942749</v>
      </c>
      <c r="EG2" s="4">
        <f t="shared" si="2"/>
        <v>62002.387969942749</v>
      </c>
      <c r="EH2" s="4">
        <f t="shared" si="2"/>
        <v>62002.387969942749</v>
      </c>
      <c r="EI2" s="4">
        <f t="shared" si="2"/>
        <v>62002.387969942749</v>
      </c>
      <c r="EJ2" s="4">
        <f t="shared" si="2"/>
        <v>62002.387969942749</v>
      </c>
      <c r="EK2" s="4">
        <f t="shared" si="2"/>
        <v>62002.387969942749</v>
      </c>
      <c r="EL2" s="4">
        <f t="shared" si="2"/>
        <v>62002.387969942749</v>
      </c>
      <c r="EM2" s="4">
        <f t="shared" si="2"/>
        <v>62002.387969942749</v>
      </c>
      <c r="EN2" s="4">
        <f t="shared" si="2"/>
        <v>62002.387969942749</v>
      </c>
      <c r="EO2" s="4">
        <f t="shared" si="2"/>
        <v>62002.387969942749</v>
      </c>
      <c r="EP2" s="4">
        <f t="shared" si="2"/>
        <v>62002.387969942749</v>
      </c>
      <c r="EQ2" s="4">
        <f t="shared" si="2"/>
        <v>62002.387969942749</v>
      </c>
      <c r="ER2" s="4">
        <f t="shared" si="2"/>
        <v>62002.387969942749</v>
      </c>
      <c r="ES2" s="4">
        <f t="shared" si="2"/>
        <v>62002.387969942749</v>
      </c>
      <c r="ET2" s="4">
        <f t="shared" si="2"/>
        <v>62002.387969942749</v>
      </c>
      <c r="EU2" s="4">
        <f t="shared" si="2"/>
        <v>62002.387969942749</v>
      </c>
      <c r="EV2" s="4">
        <f t="shared" si="2"/>
        <v>62002.387969942749</v>
      </c>
      <c r="EW2" s="4">
        <f t="shared" si="2"/>
        <v>62002.387969942749</v>
      </c>
      <c r="EX2" s="4">
        <f t="shared" si="2"/>
        <v>62002.387969942749</v>
      </c>
      <c r="EY2" s="4">
        <f t="shared" si="2"/>
        <v>62002.387969942749</v>
      </c>
      <c r="EZ2" s="4">
        <f t="shared" si="2"/>
        <v>62002.387969942749</v>
      </c>
      <c r="FA2" s="4">
        <f t="shared" si="2"/>
        <v>62002.387969942749</v>
      </c>
      <c r="FB2" s="4">
        <f t="shared" si="2"/>
        <v>62002.387969942749</v>
      </c>
      <c r="FC2" s="4">
        <f t="shared" si="2"/>
        <v>62002.387969942749</v>
      </c>
      <c r="FD2" s="4">
        <f t="shared" si="2"/>
        <v>62002.387969942749</v>
      </c>
      <c r="FE2" s="4">
        <f t="shared" si="2"/>
        <v>62002.387969942749</v>
      </c>
      <c r="FF2" s="4">
        <f t="shared" ref="FF2:HC7" si="3">$DZ2</f>
        <v>62002.387969942749</v>
      </c>
      <c r="FG2" s="4">
        <f t="shared" si="3"/>
        <v>62002.387969942749</v>
      </c>
      <c r="FH2" s="4">
        <f t="shared" si="3"/>
        <v>62002.387969942749</v>
      </c>
      <c r="FI2" s="4">
        <f t="shared" si="3"/>
        <v>62002.387969942749</v>
      </c>
      <c r="FJ2" s="4">
        <f t="shared" si="3"/>
        <v>62002.387969942749</v>
      </c>
      <c r="FK2" s="4">
        <f t="shared" si="3"/>
        <v>62002.387969942749</v>
      </c>
      <c r="FL2" s="4">
        <f t="shared" si="3"/>
        <v>62002.387969942749</v>
      </c>
      <c r="FM2" s="4">
        <f t="shared" si="3"/>
        <v>62002.387969942749</v>
      </c>
      <c r="FN2" s="4">
        <f t="shared" si="3"/>
        <v>62002.387969942749</v>
      </c>
      <c r="FO2" s="4">
        <f t="shared" si="3"/>
        <v>62002.387969942749</v>
      </c>
      <c r="FP2" s="4">
        <f t="shared" si="3"/>
        <v>62002.387969942749</v>
      </c>
      <c r="FQ2" s="4">
        <f t="shared" si="3"/>
        <v>62002.387969942749</v>
      </c>
      <c r="FR2" s="4">
        <f t="shared" si="3"/>
        <v>62002.387969942749</v>
      </c>
      <c r="FS2" s="4">
        <f t="shared" si="3"/>
        <v>62002.387969942749</v>
      </c>
      <c r="FT2" s="4">
        <f t="shared" si="3"/>
        <v>62002.387969942749</v>
      </c>
      <c r="FU2" s="4">
        <f t="shared" si="3"/>
        <v>62002.387969942749</v>
      </c>
      <c r="FV2" s="4">
        <f t="shared" si="3"/>
        <v>62002.387969942749</v>
      </c>
      <c r="FW2" s="4">
        <f t="shared" si="3"/>
        <v>62002.387969942749</v>
      </c>
      <c r="FX2" s="4">
        <f t="shared" si="3"/>
        <v>62002.387969942749</v>
      </c>
      <c r="FY2" s="4">
        <f t="shared" si="3"/>
        <v>62002.387969942749</v>
      </c>
      <c r="FZ2" s="4">
        <f t="shared" si="3"/>
        <v>62002.387969942749</v>
      </c>
      <c r="GA2" s="4">
        <f t="shared" si="3"/>
        <v>62002.387969942749</v>
      </c>
      <c r="GB2" s="4">
        <f t="shared" si="3"/>
        <v>62002.387969942749</v>
      </c>
      <c r="GC2" s="4">
        <f t="shared" si="3"/>
        <v>62002.387969942749</v>
      </c>
      <c r="GD2" s="4">
        <f t="shared" si="3"/>
        <v>62002.387969942749</v>
      </c>
      <c r="GE2" s="4">
        <f t="shared" si="3"/>
        <v>62002.387969942749</v>
      </c>
      <c r="GF2" s="4">
        <f t="shared" si="3"/>
        <v>62002.387969942749</v>
      </c>
      <c r="GG2" s="4">
        <f t="shared" si="3"/>
        <v>62002.387969942749</v>
      </c>
      <c r="GH2" s="4">
        <f t="shared" si="3"/>
        <v>62002.387969942749</v>
      </c>
      <c r="GI2" s="4">
        <f t="shared" si="3"/>
        <v>62002.387969942749</v>
      </c>
      <c r="GJ2" s="4">
        <f t="shared" si="3"/>
        <v>62002.387969942749</v>
      </c>
      <c r="GK2" s="4">
        <f t="shared" si="3"/>
        <v>62002.387969942749</v>
      </c>
      <c r="GL2" s="4">
        <f t="shared" si="3"/>
        <v>62002.387969942749</v>
      </c>
      <c r="GM2" s="4">
        <f t="shared" si="3"/>
        <v>62002.387969942749</v>
      </c>
      <c r="GN2" s="4">
        <f t="shared" si="3"/>
        <v>62002.387969942749</v>
      </c>
      <c r="GO2" s="4">
        <f t="shared" si="3"/>
        <v>62002.387969942749</v>
      </c>
      <c r="GP2" s="4">
        <f t="shared" si="3"/>
        <v>62002.387969942749</v>
      </c>
      <c r="GQ2" s="4">
        <f t="shared" si="3"/>
        <v>62002.387969942749</v>
      </c>
      <c r="GR2" s="4">
        <f t="shared" si="3"/>
        <v>62002.387969942749</v>
      </c>
      <c r="GS2" s="4">
        <f t="shared" si="3"/>
        <v>62002.387969942749</v>
      </c>
      <c r="GT2" s="4">
        <f t="shared" si="3"/>
        <v>62002.387969942749</v>
      </c>
      <c r="GU2" s="4">
        <f t="shared" si="3"/>
        <v>62002.387969942749</v>
      </c>
      <c r="GV2" s="4">
        <f t="shared" si="3"/>
        <v>62002.387969942749</v>
      </c>
      <c r="GW2" s="4">
        <f t="shared" si="3"/>
        <v>62002.387969942749</v>
      </c>
      <c r="GX2" s="4">
        <f t="shared" si="3"/>
        <v>62002.387969942749</v>
      </c>
      <c r="GY2" s="4">
        <f t="shared" si="3"/>
        <v>62002.387969942749</v>
      </c>
      <c r="GZ2" s="4">
        <f t="shared" si="3"/>
        <v>62002.387969942749</v>
      </c>
      <c r="HA2" s="4">
        <f t="shared" si="3"/>
        <v>62002.387969942749</v>
      </c>
      <c r="HB2" s="4">
        <f t="shared" si="3"/>
        <v>62002.387969942749</v>
      </c>
      <c r="HC2" s="4">
        <f t="shared" si="3"/>
        <v>62002.387969942749</v>
      </c>
    </row>
    <row r="3" spans="1:211">
      <c r="A3" t="s">
        <v>75</v>
      </c>
      <c r="B3" s="4">
        <v>37151.995931858626</v>
      </c>
      <c r="C3" s="4" t="e">
        <f>IF(SUMIFS('[1]Existing Plants'!$L:$L,'[1]Existing Plants'!$F:$F,'[1]CCaMC-AFOaMCpUC'!C$1,'[1]Existing Plants'!$M:$M,'[1]CCaMC-AFOaMCpUC'!$A3)=0,SUMIFS('[1]Existing Plants'!$I:$I,'[1]Existing Plants'!$M:$M,'[1]CCaMC-AFOaMCpUC'!$A3),SUMIFS('[1]Existing Plants'!$L:$L,'[1]Existing Plants'!$F:$F,'[1]CCaMC-AFOaMCpUC'!C$1,'[1]Existing Plants'!$M:$M,'[1]CCaMC-AFOaMCpUC'!$A3))*1000*[1]About!$A$110</f>
        <v>#VALUE!</v>
      </c>
      <c r="D3" s="4" t="e">
        <f>IF(SUMIFS('[1]Existing Plants'!$L:$L,'[1]Existing Plants'!$F:$F,'[1]CCaMC-AFOaMCpUC'!D$1,'[1]Existing Plants'!$M:$M,'[1]CCaMC-AFOaMCpUC'!$A3)=0,SUMIFS('[1]Existing Plants'!$I:$I,'[1]Existing Plants'!$M:$M,'[1]CCaMC-AFOaMCpUC'!$A3),SUMIFS('[1]Existing Plants'!$L:$L,'[1]Existing Plants'!$F:$F,'[1]CCaMC-AFOaMCpUC'!D$1,'[1]Existing Plants'!$M:$M,'[1]CCaMC-AFOaMCpUC'!$A3))*1000*[1]About!$A$110</f>
        <v>#VALUE!</v>
      </c>
      <c r="E3" s="4" t="e">
        <f>IF(SUMIFS('[1]Existing Plants'!$L:$L,'[1]Existing Plants'!$F:$F,'[1]CCaMC-AFOaMCpUC'!E$1,'[1]Existing Plants'!$M:$M,'[1]CCaMC-AFOaMCpUC'!$A3)=0,SUMIFS('[1]Existing Plants'!$I:$I,'[1]Existing Plants'!$M:$M,'[1]CCaMC-AFOaMCpUC'!$A3),SUMIFS('[1]Existing Plants'!$L:$L,'[1]Existing Plants'!$F:$F,'[1]CCaMC-AFOaMCpUC'!E$1,'[1]Existing Plants'!$M:$M,'[1]CCaMC-AFOaMCpUC'!$A3))*1000*[1]About!$A$110</f>
        <v>#VALUE!</v>
      </c>
      <c r="F3" s="4" t="e">
        <f>IF(SUMIFS('[1]Existing Plants'!$L:$L,'[1]Existing Plants'!$F:$F,'[1]CCaMC-AFOaMCpUC'!F$1,'[1]Existing Plants'!$M:$M,'[1]CCaMC-AFOaMCpUC'!$A3)=0,SUMIFS('[1]Existing Plants'!$I:$I,'[1]Existing Plants'!$M:$M,'[1]CCaMC-AFOaMCpUC'!$A3),SUMIFS('[1]Existing Plants'!$L:$L,'[1]Existing Plants'!$F:$F,'[1]CCaMC-AFOaMCpUC'!F$1,'[1]Existing Plants'!$M:$M,'[1]CCaMC-AFOaMCpUC'!$A3))*1000*[1]About!$A$110</f>
        <v>#VALUE!</v>
      </c>
      <c r="G3" s="4" t="e">
        <f>IF(SUMIFS('[1]Existing Plants'!$L:$L,'[1]Existing Plants'!$F:$F,'[1]CCaMC-AFOaMCpUC'!G$1,'[1]Existing Plants'!$M:$M,'[1]CCaMC-AFOaMCpUC'!$A3)=0,SUMIFS('[1]Existing Plants'!$I:$I,'[1]Existing Plants'!$M:$M,'[1]CCaMC-AFOaMCpUC'!$A3),SUMIFS('[1]Existing Plants'!$L:$L,'[1]Existing Plants'!$F:$F,'[1]CCaMC-AFOaMCpUC'!G$1,'[1]Existing Plants'!$M:$M,'[1]CCaMC-AFOaMCpUC'!$A3))*1000*[1]About!$A$110</f>
        <v>#VALUE!</v>
      </c>
      <c r="H3" s="4" t="e">
        <f>IF(SUMIFS('[1]Existing Plants'!$L:$L,'[1]Existing Plants'!$F:$F,'[1]CCaMC-AFOaMCpUC'!H$1,'[1]Existing Plants'!$M:$M,'[1]CCaMC-AFOaMCpUC'!$A3)=0,SUMIFS('[1]Existing Plants'!$I:$I,'[1]Existing Plants'!$M:$M,'[1]CCaMC-AFOaMCpUC'!$A3),SUMIFS('[1]Existing Plants'!$L:$L,'[1]Existing Plants'!$F:$F,'[1]CCaMC-AFOaMCpUC'!H$1,'[1]Existing Plants'!$M:$M,'[1]CCaMC-AFOaMCpUC'!$A3))*1000*[1]About!$A$110</f>
        <v>#VALUE!</v>
      </c>
      <c r="I3" s="4" t="e">
        <f>IF(SUMIFS('[1]Existing Plants'!$L:$L,'[1]Existing Plants'!$F:$F,'[1]CCaMC-AFOaMCpUC'!I$1,'[1]Existing Plants'!$M:$M,'[1]CCaMC-AFOaMCpUC'!$A3)=0,SUMIFS('[1]Existing Plants'!$I:$I,'[1]Existing Plants'!$M:$M,'[1]CCaMC-AFOaMCpUC'!$A3),SUMIFS('[1]Existing Plants'!$L:$L,'[1]Existing Plants'!$F:$F,'[1]CCaMC-AFOaMCpUC'!I$1,'[1]Existing Plants'!$M:$M,'[1]CCaMC-AFOaMCpUC'!$A3))*1000*[1]About!$A$110</f>
        <v>#VALUE!</v>
      </c>
      <c r="J3" s="4" t="e">
        <f>IF(SUMIFS('[1]Existing Plants'!$L:$L,'[1]Existing Plants'!$F:$F,'[1]CCaMC-AFOaMCpUC'!J$1,'[1]Existing Plants'!$M:$M,'[1]CCaMC-AFOaMCpUC'!$A3)=0,SUMIFS('[1]Existing Plants'!$I:$I,'[1]Existing Plants'!$M:$M,'[1]CCaMC-AFOaMCpUC'!$A3),SUMIFS('[1]Existing Plants'!$L:$L,'[1]Existing Plants'!$F:$F,'[1]CCaMC-AFOaMCpUC'!J$1,'[1]Existing Plants'!$M:$M,'[1]CCaMC-AFOaMCpUC'!$A3))*1000*[1]About!$A$110</f>
        <v>#VALUE!</v>
      </c>
      <c r="K3" s="4" t="e">
        <f>IF(SUMIFS('[1]Existing Plants'!$L:$L,'[1]Existing Plants'!$F:$F,'[1]CCaMC-AFOaMCpUC'!K$1,'[1]Existing Plants'!$M:$M,'[1]CCaMC-AFOaMCpUC'!$A3)=0,SUMIFS('[1]Existing Plants'!$I:$I,'[1]Existing Plants'!$M:$M,'[1]CCaMC-AFOaMCpUC'!$A3),SUMIFS('[1]Existing Plants'!$L:$L,'[1]Existing Plants'!$F:$F,'[1]CCaMC-AFOaMCpUC'!K$1,'[1]Existing Plants'!$M:$M,'[1]CCaMC-AFOaMCpUC'!$A3))*1000*[1]About!$A$110</f>
        <v>#VALUE!</v>
      </c>
      <c r="L3" s="4" t="e">
        <f>IF(SUMIFS('[1]Existing Plants'!$L:$L,'[1]Existing Plants'!$F:$F,'[1]CCaMC-AFOaMCpUC'!L$1,'[1]Existing Plants'!$M:$M,'[1]CCaMC-AFOaMCpUC'!$A3)=0,SUMIFS('[1]Existing Plants'!$I:$I,'[1]Existing Plants'!$M:$M,'[1]CCaMC-AFOaMCpUC'!$A3),SUMIFS('[1]Existing Plants'!$L:$L,'[1]Existing Plants'!$F:$F,'[1]CCaMC-AFOaMCpUC'!L$1,'[1]Existing Plants'!$M:$M,'[1]CCaMC-AFOaMCpUC'!$A3))*1000*[1]About!$A$110</f>
        <v>#VALUE!</v>
      </c>
      <c r="M3" s="4" t="e">
        <f>IF(SUMIFS('[1]Existing Plants'!$L:$L,'[1]Existing Plants'!$F:$F,'[1]CCaMC-AFOaMCpUC'!M$1,'[1]Existing Plants'!$M:$M,'[1]CCaMC-AFOaMCpUC'!$A3)=0,SUMIFS('[1]Existing Plants'!$I:$I,'[1]Existing Plants'!$M:$M,'[1]CCaMC-AFOaMCpUC'!$A3),SUMIFS('[1]Existing Plants'!$L:$L,'[1]Existing Plants'!$F:$F,'[1]CCaMC-AFOaMCpUC'!M$1,'[1]Existing Plants'!$M:$M,'[1]CCaMC-AFOaMCpUC'!$A3))*1000*[1]About!$A$110</f>
        <v>#VALUE!</v>
      </c>
      <c r="N3" s="4" t="e">
        <f>IF(SUMIFS('[1]Existing Plants'!$L:$L,'[1]Existing Plants'!$F:$F,'[1]CCaMC-AFOaMCpUC'!N$1,'[1]Existing Plants'!$M:$M,'[1]CCaMC-AFOaMCpUC'!$A3)=0,SUMIFS('[1]Existing Plants'!$I:$I,'[1]Existing Plants'!$M:$M,'[1]CCaMC-AFOaMCpUC'!$A3),SUMIFS('[1]Existing Plants'!$L:$L,'[1]Existing Plants'!$F:$F,'[1]CCaMC-AFOaMCpUC'!N$1,'[1]Existing Plants'!$M:$M,'[1]CCaMC-AFOaMCpUC'!$A3))*1000*[1]About!$A$110</f>
        <v>#VALUE!</v>
      </c>
      <c r="O3" s="4" t="e">
        <f>IF(SUMIFS('[1]Existing Plants'!$L:$L,'[1]Existing Plants'!$F:$F,'[1]CCaMC-AFOaMCpUC'!O$1,'[1]Existing Plants'!$M:$M,'[1]CCaMC-AFOaMCpUC'!$A3)=0,SUMIFS('[1]Existing Plants'!$I:$I,'[1]Existing Plants'!$M:$M,'[1]CCaMC-AFOaMCpUC'!$A3),SUMIFS('[1]Existing Plants'!$L:$L,'[1]Existing Plants'!$F:$F,'[1]CCaMC-AFOaMCpUC'!O$1,'[1]Existing Plants'!$M:$M,'[1]CCaMC-AFOaMCpUC'!$A3))*1000*[1]About!$A$110</f>
        <v>#VALUE!</v>
      </c>
      <c r="P3" s="4" t="e">
        <f>IF(SUMIFS('[1]Existing Plants'!$L:$L,'[1]Existing Plants'!$F:$F,'[1]CCaMC-AFOaMCpUC'!P$1,'[1]Existing Plants'!$M:$M,'[1]CCaMC-AFOaMCpUC'!$A3)=0,SUMIFS('[1]Existing Plants'!$I:$I,'[1]Existing Plants'!$M:$M,'[1]CCaMC-AFOaMCpUC'!$A3),SUMIFS('[1]Existing Plants'!$L:$L,'[1]Existing Plants'!$F:$F,'[1]CCaMC-AFOaMCpUC'!P$1,'[1]Existing Plants'!$M:$M,'[1]CCaMC-AFOaMCpUC'!$A3))*1000*[1]About!$A$110</f>
        <v>#VALUE!</v>
      </c>
      <c r="Q3" s="4" t="e">
        <f>IF(SUMIFS('[1]Existing Plants'!$L:$L,'[1]Existing Plants'!$F:$F,'[1]CCaMC-AFOaMCpUC'!Q$1,'[1]Existing Plants'!$M:$M,'[1]CCaMC-AFOaMCpUC'!$A3)=0,SUMIFS('[1]Existing Plants'!$I:$I,'[1]Existing Plants'!$M:$M,'[1]CCaMC-AFOaMCpUC'!$A3),SUMIFS('[1]Existing Plants'!$L:$L,'[1]Existing Plants'!$F:$F,'[1]CCaMC-AFOaMCpUC'!Q$1,'[1]Existing Plants'!$M:$M,'[1]CCaMC-AFOaMCpUC'!$A3))*1000*[1]About!$A$110</f>
        <v>#VALUE!</v>
      </c>
      <c r="R3" s="4" t="e">
        <f>IF(SUMIFS('[1]Existing Plants'!$L:$L,'[1]Existing Plants'!$F:$F,'[1]CCaMC-AFOaMCpUC'!R$1,'[1]Existing Plants'!$M:$M,'[1]CCaMC-AFOaMCpUC'!$A3)=0,SUMIFS('[1]Existing Plants'!$I:$I,'[1]Existing Plants'!$M:$M,'[1]CCaMC-AFOaMCpUC'!$A3),SUMIFS('[1]Existing Plants'!$L:$L,'[1]Existing Plants'!$F:$F,'[1]CCaMC-AFOaMCpUC'!R$1,'[1]Existing Plants'!$M:$M,'[1]CCaMC-AFOaMCpUC'!$A3))*1000*[1]About!$A$110</f>
        <v>#VALUE!</v>
      </c>
      <c r="S3" s="4" t="e">
        <f>IF(SUMIFS('[1]Existing Plants'!$L:$L,'[1]Existing Plants'!$F:$F,'[1]CCaMC-AFOaMCpUC'!S$1,'[1]Existing Plants'!$M:$M,'[1]CCaMC-AFOaMCpUC'!$A3)=0,SUMIFS('[1]Existing Plants'!$I:$I,'[1]Existing Plants'!$M:$M,'[1]CCaMC-AFOaMCpUC'!$A3),SUMIFS('[1]Existing Plants'!$L:$L,'[1]Existing Plants'!$F:$F,'[1]CCaMC-AFOaMCpUC'!S$1,'[1]Existing Plants'!$M:$M,'[1]CCaMC-AFOaMCpUC'!$A3))*1000*[1]About!$A$110</f>
        <v>#VALUE!</v>
      </c>
      <c r="T3" s="4" t="e">
        <f>IF(SUMIFS('[1]Existing Plants'!$L:$L,'[1]Existing Plants'!$F:$F,'[1]CCaMC-AFOaMCpUC'!T$1,'[1]Existing Plants'!$M:$M,'[1]CCaMC-AFOaMCpUC'!$A3)=0,SUMIFS('[1]Existing Plants'!$I:$I,'[1]Existing Plants'!$M:$M,'[1]CCaMC-AFOaMCpUC'!$A3),SUMIFS('[1]Existing Plants'!$L:$L,'[1]Existing Plants'!$F:$F,'[1]CCaMC-AFOaMCpUC'!T$1,'[1]Existing Plants'!$M:$M,'[1]CCaMC-AFOaMCpUC'!$A3))*1000*[1]About!$A$110</f>
        <v>#VALUE!</v>
      </c>
      <c r="U3" s="4" t="e">
        <f>IF(SUMIFS('[1]Existing Plants'!$L:$L,'[1]Existing Plants'!$F:$F,'[1]CCaMC-AFOaMCpUC'!U$1,'[1]Existing Plants'!$M:$M,'[1]CCaMC-AFOaMCpUC'!$A3)=0,SUMIFS('[1]Existing Plants'!$I:$I,'[1]Existing Plants'!$M:$M,'[1]CCaMC-AFOaMCpUC'!$A3),SUMIFS('[1]Existing Plants'!$L:$L,'[1]Existing Plants'!$F:$F,'[1]CCaMC-AFOaMCpUC'!U$1,'[1]Existing Plants'!$M:$M,'[1]CCaMC-AFOaMCpUC'!$A3))*1000*[1]About!$A$110</f>
        <v>#VALUE!</v>
      </c>
      <c r="V3" s="4" t="e">
        <f>IF(SUMIFS('[1]Existing Plants'!$L:$L,'[1]Existing Plants'!$F:$F,'[1]CCaMC-AFOaMCpUC'!V$1,'[1]Existing Plants'!$M:$M,'[1]CCaMC-AFOaMCpUC'!$A3)=0,SUMIFS('[1]Existing Plants'!$I:$I,'[1]Existing Plants'!$M:$M,'[1]CCaMC-AFOaMCpUC'!$A3),SUMIFS('[1]Existing Plants'!$L:$L,'[1]Existing Plants'!$F:$F,'[1]CCaMC-AFOaMCpUC'!V$1,'[1]Existing Plants'!$M:$M,'[1]CCaMC-AFOaMCpUC'!$A3))*1000*[1]About!$A$110</f>
        <v>#VALUE!</v>
      </c>
      <c r="W3" s="4" t="e">
        <f>IF(SUMIFS('[1]Existing Plants'!$L:$L,'[1]Existing Plants'!$F:$F,'[1]CCaMC-AFOaMCpUC'!W$1,'[1]Existing Plants'!$M:$M,'[1]CCaMC-AFOaMCpUC'!$A3)=0,SUMIFS('[1]Existing Plants'!$I:$I,'[1]Existing Plants'!$M:$M,'[1]CCaMC-AFOaMCpUC'!$A3),SUMIFS('[1]Existing Plants'!$L:$L,'[1]Existing Plants'!$F:$F,'[1]CCaMC-AFOaMCpUC'!W$1,'[1]Existing Plants'!$M:$M,'[1]CCaMC-AFOaMCpUC'!$A3))*1000*[1]About!$A$110</f>
        <v>#VALUE!</v>
      </c>
      <c r="X3" s="4" t="e">
        <f>IF(SUMIFS('[1]Existing Plants'!$L:$L,'[1]Existing Plants'!$F:$F,'[1]CCaMC-AFOaMCpUC'!X$1,'[1]Existing Plants'!$M:$M,'[1]CCaMC-AFOaMCpUC'!$A3)=0,SUMIFS('[1]Existing Plants'!$I:$I,'[1]Existing Plants'!$M:$M,'[1]CCaMC-AFOaMCpUC'!$A3),SUMIFS('[1]Existing Plants'!$L:$L,'[1]Existing Plants'!$F:$F,'[1]CCaMC-AFOaMCpUC'!X$1,'[1]Existing Plants'!$M:$M,'[1]CCaMC-AFOaMCpUC'!$A3))*1000*[1]About!$A$110</f>
        <v>#VALUE!</v>
      </c>
      <c r="Y3" s="4" t="e">
        <f>IF(SUMIFS('[1]Existing Plants'!$L:$L,'[1]Existing Plants'!$F:$F,'[1]CCaMC-AFOaMCpUC'!Y$1,'[1]Existing Plants'!$M:$M,'[1]CCaMC-AFOaMCpUC'!$A3)=0,SUMIFS('[1]Existing Plants'!$I:$I,'[1]Existing Plants'!$M:$M,'[1]CCaMC-AFOaMCpUC'!$A3),SUMIFS('[1]Existing Plants'!$L:$L,'[1]Existing Plants'!$F:$F,'[1]CCaMC-AFOaMCpUC'!Y$1,'[1]Existing Plants'!$M:$M,'[1]CCaMC-AFOaMCpUC'!$A3))*1000*[1]About!$A$110</f>
        <v>#VALUE!</v>
      </c>
      <c r="Z3" s="4" t="e">
        <f>IF(SUMIFS('[1]Existing Plants'!$L:$L,'[1]Existing Plants'!$F:$F,'[1]CCaMC-AFOaMCpUC'!Z$1,'[1]Existing Plants'!$M:$M,'[1]CCaMC-AFOaMCpUC'!$A3)=0,SUMIFS('[1]Existing Plants'!$I:$I,'[1]Existing Plants'!$M:$M,'[1]CCaMC-AFOaMCpUC'!$A3),SUMIFS('[1]Existing Plants'!$L:$L,'[1]Existing Plants'!$F:$F,'[1]CCaMC-AFOaMCpUC'!Z$1,'[1]Existing Plants'!$M:$M,'[1]CCaMC-AFOaMCpUC'!$A3))*1000*[1]About!$A$110</f>
        <v>#VALUE!</v>
      </c>
      <c r="AA3" s="4" t="e">
        <f>IF(SUMIFS('[1]Existing Plants'!$L:$L,'[1]Existing Plants'!$F:$F,'[1]CCaMC-AFOaMCpUC'!AA$1,'[1]Existing Plants'!$M:$M,'[1]CCaMC-AFOaMCpUC'!$A3)=0,SUMIFS('[1]Existing Plants'!$I:$I,'[1]Existing Plants'!$M:$M,'[1]CCaMC-AFOaMCpUC'!$A3),SUMIFS('[1]Existing Plants'!$L:$L,'[1]Existing Plants'!$F:$F,'[1]CCaMC-AFOaMCpUC'!AA$1,'[1]Existing Plants'!$M:$M,'[1]CCaMC-AFOaMCpUC'!$A3))*1000*[1]About!$A$110</f>
        <v>#VALUE!</v>
      </c>
      <c r="AB3" s="4" t="e">
        <f>IF(SUMIFS('[1]Existing Plants'!$L:$L,'[1]Existing Plants'!$F:$F,'[1]CCaMC-AFOaMCpUC'!AB$1,'[1]Existing Plants'!$M:$M,'[1]CCaMC-AFOaMCpUC'!$A3)=0,SUMIFS('[1]Existing Plants'!$I:$I,'[1]Existing Plants'!$M:$M,'[1]CCaMC-AFOaMCpUC'!$A3),SUMIFS('[1]Existing Plants'!$L:$L,'[1]Existing Plants'!$F:$F,'[1]CCaMC-AFOaMCpUC'!AB$1,'[1]Existing Plants'!$M:$M,'[1]CCaMC-AFOaMCpUC'!$A3))*1000*[1]About!$A$110</f>
        <v>#VALUE!</v>
      </c>
      <c r="AC3" s="4" t="e">
        <f>IF(SUMIFS('[1]Existing Plants'!$L:$L,'[1]Existing Plants'!$F:$F,'[1]CCaMC-AFOaMCpUC'!AC$1,'[1]Existing Plants'!$M:$M,'[1]CCaMC-AFOaMCpUC'!$A3)=0,SUMIFS('[1]Existing Plants'!$I:$I,'[1]Existing Plants'!$M:$M,'[1]CCaMC-AFOaMCpUC'!$A3),SUMIFS('[1]Existing Plants'!$L:$L,'[1]Existing Plants'!$F:$F,'[1]CCaMC-AFOaMCpUC'!AC$1,'[1]Existing Plants'!$M:$M,'[1]CCaMC-AFOaMCpUC'!$A3))*1000*[1]About!$A$110</f>
        <v>#VALUE!</v>
      </c>
      <c r="AD3" s="4" t="e">
        <f>IF(SUMIFS('[1]Existing Plants'!$L:$L,'[1]Existing Plants'!$F:$F,'[1]CCaMC-AFOaMCpUC'!AD$1,'[1]Existing Plants'!$M:$M,'[1]CCaMC-AFOaMCpUC'!$A3)=0,SUMIFS('[1]Existing Plants'!$I:$I,'[1]Existing Plants'!$M:$M,'[1]CCaMC-AFOaMCpUC'!$A3),SUMIFS('[1]Existing Plants'!$L:$L,'[1]Existing Plants'!$F:$F,'[1]CCaMC-AFOaMCpUC'!AD$1,'[1]Existing Plants'!$M:$M,'[1]CCaMC-AFOaMCpUC'!$A3))*1000*[1]About!$A$110</f>
        <v>#VALUE!</v>
      </c>
      <c r="AE3" s="4" t="e">
        <f>IF(SUMIFS('[1]Existing Plants'!$L:$L,'[1]Existing Plants'!$F:$F,'[1]CCaMC-AFOaMCpUC'!AE$1,'[1]Existing Plants'!$M:$M,'[1]CCaMC-AFOaMCpUC'!$A3)=0,SUMIFS('[1]Existing Plants'!$I:$I,'[1]Existing Plants'!$M:$M,'[1]CCaMC-AFOaMCpUC'!$A3),SUMIFS('[1]Existing Plants'!$L:$L,'[1]Existing Plants'!$F:$F,'[1]CCaMC-AFOaMCpUC'!AE$1,'[1]Existing Plants'!$M:$M,'[1]CCaMC-AFOaMCpUC'!$A3))*1000*[1]About!$A$110</f>
        <v>#VALUE!</v>
      </c>
      <c r="AF3" s="4" t="e">
        <f>IF(SUMIFS('[1]Existing Plants'!$L:$L,'[1]Existing Plants'!$F:$F,'[1]CCaMC-AFOaMCpUC'!AF$1,'[1]Existing Plants'!$M:$M,'[1]CCaMC-AFOaMCpUC'!$A3)=0,SUMIFS('[1]Existing Plants'!$I:$I,'[1]Existing Plants'!$M:$M,'[1]CCaMC-AFOaMCpUC'!$A3),SUMIFS('[1]Existing Plants'!$L:$L,'[1]Existing Plants'!$F:$F,'[1]CCaMC-AFOaMCpUC'!AF$1,'[1]Existing Plants'!$M:$M,'[1]CCaMC-AFOaMCpUC'!$A3))*1000*[1]About!$A$110</f>
        <v>#VALUE!</v>
      </c>
      <c r="AG3" s="4" t="e">
        <f>IF(SUMIFS('[1]Existing Plants'!$L:$L,'[1]Existing Plants'!$F:$F,'[1]CCaMC-AFOaMCpUC'!AG$1,'[1]Existing Plants'!$M:$M,'[1]CCaMC-AFOaMCpUC'!$A3)=0,SUMIFS('[1]Existing Plants'!$I:$I,'[1]Existing Plants'!$M:$M,'[1]CCaMC-AFOaMCpUC'!$A3),SUMIFS('[1]Existing Plants'!$L:$L,'[1]Existing Plants'!$F:$F,'[1]CCaMC-AFOaMCpUC'!AG$1,'[1]Existing Plants'!$M:$M,'[1]CCaMC-AFOaMCpUC'!$A3))*1000*[1]About!$A$110</f>
        <v>#VALUE!</v>
      </c>
      <c r="AH3" s="4" t="e">
        <f>IF(SUMIFS('[1]Existing Plants'!$L:$L,'[1]Existing Plants'!$F:$F,'[1]CCaMC-AFOaMCpUC'!AH$1,'[1]Existing Plants'!$M:$M,'[1]CCaMC-AFOaMCpUC'!$A3)=0,SUMIFS('[1]Existing Plants'!$I:$I,'[1]Existing Plants'!$M:$M,'[1]CCaMC-AFOaMCpUC'!$A3),SUMIFS('[1]Existing Plants'!$L:$L,'[1]Existing Plants'!$F:$F,'[1]CCaMC-AFOaMCpUC'!AH$1,'[1]Existing Plants'!$M:$M,'[1]CCaMC-AFOaMCpUC'!$A3))*1000*[1]About!$A$110</f>
        <v>#VALUE!</v>
      </c>
      <c r="AI3" s="4" t="e">
        <f>IF(SUMIFS('[1]Existing Plants'!$L:$L,'[1]Existing Plants'!$F:$F,'[1]CCaMC-AFOaMCpUC'!AI$1,'[1]Existing Plants'!$M:$M,'[1]CCaMC-AFOaMCpUC'!$A3)=0,SUMIFS('[1]Existing Plants'!$I:$I,'[1]Existing Plants'!$M:$M,'[1]CCaMC-AFOaMCpUC'!$A3),SUMIFS('[1]Existing Plants'!$L:$L,'[1]Existing Plants'!$F:$F,'[1]CCaMC-AFOaMCpUC'!AI$1,'[1]Existing Plants'!$M:$M,'[1]CCaMC-AFOaMCpUC'!$A3))*1000*[1]About!$A$110</f>
        <v>#VALUE!</v>
      </c>
      <c r="AJ3" s="4" t="e">
        <f>IF(SUMIFS('[1]Existing Plants'!$L:$L,'[1]Existing Plants'!$F:$F,'[1]CCaMC-AFOaMCpUC'!AJ$1,'[1]Existing Plants'!$M:$M,'[1]CCaMC-AFOaMCpUC'!$A3)=0,SUMIFS('[1]Existing Plants'!$I:$I,'[1]Existing Plants'!$M:$M,'[1]CCaMC-AFOaMCpUC'!$A3),SUMIFS('[1]Existing Plants'!$L:$L,'[1]Existing Plants'!$F:$F,'[1]CCaMC-AFOaMCpUC'!AJ$1,'[1]Existing Plants'!$M:$M,'[1]CCaMC-AFOaMCpUC'!$A3))*1000*[1]About!$A$110</f>
        <v>#VALUE!</v>
      </c>
      <c r="AK3" s="4" t="e">
        <f>IF(SUMIFS('[1]Existing Plants'!$L:$L,'[1]Existing Plants'!$F:$F,'[1]CCaMC-AFOaMCpUC'!AK$1,'[1]Existing Plants'!$M:$M,'[1]CCaMC-AFOaMCpUC'!$A3)=0,SUMIFS('[1]Existing Plants'!$I:$I,'[1]Existing Plants'!$M:$M,'[1]CCaMC-AFOaMCpUC'!$A3),SUMIFS('[1]Existing Plants'!$L:$L,'[1]Existing Plants'!$F:$F,'[1]CCaMC-AFOaMCpUC'!AK$1,'[1]Existing Plants'!$M:$M,'[1]CCaMC-AFOaMCpUC'!$A3))*1000*[1]About!$A$110</f>
        <v>#VALUE!</v>
      </c>
      <c r="AL3" s="4" t="e">
        <f>IF(SUMIFS('[1]Existing Plants'!$L:$L,'[1]Existing Plants'!$F:$F,'[1]CCaMC-AFOaMCpUC'!AL$1,'[1]Existing Plants'!$M:$M,'[1]CCaMC-AFOaMCpUC'!$A3)=0,SUMIFS('[1]Existing Plants'!$I:$I,'[1]Existing Plants'!$M:$M,'[1]CCaMC-AFOaMCpUC'!$A3),SUMIFS('[1]Existing Plants'!$L:$L,'[1]Existing Plants'!$F:$F,'[1]CCaMC-AFOaMCpUC'!AL$1,'[1]Existing Plants'!$M:$M,'[1]CCaMC-AFOaMCpUC'!$A3))*1000*[1]About!$A$110</f>
        <v>#VALUE!</v>
      </c>
      <c r="AM3" s="4" t="e">
        <f>IF(SUMIFS('[1]Existing Plants'!$L:$L,'[1]Existing Plants'!$F:$F,'[1]CCaMC-AFOaMCpUC'!AM$1,'[1]Existing Plants'!$M:$M,'[1]CCaMC-AFOaMCpUC'!$A3)=0,SUMIFS('[1]Existing Plants'!$I:$I,'[1]Existing Plants'!$M:$M,'[1]CCaMC-AFOaMCpUC'!$A3),SUMIFS('[1]Existing Plants'!$L:$L,'[1]Existing Plants'!$F:$F,'[1]CCaMC-AFOaMCpUC'!AM$1,'[1]Existing Plants'!$M:$M,'[1]CCaMC-AFOaMCpUC'!$A3))*1000*[1]About!$A$110</f>
        <v>#VALUE!</v>
      </c>
      <c r="AN3" s="4" t="e">
        <f>IF(SUMIFS('[1]Existing Plants'!$L:$L,'[1]Existing Plants'!$F:$F,'[1]CCaMC-AFOaMCpUC'!AN$1,'[1]Existing Plants'!$M:$M,'[1]CCaMC-AFOaMCpUC'!$A3)=0,SUMIFS('[1]Existing Plants'!$I:$I,'[1]Existing Plants'!$M:$M,'[1]CCaMC-AFOaMCpUC'!$A3),SUMIFS('[1]Existing Plants'!$L:$L,'[1]Existing Plants'!$F:$F,'[1]CCaMC-AFOaMCpUC'!AN$1,'[1]Existing Plants'!$M:$M,'[1]CCaMC-AFOaMCpUC'!$A3))*1000*[1]About!$A$110</f>
        <v>#VALUE!</v>
      </c>
      <c r="AO3" s="4" t="e">
        <f>IF(SUMIFS('[1]Existing Plants'!$L:$L,'[1]Existing Plants'!$F:$F,'[1]CCaMC-AFOaMCpUC'!AO$1,'[1]Existing Plants'!$M:$M,'[1]CCaMC-AFOaMCpUC'!$A3)=0,SUMIFS('[1]Existing Plants'!$I:$I,'[1]Existing Plants'!$M:$M,'[1]CCaMC-AFOaMCpUC'!$A3),SUMIFS('[1]Existing Plants'!$L:$L,'[1]Existing Plants'!$F:$F,'[1]CCaMC-AFOaMCpUC'!AO$1,'[1]Existing Plants'!$M:$M,'[1]CCaMC-AFOaMCpUC'!$A3))*1000*[1]About!$A$110</f>
        <v>#VALUE!</v>
      </c>
      <c r="AP3" s="4" t="e">
        <f>IF(SUMIFS('[1]Existing Plants'!$L:$L,'[1]Existing Plants'!$F:$F,'[1]CCaMC-AFOaMCpUC'!AP$1,'[1]Existing Plants'!$M:$M,'[1]CCaMC-AFOaMCpUC'!$A3)=0,SUMIFS('[1]Existing Plants'!$I:$I,'[1]Existing Plants'!$M:$M,'[1]CCaMC-AFOaMCpUC'!$A3),SUMIFS('[1]Existing Plants'!$L:$L,'[1]Existing Plants'!$F:$F,'[1]CCaMC-AFOaMCpUC'!AP$1,'[1]Existing Plants'!$M:$M,'[1]CCaMC-AFOaMCpUC'!$A3))*1000*[1]About!$A$110</f>
        <v>#VALUE!</v>
      </c>
      <c r="AQ3" s="4" t="e">
        <f>IF(SUMIFS('[1]Existing Plants'!$L:$L,'[1]Existing Plants'!$F:$F,'[1]CCaMC-AFOaMCpUC'!AQ$1,'[1]Existing Plants'!$M:$M,'[1]CCaMC-AFOaMCpUC'!$A3)=0,SUMIFS('[1]Existing Plants'!$I:$I,'[1]Existing Plants'!$M:$M,'[1]CCaMC-AFOaMCpUC'!$A3),SUMIFS('[1]Existing Plants'!$L:$L,'[1]Existing Plants'!$F:$F,'[1]CCaMC-AFOaMCpUC'!AQ$1,'[1]Existing Plants'!$M:$M,'[1]CCaMC-AFOaMCpUC'!$A3))*1000*[1]About!$A$110</f>
        <v>#VALUE!</v>
      </c>
      <c r="AR3" s="4" t="e">
        <f>IF(SUMIFS('[1]Existing Plants'!$L:$L,'[1]Existing Plants'!$F:$F,'[1]CCaMC-AFOaMCpUC'!AR$1,'[1]Existing Plants'!$M:$M,'[1]CCaMC-AFOaMCpUC'!$A3)=0,SUMIFS('[1]Existing Plants'!$I:$I,'[1]Existing Plants'!$M:$M,'[1]CCaMC-AFOaMCpUC'!$A3),SUMIFS('[1]Existing Plants'!$L:$L,'[1]Existing Plants'!$F:$F,'[1]CCaMC-AFOaMCpUC'!AR$1,'[1]Existing Plants'!$M:$M,'[1]CCaMC-AFOaMCpUC'!$A3))*1000*[1]About!$A$110</f>
        <v>#VALUE!</v>
      </c>
      <c r="AS3" s="4" t="e">
        <f>IF(SUMIFS('[1]Existing Plants'!$L:$L,'[1]Existing Plants'!$F:$F,'[1]CCaMC-AFOaMCpUC'!AS$1,'[1]Existing Plants'!$M:$M,'[1]CCaMC-AFOaMCpUC'!$A3)=0,SUMIFS('[1]Existing Plants'!$I:$I,'[1]Existing Plants'!$M:$M,'[1]CCaMC-AFOaMCpUC'!$A3),SUMIFS('[1]Existing Plants'!$L:$L,'[1]Existing Plants'!$F:$F,'[1]CCaMC-AFOaMCpUC'!AS$1,'[1]Existing Plants'!$M:$M,'[1]CCaMC-AFOaMCpUC'!$A3))*1000*[1]About!$A$110</f>
        <v>#VALUE!</v>
      </c>
      <c r="AT3" s="4" t="e">
        <f>IF(SUMIFS('[1]Existing Plants'!$L:$L,'[1]Existing Plants'!$F:$F,'[1]CCaMC-AFOaMCpUC'!AT$1,'[1]Existing Plants'!$M:$M,'[1]CCaMC-AFOaMCpUC'!$A3)=0,SUMIFS('[1]Existing Plants'!$I:$I,'[1]Existing Plants'!$M:$M,'[1]CCaMC-AFOaMCpUC'!$A3),SUMIFS('[1]Existing Plants'!$L:$L,'[1]Existing Plants'!$F:$F,'[1]CCaMC-AFOaMCpUC'!AT$1,'[1]Existing Plants'!$M:$M,'[1]CCaMC-AFOaMCpUC'!$A3))*1000*[1]About!$A$110</f>
        <v>#VALUE!</v>
      </c>
      <c r="AU3" s="4" t="e">
        <f>IF(SUMIFS('[1]Existing Plants'!$L:$L,'[1]Existing Plants'!$F:$F,'[1]CCaMC-AFOaMCpUC'!AU$1,'[1]Existing Plants'!$M:$M,'[1]CCaMC-AFOaMCpUC'!$A3)=0,SUMIFS('[1]Existing Plants'!$I:$I,'[1]Existing Plants'!$M:$M,'[1]CCaMC-AFOaMCpUC'!$A3),SUMIFS('[1]Existing Plants'!$L:$L,'[1]Existing Plants'!$F:$F,'[1]CCaMC-AFOaMCpUC'!AU$1,'[1]Existing Plants'!$M:$M,'[1]CCaMC-AFOaMCpUC'!$A3))*1000*[1]About!$A$110</f>
        <v>#VALUE!</v>
      </c>
      <c r="AV3" s="4" t="e">
        <f>IF(SUMIFS('[1]Existing Plants'!$L:$L,'[1]Existing Plants'!$F:$F,'[1]CCaMC-AFOaMCpUC'!AV$1,'[1]Existing Plants'!$M:$M,'[1]CCaMC-AFOaMCpUC'!$A3)=0,SUMIFS('[1]Existing Plants'!$I:$I,'[1]Existing Plants'!$M:$M,'[1]CCaMC-AFOaMCpUC'!$A3),SUMIFS('[1]Existing Plants'!$L:$L,'[1]Existing Plants'!$F:$F,'[1]CCaMC-AFOaMCpUC'!AV$1,'[1]Existing Plants'!$M:$M,'[1]CCaMC-AFOaMCpUC'!$A3))*1000*[1]About!$A$110</f>
        <v>#VALUE!</v>
      </c>
      <c r="AW3" s="4" t="e">
        <f>IF(SUMIFS('[1]Existing Plants'!$L:$L,'[1]Existing Plants'!$F:$F,'[1]CCaMC-AFOaMCpUC'!AW$1,'[1]Existing Plants'!$M:$M,'[1]CCaMC-AFOaMCpUC'!$A3)=0,SUMIFS('[1]Existing Plants'!$I:$I,'[1]Existing Plants'!$M:$M,'[1]CCaMC-AFOaMCpUC'!$A3),SUMIFS('[1]Existing Plants'!$L:$L,'[1]Existing Plants'!$F:$F,'[1]CCaMC-AFOaMCpUC'!AW$1,'[1]Existing Plants'!$M:$M,'[1]CCaMC-AFOaMCpUC'!$A3))*1000*[1]About!$A$110</f>
        <v>#VALUE!</v>
      </c>
      <c r="AX3" s="4" t="e">
        <f>IF(SUMIFS('[1]Existing Plants'!$L:$L,'[1]Existing Plants'!$F:$F,'[1]CCaMC-AFOaMCpUC'!AX$1,'[1]Existing Plants'!$M:$M,'[1]CCaMC-AFOaMCpUC'!$A3)=0,SUMIFS('[1]Existing Plants'!$I:$I,'[1]Existing Plants'!$M:$M,'[1]CCaMC-AFOaMCpUC'!$A3),SUMIFS('[1]Existing Plants'!$L:$L,'[1]Existing Plants'!$F:$F,'[1]CCaMC-AFOaMCpUC'!AX$1,'[1]Existing Plants'!$M:$M,'[1]CCaMC-AFOaMCpUC'!$A3))*1000*[1]About!$A$110</f>
        <v>#VALUE!</v>
      </c>
      <c r="AY3" s="4" t="e">
        <f>IF(SUMIFS('[1]Existing Plants'!$L:$L,'[1]Existing Plants'!$F:$F,'[1]CCaMC-AFOaMCpUC'!AY$1,'[1]Existing Plants'!$M:$M,'[1]CCaMC-AFOaMCpUC'!$A3)=0,SUMIFS('[1]Existing Plants'!$I:$I,'[1]Existing Plants'!$M:$M,'[1]CCaMC-AFOaMCpUC'!$A3),SUMIFS('[1]Existing Plants'!$L:$L,'[1]Existing Plants'!$F:$F,'[1]CCaMC-AFOaMCpUC'!AY$1,'[1]Existing Plants'!$M:$M,'[1]CCaMC-AFOaMCpUC'!$A3))*1000*[1]About!$A$110</f>
        <v>#VALUE!</v>
      </c>
      <c r="AZ3" s="4" t="e">
        <f>IF(SUMIFS('[1]Existing Plants'!$L:$L,'[1]Existing Plants'!$F:$F,'[1]CCaMC-AFOaMCpUC'!AZ$1,'[1]Existing Plants'!$M:$M,'[1]CCaMC-AFOaMCpUC'!$A3)=0,SUMIFS('[1]Existing Plants'!$I:$I,'[1]Existing Plants'!$M:$M,'[1]CCaMC-AFOaMCpUC'!$A3),SUMIFS('[1]Existing Plants'!$L:$L,'[1]Existing Plants'!$F:$F,'[1]CCaMC-AFOaMCpUC'!AZ$1,'[1]Existing Plants'!$M:$M,'[1]CCaMC-AFOaMCpUC'!$A3))*1000*[1]About!$A$110</f>
        <v>#VALUE!</v>
      </c>
      <c r="BA3" s="4" t="e">
        <f>IF(SUMIFS('[1]Existing Plants'!$L:$L,'[1]Existing Plants'!$F:$F,'[1]CCaMC-AFOaMCpUC'!BA$1,'[1]Existing Plants'!$M:$M,'[1]CCaMC-AFOaMCpUC'!$A3)=0,SUMIFS('[1]Existing Plants'!$I:$I,'[1]Existing Plants'!$M:$M,'[1]CCaMC-AFOaMCpUC'!$A3),SUMIFS('[1]Existing Plants'!$L:$L,'[1]Existing Plants'!$F:$F,'[1]CCaMC-AFOaMCpUC'!BA$1,'[1]Existing Plants'!$M:$M,'[1]CCaMC-AFOaMCpUC'!$A3))*1000*[1]About!$A$110</f>
        <v>#VALUE!</v>
      </c>
      <c r="BB3" s="4" t="e">
        <f>IF(SUMIFS('[1]Existing Plants'!$L:$L,'[1]Existing Plants'!$F:$F,'[1]CCaMC-AFOaMCpUC'!BB$1,'[1]Existing Plants'!$M:$M,'[1]CCaMC-AFOaMCpUC'!$A3)=0,SUMIFS('[1]Existing Plants'!$I:$I,'[1]Existing Plants'!$M:$M,'[1]CCaMC-AFOaMCpUC'!$A3),SUMIFS('[1]Existing Plants'!$L:$L,'[1]Existing Plants'!$F:$F,'[1]CCaMC-AFOaMCpUC'!BB$1,'[1]Existing Plants'!$M:$M,'[1]CCaMC-AFOaMCpUC'!$A3))*1000*[1]About!$A$110</f>
        <v>#VALUE!</v>
      </c>
      <c r="BC3" s="4" t="e">
        <f>IF(SUMIFS('[1]Existing Plants'!$L:$L,'[1]Existing Plants'!$F:$F,'[1]CCaMC-AFOaMCpUC'!BC$1,'[1]Existing Plants'!$M:$M,'[1]CCaMC-AFOaMCpUC'!$A3)=0,SUMIFS('[1]Existing Plants'!$I:$I,'[1]Existing Plants'!$M:$M,'[1]CCaMC-AFOaMCpUC'!$A3),SUMIFS('[1]Existing Plants'!$L:$L,'[1]Existing Plants'!$F:$F,'[1]CCaMC-AFOaMCpUC'!BC$1,'[1]Existing Plants'!$M:$M,'[1]CCaMC-AFOaMCpUC'!$A3))*1000*[1]About!$A$110</f>
        <v>#VALUE!</v>
      </c>
      <c r="BD3" s="4" t="e">
        <f>IF(SUMIFS('[1]Existing Plants'!$L:$L,'[1]Existing Plants'!$F:$F,'[1]CCaMC-AFOaMCpUC'!BD$1,'[1]Existing Plants'!$M:$M,'[1]CCaMC-AFOaMCpUC'!$A3)=0,SUMIFS('[1]Existing Plants'!$I:$I,'[1]Existing Plants'!$M:$M,'[1]CCaMC-AFOaMCpUC'!$A3),SUMIFS('[1]Existing Plants'!$L:$L,'[1]Existing Plants'!$F:$F,'[1]CCaMC-AFOaMCpUC'!BD$1,'[1]Existing Plants'!$M:$M,'[1]CCaMC-AFOaMCpUC'!$A3))*1000*[1]About!$A$110</f>
        <v>#VALUE!</v>
      </c>
      <c r="BE3" s="4" t="e">
        <f>IF(SUMIFS('[1]Existing Plants'!$L:$L,'[1]Existing Plants'!$F:$F,'[1]CCaMC-AFOaMCpUC'!BE$1,'[1]Existing Plants'!$M:$M,'[1]CCaMC-AFOaMCpUC'!$A3)=0,SUMIFS('[1]Existing Plants'!$I:$I,'[1]Existing Plants'!$M:$M,'[1]CCaMC-AFOaMCpUC'!$A3),SUMIFS('[1]Existing Plants'!$L:$L,'[1]Existing Plants'!$F:$F,'[1]CCaMC-AFOaMCpUC'!BE$1,'[1]Existing Plants'!$M:$M,'[1]CCaMC-AFOaMCpUC'!$A3))*1000*[1]About!$A$110</f>
        <v>#VALUE!</v>
      </c>
      <c r="BF3" s="4" t="e">
        <f>IF(SUMIFS('[1]Existing Plants'!$L:$L,'[1]Existing Plants'!$F:$F,'[1]CCaMC-AFOaMCpUC'!BF$1,'[1]Existing Plants'!$M:$M,'[1]CCaMC-AFOaMCpUC'!$A3)=0,SUMIFS('[1]Existing Plants'!$I:$I,'[1]Existing Plants'!$M:$M,'[1]CCaMC-AFOaMCpUC'!$A3),SUMIFS('[1]Existing Plants'!$L:$L,'[1]Existing Plants'!$F:$F,'[1]CCaMC-AFOaMCpUC'!BF$1,'[1]Existing Plants'!$M:$M,'[1]CCaMC-AFOaMCpUC'!$A3))*1000*[1]About!$A$110</f>
        <v>#VALUE!</v>
      </c>
      <c r="BG3" s="4" t="e">
        <f>IF(SUMIFS('[1]Existing Plants'!$L:$L,'[1]Existing Plants'!$F:$F,'[1]CCaMC-AFOaMCpUC'!BG$1,'[1]Existing Plants'!$M:$M,'[1]CCaMC-AFOaMCpUC'!$A3)=0,SUMIFS('[1]Existing Plants'!$I:$I,'[1]Existing Plants'!$M:$M,'[1]CCaMC-AFOaMCpUC'!$A3),SUMIFS('[1]Existing Plants'!$L:$L,'[1]Existing Plants'!$F:$F,'[1]CCaMC-AFOaMCpUC'!BG$1,'[1]Existing Plants'!$M:$M,'[1]CCaMC-AFOaMCpUC'!$A3))*1000*[1]About!$A$110</f>
        <v>#VALUE!</v>
      </c>
      <c r="BH3" s="4" t="e">
        <f>IF(SUMIFS('[1]Existing Plants'!$L:$L,'[1]Existing Plants'!$F:$F,'[1]CCaMC-AFOaMCpUC'!BH$1,'[1]Existing Plants'!$M:$M,'[1]CCaMC-AFOaMCpUC'!$A3)=0,SUMIFS('[1]Existing Plants'!$I:$I,'[1]Existing Plants'!$M:$M,'[1]CCaMC-AFOaMCpUC'!$A3),SUMIFS('[1]Existing Plants'!$L:$L,'[1]Existing Plants'!$F:$F,'[1]CCaMC-AFOaMCpUC'!BH$1,'[1]Existing Plants'!$M:$M,'[1]CCaMC-AFOaMCpUC'!$A3))*1000*[1]About!$A$110</f>
        <v>#VALUE!</v>
      </c>
      <c r="BI3" s="4" t="e">
        <f>IF(SUMIFS('[1]Existing Plants'!$L:$L,'[1]Existing Plants'!$F:$F,'[1]CCaMC-AFOaMCpUC'!BI$1,'[1]Existing Plants'!$M:$M,'[1]CCaMC-AFOaMCpUC'!$A3)=0,SUMIFS('[1]Existing Plants'!$I:$I,'[1]Existing Plants'!$M:$M,'[1]CCaMC-AFOaMCpUC'!$A3),SUMIFS('[1]Existing Plants'!$L:$L,'[1]Existing Plants'!$F:$F,'[1]CCaMC-AFOaMCpUC'!BI$1,'[1]Existing Plants'!$M:$M,'[1]CCaMC-AFOaMCpUC'!$A3))*1000*[1]About!$A$110</f>
        <v>#VALUE!</v>
      </c>
      <c r="BJ3" s="4" t="e">
        <f>IF(SUMIFS('[1]Existing Plants'!$L:$L,'[1]Existing Plants'!$F:$F,'[1]CCaMC-AFOaMCpUC'!BJ$1,'[1]Existing Plants'!$M:$M,'[1]CCaMC-AFOaMCpUC'!$A3)=0,SUMIFS('[1]Existing Plants'!$I:$I,'[1]Existing Plants'!$M:$M,'[1]CCaMC-AFOaMCpUC'!$A3),SUMIFS('[1]Existing Plants'!$L:$L,'[1]Existing Plants'!$F:$F,'[1]CCaMC-AFOaMCpUC'!BJ$1,'[1]Existing Plants'!$M:$M,'[1]CCaMC-AFOaMCpUC'!$A3))*1000*[1]About!$A$110</f>
        <v>#VALUE!</v>
      </c>
      <c r="BK3" s="4" t="e">
        <f>IF(SUMIFS('[1]Existing Plants'!$L:$L,'[1]Existing Plants'!$F:$F,'[1]CCaMC-AFOaMCpUC'!BK$1,'[1]Existing Plants'!$M:$M,'[1]CCaMC-AFOaMCpUC'!$A3)=0,SUMIFS('[1]Existing Plants'!$I:$I,'[1]Existing Plants'!$M:$M,'[1]CCaMC-AFOaMCpUC'!$A3),SUMIFS('[1]Existing Plants'!$L:$L,'[1]Existing Plants'!$F:$F,'[1]CCaMC-AFOaMCpUC'!BK$1,'[1]Existing Plants'!$M:$M,'[1]CCaMC-AFOaMCpUC'!$A3))*1000*[1]About!$A$110</f>
        <v>#VALUE!</v>
      </c>
      <c r="BL3" s="4" t="e">
        <f>IF(SUMIFS('[1]Existing Plants'!$L:$L,'[1]Existing Plants'!$F:$F,'[1]CCaMC-AFOaMCpUC'!BL$1,'[1]Existing Plants'!$M:$M,'[1]CCaMC-AFOaMCpUC'!$A3)=0,SUMIFS('[1]Existing Plants'!$I:$I,'[1]Existing Plants'!$M:$M,'[1]CCaMC-AFOaMCpUC'!$A3),SUMIFS('[1]Existing Plants'!$L:$L,'[1]Existing Plants'!$F:$F,'[1]CCaMC-AFOaMCpUC'!BL$1,'[1]Existing Plants'!$M:$M,'[1]CCaMC-AFOaMCpUC'!$A3))*1000*[1]About!$A$110</f>
        <v>#VALUE!</v>
      </c>
      <c r="BM3" s="4" t="e">
        <f>IF(SUMIFS('[1]Existing Plants'!$L:$L,'[1]Existing Plants'!$F:$F,'[1]CCaMC-AFOaMCpUC'!BM$1,'[1]Existing Plants'!$M:$M,'[1]CCaMC-AFOaMCpUC'!$A3)=0,SUMIFS('[1]Existing Plants'!$I:$I,'[1]Existing Plants'!$M:$M,'[1]CCaMC-AFOaMCpUC'!$A3),SUMIFS('[1]Existing Plants'!$L:$L,'[1]Existing Plants'!$F:$F,'[1]CCaMC-AFOaMCpUC'!BM$1,'[1]Existing Plants'!$M:$M,'[1]CCaMC-AFOaMCpUC'!$A3))*1000*[1]About!$A$110</f>
        <v>#VALUE!</v>
      </c>
      <c r="BN3" s="4" t="e">
        <f>IF(SUMIFS('[1]Existing Plants'!$L:$L,'[1]Existing Plants'!$F:$F,'[1]CCaMC-AFOaMCpUC'!BN$1,'[1]Existing Plants'!$M:$M,'[1]CCaMC-AFOaMCpUC'!$A3)=0,SUMIFS('[1]Existing Plants'!$I:$I,'[1]Existing Plants'!$M:$M,'[1]CCaMC-AFOaMCpUC'!$A3),SUMIFS('[1]Existing Plants'!$L:$L,'[1]Existing Plants'!$F:$F,'[1]CCaMC-AFOaMCpUC'!BN$1,'[1]Existing Plants'!$M:$M,'[1]CCaMC-AFOaMCpUC'!$A3))*1000*[1]About!$A$110</f>
        <v>#VALUE!</v>
      </c>
      <c r="BO3" s="4" t="e">
        <f>IF(SUMIFS('[1]Existing Plants'!$L:$L,'[1]Existing Plants'!$F:$F,'[1]CCaMC-AFOaMCpUC'!BO$1,'[1]Existing Plants'!$M:$M,'[1]CCaMC-AFOaMCpUC'!$A3)=0,SUMIFS('[1]Existing Plants'!$I:$I,'[1]Existing Plants'!$M:$M,'[1]CCaMC-AFOaMCpUC'!$A3),SUMIFS('[1]Existing Plants'!$L:$L,'[1]Existing Plants'!$F:$F,'[1]CCaMC-AFOaMCpUC'!BO$1,'[1]Existing Plants'!$M:$M,'[1]CCaMC-AFOaMCpUC'!$A3))*1000*[1]About!$A$110</f>
        <v>#VALUE!</v>
      </c>
      <c r="BP3" s="4" t="e">
        <f>IF(SUMIFS('[1]Existing Plants'!$L:$L,'[1]Existing Plants'!$F:$F,'[1]CCaMC-AFOaMCpUC'!BP$1,'[1]Existing Plants'!$M:$M,'[1]CCaMC-AFOaMCpUC'!$A3)=0,SUMIFS('[1]Existing Plants'!$I:$I,'[1]Existing Plants'!$M:$M,'[1]CCaMC-AFOaMCpUC'!$A3),SUMIFS('[1]Existing Plants'!$L:$L,'[1]Existing Plants'!$F:$F,'[1]CCaMC-AFOaMCpUC'!BP$1,'[1]Existing Plants'!$M:$M,'[1]CCaMC-AFOaMCpUC'!$A3))*1000*[1]About!$A$110</f>
        <v>#VALUE!</v>
      </c>
      <c r="BQ3" s="4" t="e">
        <f>IF(SUMIFS('[1]Existing Plants'!$L:$L,'[1]Existing Plants'!$F:$F,'[1]CCaMC-AFOaMCpUC'!BQ$1,'[1]Existing Plants'!$M:$M,'[1]CCaMC-AFOaMCpUC'!$A3)=0,SUMIFS('[1]Existing Plants'!$I:$I,'[1]Existing Plants'!$M:$M,'[1]CCaMC-AFOaMCpUC'!$A3),SUMIFS('[1]Existing Plants'!$L:$L,'[1]Existing Plants'!$F:$F,'[1]CCaMC-AFOaMCpUC'!BQ$1,'[1]Existing Plants'!$M:$M,'[1]CCaMC-AFOaMCpUC'!$A3))*1000*[1]About!$A$110</f>
        <v>#VALUE!</v>
      </c>
      <c r="BR3" s="4" t="e">
        <f>IF(SUMIFS('[1]Existing Plants'!$L:$L,'[1]Existing Plants'!$F:$F,'[1]CCaMC-AFOaMCpUC'!BR$1,'[1]Existing Plants'!$M:$M,'[1]CCaMC-AFOaMCpUC'!$A3)=0,SUMIFS('[1]Existing Plants'!$I:$I,'[1]Existing Plants'!$M:$M,'[1]CCaMC-AFOaMCpUC'!$A3),SUMIFS('[1]Existing Plants'!$L:$L,'[1]Existing Plants'!$F:$F,'[1]CCaMC-AFOaMCpUC'!BR$1,'[1]Existing Plants'!$M:$M,'[1]CCaMC-AFOaMCpUC'!$A3))*1000*[1]About!$A$110</f>
        <v>#VALUE!</v>
      </c>
      <c r="BS3" s="4" t="e">
        <f>IF(SUMIFS('[1]Existing Plants'!$L:$L,'[1]Existing Plants'!$F:$F,'[1]CCaMC-AFOaMCpUC'!BS$1,'[1]Existing Plants'!$M:$M,'[1]CCaMC-AFOaMCpUC'!$A3)=0,SUMIFS('[1]Existing Plants'!$I:$I,'[1]Existing Plants'!$M:$M,'[1]CCaMC-AFOaMCpUC'!$A3),SUMIFS('[1]Existing Plants'!$L:$L,'[1]Existing Plants'!$F:$F,'[1]CCaMC-AFOaMCpUC'!BS$1,'[1]Existing Plants'!$M:$M,'[1]CCaMC-AFOaMCpUC'!$A3))*1000*[1]About!$A$110</f>
        <v>#VALUE!</v>
      </c>
      <c r="BT3" s="4" t="e">
        <f>IF(SUMIFS('[1]Existing Plants'!$L:$L,'[1]Existing Plants'!$F:$F,'[1]CCaMC-AFOaMCpUC'!BT$1,'[1]Existing Plants'!$M:$M,'[1]CCaMC-AFOaMCpUC'!$A3)=0,SUMIFS('[1]Existing Plants'!$I:$I,'[1]Existing Plants'!$M:$M,'[1]CCaMC-AFOaMCpUC'!$A3),SUMIFS('[1]Existing Plants'!$L:$L,'[1]Existing Plants'!$F:$F,'[1]CCaMC-AFOaMCpUC'!BT$1,'[1]Existing Plants'!$M:$M,'[1]CCaMC-AFOaMCpUC'!$A3))*1000*[1]About!$A$110</f>
        <v>#VALUE!</v>
      </c>
      <c r="BU3" s="4" t="e">
        <f>IF(SUMIFS('[1]Existing Plants'!$L:$L,'[1]Existing Plants'!$F:$F,'[1]CCaMC-AFOaMCpUC'!BU$1,'[1]Existing Plants'!$M:$M,'[1]CCaMC-AFOaMCpUC'!$A3)=0,SUMIFS('[1]Existing Plants'!$I:$I,'[1]Existing Plants'!$M:$M,'[1]CCaMC-AFOaMCpUC'!$A3),SUMIFS('[1]Existing Plants'!$L:$L,'[1]Existing Plants'!$F:$F,'[1]CCaMC-AFOaMCpUC'!BU$1,'[1]Existing Plants'!$M:$M,'[1]CCaMC-AFOaMCpUC'!$A3))*1000*[1]About!$A$110</f>
        <v>#VALUE!</v>
      </c>
      <c r="BV3" s="4" t="e">
        <f>IF(SUMIFS('[1]Existing Plants'!$L:$L,'[1]Existing Plants'!$F:$F,'[1]CCaMC-AFOaMCpUC'!BV$1,'[1]Existing Plants'!$M:$M,'[1]CCaMC-AFOaMCpUC'!$A3)=0,SUMIFS('[1]Existing Plants'!$I:$I,'[1]Existing Plants'!$M:$M,'[1]CCaMC-AFOaMCpUC'!$A3),SUMIFS('[1]Existing Plants'!$L:$L,'[1]Existing Plants'!$F:$F,'[1]CCaMC-AFOaMCpUC'!BV$1,'[1]Existing Plants'!$M:$M,'[1]CCaMC-AFOaMCpUC'!$A3))*1000*[1]About!$A$110</f>
        <v>#VALUE!</v>
      </c>
      <c r="BW3" s="4" t="e">
        <f>IF(SUMIFS('[1]Existing Plants'!$L:$L,'[1]Existing Plants'!$F:$F,'[1]CCaMC-AFOaMCpUC'!BW$1,'[1]Existing Plants'!$M:$M,'[1]CCaMC-AFOaMCpUC'!$A3)=0,SUMIFS('[1]Existing Plants'!$I:$I,'[1]Existing Plants'!$M:$M,'[1]CCaMC-AFOaMCpUC'!$A3),SUMIFS('[1]Existing Plants'!$L:$L,'[1]Existing Plants'!$F:$F,'[1]CCaMC-AFOaMCpUC'!BW$1,'[1]Existing Plants'!$M:$M,'[1]CCaMC-AFOaMCpUC'!$A3))*1000*[1]About!$A$110</f>
        <v>#VALUE!</v>
      </c>
      <c r="BX3" s="4" t="e">
        <f>IF(SUMIFS('[1]Existing Plants'!$L:$L,'[1]Existing Plants'!$F:$F,'[1]CCaMC-AFOaMCpUC'!BX$1,'[1]Existing Plants'!$M:$M,'[1]CCaMC-AFOaMCpUC'!$A3)=0,SUMIFS('[1]Existing Plants'!$I:$I,'[1]Existing Plants'!$M:$M,'[1]CCaMC-AFOaMCpUC'!$A3),SUMIFS('[1]Existing Plants'!$L:$L,'[1]Existing Plants'!$F:$F,'[1]CCaMC-AFOaMCpUC'!BX$1,'[1]Existing Plants'!$M:$M,'[1]CCaMC-AFOaMCpUC'!$A3))*1000*[1]About!$A$110</f>
        <v>#VALUE!</v>
      </c>
      <c r="BY3" s="4" t="e">
        <f>IF(SUMIFS('[1]Existing Plants'!$L:$L,'[1]Existing Plants'!$F:$F,'[1]CCaMC-AFOaMCpUC'!BY$1,'[1]Existing Plants'!$M:$M,'[1]CCaMC-AFOaMCpUC'!$A3)=0,SUMIFS('[1]Existing Plants'!$I:$I,'[1]Existing Plants'!$M:$M,'[1]CCaMC-AFOaMCpUC'!$A3),SUMIFS('[1]Existing Plants'!$L:$L,'[1]Existing Plants'!$F:$F,'[1]CCaMC-AFOaMCpUC'!BY$1,'[1]Existing Plants'!$M:$M,'[1]CCaMC-AFOaMCpUC'!$A3))*1000*[1]About!$A$110</f>
        <v>#VALUE!</v>
      </c>
      <c r="BZ3" s="4" t="e">
        <f>IF(SUMIFS('[1]Existing Plants'!$L:$L,'[1]Existing Plants'!$F:$F,'[1]CCaMC-AFOaMCpUC'!BZ$1,'[1]Existing Plants'!$M:$M,'[1]CCaMC-AFOaMCpUC'!$A3)=0,SUMIFS('[1]Existing Plants'!$I:$I,'[1]Existing Plants'!$M:$M,'[1]CCaMC-AFOaMCpUC'!$A3),SUMIFS('[1]Existing Plants'!$L:$L,'[1]Existing Plants'!$F:$F,'[1]CCaMC-AFOaMCpUC'!BZ$1,'[1]Existing Plants'!$M:$M,'[1]CCaMC-AFOaMCpUC'!$A3))*1000*[1]About!$A$110</f>
        <v>#VALUE!</v>
      </c>
      <c r="CA3" s="4" t="e">
        <f>IF(SUMIFS('[1]Existing Plants'!$L:$L,'[1]Existing Plants'!$F:$F,'[1]CCaMC-AFOaMCpUC'!CA$1,'[1]Existing Plants'!$M:$M,'[1]CCaMC-AFOaMCpUC'!$A3)=0,SUMIFS('[1]Existing Plants'!$I:$I,'[1]Existing Plants'!$M:$M,'[1]CCaMC-AFOaMCpUC'!$A3),SUMIFS('[1]Existing Plants'!$L:$L,'[1]Existing Plants'!$F:$F,'[1]CCaMC-AFOaMCpUC'!CA$1,'[1]Existing Plants'!$M:$M,'[1]CCaMC-AFOaMCpUC'!$A3))*1000*[1]About!$A$110</f>
        <v>#VALUE!</v>
      </c>
      <c r="CB3" s="4" t="e">
        <f>IF(SUMIFS('[1]Existing Plants'!$L:$L,'[1]Existing Plants'!$F:$F,'[1]CCaMC-AFOaMCpUC'!CB$1,'[1]Existing Plants'!$M:$M,'[1]CCaMC-AFOaMCpUC'!$A3)=0,SUMIFS('[1]Existing Plants'!$I:$I,'[1]Existing Plants'!$M:$M,'[1]CCaMC-AFOaMCpUC'!$A3),SUMIFS('[1]Existing Plants'!$L:$L,'[1]Existing Plants'!$F:$F,'[1]CCaMC-AFOaMCpUC'!CB$1,'[1]Existing Plants'!$M:$M,'[1]CCaMC-AFOaMCpUC'!$A3))*1000*[1]About!$A$110</f>
        <v>#VALUE!</v>
      </c>
      <c r="CC3" s="4" t="e">
        <f>IF(SUMIFS('[1]Existing Plants'!$L:$L,'[1]Existing Plants'!$F:$F,'[1]CCaMC-AFOaMCpUC'!CC$1,'[1]Existing Plants'!$M:$M,'[1]CCaMC-AFOaMCpUC'!$A3)=0,SUMIFS('[1]Existing Plants'!$I:$I,'[1]Existing Plants'!$M:$M,'[1]CCaMC-AFOaMCpUC'!$A3),SUMIFS('[1]Existing Plants'!$L:$L,'[1]Existing Plants'!$F:$F,'[1]CCaMC-AFOaMCpUC'!CC$1,'[1]Existing Plants'!$M:$M,'[1]CCaMC-AFOaMCpUC'!$A3))*1000*[1]About!$A$110</f>
        <v>#VALUE!</v>
      </c>
      <c r="CD3" s="4" t="e">
        <f>IF(SUMIFS('[1]Existing Plants'!$L:$L,'[1]Existing Plants'!$F:$F,'[1]CCaMC-AFOaMCpUC'!CD$1,'[1]Existing Plants'!$M:$M,'[1]CCaMC-AFOaMCpUC'!$A3)=0,SUMIFS('[1]Existing Plants'!$I:$I,'[1]Existing Plants'!$M:$M,'[1]CCaMC-AFOaMCpUC'!$A3),SUMIFS('[1]Existing Plants'!$L:$L,'[1]Existing Plants'!$F:$F,'[1]CCaMC-AFOaMCpUC'!CD$1,'[1]Existing Plants'!$M:$M,'[1]CCaMC-AFOaMCpUC'!$A3))*1000*[1]About!$A$110</f>
        <v>#VALUE!</v>
      </c>
      <c r="CE3" s="4" t="e">
        <f>IF(SUMIFS('[1]Existing Plants'!$L:$L,'[1]Existing Plants'!$F:$F,'[1]CCaMC-AFOaMCpUC'!CE$1,'[1]Existing Plants'!$M:$M,'[1]CCaMC-AFOaMCpUC'!$A3)=0,SUMIFS('[1]Existing Plants'!$I:$I,'[1]Existing Plants'!$M:$M,'[1]CCaMC-AFOaMCpUC'!$A3),SUMIFS('[1]Existing Plants'!$L:$L,'[1]Existing Plants'!$F:$F,'[1]CCaMC-AFOaMCpUC'!CE$1,'[1]Existing Plants'!$M:$M,'[1]CCaMC-AFOaMCpUC'!$A3))*1000*[1]About!$A$110</f>
        <v>#VALUE!</v>
      </c>
      <c r="CF3" s="4" t="e">
        <f>IF(SUMIFS('[1]Existing Plants'!$L:$L,'[1]Existing Plants'!$F:$F,'[1]CCaMC-AFOaMCpUC'!CF$1,'[1]Existing Plants'!$M:$M,'[1]CCaMC-AFOaMCpUC'!$A3)=0,SUMIFS('[1]Existing Plants'!$I:$I,'[1]Existing Plants'!$M:$M,'[1]CCaMC-AFOaMCpUC'!$A3),SUMIFS('[1]Existing Plants'!$L:$L,'[1]Existing Plants'!$F:$F,'[1]CCaMC-AFOaMCpUC'!CF$1,'[1]Existing Plants'!$M:$M,'[1]CCaMC-AFOaMCpUC'!$A3))*1000*[1]About!$A$110</f>
        <v>#VALUE!</v>
      </c>
      <c r="CG3" s="4" t="e">
        <f>IF(SUMIFS('[1]Existing Plants'!$L:$L,'[1]Existing Plants'!$F:$F,'[1]CCaMC-AFOaMCpUC'!CG$1,'[1]Existing Plants'!$M:$M,'[1]CCaMC-AFOaMCpUC'!$A3)=0,SUMIFS('[1]Existing Plants'!$I:$I,'[1]Existing Plants'!$M:$M,'[1]CCaMC-AFOaMCpUC'!$A3),SUMIFS('[1]Existing Plants'!$L:$L,'[1]Existing Plants'!$F:$F,'[1]CCaMC-AFOaMCpUC'!CG$1,'[1]Existing Plants'!$M:$M,'[1]CCaMC-AFOaMCpUC'!$A3))*1000*[1]About!$A$110</f>
        <v>#VALUE!</v>
      </c>
      <c r="CH3" s="4" t="e">
        <f>IF(SUMIFS('[1]Existing Plants'!$L:$L,'[1]Existing Plants'!$F:$F,'[1]CCaMC-AFOaMCpUC'!CH$1,'[1]Existing Plants'!$M:$M,'[1]CCaMC-AFOaMCpUC'!$A3)=0,SUMIFS('[1]Existing Plants'!$I:$I,'[1]Existing Plants'!$M:$M,'[1]CCaMC-AFOaMCpUC'!$A3),SUMIFS('[1]Existing Plants'!$L:$L,'[1]Existing Plants'!$F:$F,'[1]CCaMC-AFOaMCpUC'!CH$1,'[1]Existing Plants'!$M:$M,'[1]CCaMC-AFOaMCpUC'!$A3))*1000*[1]About!$A$110</f>
        <v>#VALUE!</v>
      </c>
      <c r="CI3" s="4" t="e">
        <f>IF(SUMIFS('[1]Existing Plants'!$L:$L,'[1]Existing Plants'!$F:$F,'[1]CCaMC-AFOaMCpUC'!CI$1,'[1]Existing Plants'!$M:$M,'[1]CCaMC-AFOaMCpUC'!$A3)=0,SUMIFS('[1]Existing Plants'!$I:$I,'[1]Existing Plants'!$M:$M,'[1]CCaMC-AFOaMCpUC'!$A3),SUMIFS('[1]Existing Plants'!$L:$L,'[1]Existing Plants'!$F:$F,'[1]CCaMC-AFOaMCpUC'!CI$1,'[1]Existing Plants'!$M:$M,'[1]CCaMC-AFOaMCpUC'!$A3))*1000*[1]About!$A$110</f>
        <v>#VALUE!</v>
      </c>
      <c r="CJ3" s="4" t="e">
        <f>IF(SUMIFS('[1]Existing Plants'!$L:$L,'[1]Existing Plants'!$F:$F,'[1]CCaMC-AFOaMCpUC'!CJ$1,'[1]Existing Plants'!$M:$M,'[1]CCaMC-AFOaMCpUC'!$A3)=0,SUMIFS('[1]Existing Plants'!$I:$I,'[1]Existing Plants'!$M:$M,'[1]CCaMC-AFOaMCpUC'!$A3),SUMIFS('[1]Existing Plants'!$L:$L,'[1]Existing Plants'!$F:$F,'[1]CCaMC-AFOaMCpUC'!CJ$1,'[1]Existing Plants'!$M:$M,'[1]CCaMC-AFOaMCpUC'!$A3))*1000*[1]About!$A$110</f>
        <v>#VALUE!</v>
      </c>
      <c r="CK3" s="4" t="e">
        <f>IF(SUMIFS('[1]Existing Plants'!$L:$L,'[1]Existing Plants'!$F:$F,'[1]CCaMC-AFOaMCpUC'!CK$1,'[1]Existing Plants'!$M:$M,'[1]CCaMC-AFOaMCpUC'!$A3)=0,SUMIFS('[1]Existing Plants'!$I:$I,'[1]Existing Plants'!$M:$M,'[1]CCaMC-AFOaMCpUC'!$A3),SUMIFS('[1]Existing Plants'!$L:$L,'[1]Existing Plants'!$F:$F,'[1]CCaMC-AFOaMCpUC'!CK$1,'[1]Existing Plants'!$M:$M,'[1]CCaMC-AFOaMCpUC'!$A3))*1000*[1]About!$A$110</f>
        <v>#VALUE!</v>
      </c>
      <c r="CL3" s="4" t="e">
        <f>IF(SUMIFS('[1]Existing Plants'!$L:$L,'[1]Existing Plants'!$F:$F,'[1]CCaMC-AFOaMCpUC'!CL$1,'[1]Existing Plants'!$M:$M,'[1]CCaMC-AFOaMCpUC'!$A3)=0,SUMIFS('[1]Existing Plants'!$I:$I,'[1]Existing Plants'!$M:$M,'[1]CCaMC-AFOaMCpUC'!$A3),SUMIFS('[1]Existing Plants'!$L:$L,'[1]Existing Plants'!$F:$F,'[1]CCaMC-AFOaMCpUC'!CL$1,'[1]Existing Plants'!$M:$M,'[1]CCaMC-AFOaMCpUC'!$A3))*1000*[1]About!$A$110</f>
        <v>#VALUE!</v>
      </c>
      <c r="CM3" s="4" t="e">
        <f>IF(SUMIFS('[1]Existing Plants'!$L:$L,'[1]Existing Plants'!$F:$F,'[1]CCaMC-AFOaMCpUC'!CM$1,'[1]Existing Plants'!$M:$M,'[1]CCaMC-AFOaMCpUC'!$A3)=0,SUMIFS('[1]Existing Plants'!$I:$I,'[1]Existing Plants'!$M:$M,'[1]CCaMC-AFOaMCpUC'!$A3),SUMIFS('[1]Existing Plants'!$L:$L,'[1]Existing Plants'!$F:$F,'[1]CCaMC-AFOaMCpUC'!CM$1,'[1]Existing Plants'!$M:$M,'[1]CCaMC-AFOaMCpUC'!$A3))*1000*[1]About!$A$110</f>
        <v>#VALUE!</v>
      </c>
      <c r="CN3" s="4" t="e">
        <f>IF(SUMIFS('[1]Existing Plants'!$L:$L,'[1]Existing Plants'!$F:$F,'[1]CCaMC-AFOaMCpUC'!CN$1,'[1]Existing Plants'!$M:$M,'[1]CCaMC-AFOaMCpUC'!$A3)=0,SUMIFS('[1]Existing Plants'!$I:$I,'[1]Existing Plants'!$M:$M,'[1]CCaMC-AFOaMCpUC'!$A3),SUMIFS('[1]Existing Plants'!$L:$L,'[1]Existing Plants'!$F:$F,'[1]CCaMC-AFOaMCpUC'!CN$1,'[1]Existing Plants'!$M:$M,'[1]CCaMC-AFOaMCpUC'!$A3))*1000*[1]About!$A$110</f>
        <v>#VALUE!</v>
      </c>
      <c r="CO3" s="4" t="e">
        <f>IF(SUMIFS('[1]Existing Plants'!$L:$L,'[1]Existing Plants'!$F:$F,'[1]CCaMC-AFOaMCpUC'!CO$1,'[1]Existing Plants'!$M:$M,'[1]CCaMC-AFOaMCpUC'!$A3)=0,SUMIFS('[1]Existing Plants'!$I:$I,'[1]Existing Plants'!$M:$M,'[1]CCaMC-AFOaMCpUC'!$A3),SUMIFS('[1]Existing Plants'!$L:$L,'[1]Existing Plants'!$F:$F,'[1]CCaMC-AFOaMCpUC'!CO$1,'[1]Existing Plants'!$M:$M,'[1]CCaMC-AFOaMCpUC'!$A3))*1000*[1]About!$A$110</f>
        <v>#VALUE!</v>
      </c>
      <c r="CP3" s="4" t="e">
        <f>IF(SUMIFS('[1]Existing Plants'!$L:$L,'[1]Existing Plants'!$F:$F,'[1]CCaMC-AFOaMCpUC'!CP$1,'[1]Existing Plants'!$M:$M,'[1]CCaMC-AFOaMCpUC'!$A3)=0,SUMIFS('[1]Existing Plants'!$I:$I,'[1]Existing Plants'!$M:$M,'[1]CCaMC-AFOaMCpUC'!$A3),SUMIFS('[1]Existing Plants'!$L:$L,'[1]Existing Plants'!$F:$F,'[1]CCaMC-AFOaMCpUC'!CP$1,'[1]Existing Plants'!$M:$M,'[1]CCaMC-AFOaMCpUC'!$A3))*1000*[1]About!$A$110</f>
        <v>#VALUE!</v>
      </c>
      <c r="CQ3" s="4" t="e">
        <f>IF(SUMIFS('[1]Existing Plants'!$L:$L,'[1]Existing Plants'!$F:$F,'[1]CCaMC-AFOaMCpUC'!CQ$1,'[1]Existing Plants'!$M:$M,'[1]CCaMC-AFOaMCpUC'!$A3)=0,SUMIFS('[1]Existing Plants'!$I:$I,'[1]Existing Plants'!$M:$M,'[1]CCaMC-AFOaMCpUC'!$A3),SUMIFS('[1]Existing Plants'!$L:$L,'[1]Existing Plants'!$F:$F,'[1]CCaMC-AFOaMCpUC'!CQ$1,'[1]Existing Plants'!$M:$M,'[1]CCaMC-AFOaMCpUC'!$A3))*1000*[1]About!$A$110</f>
        <v>#VALUE!</v>
      </c>
      <c r="CR3" s="4" t="e">
        <f>IF(SUMIFS('[1]Existing Plants'!$L:$L,'[1]Existing Plants'!$F:$F,'[1]CCaMC-AFOaMCpUC'!CR$1,'[1]Existing Plants'!$M:$M,'[1]CCaMC-AFOaMCpUC'!$A3)=0,SUMIFS('[1]Existing Plants'!$I:$I,'[1]Existing Plants'!$M:$M,'[1]CCaMC-AFOaMCpUC'!$A3),SUMIFS('[1]Existing Plants'!$L:$L,'[1]Existing Plants'!$F:$F,'[1]CCaMC-AFOaMCpUC'!CR$1,'[1]Existing Plants'!$M:$M,'[1]CCaMC-AFOaMCpUC'!$A3))*1000*[1]About!$A$110</f>
        <v>#VALUE!</v>
      </c>
      <c r="CS3" s="4" t="e">
        <f>IF(SUMIFS('[1]Existing Plants'!$L:$L,'[1]Existing Plants'!$F:$F,'[1]CCaMC-AFOaMCpUC'!CS$1,'[1]Existing Plants'!$M:$M,'[1]CCaMC-AFOaMCpUC'!$A3)=0,SUMIFS('[1]Existing Plants'!$I:$I,'[1]Existing Plants'!$M:$M,'[1]CCaMC-AFOaMCpUC'!$A3),SUMIFS('[1]Existing Plants'!$L:$L,'[1]Existing Plants'!$F:$F,'[1]CCaMC-AFOaMCpUC'!CS$1,'[1]Existing Plants'!$M:$M,'[1]CCaMC-AFOaMCpUC'!$A3))*1000*[1]About!$A$110</f>
        <v>#VALUE!</v>
      </c>
      <c r="CT3" s="4" t="e">
        <f>IF(SUMIFS('[1]Existing Plants'!$L:$L,'[1]Existing Plants'!$F:$F,'[1]CCaMC-AFOaMCpUC'!CT$1,'[1]Existing Plants'!$M:$M,'[1]CCaMC-AFOaMCpUC'!$A3)=0,SUMIFS('[1]Existing Plants'!$I:$I,'[1]Existing Plants'!$M:$M,'[1]CCaMC-AFOaMCpUC'!$A3),SUMIFS('[1]Existing Plants'!$L:$L,'[1]Existing Plants'!$F:$F,'[1]CCaMC-AFOaMCpUC'!CT$1,'[1]Existing Plants'!$M:$M,'[1]CCaMC-AFOaMCpUC'!$A3))*1000*[1]About!$A$110</f>
        <v>#VALUE!</v>
      </c>
      <c r="CU3" s="4" t="e">
        <f>IF(SUMIFS('[1]Existing Plants'!$L:$L,'[1]Existing Plants'!$F:$F,'[1]CCaMC-AFOaMCpUC'!CU$1,'[1]Existing Plants'!$M:$M,'[1]CCaMC-AFOaMCpUC'!$A3)=0,SUMIFS('[1]Existing Plants'!$I:$I,'[1]Existing Plants'!$M:$M,'[1]CCaMC-AFOaMCpUC'!$A3),SUMIFS('[1]Existing Plants'!$L:$L,'[1]Existing Plants'!$F:$F,'[1]CCaMC-AFOaMCpUC'!CU$1,'[1]Existing Plants'!$M:$M,'[1]CCaMC-AFOaMCpUC'!$A3))*1000*[1]About!$A$110</f>
        <v>#VALUE!</v>
      </c>
      <c r="CV3" s="4" t="e">
        <f>IF(SUMIFS('[1]Existing Plants'!$L:$L,'[1]Existing Plants'!$F:$F,'[1]CCaMC-AFOaMCpUC'!CV$1,'[1]Existing Plants'!$M:$M,'[1]CCaMC-AFOaMCpUC'!$A3)=0,SUMIFS('[1]Existing Plants'!$I:$I,'[1]Existing Plants'!$M:$M,'[1]CCaMC-AFOaMCpUC'!$A3),SUMIFS('[1]Existing Plants'!$L:$L,'[1]Existing Plants'!$F:$F,'[1]CCaMC-AFOaMCpUC'!CV$1,'[1]Existing Plants'!$M:$M,'[1]CCaMC-AFOaMCpUC'!$A3))*1000*[1]About!$A$110</f>
        <v>#VALUE!</v>
      </c>
      <c r="CW3" s="4" t="e">
        <f>IF(SUMIFS('[1]Existing Plants'!$L:$L,'[1]Existing Plants'!$F:$F,'[1]CCaMC-AFOaMCpUC'!CW$1,'[1]Existing Plants'!$M:$M,'[1]CCaMC-AFOaMCpUC'!$A3)=0,SUMIFS('[1]Existing Plants'!$I:$I,'[1]Existing Plants'!$M:$M,'[1]CCaMC-AFOaMCpUC'!$A3),SUMIFS('[1]Existing Plants'!$L:$L,'[1]Existing Plants'!$F:$F,'[1]CCaMC-AFOaMCpUC'!CW$1,'[1]Existing Plants'!$M:$M,'[1]CCaMC-AFOaMCpUC'!$A3))*1000*[1]About!$A$110</f>
        <v>#VALUE!</v>
      </c>
      <c r="CX3" s="4" t="e">
        <f>IF(SUMIFS('[1]Existing Plants'!$L:$L,'[1]Existing Plants'!$F:$F,'[1]CCaMC-AFOaMCpUC'!CX$1,'[1]Existing Plants'!$M:$M,'[1]CCaMC-AFOaMCpUC'!$A3)=0,SUMIFS('[1]Existing Plants'!$I:$I,'[1]Existing Plants'!$M:$M,'[1]CCaMC-AFOaMCpUC'!$A3),SUMIFS('[1]Existing Plants'!$L:$L,'[1]Existing Plants'!$F:$F,'[1]CCaMC-AFOaMCpUC'!CX$1,'[1]Existing Plants'!$M:$M,'[1]CCaMC-AFOaMCpUC'!$A3))*1000*[1]About!$A$110</f>
        <v>#VALUE!</v>
      </c>
      <c r="CY3" s="4" t="e">
        <f>IF(SUMIFS('[1]Existing Plants'!$L:$L,'[1]Existing Plants'!$F:$F,'[1]CCaMC-AFOaMCpUC'!CY$1,'[1]Existing Plants'!$M:$M,'[1]CCaMC-AFOaMCpUC'!$A3)=0,SUMIFS('[1]Existing Plants'!$I:$I,'[1]Existing Plants'!$M:$M,'[1]CCaMC-AFOaMCpUC'!$A3),SUMIFS('[1]Existing Plants'!$L:$L,'[1]Existing Plants'!$F:$F,'[1]CCaMC-AFOaMCpUC'!CY$1,'[1]Existing Plants'!$M:$M,'[1]CCaMC-AFOaMCpUC'!$A3))*1000*[1]About!$A$110</f>
        <v>#VALUE!</v>
      </c>
      <c r="CZ3" s="4" t="e">
        <f>IF(SUMIFS('[1]Existing Plants'!$L:$L,'[1]Existing Plants'!$F:$F,'[1]CCaMC-AFOaMCpUC'!CZ$1,'[1]Existing Plants'!$M:$M,'[1]CCaMC-AFOaMCpUC'!$A3)=0,SUMIFS('[1]Existing Plants'!$I:$I,'[1]Existing Plants'!$M:$M,'[1]CCaMC-AFOaMCpUC'!$A3),SUMIFS('[1]Existing Plants'!$L:$L,'[1]Existing Plants'!$F:$F,'[1]CCaMC-AFOaMCpUC'!CZ$1,'[1]Existing Plants'!$M:$M,'[1]CCaMC-AFOaMCpUC'!$A3))*1000*[1]About!$A$110</f>
        <v>#VALUE!</v>
      </c>
      <c r="DA3" s="4" t="e">
        <f>IF(SUMIFS('[1]Existing Plants'!$L:$L,'[1]Existing Plants'!$F:$F,'[1]CCaMC-AFOaMCpUC'!DA$1,'[1]Existing Plants'!$M:$M,'[1]CCaMC-AFOaMCpUC'!$A3)=0,SUMIFS('[1]Existing Plants'!$I:$I,'[1]Existing Plants'!$M:$M,'[1]CCaMC-AFOaMCpUC'!$A3),SUMIFS('[1]Existing Plants'!$L:$L,'[1]Existing Plants'!$F:$F,'[1]CCaMC-AFOaMCpUC'!DA$1,'[1]Existing Plants'!$M:$M,'[1]CCaMC-AFOaMCpUC'!$A3))*1000*[1]About!$A$110</f>
        <v>#VALUE!</v>
      </c>
      <c r="DB3" s="4" t="e">
        <f>IF(SUMIFS('[1]Existing Plants'!$L:$L,'[1]Existing Plants'!$F:$F,'[1]CCaMC-AFOaMCpUC'!DB$1,'[1]Existing Plants'!$M:$M,'[1]CCaMC-AFOaMCpUC'!$A3)=0,SUMIFS('[1]Existing Plants'!$I:$I,'[1]Existing Plants'!$M:$M,'[1]CCaMC-AFOaMCpUC'!$A3),SUMIFS('[1]Existing Plants'!$L:$L,'[1]Existing Plants'!$F:$F,'[1]CCaMC-AFOaMCpUC'!DB$1,'[1]Existing Plants'!$M:$M,'[1]CCaMC-AFOaMCpUC'!$A3))*1000*[1]About!$A$110</f>
        <v>#VALUE!</v>
      </c>
      <c r="DC3" s="4" t="e">
        <f>IF(SUMIFS('[1]Existing Plants'!$L:$L,'[1]Existing Plants'!$F:$F,'[1]CCaMC-AFOaMCpUC'!DC$1,'[1]Existing Plants'!$M:$M,'[1]CCaMC-AFOaMCpUC'!$A3)=0,SUMIFS('[1]Existing Plants'!$I:$I,'[1]Existing Plants'!$M:$M,'[1]CCaMC-AFOaMCpUC'!$A3),SUMIFS('[1]Existing Plants'!$L:$L,'[1]Existing Plants'!$F:$F,'[1]CCaMC-AFOaMCpUC'!DC$1,'[1]Existing Plants'!$M:$M,'[1]CCaMC-AFOaMCpUC'!$A3))*1000*[1]About!$A$110</f>
        <v>#VALUE!</v>
      </c>
      <c r="DD3" s="4" t="e">
        <f>IF(SUMIFS('[1]Existing Plants'!$L:$L,'[1]Existing Plants'!$F:$F,'[1]CCaMC-AFOaMCpUC'!DD$1,'[1]Existing Plants'!$M:$M,'[1]CCaMC-AFOaMCpUC'!$A3)=0,SUMIFS('[1]Existing Plants'!$I:$I,'[1]Existing Plants'!$M:$M,'[1]CCaMC-AFOaMCpUC'!$A3),SUMIFS('[1]Existing Plants'!$L:$L,'[1]Existing Plants'!$F:$F,'[1]CCaMC-AFOaMCpUC'!DD$1,'[1]Existing Plants'!$M:$M,'[1]CCaMC-AFOaMCpUC'!$A3))*1000*[1]About!$A$110</f>
        <v>#VALUE!</v>
      </c>
      <c r="DE3" s="4" t="e">
        <f>IF(SUMIFS('[1]Existing Plants'!$L:$L,'[1]Existing Plants'!$F:$F,'[1]CCaMC-AFOaMCpUC'!DE$1,'[1]Existing Plants'!$M:$M,'[1]CCaMC-AFOaMCpUC'!$A3)=0,SUMIFS('[1]Existing Plants'!$I:$I,'[1]Existing Plants'!$M:$M,'[1]CCaMC-AFOaMCpUC'!$A3),SUMIFS('[1]Existing Plants'!$L:$L,'[1]Existing Plants'!$F:$F,'[1]CCaMC-AFOaMCpUC'!DE$1,'[1]Existing Plants'!$M:$M,'[1]CCaMC-AFOaMCpUC'!$A3))*1000*[1]About!$A$110</f>
        <v>#VALUE!</v>
      </c>
      <c r="DF3" s="4" t="e">
        <f>IF(SUMIFS('[1]Existing Plants'!$L:$L,'[1]Existing Plants'!$F:$F,'[1]CCaMC-AFOaMCpUC'!DF$1,'[1]Existing Plants'!$M:$M,'[1]CCaMC-AFOaMCpUC'!$A3)=0,SUMIFS('[1]Existing Plants'!$I:$I,'[1]Existing Plants'!$M:$M,'[1]CCaMC-AFOaMCpUC'!$A3),SUMIFS('[1]Existing Plants'!$L:$L,'[1]Existing Plants'!$F:$F,'[1]CCaMC-AFOaMCpUC'!DF$1,'[1]Existing Plants'!$M:$M,'[1]CCaMC-AFOaMCpUC'!$A3))*1000*[1]About!$A$110</f>
        <v>#VALUE!</v>
      </c>
      <c r="DG3" s="4" t="e">
        <f>IF(SUMIFS('[1]Existing Plants'!$L:$L,'[1]Existing Plants'!$F:$F,'[1]CCaMC-AFOaMCpUC'!DG$1,'[1]Existing Plants'!$M:$M,'[1]CCaMC-AFOaMCpUC'!$A3)=0,SUMIFS('[1]Existing Plants'!$I:$I,'[1]Existing Plants'!$M:$M,'[1]CCaMC-AFOaMCpUC'!$A3),SUMIFS('[1]Existing Plants'!$L:$L,'[1]Existing Plants'!$F:$F,'[1]CCaMC-AFOaMCpUC'!DG$1,'[1]Existing Plants'!$M:$M,'[1]CCaMC-AFOaMCpUC'!$A3))*1000*[1]About!$A$110</f>
        <v>#VALUE!</v>
      </c>
      <c r="DH3" s="4" t="e">
        <f>IF(SUMIFS('[1]Existing Plants'!$L:$L,'[1]Existing Plants'!$F:$F,'[1]CCaMC-AFOaMCpUC'!DH$1,'[1]Existing Plants'!$M:$M,'[1]CCaMC-AFOaMCpUC'!$A3)=0,SUMIFS('[1]Existing Plants'!$I:$I,'[1]Existing Plants'!$M:$M,'[1]CCaMC-AFOaMCpUC'!$A3),SUMIFS('[1]Existing Plants'!$L:$L,'[1]Existing Plants'!$F:$F,'[1]CCaMC-AFOaMCpUC'!DH$1,'[1]Existing Plants'!$M:$M,'[1]CCaMC-AFOaMCpUC'!$A3))*1000*[1]About!$A$110</f>
        <v>#VALUE!</v>
      </c>
      <c r="DI3" s="4" t="e">
        <f>IF(SUMIFS('[1]Existing Plants'!$L:$L,'[1]Existing Plants'!$F:$F,'[1]CCaMC-AFOaMCpUC'!DI$1,'[1]Existing Plants'!$M:$M,'[1]CCaMC-AFOaMCpUC'!$A3)=0,SUMIFS('[1]Existing Plants'!$I:$I,'[1]Existing Plants'!$M:$M,'[1]CCaMC-AFOaMCpUC'!$A3),SUMIFS('[1]Existing Plants'!$L:$L,'[1]Existing Plants'!$F:$F,'[1]CCaMC-AFOaMCpUC'!DI$1,'[1]Existing Plants'!$M:$M,'[1]CCaMC-AFOaMCpUC'!$A3))*1000*[1]About!$A$110</f>
        <v>#VALUE!</v>
      </c>
      <c r="DJ3" s="4" t="e">
        <f>IF(SUMIFS('[1]Existing Plants'!$L:$L,'[1]Existing Plants'!$F:$F,'[1]CCaMC-AFOaMCpUC'!DJ$1,'[1]Existing Plants'!$M:$M,'[1]CCaMC-AFOaMCpUC'!$A3)=0,SUMIFS('[1]Existing Plants'!$I:$I,'[1]Existing Plants'!$M:$M,'[1]CCaMC-AFOaMCpUC'!$A3),SUMIFS('[1]Existing Plants'!$L:$L,'[1]Existing Plants'!$F:$F,'[1]CCaMC-AFOaMCpUC'!DJ$1,'[1]Existing Plants'!$M:$M,'[1]CCaMC-AFOaMCpUC'!$A3))*1000*[1]About!$A$110</f>
        <v>#VALUE!</v>
      </c>
      <c r="DK3" s="4" t="e">
        <f>IF(SUMIFS('[1]Existing Plants'!$L:$L,'[1]Existing Plants'!$F:$F,'[1]CCaMC-AFOaMCpUC'!DK$1,'[1]Existing Plants'!$M:$M,'[1]CCaMC-AFOaMCpUC'!$A3)=0,SUMIFS('[1]Existing Plants'!$I:$I,'[1]Existing Plants'!$M:$M,'[1]CCaMC-AFOaMCpUC'!$A3),SUMIFS('[1]Existing Plants'!$L:$L,'[1]Existing Plants'!$F:$F,'[1]CCaMC-AFOaMCpUC'!DK$1,'[1]Existing Plants'!$M:$M,'[1]CCaMC-AFOaMCpUC'!$A3))*1000*[1]About!$A$110</f>
        <v>#VALUE!</v>
      </c>
      <c r="DL3" s="4" t="e">
        <f>IF(SUMIFS('[1]Existing Plants'!$L:$L,'[1]Existing Plants'!$F:$F,'[1]CCaMC-AFOaMCpUC'!DL$1,'[1]Existing Plants'!$M:$M,'[1]CCaMC-AFOaMCpUC'!$A3)=0,SUMIFS('[1]Existing Plants'!$I:$I,'[1]Existing Plants'!$M:$M,'[1]CCaMC-AFOaMCpUC'!$A3),SUMIFS('[1]Existing Plants'!$L:$L,'[1]Existing Plants'!$F:$F,'[1]CCaMC-AFOaMCpUC'!DL$1,'[1]Existing Plants'!$M:$M,'[1]CCaMC-AFOaMCpUC'!$A3))*1000*[1]About!$A$110</f>
        <v>#VALUE!</v>
      </c>
      <c r="DM3" s="4" t="e">
        <f>IF(SUMIFS('[1]Existing Plants'!$L:$L,'[1]Existing Plants'!$F:$F,'[1]CCaMC-AFOaMCpUC'!DM$1,'[1]Existing Plants'!$M:$M,'[1]CCaMC-AFOaMCpUC'!$A3)=0,SUMIFS('[1]Existing Plants'!$I:$I,'[1]Existing Plants'!$M:$M,'[1]CCaMC-AFOaMCpUC'!$A3),SUMIFS('[1]Existing Plants'!$L:$L,'[1]Existing Plants'!$F:$F,'[1]CCaMC-AFOaMCpUC'!DM$1,'[1]Existing Plants'!$M:$M,'[1]CCaMC-AFOaMCpUC'!$A3))*1000*[1]About!$A$110</f>
        <v>#VALUE!</v>
      </c>
      <c r="DN3" s="4" t="e">
        <f>IF(SUMIFS('[1]Existing Plants'!$L:$L,'[1]Existing Plants'!$F:$F,'[1]CCaMC-AFOaMCpUC'!DN$1,'[1]Existing Plants'!$M:$M,'[1]CCaMC-AFOaMCpUC'!$A3)=0,SUMIFS('[1]Existing Plants'!$I:$I,'[1]Existing Plants'!$M:$M,'[1]CCaMC-AFOaMCpUC'!$A3),SUMIFS('[1]Existing Plants'!$L:$L,'[1]Existing Plants'!$F:$F,'[1]CCaMC-AFOaMCpUC'!DN$1,'[1]Existing Plants'!$M:$M,'[1]CCaMC-AFOaMCpUC'!$A3))*1000*[1]About!$A$110</f>
        <v>#VALUE!</v>
      </c>
      <c r="DO3" s="4" t="e">
        <f>IF(SUMIFS('[1]Existing Plants'!$L:$L,'[1]Existing Plants'!$F:$F,'[1]CCaMC-AFOaMCpUC'!DO$1,'[1]Existing Plants'!$M:$M,'[1]CCaMC-AFOaMCpUC'!$A3)=0,SUMIFS('[1]Existing Plants'!$I:$I,'[1]Existing Plants'!$M:$M,'[1]CCaMC-AFOaMCpUC'!$A3),SUMIFS('[1]Existing Plants'!$L:$L,'[1]Existing Plants'!$F:$F,'[1]CCaMC-AFOaMCpUC'!DO$1,'[1]Existing Plants'!$M:$M,'[1]CCaMC-AFOaMCpUC'!$A3))*1000*[1]About!$A$110</f>
        <v>#VALUE!</v>
      </c>
      <c r="DP3" s="4" t="e">
        <f>IF(SUMIFS('[1]Existing Plants'!$L:$L,'[1]Existing Plants'!$F:$F,'[1]CCaMC-AFOaMCpUC'!DP$1,'[1]Existing Plants'!$M:$M,'[1]CCaMC-AFOaMCpUC'!$A3)=0,SUMIFS('[1]Existing Plants'!$I:$I,'[1]Existing Plants'!$M:$M,'[1]CCaMC-AFOaMCpUC'!$A3),SUMIFS('[1]Existing Plants'!$L:$L,'[1]Existing Plants'!$F:$F,'[1]CCaMC-AFOaMCpUC'!DP$1,'[1]Existing Plants'!$M:$M,'[1]CCaMC-AFOaMCpUC'!$A3))*1000*[1]About!$A$110</f>
        <v>#VALUE!</v>
      </c>
      <c r="DQ3" s="4" t="e">
        <f>IF(SUMIFS('[1]Existing Plants'!$L:$L,'[1]Existing Plants'!$F:$F,'[1]CCaMC-AFOaMCpUC'!DQ$1,'[1]Existing Plants'!$M:$M,'[1]CCaMC-AFOaMCpUC'!$A3)=0,SUMIFS('[1]Existing Plants'!$I:$I,'[1]Existing Plants'!$M:$M,'[1]CCaMC-AFOaMCpUC'!$A3),SUMIFS('[1]Existing Plants'!$L:$L,'[1]Existing Plants'!$F:$F,'[1]CCaMC-AFOaMCpUC'!DQ$1,'[1]Existing Plants'!$M:$M,'[1]CCaMC-AFOaMCpUC'!$A3))*1000*[1]About!$A$110</f>
        <v>#VALUE!</v>
      </c>
      <c r="DR3" s="4" t="e">
        <f>IF(SUMIFS('[1]Existing Plants'!$L:$L,'[1]Existing Plants'!$F:$F,'[1]CCaMC-AFOaMCpUC'!DR$1,'[1]Existing Plants'!$M:$M,'[1]CCaMC-AFOaMCpUC'!$A3)=0,SUMIFS('[1]Existing Plants'!$I:$I,'[1]Existing Plants'!$M:$M,'[1]CCaMC-AFOaMCpUC'!$A3),SUMIFS('[1]Existing Plants'!$L:$L,'[1]Existing Plants'!$F:$F,'[1]CCaMC-AFOaMCpUC'!DR$1,'[1]Existing Plants'!$M:$M,'[1]CCaMC-AFOaMCpUC'!$A3))*1000*[1]About!$A$110</f>
        <v>#VALUE!</v>
      </c>
      <c r="DS3" s="4" t="e">
        <f>IF(SUMIFS('[1]Existing Plants'!$L:$L,'[1]Existing Plants'!$F:$F,'[1]CCaMC-AFOaMCpUC'!DS$1,'[1]Existing Plants'!$M:$M,'[1]CCaMC-AFOaMCpUC'!$A3)=0,SUMIFS('[1]Existing Plants'!$I:$I,'[1]Existing Plants'!$M:$M,'[1]CCaMC-AFOaMCpUC'!$A3),SUMIFS('[1]Existing Plants'!$L:$L,'[1]Existing Plants'!$F:$F,'[1]CCaMC-AFOaMCpUC'!DS$1,'[1]Existing Plants'!$M:$M,'[1]CCaMC-AFOaMCpUC'!$A3))*1000*[1]About!$A$110</f>
        <v>#VALUE!</v>
      </c>
      <c r="DT3" s="4" t="e">
        <f>IF(SUMIFS('[1]Existing Plants'!$L:$L,'[1]Existing Plants'!$F:$F,'[1]CCaMC-AFOaMCpUC'!DT$1,'[1]Existing Plants'!$M:$M,'[1]CCaMC-AFOaMCpUC'!$A3)=0,SUMIFS('[1]Existing Plants'!$I:$I,'[1]Existing Plants'!$M:$M,'[1]CCaMC-AFOaMCpUC'!$A3),SUMIFS('[1]Existing Plants'!$L:$L,'[1]Existing Plants'!$F:$F,'[1]CCaMC-AFOaMCpUC'!DT$1,'[1]Existing Plants'!$M:$M,'[1]CCaMC-AFOaMCpUC'!$A3))*1000*[1]About!$A$110</f>
        <v>#VALUE!</v>
      </c>
      <c r="DU3" s="4" t="e">
        <f>IF(SUMIFS('[1]Existing Plants'!$L:$L,'[1]Existing Plants'!$F:$F,'[1]CCaMC-AFOaMCpUC'!DU$1,'[1]Existing Plants'!$M:$M,'[1]CCaMC-AFOaMCpUC'!$A3)=0,SUMIFS('[1]Existing Plants'!$I:$I,'[1]Existing Plants'!$M:$M,'[1]CCaMC-AFOaMCpUC'!$A3),SUMIFS('[1]Existing Plants'!$L:$L,'[1]Existing Plants'!$F:$F,'[1]CCaMC-AFOaMCpUC'!DU$1,'[1]Existing Plants'!$M:$M,'[1]CCaMC-AFOaMCpUC'!$A3))*1000*[1]About!$A$110</f>
        <v>#VALUE!</v>
      </c>
      <c r="DV3" s="4" t="e">
        <f>IF(SUMIFS('[1]Existing Plants'!$L:$L,'[1]Existing Plants'!$F:$F,'[1]CCaMC-AFOaMCpUC'!DV$1,'[1]Existing Plants'!$M:$M,'[1]CCaMC-AFOaMCpUC'!$A3)=0,SUMIFS('[1]Existing Plants'!$I:$I,'[1]Existing Plants'!$M:$M,'[1]CCaMC-AFOaMCpUC'!$A3),SUMIFS('[1]Existing Plants'!$L:$L,'[1]Existing Plants'!$F:$F,'[1]CCaMC-AFOaMCpUC'!DV$1,'[1]Existing Plants'!$M:$M,'[1]CCaMC-AFOaMCpUC'!$A3))*1000*[1]About!$A$110</f>
        <v>#VALUE!</v>
      </c>
      <c r="DW3" s="4" t="e">
        <f>IF(SUMIFS('[1]Existing Plants'!$L:$L,'[1]Existing Plants'!$F:$F,'[1]CCaMC-AFOaMCpUC'!DW$1,'[1]Existing Plants'!$M:$M,'[1]CCaMC-AFOaMCpUC'!$A3)=0,SUMIFS('[1]Existing Plants'!$I:$I,'[1]Existing Plants'!$M:$M,'[1]CCaMC-AFOaMCpUC'!$A3),SUMIFS('[1]Existing Plants'!$L:$L,'[1]Existing Plants'!$F:$F,'[1]CCaMC-AFOaMCpUC'!DW$1,'[1]Existing Plants'!$M:$M,'[1]CCaMC-AFOaMCpUC'!$A3))*1000*[1]About!$A$110</f>
        <v>#VALUE!</v>
      </c>
      <c r="DX3" s="4" t="e">
        <f>IF(SUMIFS('[1]Existing Plants'!$L:$L,'[1]Existing Plants'!$F:$F,'[1]CCaMC-AFOaMCpUC'!DX$1,'[1]Existing Plants'!$M:$M,'[1]CCaMC-AFOaMCpUC'!$A3)=0,SUMIFS('[1]Existing Plants'!$I:$I,'[1]Existing Plants'!$M:$M,'[1]CCaMC-AFOaMCpUC'!$A3),SUMIFS('[1]Existing Plants'!$L:$L,'[1]Existing Plants'!$F:$F,'[1]CCaMC-AFOaMCpUC'!DX$1,'[1]Existing Plants'!$M:$M,'[1]CCaMC-AFOaMCpUC'!$A3))*1000*[1]About!$A$110</f>
        <v>#VALUE!</v>
      </c>
      <c r="DY3" s="4" t="e">
        <f>IF(SUMIFS('[1]Existing Plants'!$L:$L,'[1]Existing Plants'!$F:$F,'[1]CCaMC-AFOaMCpUC'!DY$1,'[1]Existing Plants'!$M:$M,'[1]CCaMC-AFOaMCpUC'!$A3)=0,SUMIFS('[1]Existing Plants'!$I:$I,'[1]Existing Plants'!$M:$M,'[1]CCaMC-AFOaMCpUC'!$A3),SUMIFS('[1]Existing Plants'!$L:$L,'[1]Existing Plants'!$F:$F,'[1]CCaMC-AFOaMCpUC'!DY$1,'[1]Existing Plants'!$M:$M,'[1]CCaMC-AFOaMCpUC'!$A3))*1000*[1]About!$A$110</f>
        <v>#VALUE!</v>
      </c>
      <c r="DZ3">
        <f>Calculation!B76</f>
        <v>40766.481369682057</v>
      </c>
      <c r="EA3" s="4">
        <f t="shared" ref="EA3:EP18" si="4">$DZ3</f>
        <v>40766.481369682057</v>
      </c>
      <c r="EB3" s="4">
        <f t="shared" si="4"/>
        <v>40766.481369682057</v>
      </c>
      <c r="EC3" s="4">
        <f t="shared" si="4"/>
        <v>40766.481369682057</v>
      </c>
      <c r="ED3" s="4">
        <f t="shared" si="4"/>
        <v>40766.481369682057</v>
      </c>
      <c r="EE3" s="4">
        <f t="shared" si="4"/>
        <v>40766.481369682057</v>
      </c>
      <c r="EF3" s="4">
        <f t="shared" si="4"/>
        <v>40766.481369682057</v>
      </c>
      <c r="EG3" s="4">
        <f t="shared" si="4"/>
        <v>40766.481369682057</v>
      </c>
      <c r="EH3" s="4">
        <f t="shared" si="4"/>
        <v>40766.481369682057</v>
      </c>
      <c r="EI3" s="4">
        <f t="shared" si="4"/>
        <v>40766.481369682057</v>
      </c>
      <c r="EJ3" s="4">
        <f t="shared" si="4"/>
        <v>40766.481369682057</v>
      </c>
      <c r="EK3" s="4">
        <f t="shared" si="4"/>
        <v>40766.481369682057</v>
      </c>
      <c r="EL3" s="4">
        <f t="shared" si="4"/>
        <v>40766.481369682057</v>
      </c>
      <c r="EM3" s="4">
        <f t="shared" si="4"/>
        <v>40766.481369682057</v>
      </c>
      <c r="EN3" s="4">
        <f t="shared" si="4"/>
        <v>40766.481369682057</v>
      </c>
      <c r="EO3" s="4">
        <f t="shared" si="4"/>
        <v>40766.481369682057</v>
      </c>
      <c r="EP3" s="4">
        <f t="shared" si="4"/>
        <v>40766.481369682057</v>
      </c>
      <c r="EQ3" s="4">
        <f t="shared" si="2"/>
        <v>40766.481369682057</v>
      </c>
      <c r="ER3" s="4">
        <f t="shared" si="2"/>
        <v>40766.481369682057</v>
      </c>
      <c r="ES3" s="4">
        <f t="shared" si="2"/>
        <v>40766.481369682057</v>
      </c>
      <c r="ET3" s="4">
        <f t="shared" si="2"/>
        <v>40766.481369682057</v>
      </c>
      <c r="EU3" s="4">
        <f t="shared" si="2"/>
        <v>40766.481369682057</v>
      </c>
      <c r="EV3" s="4">
        <f t="shared" si="2"/>
        <v>40766.481369682057</v>
      </c>
      <c r="EW3" s="4">
        <f t="shared" si="2"/>
        <v>40766.481369682057</v>
      </c>
      <c r="EX3" s="4">
        <f t="shared" si="2"/>
        <v>40766.481369682057</v>
      </c>
      <c r="EY3" s="4">
        <f t="shared" si="2"/>
        <v>40766.481369682057</v>
      </c>
      <c r="EZ3" s="4">
        <f t="shared" si="2"/>
        <v>40766.481369682057</v>
      </c>
      <c r="FA3" s="4">
        <f t="shared" si="2"/>
        <v>40766.481369682057</v>
      </c>
      <c r="FB3" s="4">
        <f t="shared" si="2"/>
        <v>40766.481369682057</v>
      </c>
      <c r="FC3" s="4">
        <f t="shared" si="2"/>
        <v>40766.481369682057</v>
      </c>
      <c r="FD3" s="4">
        <f t="shared" si="2"/>
        <v>40766.481369682057</v>
      </c>
      <c r="FE3" s="4">
        <f t="shared" si="2"/>
        <v>40766.481369682057</v>
      </c>
      <c r="FF3" s="4">
        <f t="shared" si="3"/>
        <v>40766.481369682057</v>
      </c>
      <c r="FG3" s="4">
        <f t="shared" si="3"/>
        <v>40766.481369682057</v>
      </c>
      <c r="FH3" s="4">
        <f t="shared" si="3"/>
        <v>40766.481369682057</v>
      </c>
      <c r="FI3" s="4">
        <f t="shared" si="3"/>
        <v>40766.481369682057</v>
      </c>
      <c r="FJ3" s="4">
        <f t="shared" si="3"/>
        <v>40766.481369682057</v>
      </c>
      <c r="FK3" s="4">
        <f t="shared" si="3"/>
        <v>40766.481369682057</v>
      </c>
      <c r="FL3" s="4">
        <f t="shared" si="3"/>
        <v>40766.481369682057</v>
      </c>
      <c r="FM3" s="4">
        <f t="shared" si="3"/>
        <v>40766.481369682057</v>
      </c>
      <c r="FN3" s="4">
        <f t="shared" si="3"/>
        <v>40766.481369682057</v>
      </c>
      <c r="FO3" s="4">
        <f t="shared" si="3"/>
        <v>40766.481369682057</v>
      </c>
      <c r="FP3" s="4">
        <f t="shared" si="3"/>
        <v>40766.481369682057</v>
      </c>
      <c r="FQ3" s="4">
        <f t="shared" si="3"/>
        <v>40766.481369682057</v>
      </c>
      <c r="FR3" s="4">
        <f t="shared" si="3"/>
        <v>40766.481369682057</v>
      </c>
      <c r="FS3" s="4">
        <f t="shared" si="3"/>
        <v>40766.481369682057</v>
      </c>
      <c r="FT3" s="4">
        <f t="shared" si="3"/>
        <v>40766.481369682057</v>
      </c>
      <c r="FU3" s="4">
        <f t="shared" si="3"/>
        <v>40766.481369682057</v>
      </c>
      <c r="FV3" s="4">
        <f t="shared" si="3"/>
        <v>40766.481369682057</v>
      </c>
      <c r="FW3" s="4">
        <f t="shared" si="3"/>
        <v>40766.481369682057</v>
      </c>
      <c r="FX3" s="4">
        <f t="shared" si="3"/>
        <v>40766.481369682057</v>
      </c>
      <c r="FY3" s="4">
        <f t="shared" si="3"/>
        <v>40766.481369682057</v>
      </c>
      <c r="FZ3" s="4">
        <f t="shared" si="3"/>
        <v>40766.481369682057</v>
      </c>
      <c r="GA3" s="4">
        <f t="shared" si="3"/>
        <v>40766.481369682057</v>
      </c>
      <c r="GB3" s="4">
        <f t="shared" si="3"/>
        <v>40766.481369682057</v>
      </c>
      <c r="GC3" s="4">
        <f t="shared" si="3"/>
        <v>40766.481369682057</v>
      </c>
      <c r="GD3" s="4">
        <f t="shared" si="3"/>
        <v>40766.481369682057</v>
      </c>
      <c r="GE3" s="4">
        <f t="shared" si="3"/>
        <v>40766.481369682057</v>
      </c>
      <c r="GF3" s="4">
        <f t="shared" si="3"/>
        <v>40766.481369682057</v>
      </c>
      <c r="GG3" s="4">
        <f t="shared" si="3"/>
        <v>40766.481369682057</v>
      </c>
      <c r="GH3" s="4">
        <f t="shared" si="3"/>
        <v>40766.481369682057</v>
      </c>
      <c r="GI3" s="4">
        <f t="shared" si="3"/>
        <v>40766.481369682057</v>
      </c>
      <c r="GJ3" s="4">
        <f t="shared" si="3"/>
        <v>40766.481369682057</v>
      </c>
      <c r="GK3" s="4">
        <f t="shared" si="3"/>
        <v>40766.481369682057</v>
      </c>
      <c r="GL3" s="4">
        <f t="shared" si="3"/>
        <v>40766.481369682057</v>
      </c>
      <c r="GM3" s="4">
        <f t="shared" si="3"/>
        <v>40766.481369682057</v>
      </c>
      <c r="GN3" s="4">
        <f t="shared" si="3"/>
        <v>40766.481369682057</v>
      </c>
      <c r="GO3" s="4">
        <f t="shared" si="3"/>
        <v>40766.481369682057</v>
      </c>
      <c r="GP3" s="4">
        <f t="shared" si="3"/>
        <v>40766.481369682057</v>
      </c>
      <c r="GQ3" s="4">
        <f t="shared" si="3"/>
        <v>40766.481369682057</v>
      </c>
      <c r="GR3" s="4">
        <f t="shared" si="3"/>
        <v>40766.481369682057</v>
      </c>
      <c r="GS3" s="4">
        <f t="shared" si="3"/>
        <v>40766.481369682057</v>
      </c>
      <c r="GT3" s="4">
        <f t="shared" si="3"/>
        <v>40766.481369682057</v>
      </c>
      <c r="GU3" s="4">
        <f t="shared" si="3"/>
        <v>40766.481369682057</v>
      </c>
      <c r="GV3" s="4">
        <f t="shared" si="3"/>
        <v>40766.481369682057</v>
      </c>
      <c r="GW3" s="4">
        <f t="shared" si="3"/>
        <v>40766.481369682057</v>
      </c>
      <c r="GX3" s="4">
        <f t="shared" si="3"/>
        <v>40766.481369682057</v>
      </c>
      <c r="GY3" s="4">
        <f t="shared" si="3"/>
        <v>40766.481369682057</v>
      </c>
      <c r="GZ3" s="4">
        <f t="shared" si="3"/>
        <v>40766.481369682057</v>
      </c>
      <c r="HA3" s="4">
        <f t="shared" si="3"/>
        <v>40766.481369682057</v>
      </c>
      <c r="HB3" s="4">
        <f t="shared" si="3"/>
        <v>40766.481369682057</v>
      </c>
      <c r="HC3" s="4">
        <f t="shared" si="3"/>
        <v>40766.481369682057</v>
      </c>
    </row>
    <row r="4" spans="1:211">
      <c r="A4" t="s">
        <v>76</v>
      </c>
      <c r="B4" s="4">
        <v>37151.995931858626</v>
      </c>
      <c r="C4" s="4" t="e">
        <f>IF(SUMIFS('[1]Existing Plants'!$L:$L,'[1]Existing Plants'!$F:$F,'[1]CCaMC-AFOaMCpUC'!C$1,'[1]Existing Plants'!$M:$M,'[1]CCaMC-AFOaMCpUC'!$A4)=0,SUMIFS('[1]Existing Plants'!$I:$I,'[1]Existing Plants'!$M:$M,'[1]CCaMC-AFOaMCpUC'!$A4),SUMIFS('[1]Existing Plants'!$L:$L,'[1]Existing Plants'!$F:$F,'[1]CCaMC-AFOaMCpUC'!C$1,'[1]Existing Plants'!$M:$M,'[1]CCaMC-AFOaMCpUC'!$A4))*1000*[1]About!$A$110</f>
        <v>#VALUE!</v>
      </c>
      <c r="D4" s="4" t="e">
        <f>IF(SUMIFS('[1]Existing Plants'!$L:$L,'[1]Existing Plants'!$F:$F,'[1]CCaMC-AFOaMCpUC'!D$1,'[1]Existing Plants'!$M:$M,'[1]CCaMC-AFOaMCpUC'!$A4)=0,SUMIFS('[1]Existing Plants'!$I:$I,'[1]Existing Plants'!$M:$M,'[1]CCaMC-AFOaMCpUC'!$A4),SUMIFS('[1]Existing Plants'!$L:$L,'[1]Existing Plants'!$F:$F,'[1]CCaMC-AFOaMCpUC'!D$1,'[1]Existing Plants'!$M:$M,'[1]CCaMC-AFOaMCpUC'!$A4))*1000*[1]About!$A$110</f>
        <v>#VALUE!</v>
      </c>
      <c r="E4" s="4" t="e">
        <f>IF(SUMIFS('[1]Existing Plants'!$L:$L,'[1]Existing Plants'!$F:$F,'[1]CCaMC-AFOaMCpUC'!E$1,'[1]Existing Plants'!$M:$M,'[1]CCaMC-AFOaMCpUC'!$A4)=0,SUMIFS('[1]Existing Plants'!$I:$I,'[1]Existing Plants'!$M:$M,'[1]CCaMC-AFOaMCpUC'!$A4),SUMIFS('[1]Existing Plants'!$L:$L,'[1]Existing Plants'!$F:$F,'[1]CCaMC-AFOaMCpUC'!E$1,'[1]Existing Plants'!$M:$M,'[1]CCaMC-AFOaMCpUC'!$A4))*1000*[1]About!$A$110</f>
        <v>#VALUE!</v>
      </c>
      <c r="F4" s="4" t="e">
        <f>IF(SUMIFS('[1]Existing Plants'!$L:$L,'[1]Existing Plants'!$F:$F,'[1]CCaMC-AFOaMCpUC'!F$1,'[1]Existing Plants'!$M:$M,'[1]CCaMC-AFOaMCpUC'!$A4)=0,SUMIFS('[1]Existing Plants'!$I:$I,'[1]Existing Plants'!$M:$M,'[1]CCaMC-AFOaMCpUC'!$A4),SUMIFS('[1]Existing Plants'!$L:$L,'[1]Existing Plants'!$F:$F,'[1]CCaMC-AFOaMCpUC'!F$1,'[1]Existing Plants'!$M:$M,'[1]CCaMC-AFOaMCpUC'!$A4))*1000*[1]About!$A$110</f>
        <v>#VALUE!</v>
      </c>
      <c r="G4" s="4" t="e">
        <f>IF(SUMIFS('[1]Existing Plants'!$L:$L,'[1]Existing Plants'!$F:$F,'[1]CCaMC-AFOaMCpUC'!G$1,'[1]Existing Plants'!$M:$M,'[1]CCaMC-AFOaMCpUC'!$A4)=0,SUMIFS('[1]Existing Plants'!$I:$I,'[1]Existing Plants'!$M:$M,'[1]CCaMC-AFOaMCpUC'!$A4),SUMIFS('[1]Existing Plants'!$L:$L,'[1]Existing Plants'!$F:$F,'[1]CCaMC-AFOaMCpUC'!G$1,'[1]Existing Plants'!$M:$M,'[1]CCaMC-AFOaMCpUC'!$A4))*1000*[1]About!$A$110</f>
        <v>#VALUE!</v>
      </c>
      <c r="H4" s="4" t="e">
        <f>IF(SUMIFS('[1]Existing Plants'!$L:$L,'[1]Existing Plants'!$F:$F,'[1]CCaMC-AFOaMCpUC'!H$1,'[1]Existing Plants'!$M:$M,'[1]CCaMC-AFOaMCpUC'!$A4)=0,SUMIFS('[1]Existing Plants'!$I:$I,'[1]Existing Plants'!$M:$M,'[1]CCaMC-AFOaMCpUC'!$A4),SUMIFS('[1]Existing Plants'!$L:$L,'[1]Existing Plants'!$F:$F,'[1]CCaMC-AFOaMCpUC'!H$1,'[1]Existing Plants'!$M:$M,'[1]CCaMC-AFOaMCpUC'!$A4))*1000*[1]About!$A$110</f>
        <v>#VALUE!</v>
      </c>
      <c r="I4" s="4" t="e">
        <f>IF(SUMIFS('[1]Existing Plants'!$L:$L,'[1]Existing Plants'!$F:$F,'[1]CCaMC-AFOaMCpUC'!I$1,'[1]Existing Plants'!$M:$M,'[1]CCaMC-AFOaMCpUC'!$A4)=0,SUMIFS('[1]Existing Plants'!$I:$I,'[1]Existing Plants'!$M:$M,'[1]CCaMC-AFOaMCpUC'!$A4),SUMIFS('[1]Existing Plants'!$L:$L,'[1]Existing Plants'!$F:$F,'[1]CCaMC-AFOaMCpUC'!I$1,'[1]Existing Plants'!$M:$M,'[1]CCaMC-AFOaMCpUC'!$A4))*1000*[1]About!$A$110</f>
        <v>#VALUE!</v>
      </c>
      <c r="J4" s="4" t="e">
        <f>IF(SUMIFS('[1]Existing Plants'!$L:$L,'[1]Existing Plants'!$F:$F,'[1]CCaMC-AFOaMCpUC'!J$1,'[1]Existing Plants'!$M:$M,'[1]CCaMC-AFOaMCpUC'!$A4)=0,SUMIFS('[1]Existing Plants'!$I:$I,'[1]Existing Plants'!$M:$M,'[1]CCaMC-AFOaMCpUC'!$A4),SUMIFS('[1]Existing Plants'!$L:$L,'[1]Existing Plants'!$F:$F,'[1]CCaMC-AFOaMCpUC'!J$1,'[1]Existing Plants'!$M:$M,'[1]CCaMC-AFOaMCpUC'!$A4))*1000*[1]About!$A$110</f>
        <v>#VALUE!</v>
      </c>
      <c r="K4" s="4" t="e">
        <f>IF(SUMIFS('[1]Existing Plants'!$L:$L,'[1]Existing Plants'!$F:$F,'[1]CCaMC-AFOaMCpUC'!K$1,'[1]Existing Plants'!$M:$M,'[1]CCaMC-AFOaMCpUC'!$A4)=0,SUMIFS('[1]Existing Plants'!$I:$I,'[1]Existing Plants'!$M:$M,'[1]CCaMC-AFOaMCpUC'!$A4),SUMIFS('[1]Existing Plants'!$L:$L,'[1]Existing Plants'!$F:$F,'[1]CCaMC-AFOaMCpUC'!K$1,'[1]Existing Plants'!$M:$M,'[1]CCaMC-AFOaMCpUC'!$A4))*1000*[1]About!$A$110</f>
        <v>#VALUE!</v>
      </c>
      <c r="L4" s="4" t="e">
        <f>IF(SUMIFS('[1]Existing Plants'!$L:$L,'[1]Existing Plants'!$F:$F,'[1]CCaMC-AFOaMCpUC'!L$1,'[1]Existing Plants'!$M:$M,'[1]CCaMC-AFOaMCpUC'!$A4)=0,SUMIFS('[1]Existing Plants'!$I:$I,'[1]Existing Plants'!$M:$M,'[1]CCaMC-AFOaMCpUC'!$A4),SUMIFS('[1]Existing Plants'!$L:$L,'[1]Existing Plants'!$F:$F,'[1]CCaMC-AFOaMCpUC'!L$1,'[1]Existing Plants'!$M:$M,'[1]CCaMC-AFOaMCpUC'!$A4))*1000*[1]About!$A$110</f>
        <v>#VALUE!</v>
      </c>
      <c r="M4" s="4" t="e">
        <f>IF(SUMIFS('[1]Existing Plants'!$L:$L,'[1]Existing Plants'!$F:$F,'[1]CCaMC-AFOaMCpUC'!M$1,'[1]Existing Plants'!$M:$M,'[1]CCaMC-AFOaMCpUC'!$A4)=0,SUMIFS('[1]Existing Plants'!$I:$I,'[1]Existing Plants'!$M:$M,'[1]CCaMC-AFOaMCpUC'!$A4),SUMIFS('[1]Existing Plants'!$L:$L,'[1]Existing Plants'!$F:$F,'[1]CCaMC-AFOaMCpUC'!M$1,'[1]Existing Plants'!$M:$M,'[1]CCaMC-AFOaMCpUC'!$A4))*1000*[1]About!$A$110</f>
        <v>#VALUE!</v>
      </c>
      <c r="N4" s="4" t="e">
        <f>IF(SUMIFS('[1]Existing Plants'!$L:$L,'[1]Existing Plants'!$F:$F,'[1]CCaMC-AFOaMCpUC'!N$1,'[1]Existing Plants'!$M:$M,'[1]CCaMC-AFOaMCpUC'!$A4)=0,SUMIFS('[1]Existing Plants'!$I:$I,'[1]Existing Plants'!$M:$M,'[1]CCaMC-AFOaMCpUC'!$A4),SUMIFS('[1]Existing Plants'!$L:$L,'[1]Existing Plants'!$F:$F,'[1]CCaMC-AFOaMCpUC'!N$1,'[1]Existing Plants'!$M:$M,'[1]CCaMC-AFOaMCpUC'!$A4))*1000*[1]About!$A$110</f>
        <v>#VALUE!</v>
      </c>
      <c r="O4" s="4" t="e">
        <f>IF(SUMIFS('[1]Existing Plants'!$L:$L,'[1]Existing Plants'!$F:$F,'[1]CCaMC-AFOaMCpUC'!O$1,'[1]Existing Plants'!$M:$M,'[1]CCaMC-AFOaMCpUC'!$A4)=0,SUMIFS('[1]Existing Plants'!$I:$I,'[1]Existing Plants'!$M:$M,'[1]CCaMC-AFOaMCpUC'!$A4),SUMIFS('[1]Existing Plants'!$L:$L,'[1]Existing Plants'!$F:$F,'[1]CCaMC-AFOaMCpUC'!O$1,'[1]Existing Plants'!$M:$M,'[1]CCaMC-AFOaMCpUC'!$A4))*1000*[1]About!$A$110</f>
        <v>#VALUE!</v>
      </c>
      <c r="P4" s="4" t="e">
        <f>IF(SUMIFS('[1]Existing Plants'!$L:$L,'[1]Existing Plants'!$F:$F,'[1]CCaMC-AFOaMCpUC'!P$1,'[1]Existing Plants'!$M:$M,'[1]CCaMC-AFOaMCpUC'!$A4)=0,SUMIFS('[1]Existing Plants'!$I:$I,'[1]Existing Plants'!$M:$M,'[1]CCaMC-AFOaMCpUC'!$A4),SUMIFS('[1]Existing Plants'!$L:$L,'[1]Existing Plants'!$F:$F,'[1]CCaMC-AFOaMCpUC'!P$1,'[1]Existing Plants'!$M:$M,'[1]CCaMC-AFOaMCpUC'!$A4))*1000*[1]About!$A$110</f>
        <v>#VALUE!</v>
      </c>
      <c r="Q4" s="4" t="e">
        <f>IF(SUMIFS('[1]Existing Plants'!$L:$L,'[1]Existing Plants'!$F:$F,'[1]CCaMC-AFOaMCpUC'!Q$1,'[1]Existing Plants'!$M:$M,'[1]CCaMC-AFOaMCpUC'!$A4)=0,SUMIFS('[1]Existing Plants'!$I:$I,'[1]Existing Plants'!$M:$M,'[1]CCaMC-AFOaMCpUC'!$A4),SUMIFS('[1]Existing Plants'!$L:$L,'[1]Existing Plants'!$F:$F,'[1]CCaMC-AFOaMCpUC'!Q$1,'[1]Existing Plants'!$M:$M,'[1]CCaMC-AFOaMCpUC'!$A4))*1000*[1]About!$A$110</f>
        <v>#VALUE!</v>
      </c>
      <c r="R4" s="4" t="e">
        <f>IF(SUMIFS('[1]Existing Plants'!$L:$L,'[1]Existing Plants'!$F:$F,'[1]CCaMC-AFOaMCpUC'!R$1,'[1]Existing Plants'!$M:$M,'[1]CCaMC-AFOaMCpUC'!$A4)=0,SUMIFS('[1]Existing Plants'!$I:$I,'[1]Existing Plants'!$M:$M,'[1]CCaMC-AFOaMCpUC'!$A4),SUMIFS('[1]Existing Plants'!$L:$L,'[1]Existing Plants'!$F:$F,'[1]CCaMC-AFOaMCpUC'!R$1,'[1]Existing Plants'!$M:$M,'[1]CCaMC-AFOaMCpUC'!$A4))*1000*[1]About!$A$110</f>
        <v>#VALUE!</v>
      </c>
      <c r="S4" s="4" t="e">
        <f>IF(SUMIFS('[1]Existing Plants'!$L:$L,'[1]Existing Plants'!$F:$F,'[1]CCaMC-AFOaMCpUC'!S$1,'[1]Existing Plants'!$M:$M,'[1]CCaMC-AFOaMCpUC'!$A4)=0,SUMIFS('[1]Existing Plants'!$I:$I,'[1]Existing Plants'!$M:$M,'[1]CCaMC-AFOaMCpUC'!$A4),SUMIFS('[1]Existing Plants'!$L:$L,'[1]Existing Plants'!$F:$F,'[1]CCaMC-AFOaMCpUC'!S$1,'[1]Existing Plants'!$M:$M,'[1]CCaMC-AFOaMCpUC'!$A4))*1000*[1]About!$A$110</f>
        <v>#VALUE!</v>
      </c>
      <c r="T4" s="4" t="e">
        <f>IF(SUMIFS('[1]Existing Plants'!$L:$L,'[1]Existing Plants'!$F:$F,'[1]CCaMC-AFOaMCpUC'!T$1,'[1]Existing Plants'!$M:$M,'[1]CCaMC-AFOaMCpUC'!$A4)=0,SUMIFS('[1]Existing Plants'!$I:$I,'[1]Existing Plants'!$M:$M,'[1]CCaMC-AFOaMCpUC'!$A4),SUMIFS('[1]Existing Plants'!$L:$L,'[1]Existing Plants'!$F:$F,'[1]CCaMC-AFOaMCpUC'!T$1,'[1]Existing Plants'!$M:$M,'[1]CCaMC-AFOaMCpUC'!$A4))*1000*[1]About!$A$110</f>
        <v>#VALUE!</v>
      </c>
      <c r="U4" s="4" t="e">
        <f>IF(SUMIFS('[1]Existing Plants'!$L:$L,'[1]Existing Plants'!$F:$F,'[1]CCaMC-AFOaMCpUC'!U$1,'[1]Existing Plants'!$M:$M,'[1]CCaMC-AFOaMCpUC'!$A4)=0,SUMIFS('[1]Existing Plants'!$I:$I,'[1]Existing Plants'!$M:$M,'[1]CCaMC-AFOaMCpUC'!$A4),SUMIFS('[1]Existing Plants'!$L:$L,'[1]Existing Plants'!$F:$F,'[1]CCaMC-AFOaMCpUC'!U$1,'[1]Existing Plants'!$M:$M,'[1]CCaMC-AFOaMCpUC'!$A4))*1000*[1]About!$A$110</f>
        <v>#VALUE!</v>
      </c>
      <c r="V4" s="4" t="e">
        <f>IF(SUMIFS('[1]Existing Plants'!$L:$L,'[1]Existing Plants'!$F:$F,'[1]CCaMC-AFOaMCpUC'!V$1,'[1]Existing Plants'!$M:$M,'[1]CCaMC-AFOaMCpUC'!$A4)=0,SUMIFS('[1]Existing Plants'!$I:$I,'[1]Existing Plants'!$M:$M,'[1]CCaMC-AFOaMCpUC'!$A4),SUMIFS('[1]Existing Plants'!$L:$L,'[1]Existing Plants'!$F:$F,'[1]CCaMC-AFOaMCpUC'!V$1,'[1]Existing Plants'!$M:$M,'[1]CCaMC-AFOaMCpUC'!$A4))*1000*[1]About!$A$110</f>
        <v>#VALUE!</v>
      </c>
      <c r="W4" s="4" t="e">
        <f>IF(SUMIFS('[1]Existing Plants'!$L:$L,'[1]Existing Plants'!$F:$F,'[1]CCaMC-AFOaMCpUC'!W$1,'[1]Existing Plants'!$M:$M,'[1]CCaMC-AFOaMCpUC'!$A4)=0,SUMIFS('[1]Existing Plants'!$I:$I,'[1]Existing Plants'!$M:$M,'[1]CCaMC-AFOaMCpUC'!$A4),SUMIFS('[1]Existing Plants'!$L:$L,'[1]Existing Plants'!$F:$F,'[1]CCaMC-AFOaMCpUC'!W$1,'[1]Existing Plants'!$M:$M,'[1]CCaMC-AFOaMCpUC'!$A4))*1000*[1]About!$A$110</f>
        <v>#VALUE!</v>
      </c>
      <c r="X4" s="4" t="e">
        <f>IF(SUMIFS('[1]Existing Plants'!$L:$L,'[1]Existing Plants'!$F:$F,'[1]CCaMC-AFOaMCpUC'!X$1,'[1]Existing Plants'!$M:$M,'[1]CCaMC-AFOaMCpUC'!$A4)=0,SUMIFS('[1]Existing Plants'!$I:$I,'[1]Existing Plants'!$M:$M,'[1]CCaMC-AFOaMCpUC'!$A4),SUMIFS('[1]Existing Plants'!$L:$L,'[1]Existing Plants'!$F:$F,'[1]CCaMC-AFOaMCpUC'!X$1,'[1]Existing Plants'!$M:$M,'[1]CCaMC-AFOaMCpUC'!$A4))*1000*[1]About!$A$110</f>
        <v>#VALUE!</v>
      </c>
      <c r="Y4" s="4" t="e">
        <f>IF(SUMIFS('[1]Existing Plants'!$L:$L,'[1]Existing Plants'!$F:$F,'[1]CCaMC-AFOaMCpUC'!Y$1,'[1]Existing Plants'!$M:$M,'[1]CCaMC-AFOaMCpUC'!$A4)=0,SUMIFS('[1]Existing Plants'!$I:$I,'[1]Existing Plants'!$M:$M,'[1]CCaMC-AFOaMCpUC'!$A4),SUMIFS('[1]Existing Plants'!$L:$L,'[1]Existing Plants'!$F:$F,'[1]CCaMC-AFOaMCpUC'!Y$1,'[1]Existing Plants'!$M:$M,'[1]CCaMC-AFOaMCpUC'!$A4))*1000*[1]About!$A$110</f>
        <v>#VALUE!</v>
      </c>
      <c r="Z4" s="4" t="e">
        <f>IF(SUMIFS('[1]Existing Plants'!$L:$L,'[1]Existing Plants'!$F:$F,'[1]CCaMC-AFOaMCpUC'!Z$1,'[1]Existing Plants'!$M:$M,'[1]CCaMC-AFOaMCpUC'!$A4)=0,SUMIFS('[1]Existing Plants'!$I:$I,'[1]Existing Plants'!$M:$M,'[1]CCaMC-AFOaMCpUC'!$A4),SUMIFS('[1]Existing Plants'!$L:$L,'[1]Existing Plants'!$F:$F,'[1]CCaMC-AFOaMCpUC'!Z$1,'[1]Existing Plants'!$M:$M,'[1]CCaMC-AFOaMCpUC'!$A4))*1000*[1]About!$A$110</f>
        <v>#VALUE!</v>
      </c>
      <c r="AA4" s="4" t="e">
        <f>IF(SUMIFS('[1]Existing Plants'!$L:$L,'[1]Existing Plants'!$F:$F,'[1]CCaMC-AFOaMCpUC'!AA$1,'[1]Existing Plants'!$M:$M,'[1]CCaMC-AFOaMCpUC'!$A4)=0,SUMIFS('[1]Existing Plants'!$I:$I,'[1]Existing Plants'!$M:$M,'[1]CCaMC-AFOaMCpUC'!$A4),SUMIFS('[1]Existing Plants'!$L:$L,'[1]Existing Plants'!$F:$F,'[1]CCaMC-AFOaMCpUC'!AA$1,'[1]Existing Plants'!$M:$M,'[1]CCaMC-AFOaMCpUC'!$A4))*1000*[1]About!$A$110</f>
        <v>#VALUE!</v>
      </c>
      <c r="AB4" s="4" t="e">
        <f>IF(SUMIFS('[1]Existing Plants'!$L:$L,'[1]Existing Plants'!$F:$F,'[1]CCaMC-AFOaMCpUC'!AB$1,'[1]Existing Plants'!$M:$M,'[1]CCaMC-AFOaMCpUC'!$A4)=0,SUMIFS('[1]Existing Plants'!$I:$I,'[1]Existing Plants'!$M:$M,'[1]CCaMC-AFOaMCpUC'!$A4),SUMIFS('[1]Existing Plants'!$L:$L,'[1]Existing Plants'!$F:$F,'[1]CCaMC-AFOaMCpUC'!AB$1,'[1]Existing Plants'!$M:$M,'[1]CCaMC-AFOaMCpUC'!$A4))*1000*[1]About!$A$110</f>
        <v>#VALUE!</v>
      </c>
      <c r="AC4" s="4" t="e">
        <f>IF(SUMIFS('[1]Existing Plants'!$L:$L,'[1]Existing Plants'!$F:$F,'[1]CCaMC-AFOaMCpUC'!AC$1,'[1]Existing Plants'!$M:$M,'[1]CCaMC-AFOaMCpUC'!$A4)=0,SUMIFS('[1]Existing Plants'!$I:$I,'[1]Existing Plants'!$M:$M,'[1]CCaMC-AFOaMCpUC'!$A4),SUMIFS('[1]Existing Plants'!$L:$L,'[1]Existing Plants'!$F:$F,'[1]CCaMC-AFOaMCpUC'!AC$1,'[1]Existing Plants'!$M:$M,'[1]CCaMC-AFOaMCpUC'!$A4))*1000*[1]About!$A$110</f>
        <v>#VALUE!</v>
      </c>
      <c r="AD4" s="4" t="e">
        <f>IF(SUMIFS('[1]Existing Plants'!$L:$L,'[1]Existing Plants'!$F:$F,'[1]CCaMC-AFOaMCpUC'!AD$1,'[1]Existing Plants'!$M:$M,'[1]CCaMC-AFOaMCpUC'!$A4)=0,SUMIFS('[1]Existing Plants'!$I:$I,'[1]Existing Plants'!$M:$M,'[1]CCaMC-AFOaMCpUC'!$A4),SUMIFS('[1]Existing Plants'!$L:$L,'[1]Existing Plants'!$F:$F,'[1]CCaMC-AFOaMCpUC'!AD$1,'[1]Existing Plants'!$M:$M,'[1]CCaMC-AFOaMCpUC'!$A4))*1000*[1]About!$A$110</f>
        <v>#VALUE!</v>
      </c>
      <c r="AE4" s="4" t="e">
        <f>IF(SUMIFS('[1]Existing Plants'!$L:$L,'[1]Existing Plants'!$F:$F,'[1]CCaMC-AFOaMCpUC'!AE$1,'[1]Existing Plants'!$M:$M,'[1]CCaMC-AFOaMCpUC'!$A4)=0,SUMIFS('[1]Existing Plants'!$I:$I,'[1]Existing Plants'!$M:$M,'[1]CCaMC-AFOaMCpUC'!$A4),SUMIFS('[1]Existing Plants'!$L:$L,'[1]Existing Plants'!$F:$F,'[1]CCaMC-AFOaMCpUC'!AE$1,'[1]Existing Plants'!$M:$M,'[1]CCaMC-AFOaMCpUC'!$A4))*1000*[1]About!$A$110</f>
        <v>#VALUE!</v>
      </c>
      <c r="AF4" s="4" t="e">
        <f>IF(SUMIFS('[1]Existing Plants'!$L:$L,'[1]Existing Plants'!$F:$F,'[1]CCaMC-AFOaMCpUC'!AF$1,'[1]Existing Plants'!$M:$M,'[1]CCaMC-AFOaMCpUC'!$A4)=0,SUMIFS('[1]Existing Plants'!$I:$I,'[1]Existing Plants'!$M:$M,'[1]CCaMC-AFOaMCpUC'!$A4),SUMIFS('[1]Existing Plants'!$L:$L,'[1]Existing Plants'!$F:$F,'[1]CCaMC-AFOaMCpUC'!AF$1,'[1]Existing Plants'!$M:$M,'[1]CCaMC-AFOaMCpUC'!$A4))*1000*[1]About!$A$110</f>
        <v>#VALUE!</v>
      </c>
      <c r="AG4" s="4" t="e">
        <f>IF(SUMIFS('[1]Existing Plants'!$L:$L,'[1]Existing Plants'!$F:$F,'[1]CCaMC-AFOaMCpUC'!AG$1,'[1]Existing Plants'!$M:$M,'[1]CCaMC-AFOaMCpUC'!$A4)=0,SUMIFS('[1]Existing Plants'!$I:$I,'[1]Existing Plants'!$M:$M,'[1]CCaMC-AFOaMCpUC'!$A4),SUMIFS('[1]Existing Plants'!$L:$L,'[1]Existing Plants'!$F:$F,'[1]CCaMC-AFOaMCpUC'!AG$1,'[1]Existing Plants'!$M:$M,'[1]CCaMC-AFOaMCpUC'!$A4))*1000*[1]About!$A$110</f>
        <v>#VALUE!</v>
      </c>
      <c r="AH4" s="4" t="e">
        <f>IF(SUMIFS('[1]Existing Plants'!$L:$L,'[1]Existing Plants'!$F:$F,'[1]CCaMC-AFOaMCpUC'!AH$1,'[1]Existing Plants'!$M:$M,'[1]CCaMC-AFOaMCpUC'!$A4)=0,SUMIFS('[1]Existing Plants'!$I:$I,'[1]Existing Plants'!$M:$M,'[1]CCaMC-AFOaMCpUC'!$A4),SUMIFS('[1]Existing Plants'!$L:$L,'[1]Existing Plants'!$F:$F,'[1]CCaMC-AFOaMCpUC'!AH$1,'[1]Existing Plants'!$M:$M,'[1]CCaMC-AFOaMCpUC'!$A4))*1000*[1]About!$A$110</f>
        <v>#VALUE!</v>
      </c>
      <c r="AI4" s="4" t="e">
        <f>IF(SUMIFS('[1]Existing Plants'!$L:$L,'[1]Existing Plants'!$F:$F,'[1]CCaMC-AFOaMCpUC'!AI$1,'[1]Existing Plants'!$M:$M,'[1]CCaMC-AFOaMCpUC'!$A4)=0,SUMIFS('[1]Existing Plants'!$I:$I,'[1]Existing Plants'!$M:$M,'[1]CCaMC-AFOaMCpUC'!$A4),SUMIFS('[1]Existing Plants'!$L:$L,'[1]Existing Plants'!$F:$F,'[1]CCaMC-AFOaMCpUC'!AI$1,'[1]Existing Plants'!$M:$M,'[1]CCaMC-AFOaMCpUC'!$A4))*1000*[1]About!$A$110</f>
        <v>#VALUE!</v>
      </c>
      <c r="AJ4" s="4" t="e">
        <f>IF(SUMIFS('[1]Existing Plants'!$L:$L,'[1]Existing Plants'!$F:$F,'[1]CCaMC-AFOaMCpUC'!AJ$1,'[1]Existing Plants'!$M:$M,'[1]CCaMC-AFOaMCpUC'!$A4)=0,SUMIFS('[1]Existing Plants'!$I:$I,'[1]Existing Plants'!$M:$M,'[1]CCaMC-AFOaMCpUC'!$A4),SUMIFS('[1]Existing Plants'!$L:$L,'[1]Existing Plants'!$F:$F,'[1]CCaMC-AFOaMCpUC'!AJ$1,'[1]Existing Plants'!$M:$M,'[1]CCaMC-AFOaMCpUC'!$A4))*1000*[1]About!$A$110</f>
        <v>#VALUE!</v>
      </c>
      <c r="AK4" s="4" t="e">
        <f>IF(SUMIFS('[1]Existing Plants'!$L:$L,'[1]Existing Plants'!$F:$F,'[1]CCaMC-AFOaMCpUC'!AK$1,'[1]Existing Plants'!$M:$M,'[1]CCaMC-AFOaMCpUC'!$A4)=0,SUMIFS('[1]Existing Plants'!$I:$I,'[1]Existing Plants'!$M:$M,'[1]CCaMC-AFOaMCpUC'!$A4),SUMIFS('[1]Existing Plants'!$L:$L,'[1]Existing Plants'!$F:$F,'[1]CCaMC-AFOaMCpUC'!AK$1,'[1]Existing Plants'!$M:$M,'[1]CCaMC-AFOaMCpUC'!$A4))*1000*[1]About!$A$110</f>
        <v>#VALUE!</v>
      </c>
      <c r="AL4" s="4" t="e">
        <f>IF(SUMIFS('[1]Existing Plants'!$L:$L,'[1]Existing Plants'!$F:$F,'[1]CCaMC-AFOaMCpUC'!AL$1,'[1]Existing Plants'!$M:$M,'[1]CCaMC-AFOaMCpUC'!$A4)=0,SUMIFS('[1]Existing Plants'!$I:$I,'[1]Existing Plants'!$M:$M,'[1]CCaMC-AFOaMCpUC'!$A4),SUMIFS('[1]Existing Plants'!$L:$L,'[1]Existing Plants'!$F:$F,'[1]CCaMC-AFOaMCpUC'!AL$1,'[1]Existing Plants'!$M:$M,'[1]CCaMC-AFOaMCpUC'!$A4))*1000*[1]About!$A$110</f>
        <v>#VALUE!</v>
      </c>
      <c r="AM4" s="4" t="e">
        <f>IF(SUMIFS('[1]Existing Plants'!$L:$L,'[1]Existing Plants'!$F:$F,'[1]CCaMC-AFOaMCpUC'!AM$1,'[1]Existing Plants'!$M:$M,'[1]CCaMC-AFOaMCpUC'!$A4)=0,SUMIFS('[1]Existing Plants'!$I:$I,'[1]Existing Plants'!$M:$M,'[1]CCaMC-AFOaMCpUC'!$A4),SUMIFS('[1]Existing Plants'!$L:$L,'[1]Existing Plants'!$F:$F,'[1]CCaMC-AFOaMCpUC'!AM$1,'[1]Existing Plants'!$M:$M,'[1]CCaMC-AFOaMCpUC'!$A4))*1000*[1]About!$A$110</f>
        <v>#VALUE!</v>
      </c>
      <c r="AN4" s="4" t="e">
        <f>IF(SUMIFS('[1]Existing Plants'!$L:$L,'[1]Existing Plants'!$F:$F,'[1]CCaMC-AFOaMCpUC'!AN$1,'[1]Existing Plants'!$M:$M,'[1]CCaMC-AFOaMCpUC'!$A4)=0,SUMIFS('[1]Existing Plants'!$I:$I,'[1]Existing Plants'!$M:$M,'[1]CCaMC-AFOaMCpUC'!$A4),SUMIFS('[1]Existing Plants'!$L:$L,'[1]Existing Plants'!$F:$F,'[1]CCaMC-AFOaMCpUC'!AN$1,'[1]Existing Plants'!$M:$M,'[1]CCaMC-AFOaMCpUC'!$A4))*1000*[1]About!$A$110</f>
        <v>#VALUE!</v>
      </c>
      <c r="AO4" s="4" t="e">
        <f>IF(SUMIFS('[1]Existing Plants'!$L:$L,'[1]Existing Plants'!$F:$F,'[1]CCaMC-AFOaMCpUC'!AO$1,'[1]Existing Plants'!$M:$M,'[1]CCaMC-AFOaMCpUC'!$A4)=0,SUMIFS('[1]Existing Plants'!$I:$I,'[1]Existing Plants'!$M:$M,'[1]CCaMC-AFOaMCpUC'!$A4),SUMIFS('[1]Existing Plants'!$L:$L,'[1]Existing Plants'!$F:$F,'[1]CCaMC-AFOaMCpUC'!AO$1,'[1]Existing Plants'!$M:$M,'[1]CCaMC-AFOaMCpUC'!$A4))*1000*[1]About!$A$110</f>
        <v>#VALUE!</v>
      </c>
      <c r="AP4" s="4" t="e">
        <f>IF(SUMIFS('[1]Existing Plants'!$L:$L,'[1]Existing Plants'!$F:$F,'[1]CCaMC-AFOaMCpUC'!AP$1,'[1]Existing Plants'!$M:$M,'[1]CCaMC-AFOaMCpUC'!$A4)=0,SUMIFS('[1]Existing Plants'!$I:$I,'[1]Existing Plants'!$M:$M,'[1]CCaMC-AFOaMCpUC'!$A4),SUMIFS('[1]Existing Plants'!$L:$L,'[1]Existing Plants'!$F:$F,'[1]CCaMC-AFOaMCpUC'!AP$1,'[1]Existing Plants'!$M:$M,'[1]CCaMC-AFOaMCpUC'!$A4))*1000*[1]About!$A$110</f>
        <v>#VALUE!</v>
      </c>
      <c r="AQ4" s="4" t="e">
        <f>IF(SUMIFS('[1]Existing Plants'!$L:$L,'[1]Existing Plants'!$F:$F,'[1]CCaMC-AFOaMCpUC'!AQ$1,'[1]Existing Plants'!$M:$M,'[1]CCaMC-AFOaMCpUC'!$A4)=0,SUMIFS('[1]Existing Plants'!$I:$I,'[1]Existing Plants'!$M:$M,'[1]CCaMC-AFOaMCpUC'!$A4),SUMIFS('[1]Existing Plants'!$L:$L,'[1]Existing Plants'!$F:$F,'[1]CCaMC-AFOaMCpUC'!AQ$1,'[1]Existing Plants'!$M:$M,'[1]CCaMC-AFOaMCpUC'!$A4))*1000*[1]About!$A$110</f>
        <v>#VALUE!</v>
      </c>
      <c r="AR4" s="4" t="e">
        <f>IF(SUMIFS('[1]Existing Plants'!$L:$L,'[1]Existing Plants'!$F:$F,'[1]CCaMC-AFOaMCpUC'!AR$1,'[1]Existing Plants'!$M:$M,'[1]CCaMC-AFOaMCpUC'!$A4)=0,SUMIFS('[1]Existing Plants'!$I:$I,'[1]Existing Plants'!$M:$M,'[1]CCaMC-AFOaMCpUC'!$A4),SUMIFS('[1]Existing Plants'!$L:$L,'[1]Existing Plants'!$F:$F,'[1]CCaMC-AFOaMCpUC'!AR$1,'[1]Existing Plants'!$M:$M,'[1]CCaMC-AFOaMCpUC'!$A4))*1000*[1]About!$A$110</f>
        <v>#VALUE!</v>
      </c>
      <c r="AS4" s="4" t="e">
        <f>IF(SUMIFS('[1]Existing Plants'!$L:$L,'[1]Existing Plants'!$F:$F,'[1]CCaMC-AFOaMCpUC'!AS$1,'[1]Existing Plants'!$M:$M,'[1]CCaMC-AFOaMCpUC'!$A4)=0,SUMIFS('[1]Existing Plants'!$I:$I,'[1]Existing Plants'!$M:$M,'[1]CCaMC-AFOaMCpUC'!$A4),SUMIFS('[1]Existing Plants'!$L:$L,'[1]Existing Plants'!$F:$F,'[1]CCaMC-AFOaMCpUC'!AS$1,'[1]Existing Plants'!$M:$M,'[1]CCaMC-AFOaMCpUC'!$A4))*1000*[1]About!$A$110</f>
        <v>#VALUE!</v>
      </c>
      <c r="AT4" s="4" t="e">
        <f>IF(SUMIFS('[1]Existing Plants'!$L:$L,'[1]Existing Plants'!$F:$F,'[1]CCaMC-AFOaMCpUC'!AT$1,'[1]Existing Plants'!$M:$M,'[1]CCaMC-AFOaMCpUC'!$A4)=0,SUMIFS('[1]Existing Plants'!$I:$I,'[1]Existing Plants'!$M:$M,'[1]CCaMC-AFOaMCpUC'!$A4),SUMIFS('[1]Existing Plants'!$L:$L,'[1]Existing Plants'!$F:$F,'[1]CCaMC-AFOaMCpUC'!AT$1,'[1]Existing Plants'!$M:$M,'[1]CCaMC-AFOaMCpUC'!$A4))*1000*[1]About!$A$110</f>
        <v>#VALUE!</v>
      </c>
      <c r="AU4" s="4" t="e">
        <f>IF(SUMIFS('[1]Existing Plants'!$L:$L,'[1]Existing Plants'!$F:$F,'[1]CCaMC-AFOaMCpUC'!AU$1,'[1]Existing Plants'!$M:$M,'[1]CCaMC-AFOaMCpUC'!$A4)=0,SUMIFS('[1]Existing Plants'!$I:$I,'[1]Existing Plants'!$M:$M,'[1]CCaMC-AFOaMCpUC'!$A4),SUMIFS('[1]Existing Plants'!$L:$L,'[1]Existing Plants'!$F:$F,'[1]CCaMC-AFOaMCpUC'!AU$1,'[1]Existing Plants'!$M:$M,'[1]CCaMC-AFOaMCpUC'!$A4))*1000*[1]About!$A$110</f>
        <v>#VALUE!</v>
      </c>
      <c r="AV4" s="4" t="e">
        <f>IF(SUMIFS('[1]Existing Plants'!$L:$L,'[1]Existing Plants'!$F:$F,'[1]CCaMC-AFOaMCpUC'!AV$1,'[1]Existing Plants'!$M:$M,'[1]CCaMC-AFOaMCpUC'!$A4)=0,SUMIFS('[1]Existing Plants'!$I:$I,'[1]Existing Plants'!$M:$M,'[1]CCaMC-AFOaMCpUC'!$A4),SUMIFS('[1]Existing Plants'!$L:$L,'[1]Existing Plants'!$F:$F,'[1]CCaMC-AFOaMCpUC'!AV$1,'[1]Existing Plants'!$M:$M,'[1]CCaMC-AFOaMCpUC'!$A4))*1000*[1]About!$A$110</f>
        <v>#VALUE!</v>
      </c>
      <c r="AW4" s="4" t="e">
        <f>IF(SUMIFS('[1]Existing Plants'!$L:$L,'[1]Existing Plants'!$F:$F,'[1]CCaMC-AFOaMCpUC'!AW$1,'[1]Existing Plants'!$M:$M,'[1]CCaMC-AFOaMCpUC'!$A4)=0,SUMIFS('[1]Existing Plants'!$I:$I,'[1]Existing Plants'!$M:$M,'[1]CCaMC-AFOaMCpUC'!$A4),SUMIFS('[1]Existing Plants'!$L:$L,'[1]Existing Plants'!$F:$F,'[1]CCaMC-AFOaMCpUC'!AW$1,'[1]Existing Plants'!$M:$M,'[1]CCaMC-AFOaMCpUC'!$A4))*1000*[1]About!$A$110</f>
        <v>#VALUE!</v>
      </c>
      <c r="AX4" s="4" t="e">
        <f>IF(SUMIFS('[1]Existing Plants'!$L:$L,'[1]Existing Plants'!$F:$F,'[1]CCaMC-AFOaMCpUC'!AX$1,'[1]Existing Plants'!$M:$M,'[1]CCaMC-AFOaMCpUC'!$A4)=0,SUMIFS('[1]Existing Plants'!$I:$I,'[1]Existing Plants'!$M:$M,'[1]CCaMC-AFOaMCpUC'!$A4),SUMIFS('[1]Existing Plants'!$L:$L,'[1]Existing Plants'!$F:$F,'[1]CCaMC-AFOaMCpUC'!AX$1,'[1]Existing Plants'!$M:$M,'[1]CCaMC-AFOaMCpUC'!$A4))*1000*[1]About!$A$110</f>
        <v>#VALUE!</v>
      </c>
      <c r="AY4" s="4" t="e">
        <f>IF(SUMIFS('[1]Existing Plants'!$L:$L,'[1]Existing Plants'!$F:$F,'[1]CCaMC-AFOaMCpUC'!AY$1,'[1]Existing Plants'!$M:$M,'[1]CCaMC-AFOaMCpUC'!$A4)=0,SUMIFS('[1]Existing Plants'!$I:$I,'[1]Existing Plants'!$M:$M,'[1]CCaMC-AFOaMCpUC'!$A4),SUMIFS('[1]Existing Plants'!$L:$L,'[1]Existing Plants'!$F:$F,'[1]CCaMC-AFOaMCpUC'!AY$1,'[1]Existing Plants'!$M:$M,'[1]CCaMC-AFOaMCpUC'!$A4))*1000*[1]About!$A$110</f>
        <v>#VALUE!</v>
      </c>
      <c r="AZ4" s="4" t="e">
        <f>IF(SUMIFS('[1]Existing Plants'!$L:$L,'[1]Existing Plants'!$F:$F,'[1]CCaMC-AFOaMCpUC'!AZ$1,'[1]Existing Plants'!$M:$M,'[1]CCaMC-AFOaMCpUC'!$A4)=0,SUMIFS('[1]Existing Plants'!$I:$I,'[1]Existing Plants'!$M:$M,'[1]CCaMC-AFOaMCpUC'!$A4),SUMIFS('[1]Existing Plants'!$L:$L,'[1]Existing Plants'!$F:$F,'[1]CCaMC-AFOaMCpUC'!AZ$1,'[1]Existing Plants'!$M:$M,'[1]CCaMC-AFOaMCpUC'!$A4))*1000*[1]About!$A$110</f>
        <v>#VALUE!</v>
      </c>
      <c r="BA4" s="4" t="e">
        <f>IF(SUMIFS('[1]Existing Plants'!$L:$L,'[1]Existing Plants'!$F:$F,'[1]CCaMC-AFOaMCpUC'!BA$1,'[1]Existing Plants'!$M:$M,'[1]CCaMC-AFOaMCpUC'!$A4)=0,SUMIFS('[1]Existing Plants'!$I:$I,'[1]Existing Plants'!$M:$M,'[1]CCaMC-AFOaMCpUC'!$A4),SUMIFS('[1]Existing Plants'!$L:$L,'[1]Existing Plants'!$F:$F,'[1]CCaMC-AFOaMCpUC'!BA$1,'[1]Existing Plants'!$M:$M,'[1]CCaMC-AFOaMCpUC'!$A4))*1000*[1]About!$A$110</f>
        <v>#VALUE!</v>
      </c>
      <c r="BB4" s="4" t="e">
        <f>IF(SUMIFS('[1]Existing Plants'!$L:$L,'[1]Existing Plants'!$F:$F,'[1]CCaMC-AFOaMCpUC'!BB$1,'[1]Existing Plants'!$M:$M,'[1]CCaMC-AFOaMCpUC'!$A4)=0,SUMIFS('[1]Existing Plants'!$I:$I,'[1]Existing Plants'!$M:$M,'[1]CCaMC-AFOaMCpUC'!$A4),SUMIFS('[1]Existing Plants'!$L:$L,'[1]Existing Plants'!$F:$F,'[1]CCaMC-AFOaMCpUC'!BB$1,'[1]Existing Plants'!$M:$M,'[1]CCaMC-AFOaMCpUC'!$A4))*1000*[1]About!$A$110</f>
        <v>#VALUE!</v>
      </c>
      <c r="BC4" s="4" t="e">
        <f>IF(SUMIFS('[1]Existing Plants'!$L:$L,'[1]Existing Plants'!$F:$F,'[1]CCaMC-AFOaMCpUC'!BC$1,'[1]Existing Plants'!$M:$M,'[1]CCaMC-AFOaMCpUC'!$A4)=0,SUMIFS('[1]Existing Plants'!$I:$I,'[1]Existing Plants'!$M:$M,'[1]CCaMC-AFOaMCpUC'!$A4),SUMIFS('[1]Existing Plants'!$L:$L,'[1]Existing Plants'!$F:$F,'[1]CCaMC-AFOaMCpUC'!BC$1,'[1]Existing Plants'!$M:$M,'[1]CCaMC-AFOaMCpUC'!$A4))*1000*[1]About!$A$110</f>
        <v>#VALUE!</v>
      </c>
      <c r="BD4" s="4" t="e">
        <f>IF(SUMIFS('[1]Existing Plants'!$L:$L,'[1]Existing Plants'!$F:$F,'[1]CCaMC-AFOaMCpUC'!BD$1,'[1]Existing Plants'!$M:$M,'[1]CCaMC-AFOaMCpUC'!$A4)=0,SUMIFS('[1]Existing Plants'!$I:$I,'[1]Existing Plants'!$M:$M,'[1]CCaMC-AFOaMCpUC'!$A4),SUMIFS('[1]Existing Plants'!$L:$L,'[1]Existing Plants'!$F:$F,'[1]CCaMC-AFOaMCpUC'!BD$1,'[1]Existing Plants'!$M:$M,'[1]CCaMC-AFOaMCpUC'!$A4))*1000*[1]About!$A$110</f>
        <v>#VALUE!</v>
      </c>
      <c r="BE4" s="4" t="e">
        <f>IF(SUMIFS('[1]Existing Plants'!$L:$L,'[1]Existing Plants'!$F:$F,'[1]CCaMC-AFOaMCpUC'!BE$1,'[1]Existing Plants'!$M:$M,'[1]CCaMC-AFOaMCpUC'!$A4)=0,SUMIFS('[1]Existing Plants'!$I:$I,'[1]Existing Plants'!$M:$M,'[1]CCaMC-AFOaMCpUC'!$A4),SUMIFS('[1]Existing Plants'!$L:$L,'[1]Existing Plants'!$F:$F,'[1]CCaMC-AFOaMCpUC'!BE$1,'[1]Existing Plants'!$M:$M,'[1]CCaMC-AFOaMCpUC'!$A4))*1000*[1]About!$A$110</f>
        <v>#VALUE!</v>
      </c>
      <c r="BF4" s="4" t="e">
        <f>IF(SUMIFS('[1]Existing Plants'!$L:$L,'[1]Existing Plants'!$F:$F,'[1]CCaMC-AFOaMCpUC'!BF$1,'[1]Existing Plants'!$M:$M,'[1]CCaMC-AFOaMCpUC'!$A4)=0,SUMIFS('[1]Existing Plants'!$I:$I,'[1]Existing Plants'!$M:$M,'[1]CCaMC-AFOaMCpUC'!$A4),SUMIFS('[1]Existing Plants'!$L:$L,'[1]Existing Plants'!$F:$F,'[1]CCaMC-AFOaMCpUC'!BF$1,'[1]Existing Plants'!$M:$M,'[1]CCaMC-AFOaMCpUC'!$A4))*1000*[1]About!$A$110</f>
        <v>#VALUE!</v>
      </c>
      <c r="BG4" s="4" t="e">
        <f>IF(SUMIFS('[1]Existing Plants'!$L:$L,'[1]Existing Plants'!$F:$F,'[1]CCaMC-AFOaMCpUC'!BG$1,'[1]Existing Plants'!$M:$M,'[1]CCaMC-AFOaMCpUC'!$A4)=0,SUMIFS('[1]Existing Plants'!$I:$I,'[1]Existing Plants'!$M:$M,'[1]CCaMC-AFOaMCpUC'!$A4),SUMIFS('[1]Existing Plants'!$L:$L,'[1]Existing Plants'!$F:$F,'[1]CCaMC-AFOaMCpUC'!BG$1,'[1]Existing Plants'!$M:$M,'[1]CCaMC-AFOaMCpUC'!$A4))*1000*[1]About!$A$110</f>
        <v>#VALUE!</v>
      </c>
      <c r="BH4" s="4" t="e">
        <f>IF(SUMIFS('[1]Existing Plants'!$L:$L,'[1]Existing Plants'!$F:$F,'[1]CCaMC-AFOaMCpUC'!BH$1,'[1]Existing Plants'!$M:$M,'[1]CCaMC-AFOaMCpUC'!$A4)=0,SUMIFS('[1]Existing Plants'!$I:$I,'[1]Existing Plants'!$M:$M,'[1]CCaMC-AFOaMCpUC'!$A4),SUMIFS('[1]Existing Plants'!$L:$L,'[1]Existing Plants'!$F:$F,'[1]CCaMC-AFOaMCpUC'!BH$1,'[1]Existing Plants'!$M:$M,'[1]CCaMC-AFOaMCpUC'!$A4))*1000*[1]About!$A$110</f>
        <v>#VALUE!</v>
      </c>
      <c r="BI4" s="4" t="e">
        <f>IF(SUMIFS('[1]Existing Plants'!$L:$L,'[1]Existing Plants'!$F:$F,'[1]CCaMC-AFOaMCpUC'!BI$1,'[1]Existing Plants'!$M:$M,'[1]CCaMC-AFOaMCpUC'!$A4)=0,SUMIFS('[1]Existing Plants'!$I:$I,'[1]Existing Plants'!$M:$M,'[1]CCaMC-AFOaMCpUC'!$A4),SUMIFS('[1]Existing Plants'!$L:$L,'[1]Existing Plants'!$F:$F,'[1]CCaMC-AFOaMCpUC'!BI$1,'[1]Existing Plants'!$M:$M,'[1]CCaMC-AFOaMCpUC'!$A4))*1000*[1]About!$A$110</f>
        <v>#VALUE!</v>
      </c>
      <c r="BJ4" s="4" t="e">
        <f>IF(SUMIFS('[1]Existing Plants'!$L:$L,'[1]Existing Plants'!$F:$F,'[1]CCaMC-AFOaMCpUC'!BJ$1,'[1]Existing Plants'!$M:$M,'[1]CCaMC-AFOaMCpUC'!$A4)=0,SUMIFS('[1]Existing Plants'!$I:$I,'[1]Existing Plants'!$M:$M,'[1]CCaMC-AFOaMCpUC'!$A4),SUMIFS('[1]Existing Plants'!$L:$L,'[1]Existing Plants'!$F:$F,'[1]CCaMC-AFOaMCpUC'!BJ$1,'[1]Existing Plants'!$M:$M,'[1]CCaMC-AFOaMCpUC'!$A4))*1000*[1]About!$A$110</f>
        <v>#VALUE!</v>
      </c>
      <c r="BK4" s="4" t="e">
        <f>IF(SUMIFS('[1]Existing Plants'!$L:$L,'[1]Existing Plants'!$F:$F,'[1]CCaMC-AFOaMCpUC'!BK$1,'[1]Existing Plants'!$M:$M,'[1]CCaMC-AFOaMCpUC'!$A4)=0,SUMIFS('[1]Existing Plants'!$I:$I,'[1]Existing Plants'!$M:$M,'[1]CCaMC-AFOaMCpUC'!$A4),SUMIFS('[1]Existing Plants'!$L:$L,'[1]Existing Plants'!$F:$F,'[1]CCaMC-AFOaMCpUC'!BK$1,'[1]Existing Plants'!$M:$M,'[1]CCaMC-AFOaMCpUC'!$A4))*1000*[1]About!$A$110</f>
        <v>#VALUE!</v>
      </c>
      <c r="BL4" s="4" t="e">
        <f>IF(SUMIFS('[1]Existing Plants'!$L:$L,'[1]Existing Plants'!$F:$F,'[1]CCaMC-AFOaMCpUC'!BL$1,'[1]Existing Plants'!$M:$M,'[1]CCaMC-AFOaMCpUC'!$A4)=0,SUMIFS('[1]Existing Plants'!$I:$I,'[1]Existing Plants'!$M:$M,'[1]CCaMC-AFOaMCpUC'!$A4),SUMIFS('[1]Existing Plants'!$L:$L,'[1]Existing Plants'!$F:$F,'[1]CCaMC-AFOaMCpUC'!BL$1,'[1]Existing Plants'!$M:$M,'[1]CCaMC-AFOaMCpUC'!$A4))*1000*[1]About!$A$110</f>
        <v>#VALUE!</v>
      </c>
      <c r="BM4" s="4" t="e">
        <f>IF(SUMIFS('[1]Existing Plants'!$L:$L,'[1]Existing Plants'!$F:$F,'[1]CCaMC-AFOaMCpUC'!BM$1,'[1]Existing Plants'!$M:$M,'[1]CCaMC-AFOaMCpUC'!$A4)=0,SUMIFS('[1]Existing Plants'!$I:$I,'[1]Existing Plants'!$M:$M,'[1]CCaMC-AFOaMCpUC'!$A4),SUMIFS('[1]Existing Plants'!$L:$L,'[1]Existing Plants'!$F:$F,'[1]CCaMC-AFOaMCpUC'!BM$1,'[1]Existing Plants'!$M:$M,'[1]CCaMC-AFOaMCpUC'!$A4))*1000*[1]About!$A$110</f>
        <v>#VALUE!</v>
      </c>
      <c r="BN4" s="4" t="e">
        <f>IF(SUMIFS('[1]Existing Plants'!$L:$L,'[1]Existing Plants'!$F:$F,'[1]CCaMC-AFOaMCpUC'!BN$1,'[1]Existing Plants'!$M:$M,'[1]CCaMC-AFOaMCpUC'!$A4)=0,SUMIFS('[1]Existing Plants'!$I:$I,'[1]Existing Plants'!$M:$M,'[1]CCaMC-AFOaMCpUC'!$A4),SUMIFS('[1]Existing Plants'!$L:$L,'[1]Existing Plants'!$F:$F,'[1]CCaMC-AFOaMCpUC'!BN$1,'[1]Existing Plants'!$M:$M,'[1]CCaMC-AFOaMCpUC'!$A4))*1000*[1]About!$A$110</f>
        <v>#VALUE!</v>
      </c>
      <c r="BO4" s="4" t="e">
        <f>IF(SUMIFS('[1]Existing Plants'!$L:$L,'[1]Existing Plants'!$F:$F,'[1]CCaMC-AFOaMCpUC'!BO$1,'[1]Existing Plants'!$M:$M,'[1]CCaMC-AFOaMCpUC'!$A4)=0,SUMIFS('[1]Existing Plants'!$I:$I,'[1]Existing Plants'!$M:$M,'[1]CCaMC-AFOaMCpUC'!$A4),SUMIFS('[1]Existing Plants'!$L:$L,'[1]Existing Plants'!$F:$F,'[1]CCaMC-AFOaMCpUC'!BO$1,'[1]Existing Plants'!$M:$M,'[1]CCaMC-AFOaMCpUC'!$A4))*1000*[1]About!$A$110</f>
        <v>#VALUE!</v>
      </c>
      <c r="BP4" s="4" t="e">
        <f>IF(SUMIFS('[1]Existing Plants'!$L:$L,'[1]Existing Plants'!$F:$F,'[1]CCaMC-AFOaMCpUC'!BP$1,'[1]Existing Plants'!$M:$M,'[1]CCaMC-AFOaMCpUC'!$A4)=0,SUMIFS('[1]Existing Plants'!$I:$I,'[1]Existing Plants'!$M:$M,'[1]CCaMC-AFOaMCpUC'!$A4),SUMIFS('[1]Existing Plants'!$L:$L,'[1]Existing Plants'!$F:$F,'[1]CCaMC-AFOaMCpUC'!BP$1,'[1]Existing Plants'!$M:$M,'[1]CCaMC-AFOaMCpUC'!$A4))*1000*[1]About!$A$110</f>
        <v>#VALUE!</v>
      </c>
      <c r="BQ4" s="4" t="e">
        <f>IF(SUMIFS('[1]Existing Plants'!$L:$L,'[1]Existing Plants'!$F:$F,'[1]CCaMC-AFOaMCpUC'!BQ$1,'[1]Existing Plants'!$M:$M,'[1]CCaMC-AFOaMCpUC'!$A4)=0,SUMIFS('[1]Existing Plants'!$I:$I,'[1]Existing Plants'!$M:$M,'[1]CCaMC-AFOaMCpUC'!$A4),SUMIFS('[1]Existing Plants'!$L:$L,'[1]Existing Plants'!$F:$F,'[1]CCaMC-AFOaMCpUC'!BQ$1,'[1]Existing Plants'!$M:$M,'[1]CCaMC-AFOaMCpUC'!$A4))*1000*[1]About!$A$110</f>
        <v>#VALUE!</v>
      </c>
      <c r="BR4" s="4" t="e">
        <f>IF(SUMIFS('[1]Existing Plants'!$L:$L,'[1]Existing Plants'!$F:$F,'[1]CCaMC-AFOaMCpUC'!BR$1,'[1]Existing Plants'!$M:$M,'[1]CCaMC-AFOaMCpUC'!$A4)=0,SUMIFS('[1]Existing Plants'!$I:$I,'[1]Existing Plants'!$M:$M,'[1]CCaMC-AFOaMCpUC'!$A4),SUMIFS('[1]Existing Plants'!$L:$L,'[1]Existing Plants'!$F:$F,'[1]CCaMC-AFOaMCpUC'!BR$1,'[1]Existing Plants'!$M:$M,'[1]CCaMC-AFOaMCpUC'!$A4))*1000*[1]About!$A$110</f>
        <v>#VALUE!</v>
      </c>
      <c r="BS4" s="4" t="e">
        <f>IF(SUMIFS('[1]Existing Plants'!$L:$L,'[1]Existing Plants'!$F:$F,'[1]CCaMC-AFOaMCpUC'!BS$1,'[1]Existing Plants'!$M:$M,'[1]CCaMC-AFOaMCpUC'!$A4)=0,SUMIFS('[1]Existing Plants'!$I:$I,'[1]Existing Plants'!$M:$M,'[1]CCaMC-AFOaMCpUC'!$A4),SUMIFS('[1]Existing Plants'!$L:$L,'[1]Existing Plants'!$F:$F,'[1]CCaMC-AFOaMCpUC'!BS$1,'[1]Existing Plants'!$M:$M,'[1]CCaMC-AFOaMCpUC'!$A4))*1000*[1]About!$A$110</f>
        <v>#VALUE!</v>
      </c>
      <c r="BT4" s="4" t="e">
        <f>IF(SUMIFS('[1]Existing Plants'!$L:$L,'[1]Existing Plants'!$F:$F,'[1]CCaMC-AFOaMCpUC'!BT$1,'[1]Existing Plants'!$M:$M,'[1]CCaMC-AFOaMCpUC'!$A4)=0,SUMIFS('[1]Existing Plants'!$I:$I,'[1]Existing Plants'!$M:$M,'[1]CCaMC-AFOaMCpUC'!$A4),SUMIFS('[1]Existing Plants'!$L:$L,'[1]Existing Plants'!$F:$F,'[1]CCaMC-AFOaMCpUC'!BT$1,'[1]Existing Plants'!$M:$M,'[1]CCaMC-AFOaMCpUC'!$A4))*1000*[1]About!$A$110</f>
        <v>#VALUE!</v>
      </c>
      <c r="BU4" s="4" t="e">
        <f>IF(SUMIFS('[1]Existing Plants'!$L:$L,'[1]Existing Plants'!$F:$F,'[1]CCaMC-AFOaMCpUC'!BU$1,'[1]Existing Plants'!$M:$M,'[1]CCaMC-AFOaMCpUC'!$A4)=0,SUMIFS('[1]Existing Plants'!$I:$I,'[1]Existing Plants'!$M:$M,'[1]CCaMC-AFOaMCpUC'!$A4),SUMIFS('[1]Existing Plants'!$L:$L,'[1]Existing Plants'!$F:$F,'[1]CCaMC-AFOaMCpUC'!BU$1,'[1]Existing Plants'!$M:$M,'[1]CCaMC-AFOaMCpUC'!$A4))*1000*[1]About!$A$110</f>
        <v>#VALUE!</v>
      </c>
      <c r="BV4" s="4" t="e">
        <f>IF(SUMIFS('[1]Existing Plants'!$L:$L,'[1]Existing Plants'!$F:$F,'[1]CCaMC-AFOaMCpUC'!BV$1,'[1]Existing Plants'!$M:$M,'[1]CCaMC-AFOaMCpUC'!$A4)=0,SUMIFS('[1]Existing Plants'!$I:$I,'[1]Existing Plants'!$M:$M,'[1]CCaMC-AFOaMCpUC'!$A4),SUMIFS('[1]Existing Plants'!$L:$L,'[1]Existing Plants'!$F:$F,'[1]CCaMC-AFOaMCpUC'!BV$1,'[1]Existing Plants'!$M:$M,'[1]CCaMC-AFOaMCpUC'!$A4))*1000*[1]About!$A$110</f>
        <v>#VALUE!</v>
      </c>
      <c r="BW4" s="4" t="e">
        <f>IF(SUMIFS('[1]Existing Plants'!$L:$L,'[1]Existing Plants'!$F:$F,'[1]CCaMC-AFOaMCpUC'!BW$1,'[1]Existing Plants'!$M:$M,'[1]CCaMC-AFOaMCpUC'!$A4)=0,SUMIFS('[1]Existing Plants'!$I:$I,'[1]Existing Plants'!$M:$M,'[1]CCaMC-AFOaMCpUC'!$A4),SUMIFS('[1]Existing Plants'!$L:$L,'[1]Existing Plants'!$F:$F,'[1]CCaMC-AFOaMCpUC'!BW$1,'[1]Existing Plants'!$M:$M,'[1]CCaMC-AFOaMCpUC'!$A4))*1000*[1]About!$A$110</f>
        <v>#VALUE!</v>
      </c>
      <c r="BX4" s="4" t="e">
        <f>IF(SUMIFS('[1]Existing Plants'!$L:$L,'[1]Existing Plants'!$F:$F,'[1]CCaMC-AFOaMCpUC'!BX$1,'[1]Existing Plants'!$M:$M,'[1]CCaMC-AFOaMCpUC'!$A4)=0,SUMIFS('[1]Existing Plants'!$I:$I,'[1]Existing Plants'!$M:$M,'[1]CCaMC-AFOaMCpUC'!$A4),SUMIFS('[1]Existing Plants'!$L:$L,'[1]Existing Plants'!$F:$F,'[1]CCaMC-AFOaMCpUC'!BX$1,'[1]Existing Plants'!$M:$M,'[1]CCaMC-AFOaMCpUC'!$A4))*1000*[1]About!$A$110</f>
        <v>#VALUE!</v>
      </c>
      <c r="BY4" s="4" t="e">
        <f>IF(SUMIFS('[1]Existing Plants'!$L:$L,'[1]Existing Plants'!$F:$F,'[1]CCaMC-AFOaMCpUC'!BY$1,'[1]Existing Plants'!$M:$M,'[1]CCaMC-AFOaMCpUC'!$A4)=0,SUMIFS('[1]Existing Plants'!$I:$I,'[1]Existing Plants'!$M:$M,'[1]CCaMC-AFOaMCpUC'!$A4),SUMIFS('[1]Existing Plants'!$L:$L,'[1]Existing Plants'!$F:$F,'[1]CCaMC-AFOaMCpUC'!BY$1,'[1]Existing Plants'!$M:$M,'[1]CCaMC-AFOaMCpUC'!$A4))*1000*[1]About!$A$110</f>
        <v>#VALUE!</v>
      </c>
      <c r="BZ4" s="4" t="e">
        <f>IF(SUMIFS('[1]Existing Plants'!$L:$L,'[1]Existing Plants'!$F:$F,'[1]CCaMC-AFOaMCpUC'!BZ$1,'[1]Existing Plants'!$M:$M,'[1]CCaMC-AFOaMCpUC'!$A4)=0,SUMIFS('[1]Existing Plants'!$I:$I,'[1]Existing Plants'!$M:$M,'[1]CCaMC-AFOaMCpUC'!$A4),SUMIFS('[1]Existing Plants'!$L:$L,'[1]Existing Plants'!$F:$F,'[1]CCaMC-AFOaMCpUC'!BZ$1,'[1]Existing Plants'!$M:$M,'[1]CCaMC-AFOaMCpUC'!$A4))*1000*[1]About!$A$110</f>
        <v>#VALUE!</v>
      </c>
      <c r="CA4" s="4" t="e">
        <f>IF(SUMIFS('[1]Existing Plants'!$L:$L,'[1]Existing Plants'!$F:$F,'[1]CCaMC-AFOaMCpUC'!CA$1,'[1]Existing Plants'!$M:$M,'[1]CCaMC-AFOaMCpUC'!$A4)=0,SUMIFS('[1]Existing Plants'!$I:$I,'[1]Existing Plants'!$M:$M,'[1]CCaMC-AFOaMCpUC'!$A4),SUMIFS('[1]Existing Plants'!$L:$L,'[1]Existing Plants'!$F:$F,'[1]CCaMC-AFOaMCpUC'!CA$1,'[1]Existing Plants'!$M:$M,'[1]CCaMC-AFOaMCpUC'!$A4))*1000*[1]About!$A$110</f>
        <v>#VALUE!</v>
      </c>
      <c r="CB4" s="4" t="e">
        <f>IF(SUMIFS('[1]Existing Plants'!$L:$L,'[1]Existing Plants'!$F:$F,'[1]CCaMC-AFOaMCpUC'!CB$1,'[1]Existing Plants'!$M:$M,'[1]CCaMC-AFOaMCpUC'!$A4)=0,SUMIFS('[1]Existing Plants'!$I:$I,'[1]Existing Plants'!$M:$M,'[1]CCaMC-AFOaMCpUC'!$A4),SUMIFS('[1]Existing Plants'!$L:$L,'[1]Existing Plants'!$F:$F,'[1]CCaMC-AFOaMCpUC'!CB$1,'[1]Existing Plants'!$M:$M,'[1]CCaMC-AFOaMCpUC'!$A4))*1000*[1]About!$A$110</f>
        <v>#VALUE!</v>
      </c>
      <c r="CC4" s="4" t="e">
        <f>IF(SUMIFS('[1]Existing Plants'!$L:$L,'[1]Existing Plants'!$F:$F,'[1]CCaMC-AFOaMCpUC'!CC$1,'[1]Existing Plants'!$M:$M,'[1]CCaMC-AFOaMCpUC'!$A4)=0,SUMIFS('[1]Existing Plants'!$I:$I,'[1]Existing Plants'!$M:$M,'[1]CCaMC-AFOaMCpUC'!$A4),SUMIFS('[1]Existing Plants'!$L:$L,'[1]Existing Plants'!$F:$F,'[1]CCaMC-AFOaMCpUC'!CC$1,'[1]Existing Plants'!$M:$M,'[1]CCaMC-AFOaMCpUC'!$A4))*1000*[1]About!$A$110</f>
        <v>#VALUE!</v>
      </c>
      <c r="CD4" s="4" t="e">
        <f>IF(SUMIFS('[1]Existing Plants'!$L:$L,'[1]Existing Plants'!$F:$F,'[1]CCaMC-AFOaMCpUC'!CD$1,'[1]Existing Plants'!$M:$M,'[1]CCaMC-AFOaMCpUC'!$A4)=0,SUMIFS('[1]Existing Plants'!$I:$I,'[1]Existing Plants'!$M:$M,'[1]CCaMC-AFOaMCpUC'!$A4),SUMIFS('[1]Existing Plants'!$L:$L,'[1]Existing Plants'!$F:$F,'[1]CCaMC-AFOaMCpUC'!CD$1,'[1]Existing Plants'!$M:$M,'[1]CCaMC-AFOaMCpUC'!$A4))*1000*[1]About!$A$110</f>
        <v>#VALUE!</v>
      </c>
      <c r="CE4" s="4" t="e">
        <f>IF(SUMIFS('[1]Existing Plants'!$L:$L,'[1]Existing Plants'!$F:$F,'[1]CCaMC-AFOaMCpUC'!CE$1,'[1]Existing Plants'!$M:$M,'[1]CCaMC-AFOaMCpUC'!$A4)=0,SUMIFS('[1]Existing Plants'!$I:$I,'[1]Existing Plants'!$M:$M,'[1]CCaMC-AFOaMCpUC'!$A4),SUMIFS('[1]Existing Plants'!$L:$L,'[1]Existing Plants'!$F:$F,'[1]CCaMC-AFOaMCpUC'!CE$1,'[1]Existing Plants'!$M:$M,'[1]CCaMC-AFOaMCpUC'!$A4))*1000*[1]About!$A$110</f>
        <v>#VALUE!</v>
      </c>
      <c r="CF4" s="4" t="e">
        <f>IF(SUMIFS('[1]Existing Plants'!$L:$L,'[1]Existing Plants'!$F:$F,'[1]CCaMC-AFOaMCpUC'!CF$1,'[1]Existing Plants'!$M:$M,'[1]CCaMC-AFOaMCpUC'!$A4)=0,SUMIFS('[1]Existing Plants'!$I:$I,'[1]Existing Plants'!$M:$M,'[1]CCaMC-AFOaMCpUC'!$A4),SUMIFS('[1]Existing Plants'!$L:$L,'[1]Existing Plants'!$F:$F,'[1]CCaMC-AFOaMCpUC'!CF$1,'[1]Existing Plants'!$M:$M,'[1]CCaMC-AFOaMCpUC'!$A4))*1000*[1]About!$A$110</f>
        <v>#VALUE!</v>
      </c>
      <c r="CG4" s="4" t="e">
        <f>IF(SUMIFS('[1]Existing Plants'!$L:$L,'[1]Existing Plants'!$F:$F,'[1]CCaMC-AFOaMCpUC'!CG$1,'[1]Existing Plants'!$M:$M,'[1]CCaMC-AFOaMCpUC'!$A4)=0,SUMIFS('[1]Existing Plants'!$I:$I,'[1]Existing Plants'!$M:$M,'[1]CCaMC-AFOaMCpUC'!$A4),SUMIFS('[1]Existing Plants'!$L:$L,'[1]Existing Plants'!$F:$F,'[1]CCaMC-AFOaMCpUC'!CG$1,'[1]Existing Plants'!$M:$M,'[1]CCaMC-AFOaMCpUC'!$A4))*1000*[1]About!$A$110</f>
        <v>#VALUE!</v>
      </c>
      <c r="CH4" s="4" t="e">
        <f>IF(SUMIFS('[1]Existing Plants'!$L:$L,'[1]Existing Plants'!$F:$F,'[1]CCaMC-AFOaMCpUC'!CH$1,'[1]Existing Plants'!$M:$M,'[1]CCaMC-AFOaMCpUC'!$A4)=0,SUMIFS('[1]Existing Plants'!$I:$I,'[1]Existing Plants'!$M:$M,'[1]CCaMC-AFOaMCpUC'!$A4),SUMIFS('[1]Existing Plants'!$L:$L,'[1]Existing Plants'!$F:$F,'[1]CCaMC-AFOaMCpUC'!CH$1,'[1]Existing Plants'!$M:$M,'[1]CCaMC-AFOaMCpUC'!$A4))*1000*[1]About!$A$110</f>
        <v>#VALUE!</v>
      </c>
      <c r="CI4" s="4" t="e">
        <f>IF(SUMIFS('[1]Existing Plants'!$L:$L,'[1]Existing Plants'!$F:$F,'[1]CCaMC-AFOaMCpUC'!CI$1,'[1]Existing Plants'!$M:$M,'[1]CCaMC-AFOaMCpUC'!$A4)=0,SUMIFS('[1]Existing Plants'!$I:$I,'[1]Existing Plants'!$M:$M,'[1]CCaMC-AFOaMCpUC'!$A4),SUMIFS('[1]Existing Plants'!$L:$L,'[1]Existing Plants'!$F:$F,'[1]CCaMC-AFOaMCpUC'!CI$1,'[1]Existing Plants'!$M:$M,'[1]CCaMC-AFOaMCpUC'!$A4))*1000*[1]About!$A$110</f>
        <v>#VALUE!</v>
      </c>
      <c r="CJ4" s="4" t="e">
        <f>IF(SUMIFS('[1]Existing Plants'!$L:$L,'[1]Existing Plants'!$F:$F,'[1]CCaMC-AFOaMCpUC'!CJ$1,'[1]Existing Plants'!$M:$M,'[1]CCaMC-AFOaMCpUC'!$A4)=0,SUMIFS('[1]Existing Plants'!$I:$I,'[1]Existing Plants'!$M:$M,'[1]CCaMC-AFOaMCpUC'!$A4),SUMIFS('[1]Existing Plants'!$L:$L,'[1]Existing Plants'!$F:$F,'[1]CCaMC-AFOaMCpUC'!CJ$1,'[1]Existing Plants'!$M:$M,'[1]CCaMC-AFOaMCpUC'!$A4))*1000*[1]About!$A$110</f>
        <v>#VALUE!</v>
      </c>
      <c r="CK4" s="4" t="e">
        <f>IF(SUMIFS('[1]Existing Plants'!$L:$L,'[1]Existing Plants'!$F:$F,'[1]CCaMC-AFOaMCpUC'!CK$1,'[1]Existing Plants'!$M:$M,'[1]CCaMC-AFOaMCpUC'!$A4)=0,SUMIFS('[1]Existing Plants'!$I:$I,'[1]Existing Plants'!$M:$M,'[1]CCaMC-AFOaMCpUC'!$A4),SUMIFS('[1]Existing Plants'!$L:$L,'[1]Existing Plants'!$F:$F,'[1]CCaMC-AFOaMCpUC'!CK$1,'[1]Existing Plants'!$M:$M,'[1]CCaMC-AFOaMCpUC'!$A4))*1000*[1]About!$A$110</f>
        <v>#VALUE!</v>
      </c>
      <c r="CL4" s="4" t="e">
        <f>IF(SUMIFS('[1]Existing Plants'!$L:$L,'[1]Existing Plants'!$F:$F,'[1]CCaMC-AFOaMCpUC'!CL$1,'[1]Existing Plants'!$M:$M,'[1]CCaMC-AFOaMCpUC'!$A4)=0,SUMIFS('[1]Existing Plants'!$I:$I,'[1]Existing Plants'!$M:$M,'[1]CCaMC-AFOaMCpUC'!$A4),SUMIFS('[1]Existing Plants'!$L:$L,'[1]Existing Plants'!$F:$F,'[1]CCaMC-AFOaMCpUC'!CL$1,'[1]Existing Plants'!$M:$M,'[1]CCaMC-AFOaMCpUC'!$A4))*1000*[1]About!$A$110</f>
        <v>#VALUE!</v>
      </c>
      <c r="CM4" s="4" t="e">
        <f>IF(SUMIFS('[1]Existing Plants'!$L:$L,'[1]Existing Plants'!$F:$F,'[1]CCaMC-AFOaMCpUC'!CM$1,'[1]Existing Plants'!$M:$M,'[1]CCaMC-AFOaMCpUC'!$A4)=0,SUMIFS('[1]Existing Plants'!$I:$I,'[1]Existing Plants'!$M:$M,'[1]CCaMC-AFOaMCpUC'!$A4),SUMIFS('[1]Existing Plants'!$L:$L,'[1]Existing Plants'!$F:$F,'[1]CCaMC-AFOaMCpUC'!CM$1,'[1]Existing Plants'!$M:$M,'[1]CCaMC-AFOaMCpUC'!$A4))*1000*[1]About!$A$110</f>
        <v>#VALUE!</v>
      </c>
      <c r="CN4" s="4" t="e">
        <f>IF(SUMIFS('[1]Existing Plants'!$L:$L,'[1]Existing Plants'!$F:$F,'[1]CCaMC-AFOaMCpUC'!CN$1,'[1]Existing Plants'!$M:$M,'[1]CCaMC-AFOaMCpUC'!$A4)=0,SUMIFS('[1]Existing Plants'!$I:$I,'[1]Existing Plants'!$M:$M,'[1]CCaMC-AFOaMCpUC'!$A4),SUMIFS('[1]Existing Plants'!$L:$L,'[1]Existing Plants'!$F:$F,'[1]CCaMC-AFOaMCpUC'!CN$1,'[1]Existing Plants'!$M:$M,'[1]CCaMC-AFOaMCpUC'!$A4))*1000*[1]About!$A$110</f>
        <v>#VALUE!</v>
      </c>
      <c r="CO4" s="4" t="e">
        <f>IF(SUMIFS('[1]Existing Plants'!$L:$L,'[1]Existing Plants'!$F:$F,'[1]CCaMC-AFOaMCpUC'!CO$1,'[1]Existing Plants'!$M:$M,'[1]CCaMC-AFOaMCpUC'!$A4)=0,SUMIFS('[1]Existing Plants'!$I:$I,'[1]Existing Plants'!$M:$M,'[1]CCaMC-AFOaMCpUC'!$A4),SUMIFS('[1]Existing Plants'!$L:$L,'[1]Existing Plants'!$F:$F,'[1]CCaMC-AFOaMCpUC'!CO$1,'[1]Existing Plants'!$M:$M,'[1]CCaMC-AFOaMCpUC'!$A4))*1000*[1]About!$A$110</f>
        <v>#VALUE!</v>
      </c>
      <c r="CP4" s="4" t="e">
        <f>IF(SUMIFS('[1]Existing Plants'!$L:$L,'[1]Existing Plants'!$F:$F,'[1]CCaMC-AFOaMCpUC'!CP$1,'[1]Existing Plants'!$M:$M,'[1]CCaMC-AFOaMCpUC'!$A4)=0,SUMIFS('[1]Existing Plants'!$I:$I,'[1]Existing Plants'!$M:$M,'[1]CCaMC-AFOaMCpUC'!$A4),SUMIFS('[1]Existing Plants'!$L:$L,'[1]Existing Plants'!$F:$F,'[1]CCaMC-AFOaMCpUC'!CP$1,'[1]Existing Plants'!$M:$M,'[1]CCaMC-AFOaMCpUC'!$A4))*1000*[1]About!$A$110</f>
        <v>#VALUE!</v>
      </c>
      <c r="CQ4" s="4" t="e">
        <f>IF(SUMIFS('[1]Existing Plants'!$L:$L,'[1]Existing Plants'!$F:$F,'[1]CCaMC-AFOaMCpUC'!CQ$1,'[1]Existing Plants'!$M:$M,'[1]CCaMC-AFOaMCpUC'!$A4)=0,SUMIFS('[1]Existing Plants'!$I:$I,'[1]Existing Plants'!$M:$M,'[1]CCaMC-AFOaMCpUC'!$A4),SUMIFS('[1]Existing Plants'!$L:$L,'[1]Existing Plants'!$F:$F,'[1]CCaMC-AFOaMCpUC'!CQ$1,'[1]Existing Plants'!$M:$M,'[1]CCaMC-AFOaMCpUC'!$A4))*1000*[1]About!$A$110</f>
        <v>#VALUE!</v>
      </c>
      <c r="CR4" s="4" t="e">
        <f>IF(SUMIFS('[1]Existing Plants'!$L:$L,'[1]Existing Plants'!$F:$F,'[1]CCaMC-AFOaMCpUC'!CR$1,'[1]Existing Plants'!$M:$M,'[1]CCaMC-AFOaMCpUC'!$A4)=0,SUMIFS('[1]Existing Plants'!$I:$I,'[1]Existing Plants'!$M:$M,'[1]CCaMC-AFOaMCpUC'!$A4),SUMIFS('[1]Existing Plants'!$L:$L,'[1]Existing Plants'!$F:$F,'[1]CCaMC-AFOaMCpUC'!CR$1,'[1]Existing Plants'!$M:$M,'[1]CCaMC-AFOaMCpUC'!$A4))*1000*[1]About!$A$110</f>
        <v>#VALUE!</v>
      </c>
      <c r="CS4" s="4" t="e">
        <f>IF(SUMIFS('[1]Existing Plants'!$L:$L,'[1]Existing Plants'!$F:$F,'[1]CCaMC-AFOaMCpUC'!CS$1,'[1]Existing Plants'!$M:$M,'[1]CCaMC-AFOaMCpUC'!$A4)=0,SUMIFS('[1]Existing Plants'!$I:$I,'[1]Existing Plants'!$M:$M,'[1]CCaMC-AFOaMCpUC'!$A4),SUMIFS('[1]Existing Plants'!$L:$L,'[1]Existing Plants'!$F:$F,'[1]CCaMC-AFOaMCpUC'!CS$1,'[1]Existing Plants'!$M:$M,'[1]CCaMC-AFOaMCpUC'!$A4))*1000*[1]About!$A$110</f>
        <v>#VALUE!</v>
      </c>
      <c r="CT4" s="4" t="e">
        <f>IF(SUMIFS('[1]Existing Plants'!$L:$L,'[1]Existing Plants'!$F:$F,'[1]CCaMC-AFOaMCpUC'!CT$1,'[1]Existing Plants'!$M:$M,'[1]CCaMC-AFOaMCpUC'!$A4)=0,SUMIFS('[1]Existing Plants'!$I:$I,'[1]Existing Plants'!$M:$M,'[1]CCaMC-AFOaMCpUC'!$A4),SUMIFS('[1]Existing Plants'!$L:$L,'[1]Existing Plants'!$F:$F,'[1]CCaMC-AFOaMCpUC'!CT$1,'[1]Existing Plants'!$M:$M,'[1]CCaMC-AFOaMCpUC'!$A4))*1000*[1]About!$A$110</f>
        <v>#VALUE!</v>
      </c>
      <c r="CU4" s="4" t="e">
        <f>IF(SUMIFS('[1]Existing Plants'!$L:$L,'[1]Existing Plants'!$F:$F,'[1]CCaMC-AFOaMCpUC'!CU$1,'[1]Existing Plants'!$M:$M,'[1]CCaMC-AFOaMCpUC'!$A4)=0,SUMIFS('[1]Existing Plants'!$I:$I,'[1]Existing Plants'!$M:$M,'[1]CCaMC-AFOaMCpUC'!$A4),SUMIFS('[1]Existing Plants'!$L:$L,'[1]Existing Plants'!$F:$F,'[1]CCaMC-AFOaMCpUC'!CU$1,'[1]Existing Plants'!$M:$M,'[1]CCaMC-AFOaMCpUC'!$A4))*1000*[1]About!$A$110</f>
        <v>#VALUE!</v>
      </c>
      <c r="CV4" s="4" t="e">
        <f>IF(SUMIFS('[1]Existing Plants'!$L:$L,'[1]Existing Plants'!$F:$F,'[1]CCaMC-AFOaMCpUC'!CV$1,'[1]Existing Plants'!$M:$M,'[1]CCaMC-AFOaMCpUC'!$A4)=0,SUMIFS('[1]Existing Plants'!$I:$I,'[1]Existing Plants'!$M:$M,'[1]CCaMC-AFOaMCpUC'!$A4),SUMIFS('[1]Existing Plants'!$L:$L,'[1]Existing Plants'!$F:$F,'[1]CCaMC-AFOaMCpUC'!CV$1,'[1]Existing Plants'!$M:$M,'[1]CCaMC-AFOaMCpUC'!$A4))*1000*[1]About!$A$110</f>
        <v>#VALUE!</v>
      </c>
      <c r="CW4" s="4" t="e">
        <f>IF(SUMIFS('[1]Existing Plants'!$L:$L,'[1]Existing Plants'!$F:$F,'[1]CCaMC-AFOaMCpUC'!CW$1,'[1]Existing Plants'!$M:$M,'[1]CCaMC-AFOaMCpUC'!$A4)=0,SUMIFS('[1]Existing Plants'!$I:$I,'[1]Existing Plants'!$M:$M,'[1]CCaMC-AFOaMCpUC'!$A4),SUMIFS('[1]Existing Plants'!$L:$L,'[1]Existing Plants'!$F:$F,'[1]CCaMC-AFOaMCpUC'!CW$1,'[1]Existing Plants'!$M:$M,'[1]CCaMC-AFOaMCpUC'!$A4))*1000*[1]About!$A$110</f>
        <v>#VALUE!</v>
      </c>
      <c r="CX4" s="4" t="e">
        <f>IF(SUMIFS('[1]Existing Plants'!$L:$L,'[1]Existing Plants'!$F:$F,'[1]CCaMC-AFOaMCpUC'!CX$1,'[1]Existing Plants'!$M:$M,'[1]CCaMC-AFOaMCpUC'!$A4)=0,SUMIFS('[1]Existing Plants'!$I:$I,'[1]Existing Plants'!$M:$M,'[1]CCaMC-AFOaMCpUC'!$A4),SUMIFS('[1]Existing Plants'!$L:$L,'[1]Existing Plants'!$F:$F,'[1]CCaMC-AFOaMCpUC'!CX$1,'[1]Existing Plants'!$M:$M,'[1]CCaMC-AFOaMCpUC'!$A4))*1000*[1]About!$A$110</f>
        <v>#VALUE!</v>
      </c>
      <c r="CY4" s="4" t="e">
        <f>IF(SUMIFS('[1]Existing Plants'!$L:$L,'[1]Existing Plants'!$F:$F,'[1]CCaMC-AFOaMCpUC'!CY$1,'[1]Existing Plants'!$M:$M,'[1]CCaMC-AFOaMCpUC'!$A4)=0,SUMIFS('[1]Existing Plants'!$I:$I,'[1]Existing Plants'!$M:$M,'[1]CCaMC-AFOaMCpUC'!$A4),SUMIFS('[1]Existing Plants'!$L:$L,'[1]Existing Plants'!$F:$F,'[1]CCaMC-AFOaMCpUC'!CY$1,'[1]Existing Plants'!$M:$M,'[1]CCaMC-AFOaMCpUC'!$A4))*1000*[1]About!$A$110</f>
        <v>#VALUE!</v>
      </c>
      <c r="CZ4" s="4" t="e">
        <f>IF(SUMIFS('[1]Existing Plants'!$L:$L,'[1]Existing Plants'!$F:$F,'[1]CCaMC-AFOaMCpUC'!CZ$1,'[1]Existing Plants'!$M:$M,'[1]CCaMC-AFOaMCpUC'!$A4)=0,SUMIFS('[1]Existing Plants'!$I:$I,'[1]Existing Plants'!$M:$M,'[1]CCaMC-AFOaMCpUC'!$A4),SUMIFS('[1]Existing Plants'!$L:$L,'[1]Existing Plants'!$F:$F,'[1]CCaMC-AFOaMCpUC'!CZ$1,'[1]Existing Plants'!$M:$M,'[1]CCaMC-AFOaMCpUC'!$A4))*1000*[1]About!$A$110</f>
        <v>#VALUE!</v>
      </c>
      <c r="DA4" s="4" t="e">
        <f>IF(SUMIFS('[1]Existing Plants'!$L:$L,'[1]Existing Plants'!$F:$F,'[1]CCaMC-AFOaMCpUC'!DA$1,'[1]Existing Plants'!$M:$M,'[1]CCaMC-AFOaMCpUC'!$A4)=0,SUMIFS('[1]Existing Plants'!$I:$I,'[1]Existing Plants'!$M:$M,'[1]CCaMC-AFOaMCpUC'!$A4),SUMIFS('[1]Existing Plants'!$L:$L,'[1]Existing Plants'!$F:$F,'[1]CCaMC-AFOaMCpUC'!DA$1,'[1]Existing Plants'!$M:$M,'[1]CCaMC-AFOaMCpUC'!$A4))*1000*[1]About!$A$110</f>
        <v>#VALUE!</v>
      </c>
      <c r="DB4" s="4" t="e">
        <f>IF(SUMIFS('[1]Existing Plants'!$L:$L,'[1]Existing Plants'!$F:$F,'[1]CCaMC-AFOaMCpUC'!DB$1,'[1]Existing Plants'!$M:$M,'[1]CCaMC-AFOaMCpUC'!$A4)=0,SUMIFS('[1]Existing Plants'!$I:$I,'[1]Existing Plants'!$M:$M,'[1]CCaMC-AFOaMCpUC'!$A4),SUMIFS('[1]Existing Plants'!$L:$L,'[1]Existing Plants'!$F:$F,'[1]CCaMC-AFOaMCpUC'!DB$1,'[1]Existing Plants'!$M:$M,'[1]CCaMC-AFOaMCpUC'!$A4))*1000*[1]About!$A$110</f>
        <v>#VALUE!</v>
      </c>
      <c r="DC4" s="4" t="e">
        <f>IF(SUMIFS('[1]Existing Plants'!$L:$L,'[1]Existing Plants'!$F:$F,'[1]CCaMC-AFOaMCpUC'!DC$1,'[1]Existing Plants'!$M:$M,'[1]CCaMC-AFOaMCpUC'!$A4)=0,SUMIFS('[1]Existing Plants'!$I:$I,'[1]Existing Plants'!$M:$M,'[1]CCaMC-AFOaMCpUC'!$A4),SUMIFS('[1]Existing Plants'!$L:$L,'[1]Existing Plants'!$F:$F,'[1]CCaMC-AFOaMCpUC'!DC$1,'[1]Existing Plants'!$M:$M,'[1]CCaMC-AFOaMCpUC'!$A4))*1000*[1]About!$A$110</f>
        <v>#VALUE!</v>
      </c>
      <c r="DD4" s="4" t="e">
        <f>IF(SUMIFS('[1]Existing Plants'!$L:$L,'[1]Existing Plants'!$F:$F,'[1]CCaMC-AFOaMCpUC'!DD$1,'[1]Existing Plants'!$M:$M,'[1]CCaMC-AFOaMCpUC'!$A4)=0,SUMIFS('[1]Existing Plants'!$I:$I,'[1]Existing Plants'!$M:$M,'[1]CCaMC-AFOaMCpUC'!$A4),SUMIFS('[1]Existing Plants'!$L:$L,'[1]Existing Plants'!$F:$F,'[1]CCaMC-AFOaMCpUC'!DD$1,'[1]Existing Plants'!$M:$M,'[1]CCaMC-AFOaMCpUC'!$A4))*1000*[1]About!$A$110</f>
        <v>#VALUE!</v>
      </c>
      <c r="DE4" s="4" t="e">
        <f>IF(SUMIFS('[1]Existing Plants'!$L:$L,'[1]Existing Plants'!$F:$F,'[1]CCaMC-AFOaMCpUC'!DE$1,'[1]Existing Plants'!$M:$M,'[1]CCaMC-AFOaMCpUC'!$A4)=0,SUMIFS('[1]Existing Plants'!$I:$I,'[1]Existing Plants'!$M:$M,'[1]CCaMC-AFOaMCpUC'!$A4),SUMIFS('[1]Existing Plants'!$L:$L,'[1]Existing Plants'!$F:$F,'[1]CCaMC-AFOaMCpUC'!DE$1,'[1]Existing Plants'!$M:$M,'[1]CCaMC-AFOaMCpUC'!$A4))*1000*[1]About!$A$110</f>
        <v>#VALUE!</v>
      </c>
      <c r="DF4" s="4" t="e">
        <f>IF(SUMIFS('[1]Existing Plants'!$L:$L,'[1]Existing Plants'!$F:$F,'[1]CCaMC-AFOaMCpUC'!DF$1,'[1]Existing Plants'!$M:$M,'[1]CCaMC-AFOaMCpUC'!$A4)=0,SUMIFS('[1]Existing Plants'!$I:$I,'[1]Existing Plants'!$M:$M,'[1]CCaMC-AFOaMCpUC'!$A4),SUMIFS('[1]Existing Plants'!$L:$L,'[1]Existing Plants'!$F:$F,'[1]CCaMC-AFOaMCpUC'!DF$1,'[1]Existing Plants'!$M:$M,'[1]CCaMC-AFOaMCpUC'!$A4))*1000*[1]About!$A$110</f>
        <v>#VALUE!</v>
      </c>
      <c r="DG4" s="4" t="e">
        <f>IF(SUMIFS('[1]Existing Plants'!$L:$L,'[1]Existing Plants'!$F:$F,'[1]CCaMC-AFOaMCpUC'!DG$1,'[1]Existing Plants'!$M:$M,'[1]CCaMC-AFOaMCpUC'!$A4)=0,SUMIFS('[1]Existing Plants'!$I:$I,'[1]Existing Plants'!$M:$M,'[1]CCaMC-AFOaMCpUC'!$A4),SUMIFS('[1]Existing Plants'!$L:$L,'[1]Existing Plants'!$F:$F,'[1]CCaMC-AFOaMCpUC'!DG$1,'[1]Existing Plants'!$M:$M,'[1]CCaMC-AFOaMCpUC'!$A4))*1000*[1]About!$A$110</f>
        <v>#VALUE!</v>
      </c>
      <c r="DH4" s="4" t="e">
        <f>IF(SUMIFS('[1]Existing Plants'!$L:$L,'[1]Existing Plants'!$F:$F,'[1]CCaMC-AFOaMCpUC'!DH$1,'[1]Existing Plants'!$M:$M,'[1]CCaMC-AFOaMCpUC'!$A4)=0,SUMIFS('[1]Existing Plants'!$I:$I,'[1]Existing Plants'!$M:$M,'[1]CCaMC-AFOaMCpUC'!$A4),SUMIFS('[1]Existing Plants'!$L:$L,'[1]Existing Plants'!$F:$F,'[1]CCaMC-AFOaMCpUC'!DH$1,'[1]Existing Plants'!$M:$M,'[1]CCaMC-AFOaMCpUC'!$A4))*1000*[1]About!$A$110</f>
        <v>#VALUE!</v>
      </c>
      <c r="DI4" s="4" t="e">
        <f>IF(SUMIFS('[1]Existing Plants'!$L:$L,'[1]Existing Plants'!$F:$F,'[1]CCaMC-AFOaMCpUC'!DI$1,'[1]Existing Plants'!$M:$M,'[1]CCaMC-AFOaMCpUC'!$A4)=0,SUMIFS('[1]Existing Plants'!$I:$I,'[1]Existing Plants'!$M:$M,'[1]CCaMC-AFOaMCpUC'!$A4),SUMIFS('[1]Existing Plants'!$L:$L,'[1]Existing Plants'!$F:$F,'[1]CCaMC-AFOaMCpUC'!DI$1,'[1]Existing Plants'!$M:$M,'[1]CCaMC-AFOaMCpUC'!$A4))*1000*[1]About!$A$110</f>
        <v>#VALUE!</v>
      </c>
      <c r="DJ4" s="4" t="e">
        <f>IF(SUMIFS('[1]Existing Plants'!$L:$L,'[1]Existing Plants'!$F:$F,'[1]CCaMC-AFOaMCpUC'!DJ$1,'[1]Existing Plants'!$M:$M,'[1]CCaMC-AFOaMCpUC'!$A4)=0,SUMIFS('[1]Existing Plants'!$I:$I,'[1]Existing Plants'!$M:$M,'[1]CCaMC-AFOaMCpUC'!$A4),SUMIFS('[1]Existing Plants'!$L:$L,'[1]Existing Plants'!$F:$F,'[1]CCaMC-AFOaMCpUC'!DJ$1,'[1]Existing Plants'!$M:$M,'[1]CCaMC-AFOaMCpUC'!$A4))*1000*[1]About!$A$110</f>
        <v>#VALUE!</v>
      </c>
      <c r="DK4" s="4" t="e">
        <f>IF(SUMIFS('[1]Existing Plants'!$L:$L,'[1]Existing Plants'!$F:$F,'[1]CCaMC-AFOaMCpUC'!DK$1,'[1]Existing Plants'!$M:$M,'[1]CCaMC-AFOaMCpUC'!$A4)=0,SUMIFS('[1]Existing Plants'!$I:$I,'[1]Existing Plants'!$M:$M,'[1]CCaMC-AFOaMCpUC'!$A4),SUMIFS('[1]Existing Plants'!$L:$L,'[1]Existing Plants'!$F:$F,'[1]CCaMC-AFOaMCpUC'!DK$1,'[1]Existing Plants'!$M:$M,'[1]CCaMC-AFOaMCpUC'!$A4))*1000*[1]About!$A$110</f>
        <v>#VALUE!</v>
      </c>
      <c r="DL4" s="4" t="e">
        <f>IF(SUMIFS('[1]Existing Plants'!$L:$L,'[1]Existing Plants'!$F:$F,'[1]CCaMC-AFOaMCpUC'!DL$1,'[1]Existing Plants'!$M:$M,'[1]CCaMC-AFOaMCpUC'!$A4)=0,SUMIFS('[1]Existing Plants'!$I:$I,'[1]Existing Plants'!$M:$M,'[1]CCaMC-AFOaMCpUC'!$A4),SUMIFS('[1]Existing Plants'!$L:$L,'[1]Existing Plants'!$F:$F,'[1]CCaMC-AFOaMCpUC'!DL$1,'[1]Existing Plants'!$M:$M,'[1]CCaMC-AFOaMCpUC'!$A4))*1000*[1]About!$A$110</f>
        <v>#VALUE!</v>
      </c>
      <c r="DM4" s="4" t="e">
        <f>IF(SUMIFS('[1]Existing Plants'!$L:$L,'[1]Existing Plants'!$F:$F,'[1]CCaMC-AFOaMCpUC'!DM$1,'[1]Existing Plants'!$M:$M,'[1]CCaMC-AFOaMCpUC'!$A4)=0,SUMIFS('[1]Existing Plants'!$I:$I,'[1]Existing Plants'!$M:$M,'[1]CCaMC-AFOaMCpUC'!$A4),SUMIFS('[1]Existing Plants'!$L:$L,'[1]Existing Plants'!$F:$F,'[1]CCaMC-AFOaMCpUC'!DM$1,'[1]Existing Plants'!$M:$M,'[1]CCaMC-AFOaMCpUC'!$A4))*1000*[1]About!$A$110</f>
        <v>#VALUE!</v>
      </c>
      <c r="DN4" s="4" t="e">
        <f>IF(SUMIFS('[1]Existing Plants'!$L:$L,'[1]Existing Plants'!$F:$F,'[1]CCaMC-AFOaMCpUC'!DN$1,'[1]Existing Plants'!$M:$M,'[1]CCaMC-AFOaMCpUC'!$A4)=0,SUMIFS('[1]Existing Plants'!$I:$I,'[1]Existing Plants'!$M:$M,'[1]CCaMC-AFOaMCpUC'!$A4),SUMIFS('[1]Existing Plants'!$L:$L,'[1]Existing Plants'!$F:$F,'[1]CCaMC-AFOaMCpUC'!DN$1,'[1]Existing Plants'!$M:$M,'[1]CCaMC-AFOaMCpUC'!$A4))*1000*[1]About!$A$110</f>
        <v>#VALUE!</v>
      </c>
      <c r="DO4" s="4" t="e">
        <f>IF(SUMIFS('[1]Existing Plants'!$L:$L,'[1]Existing Plants'!$F:$F,'[1]CCaMC-AFOaMCpUC'!DO$1,'[1]Existing Plants'!$M:$M,'[1]CCaMC-AFOaMCpUC'!$A4)=0,SUMIFS('[1]Existing Plants'!$I:$I,'[1]Existing Plants'!$M:$M,'[1]CCaMC-AFOaMCpUC'!$A4),SUMIFS('[1]Existing Plants'!$L:$L,'[1]Existing Plants'!$F:$F,'[1]CCaMC-AFOaMCpUC'!DO$1,'[1]Existing Plants'!$M:$M,'[1]CCaMC-AFOaMCpUC'!$A4))*1000*[1]About!$A$110</f>
        <v>#VALUE!</v>
      </c>
      <c r="DP4" s="4" t="e">
        <f>IF(SUMIFS('[1]Existing Plants'!$L:$L,'[1]Existing Plants'!$F:$F,'[1]CCaMC-AFOaMCpUC'!DP$1,'[1]Existing Plants'!$M:$M,'[1]CCaMC-AFOaMCpUC'!$A4)=0,SUMIFS('[1]Existing Plants'!$I:$I,'[1]Existing Plants'!$M:$M,'[1]CCaMC-AFOaMCpUC'!$A4),SUMIFS('[1]Existing Plants'!$L:$L,'[1]Existing Plants'!$F:$F,'[1]CCaMC-AFOaMCpUC'!DP$1,'[1]Existing Plants'!$M:$M,'[1]CCaMC-AFOaMCpUC'!$A4))*1000*[1]About!$A$110</f>
        <v>#VALUE!</v>
      </c>
      <c r="DQ4" s="4" t="e">
        <f>IF(SUMIFS('[1]Existing Plants'!$L:$L,'[1]Existing Plants'!$F:$F,'[1]CCaMC-AFOaMCpUC'!DQ$1,'[1]Existing Plants'!$M:$M,'[1]CCaMC-AFOaMCpUC'!$A4)=0,SUMIFS('[1]Existing Plants'!$I:$I,'[1]Existing Plants'!$M:$M,'[1]CCaMC-AFOaMCpUC'!$A4),SUMIFS('[1]Existing Plants'!$L:$L,'[1]Existing Plants'!$F:$F,'[1]CCaMC-AFOaMCpUC'!DQ$1,'[1]Existing Plants'!$M:$M,'[1]CCaMC-AFOaMCpUC'!$A4))*1000*[1]About!$A$110</f>
        <v>#VALUE!</v>
      </c>
      <c r="DR4" s="4" t="e">
        <f>IF(SUMIFS('[1]Existing Plants'!$L:$L,'[1]Existing Plants'!$F:$F,'[1]CCaMC-AFOaMCpUC'!DR$1,'[1]Existing Plants'!$M:$M,'[1]CCaMC-AFOaMCpUC'!$A4)=0,SUMIFS('[1]Existing Plants'!$I:$I,'[1]Existing Plants'!$M:$M,'[1]CCaMC-AFOaMCpUC'!$A4),SUMIFS('[1]Existing Plants'!$L:$L,'[1]Existing Plants'!$F:$F,'[1]CCaMC-AFOaMCpUC'!DR$1,'[1]Existing Plants'!$M:$M,'[1]CCaMC-AFOaMCpUC'!$A4))*1000*[1]About!$A$110</f>
        <v>#VALUE!</v>
      </c>
      <c r="DS4" s="4" t="e">
        <f>IF(SUMIFS('[1]Existing Plants'!$L:$L,'[1]Existing Plants'!$F:$F,'[1]CCaMC-AFOaMCpUC'!DS$1,'[1]Existing Plants'!$M:$M,'[1]CCaMC-AFOaMCpUC'!$A4)=0,SUMIFS('[1]Existing Plants'!$I:$I,'[1]Existing Plants'!$M:$M,'[1]CCaMC-AFOaMCpUC'!$A4),SUMIFS('[1]Existing Plants'!$L:$L,'[1]Existing Plants'!$F:$F,'[1]CCaMC-AFOaMCpUC'!DS$1,'[1]Existing Plants'!$M:$M,'[1]CCaMC-AFOaMCpUC'!$A4))*1000*[1]About!$A$110</f>
        <v>#VALUE!</v>
      </c>
      <c r="DT4" s="4" t="e">
        <f>IF(SUMIFS('[1]Existing Plants'!$L:$L,'[1]Existing Plants'!$F:$F,'[1]CCaMC-AFOaMCpUC'!DT$1,'[1]Existing Plants'!$M:$M,'[1]CCaMC-AFOaMCpUC'!$A4)=0,SUMIFS('[1]Existing Plants'!$I:$I,'[1]Existing Plants'!$M:$M,'[1]CCaMC-AFOaMCpUC'!$A4),SUMIFS('[1]Existing Plants'!$L:$L,'[1]Existing Plants'!$F:$F,'[1]CCaMC-AFOaMCpUC'!DT$1,'[1]Existing Plants'!$M:$M,'[1]CCaMC-AFOaMCpUC'!$A4))*1000*[1]About!$A$110</f>
        <v>#VALUE!</v>
      </c>
      <c r="DU4" s="4" t="e">
        <f>IF(SUMIFS('[1]Existing Plants'!$L:$L,'[1]Existing Plants'!$F:$F,'[1]CCaMC-AFOaMCpUC'!DU$1,'[1]Existing Plants'!$M:$M,'[1]CCaMC-AFOaMCpUC'!$A4)=0,SUMIFS('[1]Existing Plants'!$I:$I,'[1]Existing Plants'!$M:$M,'[1]CCaMC-AFOaMCpUC'!$A4),SUMIFS('[1]Existing Plants'!$L:$L,'[1]Existing Plants'!$F:$F,'[1]CCaMC-AFOaMCpUC'!DU$1,'[1]Existing Plants'!$M:$M,'[1]CCaMC-AFOaMCpUC'!$A4))*1000*[1]About!$A$110</f>
        <v>#VALUE!</v>
      </c>
      <c r="DV4" s="4" t="e">
        <f>IF(SUMIFS('[1]Existing Plants'!$L:$L,'[1]Existing Plants'!$F:$F,'[1]CCaMC-AFOaMCpUC'!DV$1,'[1]Existing Plants'!$M:$M,'[1]CCaMC-AFOaMCpUC'!$A4)=0,SUMIFS('[1]Existing Plants'!$I:$I,'[1]Existing Plants'!$M:$M,'[1]CCaMC-AFOaMCpUC'!$A4),SUMIFS('[1]Existing Plants'!$L:$L,'[1]Existing Plants'!$F:$F,'[1]CCaMC-AFOaMCpUC'!DV$1,'[1]Existing Plants'!$M:$M,'[1]CCaMC-AFOaMCpUC'!$A4))*1000*[1]About!$A$110</f>
        <v>#VALUE!</v>
      </c>
      <c r="DW4" s="4" t="e">
        <f>IF(SUMIFS('[1]Existing Plants'!$L:$L,'[1]Existing Plants'!$F:$F,'[1]CCaMC-AFOaMCpUC'!DW$1,'[1]Existing Plants'!$M:$M,'[1]CCaMC-AFOaMCpUC'!$A4)=0,SUMIFS('[1]Existing Plants'!$I:$I,'[1]Existing Plants'!$M:$M,'[1]CCaMC-AFOaMCpUC'!$A4),SUMIFS('[1]Existing Plants'!$L:$L,'[1]Existing Plants'!$F:$F,'[1]CCaMC-AFOaMCpUC'!DW$1,'[1]Existing Plants'!$M:$M,'[1]CCaMC-AFOaMCpUC'!$A4))*1000*[1]About!$A$110</f>
        <v>#VALUE!</v>
      </c>
      <c r="DX4" s="4" t="e">
        <f>IF(SUMIFS('[1]Existing Plants'!$L:$L,'[1]Existing Plants'!$F:$F,'[1]CCaMC-AFOaMCpUC'!DX$1,'[1]Existing Plants'!$M:$M,'[1]CCaMC-AFOaMCpUC'!$A4)=0,SUMIFS('[1]Existing Plants'!$I:$I,'[1]Existing Plants'!$M:$M,'[1]CCaMC-AFOaMCpUC'!$A4),SUMIFS('[1]Existing Plants'!$L:$L,'[1]Existing Plants'!$F:$F,'[1]CCaMC-AFOaMCpUC'!DX$1,'[1]Existing Plants'!$M:$M,'[1]CCaMC-AFOaMCpUC'!$A4))*1000*[1]About!$A$110</f>
        <v>#VALUE!</v>
      </c>
      <c r="DY4" s="4" t="e">
        <f>IF(SUMIFS('[1]Existing Plants'!$L:$L,'[1]Existing Plants'!$F:$F,'[1]CCaMC-AFOaMCpUC'!DY$1,'[1]Existing Plants'!$M:$M,'[1]CCaMC-AFOaMCpUC'!$A4)=0,SUMIFS('[1]Existing Plants'!$I:$I,'[1]Existing Plants'!$M:$M,'[1]CCaMC-AFOaMCpUC'!$A4),SUMIFS('[1]Existing Plants'!$L:$L,'[1]Existing Plants'!$F:$F,'[1]CCaMC-AFOaMCpUC'!DY$1,'[1]Existing Plants'!$M:$M,'[1]CCaMC-AFOaMCpUC'!$A4))*1000*[1]About!$A$110</f>
        <v>#VALUE!</v>
      </c>
      <c r="DZ4">
        <f>Calculation!B76</f>
        <v>40766.481369682057</v>
      </c>
      <c r="EA4" s="4">
        <f t="shared" si="4"/>
        <v>40766.481369682057</v>
      </c>
      <c r="EB4" s="4">
        <f t="shared" si="2"/>
        <v>40766.481369682057</v>
      </c>
      <c r="EC4" s="4">
        <f t="shared" si="2"/>
        <v>40766.481369682057</v>
      </c>
      <c r="ED4" s="4">
        <f t="shared" si="2"/>
        <v>40766.481369682057</v>
      </c>
      <c r="EE4" s="4">
        <f t="shared" si="2"/>
        <v>40766.481369682057</v>
      </c>
      <c r="EF4" s="4">
        <f t="shared" si="2"/>
        <v>40766.481369682057</v>
      </c>
      <c r="EG4" s="4">
        <f t="shared" si="2"/>
        <v>40766.481369682057</v>
      </c>
      <c r="EH4" s="4">
        <f t="shared" si="2"/>
        <v>40766.481369682057</v>
      </c>
      <c r="EI4" s="4">
        <f t="shared" si="2"/>
        <v>40766.481369682057</v>
      </c>
      <c r="EJ4" s="4">
        <f t="shared" si="2"/>
        <v>40766.481369682057</v>
      </c>
      <c r="EK4" s="4">
        <f t="shared" si="2"/>
        <v>40766.481369682057</v>
      </c>
      <c r="EL4" s="4">
        <f t="shared" si="2"/>
        <v>40766.481369682057</v>
      </c>
      <c r="EM4" s="4">
        <f t="shared" si="2"/>
        <v>40766.481369682057</v>
      </c>
      <c r="EN4" s="4">
        <f t="shared" si="2"/>
        <v>40766.481369682057</v>
      </c>
      <c r="EO4" s="4">
        <f t="shared" si="2"/>
        <v>40766.481369682057</v>
      </c>
      <c r="EP4" s="4">
        <f t="shared" si="2"/>
        <v>40766.481369682057</v>
      </c>
      <c r="EQ4" s="4">
        <f t="shared" si="2"/>
        <v>40766.481369682057</v>
      </c>
      <c r="ER4" s="4">
        <f t="shared" si="2"/>
        <v>40766.481369682057</v>
      </c>
      <c r="ES4" s="4">
        <f t="shared" si="2"/>
        <v>40766.481369682057</v>
      </c>
      <c r="ET4" s="4">
        <f t="shared" si="2"/>
        <v>40766.481369682057</v>
      </c>
      <c r="EU4" s="4">
        <f t="shared" si="2"/>
        <v>40766.481369682057</v>
      </c>
      <c r="EV4" s="4">
        <f t="shared" si="2"/>
        <v>40766.481369682057</v>
      </c>
      <c r="EW4" s="4">
        <f t="shared" si="2"/>
        <v>40766.481369682057</v>
      </c>
      <c r="EX4" s="4">
        <f t="shared" si="2"/>
        <v>40766.481369682057</v>
      </c>
      <c r="EY4" s="4">
        <f t="shared" si="2"/>
        <v>40766.481369682057</v>
      </c>
      <c r="EZ4" s="4">
        <f t="shared" si="2"/>
        <v>40766.481369682057</v>
      </c>
      <c r="FA4" s="4">
        <f t="shared" si="2"/>
        <v>40766.481369682057</v>
      </c>
      <c r="FB4" s="4">
        <f t="shared" si="2"/>
        <v>40766.481369682057</v>
      </c>
      <c r="FC4" s="4">
        <f t="shared" si="2"/>
        <v>40766.481369682057</v>
      </c>
      <c r="FD4" s="4">
        <f t="shared" si="2"/>
        <v>40766.481369682057</v>
      </c>
      <c r="FE4" s="4">
        <f t="shared" si="2"/>
        <v>40766.481369682057</v>
      </c>
      <c r="FF4" s="4">
        <f t="shared" si="3"/>
        <v>40766.481369682057</v>
      </c>
      <c r="FG4" s="4">
        <f t="shared" si="3"/>
        <v>40766.481369682057</v>
      </c>
      <c r="FH4" s="4">
        <f t="shared" si="3"/>
        <v>40766.481369682057</v>
      </c>
      <c r="FI4" s="4">
        <f t="shared" si="3"/>
        <v>40766.481369682057</v>
      </c>
      <c r="FJ4" s="4">
        <f t="shared" si="3"/>
        <v>40766.481369682057</v>
      </c>
      <c r="FK4" s="4">
        <f t="shared" si="3"/>
        <v>40766.481369682057</v>
      </c>
      <c r="FL4" s="4">
        <f t="shared" si="3"/>
        <v>40766.481369682057</v>
      </c>
      <c r="FM4" s="4">
        <f t="shared" si="3"/>
        <v>40766.481369682057</v>
      </c>
      <c r="FN4" s="4">
        <f t="shared" si="3"/>
        <v>40766.481369682057</v>
      </c>
      <c r="FO4" s="4">
        <f t="shared" si="3"/>
        <v>40766.481369682057</v>
      </c>
      <c r="FP4" s="4">
        <f t="shared" si="3"/>
        <v>40766.481369682057</v>
      </c>
      <c r="FQ4" s="4">
        <f t="shared" si="3"/>
        <v>40766.481369682057</v>
      </c>
      <c r="FR4" s="4">
        <f t="shared" si="3"/>
        <v>40766.481369682057</v>
      </c>
      <c r="FS4" s="4">
        <f t="shared" si="3"/>
        <v>40766.481369682057</v>
      </c>
      <c r="FT4" s="4">
        <f t="shared" si="3"/>
        <v>40766.481369682057</v>
      </c>
      <c r="FU4" s="4">
        <f t="shared" si="3"/>
        <v>40766.481369682057</v>
      </c>
      <c r="FV4" s="4">
        <f t="shared" si="3"/>
        <v>40766.481369682057</v>
      </c>
      <c r="FW4" s="4">
        <f t="shared" si="3"/>
        <v>40766.481369682057</v>
      </c>
      <c r="FX4" s="4">
        <f t="shared" si="3"/>
        <v>40766.481369682057</v>
      </c>
      <c r="FY4" s="4">
        <f t="shared" si="3"/>
        <v>40766.481369682057</v>
      </c>
      <c r="FZ4" s="4">
        <f t="shared" si="3"/>
        <v>40766.481369682057</v>
      </c>
      <c r="GA4" s="4">
        <f t="shared" si="3"/>
        <v>40766.481369682057</v>
      </c>
      <c r="GB4" s="4">
        <f t="shared" si="3"/>
        <v>40766.481369682057</v>
      </c>
      <c r="GC4" s="4">
        <f t="shared" si="3"/>
        <v>40766.481369682057</v>
      </c>
      <c r="GD4" s="4">
        <f t="shared" si="3"/>
        <v>40766.481369682057</v>
      </c>
      <c r="GE4" s="4">
        <f t="shared" si="3"/>
        <v>40766.481369682057</v>
      </c>
      <c r="GF4" s="4">
        <f t="shared" si="3"/>
        <v>40766.481369682057</v>
      </c>
      <c r="GG4" s="4">
        <f t="shared" si="3"/>
        <v>40766.481369682057</v>
      </c>
      <c r="GH4" s="4">
        <f t="shared" si="3"/>
        <v>40766.481369682057</v>
      </c>
      <c r="GI4" s="4">
        <f t="shared" si="3"/>
        <v>40766.481369682057</v>
      </c>
      <c r="GJ4" s="4">
        <f t="shared" si="3"/>
        <v>40766.481369682057</v>
      </c>
      <c r="GK4" s="4">
        <f t="shared" si="3"/>
        <v>40766.481369682057</v>
      </c>
      <c r="GL4" s="4">
        <f t="shared" si="3"/>
        <v>40766.481369682057</v>
      </c>
      <c r="GM4" s="4">
        <f t="shared" si="3"/>
        <v>40766.481369682057</v>
      </c>
      <c r="GN4" s="4">
        <f t="shared" si="3"/>
        <v>40766.481369682057</v>
      </c>
      <c r="GO4" s="4">
        <f t="shared" si="3"/>
        <v>40766.481369682057</v>
      </c>
      <c r="GP4" s="4">
        <f t="shared" si="3"/>
        <v>40766.481369682057</v>
      </c>
      <c r="GQ4" s="4">
        <f t="shared" si="3"/>
        <v>40766.481369682057</v>
      </c>
      <c r="GR4" s="4">
        <f t="shared" si="3"/>
        <v>40766.481369682057</v>
      </c>
      <c r="GS4" s="4">
        <f t="shared" si="3"/>
        <v>40766.481369682057</v>
      </c>
      <c r="GT4" s="4">
        <f t="shared" si="3"/>
        <v>40766.481369682057</v>
      </c>
      <c r="GU4" s="4">
        <f t="shared" si="3"/>
        <v>40766.481369682057</v>
      </c>
      <c r="GV4" s="4">
        <f t="shared" si="3"/>
        <v>40766.481369682057</v>
      </c>
      <c r="GW4" s="4">
        <f t="shared" si="3"/>
        <v>40766.481369682057</v>
      </c>
      <c r="GX4" s="4">
        <f t="shared" si="3"/>
        <v>40766.481369682057</v>
      </c>
      <c r="GY4" s="4">
        <f t="shared" si="3"/>
        <v>40766.481369682057</v>
      </c>
      <c r="GZ4" s="4">
        <f t="shared" si="3"/>
        <v>40766.481369682057</v>
      </c>
      <c r="HA4" s="4">
        <f t="shared" si="3"/>
        <v>40766.481369682057</v>
      </c>
      <c r="HB4" s="4">
        <f t="shared" si="3"/>
        <v>40766.481369682057</v>
      </c>
      <c r="HC4" s="4">
        <f t="shared" si="3"/>
        <v>40766.481369682057</v>
      </c>
    </row>
    <row r="5" spans="1:211">
      <c r="A5" t="s">
        <v>5</v>
      </c>
      <c r="B5" s="4">
        <v>141484.66819221969</v>
      </c>
      <c r="C5" s="4" t="e">
        <f>IF(SUMIFS('[1]Existing Plants'!$L:$L,'[1]Existing Plants'!$F:$F,'[1]CCaMC-AFOaMCpUC'!C$1,'[1]Existing Plants'!$M:$M,'[1]CCaMC-AFOaMCpUC'!$A5)=0,SUMIFS('[1]Existing Plants'!$I:$I,'[1]Existing Plants'!$M:$M,'[1]CCaMC-AFOaMCpUC'!$A5),SUMIFS('[1]Existing Plants'!$L:$L,'[1]Existing Plants'!$F:$F,'[1]CCaMC-AFOaMCpUC'!C$1,'[1]Existing Plants'!$M:$M,'[1]CCaMC-AFOaMCpUC'!$A5))*1000*[1]About!$A$110</f>
        <v>#VALUE!</v>
      </c>
      <c r="D5" s="4" t="e">
        <f>IF(SUMIFS('[1]Existing Plants'!$L:$L,'[1]Existing Plants'!$F:$F,'[1]CCaMC-AFOaMCpUC'!D$1,'[1]Existing Plants'!$M:$M,'[1]CCaMC-AFOaMCpUC'!$A5)=0,SUMIFS('[1]Existing Plants'!$I:$I,'[1]Existing Plants'!$M:$M,'[1]CCaMC-AFOaMCpUC'!$A5),SUMIFS('[1]Existing Plants'!$L:$L,'[1]Existing Plants'!$F:$F,'[1]CCaMC-AFOaMCpUC'!D$1,'[1]Existing Plants'!$M:$M,'[1]CCaMC-AFOaMCpUC'!$A5))*1000*[1]About!$A$110</f>
        <v>#VALUE!</v>
      </c>
      <c r="E5" s="4" t="e">
        <f>IF(SUMIFS('[1]Existing Plants'!$L:$L,'[1]Existing Plants'!$F:$F,'[1]CCaMC-AFOaMCpUC'!E$1,'[1]Existing Plants'!$M:$M,'[1]CCaMC-AFOaMCpUC'!$A5)=0,SUMIFS('[1]Existing Plants'!$I:$I,'[1]Existing Plants'!$M:$M,'[1]CCaMC-AFOaMCpUC'!$A5),SUMIFS('[1]Existing Plants'!$L:$L,'[1]Existing Plants'!$F:$F,'[1]CCaMC-AFOaMCpUC'!E$1,'[1]Existing Plants'!$M:$M,'[1]CCaMC-AFOaMCpUC'!$A5))*1000*[1]About!$A$110</f>
        <v>#VALUE!</v>
      </c>
      <c r="F5" s="4" t="e">
        <f>IF(SUMIFS('[1]Existing Plants'!$L:$L,'[1]Existing Plants'!$F:$F,'[1]CCaMC-AFOaMCpUC'!F$1,'[1]Existing Plants'!$M:$M,'[1]CCaMC-AFOaMCpUC'!$A5)=0,SUMIFS('[1]Existing Plants'!$I:$I,'[1]Existing Plants'!$M:$M,'[1]CCaMC-AFOaMCpUC'!$A5),SUMIFS('[1]Existing Plants'!$L:$L,'[1]Existing Plants'!$F:$F,'[1]CCaMC-AFOaMCpUC'!F$1,'[1]Existing Plants'!$M:$M,'[1]CCaMC-AFOaMCpUC'!$A5))*1000*[1]About!$A$110</f>
        <v>#VALUE!</v>
      </c>
      <c r="G5" s="4" t="e">
        <f>IF(SUMIFS('[1]Existing Plants'!$L:$L,'[1]Existing Plants'!$F:$F,'[1]CCaMC-AFOaMCpUC'!G$1,'[1]Existing Plants'!$M:$M,'[1]CCaMC-AFOaMCpUC'!$A5)=0,SUMIFS('[1]Existing Plants'!$I:$I,'[1]Existing Plants'!$M:$M,'[1]CCaMC-AFOaMCpUC'!$A5),SUMIFS('[1]Existing Plants'!$L:$L,'[1]Existing Plants'!$F:$F,'[1]CCaMC-AFOaMCpUC'!G$1,'[1]Existing Plants'!$M:$M,'[1]CCaMC-AFOaMCpUC'!$A5))*1000*[1]About!$A$110</f>
        <v>#VALUE!</v>
      </c>
      <c r="H5" s="4" t="e">
        <f>IF(SUMIFS('[1]Existing Plants'!$L:$L,'[1]Existing Plants'!$F:$F,'[1]CCaMC-AFOaMCpUC'!H$1,'[1]Existing Plants'!$M:$M,'[1]CCaMC-AFOaMCpUC'!$A5)=0,SUMIFS('[1]Existing Plants'!$I:$I,'[1]Existing Plants'!$M:$M,'[1]CCaMC-AFOaMCpUC'!$A5),SUMIFS('[1]Existing Plants'!$L:$L,'[1]Existing Plants'!$F:$F,'[1]CCaMC-AFOaMCpUC'!H$1,'[1]Existing Plants'!$M:$M,'[1]CCaMC-AFOaMCpUC'!$A5))*1000*[1]About!$A$110</f>
        <v>#VALUE!</v>
      </c>
      <c r="I5" s="4" t="e">
        <f>IF(SUMIFS('[1]Existing Plants'!$L:$L,'[1]Existing Plants'!$F:$F,'[1]CCaMC-AFOaMCpUC'!I$1,'[1]Existing Plants'!$M:$M,'[1]CCaMC-AFOaMCpUC'!$A5)=0,SUMIFS('[1]Existing Plants'!$I:$I,'[1]Existing Plants'!$M:$M,'[1]CCaMC-AFOaMCpUC'!$A5),SUMIFS('[1]Existing Plants'!$L:$L,'[1]Existing Plants'!$F:$F,'[1]CCaMC-AFOaMCpUC'!I$1,'[1]Existing Plants'!$M:$M,'[1]CCaMC-AFOaMCpUC'!$A5))*1000*[1]About!$A$110</f>
        <v>#VALUE!</v>
      </c>
      <c r="J5" s="4" t="e">
        <f>IF(SUMIFS('[1]Existing Plants'!$L:$L,'[1]Existing Plants'!$F:$F,'[1]CCaMC-AFOaMCpUC'!J$1,'[1]Existing Plants'!$M:$M,'[1]CCaMC-AFOaMCpUC'!$A5)=0,SUMIFS('[1]Existing Plants'!$I:$I,'[1]Existing Plants'!$M:$M,'[1]CCaMC-AFOaMCpUC'!$A5),SUMIFS('[1]Existing Plants'!$L:$L,'[1]Existing Plants'!$F:$F,'[1]CCaMC-AFOaMCpUC'!J$1,'[1]Existing Plants'!$M:$M,'[1]CCaMC-AFOaMCpUC'!$A5))*1000*[1]About!$A$110</f>
        <v>#VALUE!</v>
      </c>
      <c r="K5" s="4" t="e">
        <f>IF(SUMIFS('[1]Existing Plants'!$L:$L,'[1]Existing Plants'!$F:$F,'[1]CCaMC-AFOaMCpUC'!K$1,'[1]Existing Plants'!$M:$M,'[1]CCaMC-AFOaMCpUC'!$A5)=0,SUMIFS('[1]Existing Plants'!$I:$I,'[1]Existing Plants'!$M:$M,'[1]CCaMC-AFOaMCpUC'!$A5),SUMIFS('[1]Existing Plants'!$L:$L,'[1]Existing Plants'!$F:$F,'[1]CCaMC-AFOaMCpUC'!K$1,'[1]Existing Plants'!$M:$M,'[1]CCaMC-AFOaMCpUC'!$A5))*1000*[1]About!$A$110</f>
        <v>#VALUE!</v>
      </c>
      <c r="L5" s="4" t="e">
        <f>IF(SUMIFS('[1]Existing Plants'!$L:$L,'[1]Existing Plants'!$F:$F,'[1]CCaMC-AFOaMCpUC'!L$1,'[1]Existing Plants'!$M:$M,'[1]CCaMC-AFOaMCpUC'!$A5)=0,SUMIFS('[1]Existing Plants'!$I:$I,'[1]Existing Plants'!$M:$M,'[1]CCaMC-AFOaMCpUC'!$A5),SUMIFS('[1]Existing Plants'!$L:$L,'[1]Existing Plants'!$F:$F,'[1]CCaMC-AFOaMCpUC'!L$1,'[1]Existing Plants'!$M:$M,'[1]CCaMC-AFOaMCpUC'!$A5))*1000*[1]About!$A$110</f>
        <v>#VALUE!</v>
      </c>
      <c r="M5" s="4" t="e">
        <f>IF(SUMIFS('[1]Existing Plants'!$L:$L,'[1]Existing Plants'!$F:$F,'[1]CCaMC-AFOaMCpUC'!M$1,'[1]Existing Plants'!$M:$M,'[1]CCaMC-AFOaMCpUC'!$A5)=0,SUMIFS('[1]Existing Plants'!$I:$I,'[1]Existing Plants'!$M:$M,'[1]CCaMC-AFOaMCpUC'!$A5),SUMIFS('[1]Existing Plants'!$L:$L,'[1]Existing Plants'!$F:$F,'[1]CCaMC-AFOaMCpUC'!M$1,'[1]Existing Plants'!$M:$M,'[1]CCaMC-AFOaMCpUC'!$A5))*1000*[1]About!$A$110</f>
        <v>#VALUE!</v>
      </c>
      <c r="N5" s="4" t="e">
        <f>IF(SUMIFS('[1]Existing Plants'!$L:$L,'[1]Existing Plants'!$F:$F,'[1]CCaMC-AFOaMCpUC'!N$1,'[1]Existing Plants'!$M:$M,'[1]CCaMC-AFOaMCpUC'!$A5)=0,SUMIFS('[1]Existing Plants'!$I:$I,'[1]Existing Plants'!$M:$M,'[1]CCaMC-AFOaMCpUC'!$A5),SUMIFS('[1]Existing Plants'!$L:$L,'[1]Existing Plants'!$F:$F,'[1]CCaMC-AFOaMCpUC'!N$1,'[1]Existing Plants'!$M:$M,'[1]CCaMC-AFOaMCpUC'!$A5))*1000*[1]About!$A$110</f>
        <v>#VALUE!</v>
      </c>
      <c r="O5" s="4" t="e">
        <f>IF(SUMIFS('[1]Existing Plants'!$L:$L,'[1]Existing Plants'!$F:$F,'[1]CCaMC-AFOaMCpUC'!O$1,'[1]Existing Plants'!$M:$M,'[1]CCaMC-AFOaMCpUC'!$A5)=0,SUMIFS('[1]Existing Plants'!$I:$I,'[1]Existing Plants'!$M:$M,'[1]CCaMC-AFOaMCpUC'!$A5),SUMIFS('[1]Existing Plants'!$L:$L,'[1]Existing Plants'!$F:$F,'[1]CCaMC-AFOaMCpUC'!O$1,'[1]Existing Plants'!$M:$M,'[1]CCaMC-AFOaMCpUC'!$A5))*1000*[1]About!$A$110</f>
        <v>#VALUE!</v>
      </c>
      <c r="P5" s="4" t="e">
        <f>IF(SUMIFS('[1]Existing Plants'!$L:$L,'[1]Existing Plants'!$F:$F,'[1]CCaMC-AFOaMCpUC'!P$1,'[1]Existing Plants'!$M:$M,'[1]CCaMC-AFOaMCpUC'!$A5)=0,SUMIFS('[1]Existing Plants'!$I:$I,'[1]Existing Plants'!$M:$M,'[1]CCaMC-AFOaMCpUC'!$A5),SUMIFS('[1]Existing Plants'!$L:$L,'[1]Existing Plants'!$F:$F,'[1]CCaMC-AFOaMCpUC'!P$1,'[1]Existing Plants'!$M:$M,'[1]CCaMC-AFOaMCpUC'!$A5))*1000*[1]About!$A$110</f>
        <v>#VALUE!</v>
      </c>
      <c r="Q5" s="4" t="e">
        <f>IF(SUMIFS('[1]Existing Plants'!$L:$L,'[1]Existing Plants'!$F:$F,'[1]CCaMC-AFOaMCpUC'!Q$1,'[1]Existing Plants'!$M:$M,'[1]CCaMC-AFOaMCpUC'!$A5)=0,SUMIFS('[1]Existing Plants'!$I:$I,'[1]Existing Plants'!$M:$M,'[1]CCaMC-AFOaMCpUC'!$A5),SUMIFS('[1]Existing Plants'!$L:$L,'[1]Existing Plants'!$F:$F,'[1]CCaMC-AFOaMCpUC'!Q$1,'[1]Existing Plants'!$M:$M,'[1]CCaMC-AFOaMCpUC'!$A5))*1000*[1]About!$A$110</f>
        <v>#VALUE!</v>
      </c>
      <c r="R5" s="4" t="e">
        <f>IF(SUMIFS('[1]Existing Plants'!$L:$L,'[1]Existing Plants'!$F:$F,'[1]CCaMC-AFOaMCpUC'!R$1,'[1]Existing Plants'!$M:$M,'[1]CCaMC-AFOaMCpUC'!$A5)=0,SUMIFS('[1]Existing Plants'!$I:$I,'[1]Existing Plants'!$M:$M,'[1]CCaMC-AFOaMCpUC'!$A5),SUMIFS('[1]Existing Plants'!$L:$L,'[1]Existing Plants'!$F:$F,'[1]CCaMC-AFOaMCpUC'!R$1,'[1]Existing Plants'!$M:$M,'[1]CCaMC-AFOaMCpUC'!$A5))*1000*[1]About!$A$110</f>
        <v>#VALUE!</v>
      </c>
      <c r="S5" s="4" t="e">
        <f>IF(SUMIFS('[1]Existing Plants'!$L:$L,'[1]Existing Plants'!$F:$F,'[1]CCaMC-AFOaMCpUC'!S$1,'[1]Existing Plants'!$M:$M,'[1]CCaMC-AFOaMCpUC'!$A5)=0,SUMIFS('[1]Existing Plants'!$I:$I,'[1]Existing Plants'!$M:$M,'[1]CCaMC-AFOaMCpUC'!$A5),SUMIFS('[1]Existing Plants'!$L:$L,'[1]Existing Plants'!$F:$F,'[1]CCaMC-AFOaMCpUC'!S$1,'[1]Existing Plants'!$M:$M,'[1]CCaMC-AFOaMCpUC'!$A5))*1000*[1]About!$A$110</f>
        <v>#VALUE!</v>
      </c>
      <c r="T5" s="4" t="e">
        <f>IF(SUMIFS('[1]Existing Plants'!$L:$L,'[1]Existing Plants'!$F:$F,'[1]CCaMC-AFOaMCpUC'!T$1,'[1]Existing Plants'!$M:$M,'[1]CCaMC-AFOaMCpUC'!$A5)=0,SUMIFS('[1]Existing Plants'!$I:$I,'[1]Existing Plants'!$M:$M,'[1]CCaMC-AFOaMCpUC'!$A5),SUMIFS('[1]Existing Plants'!$L:$L,'[1]Existing Plants'!$F:$F,'[1]CCaMC-AFOaMCpUC'!T$1,'[1]Existing Plants'!$M:$M,'[1]CCaMC-AFOaMCpUC'!$A5))*1000*[1]About!$A$110</f>
        <v>#VALUE!</v>
      </c>
      <c r="U5" s="4" t="e">
        <f>IF(SUMIFS('[1]Existing Plants'!$L:$L,'[1]Existing Plants'!$F:$F,'[1]CCaMC-AFOaMCpUC'!U$1,'[1]Existing Plants'!$M:$M,'[1]CCaMC-AFOaMCpUC'!$A5)=0,SUMIFS('[1]Existing Plants'!$I:$I,'[1]Existing Plants'!$M:$M,'[1]CCaMC-AFOaMCpUC'!$A5),SUMIFS('[1]Existing Plants'!$L:$L,'[1]Existing Plants'!$F:$F,'[1]CCaMC-AFOaMCpUC'!U$1,'[1]Existing Plants'!$M:$M,'[1]CCaMC-AFOaMCpUC'!$A5))*1000*[1]About!$A$110</f>
        <v>#VALUE!</v>
      </c>
      <c r="V5" s="4" t="e">
        <f>IF(SUMIFS('[1]Existing Plants'!$L:$L,'[1]Existing Plants'!$F:$F,'[1]CCaMC-AFOaMCpUC'!V$1,'[1]Existing Plants'!$M:$M,'[1]CCaMC-AFOaMCpUC'!$A5)=0,SUMIFS('[1]Existing Plants'!$I:$I,'[1]Existing Plants'!$M:$M,'[1]CCaMC-AFOaMCpUC'!$A5),SUMIFS('[1]Existing Plants'!$L:$L,'[1]Existing Plants'!$F:$F,'[1]CCaMC-AFOaMCpUC'!V$1,'[1]Existing Plants'!$M:$M,'[1]CCaMC-AFOaMCpUC'!$A5))*1000*[1]About!$A$110</f>
        <v>#VALUE!</v>
      </c>
      <c r="W5" s="4" t="e">
        <f>IF(SUMIFS('[1]Existing Plants'!$L:$L,'[1]Existing Plants'!$F:$F,'[1]CCaMC-AFOaMCpUC'!W$1,'[1]Existing Plants'!$M:$M,'[1]CCaMC-AFOaMCpUC'!$A5)=0,SUMIFS('[1]Existing Plants'!$I:$I,'[1]Existing Plants'!$M:$M,'[1]CCaMC-AFOaMCpUC'!$A5),SUMIFS('[1]Existing Plants'!$L:$L,'[1]Existing Plants'!$F:$F,'[1]CCaMC-AFOaMCpUC'!W$1,'[1]Existing Plants'!$M:$M,'[1]CCaMC-AFOaMCpUC'!$A5))*1000*[1]About!$A$110</f>
        <v>#VALUE!</v>
      </c>
      <c r="X5" s="4" t="e">
        <f>IF(SUMIFS('[1]Existing Plants'!$L:$L,'[1]Existing Plants'!$F:$F,'[1]CCaMC-AFOaMCpUC'!X$1,'[1]Existing Plants'!$M:$M,'[1]CCaMC-AFOaMCpUC'!$A5)=0,SUMIFS('[1]Existing Plants'!$I:$I,'[1]Existing Plants'!$M:$M,'[1]CCaMC-AFOaMCpUC'!$A5),SUMIFS('[1]Existing Plants'!$L:$L,'[1]Existing Plants'!$F:$F,'[1]CCaMC-AFOaMCpUC'!X$1,'[1]Existing Plants'!$M:$M,'[1]CCaMC-AFOaMCpUC'!$A5))*1000*[1]About!$A$110</f>
        <v>#VALUE!</v>
      </c>
      <c r="Y5" s="4" t="e">
        <f>IF(SUMIFS('[1]Existing Plants'!$L:$L,'[1]Existing Plants'!$F:$F,'[1]CCaMC-AFOaMCpUC'!Y$1,'[1]Existing Plants'!$M:$M,'[1]CCaMC-AFOaMCpUC'!$A5)=0,SUMIFS('[1]Existing Plants'!$I:$I,'[1]Existing Plants'!$M:$M,'[1]CCaMC-AFOaMCpUC'!$A5),SUMIFS('[1]Existing Plants'!$L:$L,'[1]Existing Plants'!$F:$F,'[1]CCaMC-AFOaMCpUC'!Y$1,'[1]Existing Plants'!$M:$M,'[1]CCaMC-AFOaMCpUC'!$A5))*1000*[1]About!$A$110</f>
        <v>#VALUE!</v>
      </c>
      <c r="Z5" s="4" t="e">
        <f>IF(SUMIFS('[1]Existing Plants'!$L:$L,'[1]Existing Plants'!$F:$F,'[1]CCaMC-AFOaMCpUC'!Z$1,'[1]Existing Plants'!$M:$M,'[1]CCaMC-AFOaMCpUC'!$A5)=0,SUMIFS('[1]Existing Plants'!$I:$I,'[1]Existing Plants'!$M:$M,'[1]CCaMC-AFOaMCpUC'!$A5),SUMIFS('[1]Existing Plants'!$L:$L,'[1]Existing Plants'!$F:$F,'[1]CCaMC-AFOaMCpUC'!Z$1,'[1]Existing Plants'!$M:$M,'[1]CCaMC-AFOaMCpUC'!$A5))*1000*[1]About!$A$110</f>
        <v>#VALUE!</v>
      </c>
      <c r="AA5" s="4" t="e">
        <f>IF(SUMIFS('[1]Existing Plants'!$L:$L,'[1]Existing Plants'!$F:$F,'[1]CCaMC-AFOaMCpUC'!AA$1,'[1]Existing Plants'!$M:$M,'[1]CCaMC-AFOaMCpUC'!$A5)=0,SUMIFS('[1]Existing Plants'!$I:$I,'[1]Existing Plants'!$M:$M,'[1]CCaMC-AFOaMCpUC'!$A5),SUMIFS('[1]Existing Plants'!$L:$L,'[1]Existing Plants'!$F:$F,'[1]CCaMC-AFOaMCpUC'!AA$1,'[1]Existing Plants'!$M:$M,'[1]CCaMC-AFOaMCpUC'!$A5))*1000*[1]About!$A$110</f>
        <v>#VALUE!</v>
      </c>
      <c r="AB5" s="4" t="e">
        <f>IF(SUMIFS('[1]Existing Plants'!$L:$L,'[1]Existing Plants'!$F:$F,'[1]CCaMC-AFOaMCpUC'!AB$1,'[1]Existing Plants'!$M:$M,'[1]CCaMC-AFOaMCpUC'!$A5)=0,SUMIFS('[1]Existing Plants'!$I:$I,'[1]Existing Plants'!$M:$M,'[1]CCaMC-AFOaMCpUC'!$A5),SUMIFS('[1]Existing Plants'!$L:$L,'[1]Existing Plants'!$F:$F,'[1]CCaMC-AFOaMCpUC'!AB$1,'[1]Existing Plants'!$M:$M,'[1]CCaMC-AFOaMCpUC'!$A5))*1000*[1]About!$A$110</f>
        <v>#VALUE!</v>
      </c>
      <c r="AC5" s="4" t="e">
        <f>IF(SUMIFS('[1]Existing Plants'!$L:$L,'[1]Existing Plants'!$F:$F,'[1]CCaMC-AFOaMCpUC'!AC$1,'[1]Existing Plants'!$M:$M,'[1]CCaMC-AFOaMCpUC'!$A5)=0,SUMIFS('[1]Existing Plants'!$I:$I,'[1]Existing Plants'!$M:$M,'[1]CCaMC-AFOaMCpUC'!$A5),SUMIFS('[1]Existing Plants'!$L:$L,'[1]Existing Plants'!$F:$F,'[1]CCaMC-AFOaMCpUC'!AC$1,'[1]Existing Plants'!$M:$M,'[1]CCaMC-AFOaMCpUC'!$A5))*1000*[1]About!$A$110</f>
        <v>#VALUE!</v>
      </c>
      <c r="AD5" s="4" t="e">
        <f>IF(SUMIFS('[1]Existing Plants'!$L:$L,'[1]Existing Plants'!$F:$F,'[1]CCaMC-AFOaMCpUC'!AD$1,'[1]Existing Plants'!$M:$M,'[1]CCaMC-AFOaMCpUC'!$A5)=0,SUMIFS('[1]Existing Plants'!$I:$I,'[1]Existing Plants'!$M:$M,'[1]CCaMC-AFOaMCpUC'!$A5),SUMIFS('[1]Existing Plants'!$L:$L,'[1]Existing Plants'!$F:$F,'[1]CCaMC-AFOaMCpUC'!AD$1,'[1]Existing Plants'!$M:$M,'[1]CCaMC-AFOaMCpUC'!$A5))*1000*[1]About!$A$110</f>
        <v>#VALUE!</v>
      </c>
      <c r="AE5" s="4" t="e">
        <f>IF(SUMIFS('[1]Existing Plants'!$L:$L,'[1]Existing Plants'!$F:$F,'[1]CCaMC-AFOaMCpUC'!AE$1,'[1]Existing Plants'!$M:$M,'[1]CCaMC-AFOaMCpUC'!$A5)=0,SUMIFS('[1]Existing Plants'!$I:$I,'[1]Existing Plants'!$M:$M,'[1]CCaMC-AFOaMCpUC'!$A5),SUMIFS('[1]Existing Plants'!$L:$L,'[1]Existing Plants'!$F:$F,'[1]CCaMC-AFOaMCpUC'!AE$1,'[1]Existing Plants'!$M:$M,'[1]CCaMC-AFOaMCpUC'!$A5))*1000*[1]About!$A$110</f>
        <v>#VALUE!</v>
      </c>
      <c r="AF5" s="4" t="e">
        <f>IF(SUMIFS('[1]Existing Plants'!$L:$L,'[1]Existing Plants'!$F:$F,'[1]CCaMC-AFOaMCpUC'!AF$1,'[1]Existing Plants'!$M:$M,'[1]CCaMC-AFOaMCpUC'!$A5)=0,SUMIFS('[1]Existing Plants'!$I:$I,'[1]Existing Plants'!$M:$M,'[1]CCaMC-AFOaMCpUC'!$A5),SUMIFS('[1]Existing Plants'!$L:$L,'[1]Existing Plants'!$F:$F,'[1]CCaMC-AFOaMCpUC'!AF$1,'[1]Existing Plants'!$M:$M,'[1]CCaMC-AFOaMCpUC'!$A5))*1000*[1]About!$A$110</f>
        <v>#VALUE!</v>
      </c>
      <c r="AG5" s="4" t="e">
        <f>IF(SUMIFS('[1]Existing Plants'!$L:$L,'[1]Existing Plants'!$F:$F,'[1]CCaMC-AFOaMCpUC'!AG$1,'[1]Existing Plants'!$M:$M,'[1]CCaMC-AFOaMCpUC'!$A5)=0,SUMIFS('[1]Existing Plants'!$I:$I,'[1]Existing Plants'!$M:$M,'[1]CCaMC-AFOaMCpUC'!$A5),SUMIFS('[1]Existing Plants'!$L:$L,'[1]Existing Plants'!$F:$F,'[1]CCaMC-AFOaMCpUC'!AG$1,'[1]Existing Plants'!$M:$M,'[1]CCaMC-AFOaMCpUC'!$A5))*1000*[1]About!$A$110</f>
        <v>#VALUE!</v>
      </c>
      <c r="AH5" s="4" t="e">
        <f>IF(SUMIFS('[1]Existing Plants'!$L:$L,'[1]Existing Plants'!$F:$F,'[1]CCaMC-AFOaMCpUC'!AH$1,'[1]Existing Plants'!$M:$M,'[1]CCaMC-AFOaMCpUC'!$A5)=0,SUMIFS('[1]Existing Plants'!$I:$I,'[1]Existing Plants'!$M:$M,'[1]CCaMC-AFOaMCpUC'!$A5),SUMIFS('[1]Existing Plants'!$L:$L,'[1]Existing Plants'!$F:$F,'[1]CCaMC-AFOaMCpUC'!AH$1,'[1]Existing Plants'!$M:$M,'[1]CCaMC-AFOaMCpUC'!$A5))*1000*[1]About!$A$110</f>
        <v>#VALUE!</v>
      </c>
      <c r="AI5" s="4" t="e">
        <f>IF(SUMIFS('[1]Existing Plants'!$L:$L,'[1]Existing Plants'!$F:$F,'[1]CCaMC-AFOaMCpUC'!AI$1,'[1]Existing Plants'!$M:$M,'[1]CCaMC-AFOaMCpUC'!$A5)=0,SUMIFS('[1]Existing Plants'!$I:$I,'[1]Existing Plants'!$M:$M,'[1]CCaMC-AFOaMCpUC'!$A5),SUMIFS('[1]Existing Plants'!$L:$L,'[1]Existing Plants'!$F:$F,'[1]CCaMC-AFOaMCpUC'!AI$1,'[1]Existing Plants'!$M:$M,'[1]CCaMC-AFOaMCpUC'!$A5))*1000*[1]About!$A$110</f>
        <v>#VALUE!</v>
      </c>
      <c r="AJ5" s="4" t="e">
        <f>IF(SUMIFS('[1]Existing Plants'!$L:$L,'[1]Existing Plants'!$F:$F,'[1]CCaMC-AFOaMCpUC'!AJ$1,'[1]Existing Plants'!$M:$M,'[1]CCaMC-AFOaMCpUC'!$A5)=0,SUMIFS('[1]Existing Plants'!$I:$I,'[1]Existing Plants'!$M:$M,'[1]CCaMC-AFOaMCpUC'!$A5),SUMIFS('[1]Existing Plants'!$L:$L,'[1]Existing Plants'!$F:$F,'[1]CCaMC-AFOaMCpUC'!AJ$1,'[1]Existing Plants'!$M:$M,'[1]CCaMC-AFOaMCpUC'!$A5))*1000*[1]About!$A$110</f>
        <v>#VALUE!</v>
      </c>
      <c r="AK5" s="4" t="e">
        <f>IF(SUMIFS('[1]Existing Plants'!$L:$L,'[1]Existing Plants'!$F:$F,'[1]CCaMC-AFOaMCpUC'!AK$1,'[1]Existing Plants'!$M:$M,'[1]CCaMC-AFOaMCpUC'!$A5)=0,SUMIFS('[1]Existing Plants'!$I:$I,'[1]Existing Plants'!$M:$M,'[1]CCaMC-AFOaMCpUC'!$A5),SUMIFS('[1]Existing Plants'!$L:$L,'[1]Existing Plants'!$F:$F,'[1]CCaMC-AFOaMCpUC'!AK$1,'[1]Existing Plants'!$M:$M,'[1]CCaMC-AFOaMCpUC'!$A5))*1000*[1]About!$A$110</f>
        <v>#VALUE!</v>
      </c>
      <c r="AL5" s="4" t="e">
        <f>IF(SUMIFS('[1]Existing Plants'!$L:$L,'[1]Existing Plants'!$F:$F,'[1]CCaMC-AFOaMCpUC'!AL$1,'[1]Existing Plants'!$M:$M,'[1]CCaMC-AFOaMCpUC'!$A5)=0,SUMIFS('[1]Existing Plants'!$I:$I,'[1]Existing Plants'!$M:$M,'[1]CCaMC-AFOaMCpUC'!$A5),SUMIFS('[1]Existing Plants'!$L:$L,'[1]Existing Plants'!$F:$F,'[1]CCaMC-AFOaMCpUC'!AL$1,'[1]Existing Plants'!$M:$M,'[1]CCaMC-AFOaMCpUC'!$A5))*1000*[1]About!$A$110</f>
        <v>#VALUE!</v>
      </c>
      <c r="AM5" s="4" t="e">
        <f>IF(SUMIFS('[1]Existing Plants'!$L:$L,'[1]Existing Plants'!$F:$F,'[1]CCaMC-AFOaMCpUC'!AM$1,'[1]Existing Plants'!$M:$M,'[1]CCaMC-AFOaMCpUC'!$A5)=0,SUMIFS('[1]Existing Plants'!$I:$I,'[1]Existing Plants'!$M:$M,'[1]CCaMC-AFOaMCpUC'!$A5),SUMIFS('[1]Existing Plants'!$L:$L,'[1]Existing Plants'!$F:$F,'[1]CCaMC-AFOaMCpUC'!AM$1,'[1]Existing Plants'!$M:$M,'[1]CCaMC-AFOaMCpUC'!$A5))*1000*[1]About!$A$110</f>
        <v>#VALUE!</v>
      </c>
      <c r="AN5" s="4" t="e">
        <f>IF(SUMIFS('[1]Existing Plants'!$L:$L,'[1]Existing Plants'!$F:$F,'[1]CCaMC-AFOaMCpUC'!AN$1,'[1]Existing Plants'!$M:$M,'[1]CCaMC-AFOaMCpUC'!$A5)=0,SUMIFS('[1]Existing Plants'!$I:$I,'[1]Existing Plants'!$M:$M,'[1]CCaMC-AFOaMCpUC'!$A5),SUMIFS('[1]Existing Plants'!$L:$L,'[1]Existing Plants'!$F:$F,'[1]CCaMC-AFOaMCpUC'!AN$1,'[1]Existing Plants'!$M:$M,'[1]CCaMC-AFOaMCpUC'!$A5))*1000*[1]About!$A$110</f>
        <v>#VALUE!</v>
      </c>
      <c r="AO5" s="4" t="e">
        <f>IF(SUMIFS('[1]Existing Plants'!$L:$L,'[1]Existing Plants'!$F:$F,'[1]CCaMC-AFOaMCpUC'!AO$1,'[1]Existing Plants'!$M:$M,'[1]CCaMC-AFOaMCpUC'!$A5)=0,SUMIFS('[1]Existing Plants'!$I:$I,'[1]Existing Plants'!$M:$M,'[1]CCaMC-AFOaMCpUC'!$A5),SUMIFS('[1]Existing Plants'!$L:$L,'[1]Existing Plants'!$F:$F,'[1]CCaMC-AFOaMCpUC'!AO$1,'[1]Existing Plants'!$M:$M,'[1]CCaMC-AFOaMCpUC'!$A5))*1000*[1]About!$A$110</f>
        <v>#VALUE!</v>
      </c>
      <c r="AP5" s="4" t="e">
        <f>IF(SUMIFS('[1]Existing Plants'!$L:$L,'[1]Existing Plants'!$F:$F,'[1]CCaMC-AFOaMCpUC'!AP$1,'[1]Existing Plants'!$M:$M,'[1]CCaMC-AFOaMCpUC'!$A5)=0,SUMIFS('[1]Existing Plants'!$I:$I,'[1]Existing Plants'!$M:$M,'[1]CCaMC-AFOaMCpUC'!$A5),SUMIFS('[1]Existing Plants'!$L:$L,'[1]Existing Plants'!$F:$F,'[1]CCaMC-AFOaMCpUC'!AP$1,'[1]Existing Plants'!$M:$M,'[1]CCaMC-AFOaMCpUC'!$A5))*1000*[1]About!$A$110</f>
        <v>#VALUE!</v>
      </c>
      <c r="AQ5" s="4" t="e">
        <f>IF(SUMIFS('[1]Existing Plants'!$L:$L,'[1]Existing Plants'!$F:$F,'[1]CCaMC-AFOaMCpUC'!AQ$1,'[1]Existing Plants'!$M:$M,'[1]CCaMC-AFOaMCpUC'!$A5)=0,SUMIFS('[1]Existing Plants'!$I:$I,'[1]Existing Plants'!$M:$M,'[1]CCaMC-AFOaMCpUC'!$A5),SUMIFS('[1]Existing Plants'!$L:$L,'[1]Existing Plants'!$F:$F,'[1]CCaMC-AFOaMCpUC'!AQ$1,'[1]Existing Plants'!$M:$M,'[1]CCaMC-AFOaMCpUC'!$A5))*1000*[1]About!$A$110</f>
        <v>#VALUE!</v>
      </c>
      <c r="AR5" s="4" t="e">
        <f>IF(SUMIFS('[1]Existing Plants'!$L:$L,'[1]Existing Plants'!$F:$F,'[1]CCaMC-AFOaMCpUC'!AR$1,'[1]Existing Plants'!$M:$M,'[1]CCaMC-AFOaMCpUC'!$A5)=0,SUMIFS('[1]Existing Plants'!$I:$I,'[1]Existing Plants'!$M:$M,'[1]CCaMC-AFOaMCpUC'!$A5),SUMIFS('[1]Existing Plants'!$L:$L,'[1]Existing Plants'!$F:$F,'[1]CCaMC-AFOaMCpUC'!AR$1,'[1]Existing Plants'!$M:$M,'[1]CCaMC-AFOaMCpUC'!$A5))*1000*[1]About!$A$110</f>
        <v>#VALUE!</v>
      </c>
      <c r="AS5" s="4" t="e">
        <f>IF(SUMIFS('[1]Existing Plants'!$L:$L,'[1]Existing Plants'!$F:$F,'[1]CCaMC-AFOaMCpUC'!AS$1,'[1]Existing Plants'!$M:$M,'[1]CCaMC-AFOaMCpUC'!$A5)=0,SUMIFS('[1]Existing Plants'!$I:$I,'[1]Existing Plants'!$M:$M,'[1]CCaMC-AFOaMCpUC'!$A5),SUMIFS('[1]Existing Plants'!$L:$L,'[1]Existing Plants'!$F:$F,'[1]CCaMC-AFOaMCpUC'!AS$1,'[1]Existing Plants'!$M:$M,'[1]CCaMC-AFOaMCpUC'!$A5))*1000*[1]About!$A$110</f>
        <v>#VALUE!</v>
      </c>
      <c r="AT5" s="4" t="e">
        <f>IF(SUMIFS('[1]Existing Plants'!$L:$L,'[1]Existing Plants'!$F:$F,'[1]CCaMC-AFOaMCpUC'!AT$1,'[1]Existing Plants'!$M:$M,'[1]CCaMC-AFOaMCpUC'!$A5)=0,SUMIFS('[1]Existing Plants'!$I:$I,'[1]Existing Plants'!$M:$M,'[1]CCaMC-AFOaMCpUC'!$A5),SUMIFS('[1]Existing Plants'!$L:$L,'[1]Existing Plants'!$F:$F,'[1]CCaMC-AFOaMCpUC'!AT$1,'[1]Existing Plants'!$M:$M,'[1]CCaMC-AFOaMCpUC'!$A5))*1000*[1]About!$A$110</f>
        <v>#VALUE!</v>
      </c>
      <c r="AU5" s="4" t="e">
        <f>IF(SUMIFS('[1]Existing Plants'!$L:$L,'[1]Existing Plants'!$F:$F,'[1]CCaMC-AFOaMCpUC'!AU$1,'[1]Existing Plants'!$M:$M,'[1]CCaMC-AFOaMCpUC'!$A5)=0,SUMIFS('[1]Existing Plants'!$I:$I,'[1]Existing Plants'!$M:$M,'[1]CCaMC-AFOaMCpUC'!$A5),SUMIFS('[1]Existing Plants'!$L:$L,'[1]Existing Plants'!$F:$F,'[1]CCaMC-AFOaMCpUC'!AU$1,'[1]Existing Plants'!$M:$M,'[1]CCaMC-AFOaMCpUC'!$A5))*1000*[1]About!$A$110</f>
        <v>#VALUE!</v>
      </c>
      <c r="AV5" s="4" t="e">
        <f>IF(SUMIFS('[1]Existing Plants'!$L:$L,'[1]Existing Plants'!$F:$F,'[1]CCaMC-AFOaMCpUC'!AV$1,'[1]Existing Plants'!$M:$M,'[1]CCaMC-AFOaMCpUC'!$A5)=0,SUMIFS('[1]Existing Plants'!$I:$I,'[1]Existing Plants'!$M:$M,'[1]CCaMC-AFOaMCpUC'!$A5),SUMIFS('[1]Existing Plants'!$L:$L,'[1]Existing Plants'!$F:$F,'[1]CCaMC-AFOaMCpUC'!AV$1,'[1]Existing Plants'!$M:$M,'[1]CCaMC-AFOaMCpUC'!$A5))*1000*[1]About!$A$110</f>
        <v>#VALUE!</v>
      </c>
      <c r="AW5" s="4" t="e">
        <f>IF(SUMIFS('[1]Existing Plants'!$L:$L,'[1]Existing Plants'!$F:$F,'[1]CCaMC-AFOaMCpUC'!AW$1,'[1]Existing Plants'!$M:$M,'[1]CCaMC-AFOaMCpUC'!$A5)=0,SUMIFS('[1]Existing Plants'!$I:$I,'[1]Existing Plants'!$M:$M,'[1]CCaMC-AFOaMCpUC'!$A5),SUMIFS('[1]Existing Plants'!$L:$L,'[1]Existing Plants'!$F:$F,'[1]CCaMC-AFOaMCpUC'!AW$1,'[1]Existing Plants'!$M:$M,'[1]CCaMC-AFOaMCpUC'!$A5))*1000*[1]About!$A$110</f>
        <v>#VALUE!</v>
      </c>
      <c r="AX5" s="4" t="e">
        <f>IF(SUMIFS('[1]Existing Plants'!$L:$L,'[1]Existing Plants'!$F:$F,'[1]CCaMC-AFOaMCpUC'!AX$1,'[1]Existing Plants'!$M:$M,'[1]CCaMC-AFOaMCpUC'!$A5)=0,SUMIFS('[1]Existing Plants'!$I:$I,'[1]Existing Plants'!$M:$M,'[1]CCaMC-AFOaMCpUC'!$A5),SUMIFS('[1]Existing Plants'!$L:$L,'[1]Existing Plants'!$F:$F,'[1]CCaMC-AFOaMCpUC'!AX$1,'[1]Existing Plants'!$M:$M,'[1]CCaMC-AFOaMCpUC'!$A5))*1000*[1]About!$A$110</f>
        <v>#VALUE!</v>
      </c>
      <c r="AY5" s="4" t="e">
        <f>IF(SUMIFS('[1]Existing Plants'!$L:$L,'[1]Existing Plants'!$F:$F,'[1]CCaMC-AFOaMCpUC'!AY$1,'[1]Existing Plants'!$M:$M,'[1]CCaMC-AFOaMCpUC'!$A5)=0,SUMIFS('[1]Existing Plants'!$I:$I,'[1]Existing Plants'!$M:$M,'[1]CCaMC-AFOaMCpUC'!$A5),SUMIFS('[1]Existing Plants'!$L:$L,'[1]Existing Plants'!$F:$F,'[1]CCaMC-AFOaMCpUC'!AY$1,'[1]Existing Plants'!$M:$M,'[1]CCaMC-AFOaMCpUC'!$A5))*1000*[1]About!$A$110</f>
        <v>#VALUE!</v>
      </c>
      <c r="AZ5" s="4" t="e">
        <f>IF(SUMIFS('[1]Existing Plants'!$L:$L,'[1]Existing Plants'!$F:$F,'[1]CCaMC-AFOaMCpUC'!AZ$1,'[1]Existing Plants'!$M:$M,'[1]CCaMC-AFOaMCpUC'!$A5)=0,SUMIFS('[1]Existing Plants'!$I:$I,'[1]Existing Plants'!$M:$M,'[1]CCaMC-AFOaMCpUC'!$A5),SUMIFS('[1]Existing Plants'!$L:$L,'[1]Existing Plants'!$F:$F,'[1]CCaMC-AFOaMCpUC'!AZ$1,'[1]Existing Plants'!$M:$M,'[1]CCaMC-AFOaMCpUC'!$A5))*1000*[1]About!$A$110</f>
        <v>#VALUE!</v>
      </c>
      <c r="BA5" s="4" t="e">
        <f>IF(SUMIFS('[1]Existing Plants'!$L:$L,'[1]Existing Plants'!$F:$F,'[1]CCaMC-AFOaMCpUC'!BA$1,'[1]Existing Plants'!$M:$M,'[1]CCaMC-AFOaMCpUC'!$A5)=0,SUMIFS('[1]Existing Plants'!$I:$I,'[1]Existing Plants'!$M:$M,'[1]CCaMC-AFOaMCpUC'!$A5),SUMIFS('[1]Existing Plants'!$L:$L,'[1]Existing Plants'!$F:$F,'[1]CCaMC-AFOaMCpUC'!BA$1,'[1]Existing Plants'!$M:$M,'[1]CCaMC-AFOaMCpUC'!$A5))*1000*[1]About!$A$110</f>
        <v>#VALUE!</v>
      </c>
      <c r="BB5" s="4" t="e">
        <f>IF(SUMIFS('[1]Existing Plants'!$L:$L,'[1]Existing Plants'!$F:$F,'[1]CCaMC-AFOaMCpUC'!BB$1,'[1]Existing Plants'!$M:$M,'[1]CCaMC-AFOaMCpUC'!$A5)=0,SUMIFS('[1]Existing Plants'!$I:$I,'[1]Existing Plants'!$M:$M,'[1]CCaMC-AFOaMCpUC'!$A5),SUMIFS('[1]Existing Plants'!$L:$L,'[1]Existing Plants'!$F:$F,'[1]CCaMC-AFOaMCpUC'!BB$1,'[1]Existing Plants'!$M:$M,'[1]CCaMC-AFOaMCpUC'!$A5))*1000*[1]About!$A$110</f>
        <v>#VALUE!</v>
      </c>
      <c r="BC5" s="4" t="e">
        <f>IF(SUMIFS('[1]Existing Plants'!$L:$L,'[1]Existing Plants'!$F:$F,'[1]CCaMC-AFOaMCpUC'!BC$1,'[1]Existing Plants'!$M:$M,'[1]CCaMC-AFOaMCpUC'!$A5)=0,SUMIFS('[1]Existing Plants'!$I:$I,'[1]Existing Plants'!$M:$M,'[1]CCaMC-AFOaMCpUC'!$A5),SUMIFS('[1]Existing Plants'!$L:$L,'[1]Existing Plants'!$F:$F,'[1]CCaMC-AFOaMCpUC'!BC$1,'[1]Existing Plants'!$M:$M,'[1]CCaMC-AFOaMCpUC'!$A5))*1000*[1]About!$A$110</f>
        <v>#VALUE!</v>
      </c>
      <c r="BD5" s="4" t="e">
        <f>IF(SUMIFS('[1]Existing Plants'!$L:$L,'[1]Existing Plants'!$F:$F,'[1]CCaMC-AFOaMCpUC'!BD$1,'[1]Existing Plants'!$M:$M,'[1]CCaMC-AFOaMCpUC'!$A5)=0,SUMIFS('[1]Existing Plants'!$I:$I,'[1]Existing Plants'!$M:$M,'[1]CCaMC-AFOaMCpUC'!$A5),SUMIFS('[1]Existing Plants'!$L:$L,'[1]Existing Plants'!$F:$F,'[1]CCaMC-AFOaMCpUC'!BD$1,'[1]Existing Plants'!$M:$M,'[1]CCaMC-AFOaMCpUC'!$A5))*1000*[1]About!$A$110</f>
        <v>#VALUE!</v>
      </c>
      <c r="BE5" s="4" t="e">
        <f>IF(SUMIFS('[1]Existing Plants'!$L:$L,'[1]Existing Plants'!$F:$F,'[1]CCaMC-AFOaMCpUC'!BE$1,'[1]Existing Plants'!$M:$M,'[1]CCaMC-AFOaMCpUC'!$A5)=0,SUMIFS('[1]Existing Plants'!$I:$I,'[1]Existing Plants'!$M:$M,'[1]CCaMC-AFOaMCpUC'!$A5),SUMIFS('[1]Existing Plants'!$L:$L,'[1]Existing Plants'!$F:$F,'[1]CCaMC-AFOaMCpUC'!BE$1,'[1]Existing Plants'!$M:$M,'[1]CCaMC-AFOaMCpUC'!$A5))*1000*[1]About!$A$110</f>
        <v>#VALUE!</v>
      </c>
      <c r="BF5" s="4" t="e">
        <f>IF(SUMIFS('[1]Existing Plants'!$L:$L,'[1]Existing Plants'!$F:$F,'[1]CCaMC-AFOaMCpUC'!BF$1,'[1]Existing Plants'!$M:$M,'[1]CCaMC-AFOaMCpUC'!$A5)=0,SUMIFS('[1]Existing Plants'!$I:$I,'[1]Existing Plants'!$M:$M,'[1]CCaMC-AFOaMCpUC'!$A5),SUMIFS('[1]Existing Plants'!$L:$L,'[1]Existing Plants'!$F:$F,'[1]CCaMC-AFOaMCpUC'!BF$1,'[1]Existing Plants'!$M:$M,'[1]CCaMC-AFOaMCpUC'!$A5))*1000*[1]About!$A$110</f>
        <v>#VALUE!</v>
      </c>
      <c r="BG5" s="4" t="e">
        <f>IF(SUMIFS('[1]Existing Plants'!$L:$L,'[1]Existing Plants'!$F:$F,'[1]CCaMC-AFOaMCpUC'!BG$1,'[1]Existing Plants'!$M:$M,'[1]CCaMC-AFOaMCpUC'!$A5)=0,SUMIFS('[1]Existing Plants'!$I:$I,'[1]Existing Plants'!$M:$M,'[1]CCaMC-AFOaMCpUC'!$A5),SUMIFS('[1]Existing Plants'!$L:$L,'[1]Existing Plants'!$F:$F,'[1]CCaMC-AFOaMCpUC'!BG$1,'[1]Existing Plants'!$M:$M,'[1]CCaMC-AFOaMCpUC'!$A5))*1000*[1]About!$A$110</f>
        <v>#VALUE!</v>
      </c>
      <c r="BH5" s="4" t="e">
        <f>IF(SUMIFS('[1]Existing Plants'!$L:$L,'[1]Existing Plants'!$F:$F,'[1]CCaMC-AFOaMCpUC'!BH$1,'[1]Existing Plants'!$M:$M,'[1]CCaMC-AFOaMCpUC'!$A5)=0,SUMIFS('[1]Existing Plants'!$I:$I,'[1]Existing Plants'!$M:$M,'[1]CCaMC-AFOaMCpUC'!$A5),SUMIFS('[1]Existing Plants'!$L:$L,'[1]Existing Plants'!$F:$F,'[1]CCaMC-AFOaMCpUC'!BH$1,'[1]Existing Plants'!$M:$M,'[1]CCaMC-AFOaMCpUC'!$A5))*1000*[1]About!$A$110</f>
        <v>#VALUE!</v>
      </c>
      <c r="BI5" s="4" t="e">
        <f>IF(SUMIFS('[1]Existing Plants'!$L:$L,'[1]Existing Plants'!$F:$F,'[1]CCaMC-AFOaMCpUC'!BI$1,'[1]Existing Plants'!$M:$M,'[1]CCaMC-AFOaMCpUC'!$A5)=0,SUMIFS('[1]Existing Plants'!$I:$I,'[1]Existing Plants'!$M:$M,'[1]CCaMC-AFOaMCpUC'!$A5),SUMIFS('[1]Existing Plants'!$L:$L,'[1]Existing Plants'!$F:$F,'[1]CCaMC-AFOaMCpUC'!BI$1,'[1]Existing Plants'!$M:$M,'[1]CCaMC-AFOaMCpUC'!$A5))*1000*[1]About!$A$110</f>
        <v>#VALUE!</v>
      </c>
      <c r="BJ5" s="4" t="e">
        <f>IF(SUMIFS('[1]Existing Plants'!$L:$L,'[1]Existing Plants'!$F:$F,'[1]CCaMC-AFOaMCpUC'!BJ$1,'[1]Existing Plants'!$M:$M,'[1]CCaMC-AFOaMCpUC'!$A5)=0,SUMIFS('[1]Existing Plants'!$I:$I,'[1]Existing Plants'!$M:$M,'[1]CCaMC-AFOaMCpUC'!$A5),SUMIFS('[1]Existing Plants'!$L:$L,'[1]Existing Plants'!$F:$F,'[1]CCaMC-AFOaMCpUC'!BJ$1,'[1]Existing Plants'!$M:$M,'[1]CCaMC-AFOaMCpUC'!$A5))*1000*[1]About!$A$110</f>
        <v>#VALUE!</v>
      </c>
      <c r="BK5" s="4" t="e">
        <f>IF(SUMIFS('[1]Existing Plants'!$L:$L,'[1]Existing Plants'!$F:$F,'[1]CCaMC-AFOaMCpUC'!BK$1,'[1]Existing Plants'!$M:$M,'[1]CCaMC-AFOaMCpUC'!$A5)=0,SUMIFS('[1]Existing Plants'!$I:$I,'[1]Existing Plants'!$M:$M,'[1]CCaMC-AFOaMCpUC'!$A5),SUMIFS('[1]Existing Plants'!$L:$L,'[1]Existing Plants'!$F:$F,'[1]CCaMC-AFOaMCpUC'!BK$1,'[1]Existing Plants'!$M:$M,'[1]CCaMC-AFOaMCpUC'!$A5))*1000*[1]About!$A$110</f>
        <v>#VALUE!</v>
      </c>
      <c r="BL5" s="4" t="e">
        <f>IF(SUMIFS('[1]Existing Plants'!$L:$L,'[1]Existing Plants'!$F:$F,'[1]CCaMC-AFOaMCpUC'!BL$1,'[1]Existing Plants'!$M:$M,'[1]CCaMC-AFOaMCpUC'!$A5)=0,SUMIFS('[1]Existing Plants'!$I:$I,'[1]Existing Plants'!$M:$M,'[1]CCaMC-AFOaMCpUC'!$A5),SUMIFS('[1]Existing Plants'!$L:$L,'[1]Existing Plants'!$F:$F,'[1]CCaMC-AFOaMCpUC'!BL$1,'[1]Existing Plants'!$M:$M,'[1]CCaMC-AFOaMCpUC'!$A5))*1000*[1]About!$A$110</f>
        <v>#VALUE!</v>
      </c>
      <c r="BM5" s="4" t="e">
        <f>IF(SUMIFS('[1]Existing Plants'!$L:$L,'[1]Existing Plants'!$F:$F,'[1]CCaMC-AFOaMCpUC'!BM$1,'[1]Existing Plants'!$M:$M,'[1]CCaMC-AFOaMCpUC'!$A5)=0,SUMIFS('[1]Existing Plants'!$I:$I,'[1]Existing Plants'!$M:$M,'[1]CCaMC-AFOaMCpUC'!$A5),SUMIFS('[1]Existing Plants'!$L:$L,'[1]Existing Plants'!$F:$F,'[1]CCaMC-AFOaMCpUC'!BM$1,'[1]Existing Plants'!$M:$M,'[1]CCaMC-AFOaMCpUC'!$A5))*1000*[1]About!$A$110</f>
        <v>#VALUE!</v>
      </c>
      <c r="BN5" s="4" t="e">
        <f>IF(SUMIFS('[1]Existing Plants'!$L:$L,'[1]Existing Plants'!$F:$F,'[1]CCaMC-AFOaMCpUC'!BN$1,'[1]Existing Plants'!$M:$M,'[1]CCaMC-AFOaMCpUC'!$A5)=0,SUMIFS('[1]Existing Plants'!$I:$I,'[1]Existing Plants'!$M:$M,'[1]CCaMC-AFOaMCpUC'!$A5),SUMIFS('[1]Existing Plants'!$L:$L,'[1]Existing Plants'!$F:$F,'[1]CCaMC-AFOaMCpUC'!BN$1,'[1]Existing Plants'!$M:$M,'[1]CCaMC-AFOaMCpUC'!$A5))*1000*[1]About!$A$110</f>
        <v>#VALUE!</v>
      </c>
      <c r="BO5" s="4" t="e">
        <f>IF(SUMIFS('[1]Existing Plants'!$L:$L,'[1]Existing Plants'!$F:$F,'[1]CCaMC-AFOaMCpUC'!BO$1,'[1]Existing Plants'!$M:$M,'[1]CCaMC-AFOaMCpUC'!$A5)=0,SUMIFS('[1]Existing Plants'!$I:$I,'[1]Existing Plants'!$M:$M,'[1]CCaMC-AFOaMCpUC'!$A5),SUMIFS('[1]Existing Plants'!$L:$L,'[1]Existing Plants'!$F:$F,'[1]CCaMC-AFOaMCpUC'!BO$1,'[1]Existing Plants'!$M:$M,'[1]CCaMC-AFOaMCpUC'!$A5))*1000*[1]About!$A$110</f>
        <v>#VALUE!</v>
      </c>
      <c r="BP5" s="4" t="e">
        <f>IF(SUMIFS('[1]Existing Plants'!$L:$L,'[1]Existing Plants'!$F:$F,'[1]CCaMC-AFOaMCpUC'!BP$1,'[1]Existing Plants'!$M:$M,'[1]CCaMC-AFOaMCpUC'!$A5)=0,SUMIFS('[1]Existing Plants'!$I:$I,'[1]Existing Plants'!$M:$M,'[1]CCaMC-AFOaMCpUC'!$A5),SUMIFS('[1]Existing Plants'!$L:$L,'[1]Existing Plants'!$F:$F,'[1]CCaMC-AFOaMCpUC'!BP$1,'[1]Existing Plants'!$M:$M,'[1]CCaMC-AFOaMCpUC'!$A5))*1000*[1]About!$A$110</f>
        <v>#VALUE!</v>
      </c>
      <c r="BQ5" s="4" t="e">
        <f>IF(SUMIFS('[1]Existing Plants'!$L:$L,'[1]Existing Plants'!$F:$F,'[1]CCaMC-AFOaMCpUC'!BQ$1,'[1]Existing Plants'!$M:$M,'[1]CCaMC-AFOaMCpUC'!$A5)=0,SUMIFS('[1]Existing Plants'!$I:$I,'[1]Existing Plants'!$M:$M,'[1]CCaMC-AFOaMCpUC'!$A5),SUMIFS('[1]Existing Plants'!$L:$L,'[1]Existing Plants'!$F:$F,'[1]CCaMC-AFOaMCpUC'!BQ$1,'[1]Existing Plants'!$M:$M,'[1]CCaMC-AFOaMCpUC'!$A5))*1000*[1]About!$A$110</f>
        <v>#VALUE!</v>
      </c>
      <c r="BR5" s="4" t="e">
        <f>IF(SUMIFS('[1]Existing Plants'!$L:$L,'[1]Existing Plants'!$F:$F,'[1]CCaMC-AFOaMCpUC'!BR$1,'[1]Existing Plants'!$M:$M,'[1]CCaMC-AFOaMCpUC'!$A5)=0,SUMIFS('[1]Existing Plants'!$I:$I,'[1]Existing Plants'!$M:$M,'[1]CCaMC-AFOaMCpUC'!$A5),SUMIFS('[1]Existing Plants'!$L:$L,'[1]Existing Plants'!$F:$F,'[1]CCaMC-AFOaMCpUC'!BR$1,'[1]Existing Plants'!$M:$M,'[1]CCaMC-AFOaMCpUC'!$A5))*1000*[1]About!$A$110</f>
        <v>#VALUE!</v>
      </c>
      <c r="BS5" s="4" t="e">
        <f>IF(SUMIFS('[1]Existing Plants'!$L:$L,'[1]Existing Plants'!$F:$F,'[1]CCaMC-AFOaMCpUC'!BS$1,'[1]Existing Plants'!$M:$M,'[1]CCaMC-AFOaMCpUC'!$A5)=0,SUMIFS('[1]Existing Plants'!$I:$I,'[1]Existing Plants'!$M:$M,'[1]CCaMC-AFOaMCpUC'!$A5),SUMIFS('[1]Existing Plants'!$L:$L,'[1]Existing Plants'!$F:$F,'[1]CCaMC-AFOaMCpUC'!BS$1,'[1]Existing Plants'!$M:$M,'[1]CCaMC-AFOaMCpUC'!$A5))*1000*[1]About!$A$110</f>
        <v>#VALUE!</v>
      </c>
      <c r="BT5" s="4" t="e">
        <f>IF(SUMIFS('[1]Existing Plants'!$L:$L,'[1]Existing Plants'!$F:$F,'[1]CCaMC-AFOaMCpUC'!BT$1,'[1]Existing Plants'!$M:$M,'[1]CCaMC-AFOaMCpUC'!$A5)=0,SUMIFS('[1]Existing Plants'!$I:$I,'[1]Existing Plants'!$M:$M,'[1]CCaMC-AFOaMCpUC'!$A5),SUMIFS('[1]Existing Plants'!$L:$L,'[1]Existing Plants'!$F:$F,'[1]CCaMC-AFOaMCpUC'!BT$1,'[1]Existing Plants'!$M:$M,'[1]CCaMC-AFOaMCpUC'!$A5))*1000*[1]About!$A$110</f>
        <v>#VALUE!</v>
      </c>
      <c r="BU5" s="4" t="e">
        <f>IF(SUMIFS('[1]Existing Plants'!$L:$L,'[1]Existing Plants'!$F:$F,'[1]CCaMC-AFOaMCpUC'!BU$1,'[1]Existing Plants'!$M:$M,'[1]CCaMC-AFOaMCpUC'!$A5)=0,SUMIFS('[1]Existing Plants'!$I:$I,'[1]Existing Plants'!$M:$M,'[1]CCaMC-AFOaMCpUC'!$A5),SUMIFS('[1]Existing Plants'!$L:$L,'[1]Existing Plants'!$F:$F,'[1]CCaMC-AFOaMCpUC'!BU$1,'[1]Existing Plants'!$M:$M,'[1]CCaMC-AFOaMCpUC'!$A5))*1000*[1]About!$A$110</f>
        <v>#VALUE!</v>
      </c>
      <c r="BV5" s="4" t="e">
        <f>IF(SUMIFS('[1]Existing Plants'!$L:$L,'[1]Existing Plants'!$F:$F,'[1]CCaMC-AFOaMCpUC'!BV$1,'[1]Existing Plants'!$M:$M,'[1]CCaMC-AFOaMCpUC'!$A5)=0,SUMIFS('[1]Existing Plants'!$I:$I,'[1]Existing Plants'!$M:$M,'[1]CCaMC-AFOaMCpUC'!$A5),SUMIFS('[1]Existing Plants'!$L:$L,'[1]Existing Plants'!$F:$F,'[1]CCaMC-AFOaMCpUC'!BV$1,'[1]Existing Plants'!$M:$M,'[1]CCaMC-AFOaMCpUC'!$A5))*1000*[1]About!$A$110</f>
        <v>#VALUE!</v>
      </c>
      <c r="BW5" s="4" t="e">
        <f>IF(SUMIFS('[1]Existing Plants'!$L:$L,'[1]Existing Plants'!$F:$F,'[1]CCaMC-AFOaMCpUC'!BW$1,'[1]Existing Plants'!$M:$M,'[1]CCaMC-AFOaMCpUC'!$A5)=0,SUMIFS('[1]Existing Plants'!$I:$I,'[1]Existing Plants'!$M:$M,'[1]CCaMC-AFOaMCpUC'!$A5),SUMIFS('[1]Existing Plants'!$L:$L,'[1]Existing Plants'!$F:$F,'[1]CCaMC-AFOaMCpUC'!BW$1,'[1]Existing Plants'!$M:$M,'[1]CCaMC-AFOaMCpUC'!$A5))*1000*[1]About!$A$110</f>
        <v>#VALUE!</v>
      </c>
      <c r="BX5" s="4" t="e">
        <f>IF(SUMIFS('[1]Existing Plants'!$L:$L,'[1]Existing Plants'!$F:$F,'[1]CCaMC-AFOaMCpUC'!BX$1,'[1]Existing Plants'!$M:$M,'[1]CCaMC-AFOaMCpUC'!$A5)=0,SUMIFS('[1]Existing Plants'!$I:$I,'[1]Existing Plants'!$M:$M,'[1]CCaMC-AFOaMCpUC'!$A5),SUMIFS('[1]Existing Plants'!$L:$L,'[1]Existing Plants'!$F:$F,'[1]CCaMC-AFOaMCpUC'!BX$1,'[1]Existing Plants'!$M:$M,'[1]CCaMC-AFOaMCpUC'!$A5))*1000*[1]About!$A$110</f>
        <v>#VALUE!</v>
      </c>
      <c r="BY5" s="4" t="e">
        <f>IF(SUMIFS('[1]Existing Plants'!$L:$L,'[1]Existing Plants'!$F:$F,'[1]CCaMC-AFOaMCpUC'!BY$1,'[1]Existing Plants'!$M:$M,'[1]CCaMC-AFOaMCpUC'!$A5)=0,SUMIFS('[1]Existing Plants'!$I:$I,'[1]Existing Plants'!$M:$M,'[1]CCaMC-AFOaMCpUC'!$A5),SUMIFS('[1]Existing Plants'!$L:$L,'[1]Existing Plants'!$F:$F,'[1]CCaMC-AFOaMCpUC'!BY$1,'[1]Existing Plants'!$M:$M,'[1]CCaMC-AFOaMCpUC'!$A5))*1000*[1]About!$A$110</f>
        <v>#VALUE!</v>
      </c>
      <c r="BZ5" s="4" t="e">
        <f>IF(SUMIFS('[1]Existing Plants'!$L:$L,'[1]Existing Plants'!$F:$F,'[1]CCaMC-AFOaMCpUC'!BZ$1,'[1]Existing Plants'!$M:$M,'[1]CCaMC-AFOaMCpUC'!$A5)=0,SUMIFS('[1]Existing Plants'!$I:$I,'[1]Existing Plants'!$M:$M,'[1]CCaMC-AFOaMCpUC'!$A5),SUMIFS('[1]Existing Plants'!$L:$L,'[1]Existing Plants'!$F:$F,'[1]CCaMC-AFOaMCpUC'!BZ$1,'[1]Existing Plants'!$M:$M,'[1]CCaMC-AFOaMCpUC'!$A5))*1000*[1]About!$A$110</f>
        <v>#VALUE!</v>
      </c>
      <c r="CA5" s="4" t="e">
        <f>IF(SUMIFS('[1]Existing Plants'!$L:$L,'[1]Existing Plants'!$F:$F,'[1]CCaMC-AFOaMCpUC'!CA$1,'[1]Existing Plants'!$M:$M,'[1]CCaMC-AFOaMCpUC'!$A5)=0,SUMIFS('[1]Existing Plants'!$I:$I,'[1]Existing Plants'!$M:$M,'[1]CCaMC-AFOaMCpUC'!$A5),SUMIFS('[1]Existing Plants'!$L:$L,'[1]Existing Plants'!$F:$F,'[1]CCaMC-AFOaMCpUC'!CA$1,'[1]Existing Plants'!$M:$M,'[1]CCaMC-AFOaMCpUC'!$A5))*1000*[1]About!$A$110</f>
        <v>#VALUE!</v>
      </c>
      <c r="CB5" s="4" t="e">
        <f>IF(SUMIFS('[1]Existing Plants'!$L:$L,'[1]Existing Plants'!$F:$F,'[1]CCaMC-AFOaMCpUC'!CB$1,'[1]Existing Plants'!$M:$M,'[1]CCaMC-AFOaMCpUC'!$A5)=0,SUMIFS('[1]Existing Plants'!$I:$I,'[1]Existing Plants'!$M:$M,'[1]CCaMC-AFOaMCpUC'!$A5),SUMIFS('[1]Existing Plants'!$L:$L,'[1]Existing Plants'!$F:$F,'[1]CCaMC-AFOaMCpUC'!CB$1,'[1]Existing Plants'!$M:$M,'[1]CCaMC-AFOaMCpUC'!$A5))*1000*[1]About!$A$110</f>
        <v>#VALUE!</v>
      </c>
      <c r="CC5" s="4" t="e">
        <f>IF(SUMIFS('[1]Existing Plants'!$L:$L,'[1]Existing Plants'!$F:$F,'[1]CCaMC-AFOaMCpUC'!CC$1,'[1]Existing Plants'!$M:$M,'[1]CCaMC-AFOaMCpUC'!$A5)=0,SUMIFS('[1]Existing Plants'!$I:$I,'[1]Existing Plants'!$M:$M,'[1]CCaMC-AFOaMCpUC'!$A5),SUMIFS('[1]Existing Plants'!$L:$L,'[1]Existing Plants'!$F:$F,'[1]CCaMC-AFOaMCpUC'!CC$1,'[1]Existing Plants'!$M:$M,'[1]CCaMC-AFOaMCpUC'!$A5))*1000*[1]About!$A$110</f>
        <v>#VALUE!</v>
      </c>
      <c r="CD5" s="4" t="e">
        <f>IF(SUMIFS('[1]Existing Plants'!$L:$L,'[1]Existing Plants'!$F:$F,'[1]CCaMC-AFOaMCpUC'!CD$1,'[1]Existing Plants'!$M:$M,'[1]CCaMC-AFOaMCpUC'!$A5)=0,SUMIFS('[1]Existing Plants'!$I:$I,'[1]Existing Plants'!$M:$M,'[1]CCaMC-AFOaMCpUC'!$A5),SUMIFS('[1]Existing Plants'!$L:$L,'[1]Existing Plants'!$F:$F,'[1]CCaMC-AFOaMCpUC'!CD$1,'[1]Existing Plants'!$M:$M,'[1]CCaMC-AFOaMCpUC'!$A5))*1000*[1]About!$A$110</f>
        <v>#VALUE!</v>
      </c>
      <c r="CE5" s="4" t="e">
        <f>IF(SUMIFS('[1]Existing Plants'!$L:$L,'[1]Existing Plants'!$F:$F,'[1]CCaMC-AFOaMCpUC'!CE$1,'[1]Existing Plants'!$M:$M,'[1]CCaMC-AFOaMCpUC'!$A5)=0,SUMIFS('[1]Existing Plants'!$I:$I,'[1]Existing Plants'!$M:$M,'[1]CCaMC-AFOaMCpUC'!$A5),SUMIFS('[1]Existing Plants'!$L:$L,'[1]Existing Plants'!$F:$F,'[1]CCaMC-AFOaMCpUC'!CE$1,'[1]Existing Plants'!$M:$M,'[1]CCaMC-AFOaMCpUC'!$A5))*1000*[1]About!$A$110</f>
        <v>#VALUE!</v>
      </c>
      <c r="CF5" s="4" t="e">
        <f>IF(SUMIFS('[1]Existing Plants'!$L:$L,'[1]Existing Plants'!$F:$F,'[1]CCaMC-AFOaMCpUC'!CF$1,'[1]Existing Plants'!$M:$M,'[1]CCaMC-AFOaMCpUC'!$A5)=0,SUMIFS('[1]Existing Plants'!$I:$I,'[1]Existing Plants'!$M:$M,'[1]CCaMC-AFOaMCpUC'!$A5),SUMIFS('[1]Existing Plants'!$L:$L,'[1]Existing Plants'!$F:$F,'[1]CCaMC-AFOaMCpUC'!CF$1,'[1]Existing Plants'!$M:$M,'[1]CCaMC-AFOaMCpUC'!$A5))*1000*[1]About!$A$110</f>
        <v>#VALUE!</v>
      </c>
      <c r="CG5" s="4" t="e">
        <f>IF(SUMIFS('[1]Existing Plants'!$L:$L,'[1]Existing Plants'!$F:$F,'[1]CCaMC-AFOaMCpUC'!CG$1,'[1]Existing Plants'!$M:$M,'[1]CCaMC-AFOaMCpUC'!$A5)=0,SUMIFS('[1]Existing Plants'!$I:$I,'[1]Existing Plants'!$M:$M,'[1]CCaMC-AFOaMCpUC'!$A5),SUMIFS('[1]Existing Plants'!$L:$L,'[1]Existing Plants'!$F:$F,'[1]CCaMC-AFOaMCpUC'!CG$1,'[1]Existing Plants'!$M:$M,'[1]CCaMC-AFOaMCpUC'!$A5))*1000*[1]About!$A$110</f>
        <v>#VALUE!</v>
      </c>
      <c r="CH5" s="4" t="e">
        <f>IF(SUMIFS('[1]Existing Plants'!$L:$L,'[1]Existing Plants'!$F:$F,'[1]CCaMC-AFOaMCpUC'!CH$1,'[1]Existing Plants'!$M:$M,'[1]CCaMC-AFOaMCpUC'!$A5)=0,SUMIFS('[1]Existing Plants'!$I:$I,'[1]Existing Plants'!$M:$M,'[1]CCaMC-AFOaMCpUC'!$A5),SUMIFS('[1]Existing Plants'!$L:$L,'[1]Existing Plants'!$F:$F,'[1]CCaMC-AFOaMCpUC'!CH$1,'[1]Existing Plants'!$M:$M,'[1]CCaMC-AFOaMCpUC'!$A5))*1000*[1]About!$A$110</f>
        <v>#VALUE!</v>
      </c>
      <c r="CI5" s="4" t="e">
        <f>IF(SUMIFS('[1]Existing Plants'!$L:$L,'[1]Existing Plants'!$F:$F,'[1]CCaMC-AFOaMCpUC'!CI$1,'[1]Existing Plants'!$M:$M,'[1]CCaMC-AFOaMCpUC'!$A5)=0,SUMIFS('[1]Existing Plants'!$I:$I,'[1]Existing Plants'!$M:$M,'[1]CCaMC-AFOaMCpUC'!$A5),SUMIFS('[1]Existing Plants'!$L:$L,'[1]Existing Plants'!$F:$F,'[1]CCaMC-AFOaMCpUC'!CI$1,'[1]Existing Plants'!$M:$M,'[1]CCaMC-AFOaMCpUC'!$A5))*1000*[1]About!$A$110</f>
        <v>#VALUE!</v>
      </c>
      <c r="CJ5" s="4" t="e">
        <f>IF(SUMIFS('[1]Existing Plants'!$L:$L,'[1]Existing Plants'!$F:$F,'[1]CCaMC-AFOaMCpUC'!CJ$1,'[1]Existing Plants'!$M:$M,'[1]CCaMC-AFOaMCpUC'!$A5)=0,SUMIFS('[1]Existing Plants'!$I:$I,'[1]Existing Plants'!$M:$M,'[1]CCaMC-AFOaMCpUC'!$A5),SUMIFS('[1]Existing Plants'!$L:$L,'[1]Existing Plants'!$F:$F,'[1]CCaMC-AFOaMCpUC'!CJ$1,'[1]Existing Plants'!$M:$M,'[1]CCaMC-AFOaMCpUC'!$A5))*1000*[1]About!$A$110</f>
        <v>#VALUE!</v>
      </c>
      <c r="CK5" s="4" t="e">
        <f>IF(SUMIFS('[1]Existing Plants'!$L:$L,'[1]Existing Plants'!$F:$F,'[1]CCaMC-AFOaMCpUC'!CK$1,'[1]Existing Plants'!$M:$M,'[1]CCaMC-AFOaMCpUC'!$A5)=0,SUMIFS('[1]Existing Plants'!$I:$I,'[1]Existing Plants'!$M:$M,'[1]CCaMC-AFOaMCpUC'!$A5),SUMIFS('[1]Existing Plants'!$L:$L,'[1]Existing Plants'!$F:$F,'[1]CCaMC-AFOaMCpUC'!CK$1,'[1]Existing Plants'!$M:$M,'[1]CCaMC-AFOaMCpUC'!$A5))*1000*[1]About!$A$110</f>
        <v>#VALUE!</v>
      </c>
      <c r="CL5" s="4" t="e">
        <f>IF(SUMIFS('[1]Existing Plants'!$L:$L,'[1]Existing Plants'!$F:$F,'[1]CCaMC-AFOaMCpUC'!CL$1,'[1]Existing Plants'!$M:$M,'[1]CCaMC-AFOaMCpUC'!$A5)=0,SUMIFS('[1]Existing Plants'!$I:$I,'[1]Existing Plants'!$M:$M,'[1]CCaMC-AFOaMCpUC'!$A5),SUMIFS('[1]Existing Plants'!$L:$L,'[1]Existing Plants'!$F:$F,'[1]CCaMC-AFOaMCpUC'!CL$1,'[1]Existing Plants'!$M:$M,'[1]CCaMC-AFOaMCpUC'!$A5))*1000*[1]About!$A$110</f>
        <v>#VALUE!</v>
      </c>
      <c r="CM5" s="4" t="e">
        <f>IF(SUMIFS('[1]Existing Plants'!$L:$L,'[1]Existing Plants'!$F:$F,'[1]CCaMC-AFOaMCpUC'!CM$1,'[1]Existing Plants'!$M:$M,'[1]CCaMC-AFOaMCpUC'!$A5)=0,SUMIFS('[1]Existing Plants'!$I:$I,'[1]Existing Plants'!$M:$M,'[1]CCaMC-AFOaMCpUC'!$A5),SUMIFS('[1]Existing Plants'!$L:$L,'[1]Existing Plants'!$F:$F,'[1]CCaMC-AFOaMCpUC'!CM$1,'[1]Existing Plants'!$M:$M,'[1]CCaMC-AFOaMCpUC'!$A5))*1000*[1]About!$A$110</f>
        <v>#VALUE!</v>
      </c>
      <c r="CN5" s="4" t="e">
        <f>IF(SUMIFS('[1]Existing Plants'!$L:$L,'[1]Existing Plants'!$F:$F,'[1]CCaMC-AFOaMCpUC'!CN$1,'[1]Existing Plants'!$M:$M,'[1]CCaMC-AFOaMCpUC'!$A5)=0,SUMIFS('[1]Existing Plants'!$I:$I,'[1]Existing Plants'!$M:$M,'[1]CCaMC-AFOaMCpUC'!$A5),SUMIFS('[1]Existing Plants'!$L:$L,'[1]Existing Plants'!$F:$F,'[1]CCaMC-AFOaMCpUC'!CN$1,'[1]Existing Plants'!$M:$M,'[1]CCaMC-AFOaMCpUC'!$A5))*1000*[1]About!$A$110</f>
        <v>#VALUE!</v>
      </c>
      <c r="CO5" s="4" t="e">
        <f>IF(SUMIFS('[1]Existing Plants'!$L:$L,'[1]Existing Plants'!$F:$F,'[1]CCaMC-AFOaMCpUC'!CO$1,'[1]Existing Plants'!$M:$M,'[1]CCaMC-AFOaMCpUC'!$A5)=0,SUMIFS('[1]Existing Plants'!$I:$I,'[1]Existing Plants'!$M:$M,'[1]CCaMC-AFOaMCpUC'!$A5),SUMIFS('[1]Existing Plants'!$L:$L,'[1]Existing Plants'!$F:$F,'[1]CCaMC-AFOaMCpUC'!CO$1,'[1]Existing Plants'!$M:$M,'[1]CCaMC-AFOaMCpUC'!$A5))*1000*[1]About!$A$110</f>
        <v>#VALUE!</v>
      </c>
      <c r="CP5" s="4" t="e">
        <f>IF(SUMIFS('[1]Existing Plants'!$L:$L,'[1]Existing Plants'!$F:$F,'[1]CCaMC-AFOaMCpUC'!CP$1,'[1]Existing Plants'!$M:$M,'[1]CCaMC-AFOaMCpUC'!$A5)=0,SUMIFS('[1]Existing Plants'!$I:$I,'[1]Existing Plants'!$M:$M,'[1]CCaMC-AFOaMCpUC'!$A5),SUMIFS('[1]Existing Plants'!$L:$L,'[1]Existing Plants'!$F:$F,'[1]CCaMC-AFOaMCpUC'!CP$1,'[1]Existing Plants'!$M:$M,'[1]CCaMC-AFOaMCpUC'!$A5))*1000*[1]About!$A$110</f>
        <v>#VALUE!</v>
      </c>
      <c r="CQ5" s="4" t="e">
        <f>IF(SUMIFS('[1]Existing Plants'!$L:$L,'[1]Existing Plants'!$F:$F,'[1]CCaMC-AFOaMCpUC'!CQ$1,'[1]Existing Plants'!$M:$M,'[1]CCaMC-AFOaMCpUC'!$A5)=0,SUMIFS('[1]Existing Plants'!$I:$I,'[1]Existing Plants'!$M:$M,'[1]CCaMC-AFOaMCpUC'!$A5),SUMIFS('[1]Existing Plants'!$L:$L,'[1]Existing Plants'!$F:$F,'[1]CCaMC-AFOaMCpUC'!CQ$1,'[1]Existing Plants'!$M:$M,'[1]CCaMC-AFOaMCpUC'!$A5))*1000*[1]About!$A$110</f>
        <v>#VALUE!</v>
      </c>
      <c r="CR5" s="4" t="e">
        <f>IF(SUMIFS('[1]Existing Plants'!$L:$L,'[1]Existing Plants'!$F:$F,'[1]CCaMC-AFOaMCpUC'!CR$1,'[1]Existing Plants'!$M:$M,'[1]CCaMC-AFOaMCpUC'!$A5)=0,SUMIFS('[1]Existing Plants'!$I:$I,'[1]Existing Plants'!$M:$M,'[1]CCaMC-AFOaMCpUC'!$A5),SUMIFS('[1]Existing Plants'!$L:$L,'[1]Existing Plants'!$F:$F,'[1]CCaMC-AFOaMCpUC'!CR$1,'[1]Existing Plants'!$M:$M,'[1]CCaMC-AFOaMCpUC'!$A5))*1000*[1]About!$A$110</f>
        <v>#VALUE!</v>
      </c>
      <c r="CS5" s="4" t="e">
        <f>IF(SUMIFS('[1]Existing Plants'!$L:$L,'[1]Existing Plants'!$F:$F,'[1]CCaMC-AFOaMCpUC'!CS$1,'[1]Existing Plants'!$M:$M,'[1]CCaMC-AFOaMCpUC'!$A5)=0,SUMIFS('[1]Existing Plants'!$I:$I,'[1]Existing Plants'!$M:$M,'[1]CCaMC-AFOaMCpUC'!$A5),SUMIFS('[1]Existing Plants'!$L:$L,'[1]Existing Plants'!$F:$F,'[1]CCaMC-AFOaMCpUC'!CS$1,'[1]Existing Plants'!$M:$M,'[1]CCaMC-AFOaMCpUC'!$A5))*1000*[1]About!$A$110</f>
        <v>#VALUE!</v>
      </c>
      <c r="CT5" s="4" t="e">
        <f>IF(SUMIFS('[1]Existing Plants'!$L:$L,'[1]Existing Plants'!$F:$F,'[1]CCaMC-AFOaMCpUC'!CT$1,'[1]Existing Plants'!$M:$M,'[1]CCaMC-AFOaMCpUC'!$A5)=0,SUMIFS('[1]Existing Plants'!$I:$I,'[1]Existing Plants'!$M:$M,'[1]CCaMC-AFOaMCpUC'!$A5),SUMIFS('[1]Existing Plants'!$L:$L,'[1]Existing Plants'!$F:$F,'[1]CCaMC-AFOaMCpUC'!CT$1,'[1]Existing Plants'!$M:$M,'[1]CCaMC-AFOaMCpUC'!$A5))*1000*[1]About!$A$110</f>
        <v>#VALUE!</v>
      </c>
      <c r="CU5" s="4" t="e">
        <f>IF(SUMIFS('[1]Existing Plants'!$L:$L,'[1]Existing Plants'!$F:$F,'[1]CCaMC-AFOaMCpUC'!CU$1,'[1]Existing Plants'!$M:$M,'[1]CCaMC-AFOaMCpUC'!$A5)=0,SUMIFS('[1]Existing Plants'!$I:$I,'[1]Existing Plants'!$M:$M,'[1]CCaMC-AFOaMCpUC'!$A5),SUMIFS('[1]Existing Plants'!$L:$L,'[1]Existing Plants'!$F:$F,'[1]CCaMC-AFOaMCpUC'!CU$1,'[1]Existing Plants'!$M:$M,'[1]CCaMC-AFOaMCpUC'!$A5))*1000*[1]About!$A$110</f>
        <v>#VALUE!</v>
      </c>
      <c r="CV5" s="4" t="e">
        <f>IF(SUMIFS('[1]Existing Plants'!$L:$L,'[1]Existing Plants'!$F:$F,'[1]CCaMC-AFOaMCpUC'!CV$1,'[1]Existing Plants'!$M:$M,'[1]CCaMC-AFOaMCpUC'!$A5)=0,SUMIFS('[1]Existing Plants'!$I:$I,'[1]Existing Plants'!$M:$M,'[1]CCaMC-AFOaMCpUC'!$A5),SUMIFS('[1]Existing Plants'!$L:$L,'[1]Existing Plants'!$F:$F,'[1]CCaMC-AFOaMCpUC'!CV$1,'[1]Existing Plants'!$M:$M,'[1]CCaMC-AFOaMCpUC'!$A5))*1000*[1]About!$A$110</f>
        <v>#VALUE!</v>
      </c>
      <c r="CW5" s="4" t="e">
        <f>IF(SUMIFS('[1]Existing Plants'!$L:$L,'[1]Existing Plants'!$F:$F,'[1]CCaMC-AFOaMCpUC'!CW$1,'[1]Existing Plants'!$M:$M,'[1]CCaMC-AFOaMCpUC'!$A5)=0,SUMIFS('[1]Existing Plants'!$I:$I,'[1]Existing Plants'!$M:$M,'[1]CCaMC-AFOaMCpUC'!$A5),SUMIFS('[1]Existing Plants'!$L:$L,'[1]Existing Plants'!$F:$F,'[1]CCaMC-AFOaMCpUC'!CW$1,'[1]Existing Plants'!$M:$M,'[1]CCaMC-AFOaMCpUC'!$A5))*1000*[1]About!$A$110</f>
        <v>#VALUE!</v>
      </c>
      <c r="CX5" s="4" t="e">
        <f>IF(SUMIFS('[1]Existing Plants'!$L:$L,'[1]Existing Plants'!$F:$F,'[1]CCaMC-AFOaMCpUC'!CX$1,'[1]Existing Plants'!$M:$M,'[1]CCaMC-AFOaMCpUC'!$A5)=0,SUMIFS('[1]Existing Plants'!$I:$I,'[1]Existing Plants'!$M:$M,'[1]CCaMC-AFOaMCpUC'!$A5),SUMIFS('[1]Existing Plants'!$L:$L,'[1]Existing Plants'!$F:$F,'[1]CCaMC-AFOaMCpUC'!CX$1,'[1]Existing Plants'!$M:$M,'[1]CCaMC-AFOaMCpUC'!$A5))*1000*[1]About!$A$110</f>
        <v>#VALUE!</v>
      </c>
      <c r="CY5" s="4" t="e">
        <f>IF(SUMIFS('[1]Existing Plants'!$L:$L,'[1]Existing Plants'!$F:$F,'[1]CCaMC-AFOaMCpUC'!CY$1,'[1]Existing Plants'!$M:$M,'[1]CCaMC-AFOaMCpUC'!$A5)=0,SUMIFS('[1]Existing Plants'!$I:$I,'[1]Existing Plants'!$M:$M,'[1]CCaMC-AFOaMCpUC'!$A5),SUMIFS('[1]Existing Plants'!$L:$L,'[1]Existing Plants'!$F:$F,'[1]CCaMC-AFOaMCpUC'!CY$1,'[1]Existing Plants'!$M:$M,'[1]CCaMC-AFOaMCpUC'!$A5))*1000*[1]About!$A$110</f>
        <v>#VALUE!</v>
      </c>
      <c r="CZ5" s="4" t="e">
        <f>IF(SUMIFS('[1]Existing Plants'!$L:$L,'[1]Existing Plants'!$F:$F,'[1]CCaMC-AFOaMCpUC'!CZ$1,'[1]Existing Plants'!$M:$M,'[1]CCaMC-AFOaMCpUC'!$A5)=0,SUMIFS('[1]Existing Plants'!$I:$I,'[1]Existing Plants'!$M:$M,'[1]CCaMC-AFOaMCpUC'!$A5),SUMIFS('[1]Existing Plants'!$L:$L,'[1]Existing Plants'!$F:$F,'[1]CCaMC-AFOaMCpUC'!CZ$1,'[1]Existing Plants'!$M:$M,'[1]CCaMC-AFOaMCpUC'!$A5))*1000*[1]About!$A$110</f>
        <v>#VALUE!</v>
      </c>
      <c r="DA5" s="4" t="e">
        <f>IF(SUMIFS('[1]Existing Plants'!$L:$L,'[1]Existing Plants'!$F:$F,'[1]CCaMC-AFOaMCpUC'!DA$1,'[1]Existing Plants'!$M:$M,'[1]CCaMC-AFOaMCpUC'!$A5)=0,SUMIFS('[1]Existing Plants'!$I:$I,'[1]Existing Plants'!$M:$M,'[1]CCaMC-AFOaMCpUC'!$A5),SUMIFS('[1]Existing Plants'!$L:$L,'[1]Existing Plants'!$F:$F,'[1]CCaMC-AFOaMCpUC'!DA$1,'[1]Existing Plants'!$M:$M,'[1]CCaMC-AFOaMCpUC'!$A5))*1000*[1]About!$A$110</f>
        <v>#VALUE!</v>
      </c>
      <c r="DB5" s="4" t="e">
        <f>IF(SUMIFS('[1]Existing Plants'!$L:$L,'[1]Existing Plants'!$F:$F,'[1]CCaMC-AFOaMCpUC'!DB$1,'[1]Existing Plants'!$M:$M,'[1]CCaMC-AFOaMCpUC'!$A5)=0,SUMIFS('[1]Existing Plants'!$I:$I,'[1]Existing Plants'!$M:$M,'[1]CCaMC-AFOaMCpUC'!$A5),SUMIFS('[1]Existing Plants'!$L:$L,'[1]Existing Plants'!$F:$F,'[1]CCaMC-AFOaMCpUC'!DB$1,'[1]Existing Plants'!$M:$M,'[1]CCaMC-AFOaMCpUC'!$A5))*1000*[1]About!$A$110</f>
        <v>#VALUE!</v>
      </c>
      <c r="DC5" s="4" t="e">
        <f>IF(SUMIFS('[1]Existing Plants'!$L:$L,'[1]Existing Plants'!$F:$F,'[1]CCaMC-AFOaMCpUC'!DC$1,'[1]Existing Plants'!$M:$M,'[1]CCaMC-AFOaMCpUC'!$A5)=0,SUMIFS('[1]Existing Plants'!$I:$I,'[1]Existing Plants'!$M:$M,'[1]CCaMC-AFOaMCpUC'!$A5),SUMIFS('[1]Existing Plants'!$L:$L,'[1]Existing Plants'!$F:$F,'[1]CCaMC-AFOaMCpUC'!DC$1,'[1]Existing Plants'!$M:$M,'[1]CCaMC-AFOaMCpUC'!$A5))*1000*[1]About!$A$110</f>
        <v>#VALUE!</v>
      </c>
      <c r="DD5" s="4" t="e">
        <f>IF(SUMIFS('[1]Existing Plants'!$L:$L,'[1]Existing Plants'!$F:$F,'[1]CCaMC-AFOaMCpUC'!DD$1,'[1]Existing Plants'!$M:$M,'[1]CCaMC-AFOaMCpUC'!$A5)=0,SUMIFS('[1]Existing Plants'!$I:$I,'[1]Existing Plants'!$M:$M,'[1]CCaMC-AFOaMCpUC'!$A5),SUMIFS('[1]Existing Plants'!$L:$L,'[1]Existing Plants'!$F:$F,'[1]CCaMC-AFOaMCpUC'!DD$1,'[1]Existing Plants'!$M:$M,'[1]CCaMC-AFOaMCpUC'!$A5))*1000*[1]About!$A$110</f>
        <v>#VALUE!</v>
      </c>
      <c r="DE5" s="4" t="e">
        <f>IF(SUMIFS('[1]Existing Plants'!$L:$L,'[1]Existing Plants'!$F:$F,'[1]CCaMC-AFOaMCpUC'!DE$1,'[1]Existing Plants'!$M:$M,'[1]CCaMC-AFOaMCpUC'!$A5)=0,SUMIFS('[1]Existing Plants'!$I:$I,'[1]Existing Plants'!$M:$M,'[1]CCaMC-AFOaMCpUC'!$A5),SUMIFS('[1]Existing Plants'!$L:$L,'[1]Existing Plants'!$F:$F,'[1]CCaMC-AFOaMCpUC'!DE$1,'[1]Existing Plants'!$M:$M,'[1]CCaMC-AFOaMCpUC'!$A5))*1000*[1]About!$A$110</f>
        <v>#VALUE!</v>
      </c>
      <c r="DF5" s="4" t="e">
        <f>IF(SUMIFS('[1]Existing Plants'!$L:$L,'[1]Existing Plants'!$F:$F,'[1]CCaMC-AFOaMCpUC'!DF$1,'[1]Existing Plants'!$M:$M,'[1]CCaMC-AFOaMCpUC'!$A5)=0,SUMIFS('[1]Existing Plants'!$I:$I,'[1]Existing Plants'!$M:$M,'[1]CCaMC-AFOaMCpUC'!$A5),SUMIFS('[1]Existing Plants'!$L:$L,'[1]Existing Plants'!$F:$F,'[1]CCaMC-AFOaMCpUC'!DF$1,'[1]Existing Plants'!$M:$M,'[1]CCaMC-AFOaMCpUC'!$A5))*1000*[1]About!$A$110</f>
        <v>#VALUE!</v>
      </c>
      <c r="DG5" s="4" t="e">
        <f>IF(SUMIFS('[1]Existing Plants'!$L:$L,'[1]Existing Plants'!$F:$F,'[1]CCaMC-AFOaMCpUC'!DG$1,'[1]Existing Plants'!$M:$M,'[1]CCaMC-AFOaMCpUC'!$A5)=0,SUMIFS('[1]Existing Plants'!$I:$I,'[1]Existing Plants'!$M:$M,'[1]CCaMC-AFOaMCpUC'!$A5),SUMIFS('[1]Existing Plants'!$L:$L,'[1]Existing Plants'!$F:$F,'[1]CCaMC-AFOaMCpUC'!DG$1,'[1]Existing Plants'!$M:$M,'[1]CCaMC-AFOaMCpUC'!$A5))*1000*[1]About!$A$110</f>
        <v>#VALUE!</v>
      </c>
      <c r="DH5" s="4" t="e">
        <f>IF(SUMIFS('[1]Existing Plants'!$L:$L,'[1]Existing Plants'!$F:$F,'[1]CCaMC-AFOaMCpUC'!DH$1,'[1]Existing Plants'!$M:$M,'[1]CCaMC-AFOaMCpUC'!$A5)=0,SUMIFS('[1]Existing Plants'!$I:$I,'[1]Existing Plants'!$M:$M,'[1]CCaMC-AFOaMCpUC'!$A5),SUMIFS('[1]Existing Plants'!$L:$L,'[1]Existing Plants'!$F:$F,'[1]CCaMC-AFOaMCpUC'!DH$1,'[1]Existing Plants'!$M:$M,'[1]CCaMC-AFOaMCpUC'!$A5))*1000*[1]About!$A$110</f>
        <v>#VALUE!</v>
      </c>
      <c r="DI5" s="4" t="e">
        <f>IF(SUMIFS('[1]Existing Plants'!$L:$L,'[1]Existing Plants'!$F:$F,'[1]CCaMC-AFOaMCpUC'!DI$1,'[1]Existing Plants'!$M:$M,'[1]CCaMC-AFOaMCpUC'!$A5)=0,SUMIFS('[1]Existing Plants'!$I:$I,'[1]Existing Plants'!$M:$M,'[1]CCaMC-AFOaMCpUC'!$A5),SUMIFS('[1]Existing Plants'!$L:$L,'[1]Existing Plants'!$F:$F,'[1]CCaMC-AFOaMCpUC'!DI$1,'[1]Existing Plants'!$M:$M,'[1]CCaMC-AFOaMCpUC'!$A5))*1000*[1]About!$A$110</f>
        <v>#VALUE!</v>
      </c>
      <c r="DJ5" s="4" t="e">
        <f>IF(SUMIFS('[1]Existing Plants'!$L:$L,'[1]Existing Plants'!$F:$F,'[1]CCaMC-AFOaMCpUC'!DJ$1,'[1]Existing Plants'!$M:$M,'[1]CCaMC-AFOaMCpUC'!$A5)=0,SUMIFS('[1]Existing Plants'!$I:$I,'[1]Existing Plants'!$M:$M,'[1]CCaMC-AFOaMCpUC'!$A5),SUMIFS('[1]Existing Plants'!$L:$L,'[1]Existing Plants'!$F:$F,'[1]CCaMC-AFOaMCpUC'!DJ$1,'[1]Existing Plants'!$M:$M,'[1]CCaMC-AFOaMCpUC'!$A5))*1000*[1]About!$A$110</f>
        <v>#VALUE!</v>
      </c>
      <c r="DK5" s="4" t="e">
        <f>IF(SUMIFS('[1]Existing Plants'!$L:$L,'[1]Existing Plants'!$F:$F,'[1]CCaMC-AFOaMCpUC'!DK$1,'[1]Existing Plants'!$M:$M,'[1]CCaMC-AFOaMCpUC'!$A5)=0,SUMIFS('[1]Existing Plants'!$I:$I,'[1]Existing Plants'!$M:$M,'[1]CCaMC-AFOaMCpUC'!$A5),SUMIFS('[1]Existing Plants'!$L:$L,'[1]Existing Plants'!$F:$F,'[1]CCaMC-AFOaMCpUC'!DK$1,'[1]Existing Plants'!$M:$M,'[1]CCaMC-AFOaMCpUC'!$A5))*1000*[1]About!$A$110</f>
        <v>#VALUE!</v>
      </c>
      <c r="DL5" s="4" t="e">
        <f>IF(SUMIFS('[1]Existing Plants'!$L:$L,'[1]Existing Plants'!$F:$F,'[1]CCaMC-AFOaMCpUC'!DL$1,'[1]Existing Plants'!$M:$M,'[1]CCaMC-AFOaMCpUC'!$A5)=0,SUMIFS('[1]Existing Plants'!$I:$I,'[1]Existing Plants'!$M:$M,'[1]CCaMC-AFOaMCpUC'!$A5),SUMIFS('[1]Existing Plants'!$L:$L,'[1]Existing Plants'!$F:$F,'[1]CCaMC-AFOaMCpUC'!DL$1,'[1]Existing Plants'!$M:$M,'[1]CCaMC-AFOaMCpUC'!$A5))*1000*[1]About!$A$110</f>
        <v>#VALUE!</v>
      </c>
      <c r="DM5" s="4" t="e">
        <f>IF(SUMIFS('[1]Existing Plants'!$L:$L,'[1]Existing Plants'!$F:$F,'[1]CCaMC-AFOaMCpUC'!DM$1,'[1]Existing Plants'!$M:$M,'[1]CCaMC-AFOaMCpUC'!$A5)=0,SUMIFS('[1]Existing Plants'!$I:$I,'[1]Existing Plants'!$M:$M,'[1]CCaMC-AFOaMCpUC'!$A5),SUMIFS('[1]Existing Plants'!$L:$L,'[1]Existing Plants'!$F:$F,'[1]CCaMC-AFOaMCpUC'!DM$1,'[1]Existing Plants'!$M:$M,'[1]CCaMC-AFOaMCpUC'!$A5))*1000*[1]About!$A$110</f>
        <v>#VALUE!</v>
      </c>
      <c r="DN5" s="4" t="e">
        <f>IF(SUMIFS('[1]Existing Plants'!$L:$L,'[1]Existing Plants'!$F:$F,'[1]CCaMC-AFOaMCpUC'!DN$1,'[1]Existing Plants'!$M:$M,'[1]CCaMC-AFOaMCpUC'!$A5)=0,SUMIFS('[1]Existing Plants'!$I:$I,'[1]Existing Plants'!$M:$M,'[1]CCaMC-AFOaMCpUC'!$A5),SUMIFS('[1]Existing Plants'!$L:$L,'[1]Existing Plants'!$F:$F,'[1]CCaMC-AFOaMCpUC'!DN$1,'[1]Existing Plants'!$M:$M,'[1]CCaMC-AFOaMCpUC'!$A5))*1000*[1]About!$A$110</f>
        <v>#VALUE!</v>
      </c>
      <c r="DO5" s="4" t="e">
        <f>IF(SUMIFS('[1]Existing Plants'!$L:$L,'[1]Existing Plants'!$F:$F,'[1]CCaMC-AFOaMCpUC'!DO$1,'[1]Existing Plants'!$M:$M,'[1]CCaMC-AFOaMCpUC'!$A5)=0,SUMIFS('[1]Existing Plants'!$I:$I,'[1]Existing Plants'!$M:$M,'[1]CCaMC-AFOaMCpUC'!$A5),SUMIFS('[1]Existing Plants'!$L:$L,'[1]Existing Plants'!$F:$F,'[1]CCaMC-AFOaMCpUC'!DO$1,'[1]Existing Plants'!$M:$M,'[1]CCaMC-AFOaMCpUC'!$A5))*1000*[1]About!$A$110</f>
        <v>#VALUE!</v>
      </c>
      <c r="DP5" s="4" t="e">
        <f>IF(SUMIFS('[1]Existing Plants'!$L:$L,'[1]Existing Plants'!$F:$F,'[1]CCaMC-AFOaMCpUC'!DP$1,'[1]Existing Plants'!$M:$M,'[1]CCaMC-AFOaMCpUC'!$A5)=0,SUMIFS('[1]Existing Plants'!$I:$I,'[1]Existing Plants'!$M:$M,'[1]CCaMC-AFOaMCpUC'!$A5),SUMIFS('[1]Existing Plants'!$L:$L,'[1]Existing Plants'!$F:$F,'[1]CCaMC-AFOaMCpUC'!DP$1,'[1]Existing Plants'!$M:$M,'[1]CCaMC-AFOaMCpUC'!$A5))*1000*[1]About!$A$110</f>
        <v>#VALUE!</v>
      </c>
      <c r="DQ5" s="4" t="e">
        <f>IF(SUMIFS('[1]Existing Plants'!$L:$L,'[1]Existing Plants'!$F:$F,'[1]CCaMC-AFOaMCpUC'!DQ$1,'[1]Existing Plants'!$M:$M,'[1]CCaMC-AFOaMCpUC'!$A5)=0,SUMIFS('[1]Existing Plants'!$I:$I,'[1]Existing Plants'!$M:$M,'[1]CCaMC-AFOaMCpUC'!$A5),SUMIFS('[1]Existing Plants'!$L:$L,'[1]Existing Plants'!$F:$F,'[1]CCaMC-AFOaMCpUC'!DQ$1,'[1]Existing Plants'!$M:$M,'[1]CCaMC-AFOaMCpUC'!$A5))*1000*[1]About!$A$110</f>
        <v>#VALUE!</v>
      </c>
      <c r="DR5" s="4" t="e">
        <f>IF(SUMIFS('[1]Existing Plants'!$L:$L,'[1]Existing Plants'!$F:$F,'[1]CCaMC-AFOaMCpUC'!DR$1,'[1]Existing Plants'!$M:$M,'[1]CCaMC-AFOaMCpUC'!$A5)=0,SUMIFS('[1]Existing Plants'!$I:$I,'[1]Existing Plants'!$M:$M,'[1]CCaMC-AFOaMCpUC'!$A5),SUMIFS('[1]Existing Plants'!$L:$L,'[1]Existing Plants'!$F:$F,'[1]CCaMC-AFOaMCpUC'!DR$1,'[1]Existing Plants'!$M:$M,'[1]CCaMC-AFOaMCpUC'!$A5))*1000*[1]About!$A$110</f>
        <v>#VALUE!</v>
      </c>
      <c r="DS5" s="4" t="e">
        <f>IF(SUMIFS('[1]Existing Plants'!$L:$L,'[1]Existing Plants'!$F:$F,'[1]CCaMC-AFOaMCpUC'!DS$1,'[1]Existing Plants'!$M:$M,'[1]CCaMC-AFOaMCpUC'!$A5)=0,SUMIFS('[1]Existing Plants'!$I:$I,'[1]Existing Plants'!$M:$M,'[1]CCaMC-AFOaMCpUC'!$A5),SUMIFS('[1]Existing Plants'!$L:$L,'[1]Existing Plants'!$F:$F,'[1]CCaMC-AFOaMCpUC'!DS$1,'[1]Existing Plants'!$M:$M,'[1]CCaMC-AFOaMCpUC'!$A5))*1000*[1]About!$A$110</f>
        <v>#VALUE!</v>
      </c>
      <c r="DT5" s="4" t="e">
        <f>IF(SUMIFS('[1]Existing Plants'!$L:$L,'[1]Existing Plants'!$F:$F,'[1]CCaMC-AFOaMCpUC'!DT$1,'[1]Existing Plants'!$M:$M,'[1]CCaMC-AFOaMCpUC'!$A5)=0,SUMIFS('[1]Existing Plants'!$I:$I,'[1]Existing Plants'!$M:$M,'[1]CCaMC-AFOaMCpUC'!$A5),SUMIFS('[1]Existing Plants'!$L:$L,'[1]Existing Plants'!$F:$F,'[1]CCaMC-AFOaMCpUC'!DT$1,'[1]Existing Plants'!$M:$M,'[1]CCaMC-AFOaMCpUC'!$A5))*1000*[1]About!$A$110</f>
        <v>#VALUE!</v>
      </c>
      <c r="DU5" s="4" t="e">
        <f>IF(SUMIFS('[1]Existing Plants'!$L:$L,'[1]Existing Plants'!$F:$F,'[1]CCaMC-AFOaMCpUC'!DU$1,'[1]Existing Plants'!$M:$M,'[1]CCaMC-AFOaMCpUC'!$A5)=0,SUMIFS('[1]Existing Plants'!$I:$I,'[1]Existing Plants'!$M:$M,'[1]CCaMC-AFOaMCpUC'!$A5),SUMIFS('[1]Existing Plants'!$L:$L,'[1]Existing Plants'!$F:$F,'[1]CCaMC-AFOaMCpUC'!DU$1,'[1]Existing Plants'!$M:$M,'[1]CCaMC-AFOaMCpUC'!$A5))*1000*[1]About!$A$110</f>
        <v>#VALUE!</v>
      </c>
      <c r="DV5" s="4" t="e">
        <f>IF(SUMIFS('[1]Existing Plants'!$L:$L,'[1]Existing Plants'!$F:$F,'[1]CCaMC-AFOaMCpUC'!DV$1,'[1]Existing Plants'!$M:$M,'[1]CCaMC-AFOaMCpUC'!$A5)=0,SUMIFS('[1]Existing Plants'!$I:$I,'[1]Existing Plants'!$M:$M,'[1]CCaMC-AFOaMCpUC'!$A5),SUMIFS('[1]Existing Plants'!$L:$L,'[1]Existing Plants'!$F:$F,'[1]CCaMC-AFOaMCpUC'!DV$1,'[1]Existing Plants'!$M:$M,'[1]CCaMC-AFOaMCpUC'!$A5))*1000*[1]About!$A$110</f>
        <v>#VALUE!</v>
      </c>
      <c r="DW5" s="4" t="e">
        <f>IF(SUMIFS('[1]Existing Plants'!$L:$L,'[1]Existing Plants'!$F:$F,'[1]CCaMC-AFOaMCpUC'!DW$1,'[1]Existing Plants'!$M:$M,'[1]CCaMC-AFOaMCpUC'!$A5)=0,SUMIFS('[1]Existing Plants'!$I:$I,'[1]Existing Plants'!$M:$M,'[1]CCaMC-AFOaMCpUC'!$A5),SUMIFS('[1]Existing Plants'!$L:$L,'[1]Existing Plants'!$F:$F,'[1]CCaMC-AFOaMCpUC'!DW$1,'[1]Existing Plants'!$M:$M,'[1]CCaMC-AFOaMCpUC'!$A5))*1000*[1]About!$A$110</f>
        <v>#VALUE!</v>
      </c>
      <c r="DX5" s="4" t="e">
        <f>IF(SUMIFS('[1]Existing Plants'!$L:$L,'[1]Existing Plants'!$F:$F,'[1]CCaMC-AFOaMCpUC'!DX$1,'[1]Existing Plants'!$M:$M,'[1]CCaMC-AFOaMCpUC'!$A5)=0,SUMIFS('[1]Existing Plants'!$I:$I,'[1]Existing Plants'!$M:$M,'[1]CCaMC-AFOaMCpUC'!$A5),SUMIFS('[1]Existing Plants'!$L:$L,'[1]Existing Plants'!$F:$F,'[1]CCaMC-AFOaMCpUC'!DX$1,'[1]Existing Plants'!$M:$M,'[1]CCaMC-AFOaMCpUC'!$A5))*1000*[1]About!$A$110</f>
        <v>#VALUE!</v>
      </c>
      <c r="DY5" s="4" t="e">
        <f>IF(SUMIFS('[1]Existing Plants'!$L:$L,'[1]Existing Plants'!$F:$F,'[1]CCaMC-AFOaMCpUC'!DY$1,'[1]Existing Plants'!$M:$M,'[1]CCaMC-AFOaMCpUC'!$A5)=0,SUMIFS('[1]Existing Plants'!$I:$I,'[1]Existing Plants'!$M:$M,'[1]CCaMC-AFOaMCpUC'!$A5),SUMIFS('[1]Existing Plants'!$L:$L,'[1]Existing Plants'!$F:$F,'[1]CCaMC-AFOaMCpUC'!DY$1,'[1]Existing Plants'!$M:$M,'[1]CCaMC-AFOaMCpUC'!$A5))*1000*[1]About!$A$110</f>
        <v>#VALUE!</v>
      </c>
      <c r="DZ5">
        <f>Calculation!B77</f>
        <v>155249.58875783393</v>
      </c>
      <c r="EA5" s="4">
        <f t="shared" si="4"/>
        <v>155249.58875783393</v>
      </c>
      <c r="EB5" s="4">
        <f t="shared" si="2"/>
        <v>155249.58875783393</v>
      </c>
      <c r="EC5" s="4">
        <f t="shared" si="2"/>
        <v>155249.58875783393</v>
      </c>
      <c r="ED5" s="4">
        <f t="shared" si="2"/>
        <v>155249.58875783393</v>
      </c>
      <c r="EE5" s="4">
        <f t="shared" si="2"/>
        <v>155249.58875783393</v>
      </c>
      <c r="EF5" s="4">
        <f t="shared" si="2"/>
        <v>155249.58875783393</v>
      </c>
      <c r="EG5" s="4">
        <f t="shared" si="2"/>
        <v>155249.58875783393</v>
      </c>
      <c r="EH5" s="4">
        <f t="shared" si="2"/>
        <v>155249.58875783393</v>
      </c>
      <c r="EI5" s="4">
        <f t="shared" si="2"/>
        <v>155249.58875783393</v>
      </c>
      <c r="EJ5" s="4">
        <f t="shared" si="2"/>
        <v>155249.58875783393</v>
      </c>
      <c r="EK5" s="4">
        <f t="shared" si="2"/>
        <v>155249.58875783393</v>
      </c>
      <c r="EL5" s="4">
        <f t="shared" si="2"/>
        <v>155249.58875783393</v>
      </c>
      <c r="EM5" s="4">
        <f t="shared" si="2"/>
        <v>155249.58875783393</v>
      </c>
      <c r="EN5" s="4">
        <f t="shared" si="2"/>
        <v>155249.58875783393</v>
      </c>
      <c r="EO5" s="4">
        <f t="shared" si="2"/>
        <v>155249.58875783393</v>
      </c>
      <c r="EP5" s="4">
        <f t="shared" si="2"/>
        <v>155249.58875783393</v>
      </c>
      <c r="EQ5" s="4">
        <f t="shared" si="2"/>
        <v>155249.58875783393</v>
      </c>
      <c r="ER5" s="4">
        <f t="shared" si="2"/>
        <v>155249.58875783393</v>
      </c>
      <c r="ES5" s="4">
        <f t="shared" si="2"/>
        <v>155249.58875783393</v>
      </c>
      <c r="ET5" s="4">
        <f t="shared" si="2"/>
        <v>155249.58875783393</v>
      </c>
      <c r="EU5" s="4">
        <f t="shared" si="2"/>
        <v>155249.58875783393</v>
      </c>
      <c r="EV5" s="4">
        <f t="shared" si="2"/>
        <v>155249.58875783393</v>
      </c>
      <c r="EW5" s="4">
        <f t="shared" si="2"/>
        <v>155249.58875783393</v>
      </c>
      <c r="EX5" s="4">
        <f t="shared" si="2"/>
        <v>155249.58875783393</v>
      </c>
      <c r="EY5" s="4">
        <f t="shared" si="2"/>
        <v>155249.58875783393</v>
      </c>
      <c r="EZ5" s="4">
        <f t="shared" si="2"/>
        <v>155249.58875783393</v>
      </c>
      <c r="FA5" s="4">
        <f t="shared" si="2"/>
        <v>155249.58875783393</v>
      </c>
      <c r="FB5" s="4">
        <f t="shared" si="2"/>
        <v>155249.58875783393</v>
      </c>
      <c r="FC5" s="4">
        <f t="shared" si="2"/>
        <v>155249.58875783393</v>
      </c>
      <c r="FD5" s="4">
        <f t="shared" si="2"/>
        <v>155249.58875783393</v>
      </c>
      <c r="FE5" s="4">
        <f t="shared" si="2"/>
        <v>155249.58875783393</v>
      </c>
      <c r="FF5" s="4">
        <f t="shared" si="3"/>
        <v>155249.58875783393</v>
      </c>
      <c r="FG5" s="4">
        <f t="shared" si="3"/>
        <v>155249.58875783393</v>
      </c>
      <c r="FH5" s="4">
        <f t="shared" si="3"/>
        <v>155249.58875783393</v>
      </c>
      <c r="FI5" s="4">
        <f t="shared" si="3"/>
        <v>155249.58875783393</v>
      </c>
      <c r="FJ5" s="4">
        <f t="shared" si="3"/>
        <v>155249.58875783393</v>
      </c>
      <c r="FK5" s="4">
        <f t="shared" si="3"/>
        <v>155249.58875783393</v>
      </c>
      <c r="FL5" s="4">
        <f t="shared" si="3"/>
        <v>155249.58875783393</v>
      </c>
      <c r="FM5" s="4">
        <f t="shared" si="3"/>
        <v>155249.58875783393</v>
      </c>
      <c r="FN5" s="4">
        <f t="shared" si="3"/>
        <v>155249.58875783393</v>
      </c>
      <c r="FO5" s="4">
        <f t="shared" si="3"/>
        <v>155249.58875783393</v>
      </c>
      <c r="FP5" s="4">
        <f t="shared" si="3"/>
        <v>155249.58875783393</v>
      </c>
      <c r="FQ5" s="4">
        <f t="shared" si="3"/>
        <v>155249.58875783393</v>
      </c>
      <c r="FR5" s="4">
        <f t="shared" si="3"/>
        <v>155249.58875783393</v>
      </c>
      <c r="FS5" s="4">
        <f t="shared" si="3"/>
        <v>155249.58875783393</v>
      </c>
      <c r="FT5" s="4">
        <f t="shared" si="3"/>
        <v>155249.58875783393</v>
      </c>
      <c r="FU5" s="4">
        <f t="shared" si="3"/>
        <v>155249.58875783393</v>
      </c>
      <c r="FV5" s="4">
        <f t="shared" si="3"/>
        <v>155249.58875783393</v>
      </c>
      <c r="FW5" s="4">
        <f t="shared" si="3"/>
        <v>155249.58875783393</v>
      </c>
      <c r="FX5" s="4">
        <f t="shared" si="3"/>
        <v>155249.58875783393</v>
      </c>
      <c r="FY5" s="4">
        <f t="shared" si="3"/>
        <v>155249.58875783393</v>
      </c>
      <c r="FZ5" s="4">
        <f t="shared" si="3"/>
        <v>155249.58875783393</v>
      </c>
      <c r="GA5" s="4">
        <f t="shared" si="3"/>
        <v>155249.58875783393</v>
      </c>
      <c r="GB5" s="4">
        <f t="shared" si="3"/>
        <v>155249.58875783393</v>
      </c>
      <c r="GC5" s="4">
        <f t="shared" si="3"/>
        <v>155249.58875783393</v>
      </c>
      <c r="GD5" s="4">
        <f t="shared" si="3"/>
        <v>155249.58875783393</v>
      </c>
      <c r="GE5" s="4">
        <f t="shared" si="3"/>
        <v>155249.58875783393</v>
      </c>
      <c r="GF5" s="4">
        <f t="shared" si="3"/>
        <v>155249.58875783393</v>
      </c>
      <c r="GG5" s="4">
        <f t="shared" si="3"/>
        <v>155249.58875783393</v>
      </c>
      <c r="GH5" s="4">
        <f t="shared" si="3"/>
        <v>155249.58875783393</v>
      </c>
      <c r="GI5" s="4">
        <f t="shared" si="3"/>
        <v>155249.58875783393</v>
      </c>
      <c r="GJ5" s="4">
        <f t="shared" si="3"/>
        <v>155249.58875783393</v>
      </c>
      <c r="GK5" s="4">
        <f t="shared" si="3"/>
        <v>155249.58875783393</v>
      </c>
      <c r="GL5" s="4">
        <f t="shared" si="3"/>
        <v>155249.58875783393</v>
      </c>
      <c r="GM5" s="4">
        <f t="shared" si="3"/>
        <v>155249.58875783393</v>
      </c>
      <c r="GN5" s="4">
        <f t="shared" si="3"/>
        <v>155249.58875783393</v>
      </c>
      <c r="GO5" s="4">
        <f t="shared" si="3"/>
        <v>155249.58875783393</v>
      </c>
      <c r="GP5" s="4">
        <f t="shared" si="3"/>
        <v>155249.58875783393</v>
      </c>
      <c r="GQ5" s="4">
        <f t="shared" si="3"/>
        <v>155249.58875783393</v>
      </c>
      <c r="GR5" s="4">
        <f t="shared" si="3"/>
        <v>155249.58875783393</v>
      </c>
      <c r="GS5" s="4">
        <f t="shared" si="3"/>
        <v>155249.58875783393</v>
      </c>
      <c r="GT5" s="4">
        <f t="shared" si="3"/>
        <v>155249.58875783393</v>
      </c>
      <c r="GU5" s="4">
        <f t="shared" si="3"/>
        <v>155249.58875783393</v>
      </c>
      <c r="GV5" s="4">
        <f t="shared" si="3"/>
        <v>155249.58875783393</v>
      </c>
      <c r="GW5" s="4">
        <f t="shared" si="3"/>
        <v>155249.58875783393</v>
      </c>
      <c r="GX5" s="4">
        <f t="shared" si="3"/>
        <v>155249.58875783393</v>
      </c>
      <c r="GY5" s="4">
        <f t="shared" si="3"/>
        <v>155249.58875783393</v>
      </c>
      <c r="GZ5" s="4">
        <f t="shared" si="3"/>
        <v>155249.58875783393</v>
      </c>
      <c r="HA5" s="4">
        <f t="shared" si="3"/>
        <v>155249.58875783393</v>
      </c>
      <c r="HB5" s="4">
        <f t="shared" si="3"/>
        <v>155249.58875783393</v>
      </c>
      <c r="HC5" s="4">
        <f t="shared" si="3"/>
        <v>155249.58875783393</v>
      </c>
    </row>
    <row r="6" spans="1:211">
      <c r="A6" t="s">
        <v>6</v>
      </c>
      <c r="B6" s="4">
        <v>16314.108873239436</v>
      </c>
      <c r="C6" s="4" t="e">
        <f>IF(SUMIFS('[1]Existing Plants'!$L:$L,'[1]Existing Plants'!$F:$F,'[1]CCaMC-AFOaMCpUC'!C$1,'[1]Existing Plants'!$M:$M,'[1]CCaMC-AFOaMCpUC'!$A6)=0,SUMIFS('[1]Existing Plants'!$I:$I,'[1]Existing Plants'!$M:$M,'[1]CCaMC-AFOaMCpUC'!$A6),SUMIFS('[1]Existing Plants'!$L:$L,'[1]Existing Plants'!$F:$F,'[1]CCaMC-AFOaMCpUC'!C$1,'[1]Existing Plants'!$M:$M,'[1]CCaMC-AFOaMCpUC'!$A6))*1000*[1]About!$A$110</f>
        <v>#VALUE!</v>
      </c>
      <c r="D6" s="4" t="e">
        <f>IF(SUMIFS('[1]Existing Plants'!$L:$L,'[1]Existing Plants'!$F:$F,'[1]CCaMC-AFOaMCpUC'!D$1,'[1]Existing Plants'!$M:$M,'[1]CCaMC-AFOaMCpUC'!$A6)=0,SUMIFS('[1]Existing Plants'!$I:$I,'[1]Existing Plants'!$M:$M,'[1]CCaMC-AFOaMCpUC'!$A6),SUMIFS('[1]Existing Plants'!$L:$L,'[1]Existing Plants'!$F:$F,'[1]CCaMC-AFOaMCpUC'!D$1,'[1]Existing Plants'!$M:$M,'[1]CCaMC-AFOaMCpUC'!$A6))*1000*[1]About!$A$110</f>
        <v>#VALUE!</v>
      </c>
      <c r="E6" s="4" t="e">
        <f>IF(SUMIFS('[1]Existing Plants'!$L:$L,'[1]Existing Plants'!$F:$F,'[1]CCaMC-AFOaMCpUC'!E$1,'[1]Existing Plants'!$M:$M,'[1]CCaMC-AFOaMCpUC'!$A6)=0,SUMIFS('[1]Existing Plants'!$I:$I,'[1]Existing Plants'!$M:$M,'[1]CCaMC-AFOaMCpUC'!$A6),SUMIFS('[1]Existing Plants'!$L:$L,'[1]Existing Plants'!$F:$F,'[1]CCaMC-AFOaMCpUC'!E$1,'[1]Existing Plants'!$M:$M,'[1]CCaMC-AFOaMCpUC'!$A6))*1000*[1]About!$A$110</f>
        <v>#VALUE!</v>
      </c>
      <c r="F6" s="4" t="e">
        <f>IF(SUMIFS('[1]Existing Plants'!$L:$L,'[1]Existing Plants'!$F:$F,'[1]CCaMC-AFOaMCpUC'!F$1,'[1]Existing Plants'!$M:$M,'[1]CCaMC-AFOaMCpUC'!$A6)=0,SUMIFS('[1]Existing Plants'!$I:$I,'[1]Existing Plants'!$M:$M,'[1]CCaMC-AFOaMCpUC'!$A6),SUMIFS('[1]Existing Plants'!$L:$L,'[1]Existing Plants'!$F:$F,'[1]CCaMC-AFOaMCpUC'!F$1,'[1]Existing Plants'!$M:$M,'[1]CCaMC-AFOaMCpUC'!$A6))*1000*[1]About!$A$110</f>
        <v>#VALUE!</v>
      </c>
      <c r="G6" s="4" t="e">
        <f>IF(SUMIFS('[1]Existing Plants'!$L:$L,'[1]Existing Plants'!$F:$F,'[1]CCaMC-AFOaMCpUC'!G$1,'[1]Existing Plants'!$M:$M,'[1]CCaMC-AFOaMCpUC'!$A6)=0,SUMIFS('[1]Existing Plants'!$I:$I,'[1]Existing Plants'!$M:$M,'[1]CCaMC-AFOaMCpUC'!$A6),SUMIFS('[1]Existing Plants'!$L:$L,'[1]Existing Plants'!$F:$F,'[1]CCaMC-AFOaMCpUC'!G$1,'[1]Existing Plants'!$M:$M,'[1]CCaMC-AFOaMCpUC'!$A6))*1000*[1]About!$A$110</f>
        <v>#VALUE!</v>
      </c>
      <c r="H6" s="4" t="e">
        <f>IF(SUMIFS('[1]Existing Plants'!$L:$L,'[1]Existing Plants'!$F:$F,'[1]CCaMC-AFOaMCpUC'!H$1,'[1]Existing Plants'!$M:$M,'[1]CCaMC-AFOaMCpUC'!$A6)=0,SUMIFS('[1]Existing Plants'!$I:$I,'[1]Existing Plants'!$M:$M,'[1]CCaMC-AFOaMCpUC'!$A6),SUMIFS('[1]Existing Plants'!$L:$L,'[1]Existing Plants'!$F:$F,'[1]CCaMC-AFOaMCpUC'!H$1,'[1]Existing Plants'!$M:$M,'[1]CCaMC-AFOaMCpUC'!$A6))*1000*[1]About!$A$110</f>
        <v>#VALUE!</v>
      </c>
      <c r="I6" s="4" t="e">
        <f>IF(SUMIFS('[1]Existing Plants'!$L:$L,'[1]Existing Plants'!$F:$F,'[1]CCaMC-AFOaMCpUC'!I$1,'[1]Existing Plants'!$M:$M,'[1]CCaMC-AFOaMCpUC'!$A6)=0,SUMIFS('[1]Existing Plants'!$I:$I,'[1]Existing Plants'!$M:$M,'[1]CCaMC-AFOaMCpUC'!$A6),SUMIFS('[1]Existing Plants'!$L:$L,'[1]Existing Plants'!$F:$F,'[1]CCaMC-AFOaMCpUC'!I$1,'[1]Existing Plants'!$M:$M,'[1]CCaMC-AFOaMCpUC'!$A6))*1000*[1]About!$A$110</f>
        <v>#VALUE!</v>
      </c>
      <c r="J6" s="4" t="e">
        <f>IF(SUMIFS('[1]Existing Plants'!$L:$L,'[1]Existing Plants'!$F:$F,'[1]CCaMC-AFOaMCpUC'!J$1,'[1]Existing Plants'!$M:$M,'[1]CCaMC-AFOaMCpUC'!$A6)=0,SUMIFS('[1]Existing Plants'!$I:$I,'[1]Existing Plants'!$M:$M,'[1]CCaMC-AFOaMCpUC'!$A6),SUMIFS('[1]Existing Plants'!$L:$L,'[1]Existing Plants'!$F:$F,'[1]CCaMC-AFOaMCpUC'!J$1,'[1]Existing Plants'!$M:$M,'[1]CCaMC-AFOaMCpUC'!$A6))*1000*[1]About!$A$110</f>
        <v>#VALUE!</v>
      </c>
      <c r="K6" s="4" t="e">
        <f>IF(SUMIFS('[1]Existing Plants'!$L:$L,'[1]Existing Plants'!$F:$F,'[1]CCaMC-AFOaMCpUC'!K$1,'[1]Existing Plants'!$M:$M,'[1]CCaMC-AFOaMCpUC'!$A6)=0,SUMIFS('[1]Existing Plants'!$I:$I,'[1]Existing Plants'!$M:$M,'[1]CCaMC-AFOaMCpUC'!$A6),SUMIFS('[1]Existing Plants'!$L:$L,'[1]Existing Plants'!$F:$F,'[1]CCaMC-AFOaMCpUC'!K$1,'[1]Existing Plants'!$M:$M,'[1]CCaMC-AFOaMCpUC'!$A6))*1000*[1]About!$A$110</f>
        <v>#VALUE!</v>
      </c>
      <c r="L6" s="4" t="e">
        <f>IF(SUMIFS('[1]Existing Plants'!$L:$L,'[1]Existing Plants'!$F:$F,'[1]CCaMC-AFOaMCpUC'!L$1,'[1]Existing Plants'!$M:$M,'[1]CCaMC-AFOaMCpUC'!$A6)=0,SUMIFS('[1]Existing Plants'!$I:$I,'[1]Existing Plants'!$M:$M,'[1]CCaMC-AFOaMCpUC'!$A6),SUMIFS('[1]Existing Plants'!$L:$L,'[1]Existing Plants'!$F:$F,'[1]CCaMC-AFOaMCpUC'!L$1,'[1]Existing Plants'!$M:$M,'[1]CCaMC-AFOaMCpUC'!$A6))*1000*[1]About!$A$110</f>
        <v>#VALUE!</v>
      </c>
      <c r="M6" s="4" t="e">
        <f>IF(SUMIFS('[1]Existing Plants'!$L:$L,'[1]Existing Plants'!$F:$F,'[1]CCaMC-AFOaMCpUC'!M$1,'[1]Existing Plants'!$M:$M,'[1]CCaMC-AFOaMCpUC'!$A6)=0,SUMIFS('[1]Existing Plants'!$I:$I,'[1]Existing Plants'!$M:$M,'[1]CCaMC-AFOaMCpUC'!$A6),SUMIFS('[1]Existing Plants'!$L:$L,'[1]Existing Plants'!$F:$F,'[1]CCaMC-AFOaMCpUC'!M$1,'[1]Existing Plants'!$M:$M,'[1]CCaMC-AFOaMCpUC'!$A6))*1000*[1]About!$A$110</f>
        <v>#VALUE!</v>
      </c>
      <c r="N6" s="4" t="e">
        <f>IF(SUMIFS('[1]Existing Plants'!$L:$L,'[1]Existing Plants'!$F:$F,'[1]CCaMC-AFOaMCpUC'!N$1,'[1]Existing Plants'!$M:$M,'[1]CCaMC-AFOaMCpUC'!$A6)=0,SUMIFS('[1]Existing Plants'!$I:$I,'[1]Existing Plants'!$M:$M,'[1]CCaMC-AFOaMCpUC'!$A6),SUMIFS('[1]Existing Plants'!$L:$L,'[1]Existing Plants'!$F:$F,'[1]CCaMC-AFOaMCpUC'!N$1,'[1]Existing Plants'!$M:$M,'[1]CCaMC-AFOaMCpUC'!$A6))*1000*[1]About!$A$110</f>
        <v>#VALUE!</v>
      </c>
      <c r="O6" s="4" t="e">
        <f>IF(SUMIFS('[1]Existing Plants'!$L:$L,'[1]Existing Plants'!$F:$F,'[1]CCaMC-AFOaMCpUC'!O$1,'[1]Existing Plants'!$M:$M,'[1]CCaMC-AFOaMCpUC'!$A6)=0,SUMIFS('[1]Existing Plants'!$I:$I,'[1]Existing Plants'!$M:$M,'[1]CCaMC-AFOaMCpUC'!$A6),SUMIFS('[1]Existing Plants'!$L:$L,'[1]Existing Plants'!$F:$F,'[1]CCaMC-AFOaMCpUC'!O$1,'[1]Existing Plants'!$M:$M,'[1]CCaMC-AFOaMCpUC'!$A6))*1000*[1]About!$A$110</f>
        <v>#VALUE!</v>
      </c>
      <c r="P6" s="4" t="e">
        <f>IF(SUMIFS('[1]Existing Plants'!$L:$L,'[1]Existing Plants'!$F:$F,'[1]CCaMC-AFOaMCpUC'!P$1,'[1]Existing Plants'!$M:$M,'[1]CCaMC-AFOaMCpUC'!$A6)=0,SUMIFS('[1]Existing Plants'!$I:$I,'[1]Existing Plants'!$M:$M,'[1]CCaMC-AFOaMCpUC'!$A6),SUMIFS('[1]Existing Plants'!$L:$L,'[1]Existing Plants'!$F:$F,'[1]CCaMC-AFOaMCpUC'!P$1,'[1]Existing Plants'!$M:$M,'[1]CCaMC-AFOaMCpUC'!$A6))*1000*[1]About!$A$110</f>
        <v>#VALUE!</v>
      </c>
      <c r="Q6" s="4" t="e">
        <f>IF(SUMIFS('[1]Existing Plants'!$L:$L,'[1]Existing Plants'!$F:$F,'[1]CCaMC-AFOaMCpUC'!Q$1,'[1]Existing Plants'!$M:$M,'[1]CCaMC-AFOaMCpUC'!$A6)=0,SUMIFS('[1]Existing Plants'!$I:$I,'[1]Existing Plants'!$M:$M,'[1]CCaMC-AFOaMCpUC'!$A6),SUMIFS('[1]Existing Plants'!$L:$L,'[1]Existing Plants'!$F:$F,'[1]CCaMC-AFOaMCpUC'!Q$1,'[1]Existing Plants'!$M:$M,'[1]CCaMC-AFOaMCpUC'!$A6))*1000*[1]About!$A$110</f>
        <v>#VALUE!</v>
      </c>
      <c r="R6" s="4" t="e">
        <f>IF(SUMIFS('[1]Existing Plants'!$L:$L,'[1]Existing Plants'!$F:$F,'[1]CCaMC-AFOaMCpUC'!R$1,'[1]Existing Plants'!$M:$M,'[1]CCaMC-AFOaMCpUC'!$A6)=0,SUMIFS('[1]Existing Plants'!$I:$I,'[1]Existing Plants'!$M:$M,'[1]CCaMC-AFOaMCpUC'!$A6),SUMIFS('[1]Existing Plants'!$L:$L,'[1]Existing Plants'!$F:$F,'[1]CCaMC-AFOaMCpUC'!R$1,'[1]Existing Plants'!$M:$M,'[1]CCaMC-AFOaMCpUC'!$A6))*1000*[1]About!$A$110</f>
        <v>#VALUE!</v>
      </c>
      <c r="S6" s="4" t="e">
        <f>IF(SUMIFS('[1]Existing Plants'!$L:$L,'[1]Existing Plants'!$F:$F,'[1]CCaMC-AFOaMCpUC'!S$1,'[1]Existing Plants'!$M:$M,'[1]CCaMC-AFOaMCpUC'!$A6)=0,SUMIFS('[1]Existing Plants'!$I:$I,'[1]Existing Plants'!$M:$M,'[1]CCaMC-AFOaMCpUC'!$A6),SUMIFS('[1]Existing Plants'!$L:$L,'[1]Existing Plants'!$F:$F,'[1]CCaMC-AFOaMCpUC'!S$1,'[1]Existing Plants'!$M:$M,'[1]CCaMC-AFOaMCpUC'!$A6))*1000*[1]About!$A$110</f>
        <v>#VALUE!</v>
      </c>
      <c r="T6" s="4" t="e">
        <f>IF(SUMIFS('[1]Existing Plants'!$L:$L,'[1]Existing Plants'!$F:$F,'[1]CCaMC-AFOaMCpUC'!T$1,'[1]Existing Plants'!$M:$M,'[1]CCaMC-AFOaMCpUC'!$A6)=0,SUMIFS('[1]Existing Plants'!$I:$I,'[1]Existing Plants'!$M:$M,'[1]CCaMC-AFOaMCpUC'!$A6),SUMIFS('[1]Existing Plants'!$L:$L,'[1]Existing Plants'!$F:$F,'[1]CCaMC-AFOaMCpUC'!T$1,'[1]Existing Plants'!$M:$M,'[1]CCaMC-AFOaMCpUC'!$A6))*1000*[1]About!$A$110</f>
        <v>#VALUE!</v>
      </c>
      <c r="U6" s="4" t="e">
        <f>IF(SUMIFS('[1]Existing Plants'!$L:$L,'[1]Existing Plants'!$F:$F,'[1]CCaMC-AFOaMCpUC'!U$1,'[1]Existing Plants'!$M:$M,'[1]CCaMC-AFOaMCpUC'!$A6)=0,SUMIFS('[1]Existing Plants'!$I:$I,'[1]Existing Plants'!$M:$M,'[1]CCaMC-AFOaMCpUC'!$A6),SUMIFS('[1]Existing Plants'!$L:$L,'[1]Existing Plants'!$F:$F,'[1]CCaMC-AFOaMCpUC'!U$1,'[1]Existing Plants'!$M:$M,'[1]CCaMC-AFOaMCpUC'!$A6))*1000*[1]About!$A$110</f>
        <v>#VALUE!</v>
      </c>
      <c r="V6" s="4" t="e">
        <f>IF(SUMIFS('[1]Existing Plants'!$L:$L,'[1]Existing Plants'!$F:$F,'[1]CCaMC-AFOaMCpUC'!V$1,'[1]Existing Plants'!$M:$M,'[1]CCaMC-AFOaMCpUC'!$A6)=0,SUMIFS('[1]Existing Plants'!$I:$I,'[1]Existing Plants'!$M:$M,'[1]CCaMC-AFOaMCpUC'!$A6),SUMIFS('[1]Existing Plants'!$L:$L,'[1]Existing Plants'!$F:$F,'[1]CCaMC-AFOaMCpUC'!V$1,'[1]Existing Plants'!$M:$M,'[1]CCaMC-AFOaMCpUC'!$A6))*1000*[1]About!$A$110</f>
        <v>#VALUE!</v>
      </c>
      <c r="W6" s="4" t="e">
        <f>IF(SUMIFS('[1]Existing Plants'!$L:$L,'[1]Existing Plants'!$F:$F,'[1]CCaMC-AFOaMCpUC'!W$1,'[1]Existing Plants'!$M:$M,'[1]CCaMC-AFOaMCpUC'!$A6)=0,SUMIFS('[1]Existing Plants'!$I:$I,'[1]Existing Plants'!$M:$M,'[1]CCaMC-AFOaMCpUC'!$A6),SUMIFS('[1]Existing Plants'!$L:$L,'[1]Existing Plants'!$F:$F,'[1]CCaMC-AFOaMCpUC'!W$1,'[1]Existing Plants'!$M:$M,'[1]CCaMC-AFOaMCpUC'!$A6))*1000*[1]About!$A$110</f>
        <v>#VALUE!</v>
      </c>
      <c r="X6" s="4" t="e">
        <f>IF(SUMIFS('[1]Existing Plants'!$L:$L,'[1]Existing Plants'!$F:$F,'[1]CCaMC-AFOaMCpUC'!X$1,'[1]Existing Plants'!$M:$M,'[1]CCaMC-AFOaMCpUC'!$A6)=0,SUMIFS('[1]Existing Plants'!$I:$I,'[1]Existing Plants'!$M:$M,'[1]CCaMC-AFOaMCpUC'!$A6),SUMIFS('[1]Existing Plants'!$L:$L,'[1]Existing Plants'!$F:$F,'[1]CCaMC-AFOaMCpUC'!X$1,'[1]Existing Plants'!$M:$M,'[1]CCaMC-AFOaMCpUC'!$A6))*1000*[1]About!$A$110</f>
        <v>#VALUE!</v>
      </c>
      <c r="Y6" s="4" t="e">
        <f>IF(SUMIFS('[1]Existing Plants'!$L:$L,'[1]Existing Plants'!$F:$F,'[1]CCaMC-AFOaMCpUC'!Y$1,'[1]Existing Plants'!$M:$M,'[1]CCaMC-AFOaMCpUC'!$A6)=0,SUMIFS('[1]Existing Plants'!$I:$I,'[1]Existing Plants'!$M:$M,'[1]CCaMC-AFOaMCpUC'!$A6),SUMIFS('[1]Existing Plants'!$L:$L,'[1]Existing Plants'!$F:$F,'[1]CCaMC-AFOaMCpUC'!Y$1,'[1]Existing Plants'!$M:$M,'[1]CCaMC-AFOaMCpUC'!$A6))*1000*[1]About!$A$110</f>
        <v>#VALUE!</v>
      </c>
      <c r="Z6" s="4" t="e">
        <f>IF(SUMIFS('[1]Existing Plants'!$L:$L,'[1]Existing Plants'!$F:$F,'[1]CCaMC-AFOaMCpUC'!Z$1,'[1]Existing Plants'!$M:$M,'[1]CCaMC-AFOaMCpUC'!$A6)=0,SUMIFS('[1]Existing Plants'!$I:$I,'[1]Existing Plants'!$M:$M,'[1]CCaMC-AFOaMCpUC'!$A6),SUMIFS('[1]Existing Plants'!$L:$L,'[1]Existing Plants'!$F:$F,'[1]CCaMC-AFOaMCpUC'!Z$1,'[1]Existing Plants'!$M:$M,'[1]CCaMC-AFOaMCpUC'!$A6))*1000*[1]About!$A$110</f>
        <v>#VALUE!</v>
      </c>
      <c r="AA6" s="4" t="e">
        <f>IF(SUMIFS('[1]Existing Plants'!$L:$L,'[1]Existing Plants'!$F:$F,'[1]CCaMC-AFOaMCpUC'!AA$1,'[1]Existing Plants'!$M:$M,'[1]CCaMC-AFOaMCpUC'!$A6)=0,SUMIFS('[1]Existing Plants'!$I:$I,'[1]Existing Plants'!$M:$M,'[1]CCaMC-AFOaMCpUC'!$A6),SUMIFS('[1]Existing Plants'!$L:$L,'[1]Existing Plants'!$F:$F,'[1]CCaMC-AFOaMCpUC'!AA$1,'[1]Existing Plants'!$M:$M,'[1]CCaMC-AFOaMCpUC'!$A6))*1000*[1]About!$A$110</f>
        <v>#VALUE!</v>
      </c>
      <c r="AB6" s="4" t="e">
        <f>IF(SUMIFS('[1]Existing Plants'!$L:$L,'[1]Existing Plants'!$F:$F,'[1]CCaMC-AFOaMCpUC'!AB$1,'[1]Existing Plants'!$M:$M,'[1]CCaMC-AFOaMCpUC'!$A6)=0,SUMIFS('[1]Existing Plants'!$I:$I,'[1]Existing Plants'!$M:$M,'[1]CCaMC-AFOaMCpUC'!$A6),SUMIFS('[1]Existing Plants'!$L:$L,'[1]Existing Plants'!$F:$F,'[1]CCaMC-AFOaMCpUC'!AB$1,'[1]Existing Plants'!$M:$M,'[1]CCaMC-AFOaMCpUC'!$A6))*1000*[1]About!$A$110</f>
        <v>#VALUE!</v>
      </c>
      <c r="AC6" s="4" t="e">
        <f>IF(SUMIFS('[1]Existing Plants'!$L:$L,'[1]Existing Plants'!$F:$F,'[1]CCaMC-AFOaMCpUC'!AC$1,'[1]Existing Plants'!$M:$M,'[1]CCaMC-AFOaMCpUC'!$A6)=0,SUMIFS('[1]Existing Plants'!$I:$I,'[1]Existing Plants'!$M:$M,'[1]CCaMC-AFOaMCpUC'!$A6),SUMIFS('[1]Existing Plants'!$L:$L,'[1]Existing Plants'!$F:$F,'[1]CCaMC-AFOaMCpUC'!AC$1,'[1]Existing Plants'!$M:$M,'[1]CCaMC-AFOaMCpUC'!$A6))*1000*[1]About!$A$110</f>
        <v>#VALUE!</v>
      </c>
      <c r="AD6" s="4" t="e">
        <f>IF(SUMIFS('[1]Existing Plants'!$L:$L,'[1]Existing Plants'!$F:$F,'[1]CCaMC-AFOaMCpUC'!AD$1,'[1]Existing Plants'!$M:$M,'[1]CCaMC-AFOaMCpUC'!$A6)=0,SUMIFS('[1]Existing Plants'!$I:$I,'[1]Existing Plants'!$M:$M,'[1]CCaMC-AFOaMCpUC'!$A6),SUMIFS('[1]Existing Plants'!$L:$L,'[1]Existing Plants'!$F:$F,'[1]CCaMC-AFOaMCpUC'!AD$1,'[1]Existing Plants'!$M:$M,'[1]CCaMC-AFOaMCpUC'!$A6))*1000*[1]About!$A$110</f>
        <v>#VALUE!</v>
      </c>
      <c r="AE6" s="4" t="e">
        <f>IF(SUMIFS('[1]Existing Plants'!$L:$L,'[1]Existing Plants'!$F:$F,'[1]CCaMC-AFOaMCpUC'!AE$1,'[1]Existing Plants'!$M:$M,'[1]CCaMC-AFOaMCpUC'!$A6)=0,SUMIFS('[1]Existing Plants'!$I:$I,'[1]Existing Plants'!$M:$M,'[1]CCaMC-AFOaMCpUC'!$A6),SUMIFS('[1]Existing Plants'!$L:$L,'[1]Existing Plants'!$F:$F,'[1]CCaMC-AFOaMCpUC'!AE$1,'[1]Existing Plants'!$M:$M,'[1]CCaMC-AFOaMCpUC'!$A6))*1000*[1]About!$A$110</f>
        <v>#VALUE!</v>
      </c>
      <c r="AF6" s="4" t="e">
        <f>IF(SUMIFS('[1]Existing Plants'!$L:$L,'[1]Existing Plants'!$F:$F,'[1]CCaMC-AFOaMCpUC'!AF$1,'[1]Existing Plants'!$M:$M,'[1]CCaMC-AFOaMCpUC'!$A6)=0,SUMIFS('[1]Existing Plants'!$I:$I,'[1]Existing Plants'!$M:$M,'[1]CCaMC-AFOaMCpUC'!$A6),SUMIFS('[1]Existing Plants'!$L:$L,'[1]Existing Plants'!$F:$F,'[1]CCaMC-AFOaMCpUC'!AF$1,'[1]Existing Plants'!$M:$M,'[1]CCaMC-AFOaMCpUC'!$A6))*1000*[1]About!$A$110</f>
        <v>#VALUE!</v>
      </c>
      <c r="AG6" s="4" t="e">
        <f>IF(SUMIFS('[1]Existing Plants'!$L:$L,'[1]Existing Plants'!$F:$F,'[1]CCaMC-AFOaMCpUC'!AG$1,'[1]Existing Plants'!$M:$M,'[1]CCaMC-AFOaMCpUC'!$A6)=0,SUMIFS('[1]Existing Plants'!$I:$I,'[1]Existing Plants'!$M:$M,'[1]CCaMC-AFOaMCpUC'!$A6),SUMIFS('[1]Existing Plants'!$L:$L,'[1]Existing Plants'!$F:$F,'[1]CCaMC-AFOaMCpUC'!AG$1,'[1]Existing Plants'!$M:$M,'[1]CCaMC-AFOaMCpUC'!$A6))*1000*[1]About!$A$110</f>
        <v>#VALUE!</v>
      </c>
      <c r="AH6" s="4" t="e">
        <f>IF(SUMIFS('[1]Existing Plants'!$L:$L,'[1]Existing Plants'!$F:$F,'[1]CCaMC-AFOaMCpUC'!AH$1,'[1]Existing Plants'!$M:$M,'[1]CCaMC-AFOaMCpUC'!$A6)=0,SUMIFS('[1]Existing Plants'!$I:$I,'[1]Existing Plants'!$M:$M,'[1]CCaMC-AFOaMCpUC'!$A6),SUMIFS('[1]Existing Plants'!$L:$L,'[1]Existing Plants'!$F:$F,'[1]CCaMC-AFOaMCpUC'!AH$1,'[1]Existing Plants'!$M:$M,'[1]CCaMC-AFOaMCpUC'!$A6))*1000*[1]About!$A$110</f>
        <v>#VALUE!</v>
      </c>
      <c r="AI6" s="4" t="e">
        <f>IF(SUMIFS('[1]Existing Plants'!$L:$L,'[1]Existing Plants'!$F:$F,'[1]CCaMC-AFOaMCpUC'!AI$1,'[1]Existing Plants'!$M:$M,'[1]CCaMC-AFOaMCpUC'!$A6)=0,SUMIFS('[1]Existing Plants'!$I:$I,'[1]Existing Plants'!$M:$M,'[1]CCaMC-AFOaMCpUC'!$A6),SUMIFS('[1]Existing Plants'!$L:$L,'[1]Existing Plants'!$F:$F,'[1]CCaMC-AFOaMCpUC'!AI$1,'[1]Existing Plants'!$M:$M,'[1]CCaMC-AFOaMCpUC'!$A6))*1000*[1]About!$A$110</f>
        <v>#VALUE!</v>
      </c>
      <c r="AJ6" s="4" t="e">
        <f>IF(SUMIFS('[1]Existing Plants'!$L:$L,'[1]Existing Plants'!$F:$F,'[1]CCaMC-AFOaMCpUC'!AJ$1,'[1]Existing Plants'!$M:$M,'[1]CCaMC-AFOaMCpUC'!$A6)=0,SUMIFS('[1]Existing Plants'!$I:$I,'[1]Existing Plants'!$M:$M,'[1]CCaMC-AFOaMCpUC'!$A6),SUMIFS('[1]Existing Plants'!$L:$L,'[1]Existing Plants'!$F:$F,'[1]CCaMC-AFOaMCpUC'!AJ$1,'[1]Existing Plants'!$M:$M,'[1]CCaMC-AFOaMCpUC'!$A6))*1000*[1]About!$A$110</f>
        <v>#VALUE!</v>
      </c>
      <c r="AK6" s="4" t="e">
        <f>IF(SUMIFS('[1]Existing Plants'!$L:$L,'[1]Existing Plants'!$F:$F,'[1]CCaMC-AFOaMCpUC'!AK$1,'[1]Existing Plants'!$M:$M,'[1]CCaMC-AFOaMCpUC'!$A6)=0,SUMIFS('[1]Existing Plants'!$I:$I,'[1]Existing Plants'!$M:$M,'[1]CCaMC-AFOaMCpUC'!$A6),SUMIFS('[1]Existing Plants'!$L:$L,'[1]Existing Plants'!$F:$F,'[1]CCaMC-AFOaMCpUC'!AK$1,'[1]Existing Plants'!$M:$M,'[1]CCaMC-AFOaMCpUC'!$A6))*1000*[1]About!$A$110</f>
        <v>#VALUE!</v>
      </c>
      <c r="AL6" s="4" t="e">
        <f>IF(SUMIFS('[1]Existing Plants'!$L:$L,'[1]Existing Plants'!$F:$F,'[1]CCaMC-AFOaMCpUC'!AL$1,'[1]Existing Plants'!$M:$M,'[1]CCaMC-AFOaMCpUC'!$A6)=0,SUMIFS('[1]Existing Plants'!$I:$I,'[1]Existing Plants'!$M:$M,'[1]CCaMC-AFOaMCpUC'!$A6),SUMIFS('[1]Existing Plants'!$L:$L,'[1]Existing Plants'!$F:$F,'[1]CCaMC-AFOaMCpUC'!AL$1,'[1]Existing Plants'!$M:$M,'[1]CCaMC-AFOaMCpUC'!$A6))*1000*[1]About!$A$110</f>
        <v>#VALUE!</v>
      </c>
      <c r="AM6" s="4" t="e">
        <f>IF(SUMIFS('[1]Existing Plants'!$L:$L,'[1]Existing Plants'!$F:$F,'[1]CCaMC-AFOaMCpUC'!AM$1,'[1]Existing Plants'!$M:$M,'[1]CCaMC-AFOaMCpUC'!$A6)=0,SUMIFS('[1]Existing Plants'!$I:$I,'[1]Existing Plants'!$M:$M,'[1]CCaMC-AFOaMCpUC'!$A6),SUMIFS('[1]Existing Plants'!$L:$L,'[1]Existing Plants'!$F:$F,'[1]CCaMC-AFOaMCpUC'!AM$1,'[1]Existing Plants'!$M:$M,'[1]CCaMC-AFOaMCpUC'!$A6))*1000*[1]About!$A$110</f>
        <v>#VALUE!</v>
      </c>
      <c r="AN6" s="4" t="e">
        <f>IF(SUMIFS('[1]Existing Plants'!$L:$L,'[1]Existing Plants'!$F:$F,'[1]CCaMC-AFOaMCpUC'!AN$1,'[1]Existing Plants'!$M:$M,'[1]CCaMC-AFOaMCpUC'!$A6)=0,SUMIFS('[1]Existing Plants'!$I:$I,'[1]Existing Plants'!$M:$M,'[1]CCaMC-AFOaMCpUC'!$A6),SUMIFS('[1]Existing Plants'!$L:$L,'[1]Existing Plants'!$F:$F,'[1]CCaMC-AFOaMCpUC'!AN$1,'[1]Existing Plants'!$M:$M,'[1]CCaMC-AFOaMCpUC'!$A6))*1000*[1]About!$A$110</f>
        <v>#VALUE!</v>
      </c>
      <c r="AO6" s="4" t="e">
        <f>IF(SUMIFS('[1]Existing Plants'!$L:$L,'[1]Existing Plants'!$F:$F,'[1]CCaMC-AFOaMCpUC'!AO$1,'[1]Existing Plants'!$M:$M,'[1]CCaMC-AFOaMCpUC'!$A6)=0,SUMIFS('[1]Existing Plants'!$I:$I,'[1]Existing Plants'!$M:$M,'[1]CCaMC-AFOaMCpUC'!$A6),SUMIFS('[1]Existing Plants'!$L:$L,'[1]Existing Plants'!$F:$F,'[1]CCaMC-AFOaMCpUC'!AO$1,'[1]Existing Plants'!$M:$M,'[1]CCaMC-AFOaMCpUC'!$A6))*1000*[1]About!$A$110</f>
        <v>#VALUE!</v>
      </c>
      <c r="AP6" s="4" t="e">
        <f>IF(SUMIFS('[1]Existing Plants'!$L:$L,'[1]Existing Plants'!$F:$F,'[1]CCaMC-AFOaMCpUC'!AP$1,'[1]Existing Plants'!$M:$M,'[1]CCaMC-AFOaMCpUC'!$A6)=0,SUMIFS('[1]Existing Plants'!$I:$I,'[1]Existing Plants'!$M:$M,'[1]CCaMC-AFOaMCpUC'!$A6),SUMIFS('[1]Existing Plants'!$L:$L,'[1]Existing Plants'!$F:$F,'[1]CCaMC-AFOaMCpUC'!AP$1,'[1]Existing Plants'!$M:$M,'[1]CCaMC-AFOaMCpUC'!$A6))*1000*[1]About!$A$110</f>
        <v>#VALUE!</v>
      </c>
      <c r="AQ6" s="4" t="e">
        <f>IF(SUMIFS('[1]Existing Plants'!$L:$L,'[1]Existing Plants'!$F:$F,'[1]CCaMC-AFOaMCpUC'!AQ$1,'[1]Existing Plants'!$M:$M,'[1]CCaMC-AFOaMCpUC'!$A6)=0,SUMIFS('[1]Existing Plants'!$I:$I,'[1]Existing Plants'!$M:$M,'[1]CCaMC-AFOaMCpUC'!$A6),SUMIFS('[1]Existing Plants'!$L:$L,'[1]Existing Plants'!$F:$F,'[1]CCaMC-AFOaMCpUC'!AQ$1,'[1]Existing Plants'!$M:$M,'[1]CCaMC-AFOaMCpUC'!$A6))*1000*[1]About!$A$110</f>
        <v>#VALUE!</v>
      </c>
      <c r="AR6" s="4" t="e">
        <f>IF(SUMIFS('[1]Existing Plants'!$L:$L,'[1]Existing Plants'!$F:$F,'[1]CCaMC-AFOaMCpUC'!AR$1,'[1]Existing Plants'!$M:$M,'[1]CCaMC-AFOaMCpUC'!$A6)=0,SUMIFS('[1]Existing Plants'!$I:$I,'[1]Existing Plants'!$M:$M,'[1]CCaMC-AFOaMCpUC'!$A6),SUMIFS('[1]Existing Plants'!$L:$L,'[1]Existing Plants'!$F:$F,'[1]CCaMC-AFOaMCpUC'!AR$1,'[1]Existing Plants'!$M:$M,'[1]CCaMC-AFOaMCpUC'!$A6))*1000*[1]About!$A$110</f>
        <v>#VALUE!</v>
      </c>
      <c r="AS6" s="4" t="e">
        <f>IF(SUMIFS('[1]Existing Plants'!$L:$L,'[1]Existing Plants'!$F:$F,'[1]CCaMC-AFOaMCpUC'!AS$1,'[1]Existing Plants'!$M:$M,'[1]CCaMC-AFOaMCpUC'!$A6)=0,SUMIFS('[1]Existing Plants'!$I:$I,'[1]Existing Plants'!$M:$M,'[1]CCaMC-AFOaMCpUC'!$A6),SUMIFS('[1]Existing Plants'!$L:$L,'[1]Existing Plants'!$F:$F,'[1]CCaMC-AFOaMCpUC'!AS$1,'[1]Existing Plants'!$M:$M,'[1]CCaMC-AFOaMCpUC'!$A6))*1000*[1]About!$A$110</f>
        <v>#VALUE!</v>
      </c>
      <c r="AT6" s="4" t="e">
        <f>IF(SUMIFS('[1]Existing Plants'!$L:$L,'[1]Existing Plants'!$F:$F,'[1]CCaMC-AFOaMCpUC'!AT$1,'[1]Existing Plants'!$M:$M,'[1]CCaMC-AFOaMCpUC'!$A6)=0,SUMIFS('[1]Existing Plants'!$I:$I,'[1]Existing Plants'!$M:$M,'[1]CCaMC-AFOaMCpUC'!$A6),SUMIFS('[1]Existing Plants'!$L:$L,'[1]Existing Plants'!$F:$F,'[1]CCaMC-AFOaMCpUC'!AT$1,'[1]Existing Plants'!$M:$M,'[1]CCaMC-AFOaMCpUC'!$A6))*1000*[1]About!$A$110</f>
        <v>#VALUE!</v>
      </c>
      <c r="AU6" s="4" t="e">
        <f>IF(SUMIFS('[1]Existing Plants'!$L:$L,'[1]Existing Plants'!$F:$F,'[1]CCaMC-AFOaMCpUC'!AU$1,'[1]Existing Plants'!$M:$M,'[1]CCaMC-AFOaMCpUC'!$A6)=0,SUMIFS('[1]Existing Plants'!$I:$I,'[1]Existing Plants'!$M:$M,'[1]CCaMC-AFOaMCpUC'!$A6),SUMIFS('[1]Existing Plants'!$L:$L,'[1]Existing Plants'!$F:$F,'[1]CCaMC-AFOaMCpUC'!AU$1,'[1]Existing Plants'!$M:$M,'[1]CCaMC-AFOaMCpUC'!$A6))*1000*[1]About!$A$110</f>
        <v>#VALUE!</v>
      </c>
      <c r="AV6" s="4" t="e">
        <f>IF(SUMIFS('[1]Existing Plants'!$L:$L,'[1]Existing Plants'!$F:$F,'[1]CCaMC-AFOaMCpUC'!AV$1,'[1]Existing Plants'!$M:$M,'[1]CCaMC-AFOaMCpUC'!$A6)=0,SUMIFS('[1]Existing Plants'!$I:$I,'[1]Existing Plants'!$M:$M,'[1]CCaMC-AFOaMCpUC'!$A6),SUMIFS('[1]Existing Plants'!$L:$L,'[1]Existing Plants'!$F:$F,'[1]CCaMC-AFOaMCpUC'!AV$1,'[1]Existing Plants'!$M:$M,'[1]CCaMC-AFOaMCpUC'!$A6))*1000*[1]About!$A$110</f>
        <v>#VALUE!</v>
      </c>
      <c r="AW6" s="4" t="e">
        <f>IF(SUMIFS('[1]Existing Plants'!$L:$L,'[1]Existing Plants'!$F:$F,'[1]CCaMC-AFOaMCpUC'!AW$1,'[1]Existing Plants'!$M:$M,'[1]CCaMC-AFOaMCpUC'!$A6)=0,SUMIFS('[1]Existing Plants'!$I:$I,'[1]Existing Plants'!$M:$M,'[1]CCaMC-AFOaMCpUC'!$A6),SUMIFS('[1]Existing Plants'!$L:$L,'[1]Existing Plants'!$F:$F,'[1]CCaMC-AFOaMCpUC'!AW$1,'[1]Existing Plants'!$M:$M,'[1]CCaMC-AFOaMCpUC'!$A6))*1000*[1]About!$A$110</f>
        <v>#VALUE!</v>
      </c>
      <c r="AX6" s="4" t="e">
        <f>IF(SUMIFS('[1]Existing Plants'!$L:$L,'[1]Existing Plants'!$F:$F,'[1]CCaMC-AFOaMCpUC'!AX$1,'[1]Existing Plants'!$M:$M,'[1]CCaMC-AFOaMCpUC'!$A6)=0,SUMIFS('[1]Existing Plants'!$I:$I,'[1]Existing Plants'!$M:$M,'[1]CCaMC-AFOaMCpUC'!$A6),SUMIFS('[1]Existing Plants'!$L:$L,'[1]Existing Plants'!$F:$F,'[1]CCaMC-AFOaMCpUC'!AX$1,'[1]Existing Plants'!$M:$M,'[1]CCaMC-AFOaMCpUC'!$A6))*1000*[1]About!$A$110</f>
        <v>#VALUE!</v>
      </c>
      <c r="AY6" s="4" t="e">
        <f>IF(SUMIFS('[1]Existing Plants'!$L:$L,'[1]Existing Plants'!$F:$F,'[1]CCaMC-AFOaMCpUC'!AY$1,'[1]Existing Plants'!$M:$M,'[1]CCaMC-AFOaMCpUC'!$A6)=0,SUMIFS('[1]Existing Plants'!$I:$I,'[1]Existing Plants'!$M:$M,'[1]CCaMC-AFOaMCpUC'!$A6),SUMIFS('[1]Existing Plants'!$L:$L,'[1]Existing Plants'!$F:$F,'[1]CCaMC-AFOaMCpUC'!AY$1,'[1]Existing Plants'!$M:$M,'[1]CCaMC-AFOaMCpUC'!$A6))*1000*[1]About!$A$110</f>
        <v>#VALUE!</v>
      </c>
      <c r="AZ6" s="4" t="e">
        <f>IF(SUMIFS('[1]Existing Plants'!$L:$L,'[1]Existing Plants'!$F:$F,'[1]CCaMC-AFOaMCpUC'!AZ$1,'[1]Existing Plants'!$M:$M,'[1]CCaMC-AFOaMCpUC'!$A6)=0,SUMIFS('[1]Existing Plants'!$I:$I,'[1]Existing Plants'!$M:$M,'[1]CCaMC-AFOaMCpUC'!$A6),SUMIFS('[1]Existing Plants'!$L:$L,'[1]Existing Plants'!$F:$F,'[1]CCaMC-AFOaMCpUC'!AZ$1,'[1]Existing Plants'!$M:$M,'[1]CCaMC-AFOaMCpUC'!$A6))*1000*[1]About!$A$110</f>
        <v>#VALUE!</v>
      </c>
      <c r="BA6" s="4" t="e">
        <f>IF(SUMIFS('[1]Existing Plants'!$L:$L,'[1]Existing Plants'!$F:$F,'[1]CCaMC-AFOaMCpUC'!BA$1,'[1]Existing Plants'!$M:$M,'[1]CCaMC-AFOaMCpUC'!$A6)=0,SUMIFS('[1]Existing Plants'!$I:$I,'[1]Existing Plants'!$M:$M,'[1]CCaMC-AFOaMCpUC'!$A6),SUMIFS('[1]Existing Plants'!$L:$L,'[1]Existing Plants'!$F:$F,'[1]CCaMC-AFOaMCpUC'!BA$1,'[1]Existing Plants'!$M:$M,'[1]CCaMC-AFOaMCpUC'!$A6))*1000*[1]About!$A$110</f>
        <v>#VALUE!</v>
      </c>
      <c r="BB6" s="4" t="e">
        <f>IF(SUMIFS('[1]Existing Plants'!$L:$L,'[1]Existing Plants'!$F:$F,'[1]CCaMC-AFOaMCpUC'!BB$1,'[1]Existing Plants'!$M:$M,'[1]CCaMC-AFOaMCpUC'!$A6)=0,SUMIFS('[1]Existing Plants'!$I:$I,'[1]Existing Plants'!$M:$M,'[1]CCaMC-AFOaMCpUC'!$A6),SUMIFS('[1]Existing Plants'!$L:$L,'[1]Existing Plants'!$F:$F,'[1]CCaMC-AFOaMCpUC'!BB$1,'[1]Existing Plants'!$M:$M,'[1]CCaMC-AFOaMCpUC'!$A6))*1000*[1]About!$A$110</f>
        <v>#VALUE!</v>
      </c>
      <c r="BC6" s="4" t="e">
        <f>IF(SUMIFS('[1]Existing Plants'!$L:$L,'[1]Existing Plants'!$F:$F,'[1]CCaMC-AFOaMCpUC'!BC$1,'[1]Existing Plants'!$M:$M,'[1]CCaMC-AFOaMCpUC'!$A6)=0,SUMIFS('[1]Existing Plants'!$I:$I,'[1]Existing Plants'!$M:$M,'[1]CCaMC-AFOaMCpUC'!$A6),SUMIFS('[1]Existing Plants'!$L:$L,'[1]Existing Plants'!$F:$F,'[1]CCaMC-AFOaMCpUC'!BC$1,'[1]Existing Plants'!$M:$M,'[1]CCaMC-AFOaMCpUC'!$A6))*1000*[1]About!$A$110</f>
        <v>#VALUE!</v>
      </c>
      <c r="BD6" s="4" t="e">
        <f>IF(SUMIFS('[1]Existing Plants'!$L:$L,'[1]Existing Plants'!$F:$F,'[1]CCaMC-AFOaMCpUC'!BD$1,'[1]Existing Plants'!$M:$M,'[1]CCaMC-AFOaMCpUC'!$A6)=0,SUMIFS('[1]Existing Plants'!$I:$I,'[1]Existing Plants'!$M:$M,'[1]CCaMC-AFOaMCpUC'!$A6),SUMIFS('[1]Existing Plants'!$L:$L,'[1]Existing Plants'!$F:$F,'[1]CCaMC-AFOaMCpUC'!BD$1,'[1]Existing Plants'!$M:$M,'[1]CCaMC-AFOaMCpUC'!$A6))*1000*[1]About!$A$110</f>
        <v>#VALUE!</v>
      </c>
      <c r="BE6" s="4" t="e">
        <f>IF(SUMIFS('[1]Existing Plants'!$L:$L,'[1]Existing Plants'!$F:$F,'[1]CCaMC-AFOaMCpUC'!BE$1,'[1]Existing Plants'!$M:$M,'[1]CCaMC-AFOaMCpUC'!$A6)=0,SUMIFS('[1]Existing Plants'!$I:$I,'[1]Existing Plants'!$M:$M,'[1]CCaMC-AFOaMCpUC'!$A6),SUMIFS('[1]Existing Plants'!$L:$L,'[1]Existing Plants'!$F:$F,'[1]CCaMC-AFOaMCpUC'!BE$1,'[1]Existing Plants'!$M:$M,'[1]CCaMC-AFOaMCpUC'!$A6))*1000*[1]About!$A$110</f>
        <v>#VALUE!</v>
      </c>
      <c r="BF6" s="4" t="e">
        <f>IF(SUMIFS('[1]Existing Plants'!$L:$L,'[1]Existing Plants'!$F:$F,'[1]CCaMC-AFOaMCpUC'!BF$1,'[1]Existing Plants'!$M:$M,'[1]CCaMC-AFOaMCpUC'!$A6)=0,SUMIFS('[1]Existing Plants'!$I:$I,'[1]Existing Plants'!$M:$M,'[1]CCaMC-AFOaMCpUC'!$A6),SUMIFS('[1]Existing Plants'!$L:$L,'[1]Existing Plants'!$F:$F,'[1]CCaMC-AFOaMCpUC'!BF$1,'[1]Existing Plants'!$M:$M,'[1]CCaMC-AFOaMCpUC'!$A6))*1000*[1]About!$A$110</f>
        <v>#VALUE!</v>
      </c>
      <c r="BG6" s="4" t="e">
        <f>IF(SUMIFS('[1]Existing Plants'!$L:$L,'[1]Existing Plants'!$F:$F,'[1]CCaMC-AFOaMCpUC'!BG$1,'[1]Existing Plants'!$M:$M,'[1]CCaMC-AFOaMCpUC'!$A6)=0,SUMIFS('[1]Existing Plants'!$I:$I,'[1]Existing Plants'!$M:$M,'[1]CCaMC-AFOaMCpUC'!$A6),SUMIFS('[1]Existing Plants'!$L:$L,'[1]Existing Plants'!$F:$F,'[1]CCaMC-AFOaMCpUC'!BG$1,'[1]Existing Plants'!$M:$M,'[1]CCaMC-AFOaMCpUC'!$A6))*1000*[1]About!$A$110</f>
        <v>#VALUE!</v>
      </c>
      <c r="BH6" s="4" t="e">
        <f>IF(SUMIFS('[1]Existing Plants'!$L:$L,'[1]Existing Plants'!$F:$F,'[1]CCaMC-AFOaMCpUC'!BH$1,'[1]Existing Plants'!$M:$M,'[1]CCaMC-AFOaMCpUC'!$A6)=0,SUMIFS('[1]Existing Plants'!$I:$I,'[1]Existing Plants'!$M:$M,'[1]CCaMC-AFOaMCpUC'!$A6),SUMIFS('[1]Existing Plants'!$L:$L,'[1]Existing Plants'!$F:$F,'[1]CCaMC-AFOaMCpUC'!BH$1,'[1]Existing Plants'!$M:$M,'[1]CCaMC-AFOaMCpUC'!$A6))*1000*[1]About!$A$110</f>
        <v>#VALUE!</v>
      </c>
      <c r="BI6" s="4" t="e">
        <f>IF(SUMIFS('[1]Existing Plants'!$L:$L,'[1]Existing Plants'!$F:$F,'[1]CCaMC-AFOaMCpUC'!BI$1,'[1]Existing Plants'!$M:$M,'[1]CCaMC-AFOaMCpUC'!$A6)=0,SUMIFS('[1]Existing Plants'!$I:$I,'[1]Existing Plants'!$M:$M,'[1]CCaMC-AFOaMCpUC'!$A6),SUMIFS('[1]Existing Plants'!$L:$L,'[1]Existing Plants'!$F:$F,'[1]CCaMC-AFOaMCpUC'!BI$1,'[1]Existing Plants'!$M:$M,'[1]CCaMC-AFOaMCpUC'!$A6))*1000*[1]About!$A$110</f>
        <v>#VALUE!</v>
      </c>
      <c r="BJ6" s="4" t="e">
        <f>IF(SUMIFS('[1]Existing Plants'!$L:$L,'[1]Existing Plants'!$F:$F,'[1]CCaMC-AFOaMCpUC'!BJ$1,'[1]Existing Plants'!$M:$M,'[1]CCaMC-AFOaMCpUC'!$A6)=0,SUMIFS('[1]Existing Plants'!$I:$I,'[1]Existing Plants'!$M:$M,'[1]CCaMC-AFOaMCpUC'!$A6),SUMIFS('[1]Existing Plants'!$L:$L,'[1]Existing Plants'!$F:$F,'[1]CCaMC-AFOaMCpUC'!BJ$1,'[1]Existing Plants'!$M:$M,'[1]CCaMC-AFOaMCpUC'!$A6))*1000*[1]About!$A$110</f>
        <v>#VALUE!</v>
      </c>
      <c r="BK6" s="4" t="e">
        <f>IF(SUMIFS('[1]Existing Plants'!$L:$L,'[1]Existing Plants'!$F:$F,'[1]CCaMC-AFOaMCpUC'!BK$1,'[1]Existing Plants'!$M:$M,'[1]CCaMC-AFOaMCpUC'!$A6)=0,SUMIFS('[1]Existing Plants'!$I:$I,'[1]Existing Plants'!$M:$M,'[1]CCaMC-AFOaMCpUC'!$A6),SUMIFS('[1]Existing Plants'!$L:$L,'[1]Existing Plants'!$F:$F,'[1]CCaMC-AFOaMCpUC'!BK$1,'[1]Existing Plants'!$M:$M,'[1]CCaMC-AFOaMCpUC'!$A6))*1000*[1]About!$A$110</f>
        <v>#VALUE!</v>
      </c>
      <c r="BL6" s="4" t="e">
        <f>IF(SUMIFS('[1]Existing Plants'!$L:$L,'[1]Existing Plants'!$F:$F,'[1]CCaMC-AFOaMCpUC'!BL$1,'[1]Existing Plants'!$M:$M,'[1]CCaMC-AFOaMCpUC'!$A6)=0,SUMIFS('[1]Existing Plants'!$I:$I,'[1]Existing Plants'!$M:$M,'[1]CCaMC-AFOaMCpUC'!$A6),SUMIFS('[1]Existing Plants'!$L:$L,'[1]Existing Plants'!$F:$F,'[1]CCaMC-AFOaMCpUC'!BL$1,'[1]Existing Plants'!$M:$M,'[1]CCaMC-AFOaMCpUC'!$A6))*1000*[1]About!$A$110</f>
        <v>#VALUE!</v>
      </c>
      <c r="BM6" s="4" t="e">
        <f>IF(SUMIFS('[1]Existing Plants'!$L:$L,'[1]Existing Plants'!$F:$F,'[1]CCaMC-AFOaMCpUC'!BM$1,'[1]Existing Plants'!$M:$M,'[1]CCaMC-AFOaMCpUC'!$A6)=0,SUMIFS('[1]Existing Plants'!$I:$I,'[1]Existing Plants'!$M:$M,'[1]CCaMC-AFOaMCpUC'!$A6),SUMIFS('[1]Existing Plants'!$L:$L,'[1]Existing Plants'!$F:$F,'[1]CCaMC-AFOaMCpUC'!BM$1,'[1]Existing Plants'!$M:$M,'[1]CCaMC-AFOaMCpUC'!$A6))*1000*[1]About!$A$110</f>
        <v>#VALUE!</v>
      </c>
      <c r="BN6" s="4" t="e">
        <f>IF(SUMIFS('[1]Existing Plants'!$L:$L,'[1]Existing Plants'!$F:$F,'[1]CCaMC-AFOaMCpUC'!BN$1,'[1]Existing Plants'!$M:$M,'[1]CCaMC-AFOaMCpUC'!$A6)=0,SUMIFS('[1]Existing Plants'!$I:$I,'[1]Existing Plants'!$M:$M,'[1]CCaMC-AFOaMCpUC'!$A6),SUMIFS('[1]Existing Plants'!$L:$L,'[1]Existing Plants'!$F:$F,'[1]CCaMC-AFOaMCpUC'!BN$1,'[1]Existing Plants'!$M:$M,'[1]CCaMC-AFOaMCpUC'!$A6))*1000*[1]About!$A$110</f>
        <v>#VALUE!</v>
      </c>
      <c r="BO6" s="4" t="e">
        <f>IF(SUMIFS('[1]Existing Plants'!$L:$L,'[1]Existing Plants'!$F:$F,'[1]CCaMC-AFOaMCpUC'!BO$1,'[1]Existing Plants'!$M:$M,'[1]CCaMC-AFOaMCpUC'!$A6)=0,SUMIFS('[1]Existing Plants'!$I:$I,'[1]Existing Plants'!$M:$M,'[1]CCaMC-AFOaMCpUC'!$A6),SUMIFS('[1]Existing Plants'!$L:$L,'[1]Existing Plants'!$F:$F,'[1]CCaMC-AFOaMCpUC'!BO$1,'[1]Existing Plants'!$M:$M,'[1]CCaMC-AFOaMCpUC'!$A6))*1000*[1]About!$A$110</f>
        <v>#VALUE!</v>
      </c>
      <c r="BP6" s="4" t="e">
        <f>IF(SUMIFS('[1]Existing Plants'!$L:$L,'[1]Existing Plants'!$F:$F,'[1]CCaMC-AFOaMCpUC'!BP$1,'[1]Existing Plants'!$M:$M,'[1]CCaMC-AFOaMCpUC'!$A6)=0,SUMIFS('[1]Existing Plants'!$I:$I,'[1]Existing Plants'!$M:$M,'[1]CCaMC-AFOaMCpUC'!$A6),SUMIFS('[1]Existing Plants'!$L:$L,'[1]Existing Plants'!$F:$F,'[1]CCaMC-AFOaMCpUC'!BP$1,'[1]Existing Plants'!$M:$M,'[1]CCaMC-AFOaMCpUC'!$A6))*1000*[1]About!$A$110</f>
        <v>#VALUE!</v>
      </c>
      <c r="BQ6" s="4" t="e">
        <f>IF(SUMIFS('[1]Existing Plants'!$L:$L,'[1]Existing Plants'!$F:$F,'[1]CCaMC-AFOaMCpUC'!BQ$1,'[1]Existing Plants'!$M:$M,'[1]CCaMC-AFOaMCpUC'!$A6)=0,SUMIFS('[1]Existing Plants'!$I:$I,'[1]Existing Plants'!$M:$M,'[1]CCaMC-AFOaMCpUC'!$A6),SUMIFS('[1]Existing Plants'!$L:$L,'[1]Existing Plants'!$F:$F,'[1]CCaMC-AFOaMCpUC'!BQ$1,'[1]Existing Plants'!$M:$M,'[1]CCaMC-AFOaMCpUC'!$A6))*1000*[1]About!$A$110</f>
        <v>#VALUE!</v>
      </c>
      <c r="BR6" s="4" t="e">
        <f>IF(SUMIFS('[1]Existing Plants'!$L:$L,'[1]Existing Plants'!$F:$F,'[1]CCaMC-AFOaMCpUC'!BR$1,'[1]Existing Plants'!$M:$M,'[1]CCaMC-AFOaMCpUC'!$A6)=0,SUMIFS('[1]Existing Plants'!$I:$I,'[1]Existing Plants'!$M:$M,'[1]CCaMC-AFOaMCpUC'!$A6),SUMIFS('[1]Existing Plants'!$L:$L,'[1]Existing Plants'!$F:$F,'[1]CCaMC-AFOaMCpUC'!BR$1,'[1]Existing Plants'!$M:$M,'[1]CCaMC-AFOaMCpUC'!$A6))*1000*[1]About!$A$110</f>
        <v>#VALUE!</v>
      </c>
      <c r="BS6" s="4" t="e">
        <f>IF(SUMIFS('[1]Existing Plants'!$L:$L,'[1]Existing Plants'!$F:$F,'[1]CCaMC-AFOaMCpUC'!BS$1,'[1]Existing Plants'!$M:$M,'[1]CCaMC-AFOaMCpUC'!$A6)=0,SUMIFS('[1]Existing Plants'!$I:$I,'[1]Existing Plants'!$M:$M,'[1]CCaMC-AFOaMCpUC'!$A6),SUMIFS('[1]Existing Plants'!$L:$L,'[1]Existing Plants'!$F:$F,'[1]CCaMC-AFOaMCpUC'!BS$1,'[1]Existing Plants'!$M:$M,'[1]CCaMC-AFOaMCpUC'!$A6))*1000*[1]About!$A$110</f>
        <v>#VALUE!</v>
      </c>
      <c r="BT6" s="4" t="e">
        <f>IF(SUMIFS('[1]Existing Plants'!$L:$L,'[1]Existing Plants'!$F:$F,'[1]CCaMC-AFOaMCpUC'!BT$1,'[1]Existing Plants'!$M:$M,'[1]CCaMC-AFOaMCpUC'!$A6)=0,SUMIFS('[1]Existing Plants'!$I:$I,'[1]Existing Plants'!$M:$M,'[1]CCaMC-AFOaMCpUC'!$A6),SUMIFS('[1]Existing Plants'!$L:$L,'[1]Existing Plants'!$F:$F,'[1]CCaMC-AFOaMCpUC'!BT$1,'[1]Existing Plants'!$M:$M,'[1]CCaMC-AFOaMCpUC'!$A6))*1000*[1]About!$A$110</f>
        <v>#VALUE!</v>
      </c>
      <c r="BU6" s="4" t="e">
        <f>IF(SUMIFS('[1]Existing Plants'!$L:$L,'[1]Existing Plants'!$F:$F,'[1]CCaMC-AFOaMCpUC'!BU$1,'[1]Existing Plants'!$M:$M,'[1]CCaMC-AFOaMCpUC'!$A6)=0,SUMIFS('[1]Existing Plants'!$I:$I,'[1]Existing Plants'!$M:$M,'[1]CCaMC-AFOaMCpUC'!$A6),SUMIFS('[1]Existing Plants'!$L:$L,'[1]Existing Plants'!$F:$F,'[1]CCaMC-AFOaMCpUC'!BU$1,'[1]Existing Plants'!$M:$M,'[1]CCaMC-AFOaMCpUC'!$A6))*1000*[1]About!$A$110</f>
        <v>#VALUE!</v>
      </c>
      <c r="BV6" s="4" t="e">
        <f>IF(SUMIFS('[1]Existing Plants'!$L:$L,'[1]Existing Plants'!$F:$F,'[1]CCaMC-AFOaMCpUC'!BV$1,'[1]Existing Plants'!$M:$M,'[1]CCaMC-AFOaMCpUC'!$A6)=0,SUMIFS('[1]Existing Plants'!$I:$I,'[1]Existing Plants'!$M:$M,'[1]CCaMC-AFOaMCpUC'!$A6),SUMIFS('[1]Existing Plants'!$L:$L,'[1]Existing Plants'!$F:$F,'[1]CCaMC-AFOaMCpUC'!BV$1,'[1]Existing Plants'!$M:$M,'[1]CCaMC-AFOaMCpUC'!$A6))*1000*[1]About!$A$110</f>
        <v>#VALUE!</v>
      </c>
      <c r="BW6" s="4" t="e">
        <f>IF(SUMIFS('[1]Existing Plants'!$L:$L,'[1]Existing Plants'!$F:$F,'[1]CCaMC-AFOaMCpUC'!BW$1,'[1]Existing Plants'!$M:$M,'[1]CCaMC-AFOaMCpUC'!$A6)=0,SUMIFS('[1]Existing Plants'!$I:$I,'[1]Existing Plants'!$M:$M,'[1]CCaMC-AFOaMCpUC'!$A6),SUMIFS('[1]Existing Plants'!$L:$L,'[1]Existing Plants'!$F:$F,'[1]CCaMC-AFOaMCpUC'!BW$1,'[1]Existing Plants'!$M:$M,'[1]CCaMC-AFOaMCpUC'!$A6))*1000*[1]About!$A$110</f>
        <v>#VALUE!</v>
      </c>
      <c r="BX6" s="4" t="e">
        <f>IF(SUMIFS('[1]Existing Plants'!$L:$L,'[1]Existing Plants'!$F:$F,'[1]CCaMC-AFOaMCpUC'!BX$1,'[1]Existing Plants'!$M:$M,'[1]CCaMC-AFOaMCpUC'!$A6)=0,SUMIFS('[1]Existing Plants'!$I:$I,'[1]Existing Plants'!$M:$M,'[1]CCaMC-AFOaMCpUC'!$A6),SUMIFS('[1]Existing Plants'!$L:$L,'[1]Existing Plants'!$F:$F,'[1]CCaMC-AFOaMCpUC'!BX$1,'[1]Existing Plants'!$M:$M,'[1]CCaMC-AFOaMCpUC'!$A6))*1000*[1]About!$A$110</f>
        <v>#VALUE!</v>
      </c>
      <c r="BY6" s="4" t="e">
        <f>IF(SUMIFS('[1]Existing Plants'!$L:$L,'[1]Existing Plants'!$F:$F,'[1]CCaMC-AFOaMCpUC'!BY$1,'[1]Existing Plants'!$M:$M,'[1]CCaMC-AFOaMCpUC'!$A6)=0,SUMIFS('[1]Existing Plants'!$I:$I,'[1]Existing Plants'!$M:$M,'[1]CCaMC-AFOaMCpUC'!$A6),SUMIFS('[1]Existing Plants'!$L:$L,'[1]Existing Plants'!$F:$F,'[1]CCaMC-AFOaMCpUC'!BY$1,'[1]Existing Plants'!$M:$M,'[1]CCaMC-AFOaMCpUC'!$A6))*1000*[1]About!$A$110</f>
        <v>#VALUE!</v>
      </c>
      <c r="BZ6" s="4" t="e">
        <f>IF(SUMIFS('[1]Existing Plants'!$L:$L,'[1]Existing Plants'!$F:$F,'[1]CCaMC-AFOaMCpUC'!BZ$1,'[1]Existing Plants'!$M:$M,'[1]CCaMC-AFOaMCpUC'!$A6)=0,SUMIFS('[1]Existing Plants'!$I:$I,'[1]Existing Plants'!$M:$M,'[1]CCaMC-AFOaMCpUC'!$A6),SUMIFS('[1]Existing Plants'!$L:$L,'[1]Existing Plants'!$F:$F,'[1]CCaMC-AFOaMCpUC'!BZ$1,'[1]Existing Plants'!$M:$M,'[1]CCaMC-AFOaMCpUC'!$A6))*1000*[1]About!$A$110</f>
        <v>#VALUE!</v>
      </c>
      <c r="CA6" s="4" t="e">
        <f>IF(SUMIFS('[1]Existing Plants'!$L:$L,'[1]Existing Plants'!$F:$F,'[1]CCaMC-AFOaMCpUC'!CA$1,'[1]Existing Plants'!$M:$M,'[1]CCaMC-AFOaMCpUC'!$A6)=0,SUMIFS('[1]Existing Plants'!$I:$I,'[1]Existing Plants'!$M:$M,'[1]CCaMC-AFOaMCpUC'!$A6),SUMIFS('[1]Existing Plants'!$L:$L,'[1]Existing Plants'!$F:$F,'[1]CCaMC-AFOaMCpUC'!CA$1,'[1]Existing Plants'!$M:$M,'[1]CCaMC-AFOaMCpUC'!$A6))*1000*[1]About!$A$110</f>
        <v>#VALUE!</v>
      </c>
      <c r="CB6" s="4" t="e">
        <f>IF(SUMIFS('[1]Existing Plants'!$L:$L,'[1]Existing Plants'!$F:$F,'[1]CCaMC-AFOaMCpUC'!CB$1,'[1]Existing Plants'!$M:$M,'[1]CCaMC-AFOaMCpUC'!$A6)=0,SUMIFS('[1]Existing Plants'!$I:$I,'[1]Existing Plants'!$M:$M,'[1]CCaMC-AFOaMCpUC'!$A6),SUMIFS('[1]Existing Plants'!$L:$L,'[1]Existing Plants'!$F:$F,'[1]CCaMC-AFOaMCpUC'!CB$1,'[1]Existing Plants'!$M:$M,'[1]CCaMC-AFOaMCpUC'!$A6))*1000*[1]About!$A$110</f>
        <v>#VALUE!</v>
      </c>
      <c r="CC6" s="4" t="e">
        <f>IF(SUMIFS('[1]Existing Plants'!$L:$L,'[1]Existing Plants'!$F:$F,'[1]CCaMC-AFOaMCpUC'!CC$1,'[1]Existing Plants'!$M:$M,'[1]CCaMC-AFOaMCpUC'!$A6)=0,SUMIFS('[1]Existing Plants'!$I:$I,'[1]Existing Plants'!$M:$M,'[1]CCaMC-AFOaMCpUC'!$A6),SUMIFS('[1]Existing Plants'!$L:$L,'[1]Existing Plants'!$F:$F,'[1]CCaMC-AFOaMCpUC'!CC$1,'[1]Existing Plants'!$M:$M,'[1]CCaMC-AFOaMCpUC'!$A6))*1000*[1]About!$A$110</f>
        <v>#VALUE!</v>
      </c>
      <c r="CD6" s="4" t="e">
        <f>IF(SUMIFS('[1]Existing Plants'!$L:$L,'[1]Existing Plants'!$F:$F,'[1]CCaMC-AFOaMCpUC'!CD$1,'[1]Existing Plants'!$M:$M,'[1]CCaMC-AFOaMCpUC'!$A6)=0,SUMIFS('[1]Existing Plants'!$I:$I,'[1]Existing Plants'!$M:$M,'[1]CCaMC-AFOaMCpUC'!$A6),SUMIFS('[1]Existing Plants'!$L:$L,'[1]Existing Plants'!$F:$F,'[1]CCaMC-AFOaMCpUC'!CD$1,'[1]Existing Plants'!$M:$M,'[1]CCaMC-AFOaMCpUC'!$A6))*1000*[1]About!$A$110</f>
        <v>#VALUE!</v>
      </c>
      <c r="CE6" s="4" t="e">
        <f>IF(SUMIFS('[1]Existing Plants'!$L:$L,'[1]Existing Plants'!$F:$F,'[1]CCaMC-AFOaMCpUC'!CE$1,'[1]Existing Plants'!$M:$M,'[1]CCaMC-AFOaMCpUC'!$A6)=0,SUMIFS('[1]Existing Plants'!$I:$I,'[1]Existing Plants'!$M:$M,'[1]CCaMC-AFOaMCpUC'!$A6),SUMIFS('[1]Existing Plants'!$L:$L,'[1]Existing Plants'!$F:$F,'[1]CCaMC-AFOaMCpUC'!CE$1,'[1]Existing Plants'!$M:$M,'[1]CCaMC-AFOaMCpUC'!$A6))*1000*[1]About!$A$110</f>
        <v>#VALUE!</v>
      </c>
      <c r="CF6" s="4" t="e">
        <f>IF(SUMIFS('[1]Existing Plants'!$L:$L,'[1]Existing Plants'!$F:$F,'[1]CCaMC-AFOaMCpUC'!CF$1,'[1]Existing Plants'!$M:$M,'[1]CCaMC-AFOaMCpUC'!$A6)=0,SUMIFS('[1]Existing Plants'!$I:$I,'[1]Existing Plants'!$M:$M,'[1]CCaMC-AFOaMCpUC'!$A6),SUMIFS('[1]Existing Plants'!$L:$L,'[1]Existing Plants'!$F:$F,'[1]CCaMC-AFOaMCpUC'!CF$1,'[1]Existing Plants'!$M:$M,'[1]CCaMC-AFOaMCpUC'!$A6))*1000*[1]About!$A$110</f>
        <v>#VALUE!</v>
      </c>
      <c r="CG6" s="4" t="e">
        <f>IF(SUMIFS('[1]Existing Plants'!$L:$L,'[1]Existing Plants'!$F:$F,'[1]CCaMC-AFOaMCpUC'!CG$1,'[1]Existing Plants'!$M:$M,'[1]CCaMC-AFOaMCpUC'!$A6)=0,SUMIFS('[1]Existing Plants'!$I:$I,'[1]Existing Plants'!$M:$M,'[1]CCaMC-AFOaMCpUC'!$A6),SUMIFS('[1]Existing Plants'!$L:$L,'[1]Existing Plants'!$F:$F,'[1]CCaMC-AFOaMCpUC'!CG$1,'[1]Existing Plants'!$M:$M,'[1]CCaMC-AFOaMCpUC'!$A6))*1000*[1]About!$A$110</f>
        <v>#VALUE!</v>
      </c>
      <c r="CH6" s="4" t="e">
        <f>IF(SUMIFS('[1]Existing Plants'!$L:$L,'[1]Existing Plants'!$F:$F,'[1]CCaMC-AFOaMCpUC'!CH$1,'[1]Existing Plants'!$M:$M,'[1]CCaMC-AFOaMCpUC'!$A6)=0,SUMIFS('[1]Existing Plants'!$I:$I,'[1]Existing Plants'!$M:$M,'[1]CCaMC-AFOaMCpUC'!$A6),SUMIFS('[1]Existing Plants'!$L:$L,'[1]Existing Plants'!$F:$F,'[1]CCaMC-AFOaMCpUC'!CH$1,'[1]Existing Plants'!$M:$M,'[1]CCaMC-AFOaMCpUC'!$A6))*1000*[1]About!$A$110</f>
        <v>#VALUE!</v>
      </c>
      <c r="CI6" s="4" t="e">
        <f>IF(SUMIFS('[1]Existing Plants'!$L:$L,'[1]Existing Plants'!$F:$F,'[1]CCaMC-AFOaMCpUC'!CI$1,'[1]Existing Plants'!$M:$M,'[1]CCaMC-AFOaMCpUC'!$A6)=0,SUMIFS('[1]Existing Plants'!$I:$I,'[1]Existing Plants'!$M:$M,'[1]CCaMC-AFOaMCpUC'!$A6),SUMIFS('[1]Existing Plants'!$L:$L,'[1]Existing Plants'!$F:$F,'[1]CCaMC-AFOaMCpUC'!CI$1,'[1]Existing Plants'!$M:$M,'[1]CCaMC-AFOaMCpUC'!$A6))*1000*[1]About!$A$110</f>
        <v>#VALUE!</v>
      </c>
      <c r="CJ6" s="4" t="e">
        <f>IF(SUMIFS('[1]Existing Plants'!$L:$L,'[1]Existing Plants'!$F:$F,'[1]CCaMC-AFOaMCpUC'!CJ$1,'[1]Existing Plants'!$M:$M,'[1]CCaMC-AFOaMCpUC'!$A6)=0,SUMIFS('[1]Existing Plants'!$I:$I,'[1]Existing Plants'!$M:$M,'[1]CCaMC-AFOaMCpUC'!$A6),SUMIFS('[1]Existing Plants'!$L:$L,'[1]Existing Plants'!$F:$F,'[1]CCaMC-AFOaMCpUC'!CJ$1,'[1]Existing Plants'!$M:$M,'[1]CCaMC-AFOaMCpUC'!$A6))*1000*[1]About!$A$110</f>
        <v>#VALUE!</v>
      </c>
      <c r="CK6" s="4" t="e">
        <f>IF(SUMIFS('[1]Existing Plants'!$L:$L,'[1]Existing Plants'!$F:$F,'[1]CCaMC-AFOaMCpUC'!CK$1,'[1]Existing Plants'!$M:$M,'[1]CCaMC-AFOaMCpUC'!$A6)=0,SUMIFS('[1]Existing Plants'!$I:$I,'[1]Existing Plants'!$M:$M,'[1]CCaMC-AFOaMCpUC'!$A6),SUMIFS('[1]Existing Plants'!$L:$L,'[1]Existing Plants'!$F:$F,'[1]CCaMC-AFOaMCpUC'!CK$1,'[1]Existing Plants'!$M:$M,'[1]CCaMC-AFOaMCpUC'!$A6))*1000*[1]About!$A$110</f>
        <v>#VALUE!</v>
      </c>
      <c r="CL6" s="4" t="e">
        <f>IF(SUMIFS('[1]Existing Plants'!$L:$L,'[1]Existing Plants'!$F:$F,'[1]CCaMC-AFOaMCpUC'!CL$1,'[1]Existing Plants'!$M:$M,'[1]CCaMC-AFOaMCpUC'!$A6)=0,SUMIFS('[1]Existing Plants'!$I:$I,'[1]Existing Plants'!$M:$M,'[1]CCaMC-AFOaMCpUC'!$A6),SUMIFS('[1]Existing Plants'!$L:$L,'[1]Existing Plants'!$F:$F,'[1]CCaMC-AFOaMCpUC'!CL$1,'[1]Existing Plants'!$M:$M,'[1]CCaMC-AFOaMCpUC'!$A6))*1000*[1]About!$A$110</f>
        <v>#VALUE!</v>
      </c>
      <c r="CM6" s="4" t="e">
        <f>IF(SUMIFS('[1]Existing Plants'!$L:$L,'[1]Existing Plants'!$F:$F,'[1]CCaMC-AFOaMCpUC'!CM$1,'[1]Existing Plants'!$M:$M,'[1]CCaMC-AFOaMCpUC'!$A6)=0,SUMIFS('[1]Existing Plants'!$I:$I,'[1]Existing Plants'!$M:$M,'[1]CCaMC-AFOaMCpUC'!$A6),SUMIFS('[1]Existing Plants'!$L:$L,'[1]Existing Plants'!$F:$F,'[1]CCaMC-AFOaMCpUC'!CM$1,'[1]Existing Plants'!$M:$M,'[1]CCaMC-AFOaMCpUC'!$A6))*1000*[1]About!$A$110</f>
        <v>#VALUE!</v>
      </c>
      <c r="CN6" s="4" t="e">
        <f>IF(SUMIFS('[1]Existing Plants'!$L:$L,'[1]Existing Plants'!$F:$F,'[1]CCaMC-AFOaMCpUC'!CN$1,'[1]Existing Plants'!$M:$M,'[1]CCaMC-AFOaMCpUC'!$A6)=0,SUMIFS('[1]Existing Plants'!$I:$I,'[1]Existing Plants'!$M:$M,'[1]CCaMC-AFOaMCpUC'!$A6),SUMIFS('[1]Existing Plants'!$L:$L,'[1]Existing Plants'!$F:$F,'[1]CCaMC-AFOaMCpUC'!CN$1,'[1]Existing Plants'!$M:$M,'[1]CCaMC-AFOaMCpUC'!$A6))*1000*[1]About!$A$110</f>
        <v>#VALUE!</v>
      </c>
      <c r="CO6" s="4" t="e">
        <f>IF(SUMIFS('[1]Existing Plants'!$L:$L,'[1]Existing Plants'!$F:$F,'[1]CCaMC-AFOaMCpUC'!CO$1,'[1]Existing Plants'!$M:$M,'[1]CCaMC-AFOaMCpUC'!$A6)=0,SUMIFS('[1]Existing Plants'!$I:$I,'[1]Existing Plants'!$M:$M,'[1]CCaMC-AFOaMCpUC'!$A6),SUMIFS('[1]Existing Plants'!$L:$L,'[1]Existing Plants'!$F:$F,'[1]CCaMC-AFOaMCpUC'!CO$1,'[1]Existing Plants'!$M:$M,'[1]CCaMC-AFOaMCpUC'!$A6))*1000*[1]About!$A$110</f>
        <v>#VALUE!</v>
      </c>
      <c r="CP6" s="4" t="e">
        <f>IF(SUMIFS('[1]Existing Plants'!$L:$L,'[1]Existing Plants'!$F:$F,'[1]CCaMC-AFOaMCpUC'!CP$1,'[1]Existing Plants'!$M:$M,'[1]CCaMC-AFOaMCpUC'!$A6)=0,SUMIFS('[1]Existing Plants'!$I:$I,'[1]Existing Plants'!$M:$M,'[1]CCaMC-AFOaMCpUC'!$A6),SUMIFS('[1]Existing Plants'!$L:$L,'[1]Existing Plants'!$F:$F,'[1]CCaMC-AFOaMCpUC'!CP$1,'[1]Existing Plants'!$M:$M,'[1]CCaMC-AFOaMCpUC'!$A6))*1000*[1]About!$A$110</f>
        <v>#VALUE!</v>
      </c>
      <c r="CQ6" s="4" t="e">
        <f>IF(SUMIFS('[1]Existing Plants'!$L:$L,'[1]Existing Plants'!$F:$F,'[1]CCaMC-AFOaMCpUC'!CQ$1,'[1]Existing Plants'!$M:$M,'[1]CCaMC-AFOaMCpUC'!$A6)=0,SUMIFS('[1]Existing Plants'!$I:$I,'[1]Existing Plants'!$M:$M,'[1]CCaMC-AFOaMCpUC'!$A6),SUMIFS('[1]Existing Plants'!$L:$L,'[1]Existing Plants'!$F:$F,'[1]CCaMC-AFOaMCpUC'!CQ$1,'[1]Existing Plants'!$M:$M,'[1]CCaMC-AFOaMCpUC'!$A6))*1000*[1]About!$A$110</f>
        <v>#VALUE!</v>
      </c>
      <c r="CR6" s="4" t="e">
        <f>IF(SUMIFS('[1]Existing Plants'!$L:$L,'[1]Existing Plants'!$F:$F,'[1]CCaMC-AFOaMCpUC'!CR$1,'[1]Existing Plants'!$M:$M,'[1]CCaMC-AFOaMCpUC'!$A6)=0,SUMIFS('[1]Existing Plants'!$I:$I,'[1]Existing Plants'!$M:$M,'[1]CCaMC-AFOaMCpUC'!$A6),SUMIFS('[1]Existing Plants'!$L:$L,'[1]Existing Plants'!$F:$F,'[1]CCaMC-AFOaMCpUC'!CR$1,'[1]Existing Plants'!$M:$M,'[1]CCaMC-AFOaMCpUC'!$A6))*1000*[1]About!$A$110</f>
        <v>#VALUE!</v>
      </c>
      <c r="CS6" s="4" t="e">
        <f>IF(SUMIFS('[1]Existing Plants'!$L:$L,'[1]Existing Plants'!$F:$F,'[1]CCaMC-AFOaMCpUC'!CS$1,'[1]Existing Plants'!$M:$M,'[1]CCaMC-AFOaMCpUC'!$A6)=0,SUMIFS('[1]Existing Plants'!$I:$I,'[1]Existing Plants'!$M:$M,'[1]CCaMC-AFOaMCpUC'!$A6),SUMIFS('[1]Existing Plants'!$L:$L,'[1]Existing Plants'!$F:$F,'[1]CCaMC-AFOaMCpUC'!CS$1,'[1]Existing Plants'!$M:$M,'[1]CCaMC-AFOaMCpUC'!$A6))*1000*[1]About!$A$110</f>
        <v>#VALUE!</v>
      </c>
      <c r="CT6" s="4" t="e">
        <f>IF(SUMIFS('[1]Existing Plants'!$L:$L,'[1]Existing Plants'!$F:$F,'[1]CCaMC-AFOaMCpUC'!CT$1,'[1]Existing Plants'!$M:$M,'[1]CCaMC-AFOaMCpUC'!$A6)=0,SUMIFS('[1]Existing Plants'!$I:$I,'[1]Existing Plants'!$M:$M,'[1]CCaMC-AFOaMCpUC'!$A6),SUMIFS('[1]Existing Plants'!$L:$L,'[1]Existing Plants'!$F:$F,'[1]CCaMC-AFOaMCpUC'!CT$1,'[1]Existing Plants'!$M:$M,'[1]CCaMC-AFOaMCpUC'!$A6))*1000*[1]About!$A$110</f>
        <v>#VALUE!</v>
      </c>
      <c r="CU6" s="4" t="e">
        <f>IF(SUMIFS('[1]Existing Plants'!$L:$L,'[1]Existing Plants'!$F:$F,'[1]CCaMC-AFOaMCpUC'!CU$1,'[1]Existing Plants'!$M:$M,'[1]CCaMC-AFOaMCpUC'!$A6)=0,SUMIFS('[1]Existing Plants'!$I:$I,'[1]Existing Plants'!$M:$M,'[1]CCaMC-AFOaMCpUC'!$A6),SUMIFS('[1]Existing Plants'!$L:$L,'[1]Existing Plants'!$F:$F,'[1]CCaMC-AFOaMCpUC'!CU$1,'[1]Existing Plants'!$M:$M,'[1]CCaMC-AFOaMCpUC'!$A6))*1000*[1]About!$A$110</f>
        <v>#VALUE!</v>
      </c>
      <c r="CV6" s="4" t="e">
        <f>IF(SUMIFS('[1]Existing Plants'!$L:$L,'[1]Existing Plants'!$F:$F,'[1]CCaMC-AFOaMCpUC'!CV$1,'[1]Existing Plants'!$M:$M,'[1]CCaMC-AFOaMCpUC'!$A6)=0,SUMIFS('[1]Existing Plants'!$I:$I,'[1]Existing Plants'!$M:$M,'[1]CCaMC-AFOaMCpUC'!$A6),SUMIFS('[1]Existing Plants'!$L:$L,'[1]Existing Plants'!$F:$F,'[1]CCaMC-AFOaMCpUC'!CV$1,'[1]Existing Plants'!$M:$M,'[1]CCaMC-AFOaMCpUC'!$A6))*1000*[1]About!$A$110</f>
        <v>#VALUE!</v>
      </c>
      <c r="CW6" s="4" t="e">
        <f>IF(SUMIFS('[1]Existing Plants'!$L:$L,'[1]Existing Plants'!$F:$F,'[1]CCaMC-AFOaMCpUC'!CW$1,'[1]Existing Plants'!$M:$M,'[1]CCaMC-AFOaMCpUC'!$A6)=0,SUMIFS('[1]Existing Plants'!$I:$I,'[1]Existing Plants'!$M:$M,'[1]CCaMC-AFOaMCpUC'!$A6),SUMIFS('[1]Existing Plants'!$L:$L,'[1]Existing Plants'!$F:$F,'[1]CCaMC-AFOaMCpUC'!CW$1,'[1]Existing Plants'!$M:$M,'[1]CCaMC-AFOaMCpUC'!$A6))*1000*[1]About!$A$110</f>
        <v>#VALUE!</v>
      </c>
      <c r="CX6" s="4" t="e">
        <f>IF(SUMIFS('[1]Existing Plants'!$L:$L,'[1]Existing Plants'!$F:$F,'[1]CCaMC-AFOaMCpUC'!CX$1,'[1]Existing Plants'!$M:$M,'[1]CCaMC-AFOaMCpUC'!$A6)=0,SUMIFS('[1]Existing Plants'!$I:$I,'[1]Existing Plants'!$M:$M,'[1]CCaMC-AFOaMCpUC'!$A6),SUMIFS('[1]Existing Plants'!$L:$L,'[1]Existing Plants'!$F:$F,'[1]CCaMC-AFOaMCpUC'!CX$1,'[1]Existing Plants'!$M:$M,'[1]CCaMC-AFOaMCpUC'!$A6))*1000*[1]About!$A$110</f>
        <v>#VALUE!</v>
      </c>
      <c r="CY6" s="4" t="e">
        <f>IF(SUMIFS('[1]Existing Plants'!$L:$L,'[1]Existing Plants'!$F:$F,'[1]CCaMC-AFOaMCpUC'!CY$1,'[1]Existing Plants'!$M:$M,'[1]CCaMC-AFOaMCpUC'!$A6)=0,SUMIFS('[1]Existing Plants'!$I:$I,'[1]Existing Plants'!$M:$M,'[1]CCaMC-AFOaMCpUC'!$A6),SUMIFS('[1]Existing Plants'!$L:$L,'[1]Existing Plants'!$F:$F,'[1]CCaMC-AFOaMCpUC'!CY$1,'[1]Existing Plants'!$M:$M,'[1]CCaMC-AFOaMCpUC'!$A6))*1000*[1]About!$A$110</f>
        <v>#VALUE!</v>
      </c>
      <c r="CZ6" s="4" t="e">
        <f>IF(SUMIFS('[1]Existing Plants'!$L:$L,'[1]Existing Plants'!$F:$F,'[1]CCaMC-AFOaMCpUC'!CZ$1,'[1]Existing Plants'!$M:$M,'[1]CCaMC-AFOaMCpUC'!$A6)=0,SUMIFS('[1]Existing Plants'!$I:$I,'[1]Existing Plants'!$M:$M,'[1]CCaMC-AFOaMCpUC'!$A6),SUMIFS('[1]Existing Plants'!$L:$L,'[1]Existing Plants'!$F:$F,'[1]CCaMC-AFOaMCpUC'!CZ$1,'[1]Existing Plants'!$M:$M,'[1]CCaMC-AFOaMCpUC'!$A6))*1000*[1]About!$A$110</f>
        <v>#VALUE!</v>
      </c>
      <c r="DA6" s="4" t="e">
        <f>IF(SUMIFS('[1]Existing Plants'!$L:$L,'[1]Existing Plants'!$F:$F,'[1]CCaMC-AFOaMCpUC'!DA$1,'[1]Existing Plants'!$M:$M,'[1]CCaMC-AFOaMCpUC'!$A6)=0,SUMIFS('[1]Existing Plants'!$I:$I,'[1]Existing Plants'!$M:$M,'[1]CCaMC-AFOaMCpUC'!$A6),SUMIFS('[1]Existing Plants'!$L:$L,'[1]Existing Plants'!$F:$F,'[1]CCaMC-AFOaMCpUC'!DA$1,'[1]Existing Plants'!$M:$M,'[1]CCaMC-AFOaMCpUC'!$A6))*1000*[1]About!$A$110</f>
        <v>#VALUE!</v>
      </c>
      <c r="DB6" s="4" t="e">
        <f>IF(SUMIFS('[1]Existing Plants'!$L:$L,'[1]Existing Plants'!$F:$F,'[1]CCaMC-AFOaMCpUC'!DB$1,'[1]Existing Plants'!$M:$M,'[1]CCaMC-AFOaMCpUC'!$A6)=0,SUMIFS('[1]Existing Plants'!$I:$I,'[1]Existing Plants'!$M:$M,'[1]CCaMC-AFOaMCpUC'!$A6),SUMIFS('[1]Existing Plants'!$L:$L,'[1]Existing Plants'!$F:$F,'[1]CCaMC-AFOaMCpUC'!DB$1,'[1]Existing Plants'!$M:$M,'[1]CCaMC-AFOaMCpUC'!$A6))*1000*[1]About!$A$110</f>
        <v>#VALUE!</v>
      </c>
      <c r="DC6" s="4" t="e">
        <f>IF(SUMIFS('[1]Existing Plants'!$L:$L,'[1]Existing Plants'!$F:$F,'[1]CCaMC-AFOaMCpUC'!DC$1,'[1]Existing Plants'!$M:$M,'[1]CCaMC-AFOaMCpUC'!$A6)=0,SUMIFS('[1]Existing Plants'!$I:$I,'[1]Existing Plants'!$M:$M,'[1]CCaMC-AFOaMCpUC'!$A6),SUMIFS('[1]Existing Plants'!$L:$L,'[1]Existing Plants'!$F:$F,'[1]CCaMC-AFOaMCpUC'!DC$1,'[1]Existing Plants'!$M:$M,'[1]CCaMC-AFOaMCpUC'!$A6))*1000*[1]About!$A$110</f>
        <v>#VALUE!</v>
      </c>
      <c r="DD6" s="4" t="e">
        <f>IF(SUMIFS('[1]Existing Plants'!$L:$L,'[1]Existing Plants'!$F:$F,'[1]CCaMC-AFOaMCpUC'!DD$1,'[1]Existing Plants'!$M:$M,'[1]CCaMC-AFOaMCpUC'!$A6)=0,SUMIFS('[1]Existing Plants'!$I:$I,'[1]Existing Plants'!$M:$M,'[1]CCaMC-AFOaMCpUC'!$A6),SUMIFS('[1]Existing Plants'!$L:$L,'[1]Existing Plants'!$F:$F,'[1]CCaMC-AFOaMCpUC'!DD$1,'[1]Existing Plants'!$M:$M,'[1]CCaMC-AFOaMCpUC'!$A6))*1000*[1]About!$A$110</f>
        <v>#VALUE!</v>
      </c>
      <c r="DE6" s="4" t="e">
        <f>IF(SUMIFS('[1]Existing Plants'!$L:$L,'[1]Existing Plants'!$F:$F,'[1]CCaMC-AFOaMCpUC'!DE$1,'[1]Existing Plants'!$M:$M,'[1]CCaMC-AFOaMCpUC'!$A6)=0,SUMIFS('[1]Existing Plants'!$I:$I,'[1]Existing Plants'!$M:$M,'[1]CCaMC-AFOaMCpUC'!$A6),SUMIFS('[1]Existing Plants'!$L:$L,'[1]Existing Plants'!$F:$F,'[1]CCaMC-AFOaMCpUC'!DE$1,'[1]Existing Plants'!$M:$M,'[1]CCaMC-AFOaMCpUC'!$A6))*1000*[1]About!$A$110</f>
        <v>#VALUE!</v>
      </c>
      <c r="DF6" s="4" t="e">
        <f>IF(SUMIFS('[1]Existing Plants'!$L:$L,'[1]Existing Plants'!$F:$F,'[1]CCaMC-AFOaMCpUC'!DF$1,'[1]Existing Plants'!$M:$M,'[1]CCaMC-AFOaMCpUC'!$A6)=0,SUMIFS('[1]Existing Plants'!$I:$I,'[1]Existing Plants'!$M:$M,'[1]CCaMC-AFOaMCpUC'!$A6),SUMIFS('[1]Existing Plants'!$L:$L,'[1]Existing Plants'!$F:$F,'[1]CCaMC-AFOaMCpUC'!DF$1,'[1]Existing Plants'!$M:$M,'[1]CCaMC-AFOaMCpUC'!$A6))*1000*[1]About!$A$110</f>
        <v>#VALUE!</v>
      </c>
      <c r="DG6" s="4" t="e">
        <f>IF(SUMIFS('[1]Existing Plants'!$L:$L,'[1]Existing Plants'!$F:$F,'[1]CCaMC-AFOaMCpUC'!DG$1,'[1]Existing Plants'!$M:$M,'[1]CCaMC-AFOaMCpUC'!$A6)=0,SUMIFS('[1]Existing Plants'!$I:$I,'[1]Existing Plants'!$M:$M,'[1]CCaMC-AFOaMCpUC'!$A6),SUMIFS('[1]Existing Plants'!$L:$L,'[1]Existing Plants'!$F:$F,'[1]CCaMC-AFOaMCpUC'!DG$1,'[1]Existing Plants'!$M:$M,'[1]CCaMC-AFOaMCpUC'!$A6))*1000*[1]About!$A$110</f>
        <v>#VALUE!</v>
      </c>
      <c r="DH6" s="4" t="e">
        <f>IF(SUMIFS('[1]Existing Plants'!$L:$L,'[1]Existing Plants'!$F:$F,'[1]CCaMC-AFOaMCpUC'!DH$1,'[1]Existing Plants'!$M:$M,'[1]CCaMC-AFOaMCpUC'!$A6)=0,SUMIFS('[1]Existing Plants'!$I:$I,'[1]Existing Plants'!$M:$M,'[1]CCaMC-AFOaMCpUC'!$A6),SUMIFS('[1]Existing Plants'!$L:$L,'[1]Existing Plants'!$F:$F,'[1]CCaMC-AFOaMCpUC'!DH$1,'[1]Existing Plants'!$M:$M,'[1]CCaMC-AFOaMCpUC'!$A6))*1000*[1]About!$A$110</f>
        <v>#VALUE!</v>
      </c>
      <c r="DI6" s="4" t="e">
        <f>IF(SUMIFS('[1]Existing Plants'!$L:$L,'[1]Existing Plants'!$F:$F,'[1]CCaMC-AFOaMCpUC'!DI$1,'[1]Existing Plants'!$M:$M,'[1]CCaMC-AFOaMCpUC'!$A6)=0,SUMIFS('[1]Existing Plants'!$I:$I,'[1]Existing Plants'!$M:$M,'[1]CCaMC-AFOaMCpUC'!$A6),SUMIFS('[1]Existing Plants'!$L:$L,'[1]Existing Plants'!$F:$F,'[1]CCaMC-AFOaMCpUC'!DI$1,'[1]Existing Plants'!$M:$M,'[1]CCaMC-AFOaMCpUC'!$A6))*1000*[1]About!$A$110</f>
        <v>#VALUE!</v>
      </c>
      <c r="DJ6" s="4" t="e">
        <f>IF(SUMIFS('[1]Existing Plants'!$L:$L,'[1]Existing Plants'!$F:$F,'[1]CCaMC-AFOaMCpUC'!DJ$1,'[1]Existing Plants'!$M:$M,'[1]CCaMC-AFOaMCpUC'!$A6)=0,SUMIFS('[1]Existing Plants'!$I:$I,'[1]Existing Plants'!$M:$M,'[1]CCaMC-AFOaMCpUC'!$A6),SUMIFS('[1]Existing Plants'!$L:$L,'[1]Existing Plants'!$F:$F,'[1]CCaMC-AFOaMCpUC'!DJ$1,'[1]Existing Plants'!$M:$M,'[1]CCaMC-AFOaMCpUC'!$A6))*1000*[1]About!$A$110</f>
        <v>#VALUE!</v>
      </c>
      <c r="DK6" s="4" t="e">
        <f>IF(SUMIFS('[1]Existing Plants'!$L:$L,'[1]Existing Plants'!$F:$F,'[1]CCaMC-AFOaMCpUC'!DK$1,'[1]Existing Plants'!$M:$M,'[1]CCaMC-AFOaMCpUC'!$A6)=0,SUMIFS('[1]Existing Plants'!$I:$I,'[1]Existing Plants'!$M:$M,'[1]CCaMC-AFOaMCpUC'!$A6),SUMIFS('[1]Existing Plants'!$L:$L,'[1]Existing Plants'!$F:$F,'[1]CCaMC-AFOaMCpUC'!DK$1,'[1]Existing Plants'!$M:$M,'[1]CCaMC-AFOaMCpUC'!$A6))*1000*[1]About!$A$110</f>
        <v>#VALUE!</v>
      </c>
      <c r="DL6" s="4" t="e">
        <f>IF(SUMIFS('[1]Existing Plants'!$L:$L,'[1]Existing Plants'!$F:$F,'[1]CCaMC-AFOaMCpUC'!DL$1,'[1]Existing Plants'!$M:$M,'[1]CCaMC-AFOaMCpUC'!$A6)=0,SUMIFS('[1]Existing Plants'!$I:$I,'[1]Existing Plants'!$M:$M,'[1]CCaMC-AFOaMCpUC'!$A6),SUMIFS('[1]Existing Plants'!$L:$L,'[1]Existing Plants'!$F:$F,'[1]CCaMC-AFOaMCpUC'!DL$1,'[1]Existing Plants'!$M:$M,'[1]CCaMC-AFOaMCpUC'!$A6))*1000*[1]About!$A$110</f>
        <v>#VALUE!</v>
      </c>
      <c r="DM6" s="4" t="e">
        <f>IF(SUMIFS('[1]Existing Plants'!$L:$L,'[1]Existing Plants'!$F:$F,'[1]CCaMC-AFOaMCpUC'!DM$1,'[1]Existing Plants'!$M:$M,'[1]CCaMC-AFOaMCpUC'!$A6)=0,SUMIFS('[1]Existing Plants'!$I:$I,'[1]Existing Plants'!$M:$M,'[1]CCaMC-AFOaMCpUC'!$A6),SUMIFS('[1]Existing Plants'!$L:$L,'[1]Existing Plants'!$F:$F,'[1]CCaMC-AFOaMCpUC'!DM$1,'[1]Existing Plants'!$M:$M,'[1]CCaMC-AFOaMCpUC'!$A6))*1000*[1]About!$A$110</f>
        <v>#VALUE!</v>
      </c>
      <c r="DN6" s="4" t="e">
        <f>IF(SUMIFS('[1]Existing Plants'!$L:$L,'[1]Existing Plants'!$F:$F,'[1]CCaMC-AFOaMCpUC'!DN$1,'[1]Existing Plants'!$M:$M,'[1]CCaMC-AFOaMCpUC'!$A6)=0,SUMIFS('[1]Existing Plants'!$I:$I,'[1]Existing Plants'!$M:$M,'[1]CCaMC-AFOaMCpUC'!$A6),SUMIFS('[1]Existing Plants'!$L:$L,'[1]Existing Plants'!$F:$F,'[1]CCaMC-AFOaMCpUC'!DN$1,'[1]Existing Plants'!$M:$M,'[1]CCaMC-AFOaMCpUC'!$A6))*1000*[1]About!$A$110</f>
        <v>#VALUE!</v>
      </c>
      <c r="DO6" s="4" t="e">
        <f>IF(SUMIFS('[1]Existing Plants'!$L:$L,'[1]Existing Plants'!$F:$F,'[1]CCaMC-AFOaMCpUC'!DO$1,'[1]Existing Plants'!$M:$M,'[1]CCaMC-AFOaMCpUC'!$A6)=0,SUMIFS('[1]Existing Plants'!$I:$I,'[1]Existing Plants'!$M:$M,'[1]CCaMC-AFOaMCpUC'!$A6),SUMIFS('[1]Existing Plants'!$L:$L,'[1]Existing Plants'!$F:$F,'[1]CCaMC-AFOaMCpUC'!DO$1,'[1]Existing Plants'!$M:$M,'[1]CCaMC-AFOaMCpUC'!$A6))*1000*[1]About!$A$110</f>
        <v>#VALUE!</v>
      </c>
      <c r="DP6" s="4" t="e">
        <f>IF(SUMIFS('[1]Existing Plants'!$L:$L,'[1]Existing Plants'!$F:$F,'[1]CCaMC-AFOaMCpUC'!DP$1,'[1]Existing Plants'!$M:$M,'[1]CCaMC-AFOaMCpUC'!$A6)=0,SUMIFS('[1]Existing Plants'!$I:$I,'[1]Existing Plants'!$M:$M,'[1]CCaMC-AFOaMCpUC'!$A6),SUMIFS('[1]Existing Plants'!$L:$L,'[1]Existing Plants'!$F:$F,'[1]CCaMC-AFOaMCpUC'!DP$1,'[1]Existing Plants'!$M:$M,'[1]CCaMC-AFOaMCpUC'!$A6))*1000*[1]About!$A$110</f>
        <v>#VALUE!</v>
      </c>
      <c r="DQ6" s="4" t="e">
        <f>IF(SUMIFS('[1]Existing Plants'!$L:$L,'[1]Existing Plants'!$F:$F,'[1]CCaMC-AFOaMCpUC'!DQ$1,'[1]Existing Plants'!$M:$M,'[1]CCaMC-AFOaMCpUC'!$A6)=0,SUMIFS('[1]Existing Plants'!$I:$I,'[1]Existing Plants'!$M:$M,'[1]CCaMC-AFOaMCpUC'!$A6),SUMIFS('[1]Existing Plants'!$L:$L,'[1]Existing Plants'!$F:$F,'[1]CCaMC-AFOaMCpUC'!DQ$1,'[1]Existing Plants'!$M:$M,'[1]CCaMC-AFOaMCpUC'!$A6))*1000*[1]About!$A$110</f>
        <v>#VALUE!</v>
      </c>
      <c r="DR6" s="4" t="e">
        <f>IF(SUMIFS('[1]Existing Plants'!$L:$L,'[1]Existing Plants'!$F:$F,'[1]CCaMC-AFOaMCpUC'!DR$1,'[1]Existing Plants'!$M:$M,'[1]CCaMC-AFOaMCpUC'!$A6)=0,SUMIFS('[1]Existing Plants'!$I:$I,'[1]Existing Plants'!$M:$M,'[1]CCaMC-AFOaMCpUC'!$A6),SUMIFS('[1]Existing Plants'!$L:$L,'[1]Existing Plants'!$F:$F,'[1]CCaMC-AFOaMCpUC'!DR$1,'[1]Existing Plants'!$M:$M,'[1]CCaMC-AFOaMCpUC'!$A6))*1000*[1]About!$A$110</f>
        <v>#VALUE!</v>
      </c>
      <c r="DS6" s="4" t="e">
        <f>IF(SUMIFS('[1]Existing Plants'!$L:$L,'[1]Existing Plants'!$F:$F,'[1]CCaMC-AFOaMCpUC'!DS$1,'[1]Existing Plants'!$M:$M,'[1]CCaMC-AFOaMCpUC'!$A6)=0,SUMIFS('[1]Existing Plants'!$I:$I,'[1]Existing Plants'!$M:$M,'[1]CCaMC-AFOaMCpUC'!$A6),SUMIFS('[1]Existing Plants'!$L:$L,'[1]Existing Plants'!$F:$F,'[1]CCaMC-AFOaMCpUC'!DS$1,'[1]Existing Plants'!$M:$M,'[1]CCaMC-AFOaMCpUC'!$A6))*1000*[1]About!$A$110</f>
        <v>#VALUE!</v>
      </c>
      <c r="DT6" s="4" t="e">
        <f>IF(SUMIFS('[1]Existing Plants'!$L:$L,'[1]Existing Plants'!$F:$F,'[1]CCaMC-AFOaMCpUC'!DT$1,'[1]Existing Plants'!$M:$M,'[1]CCaMC-AFOaMCpUC'!$A6)=0,SUMIFS('[1]Existing Plants'!$I:$I,'[1]Existing Plants'!$M:$M,'[1]CCaMC-AFOaMCpUC'!$A6),SUMIFS('[1]Existing Plants'!$L:$L,'[1]Existing Plants'!$F:$F,'[1]CCaMC-AFOaMCpUC'!DT$1,'[1]Existing Plants'!$M:$M,'[1]CCaMC-AFOaMCpUC'!$A6))*1000*[1]About!$A$110</f>
        <v>#VALUE!</v>
      </c>
      <c r="DU6" s="4" t="e">
        <f>IF(SUMIFS('[1]Existing Plants'!$L:$L,'[1]Existing Plants'!$F:$F,'[1]CCaMC-AFOaMCpUC'!DU$1,'[1]Existing Plants'!$M:$M,'[1]CCaMC-AFOaMCpUC'!$A6)=0,SUMIFS('[1]Existing Plants'!$I:$I,'[1]Existing Plants'!$M:$M,'[1]CCaMC-AFOaMCpUC'!$A6),SUMIFS('[1]Existing Plants'!$L:$L,'[1]Existing Plants'!$F:$F,'[1]CCaMC-AFOaMCpUC'!DU$1,'[1]Existing Plants'!$M:$M,'[1]CCaMC-AFOaMCpUC'!$A6))*1000*[1]About!$A$110</f>
        <v>#VALUE!</v>
      </c>
      <c r="DV6" s="4" t="e">
        <f>IF(SUMIFS('[1]Existing Plants'!$L:$L,'[1]Existing Plants'!$F:$F,'[1]CCaMC-AFOaMCpUC'!DV$1,'[1]Existing Plants'!$M:$M,'[1]CCaMC-AFOaMCpUC'!$A6)=0,SUMIFS('[1]Existing Plants'!$I:$I,'[1]Existing Plants'!$M:$M,'[1]CCaMC-AFOaMCpUC'!$A6),SUMIFS('[1]Existing Plants'!$L:$L,'[1]Existing Plants'!$F:$F,'[1]CCaMC-AFOaMCpUC'!DV$1,'[1]Existing Plants'!$M:$M,'[1]CCaMC-AFOaMCpUC'!$A6))*1000*[1]About!$A$110</f>
        <v>#VALUE!</v>
      </c>
      <c r="DW6" s="4" t="e">
        <f>IF(SUMIFS('[1]Existing Plants'!$L:$L,'[1]Existing Plants'!$F:$F,'[1]CCaMC-AFOaMCpUC'!DW$1,'[1]Existing Plants'!$M:$M,'[1]CCaMC-AFOaMCpUC'!$A6)=0,SUMIFS('[1]Existing Plants'!$I:$I,'[1]Existing Plants'!$M:$M,'[1]CCaMC-AFOaMCpUC'!$A6),SUMIFS('[1]Existing Plants'!$L:$L,'[1]Existing Plants'!$F:$F,'[1]CCaMC-AFOaMCpUC'!DW$1,'[1]Existing Plants'!$M:$M,'[1]CCaMC-AFOaMCpUC'!$A6))*1000*[1]About!$A$110</f>
        <v>#VALUE!</v>
      </c>
      <c r="DX6" s="4" t="e">
        <f>IF(SUMIFS('[1]Existing Plants'!$L:$L,'[1]Existing Plants'!$F:$F,'[1]CCaMC-AFOaMCpUC'!DX$1,'[1]Existing Plants'!$M:$M,'[1]CCaMC-AFOaMCpUC'!$A6)=0,SUMIFS('[1]Existing Plants'!$I:$I,'[1]Existing Plants'!$M:$M,'[1]CCaMC-AFOaMCpUC'!$A6),SUMIFS('[1]Existing Plants'!$L:$L,'[1]Existing Plants'!$F:$F,'[1]CCaMC-AFOaMCpUC'!DX$1,'[1]Existing Plants'!$M:$M,'[1]CCaMC-AFOaMCpUC'!$A6))*1000*[1]About!$A$110</f>
        <v>#VALUE!</v>
      </c>
      <c r="DY6" s="4" t="e">
        <f>IF(SUMIFS('[1]Existing Plants'!$L:$L,'[1]Existing Plants'!$F:$F,'[1]CCaMC-AFOaMCpUC'!DY$1,'[1]Existing Plants'!$M:$M,'[1]CCaMC-AFOaMCpUC'!$A6)=0,SUMIFS('[1]Existing Plants'!$I:$I,'[1]Existing Plants'!$M:$M,'[1]CCaMC-AFOaMCpUC'!$A6),SUMIFS('[1]Existing Plants'!$L:$L,'[1]Existing Plants'!$F:$F,'[1]CCaMC-AFOaMCpUC'!DY$1,'[1]Existing Plants'!$M:$M,'[1]CCaMC-AFOaMCpUC'!$A6))*1000*[1]About!$A$110</f>
        <v>#VALUE!</v>
      </c>
      <c r="DZ6" s="4">
        <f>'CCaMC-AFOaMCpUC US'!B6</f>
        <v>16314.108873239436</v>
      </c>
      <c r="EA6" s="4">
        <f t="shared" si="4"/>
        <v>16314.108873239436</v>
      </c>
      <c r="EB6" s="4">
        <f t="shared" si="2"/>
        <v>16314.108873239436</v>
      </c>
      <c r="EC6" s="4">
        <f t="shared" si="2"/>
        <v>16314.108873239436</v>
      </c>
      <c r="ED6" s="4">
        <f t="shared" si="2"/>
        <v>16314.108873239436</v>
      </c>
      <c r="EE6" s="4">
        <f t="shared" si="2"/>
        <v>16314.108873239436</v>
      </c>
      <c r="EF6" s="4">
        <f t="shared" si="2"/>
        <v>16314.108873239436</v>
      </c>
      <c r="EG6" s="4">
        <f t="shared" si="2"/>
        <v>16314.108873239436</v>
      </c>
      <c r="EH6" s="4">
        <f t="shared" si="2"/>
        <v>16314.108873239436</v>
      </c>
      <c r="EI6" s="4">
        <f t="shared" si="2"/>
        <v>16314.108873239436</v>
      </c>
      <c r="EJ6" s="4">
        <f t="shared" si="2"/>
        <v>16314.108873239436</v>
      </c>
      <c r="EK6" s="4">
        <f t="shared" si="2"/>
        <v>16314.108873239436</v>
      </c>
      <c r="EL6" s="4">
        <f t="shared" si="2"/>
        <v>16314.108873239436</v>
      </c>
      <c r="EM6" s="4">
        <f t="shared" si="2"/>
        <v>16314.108873239436</v>
      </c>
      <c r="EN6" s="4">
        <f t="shared" si="2"/>
        <v>16314.108873239436</v>
      </c>
      <c r="EO6" s="4">
        <f t="shared" si="2"/>
        <v>16314.108873239436</v>
      </c>
      <c r="EP6" s="4">
        <f t="shared" si="2"/>
        <v>16314.108873239436</v>
      </c>
      <c r="EQ6" s="4">
        <f t="shared" si="2"/>
        <v>16314.108873239436</v>
      </c>
      <c r="ER6" s="4">
        <f t="shared" si="2"/>
        <v>16314.108873239436</v>
      </c>
      <c r="ES6" s="4">
        <f t="shared" si="2"/>
        <v>16314.108873239436</v>
      </c>
      <c r="ET6" s="4">
        <f t="shared" si="2"/>
        <v>16314.108873239436</v>
      </c>
      <c r="EU6" s="4">
        <f t="shared" si="2"/>
        <v>16314.108873239436</v>
      </c>
      <c r="EV6" s="4">
        <f t="shared" si="2"/>
        <v>16314.108873239436</v>
      </c>
      <c r="EW6" s="4">
        <f t="shared" si="2"/>
        <v>16314.108873239436</v>
      </c>
      <c r="EX6" s="4">
        <f t="shared" si="2"/>
        <v>16314.108873239436</v>
      </c>
      <c r="EY6" s="4">
        <f t="shared" si="2"/>
        <v>16314.108873239436</v>
      </c>
      <c r="EZ6" s="4">
        <f t="shared" si="2"/>
        <v>16314.108873239436</v>
      </c>
      <c r="FA6" s="4">
        <f t="shared" si="2"/>
        <v>16314.108873239436</v>
      </c>
      <c r="FB6" s="4">
        <f t="shared" si="2"/>
        <v>16314.108873239436</v>
      </c>
      <c r="FC6" s="4">
        <f t="shared" si="2"/>
        <v>16314.108873239436</v>
      </c>
      <c r="FD6" s="4">
        <f t="shared" si="2"/>
        <v>16314.108873239436</v>
      </c>
      <c r="FE6" s="4">
        <f t="shared" si="2"/>
        <v>16314.108873239436</v>
      </c>
      <c r="FF6" s="4">
        <f t="shared" si="3"/>
        <v>16314.108873239436</v>
      </c>
      <c r="FG6" s="4">
        <f t="shared" si="3"/>
        <v>16314.108873239436</v>
      </c>
      <c r="FH6" s="4">
        <f t="shared" si="3"/>
        <v>16314.108873239436</v>
      </c>
      <c r="FI6" s="4">
        <f t="shared" si="3"/>
        <v>16314.108873239436</v>
      </c>
      <c r="FJ6" s="4">
        <f t="shared" si="3"/>
        <v>16314.108873239436</v>
      </c>
      <c r="FK6" s="4">
        <f t="shared" si="3"/>
        <v>16314.108873239436</v>
      </c>
      <c r="FL6" s="4">
        <f t="shared" si="3"/>
        <v>16314.108873239436</v>
      </c>
      <c r="FM6" s="4">
        <f t="shared" si="3"/>
        <v>16314.108873239436</v>
      </c>
      <c r="FN6" s="4">
        <f t="shared" si="3"/>
        <v>16314.108873239436</v>
      </c>
      <c r="FO6" s="4">
        <f t="shared" si="3"/>
        <v>16314.108873239436</v>
      </c>
      <c r="FP6" s="4">
        <f t="shared" si="3"/>
        <v>16314.108873239436</v>
      </c>
      <c r="FQ6" s="4">
        <f t="shared" si="3"/>
        <v>16314.108873239436</v>
      </c>
      <c r="FR6" s="4">
        <f t="shared" si="3"/>
        <v>16314.108873239436</v>
      </c>
      <c r="FS6" s="4">
        <f t="shared" si="3"/>
        <v>16314.108873239436</v>
      </c>
      <c r="FT6" s="4">
        <f t="shared" si="3"/>
        <v>16314.108873239436</v>
      </c>
      <c r="FU6" s="4">
        <f t="shared" si="3"/>
        <v>16314.108873239436</v>
      </c>
      <c r="FV6" s="4">
        <f t="shared" si="3"/>
        <v>16314.108873239436</v>
      </c>
      <c r="FW6" s="4">
        <f t="shared" si="3"/>
        <v>16314.108873239436</v>
      </c>
      <c r="FX6" s="4">
        <f t="shared" si="3"/>
        <v>16314.108873239436</v>
      </c>
      <c r="FY6" s="4">
        <f t="shared" si="3"/>
        <v>16314.108873239436</v>
      </c>
      <c r="FZ6" s="4">
        <f t="shared" si="3"/>
        <v>16314.108873239436</v>
      </c>
      <c r="GA6" s="4">
        <f t="shared" si="3"/>
        <v>16314.108873239436</v>
      </c>
      <c r="GB6" s="4">
        <f t="shared" si="3"/>
        <v>16314.108873239436</v>
      </c>
      <c r="GC6" s="4">
        <f t="shared" si="3"/>
        <v>16314.108873239436</v>
      </c>
      <c r="GD6" s="4">
        <f t="shared" si="3"/>
        <v>16314.108873239436</v>
      </c>
      <c r="GE6" s="4">
        <f t="shared" si="3"/>
        <v>16314.108873239436</v>
      </c>
      <c r="GF6" s="4">
        <f t="shared" si="3"/>
        <v>16314.108873239436</v>
      </c>
      <c r="GG6" s="4">
        <f t="shared" si="3"/>
        <v>16314.108873239436</v>
      </c>
      <c r="GH6" s="4">
        <f t="shared" si="3"/>
        <v>16314.108873239436</v>
      </c>
      <c r="GI6" s="4">
        <f t="shared" si="3"/>
        <v>16314.108873239436</v>
      </c>
      <c r="GJ6" s="4">
        <f t="shared" si="3"/>
        <v>16314.108873239436</v>
      </c>
      <c r="GK6" s="4">
        <f t="shared" si="3"/>
        <v>16314.108873239436</v>
      </c>
      <c r="GL6" s="4">
        <f t="shared" si="3"/>
        <v>16314.108873239436</v>
      </c>
      <c r="GM6" s="4">
        <f t="shared" si="3"/>
        <v>16314.108873239436</v>
      </c>
      <c r="GN6" s="4">
        <f t="shared" si="3"/>
        <v>16314.108873239436</v>
      </c>
      <c r="GO6" s="4">
        <f t="shared" si="3"/>
        <v>16314.108873239436</v>
      </c>
      <c r="GP6" s="4">
        <f t="shared" si="3"/>
        <v>16314.108873239436</v>
      </c>
      <c r="GQ6" s="4">
        <f t="shared" si="3"/>
        <v>16314.108873239436</v>
      </c>
      <c r="GR6" s="4">
        <f t="shared" si="3"/>
        <v>16314.108873239436</v>
      </c>
      <c r="GS6" s="4">
        <f t="shared" si="3"/>
        <v>16314.108873239436</v>
      </c>
      <c r="GT6" s="4">
        <f t="shared" si="3"/>
        <v>16314.108873239436</v>
      </c>
      <c r="GU6" s="4">
        <f t="shared" si="3"/>
        <v>16314.108873239436</v>
      </c>
      <c r="GV6" s="4">
        <f t="shared" si="3"/>
        <v>16314.108873239436</v>
      </c>
      <c r="GW6" s="4">
        <f t="shared" si="3"/>
        <v>16314.108873239436</v>
      </c>
      <c r="GX6" s="4">
        <f t="shared" si="3"/>
        <v>16314.108873239436</v>
      </c>
      <c r="GY6" s="4">
        <f t="shared" si="3"/>
        <v>16314.108873239436</v>
      </c>
      <c r="GZ6" s="4">
        <f t="shared" si="3"/>
        <v>16314.108873239436</v>
      </c>
      <c r="HA6" s="4">
        <f t="shared" si="3"/>
        <v>16314.108873239436</v>
      </c>
      <c r="HB6" s="4">
        <f t="shared" si="3"/>
        <v>16314.108873239436</v>
      </c>
      <c r="HC6" s="4">
        <f t="shared" si="3"/>
        <v>16314.108873239436</v>
      </c>
    </row>
    <row r="7" spans="1:211">
      <c r="A7" t="s">
        <v>18</v>
      </c>
      <c r="B7" s="4">
        <v>43246.885329265191</v>
      </c>
      <c r="C7" s="4" t="e">
        <f>IF(SUMIFS('[1]Existing Plants'!$L:$L,'[1]Existing Plants'!$F:$F,'[1]CCaMC-AFOaMCpUC'!C$1,'[1]Existing Plants'!$M:$M,'[1]CCaMC-AFOaMCpUC'!$A7)=0,SUMIFS('[1]Existing Plants'!$I:$I,'[1]Existing Plants'!$M:$M,'[1]CCaMC-AFOaMCpUC'!$A7),SUMIFS('[1]Existing Plants'!$L:$L,'[1]Existing Plants'!$F:$F,'[1]CCaMC-AFOaMCpUC'!C$1,'[1]Existing Plants'!$M:$M,'[1]CCaMC-AFOaMCpUC'!$A7))*1000*[1]About!$A$110</f>
        <v>#VALUE!</v>
      </c>
      <c r="D7" s="4" t="e">
        <f>IF(SUMIFS('[1]Existing Plants'!$L:$L,'[1]Existing Plants'!$F:$F,'[1]CCaMC-AFOaMCpUC'!D$1,'[1]Existing Plants'!$M:$M,'[1]CCaMC-AFOaMCpUC'!$A7)=0,SUMIFS('[1]Existing Plants'!$I:$I,'[1]Existing Plants'!$M:$M,'[1]CCaMC-AFOaMCpUC'!$A7),SUMIFS('[1]Existing Plants'!$L:$L,'[1]Existing Plants'!$F:$F,'[1]CCaMC-AFOaMCpUC'!D$1,'[1]Existing Plants'!$M:$M,'[1]CCaMC-AFOaMCpUC'!$A7))*1000*[1]About!$A$110</f>
        <v>#VALUE!</v>
      </c>
      <c r="E7" s="4" t="e">
        <f>IF(SUMIFS('[1]Existing Plants'!$L:$L,'[1]Existing Plants'!$F:$F,'[1]CCaMC-AFOaMCpUC'!E$1,'[1]Existing Plants'!$M:$M,'[1]CCaMC-AFOaMCpUC'!$A7)=0,SUMIFS('[1]Existing Plants'!$I:$I,'[1]Existing Plants'!$M:$M,'[1]CCaMC-AFOaMCpUC'!$A7),SUMIFS('[1]Existing Plants'!$L:$L,'[1]Existing Plants'!$F:$F,'[1]CCaMC-AFOaMCpUC'!E$1,'[1]Existing Plants'!$M:$M,'[1]CCaMC-AFOaMCpUC'!$A7))*1000*[1]About!$A$110</f>
        <v>#VALUE!</v>
      </c>
      <c r="F7" s="4" t="e">
        <f>IF(SUMIFS('[1]Existing Plants'!$L:$L,'[1]Existing Plants'!$F:$F,'[1]CCaMC-AFOaMCpUC'!F$1,'[1]Existing Plants'!$M:$M,'[1]CCaMC-AFOaMCpUC'!$A7)=0,SUMIFS('[1]Existing Plants'!$I:$I,'[1]Existing Plants'!$M:$M,'[1]CCaMC-AFOaMCpUC'!$A7),SUMIFS('[1]Existing Plants'!$L:$L,'[1]Existing Plants'!$F:$F,'[1]CCaMC-AFOaMCpUC'!F$1,'[1]Existing Plants'!$M:$M,'[1]CCaMC-AFOaMCpUC'!$A7))*1000*[1]About!$A$110</f>
        <v>#VALUE!</v>
      </c>
      <c r="G7" s="4" t="e">
        <f>IF(SUMIFS('[1]Existing Plants'!$L:$L,'[1]Existing Plants'!$F:$F,'[1]CCaMC-AFOaMCpUC'!G$1,'[1]Existing Plants'!$M:$M,'[1]CCaMC-AFOaMCpUC'!$A7)=0,SUMIFS('[1]Existing Plants'!$I:$I,'[1]Existing Plants'!$M:$M,'[1]CCaMC-AFOaMCpUC'!$A7),SUMIFS('[1]Existing Plants'!$L:$L,'[1]Existing Plants'!$F:$F,'[1]CCaMC-AFOaMCpUC'!G$1,'[1]Existing Plants'!$M:$M,'[1]CCaMC-AFOaMCpUC'!$A7))*1000*[1]About!$A$110</f>
        <v>#VALUE!</v>
      </c>
      <c r="H7" s="4" t="e">
        <f>IF(SUMIFS('[1]Existing Plants'!$L:$L,'[1]Existing Plants'!$F:$F,'[1]CCaMC-AFOaMCpUC'!H$1,'[1]Existing Plants'!$M:$M,'[1]CCaMC-AFOaMCpUC'!$A7)=0,SUMIFS('[1]Existing Plants'!$I:$I,'[1]Existing Plants'!$M:$M,'[1]CCaMC-AFOaMCpUC'!$A7),SUMIFS('[1]Existing Plants'!$L:$L,'[1]Existing Plants'!$F:$F,'[1]CCaMC-AFOaMCpUC'!H$1,'[1]Existing Plants'!$M:$M,'[1]CCaMC-AFOaMCpUC'!$A7))*1000*[1]About!$A$110</f>
        <v>#VALUE!</v>
      </c>
      <c r="I7" s="4" t="e">
        <f>IF(SUMIFS('[1]Existing Plants'!$L:$L,'[1]Existing Plants'!$F:$F,'[1]CCaMC-AFOaMCpUC'!I$1,'[1]Existing Plants'!$M:$M,'[1]CCaMC-AFOaMCpUC'!$A7)=0,SUMIFS('[1]Existing Plants'!$I:$I,'[1]Existing Plants'!$M:$M,'[1]CCaMC-AFOaMCpUC'!$A7),SUMIFS('[1]Existing Plants'!$L:$L,'[1]Existing Plants'!$F:$F,'[1]CCaMC-AFOaMCpUC'!I$1,'[1]Existing Plants'!$M:$M,'[1]CCaMC-AFOaMCpUC'!$A7))*1000*[1]About!$A$110</f>
        <v>#VALUE!</v>
      </c>
      <c r="J7" s="4" t="e">
        <f>IF(SUMIFS('[1]Existing Plants'!$L:$L,'[1]Existing Plants'!$F:$F,'[1]CCaMC-AFOaMCpUC'!J$1,'[1]Existing Plants'!$M:$M,'[1]CCaMC-AFOaMCpUC'!$A7)=0,SUMIFS('[1]Existing Plants'!$I:$I,'[1]Existing Plants'!$M:$M,'[1]CCaMC-AFOaMCpUC'!$A7),SUMIFS('[1]Existing Plants'!$L:$L,'[1]Existing Plants'!$F:$F,'[1]CCaMC-AFOaMCpUC'!J$1,'[1]Existing Plants'!$M:$M,'[1]CCaMC-AFOaMCpUC'!$A7))*1000*[1]About!$A$110</f>
        <v>#VALUE!</v>
      </c>
      <c r="K7" s="4" t="e">
        <f>IF(SUMIFS('[1]Existing Plants'!$L:$L,'[1]Existing Plants'!$F:$F,'[1]CCaMC-AFOaMCpUC'!K$1,'[1]Existing Plants'!$M:$M,'[1]CCaMC-AFOaMCpUC'!$A7)=0,SUMIFS('[1]Existing Plants'!$I:$I,'[1]Existing Plants'!$M:$M,'[1]CCaMC-AFOaMCpUC'!$A7),SUMIFS('[1]Existing Plants'!$L:$L,'[1]Existing Plants'!$F:$F,'[1]CCaMC-AFOaMCpUC'!K$1,'[1]Existing Plants'!$M:$M,'[1]CCaMC-AFOaMCpUC'!$A7))*1000*[1]About!$A$110</f>
        <v>#VALUE!</v>
      </c>
      <c r="L7" s="4" t="e">
        <f>IF(SUMIFS('[1]Existing Plants'!$L:$L,'[1]Existing Plants'!$F:$F,'[1]CCaMC-AFOaMCpUC'!L$1,'[1]Existing Plants'!$M:$M,'[1]CCaMC-AFOaMCpUC'!$A7)=0,SUMIFS('[1]Existing Plants'!$I:$I,'[1]Existing Plants'!$M:$M,'[1]CCaMC-AFOaMCpUC'!$A7),SUMIFS('[1]Existing Plants'!$L:$L,'[1]Existing Plants'!$F:$F,'[1]CCaMC-AFOaMCpUC'!L$1,'[1]Existing Plants'!$M:$M,'[1]CCaMC-AFOaMCpUC'!$A7))*1000*[1]About!$A$110</f>
        <v>#VALUE!</v>
      </c>
      <c r="M7" s="4" t="e">
        <f>IF(SUMIFS('[1]Existing Plants'!$L:$L,'[1]Existing Plants'!$F:$F,'[1]CCaMC-AFOaMCpUC'!M$1,'[1]Existing Plants'!$M:$M,'[1]CCaMC-AFOaMCpUC'!$A7)=0,SUMIFS('[1]Existing Plants'!$I:$I,'[1]Existing Plants'!$M:$M,'[1]CCaMC-AFOaMCpUC'!$A7),SUMIFS('[1]Existing Plants'!$L:$L,'[1]Existing Plants'!$F:$F,'[1]CCaMC-AFOaMCpUC'!M$1,'[1]Existing Plants'!$M:$M,'[1]CCaMC-AFOaMCpUC'!$A7))*1000*[1]About!$A$110</f>
        <v>#VALUE!</v>
      </c>
      <c r="N7" s="4" t="e">
        <f>IF(SUMIFS('[1]Existing Plants'!$L:$L,'[1]Existing Plants'!$F:$F,'[1]CCaMC-AFOaMCpUC'!N$1,'[1]Existing Plants'!$M:$M,'[1]CCaMC-AFOaMCpUC'!$A7)=0,SUMIFS('[1]Existing Plants'!$I:$I,'[1]Existing Plants'!$M:$M,'[1]CCaMC-AFOaMCpUC'!$A7),SUMIFS('[1]Existing Plants'!$L:$L,'[1]Existing Plants'!$F:$F,'[1]CCaMC-AFOaMCpUC'!N$1,'[1]Existing Plants'!$M:$M,'[1]CCaMC-AFOaMCpUC'!$A7))*1000*[1]About!$A$110</f>
        <v>#VALUE!</v>
      </c>
      <c r="O7" s="4" t="e">
        <f>IF(SUMIFS('[1]Existing Plants'!$L:$L,'[1]Existing Plants'!$F:$F,'[1]CCaMC-AFOaMCpUC'!O$1,'[1]Existing Plants'!$M:$M,'[1]CCaMC-AFOaMCpUC'!$A7)=0,SUMIFS('[1]Existing Plants'!$I:$I,'[1]Existing Plants'!$M:$M,'[1]CCaMC-AFOaMCpUC'!$A7),SUMIFS('[1]Existing Plants'!$L:$L,'[1]Existing Plants'!$F:$F,'[1]CCaMC-AFOaMCpUC'!O$1,'[1]Existing Plants'!$M:$M,'[1]CCaMC-AFOaMCpUC'!$A7))*1000*[1]About!$A$110</f>
        <v>#VALUE!</v>
      </c>
      <c r="P7" s="4" t="e">
        <f>IF(SUMIFS('[1]Existing Plants'!$L:$L,'[1]Existing Plants'!$F:$F,'[1]CCaMC-AFOaMCpUC'!P$1,'[1]Existing Plants'!$M:$M,'[1]CCaMC-AFOaMCpUC'!$A7)=0,SUMIFS('[1]Existing Plants'!$I:$I,'[1]Existing Plants'!$M:$M,'[1]CCaMC-AFOaMCpUC'!$A7),SUMIFS('[1]Existing Plants'!$L:$L,'[1]Existing Plants'!$F:$F,'[1]CCaMC-AFOaMCpUC'!P$1,'[1]Existing Plants'!$M:$M,'[1]CCaMC-AFOaMCpUC'!$A7))*1000*[1]About!$A$110</f>
        <v>#VALUE!</v>
      </c>
      <c r="Q7" s="4" t="e">
        <f>IF(SUMIFS('[1]Existing Plants'!$L:$L,'[1]Existing Plants'!$F:$F,'[1]CCaMC-AFOaMCpUC'!Q$1,'[1]Existing Plants'!$M:$M,'[1]CCaMC-AFOaMCpUC'!$A7)=0,SUMIFS('[1]Existing Plants'!$I:$I,'[1]Existing Plants'!$M:$M,'[1]CCaMC-AFOaMCpUC'!$A7),SUMIFS('[1]Existing Plants'!$L:$L,'[1]Existing Plants'!$F:$F,'[1]CCaMC-AFOaMCpUC'!Q$1,'[1]Existing Plants'!$M:$M,'[1]CCaMC-AFOaMCpUC'!$A7))*1000*[1]About!$A$110</f>
        <v>#VALUE!</v>
      </c>
      <c r="R7" s="4" t="e">
        <f>IF(SUMIFS('[1]Existing Plants'!$L:$L,'[1]Existing Plants'!$F:$F,'[1]CCaMC-AFOaMCpUC'!R$1,'[1]Existing Plants'!$M:$M,'[1]CCaMC-AFOaMCpUC'!$A7)=0,SUMIFS('[1]Existing Plants'!$I:$I,'[1]Existing Plants'!$M:$M,'[1]CCaMC-AFOaMCpUC'!$A7),SUMIFS('[1]Existing Plants'!$L:$L,'[1]Existing Plants'!$F:$F,'[1]CCaMC-AFOaMCpUC'!R$1,'[1]Existing Plants'!$M:$M,'[1]CCaMC-AFOaMCpUC'!$A7))*1000*[1]About!$A$110</f>
        <v>#VALUE!</v>
      </c>
      <c r="S7" s="4" t="e">
        <f>IF(SUMIFS('[1]Existing Plants'!$L:$L,'[1]Existing Plants'!$F:$F,'[1]CCaMC-AFOaMCpUC'!S$1,'[1]Existing Plants'!$M:$M,'[1]CCaMC-AFOaMCpUC'!$A7)=0,SUMIFS('[1]Existing Plants'!$I:$I,'[1]Existing Plants'!$M:$M,'[1]CCaMC-AFOaMCpUC'!$A7),SUMIFS('[1]Existing Plants'!$L:$L,'[1]Existing Plants'!$F:$F,'[1]CCaMC-AFOaMCpUC'!S$1,'[1]Existing Plants'!$M:$M,'[1]CCaMC-AFOaMCpUC'!$A7))*1000*[1]About!$A$110</f>
        <v>#VALUE!</v>
      </c>
      <c r="T7" s="4" t="e">
        <f>IF(SUMIFS('[1]Existing Plants'!$L:$L,'[1]Existing Plants'!$F:$F,'[1]CCaMC-AFOaMCpUC'!T$1,'[1]Existing Plants'!$M:$M,'[1]CCaMC-AFOaMCpUC'!$A7)=0,SUMIFS('[1]Existing Plants'!$I:$I,'[1]Existing Plants'!$M:$M,'[1]CCaMC-AFOaMCpUC'!$A7),SUMIFS('[1]Existing Plants'!$L:$L,'[1]Existing Plants'!$F:$F,'[1]CCaMC-AFOaMCpUC'!T$1,'[1]Existing Plants'!$M:$M,'[1]CCaMC-AFOaMCpUC'!$A7))*1000*[1]About!$A$110</f>
        <v>#VALUE!</v>
      </c>
      <c r="U7" s="4" t="e">
        <f>IF(SUMIFS('[1]Existing Plants'!$L:$L,'[1]Existing Plants'!$F:$F,'[1]CCaMC-AFOaMCpUC'!U$1,'[1]Existing Plants'!$M:$M,'[1]CCaMC-AFOaMCpUC'!$A7)=0,SUMIFS('[1]Existing Plants'!$I:$I,'[1]Existing Plants'!$M:$M,'[1]CCaMC-AFOaMCpUC'!$A7),SUMIFS('[1]Existing Plants'!$L:$L,'[1]Existing Plants'!$F:$F,'[1]CCaMC-AFOaMCpUC'!U$1,'[1]Existing Plants'!$M:$M,'[1]CCaMC-AFOaMCpUC'!$A7))*1000*[1]About!$A$110</f>
        <v>#VALUE!</v>
      </c>
      <c r="V7" s="4" t="e">
        <f>IF(SUMIFS('[1]Existing Plants'!$L:$L,'[1]Existing Plants'!$F:$F,'[1]CCaMC-AFOaMCpUC'!V$1,'[1]Existing Plants'!$M:$M,'[1]CCaMC-AFOaMCpUC'!$A7)=0,SUMIFS('[1]Existing Plants'!$I:$I,'[1]Existing Plants'!$M:$M,'[1]CCaMC-AFOaMCpUC'!$A7),SUMIFS('[1]Existing Plants'!$L:$L,'[1]Existing Plants'!$F:$F,'[1]CCaMC-AFOaMCpUC'!V$1,'[1]Existing Plants'!$M:$M,'[1]CCaMC-AFOaMCpUC'!$A7))*1000*[1]About!$A$110</f>
        <v>#VALUE!</v>
      </c>
      <c r="W7" s="4" t="e">
        <f>IF(SUMIFS('[1]Existing Plants'!$L:$L,'[1]Existing Plants'!$F:$F,'[1]CCaMC-AFOaMCpUC'!W$1,'[1]Existing Plants'!$M:$M,'[1]CCaMC-AFOaMCpUC'!$A7)=0,SUMIFS('[1]Existing Plants'!$I:$I,'[1]Existing Plants'!$M:$M,'[1]CCaMC-AFOaMCpUC'!$A7),SUMIFS('[1]Existing Plants'!$L:$L,'[1]Existing Plants'!$F:$F,'[1]CCaMC-AFOaMCpUC'!W$1,'[1]Existing Plants'!$M:$M,'[1]CCaMC-AFOaMCpUC'!$A7))*1000*[1]About!$A$110</f>
        <v>#VALUE!</v>
      </c>
      <c r="X7" s="4" t="e">
        <f>IF(SUMIFS('[1]Existing Plants'!$L:$L,'[1]Existing Plants'!$F:$F,'[1]CCaMC-AFOaMCpUC'!X$1,'[1]Existing Plants'!$M:$M,'[1]CCaMC-AFOaMCpUC'!$A7)=0,SUMIFS('[1]Existing Plants'!$I:$I,'[1]Existing Plants'!$M:$M,'[1]CCaMC-AFOaMCpUC'!$A7),SUMIFS('[1]Existing Plants'!$L:$L,'[1]Existing Plants'!$F:$F,'[1]CCaMC-AFOaMCpUC'!X$1,'[1]Existing Plants'!$M:$M,'[1]CCaMC-AFOaMCpUC'!$A7))*1000*[1]About!$A$110</f>
        <v>#VALUE!</v>
      </c>
      <c r="Y7" s="4" t="e">
        <f>IF(SUMIFS('[1]Existing Plants'!$L:$L,'[1]Existing Plants'!$F:$F,'[1]CCaMC-AFOaMCpUC'!Y$1,'[1]Existing Plants'!$M:$M,'[1]CCaMC-AFOaMCpUC'!$A7)=0,SUMIFS('[1]Existing Plants'!$I:$I,'[1]Existing Plants'!$M:$M,'[1]CCaMC-AFOaMCpUC'!$A7),SUMIFS('[1]Existing Plants'!$L:$L,'[1]Existing Plants'!$F:$F,'[1]CCaMC-AFOaMCpUC'!Y$1,'[1]Existing Plants'!$M:$M,'[1]CCaMC-AFOaMCpUC'!$A7))*1000*[1]About!$A$110</f>
        <v>#VALUE!</v>
      </c>
      <c r="Z7" s="4" t="e">
        <f>IF(SUMIFS('[1]Existing Plants'!$L:$L,'[1]Existing Plants'!$F:$F,'[1]CCaMC-AFOaMCpUC'!Z$1,'[1]Existing Plants'!$M:$M,'[1]CCaMC-AFOaMCpUC'!$A7)=0,SUMIFS('[1]Existing Plants'!$I:$I,'[1]Existing Plants'!$M:$M,'[1]CCaMC-AFOaMCpUC'!$A7),SUMIFS('[1]Existing Plants'!$L:$L,'[1]Existing Plants'!$F:$F,'[1]CCaMC-AFOaMCpUC'!Z$1,'[1]Existing Plants'!$M:$M,'[1]CCaMC-AFOaMCpUC'!$A7))*1000*[1]About!$A$110</f>
        <v>#VALUE!</v>
      </c>
      <c r="AA7" s="4" t="e">
        <f>IF(SUMIFS('[1]Existing Plants'!$L:$L,'[1]Existing Plants'!$F:$F,'[1]CCaMC-AFOaMCpUC'!AA$1,'[1]Existing Plants'!$M:$M,'[1]CCaMC-AFOaMCpUC'!$A7)=0,SUMIFS('[1]Existing Plants'!$I:$I,'[1]Existing Plants'!$M:$M,'[1]CCaMC-AFOaMCpUC'!$A7),SUMIFS('[1]Existing Plants'!$L:$L,'[1]Existing Plants'!$F:$F,'[1]CCaMC-AFOaMCpUC'!AA$1,'[1]Existing Plants'!$M:$M,'[1]CCaMC-AFOaMCpUC'!$A7))*1000*[1]About!$A$110</f>
        <v>#VALUE!</v>
      </c>
      <c r="AB7" s="4" t="e">
        <f>IF(SUMIFS('[1]Existing Plants'!$L:$L,'[1]Existing Plants'!$F:$F,'[1]CCaMC-AFOaMCpUC'!AB$1,'[1]Existing Plants'!$M:$M,'[1]CCaMC-AFOaMCpUC'!$A7)=0,SUMIFS('[1]Existing Plants'!$I:$I,'[1]Existing Plants'!$M:$M,'[1]CCaMC-AFOaMCpUC'!$A7),SUMIFS('[1]Existing Plants'!$L:$L,'[1]Existing Plants'!$F:$F,'[1]CCaMC-AFOaMCpUC'!AB$1,'[1]Existing Plants'!$M:$M,'[1]CCaMC-AFOaMCpUC'!$A7))*1000*[1]About!$A$110</f>
        <v>#VALUE!</v>
      </c>
      <c r="AC7" s="4" t="e">
        <f>IF(SUMIFS('[1]Existing Plants'!$L:$L,'[1]Existing Plants'!$F:$F,'[1]CCaMC-AFOaMCpUC'!AC$1,'[1]Existing Plants'!$M:$M,'[1]CCaMC-AFOaMCpUC'!$A7)=0,SUMIFS('[1]Existing Plants'!$I:$I,'[1]Existing Plants'!$M:$M,'[1]CCaMC-AFOaMCpUC'!$A7),SUMIFS('[1]Existing Plants'!$L:$L,'[1]Existing Plants'!$F:$F,'[1]CCaMC-AFOaMCpUC'!AC$1,'[1]Existing Plants'!$M:$M,'[1]CCaMC-AFOaMCpUC'!$A7))*1000*[1]About!$A$110</f>
        <v>#VALUE!</v>
      </c>
      <c r="AD7" s="4" t="e">
        <f>IF(SUMIFS('[1]Existing Plants'!$L:$L,'[1]Existing Plants'!$F:$F,'[1]CCaMC-AFOaMCpUC'!AD$1,'[1]Existing Plants'!$M:$M,'[1]CCaMC-AFOaMCpUC'!$A7)=0,SUMIFS('[1]Existing Plants'!$I:$I,'[1]Existing Plants'!$M:$M,'[1]CCaMC-AFOaMCpUC'!$A7),SUMIFS('[1]Existing Plants'!$L:$L,'[1]Existing Plants'!$F:$F,'[1]CCaMC-AFOaMCpUC'!AD$1,'[1]Existing Plants'!$M:$M,'[1]CCaMC-AFOaMCpUC'!$A7))*1000*[1]About!$A$110</f>
        <v>#VALUE!</v>
      </c>
      <c r="AE7" s="4" t="e">
        <f>IF(SUMIFS('[1]Existing Plants'!$L:$L,'[1]Existing Plants'!$F:$F,'[1]CCaMC-AFOaMCpUC'!AE$1,'[1]Existing Plants'!$M:$M,'[1]CCaMC-AFOaMCpUC'!$A7)=0,SUMIFS('[1]Existing Plants'!$I:$I,'[1]Existing Plants'!$M:$M,'[1]CCaMC-AFOaMCpUC'!$A7),SUMIFS('[1]Existing Plants'!$L:$L,'[1]Existing Plants'!$F:$F,'[1]CCaMC-AFOaMCpUC'!AE$1,'[1]Existing Plants'!$M:$M,'[1]CCaMC-AFOaMCpUC'!$A7))*1000*[1]About!$A$110</f>
        <v>#VALUE!</v>
      </c>
      <c r="AF7" s="4" t="e">
        <f>IF(SUMIFS('[1]Existing Plants'!$L:$L,'[1]Existing Plants'!$F:$F,'[1]CCaMC-AFOaMCpUC'!AF$1,'[1]Existing Plants'!$M:$M,'[1]CCaMC-AFOaMCpUC'!$A7)=0,SUMIFS('[1]Existing Plants'!$I:$I,'[1]Existing Plants'!$M:$M,'[1]CCaMC-AFOaMCpUC'!$A7),SUMIFS('[1]Existing Plants'!$L:$L,'[1]Existing Plants'!$F:$F,'[1]CCaMC-AFOaMCpUC'!AF$1,'[1]Existing Plants'!$M:$M,'[1]CCaMC-AFOaMCpUC'!$A7))*1000*[1]About!$A$110</f>
        <v>#VALUE!</v>
      </c>
      <c r="AG7" s="4" t="e">
        <f>IF(SUMIFS('[1]Existing Plants'!$L:$L,'[1]Existing Plants'!$F:$F,'[1]CCaMC-AFOaMCpUC'!AG$1,'[1]Existing Plants'!$M:$M,'[1]CCaMC-AFOaMCpUC'!$A7)=0,SUMIFS('[1]Existing Plants'!$I:$I,'[1]Existing Plants'!$M:$M,'[1]CCaMC-AFOaMCpUC'!$A7),SUMIFS('[1]Existing Plants'!$L:$L,'[1]Existing Plants'!$F:$F,'[1]CCaMC-AFOaMCpUC'!AG$1,'[1]Existing Plants'!$M:$M,'[1]CCaMC-AFOaMCpUC'!$A7))*1000*[1]About!$A$110</f>
        <v>#VALUE!</v>
      </c>
      <c r="AH7" s="4" t="e">
        <f>IF(SUMIFS('[1]Existing Plants'!$L:$L,'[1]Existing Plants'!$F:$F,'[1]CCaMC-AFOaMCpUC'!AH$1,'[1]Existing Plants'!$M:$M,'[1]CCaMC-AFOaMCpUC'!$A7)=0,SUMIFS('[1]Existing Plants'!$I:$I,'[1]Existing Plants'!$M:$M,'[1]CCaMC-AFOaMCpUC'!$A7),SUMIFS('[1]Existing Plants'!$L:$L,'[1]Existing Plants'!$F:$F,'[1]CCaMC-AFOaMCpUC'!AH$1,'[1]Existing Plants'!$M:$M,'[1]CCaMC-AFOaMCpUC'!$A7))*1000*[1]About!$A$110</f>
        <v>#VALUE!</v>
      </c>
      <c r="AI7" s="4" t="e">
        <f>IF(SUMIFS('[1]Existing Plants'!$L:$L,'[1]Existing Plants'!$F:$F,'[1]CCaMC-AFOaMCpUC'!AI$1,'[1]Existing Plants'!$M:$M,'[1]CCaMC-AFOaMCpUC'!$A7)=0,SUMIFS('[1]Existing Plants'!$I:$I,'[1]Existing Plants'!$M:$M,'[1]CCaMC-AFOaMCpUC'!$A7),SUMIFS('[1]Existing Plants'!$L:$L,'[1]Existing Plants'!$F:$F,'[1]CCaMC-AFOaMCpUC'!AI$1,'[1]Existing Plants'!$M:$M,'[1]CCaMC-AFOaMCpUC'!$A7))*1000*[1]About!$A$110</f>
        <v>#VALUE!</v>
      </c>
      <c r="AJ7" s="4" t="e">
        <f>IF(SUMIFS('[1]Existing Plants'!$L:$L,'[1]Existing Plants'!$F:$F,'[1]CCaMC-AFOaMCpUC'!AJ$1,'[1]Existing Plants'!$M:$M,'[1]CCaMC-AFOaMCpUC'!$A7)=0,SUMIFS('[1]Existing Plants'!$I:$I,'[1]Existing Plants'!$M:$M,'[1]CCaMC-AFOaMCpUC'!$A7),SUMIFS('[1]Existing Plants'!$L:$L,'[1]Existing Plants'!$F:$F,'[1]CCaMC-AFOaMCpUC'!AJ$1,'[1]Existing Plants'!$M:$M,'[1]CCaMC-AFOaMCpUC'!$A7))*1000*[1]About!$A$110</f>
        <v>#VALUE!</v>
      </c>
      <c r="AK7" s="4" t="e">
        <f>IF(SUMIFS('[1]Existing Plants'!$L:$L,'[1]Existing Plants'!$F:$F,'[1]CCaMC-AFOaMCpUC'!AK$1,'[1]Existing Plants'!$M:$M,'[1]CCaMC-AFOaMCpUC'!$A7)=0,SUMIFS('[1]Existing Plants'!$I:$I,'[1]Existing Plants'!$M:$M,'[1]CCaMC-AFOaMCpUC'!$A7),SUMIFS('[1]Existing Plants'!$L:$L,'[1]Existing Plants'!$F:$F,'[1]CCaMC-AFOaMCpUC'!AK$1,'[1]Existing Plants'!$M:$M,'[1]CCaMC-AFOaMCpUC'!$A7))*1000*[1]About!$A$110</f>
        <v>#VALUE!</v>
      </c>
      <c r="AL7" s="4" t="e">
        <f>IF(SUMIFS('[1]Existing Plants'!$L:$L,'[1]Existing Plants'!$F:$F,'[1]CCaMC-AFOaMCpUC'!AL$1,'[1]Existing Plants'!$M:$M,'[1]CCaMC-AFOaMCpUC'!$A7)=0,SUMIFS('[1]Existing Plants'!$I:$I,'[1]Existing Plants'!$M:$M,'[1]CCaMC-AFOaMCpUC'!$A7),SUMIFS('[1]Existing Plants'!$L:$L,'[1]Existing Plants'!$F:$F,'[1]CCaMC-AFOaMCpUC'!AL$1,'[1]Existing Plants'!$M:$M,'[1]CCaMC-AFOaMCpUC'!$A7))*1000*[1]About!$A$110</f>
        <v>#VALUE!</v>
      </c>
      <c r="AM7" s="4" t="e">
        <f>IF(SUMIFS('[1]Existing Plants'!$L:$L,'[1]Existing Plants'!$F:$F,'[1]CCaMC-AFOaMCpUC'!AM$1,'[1]Existing Plants'!$M:$M,'[1]CCaMC-AFOaMCpUC'!$A7)=0,SUMIFS('[1]Existing Plants'!$I:$I,'[1]Existing Plants'!$M:$M,'[1]CCaMC-AFOaMCpUC'!$A7),SUMIFS('[1]Existing Plants'!$L:$L,'[1]Existing Plants'!$F:$F,'[1]CCaMC-AFOaMCpUC'!AM$1,'[1]Existing Plants'!$M:$M,'[1]CCaMC-AFOaMCpUC'!$A7))*1000*[1]About!$A$110</f>
        <v>#VALUE!</v>
      </c>
      <c r="AN7" s="4" t="e">
        <f>IF(SUMIFS('[1]Existing Plants'!$L:$L,'[1]Existing Plants'!$F:$F,'[1]CCaMC-AFOaMCpUC'!AN$1,'[1]Existing Plants'!$M:$M,'[1]CCaMC-AFOaMCpUC'!$A7)=0,SUMIFS('[1]Existing Plants'!$I:$I,'[1]Existing Plants'!$M:$M,'[1]CCaMC-AFOaMCpUC'!$A7),SUMIFS('[1]Existing Plants'!$L:$L,'[1]Existing Plants'!$F:$F,'[1]CCaMC-AFOaMCpUC'!AN$1,'[1]Existing Plants'!$M:$M,'[1]CCaMC-AFOaMCpUC'!$A7))*1000*[1]About!$A$110</f>
        <v>#VALUE!</v>
      </c>
      <c r="AO7" s="4" t="e">
        <f>IF(SUMIFS('[1]Existing Plants'!$L:$L,'[1]Existing Plants'!$F:$F,'[1]CCaMC-AFOaMCpUC'!AO$1,'[1]Existing Plants'!$M:$M,'[1]CCaMC-AFOaMCpUC'!$A7)=0,SUMIFS('[1]Existing Plants'!$I:$I,'[1]Existing Plants'!$M:$M,'[1]CCaMC-AFOaMCpUC'!$A7),SUMIFS('[1]Existing Plants'!$L:$L,'[1]Existing Plants'!$F:$F,'[1]CCaMC-AFOaMCpUC'!AO$1,'[1]Existing Plants'!$M:$M,'[1]CCaMC-AFOaMCpUC'!$A7))*1000*[1]About!$A$110</f>
        <v>#VALUE!</v>
      </c>
      <c r="AP7" s="4" t="e">
        <f>IF(SUMIFS('[1]Existing Plants'!$L:$L,'[1]Existing Plants'!$F:$F,'[1]CCaMC-AFOaMCpUC'!AP$1,'[1]Existing Plants'!$M:$M,'[1]CCaMC-AFOaMCpUC'!$A7)=0,SUMIFS('[1]Existing Plants'!$I:$I,'[1]Existing Plants'!$M:$M,'[1]CCaMC-AFOaMCpUC'!$A7),SUMIFS('[1]Existing Plants'!$L:$L,'[1]Existing Plants'!$F:$F,'[1]CCaMC-AFOaMCpUC'!AP$1,'[1]Existing Plants'!$M:$M,'[1]CCaMC-AFOaMCpUC'!$A7))*1000*[1]About!$A$110</f>
        <v>#VALUE!</v>
      </c>
      <c r="AQ7" s="4" t="e">
        <f>IF(SUMIFS('[1]Existing Plants'!$L:$L,'[1]Existing Plants'!$F:$F,'[1]CCaMC-AFOaMCpUC'!AQ$1,'[1]Existing Plants'!$M:$M,'[1]CCaMC-AFOaMCpUC'!$A7)=0,SUMIFS('[1]Existing Plants'!$I:$I,'[1]Existing Plants'!$M:$M,'[1]CCaMC-AFOaMCpUC'!$A7),SUMIFS('[1]Existing Plants'!$L:$L,'[1]Existing Plants'!$F:$F,'[1]CCaMC-AFOaMCpUC'!AQ$1,'[1]Existing Plants'!$M:$M,'[1]CCaMC-AFOaMCpUC'!$A7))*1000*[1]About!$A$110</f>
        <v>#VALUE!</v>
      </c>
      <c r="AR7" s="4" t="e">
        <f>IF(SUMIFS('[1]Existing Plants'!$L:$L,'[1]Existing Plants'!$F:$F,'[1]CCaMC-AFOaMCpUC'!AR$1,'[1]Existing Plants'!$M:$M,'[1]CCaMC-AFOaMCpUC'!$A7)=0,SUMIFS('[1]Existing Plants'!$I:$I,'[1]Existing Plants'!$M:$M,'[1]CCaMC-AFOaMCpUC'!$A7),SUMIFS('[1]Existing Plants'!$L:$L,'[1]Existing Plants'!$F:$F,'[1]CCaMC-AFOaMCpUC'!AR$1,'[1]Existing Plants'!$M:$M,'[1]CCaMC-AFOaMCpUC'!$A7))*1000*[1]About!$A$110</f>
        <v>#VALUE!</v>
      </c>
      <c r="AS7" s="4" t="e">
        <f>IF(SUMIFS('[1]Existing Plants'!$L:$L,'[1]Existing Plants'!$F:$F,'[1]CCaMC-AFOaMCpUC'!AS$1,'[1]Existing Plants'!$M:$M,'[1]CCaMC-AFOaMCpUC'!$A7)=0,SUMIFS('[1]Existing Plants'!$I:$I,'[1]Existing Plants'!$M:$M,'[1]CCaMC-AFOaMCpUC'!$A7),SUMIFS('[1]Existing Plants'!$L:$L,'[1]Existing Plants'!$F:$F,'[1]CCaMC-AFOaMCpUC'!AS$1,'[1]Existing Plants'!$M:$M,'[1]CCaMC-AFOaMCpUC'!$A7))*1000*[1]About!$A$110</f>
        <v>#VALUE!</v>
      </c>
      <c r="AT7" s="4" t="e">
        <f>IF(SUMIFS('[1]Existing Plants'!$L:$L,'[1]Existing Plants'!$F:$F,'[1]CCaMC-AFOaMCpUC'!AT$1,'[1]Existing Plants'!$M:$M,'[1]CCaMC-AFOaMCpUC'!$A7)=0,SUMIFS('[1]Existing Plants'!$I:$I,'[1]Existing Plants'!$M:$M,'[1]CCaMC-AFOaMCpUC'!$A7),SUMIFS('[1]Existing Plants'!$L:$L,'[1]Existing Plants'!$F:$F,'[1]CCaMC-AFOaMCpUC'!AT$1,'[1]Existing Plants'!$M:$M,'[1]CCaMC-AFOaMCpUC'!$A7))*1000*[1]About!$A$110</f>
        <v>#VALUE!</v>
      </c>
      <c r="AU7" s="4" t="e">
        <f>IF(SUMIFS('[1]Existing Plants'!$L:$L,'[1]Existing Plants'!$F:$F,'[1]CCaMC-AFOaMCpUC'!AU$1,'[1]Existing Plants'!$M:$M,'[1]CCaMC-AFOaMCpUC'!$A7)=0,SUMIFS('[1]Existing Plants'!$I:$I,'[1]Existing Plants'!$M:$M,'[1]CCaMC-AFOaMCpUC'!$A7),SUMIFS('[1]Existing Plants'!$L:$L,'[1]Existing Plants'!$F:$F,'[1]CCaMC-AFOaMCpUC'!AU$1,'[1]Existing Plants'!$M:$M,'[1]CCaMC-AFOaMCpUC'!$A7))*1000*[1]About!$A$110</f>
        <v>#VALUE!</v>
      </c>
      <c r="AV7" s="4" t="e">
        <f>IF(SUMIFS('[1]Existing Plants'!$L:$L,'[1]Existing Plants'!$F:$F,'[1]CCaMC-AFOaMCpUC'!AV$1,'[1]Existing Plants'!$M:$M,'[1]CCaMC-AFOaMCpUC'!$A7)=0,SUMIFS('[1]Existing Plants'!$I:$I,'[1]Existing Plants'!$M:$M,'[1]CCaMC-AFOaMCpUC'!$A7),SUMIFS('[1]Existing Plants'!$L:$L,'[1]Existing Plants'!$F:$F,'[1]CCaMC-AFOaMCpUC'!AV$1,'[1]Existing Plants'!$M:$M,'[1]CCaMC-AFOaMCpUC'!$A7))*1000*[1]About!$A$110</f>
        <v>#VALUE!</v>
      </c>
      <c r="AW7" s="4" t="e">
        <f>IF(SUMIFS('[1]Existing Plants'!$L:$L,'[1]Existing Plants'!$F:$F,'[1]CCaMC-AFOaMCpUC'!AW$1,'[1]Existing Plants'!$M:$M,'[1]CCaMC-AFOaMCpUC'!$A7)=0,SUMIFS('[1]Existing Plants'!$I:$I,'[1]Existing Plants'!$M:$M,'[1]CCaMC-AFOaMCpUC'!$A7),SUMIFS('[1]Existing Plants'!$L:$L,'[1]Existing Plants'!$F:$F,'[1]CCaMC-AFOaMCpUC'!AW$1,'[1]Existing Plants'!$M:$M,'[1]CCaMC-AFOaMCpUC'!$A7))*1000*[1]About!$A$110</f>
        <v>#VALUE!</v>
      </c>
      <c r="AX7" s="4" t="e">
        <f>IF(SUMIFS('[1]Existing Plants'!$L:$L,'[1]Existing Plants'!$F:$F,'[1]CCaMC-AFOaMCpUC'!AX$1,'[1]Existing Plants'!$M:$M,'[1]CCaMC-AFOaMCpUC'!$A7)=0,SUMIFS('[1]Existing Plants'!$I:$I,'[1]Existing Plants'!$M:$M,'[1]CCaMC-AFOaMCpUC'!$A7),SUMIFS('[1]Existing Plants'!$L:$L,'[1]Existing Plants'!$F:$F,'[1]CCaMC-AFOaMCpUC'!AX$1,'[1]Existing Plants'!$M:$M,'[1]CCaMC-AFOaMCpUC'!$A7))*1000*[1]About!$A$110</f>
        <v>#VALUE!</v>
      </c>
      <c r="AY7" s="4" t="e">
        <f>IF(SUMIFS('[1]Existing Plants'!$L:$L,'[1]Existing Plants'!$F:$F,'[1]CCaMC-AFOaMCpUC'!AY$1,'[1]Existing Plants'!$M:$M,'[1]CCaMC-AFOaMCpUC'!$A7)=0,SUMIFS('[1]Existing Plants'!$I:$I,'[1]Existing Plants'!$M:$M,'[1]CCaMC-AFOaMCpUC'!$A7),SUMIFS('[1]Existing Plants'!$L:$L,'[1]Existing Plants'!$F:$F,'[1]CCaMC-AFOaMCpUC'!AY$1,'[1]Existing Plants'!$M:$M,'[1]CCaMC-AFOaMCpUC'!$A7))*1000*[1]About!$A$110</f>
        <v>#VALUE!</v>
      </c>
      <c r="AZ7" s="4" t="e">
        <f>IF(SUMIFS('[1]Existing Plants'!$L:$L,'[1]Existing Plants'!$F:$F,'[1]CCaMC-AFOaMCpUC'!AZ$1,'[1]Existing Plants'!$M:$M,'[1]CCaMC-AFOaMCpUC'!$A7)=0,SUMIFS('[1]Existing Plants'!$I:$I,'[1]Existing Plants'!$M:$M,'[1]CCaMC-AFOaMCpUC'!$A7),SUMIFS('[1]Existing Plants'!$L:$L,'[1]Existing Plants'!$F:$F,'[1]CCaMC-AFOaMCpUC'!AZ$1,'[1]Existing Plants'!$M:$M,'[1]CCaMC-AFOaMCpUC'!$A7))*1000*[1]About!$A$110</f>
        <v>#VALUE!</v>
      </c>
      <c r="BA7" s="4" t="e">
        <f>IF(SUMIFS('[1]Existing Plants'!$L:$L,'[1]Existing Plants'!$F:$F,'[1]CCaMC-AFOaMCpUC'!BA$1,'[1]Existing Plants'!$M:$M,'[1]CCaMC-AFOaMCpUC'!$A7)=0,SUMIFS('[1]Existing Plants'!$I:$I,'[1]Existing Plants'!$M:$M,'[1]CCaMC-AFOaMCpUC'!$A7),SUMIFS('[1]Existing Plants'!$L:$L,'[1]Existing Plants'!$F:$F,'[1]CCaMC-AFOaMCpUC'!BA$1,'[1]Existing Plants'!$M:$M,'[1]CCaMC-AFOaMCpUC'!$A7))*1000*[1]About!$A$110</f>
        <v>#VALUE!</v>
      </c>
      <c r="BB7" s="4" t="e">
        <f>IF(SUMIFS('[1]Existing Plants'!$L:$L,'[1]Existing Plants'!$F:$F,'[1]CCaMC-AFOaMCpUC'!BB$1,'[1]Existing Plants'!$M:$M,'[1]CCaMC-AFOaMCpUC'!$A7)=0,SUMIFS('[1]Existing Plants'!$I:$I,'[1]Existing Plants'!$M:$M,'[1]CCaMC-AFOaMCpUC'!$A7),SUMIFS('[1]Existing Plants'!$L:$L,'[1]Existing Plants'!$F:$F,'[1]CCaMC-AFOaMCpUC'!BB$1,'[1]Existing Plants'!$M:$M,'[1]CCaMC-AFOaMCpUC'!$A7))*1000*[1]About!$A$110</f>
        <v>#VALUE!</v>
      </c>
      <c r="BC7" s="4" t="e">
        <f>IF(SUMIFS('[1]Existing Plants'!$L:$L,'[1]Existing Plants'!$F:$F,'[1]CCaMC-AFOaMCpUC'!BC$1,'[1]Existing Plants'!$M:$M,'[1]CCaMC-AFOaMCpUC'!$A7)=0,SUMIFS('[1]Existing Plants'!$I:$I,'[1]Existing Plants'!$M:$M,'[1]CCaMC-AFOaMCpUC'!$A7),SUMIFS('[1]Existing Plants'!$L:$L,'[1]Existing Plants'!$F:$F,'[1]CCaMC-AFOaMCpUC'!BC$1,'[1]Existing Plants'!$M:$M,'[1]CCaMC-AFOaMCpUC'!$A7))*1000*[1]About!$A$110</f>
        <v>#VALUE!</v>
      </c>
      <c r="BD7" s="4" t="e">
        <f>IF(SUMIFS('[1]Existing Plants'!$L:$L,'[1]Existing Plants'!$F:$F,'[1]CCaMC-AFOaMCpUC'!BD$1,'[1]Existing Plants'!$M:$M,'[1]CCaMC-AFOaMCpUC'!$A7)=0,SUMIFS('[1]Existing Plants'!$I:$I,'[1]Existing Plants'!$M:$M,'[1]CCaMC-AFOaMCpUC'!$A7),SUMIFS('[1]Existing Plants'!$L:$L,'[1]Existing Plants'!$F:$F,'[1]CCaMC-AFOaMCpUC'!BD$1,'[1]Existing Plants'!$M:$M,'[1]CCaMC-AFOaMCpUC'!$A7))*1000*[1]About!$A$110</f>
        <v>#VALUE!</v>
      </c>
      <c r="BE7" s="4" t="e">
        <f>IF(SUMIFS('[1]Existing Plants'!$L:$L,'[1]Existing Plants'!$F:$F,'[1]CCaMC-AFOaMCpUC'!BE$1,'[1]Existing Plants'!$M:$M,'[1]CCaMC-AFOaMCpUC'!$A7)=0,SUMIFS('[1]Existing Plants'!$I:$I,'[1]Existing Plants'!$M:$M,'[1]CCaMC-AFOaMCpUC'!$A7),SUMIFS('[1]Existing Plants'!$L:$L,'[1]Existing Plants'!$F:$F,'[1]CCaMC-AFOaMCpUC'!BE$1,'[1]Existing Plants'!$M:$M,'[1]CCaMC-AFOaMCpUC'!$A7))*1000*[1]About!$A$110</f>
        <v>#VALUE!</v>
      </c>
      <c r="BF7" s="4" t="e">
        <f>IF(SUMIFS('[1]Existing Plants'!$L:$L,'[1]Existing Plants'!$F:$F,'[1]CCaMC-AFOaMCpUC'!BF$1,'[1]Existing Plants'!$M:$M,'[1]CCaMC-AFOaMCpUC'!$A7)=0,SUMIFS('[1]Existing Plants'!$I:$I,'[1]Existing Plants'!$M:$M,'[1]CCaMC-AFOaMCpUC'!$A7),SUMIFS('[1]Existing Plants'!$L:$L,'[1]Existing Plants'!$F:$F,'[1]CCaMC-AFOaMCpUC'!BF$1,'[1]Existing Plants'!$M:$M,'[1]CCaMC-AFOaMCpUC'!$A7))*1000*[1]About!$A$110</f>
        <v>#VALUE!</v>
      </c>
      <c r="BG7" s="4" t="e">
        <f>IF(SUMIFS('[1]Existing Plants'!$L:$L,'[1]Existing Plants'!$F:$F,'[1]CCaMC-AFOaMCpUC'!BG$1,'[1]Existing Plants'!$M:$M,'[1]CCaMC-AFOaMCpUC'!$A7)=0,SUMIFS('[1]Existing Plants'!$I:$I,'[1]Existing Plants'!$M:$M,'[1]CCaMC-AFOaMCpUC'!$A7),SUMIFS('[1]Existing Plants'!$L:$L,'[1]Existing Plants'!$F:$F,'[1]CCaMC-AFOaMCpUC'!BG$1,'[1]Existing Plants'!$M:$M,'[1]CCaMC-AFOaMCpUC'!$A7))*1000*[1]About!$A$110</f>
        <v>#VALUE!</v>
      </c>
      <c r="BH7" s="4" t="e">
        <f>IF(SUMIFS('[1]Existing Plants'!$L:$L,'[1]Existing Plants'!$F:$F,'[1]CCaMC-AFOaMCpUC'!BH$1,'[1]Existing Plants'!$M:$M,'[1]CCaMC-AFOaMCpUC'!$A7)=0,SUMIFS('[1]Existing Plants'!$I:$I,'[1]Existing Plants'!$M:$M,'[1]CCaMC-AFOaMCpUC'!$A7),SUMIFS('[1]Existing Plants'!$L:$L,'[1]Existing Plants'!$F:$F,'[1]CCaMC-AFOaMCpUC'!BH$1,'[1]Existing Plants'!$M:$M,'[1]CCaMC-AFOaMCpUC'!$A7))*1000*[1]About!$A$110</f>
        <v>#VALUE!</v>
      </c>
      <c r="BI7" s="4" t="e">
        <f>IF(SUMIFS('[1]Existing Plants'!$L:$L,'[1]Existing Plants'!$F:$F,'[1]CCaMC-AFOaMCpUC'!BI$1,'[1]Existing Plants'!$M:$M,'[1]CCaMC-AFOaMCpUC'!$A7)=0,SUMIFS('[1]Existing Plants'!$I:$I,'[1]Existing Plants'!$M:$M,'[1]CCaMC-AFOaMCpUC'!$A7),SUMIFS('[1]Existing Plants'!$L:$L,'[1]Existing Plants'!$F:$F,'[1]CCaMC-AFOaMCpUC'!BI$1,'[1]Existing Plants'!$M:$M,'[1]CCaMC-AFOaMCpUC'!$A7))*1000*[1]About!$A$110</f>
        <v>#VALUE!</v>
      </c>
      <c r="BJ7" s="4" t="e">
        <f>IF(SUMIFS('[1]Existing Plants'!$L:$L,'[1]Existing Plants'!$F:$F,'[1]CCaMC-AFOaMCpUC'!BJ$1,'[1]Existing Plants'!$M:$M,'[1]CCaMC-AFOaMCpUC'!$A7)=0,SUMIFS('[1]Existing Plants'!$I:$I,'[1]Existing Plants'!$M:$M,'[1]CCaMC-AFOaMCpUC'!$A7),SUMIFS('[1]Existing Plants'!$L:$L,'[1]Existing Plants'!$F:$F,'[1]CCaMC-AFOaMCpUC'!BJ$1,'[1]Existing Plants'!$M:$M,'[1]CCaMC-AFOaMCpUC'!$A7))*1000*[1]About!$A$110</f>
        <v>#VALUE!</v>
      </c>
      <c r="BK7" s="4" t="e">
        <f>IF(SUMIFS('[1]Existing Plants'!$L:$L,'[1]Existing Plants'!$F:$F,'[1]CCaMC-AFOaMCpUC'!BK$1,'[1]Existing Plants'!$M:$M,'[1]CCaMC-AFOaMCpUC'!$A7)=0,SUMIFS('[1]Existing Plants'!$I:$I,'[1]Existing Plants'!$M:$M,'[1]CCaMC-AFOaMCpUC'!$A7),SUMIFS('[1]Existing Plants'!$L:$L,'[1]Existing Plants'!$F:$F,'[1]CCaMC-AFOaMCpUC'!BK$1,'[1]Existing Plants'!$M:$M,'[1]CCaMC-AFOaMCpUC'!$A7))*1000*[1]About!$A$110</f>
        <v>#VALUE!</v>
      </c>
      <c r="BL7" s="4" t="e">
        <f>IF(SUMIFS('[1]Existing Plants'!$L:$L,'[1]Existing Plants'!$F:$F,'[1]CCaMC-AFOaMCpUC'!BL$1,'[1]Existing Plants'!$M:$M,'[1]CCaMC-AFOaMCpUC'!$A7)=0,SUMIFS('[1]Existing Plants'!$I:$I,'[1]Existing Plants'!$M:$M,'[1]CCaMC-AFOaMCpUC'!$A7),SUMIFS('[1]Existing Plants'!$L:$L,'[1]Existing Plants'!$F:$F,'[1]CCaMC-AFOaMCpUC'!BL$1,'[1]Existing Plants'!$M:$M,'[1]CCaMC-AFOaMCpUC'!$A7))*1000*[1]About!$A$110</f>
        <v>#VALUE!</v>
      </c>
      <c r="BM7" s="4" t="e">
        <f>IF(SUMIFS('[1]Existing Plants'!$L:$L,'[1]Existing Plants'!$F:$F,'[1]CCaMC-AFOaMCpUC'!BM$1,'[1]Existing Plants'!$M:$M,'[1]CCaMC-AFOaMCpUC'!$A7)=0,SUMIFS('[1]Existing Plants'!$I:$I,'[1]Existing Plants'!$M:$M,'[1]CCaMC-AFOaMCpUC'!$A7),SUMIFS('[1]Existing Plants'!$L:$L,'[1]Existing Plants'!$F:$F,'[1]CCaMC-AFOaMCpUC'!BM$1,'[1]Existing Plants'!$M:$M,'[1]CCaMC-AFOaMCpUC'!$A7))*1000*[1]About!$A$110</f>
        <v>#VALUE!</v>
      </c>
      <c r="BN7" s="4" t="e">
        <f>IF(SUMIFS('[1]Existing Plants'!$L:$L,'[1]Existing Plants'!$F:$F,'[1]CCaMC-AFOaMCpUC'!BN$1,'[1]Existing Plants'!$M:$M,'[1]CCaMC-AFOaMCpUC'!$A7)=0,SUMIFS('[1]Existing Plants'!$I:$I,'[1]Existing Plants'!$M:$M,'[1]CCaMC-AFOaMCpUC'!$A7),SUMIFS('[1]Existing Plants'!$L:$L,'[1]Existing Plants'!$F:$F,'[1]CCaMC-AFOaMCpUC'!BN$1,'[1]Existing Plants'!$M:$M,'[1]CCaMC-AFOaMCpUC'!$A7))*1000*[1]About!$A$110</f>
        <v>#VALUE!</v>
      </c>
      <c r="BO7" s="4" t="e">
        <f>IF(SUMIFS('[1]Existing Plants'!$L:$L,'[1]Existing Plants'!$F:$F,'[1]CCaMC-AFOaMCpUC'!BO$1,'[1]Existing Plants'!$M:$M,'[1]CCaMC-AFOaMCpUC'!$A7)=0,SUMIFS('[1]Existing Plants'!$I:$I,'[1]Existing Plants'!$M:$M,'[1]CCaMC-AFOaMCpUC'!$A7),SUMIFS('[1]Existing Plants'!$L:$L,'[1]Existing Plants'!$F:$F,'[1]CCaMC-AFOaMCpUC'!BO$1,'[1]Existing Plants'!$M:$M,'[1]CCaMC-AFOaMCpUC'!$A7))*1000*[1]About!$A$110</f>
        <v>#VALUE!</v>
      </c>
      <c r="BP7" s="4" t="e">
        <f>IF(SUMIFS('[1]Existing Plants'!$L:$L,'[1]Existing Plants'!$F:$F,'[1]CCaMC-AFOaMCpUC'!BP$1,'[1]Existing Plants'!$M:$M,'[1]CCaMC-AFOaMCpUC'!$A7)=0,SUMIFS('[1]Existing Plants'!$I:$I,'[1]Existing Plants'!$M:$M,'[1]CCaMC-AFOaMCpUC'!$A7),SUMIFS('[1]Existing Plants'!$L:$L,'[1]Existing Plants'!$F:$F,'[1]CCaMC-AFOaMCpUC'!BP$1,'[1]Existing Plants'!$M:$M,'[1]CCaMC-AFOaMCpUC'!$A7))*1000*[1]About!$A$110</f>
        <v>#VALUE!</v>
      </c>
      <c r="BQ7" s="4" t="e">
        <f>IF(SUMIFS('[1]Existing Plants'!$L:$L,'[1]Existing Plants'!$F:$F,'[1]CCaMC-AFOaMCpUC'!BQ$1,'[1]Existing Plants'!$M:$M,'[1]CCaMC-AFOaMCpUC'!$A7)=0,SUMIFS('[1]Existing Plants'!$I:$I,'[1]Existing Plants'!$M:$M,'[1]CCaMC-AFOaMCpUC'!$A7),SUMIFS('[1]Existing Plants'!$L:$L,'[1]Existing Plants'!$F:$F,'[1]CCaMC-AFOaMCpUC'!BQ$1,'[1]Existing Plants'!$M:$M,'[1]CCaMC-AFOaMCpUC'!$A7))*1000*[1]About!$A$110</f>
        <v>#VALUE!</v>
      </c>
      <c r="BR7" s="4" t="e">
        <f>IF(SUMIFS('[1]Existing Plants'!$L:$L,'[1]Existing Plants'!$F:$F,'[1]CCaMC-AFOaMCpUC'!BR$1,'[1]Existing Plants'!$M:$M,'[1]CCaMC-AFOaMCpUC'!$A7)=0,SUMIFS('[1]Existing Plants'!$I:$I,'[1]Existing Plants'!$M:$M,'[1]CCaMC-AFOaMCpUC'!$A7),SUMIFS('[1]Existing Plants'!$L:$L,'[1]Existing Plants'!$F:$F,'[1]CCaMC-AFOaMCpUC'!BR$1,'[1]Existing Plants'!$M:$M,'[1]CCaMC-AFOaMCpUC'!$A7))*1000*[1]About!$A$110</f>
        <v>#VALUE!</v>
      </c>
      <c r="BS7" s="4" t="e">
        <f>IF(SUMIFS('[1]Existing Plants'!$L:$L,'[1]Existing Plants'!$F:$F,'[1]CCaMC-AFOaMCpUC'!BS$1,'[1]Existing Plants'!$M:$M,'[1]CCaMC-AFOaMCpUC'!$A7)=0,SUMIFS('[1]Existing Plants'!$I:$I,'[1]Existing Plants'!$M:$M,'[1]CCaMC-AFOaMCpUC'!$A7),SUMIFS('[1]Existing Plants'!$L:$L,'[1]Existing Plants'!$F:$F,'[1]CCaMC-AFOaMCpUC'!BS$1,'[1]Existing Plants'!$M:$M,'[1]CCaMC-AFOaMCpUC'!$A7))*1000*[1]About!$A$110</f>
        <v>#VALUE!</v>
      </c>
      <c r="BT7" s="4" t="e">
        <f>IF(SUMIFS('[1]Existing Plants'!$L:$L,'[1]Existing Plants'!$F:$F,'[1]CCaMC-AFOaMCpUC'!BT$1,'[1]Existing Plants'!$M:$M,'[1]CCaMC-AFOaMCpUC'!$A7)=0,SUMIFS('[1]Existing Plants'!$I:$I,'[1]Existing Plants'!$M:$M,'[1]CCaMC-AFOaMCpUC'!$A7),SUMIFS('[1]Existing Plants'!$L:$L,'[1]Existing Plants'!$F:$F,'[1]CCaMC-AFOaMCpUC'!BT$1,'[1]Existing Plants'!$M:$M,'[1]CCaMC-AFOaMCpUC'!$A7))*1000*[1]About!$A$110</f>
        <v>#VALUE!</v>
      </c>
      <c r="BU7" s="4" t="e">
        <f>IF(SUMIFS('[1]Existing Plants'!$L:$L,'[1]Existing Plants'!$F:$F,'[1]CCaMC-AFOaMCpUC'!BU$1,'[1]Existing Plants'!$M:$M,'[1]CCaMC-AFOaMCpUC'!$A7)=0,SUMIFS('[1]Existing Plants'!$I:$I,'[1]Existing Plants'!$M:$M,'[1]CCaMC-AFOaMCpUC'!$A7),SUMIFS('[1]Existing Plants'!$L:$L,'[1]Existing Plants'!$F:$F,'[1]CCaMC-AFOaMCpUC'!BU$1,'[1]Existing Plants'!$M:$M,'[1]CCaMC-AFOaMCpUC'!$A7))*1000*[1]About!$A$110</f>
        <v>#VALUE!</v>
      </c>
      <c r="BV7" s="4" t="e">
        <f>IF(SUMIFS('[1]Existing Plants'!$L:$L,'[1]Existing Plants'!$F:$F,'[1]CCaMC-AFOaMCpUC'!BV$1,'[1]Existing Plants'!$M:$M,'[1]CCaMC-AFOaMCpUC'!$A7)=0,SUMIFS('[1]Existing Plants'!$I:$I,'[1]Existing Plants'!$M:$M,'[1]CCaMC-AFOaMCpUC'!$A7),SUMIFS('[1]Existing Plants'!$L:$L,'[1]Existing Plants'!$F:$F,'[1]CCaMC-AFOaMCpUC'!BV$1,'[1]Existing Plants'!$M:$M,'[1]CCaMC-AFOaMCpUC'!$A7))*1000*[1]About!$A$110</f>
        <v>#VALUE!</v>
      </c>
      <c r="BW7" s="4" t="e">
        <f>IF(SUMIFS('[1]Existing Plants'!$L:$L,'[1]Existing Plants'!$F:$F,'[1]CCaMC-AFOaMCpUC'!BW$1,'[1]Existing Plants'!$M:$M,'[1]CCaMC-AFOaMCpUC'!$A7)=0,SUMIFS('[1]Existing Plants'!$I:$I,'[1]Existing Plants'!$M:$M,'[1]CCaMC-AFOaMCpUC'!$A7),SUMIFS('[1]Existing Plants'!$L:$L,'[1]Existing Plants'!$F:$F,'[1]CCaMC-AFOaMCpUC'!BW$1,'[1]Existing Plants'!$M:$M,'[1]CCaMC-AFOaMCpUC'!$A7))*1000*[1]About!$A$110</f>
        <v>#VALUE!</v>
      </c>
      <c r="BX7" s="4" t="e">
        <f>IF(SUMIFS('[1]Existing Plants'!$L:$L,'[1]Existing Plants'!$F:$F,'[1]CCaMC-AFOaMCpUC'!BX$1,'[1]Existing Plants'!$M:$M,'[1]CCaMC-AFOaMCpUC'!$A7)=0,SUMIFS('[1]Existing Plants'!$I:$I,'[1]Existing Plants'!$M:$M,'[1]CCaMC-AFOaMCpUC'!$A7),SUMIFS('[1]Existing Plants'!$L:$L,'[1]Existing Plants'!$F:$F,'[1]CCaMC-AFOaMCpUC'!BX$1,'[1]Existing Plants'!$M:$M,'[1]CCaMC-AFOaMCpUC'!$A7))*1000*[1]About!$A$110</f>
        <v>#VALUE!</v>
      </c>
      <c r="BY7" s="4" t="e">
        <f>IF(SUMIFS('[1]Existing Plants'!$L:$L,'[1]Existing Plants'!$F:$F,'[1]CCaMC-AFOaMCpUC'!BY$1,'[1]Existing Plants'!$M:$M,'[1]CCaMC-AFOaMCpUC'!$A7)=0,SUMIFS('[1]Existing Plants'!$I:$I,'[1]Existing Plants'!$M:$M,'[1]CCaMC-AFOaMCpUC'!$A7),SUMIFS('[1]Existing Plants'!$L:$L,'[1]Existing Plants'!$F:$F,'[1]CCaMC-AFOaMCpUC'!BY$1,'[1]Existing Plants'!$M:$M,'[1]CCaMC-AFOaMCpUC'!$A7))*1000*[1]About!$A$110</f>
        <v>#VALUE!</v>
      </c>
      <c r="BZ7" s="4" t="e">
        <f>IF(SUMIFS('[1]Existing Plants'!$L:$L,'[1]Existing Plants'!$F:$F,'[1]CCaMC-AFOaMCpUC'!BZ$1,'[1]Existing Plants'!$M:$M,'[1]CCaMC-AFOaMCpUC'!$A7)=0,SUMIFS('[1]Existing Plants'!$I:$I,'[1]Existing Plants'!$M:$M,'[1]CCaMC-AFOaMCpUC'!$A7),SUMIFS('[1]Existing Plants'!$L:$L,'[1]Existing Plants'!$F:$F,'[1]CCaMC-AFOaMCpUC'!BZ$1,'[1]Existing Plants'!$M:$M,'[1]CCaMC-AFOaMCpUC'!$A7))*1000*[1]About!$A$110</f>
        <v>#VALUE!</v>
      </c>
      <c r="CA7" s="4" t="e">
        <f>IF(SUMIFS('[1]Existing Plants'!$L:$L,'[1]Existing Plants'!$F:$F,'[1]CCaMC-AFOaMCpUC'!CA$1,'[1]Existing Plants'!$M:$M,'[1]CCaMC-AFOaMCpUC'!$A7)=0,SUMIFS('[1]Existing Plants'!$I:$I,'[1]Existing Plants'!$M:$M,'[1]CCaMC-AFOaMCpUC'!$A7),SUMIFS('[1]Existing Plants'!$L:$L,'[1]Existing Plants'!$F:$F,'[1]CCaMC-AFOaMCpUC'!CA$1,'[1]Existing Plants'!$M:$M,'[1]CCaMC-AFOaMCpUC'!$A7))*1000*[1]About!$A$110</f>
        <v>#VALUE!</v>
      </c>
      <c r="CB7" s="4" t="e">
        <f>IF(SUMIFS('[1]Existing Plants'!$L:$L,'[1]Existing Plants'!$F:$F,'[1]CCaMC-AFOaMCpUC'!CB$1,'[1]Existing Plants'!$M:$M,'[1]CCaMC-AFOaMCpUC'!$A7)=0,SUMIFS('[1]Existing Plants'!$I:$I,'[1]Existing Plants'!$M:$M,'[1]CCaMC-AFOaMCpUC'!$A7),SUMIFS('[1]Existing Plants'!$L:$L,'[1]Existing Plants'!$F:$F,'[1]CCaMC-AFOaMCpUC'!CB$1,'[1]Existing Plants'!$M:$M,'[1]CCaMC-AFOaMCpUC'!$A7))*1000*[1]About!$A$110</f>
        <v>#VALUE!</v>
      </c>
      <c r="CC7" s="4" t="e">
        <f>IF(SUMIFS('[1]Existing Plants'!$L:$L,'[1]Existing Plants'!$F:$F,'[1]CCaMC-AFOaMCpUC'!CC$1,'[1]Existing Plants'!$M:$M,'[1]CCaMC-AFOaMCpUC'!$A7)=0,SUMIFS('[1]Existing Plants'!$I:$I,'[1]Existing Plants'!$M:$M,'[1]CCaMC-AFOaMCpUC'!$A7),SUMIFS('[1]Existing Plants'!$L:$L,'[1]Existing Plants'!$F:$F,'[1]CCaMC-AFOaMCpUC'!CC$1,'[1]Existing Plants'!$M:$M,'[1]CCaMC-AFOaMCpUC'!$A7))*1000*[1]About!$A$110</f>
        <v>#VALUE!</v>
      </c>
      <c r="CD7" s="4" t="e">
        <f>IF(SUMIFS('[1]Existing Plants'!$L:$L,'[1]Existing Plants'!$F:$F,'[1]CCaMC-AFOaMCpUC'!CD$1,'[1]Existing Plants'!$M:$M,'[1]CCaMC-AFOaMCpUC'!$A7)=0,SUMIFS('[1]Existing Plants'!$I:$I,'[1]Existing Plants'!$M:$M,'[1]CCaMC-AFOaMCpUC'!$A7),SUMIFS('[1]Existing Plants'!$L:$L,'[1]Existing Plants'!$F:$F,'[1]CCaMC-AFOaMCpUC'!CD$1,'[1]Existing Plants'!$M:$M,'[1]CCaMC-AFOaMCpUC'!$A7))*1000*[1]About!$A$110</f>
        <v>#VALUE!</v>
      </c>
      <c r="CE7" s="4" t="e">
        <f>IF(SUMIFS('[1]Existing Plants'!$L:$L,'[1]Existing Plants'!$F:$F,'[1]CCaMC-AFOaMCpUC'!CE$1,'[1]Existing Plants'!$M:$M,'[1]CCaMC-AFOaMCpUC'!$A7)=0,SUMIFS('[1]Existing Plants'!$I:$I,'[1]Existing Plants'!$M:$M,'[1]CCaMC-AFOaMCpUC'!$A7),SUMIFS('[1]Existing Plants'!$L:$L,'[1]Existing Plants'!$F:$F,'[1]CCaMC-AFOaMCpUC'!CE$1,'[1]Existing Plants'!$M:$M,'[1]CCaMC-AFOaMCpUC'!$A7))*1000*[1]About!$A$110</f>
        <v>#VALUE!</v>
      </c>
      <c r="CF7" s="4" t="e">
        <f>IF(SUMIFS('[1]Existing Plants'!$L:$L,'[1]Existing Plants'!$F:$F,'[1]CCaMC-AFOaMCpUC'!CF$1,'[1]Existing Plants'!$M:$M,'[1]CCaMC-AFOaMCpUC'!$A7)=0,SUMIFS('[1]Existing Plants'!$I:$I,'[1]Existing Plants'!$M:$M,'[1]CCaMC-AFOaMCpUC'!$A7),SUMIFS('[1]Existing Plants'!$L:$L,'[1]Existing Plants'!$F:$F,'[1]CCaMC-AFOaMCpUC'!CF$1,'[1]Existing Plants'!$M:$M,'[1]CCaMC-AFOaMCpUC'!$A7))*1000*[1]About!$A$110</f>
        <v>#VALUE!</v>
      </c>
      <c r="CG7" s="4" t="e">
        <f>IF(SUMIFS('[1]Existing Plants'!$L:$L,'[1]Existing Plants'!$F:$F,'[1]CCaMC-AFOaMCpUC'!CG$1,'[1]Existing Plants'!$M:$M,'[1]CCaMC-AFOaMCpUC'!$A7)=0,SUMIFS('[1]Existing Plants'!$I:$I,'[1]Existing Plants'!$M:$M,'[1]CCaMC-AFOaMCpUC'!$A7),SUMIFS('[1]Existing Plants'!$L:$L,'[1]Existing Plants'!$F:$F,'[1]CCaMC-AFOaMCpUC'!CG$1,'[1]Existing Plants'!$M:$M,'[1]CCaMC-AFOaMCpUC'!$A7))*1000*[1]About!$A$110</f>
        <v>#VALUE!</v>
      </c>
      <c r="CH7" s="4" t="e">
        <f>IF(SUMIFS('[1]Existing Plants'!$L:$L,'[1]Existing Plants'!$F:$F,'[1]CCaMC-AFOaMCpUC'!CH$1,'[1]Existing Plants'!$M:$M,'[1]CCaMC-AFOaMCpUC'!$A7)=0,SUMIFS('[1]Existing Plants'!$I:$I,'[1]Existing Plants'!$M:$M,'[1]CCaMC-AFOaMCpUC'!$A7),SUMIFS('[1]Existing Plants'!$L:$L,'[1]Existing Plants'!$F:$F,'[1]CCaMC-AFOaMCpUC'!CH$1,'[1]Existing Plants'!$M:$M,'[1]CCaMC-AFOaMCpUC'!$A7))*1000*[1]About!$A$110</f>
        <v>#VALUE!</v>
      </c>
      <c r="CI7" s="4" t="e">
        <f>IF(SUMIFS('[1]Existing Plants'!$L:$L,'[1]Existing Plants'!$F:$F,'[1]CCaMC-AFOaMCpUC'!CI$1,'[1]Existing Plants'!$M:$M,'[1]CCaMC-AFOaMCpUC'!$A7)=0,SUMIFS('[1]Existing Plants'!$I:$I,'[1]Existing Plants'!$M:$M,'[1]CCaMC-AFOaMCpUC'!$A7),SUMIFS('[1]Existing Plants'!$L:$L,'[1]Existing Plants'!$F:$F,'[1]CCaMC-AFOaMCpUC'!CI$1,'[1]Existing Plants'!$M:$M,'[1]CCaMC-AFOaMCpUC'!$A7))*1000*[1]About!$A$110</f>
        <v>#VALUE!</v>
      </c>
      <c r="CJ7" s="4" t="e">
        <f>IF(SUMIFS('[1]Existing Plants'!$L:$L,'[1]Existing Plants'!$F:$F,'[1]CCaMC-AFOaMCpUC'!CJ$1,'[1]Existing Plants'!$M:$M,'[1]CCaMC-AFOaMCpUC'!$A7)=0,SUMIFS('[1]Existing Plants'!$I:$I,'[1]Existing Plants'!$M:$M,'[1]CCaMC-AFOaMCpUC'!$A7),SUMIFS('[1]Existing Plants'!$L:$L,'[1]Existing Plants'!$F:$F,'[1]CCaMC-AFOaMCpUC'!CJ$1,'[1]Existing Plants'!$M:$M,'[1]CCaMC-AFOaMCpUC'!$A7))*1000*[1]About!$A$110</f>
        <v>#VALUE!</v>
      </c>
      <c r="CK7" s="4" t="e">
        <f>IF(SUMIFS('[1]Existing Plants'!$L:$L,'[1]Existing Plants'!$F:$F,'[1]CCaMC-AFOaMCpUC'!CK$1,'[1]Existing Plants'!$M:$M,'[1]CCaMC-AFOaMCpUC'!$A7)=0,SUMIFS('[1]Existing Plants'!$I:$I,'[1]Existing Plants'!$M:$M,'[1]CCaMC-AFOaMCpUC'!$A7),SUMIFS('[1]Existing Plants'!$L:$L,'[1]Existing Plants'!$F:$F,'[1]CCaMC-AFOaMCpUC'!CK$1,'[1]Existing Plants'!$M:$M,'[1]CCaMC-AFOaMCpUC'!$A7))*1000*[1]About!$A$110</f>
        <v>#VALUE!</v>
      </c>
      <c r="CL7" s="4" t="e">
        <f>IF(SUMIFS('[1]Existing Plants'!$L:$L,'[1]Existing Plants'!$F:$F,'[1]CCaMC-AFOaMCpUC'!CL$1,'[1]Existing Plants'!$M:$M,'[1]CCaMC-AFOaMCpUC'!$A7)=0,SUMIFS('[1]Existing Plants'!$I:$I,'[1]Existing Plants'!$M:$M,'[1]CCaMC-AFOaMCpUC'!$A7),SUMIFS('[1]Existing Plants'!$L:$L,'[1]Existing Plants'!$F:$F,'[1]CCaMC-AFOaMCpUC'!CL$1,'[1]Existing Plants'!$M:$M,'[1]CCaMC-AFOaMCpUC'!$A7))*1000*[1]About!$A$110</f>
        <v>#VALUE!</v>
      </c>
      <c r="CM7" s="4" t="e">
        <f>IF(SUMIFS('[1]Existing Plants'!$L:$L,'[1]Existing Plants'!$F:$F,'[1]CCaMC-AFOaMCpUC'!CM$1,'[1]Existing Plants'!$M:$M,'[1]CCaMC-AFOaMCpUC'!$A7)=0,SUMIFS('[1]Existing Plants'!$I:$I,'[1]Existing Plants'!$M:$M,'[1]CCaMC-AFOaMCpUC'!$A7),SUMIFS('[1]Existing Plants'!$L:$L,'[1]Existing Plants'!$F:$F,'[1]CCaMC-AFOaMCpUC'!CM$1,'[1]Existing Plants'!$M:$M,'[1]CCaMC-AFOaMCpUC'!$A7))*1000*[1]About!$A$110</f>
        <v>#VALUE!</v>
      </c>
      <c r="CN7" s="4" t="e">
        <f>IF(SUMIFS('[1]Existing Plants'!$L:$L,'[1]Existing Plants'!$F:$F,'[1]CCaMC-AFOaMCpUC'!CN$1,'[1]Existing Plants'!$M:$M,'[1]CCaMC-AFOaMCpUC'!$A7)=0,SUMIFS('[1]Existing Plants'!$I:$I,'[1]Existing Plants'!$M:$M,'[1]CCaMC-AFOaMCpUC'!$A7),SUMIFS('[1]Existing Plants'!$L:$L,'[1]Existing Plants'!$F:$F,'[1]CCaMC-AFOaMCpUC'!CN$1,'[1]Existing Plants'!$M:$M,'[1]CCaMC-AFOaMCpUC'!$A7))*1000*[1]About!$A$110</f>
        <v>#VALUE!</v>
      </c>
      <c r="CO7" s="4" t="e">
        <f>IF(SUMIFS('[1]Existing Plants'!$L:$L,'[1]Existing Plants'!$F:$F,'[1]CCaMC-AFOaMCpUC'!CO$1,'[1]Existing Plants'!$M:$M,'[1]CCaMC-AFOaMCpUC'!$A7)=0,SUMIFS('[1]Existing Plants'!$I:$I,'[1]Existing Plants'!$M:$M,'[1]CCaMC-AFOaMCpUC'!$A7),SUMIFS('[1]Existing Plants'!$L:$L,'[1]Existing Plants'!$F:$F,'[1]CCaMC-AFOaMCpUC'!CO$1,'[1]Existing Plants'!$M:$M,'[1]CCaMC-AFOaMCpUC'!$A7))*1000*[1]About!$A$110</f>
        <v>#VALUE!</v>
      </c>
      <c r="CP7" s="4" t="e">
        <f>IF(SUMIFS('[1]Existing Plants'!$L:$L,'[1]Existing Plants'!$F:$F,'[1]CCaMC-AFOaMCpUC'!CP$1,'[1]Existing Plants'!$M:$M,'[1]CCaMC-AFOaMCpUC'!$A7)=0,SUMIFS('[1]Existing Plants'!$I:$I,'[1]Existing Plants'!$M:$M,'[1]CCaMC-AFOaMCpUC'!$A7),SUMIFS('[1]Existing Plants'!$L:$L,'[1]Existing Plants'!$F:$F,'[1]CCaMC-AFOaMCpUC'!CP$1,'[1]Existing Plants'!$M:$M,'[1]CCaMC-AFOaMCpUC'!$A7))*1000*[1]About!$A$110</f>
        <v>#VALUE!</v>
      </c>
      <c r="CQ7" s="4" t="e">
        <f>IF(SUMIFS('[1]Existing Plants'!$L:$L,'[1]Existing Plants'!$F:$F,'[1]CCaMC-AFOaMCpUC'!CQ$1,'[1]Existing Plants'!$M:$M,'[1]CCaMC-AFOaMCpUC'!$A7)=0,SUMIFS('[1]Existing Plants'!$I:$I,'[1]Existing Plants'!$M:$M,'[1]CCaMC-AFOaMCpUC'!$A7),SUMIFS('[1]Existing Plants'!$L:$L,'[1]Existing Plants'!$F:$F,'[1]CCaMC-AFOaMCpUC'!CQ$1,'[1]Existing Plants'!$M:$M,'[1]CCaMC-AFOaMCpUC'!$A7))*1000*[1]About!$A$110</f>
        <v>#VALUE!</v>
      </c>
      <c r="CR7" s="4" t="e">
        <f>IF(SUMIFS('[1]Existing Plants'!$L:$L,'[1]Existing Plants'!$F:$F,'[1]CCaMC-AFOaMCpUC'!CR$1,'[1]Existing Plants'!$M:$M,'[1]CCaMC-AFOaMCpUC'!$A7)=0,SUMIFS('[1]Existing Plants'!$I:$I,'[1]Existing Plants'!$M:$M,'[1]CCaMC-AFOaMCpUC'!$A7),SUMIFS('[1]Existing Plants'!$L:$L,'[1]Existing Plants'!$F:$F,'[1]CCaMC-AFOaMCpUC'!CR$1,'[1]Existing Plants'!$M:$M,'[1]CCaMC-AFOaMCpUC'!$A7))*1000*[1]About!$A$110</f>
        <v>#VALUE!</v>
      </c>
      <c r="CS7" s="4" t="e">
        <f>IF(SUMIFS('[1]Existing Plants'!$L:$L,'[1]Existing Plants'!$F:$F,'[1]CCaMC-AFOaMCpUC'!CS$1,'[1]Existing Plants'!$M:$M,'[1]CCaMC-AFOaMCpUC'!$A7)=0,SUMIFS('[1]Existing Plants'!$I:$I,'[1]Existing Plants'!$M:$M,'[1]CCaMC-AFOaMCpUC'!$A7),SUMIFS('[1]Existing Plants'!$L:$L,'[1]Existing Plants'!$F:$F,'[1]CCaMC-AFOaMCpUC'!CS$1,'[1]Existing Plants'!$M:$M,'[1]CCaMC-AFOaMCpUC'!$A7))*1000*[1]About!$A$110</f>
        <v>#VALUE!</v>
      </c>
      <c r="CT7" s="4" t="e">
        <f>IF(SUMIFS('[1]Existing Plants'!$L:$L,'[1]Existing Plants'!$F:$F,'[1]CCaMC-AFOaMCpUC'!CT$1,'[1]Existing Plants'!$M:$M,'[1]CCaMC-AFOaMCpUC'!$A7)=0,SUMIFS('[1]Existing Plants'!$I:$I,'[1]Existing Plants'!$M:$M,'[1]CCaMC-AFOaMCpUC'!$A7),SUMIFS('[1]Existing Plants'!$L:$L,'[1]Existing Plants'!$F:$F,'[1]CCaMC-AFOaMCpUC'!CT$1,'[1]Existing Plants'!$M:$M,'[1]CCaMC-AFOaMCpUC'!$A7))*1000*[1]About!$A$110</f>
        <v>#VALUE!</v>
      </c>
      <c r="CU7" s="4" t="e">
        <f>IF(SUMIFS('[1]Existing Plants'!$L:$L,'[1]Existing Plants'!$F:$F,'[1]CCaMC-AFOaMCpUC'!CU$1,'[1]Existing Plants'!$M:$M,'[1]CCaMC-AFOaMCpUC'!$A7)=0,SUMIFS('[1]Existing Plants'!$I:$I,'[1]Existing Plants'!$M:$M,'[1]CCaMC-AFOaMCpUC'!$A7),SUMIFS('[1]Existing Plants'!$L:$L,'[1]Existing Plants'!$F:$F,'[1]CCaMC-AFOaMCpUC'!CU$1,'[1]Existing Plants'!$M:$M,'[1]CCaMC-AFOaMCpUC'!$A7))*1000*[1]About!$A$110</f>
        <v>#VALUE!</v>
      </c>
      <c r="CV7" s="4" t="e">
        <f>IF(SUMIFS('[1]Existing Plants'!$L:$L,'[1]Existing Plants'!$F:$F,'[1]CCaMC-AFOaMCpUC'!CV$1,'[1]Existing Plants'!$M:$M,'[1]CCaMC-AFOaMCpUC'!$A7)=0,SUMIFS('[1]Existing Plants'!$I:$I,'[1]Existing Plants'!$M:$M,'[1]CCaMC-AFOaMCpUC'!$A7),SUMIFS('[1]Existing Plants'!$L:$L,'[1]Existing Plants'!$F:$F,'[1]CCaMC-AFOaMCpUC'!CV$1,'[1]Existing Plants'!$M:$M,'[1]CCaMC-AFOaMCpUC'!$A7))*1000*[1]About!$A$110</f>
        <v>#VALUE!</v>
      </c>
      <c r="CW7" s="4" t="e">
        <f>IF(SUMIFS('[1]Existing Plants'!$L:$L,'[1]Existing Plants'!$F:$F,'[1]CCaMC-AFOaMCpUC'!CW$1,'[1]Existing Plants'!$M:$M,'[1]CCaMC-AFOaMCpUC'!$A7)=0,SUMIFS('[1]Existing Plants'!$I:$I,'[1]Existing Plants'!$M:$M,'[1]CCaMC-AFOaMCpUC'!$A7),SUMIFS('[1]Existing Plants'!$L:$L,'[1]Existing Plants'!$F:$F,'[1]CCaMC-AFOaMCpUC'!CW$1,'[1]Existing Plants'!$M:$M,'[1]CCaMC-AFOaMCpUC'!$A7))*1000*[1]About!$A$110</f>
        <v>#VALUE!</v>
      </c>
      <c r="CX7" s="4" t="e">
        <f>IF(SUMIFS('[1]Existing Plants'!$L:$L,'[1]Existing Plants'!$F:$F,'[1]CCaMC-AFOaMCpUC'!CX$1,'[1]Existing Plants'!$M:$M,'[1]CCaMC-AFOaMCpUC'!$A7)=0,SUMIFS('[1]Existing Plants'!$I:$I,'[1]Existing Plants'!$M:$M,'[1]CCaMC-AFOaMCpUC'!$A7),SUMIFS('[1]Existing Plants'!$L:$L,'[1]Existing Plants'!$F:$F,'[1]CCaMC-AFOaMCpUC'!CX$1,'[1]Existing Plants'!$M:$M,'[1]CCaMC-AFOaMCpUC'!$A7))*1000*[1]About!$A$110</f>
        <v>#VALUE!</v>
      </c>
      <c r="CY7" s="4" t="e">
        <f>IF(SUMIFS('[1]Existing Plants'!$L:$L,'[1]Existing Plants'!$F:$F,'[1]CCaMC-AFOaMCpUC'!CY$1,'[1]Existing Plants'!$M:$M,'[1]CCaMC-AFOaMCpUC'!$A7)=0,SUMIFS('[1]Existing Plants'!$I:$I,'[1]Existing Plants'!$M:$M,'[1]CCaMC-AFOaMCpUC'!$A7),SUMIFS('[1]Existing Plants'!$L:$L,'[1]Existing Plants'!$F:$F,'[1]CCaMC-AFOaMCpUC'!CY$1,'[1]Existing Plants'!$M:$M,'[1]CCaMC-AFOaMCpUC'!$A7))*1000*[1]About!$A$110</f>
        <v>#VALUE!</v>
      </c>
      <c r="CZ7" s="4" t="e">
        <f>IF(SUMIFS('[1]Existing Plants'!$L:$L,'[1]Existing Plants'!$F:$F,'[1]CCaMC-AFOaMCpUC'!CZ$1,'[1]Existing Plants'!$M:$M,'[1]CCaMC-AFOaMCpUC'!$A7)=0,SUMIFS('[1]Existing Plants'!$I:$I,'[1]Existing Plants'!$M:$M,'[1]CCaMC-AFOaMCpUC'!$A7),SUMIFS('[1]Existing Plants'!$L:$L,'[1]Existing Plants'!$F:$F,'[1]CCaMC-AFOaMCpUC'!CZ$1,'[1]Existing Plants'!$M:$M,'[1]CCaMC-AFOaMCpUC'!$A7))*1000*[1]About!$A$110</f>
        <v>#VALUE!</v>
      </c>
      <c r="DA7" s="4" t="e">
        <f>IF(SUMIFS('[1]Existing Plants'!$L:$L,'[1]Existing Plants'!$F:$F,'[1]CCaMC-AFOaMCpUC'!DA$1,'[1]Existing Plants'!$M:$M,'[1]CCaMC-AFOaMCpUC'!$A7)=0,SUMIFS('[1]Existing Plants'!$I:$I,'[1]Existing Plants'!$M:$M,'[1]CCaMC-AFOaMCpUC'!$A7),SUMIFS('[1]Existing Plants'!$L:$L,'[1]Existing Plants'!$F:$F,'[1]CCaMC-AFOaMCpUC'!DA$1,'[1]Existing Plants'!$M:$M,'[1]CCaMC-AFOaMCpUC'!$A7))*1000*[1]About!$A$110</f>
        <v>#VALUE!</v>
      </c>
      <c r="DB7" s="4" t="e">
        <f>IF(SUMIFS('[1]Existing Plants'!$L:$L,'[1]Existing Plants'!$F:$F,'[1]CCaMC-AFOaMCpUC'!DB$1,'[1]Existing Plants'!$M:$M,'[1]CCaMC-AFOaMCpUC'!$A7)=0,SUMIFS('[1]Existing Plants'!$I:$I,'[1]Existing Plants'!$M:$M,'[1]CCaMC-AFOaMCpUC'!$A7),SUMIFS('[1]Existing Plants'!$L:$L,'[1]Existing Plants'!$F:$F,'[1]CCaMC-AFOaMCpUC'!DB$1,'[1]Existing Plants'!$M:$M,'[1]CCaMC-AFOaMCpUC'!$A7))*1000*[1]About!$A$110</f>
        <v>#VALUE!</v>
      </c>
      <c r="DC7" s="4" t="e">
        <f>IF(SUMIFS('[1]Existing Plants'!$L:$L,'[1]Existing Plants'!$F:$F,'[1]CCaMC-AFOaMCpUC'!DC$1,'[1]Existing Plants'!$M:$M,'[1]CCaMC-AFOaMCpUC'!$A7)=0,SUMIFS('[1]Existing Plants'!$I:$I,'[1]Existing Plants'!$M:$M,'[1]CCaMC-AFOaMCpUC'!$A7),SUMIFS('[1]Existing Plants'!$L:$L,'[1]Existing Plants'!$F:$F,'[1]CCaMC-AFOaMCpUC'!DC$1,'[1]Existing Plants'!$M:$M,'[1]CCaMC-AFOaMCpUC'!$A7))*1000*[1]About!$A$110</f>
        <v>#VALUE!</v>
      </c>
      <c r="DD7" s="4" t="e">
        <f>IF(SUMIFS('[1]Existing Plants'!$L:$L,'[1]Existing Plants'!$F:$F,'[1]CCaMC-AFOaMCpUC'!DD$1,'[1]Existing Plants'!$M:$M,'[1]CCaMC-AFOaMCpUC'!$A7)=0,SUMIFS('[1]Existing Plants'!$I:$I,'[1]Existing Plants'!$M:$M,'[1]CCaMC-AFOaMCpUC'!$A7),SUMIFS('[1]Existing Plants'!$L:$L,'[1]Existing Plants'!$F:$F,'[1]CCaMC-AFOaMCpUC'!DD$1,'[1]Existing Plants'!$M:$M,'[1]CCaMC-AFOaMCpUC'!$A7))*1000*[1]About!$A$110</f>
        <v>#VALUE!</v>
      </c>
      <c r="DE7" s="4" t="e">
        <f>IF(SUMIFS('[1]Existing Plants'!$L:$L,'[1]Existing Plants'!$F:$F,'[1]CCaMC-AFOaMCpUC'!DE$1,'[1]Existing Plants'!$M:$M,'[1]CCaMC-AFOaMCpUC'!$A7)=0,SUMIFS('[1]Existing Plants'!$I:$I,'[1]Existing Plants'!$M:$M,'[1]CCaMC-AFOaMCpUC'!$A7),SUMIFS('[1]Existing Plants'!$L:$L,'[1]Existing Plants'!$F:$F,'[1]CCaMC-AFOaMCpUC'!DE$1,'[1]Existing Plants'!$M:$M,'[1]CCaMC-AFOaMCpUC'!$A7))*1000*[1]About!$A$110</f>
        <v>#VALUE!</v>
      </c>
      <c r="DF7" s="4" t="e">
        <f>IF(SUMIFS('[1]Existing Plants'!$L:$L,'[1]Existing Plants'!$F:$F,'[1]CCaMC-AFOaMCpUC'!DF$1,'[1]Existing Plants'!$M:$M,'[1]CCaMC-AFOaMCpUC'!$A7)=0,SUMIFS('[1]Existing Plants'!$I:$I,'[1]Existing Plants'!$M:$M,'[1]CCaMC-AFOaMCpUC'!$A7),SUMIFS('[1]Existing Plants'!$L:$L,'[1]Existing Plants'!$F:$F,'[1]CCaMC-AFOaMCpUC'!DF$1,'[1]Existing Plants'!$M:$M,'[1]CCaMC-AFOaMCpUC'!$A7))*1000*[1]About!$A$110</f>
        <v>#VALUE!</v>
      </c>
      <c r="DG7" s="4" t="e">
        <f>IF(SUMIFS('[1]Existing Plants'!$L:$L,'[1]Existing Plants'!$F:$F,'[1]CCaMC-AFOaMCpUC'!DG$1,'[1]Existing Plants'!$M:$M,'[1]CCaMC-AFOaMCpUC'!$A7)=0,SUMIFS('[1]Existing Plants'!$I:$I,'[1]Existing Plants'!$M:$M,'[1]CCaMC-AFOaMCpUC'!$A7),SUMIFS('[1]Existing Plants'!$L:$L,'[1]Existing Plants'!$F:$F,'[1]CCaMC-AFOaMCpUC'!DG$1,'[1]Existing Plants'!$M:$M,'[1]CCaMC-AFOaMCpUC'!$A7))*1000*[1]About!$A$110</f>
        <v>#VALUE!</v>
      </c>
      <c r="DH7" s="4" t="e">
        <f>IF(SUMIFS('[1]Existing Plants'!$L:$L,'[1]Existing Plants'!$F:$F,'[1]CCaMC-AFOaMCpUC'!DH$1,'[1]Existing Plants'!$M:$M,'[1]CCaMC-AFOaMCpUC'!$A7)=0,SUMIFS('[1]Existing Plants'!$I:$I,'[1]Existing Plants'!$M:$M,'[1]CCaMC-AFOaMCpUC'!$A7),SUMIFS('[1]Existing Plants'!$L:$L,'[1]Existing Plants'!$F:$F,'[1]CCaMC-AFOaMCpUC'!DH$1,'[1]Existing Plants'!$M:$M,'[1]CCaMC-AFOaMCpUC'!$A7))*1000*[1]About!$A$110</f>
        <v>#VALUE!</v>
      </c>
      <c r="DI7" s="4" t="e">
        <f>IF(SUMIFS('[1]Existing Plants'!$L:$L,'[1]Existing Plants'!$F:$F,'[1]CCaMC-AFOaMCpUC'!DI$1,'[1]Existing Plants'!$M:$M,'[1]CCaMC-AFOaMCpUC'!$A7)=0,SUMIFS('[1]Existing Plants'!$I:$I,'[1]Existing Plants'!$M:$M,'[1]CCaMC-AFOaMCpUC'!$A7),SUMIFS('[1]Existing Plants'!$L:$L,'[1]Existing Plants'!$F:$F,'[1]CCaMC-AFOaMCpUC'!DI$1,'[1]Existing Plants'!$M:$M,'[1]CCaMC-AFOaMCpUC'!$A7))*1000*[1]About!$A$110</f>
        <v>#VALUE!</v>
      </c>
      <c r="DJ7" s="4" t="e">
        <f>IF(SUMIFS('[1]Existing Plants'!$L:$L,'[1]Existing Plants'!$F:$F,'[1]CCaMC-AFOaMCpUC'!DJ$1,'[1]Existing Plants'!$M:$M,'[1]CCaMC-AFOaMCpUC'!$A7)=0,SUMIFS('[1]Existing Plants'!$I:$I,'[1]Existing Plants'!$M:$M,'[1]CCaMC-AFOaMCpUC'!$A7),SUMIFS('[1]Existing Plants'!$L:$L,'[1]Existing Plants'!$F:$F,'[1]CCaMC-AFOaMCpUC'!DJ$1,'[1]Existing Plants'!$M:$M,'[1]CCaMC-AFOaMCpUC'!$A7))*1000*[1]About!$A$110</f>
        <v>#VALUE!</v>
      </c>
      <c r="DK7" s="4" t="e">
        <f>IF(SUMIFS('[1]Existing Plants'!$L:$L,'[1]Existing Plants'!$F:$F,'[1]CCaMC-AFOaMCpUC'!DK$1,'[1]Existing Plants'!$M:$M,'[1]CCaMC-AFOaMCpUC'!$A7)=0,SUMIFS('[1]Existing Plants'!$I:$I,'[1]Existing Plants'!$M:$M,'[1]CCaMC-AFOaMCpUC'!$A7),SUMIFS('[1]Existing Plants'!$L:$L,'[1]Existing Plants'!$F:$F,'[1]CCaMC-AFOaMCpUC'!DK$1,'[1]Existing Plants'!$M:$M,'[1]CCaMC-AFOaMCpUC'!$A7))*1000*[1]About!$A$110</f>
        <v>#VALUE!</v>
      </c>
      <c r="DL7" s="4" t="e">
        <f>IF(SUMIFS('[1]Existing Plants'!$L:$L,'[1]Existing Plants'!$F:$F,'[1]CCaMC-AFOaMCpUC'!DL$1,'[1]Existing Plants'!$M:$M,'[1]CCaMC-AFOaMCpUC'!$A7)=0,SUMIFS('[1]Existing Plants'!$I:$I,'[1]Existing Plants'!$M:$M,'[1]CCaMC-AFOaMCpUC'!$A7),SUMIFS('[1]Existing Plants'!$L:$L,'[1]Existing Plants'!$F:$F,'[1]CCaMC-AFOaMCpUC'!DL$1,'[1]Existing Plants'!$M:$M,'[1]CCaMC-AFOaMCpUC'!$A7))*1000*[1]About!$A$110</f>
        <v>#VALUE!</v>
      </c>
      <c r="DM7" s="4" t="e">
        <f>IF(SUMIFS('[1]Existing Plants'!$L:$L,'[1]Existing Plants'!$F:$F,'[1]CCaMC-AFOaMCpUC'!DM$1,'[1]Existing Plants'!$M:$M,'[1]CCaMC-AFOaMCpUC'!$A7)=0,SUMIFS('[1]Existing Plants'!$I:$I,'[1]Existing Plants'!$M:$M,'[1]CCaMC-AFOaMCpUC'!$A7),SUMIFS('[1]Existing Plants'!$L:$L,'[1]Existing Plants'!$F:$F,'[1]CCaMC-AFOaMCpUC'!DM$1,'[1]Existing Plants'!$M:$M,'[1]CCaMC-AFOaMCpUC'!$A7))*1000*[1]About!$A$110</f>
        <v>#VALUE!</v>
      </c>
      <c r="DN7" s="4" t="e">
        <f>IF(SUMIFS('[1]Existing Plants'!$L:$L,'[1]Existing Plants'!$F:$F,'[1]CCaMC-AFOaMCpUC'!DN$1,'[1]Existing Plants'!$M:$M,'[1]CCaMC-AFOaMCpUC'!$A7)=0,SUMIFS('[1]Existing Plants'!$I:$I,'[1]Existing Plants'!$M:$M,'[1]CCaMC-AFOaMCpUC'!$A7),SUMIFS('[1]Existing Plants'!$L:$L,'[1]Existing Plants'!$F:$F,'[1]CCaMC-AFOaMCpUC'!DN$1,'[1]Existing Plants'!$M:$M,'[1]CCaMC-AFOaMCpUC'!$A7))*1000*[1]About!$A$110</f>
        <v>#VALUE!</v>
      </c>
      <c r="DO7" s="4" t="e">
        <f>IF(SUMIFS('[1]Existing Plants'!$L:$L,'[1]Existing Plants'!$F:$F,'[1]CCaMC-AFOaMCpUC'!DO$1,'[1]Existing Plants'!$M:$M,'[1]CCaMC-AFOaMCpUC'!$A7)=0,SUMIFS('[1]Existing Plants'!$I:$I,'[1]Existing Plants'!$M:$M,'[1]CCaMC-AFOaMCpUC'!$A7),SUMIFS('[1]Existing Plants'!$L:$L,'[1]Existing Plants'!$F:$F,'[1]CCaMC-AFOaMCpUC'!DO$1,'[1]Existing Plants'!$M:$M,'[1]CCaMC-AFOaMCpUC'!$A7))*1000*[1]About!$A$110</f>
        <v>#VALUE!</v>
      </c>
      <c r="DP7" s="4" t="e">
        <f>IF(SUMIFS('[1]Existing Plants'!$L:$L,'[1]Existing Plants'!$F:$F,'[1]CCaMC-AFOaMCpUC'!DP$1,'[1]Existing Plants'!$M:$M,'[1]CCaMC-AFOaMCpUC'!$A7)=0,SUMIFS('[1]Existing Plants'!$I:$I,'[1]Existing Plants'!$M:$M,'[1]CCaMC-AFOaMCpUC'!$A7),SUMIFS('[1]Existing Plants'!$L:$L,'[1]Existing Plants'!$F:$F,'[1]CCaMC-AFOaMCpUC'!DP$1,'[1]Existing Plants'!$M:$M,'[1]CCaMC-AFOaMCpUC'!$A7))*1000*[1]About!$A$110</f>
        <v>#VALUE!</v>
      </c>
      <c r="DQ7" s="4" t="e">
        <f>IF(SUMIFS('[1]Existing Plants'!$L:$L,'[1]Existing Plants'!$F:$F,'[1]CCaMC-AFOaMCpUC'!DQ$1,'[1]Existing Plants'!$M:$M,'[1]CCaMC-AFOaMCpUC'!$A7)=0,SUMIFS('[1]Existing Plants'!$I:$I,'[1]Existing Plants'!$M:$M,'[1]CCaMC-AFOaMCpUC'!$A7),SUMIFS('[1]Existing Plants'!$L:$L,'[1]Existing Plants'!$F:$F,'[1]CCaMC-AFOaMCpUC'!DQ$1,'[1]Existing Plants'!$M:$M,'[1]CCaMC-AFOaMCpUC'!$A7))*1000*[1]About!$A$110</f>
        <v>#VALUE!</v>
      </c>
      <c r="DR7" s="4" t="e">
        <f>IF(SUMIFS('[1]Existing Plants'!$L:$L,'[1]Existing Plants'!$F:$F,'[1]CCaMC-AFOaMCpUC'!DR$1,'[1]Existing Plants'!$M:$M,'[1]CCaMC-AFOaMCpUC'!$A7)=0,SUMIFS('[1]Existing Plants'!$I:$I,'[1]Existing Plants'!$M:$M,'[1]CCaMC-AFOaMCpUC'!$A7),SUMIFS('[1]Existing Plants'!$L:$L,'[1]Existing Plants'!$F:$F,'[1]CCaMC-AFOaMCpUC'!DR$1,'[1]Existing Plants'!$M:$M,'[1]CCaMC-AFOaMCpUC'!$A7))*1000*[1]About!$A$110</f>
        <v>#VALUE!</v>
      </c>
      <c r="DS7" s="4" t="e">
        <f>IF(SUMIFS('[1]Existing Plants'!$L:$L,'[1]Existing Plants'!$F:$F,'[1]CCaMC-AFOaMCpUC'!DS$1,'[1]Existing Plants'!$M:$M,'[1]CCaMC-AFOaMCpUC'!$A7)=0,SUMIFS('[1]Existing Plants'!$I:$I,'[1]Existing Plants'!$M:$M,'[1]CCaMC-AFOaMCpUC'!$A7),SUMIFS('[1]Existing Plants'!$L:$L,'[1]Existing Plants'!$F:$F,'[1]CCaMC-AFOaMCpUC'!DS$1,'[1]Existing Plants'!$M:$M,'[1]CCaMC-AFOaMCpUC'!$A7))*1000*[1]About!$A$110</f>
        <v>#VALUE!</v>
      </c>
      <c r="DT7" s="4" t="e">
        <f>IF(SUMIFS('[1]Existing Plants'!$L:$L,'[1]Existing Plants'!$F:$F,'[1]CCaMC-AFOaMCpUC'!DT$1,'[1]Existing Plants'!$M:$M,'[1]CCaMC-AFOaMCpUC'!$A7)=0,SUMIFS('[1]Existing Plants'!$I:$I,'[1]Existing Plants'!$M:$M,'[1]CCaMC-AFOaMCpUC'!$A7),SUMIFS('[1]Existing Plants'!$L:$L,'[1]Existing Plants'!$F:$F,'[1]CCaMC-AFOaMCpUC'!DT$1,'[1]Existing Plants'!$M:$M,'[1]CCaMC-AFOaMCpUC'!$A7))*1000*[1]About!$A$110</f>
        <v>#VALUE!</v>
      </c>
      <c r="DU7" s="4" t="e">
        <f>IF(SUMIFS('[1]Existing Plants'!$L:$L,'[1]Existing Plants'!$F:$F,'[1]CCaMC-AFOaMCpUC'!DU$1,'[1]Existing Plants'!$M:$M,'[1]CCaMC-AFOaMCpUC'!$A7)=0,SUMIFS('[1]Existing Plants'!$I:$I,'[1]Existing Plants'!$M:$M,'[1]CCaMC-AFOaMCpUC'!$A7),SUMIFS('[1]Existing Plants'!$L:$L,'[1]Existing Plants'!$F:$F,'[1]CCaMC-AFOaMCpUC'!DU$1,'[1]Existing Plants'!$M:$M,'[1]CCaMC-AFOaMCpUC'!$A7))*1000*[1]About!$A$110</f>
        <v>#VALUE!</v>
      </c>
      <c r="DV7" s="4" t="e">
        <f>IF(SUMIFS('[1]Existing Plants'!$L:$L,'[1]Existing Plants'!$F:$F,'[1]CCaMC-AFOaMCpUC'!DV$1,'[1]Existing Plants'!$M:$M,'[1]CCaMC-AFOaMCpUC'!$A7)=0,SUMIFS('[1]Existing Plants'!$I:$I,'[1]Existing Plants'!$M:$M,'[1]CCaMC-AFOaMCpUC'!$A7),SUMIFS('[1]Existing Plants'!$L:$L,'[1]Existing Plants'!$F:$F,'[1]CCaMC-AFOaMCpUC'!DV$1,'[1]Existing Plants'!$M:$M,'[1]CCaMC-AFOaMCpUC'!$A7))*1000*[1]About!$A$110</f>
        <v>#VALUE!</v>
      </c>
      <c r="DW7" s="4" t="e">
        <f>IF(SUMIFS('[1]Existing Plants'!$L:$L,'[1]Existing Plants'!$F:$F,'[1]CCaMC-AFOaMCpUC'!DW$1,'[1]Existing Plants'!$M:$M,'[1]CCaMC-AFOaMCpUC'!$A7)=0,SUMIFS('[1]Existing Plants'!$I:$I,'[1]Existing Plants'!$M:$M,'[1]CCaMC-AFOaMCpUC'!$A7),SUMIFS('[1]Existing Plants'!$L:$L,'[1]Existing Plants'!$F:$F,'[1]CCaMC-AFOaMCpUC'!DW$1,'[1]Existing Plants'!$M:$M,'[1]CCaMC-AFOaMCpUC'!$A7))*1000*[1]About!$A$110</f>
        <v>#VALUE!</v>
      </c>
      <c r="DX7" s="4" t="e">
        <f>IF(SUMIFS('[1]Existing Plants'!$L:$L,'[1]Existing Plants'!$F:$F,'[1]CCaMC-AFOaMCpUC'!DX$1,'[1]Existing Plants'!$M:$M,'[1]CCaMC-AFOaMCpUC'!$A7)=0,SUMIFS('[1]Existing Plants'!$I:$I,'[1]Existing Plants'!$M:$M,'[1]CCaMC-AFOaMCpUC'!$A7),SUMIFS('[1]Existing Plants'!$L:$L,'[1]Existing Plants'!$F:$F,'[1]CCaMC-AFOaMCpUC'!DX$1,'[1]Existing Plants'!$M:$M,'[1]CCaMC-AFOaMCpUC'!$A7))*1000*[1]About!$A$110</f>
        <v>#VALUE!</v>
      </c>
      <c r="DY7" s="4" t="e">
        <f>IF(SUMIFS('[1]Existing Plants'!$L:$L,'[1]Existing Plants'!$F:$F,'[1]CCaMC-AFOaMCpUC'!DY$1,'[1]Existing Plants'!$M:$M,'[1]CCaMC-AFOaMCpUC'!$A7)=0,SUMIFS('[1]Existing Plants'!$I:$I,'[1]Existing Plants'!$M:$M,'[1]CCaMC-AFOaMCpUC'!$A7),SUMIFS('[1]Existing Plants'!$L:$L,'[1]Existing Plants'!$F:$F,'[1]CCaMC-AFOaMCpUC'!DY$1,'[1]Existing Plants'!$M:$M,'[1]CCaMC-AFOaMCpUC'!$A7))*1000*[1]About!$A$110</f>
        <v>#VALUE!</v>
      </c>
      <c r="DZ7">
        <f>Calculation!B79</f>
        <v>47454.337266451825</v>
      </c>
      <c r="EA7" s="4">
        <f t="shared" si="4"/>
        <v>47454.337266451825</v>
      </c>
      <c r="EB7" s="4">
        <f t="shared" si="2"/>
        <v>47454.337266451825</v>
      </c>
      <c r="EC7" s="4">
        <f t="shared" si="2"/>
        <v>47454.337266451825</v>
      </c>
      <c r="ED7" s="4">
        <f t="shared" si="2"/>
        <v>47454.337266451825</v>
      </c>
      <c r="EE7" s="4">
        <f t="shared" si="2"/>
        <v>47454.337266451825</v>
      </c>
      <c r="EF7" s="4">
        <f t="shared" si="2"/>
        <v>47454.337266451825</v>
      </c>
      <c r="EG7" s="4">
        <f t="shared" si="2"/>
        <v>47454.337266451825</v>
      </c>
      <c r="EH7" s="4">
        <f t="shared" si="2"/>
        <v>47454.337266451825</v>
      </c>
      <c r="EI7" s="4">
        <f t="shared" si="2"/>
        <v>47454.337266451825</v>
      </c>
      <c r="EJ7" s="4">
        <f t="shared" si="2"/>
        <v>47454.337266451825</v>
      </c>
      <c r="EK7" s="4">
        <f t="shared" si="2"/>
        <v>47454.337266451825</v>
      </c>
      <c r="EL7" s="4">
        <f t="shared" si="2"/>
        <v>47454.337266451825</v>
      </c>
      <c r="EM7" s="4">
        <f t="shared" si="2"/>
        <v>47454.337266451825</v>
      </c>
      <c r="EN7" s="4">
        <f t="shared" si="2"/>
        <v>47454.337266451825</v>
      </c>
      <c r="EO7" s="4">
        <f t="shared" si="2"/>
        <v>47454.337266451825</v>
      </c>
      <c r="EP7" s="4">
        <f t="shared" si="2"/>
        <v>47454.337266451825</v>
      </c>
      <c r="EQ7" s="4">
        <f t="shared" si="2"/>
        <v>47454.337266451825</v>
      </c>
      <c r="ER7" s="4">
        <f t="shared" si="2"/>
        <v>47454.337266451825</v>
      </c>
      <c r="ES7" s="4">
        <f t="shared" si="2"/>
        <v>47454.337266451825</v>
      </c>
      <c r="ET7" s="4">
        <f t="shared" si="2"/>
        <v>47454.337266451825</v>
      </c>
      <c r="EU7" s="4">
        <f t="shared" si="2"/>
        <v>47454.337266451825</v>
      </c>
      <c r="EV7" s="4">
        <f t="shared" si="2"/>
        <v>47454.337266451825</v>
      </c>
      <c r="EW7" s="4">
        <f t="shared" si="2"/>
        <v>47454.337266451825</v>
      </c>
      <c r="EX7" s="4">
        <f t="shared" si="2"/>
        <v>47454.337266451825</v>
      </c>
      <c r="EY7" s="4">
        <f t="shared" si="2"/>
        <v>47454.337266451825</v>
      </c>
      <c r="EZ7" s="4">
        <f t="shared" si="2"/>
        <v>47454.337266451825</v>
      </c>
      <c r="FA7" s="4">
        <f t="shared" si="2"/>
        <v>47454.337266451825</v>
      </c>
      <c r="FB7" s="4">
        <f t="shared" si="2"/>
        <v>47454.337266451825</v>
      </c>
      <c r="FC7" s="4">
        <f t="shared" si="2"/>
        <v>47454.337266451825</v>
      </c>
      <c r="FD7" s="4">
        <f t="shared" si="2"/>
        <v>47454.337266451825</v>
      </c>
      <c r="FE7" s="4">
        <f t="shared" si="2"/>
        <v>47454.337266451825</v>
      </c>
      <c r="FF7" s="4">
        <f t="shared" si="3"/>
        <v>47454.337266451825</v>
      </c>
      <c r="FG7" s="4">
        <f t="shared" si="3"/>
        <v>47454.337266451825</v>
      </c>
      <c r="FH7" s="4">
        <f t="shared" si="3"/>
        <v>47454.337266451825</v>
      </c>
      <c r="FI7" s="4">
        <f t="shared" si="3"/>
        <v>47454.337266451825</v>
      </c>
      <c r="FJ7" s="4">
        <f t="shared" si="3"/>
        <v>47454.337266451825</v>
      </c>
      <c r="FK7" s="4">
        <f t="shared" ref="FF7:HC12" si="5">$DZ7</f>
        <v>47454.337266451825</v>
      </c>
      <c r="FL7" s="4">
        <f t="shared" si="5"/>
        <v>47454.337266451825</v>
      </c>
      <c r="FM7" s="4">
        <f t="shared" si="5"/>
        <v>47454.337266451825</v>
      </c>
      <c r="FN7" s="4">
        <f t="shared" si="5"/>
        <v>47454.337266451825</v>
      </c>
      <c r="FO7" s="4">
        <f t="shared" si="5"/>
        <v>47454.337266451825</v>
      </c>
      <c r="FP7" s="4">
        <f t="shared" si="5"/>
        <v>47454.337266451825</v>
      </c>
      <c r="FQ7" s="4">
        <f t="shared" si="5"/>
        <v>47454.337266451825</v>
      </c>
      <c r="FR7" s="4">
        <f t="shared" si="5"/>
        <v>47454.337266451825</v>
      </c>
      <c r="FS7" s="4">
        <f t="shared" si="5"/>
        <v>47454.337266451825</v>
      </c>
      <c r="FT7" s="4">
        <f t="shared" si="5"/>
        <v>47454.337266451825</v>
      </c>
      <c r="FU7" s="4">
        <f t="shared" si="5"/>
        <v>47454.337266451825</v>
      </c>
      <c r="FV7" s="4">
        <f t="shared" si="5"/>
        <v>47454.337266451825</v>
      </c>
      <c r="FW7" s="4">
        <f t="shared" si="5"/>
        <v>47454.337266451825</v>
      </c>
      <c r="FX7" s="4">
        <f t="shared" si="5"/>
        <v>47454.337266451825</v>
      </c>
      <c r="FY7" s="4">
        <f t="shared" si="5"/>
        <v>47454.337266451825</v>
      </c>
      <c r="FZ7" s="4">
        <f t="shared" si="5"/>
        <v>47454.337266451825</v>
      </c>
      <c r="GA7" s="4">
        <f t="shared" si="5"/>
        <v>47454.337266451825</v>
      </c>
      <c r="GB7" s="4">
        <f t="shared" si="5"/>
        <v>47454.337266451825</v>
      </c>
      <c r="GC7" s="4">
        <f t="shared" si="5"/>
        <v>47454.337266451825</v>
      </c>
      <c r="GD7" s="4">
        <f t="shared" si="5"/>
        <v>47454.337266451825</v>
      </c>
      <c r="GE7" s="4">
        <f t="shared" si="5"/>
        <v>47454.337266451825</v>
      </c>
      <c r="GF7" s="4">
        <f t="shared" si="5"/>
        <v>47454.337266451825</v>
      </c>
      <c r="GG7" s="4">
        <f t="shared" si="5"/>
        <v>47454.337266451825</v>
      </c>
      <c r="GH7" s="4">
        <f t="shared" si="5"/>
        <v>47454.337266451825</v>
      </c>
      <c r="GI7" s="4">
        <f t="shared" si="5"/>
        <v>47454.337266451825</v>
      </c>
      <c r="GJ7" s="4">
        <f t="shared" si="5"/>
        <v>47454.337266451825</v>
      </c>
      <c r="GK7" s="4">
        <f t="shared" si="5"/>
        <v>47454.337266451825</v>
      </c>
      <c r="GL7" s="4">
        <f t="shared" si="5"/>
        <v>47454.337266451825</v>
      </c>
      <c r="GM7" s="4">
        <f t="shared" si="5"/>
        <v>47454.337266451825</v>
      </c>
      <c r="GN7" s="4">
        <f t="shared" si="5"/>
        <v>47454.337266451825</v>
      </c>
      <c r="GO7" s="4">
        <f t="shared" si="5"/>
        <v>47454.337266451825</v>
      </c>
      <c r="GP7" s="4">
        <f t="shared" si="5"/>
        <v>47454.337266451825</v>
      </c>
      <c r="GQ7" s="4">
        <f t="shared" si="5"/>
        <v>47454.337266451825</v>
      </c>
      <c r="GR7" s="4">
        <f t="shared" si="5"/>
        <v>47454.337266451825</v>
      </c>
      <c r="GS7" s="4">
        <f t="shared" si="5"/>
        <v>47454.337266451825</v>
      </c>
      <c r="GT7" s="4">
        <f t="shared" si="5"/>
        <v>47454.337266451825</v>
      </c>
      <c r="GU7" s="4">
        <f t="shared" si="5"/>
        <v>47454.337266451825</v>
      </c>
      <c r="GV7" s="4">
        <f t="shared" si="5"/>
        <v>47454.337266451825</v>
      </c>
      <c r="GW7" s="4">
        <f t="shared" si="5"/>
        <v>47454.337266451825</v>
      </c>
      <c r="GX7" s="4">
        <f t="shared" si="5"/>
        <v>47454.337266451825</v>
      </c>
      <c r="GY7" s="4">
        <f t="shared" si="5"/>
        <v>47454.337266451825</v>
      </c>
      <c r="GZ7" s="4">
        <f t="shared" si="5"/>
        <v>47454.337266451825</v>
      </c>
      <c r="HA7" s="4">
        <f t="shared" si="5"/>
        <v>47454.337266451825</v>
      </c>
      <c r="HB7" s="4">
        <f t="shared" si="5"/>
        <v>47454.337266451825</v>
      </c>
      <c r="HC7" s="4">
        <f t="shared" si="5"/>
        <v>47454.337266451825</v>
      </c>
    </row>
    <row r="8" spans="1:211">
      <c r="A8" t="s">
        <v>7</v>
      </c>
      <c r="B8" s="4">
        <v>21078.904991948471</v>
      </c>
      <c r="C8" s="4" t="e">
        <f>IF(SUMIFS('[1]Existing Plants'!$L:$L,'[1]Existing Plants'!$F:$F,'[1]CCaMC-AFOaMCpUC'!C$1,'[1]Existing Plants'!$M:$M,'[1]CCaMC-AFOaMCpUC'!$A8)=0,SUMIFS('[1]Existing Plants'!$I:$I,'[1]Existing Plants'!$M:$M,'[1]CCaMC-AFOaMCpUC'!$A8),SUMIFS('[1]Existing Plants'!$L:$L,'[1]Existing Plants'!$F:$F,'[1]CCaMC-AFOaMCpUC'!C$1,'[1]Existing Plants'!$M:$M,'[1]CCaMC-AFOaMCpUC'!$A8))*1000*[1]About!$A$110</f>
        <v>#VALUE!</v>
      </c>
      <c r="D8" s="4" t="e">
        <f>IF(SUMIFS('[1]Existing Plants'!$L:$L,'[1]Existing Plants'!$F:$F,'[1]CCaMC-AFOaMCpUC'!D$1,'[1]Existing Plants'!$M:$M,'[1]CCaMC-AFOaMCpUC'!$A8)=0,SUMIFS('[1]Existing Plants'!$I:$I,'[1]Existing Plants'!$M:$M,'[1]CCaMC-AFOaMCpUC'!$A8),SUMIFS('[1]Existing Plants'!$L:$L,'[1]Existing Plants'!$F:$F,'[1]CCaMC-AFOaMCpUC'!D$1,'[1]Existing Plants'!$M:$M,'[1]CCaMC-AFOaMCpUC'!$A8))*1000*[1]About!$A$110</f>
        <v>#VALUE!</v>
      </c>
      <c r="E8" s="4" t="e">
        <f>IF(SUMIFS('[1]Existing Plants'!$L:$L,'[1]Existing Plants'!$F:$F,'[1]CCaMC-AFOaMCpUC'!E$1,'[1]Existing Plants'!$M:$M,'[1]CCaMC-AFOaMCpUC'!$A8)=0,SUMIFS('[1]Existing Plants'!$I:$I,'[1]Existing Plants'!$M:$M,'[1]CCaMC-AFOaMCpUC'!$A8),SUMIFS('[1]Existing Plants'!$L:$L,'[1]Existing Plants'!$F:$F,'[1]CCaMC-AFOaMCpUC'!E$1,'[1]Existing Plants'!$M:$M,'[1]CCaMC-AFOaMCpUC'!$A8))*1000*[1]About!$A$110</f>
        <v>#VALUE!</v>
      </c>
      <c r="F8" s="4" t="e">
        <f>IF(SUMIFS('[1]Existing Plants'!$L:$L,'[1]Existing Plants'!$F:$F,'[1]CCaMC-AFOaMCpUC'!F$1,'[1]Existing Plants'!$M:$M,'[1]CCaMC-AFOaMCpUC'!$A8)=0,SUMIFS('[1]Existing Plants'!$I:$I,'[1]Existing Plants'!$M:$M,'[1]CCaMC-AFOaMCpUC'!$A8),SUMIFS('[1]Existing Plants'!$L:$L,'[1]Existing Plants'!$F:$F,'[1]CCaMC-AFOaMCpUC'!F$1,'[1]Existing Plants'!$M:$M,'[1]CCaMC-AFOaMCpUC'!$A8))*1000*[1]About!$A$110</f>
        <v>#VALUE!</v>
      </c>
      <c r="G8" s="4" t="e">
        <f>IF(SUMIFS('[1]Existing Plants'!$L:$L,'[1]Existing Plants'!$F:$F,'[1]CCaMC-AFOaMCpUC'!G$1,'[1]Existing Plants'!$M:$M,'[1]CCaMC-AFOaMCpUC'!$A8)=0,SUMIFS('[1]Existing Plants'!$I:$I,'[1]Existing Plants'!$M:$M,'[1]CCaMC-AFOaMCpUC'!$A8),SUMIFS('[1]Existing Plants'!$L:$L,'[1]Existing Plants'!$F:$F,'[1]CCaMC-AFOaMCpUC'!G$1,'[1]Existing Plants'!$M:$M,'[1]CCaMC-AFOaMCpUC'!$A8))*1000*[1]About!$A$110</f>
        <v>#VALUE!</v>
      </c>
      <c r="H8" s="4" t="e">
        <f>IF(SUMIFS('[1]Existing Plants'!$L:$L,'[1]Existing Plants'!$F:$F,'[1]CCaMC-AFOaMCpUC'!H$1,'[1]Existing Plants'!$M:$M,'[1]CCaMC-AFOaMCpUC'!$A8)=0,SUMIFS('[1]Existing Plants'!$I:$I,'[1]Existing Plants'!$M:$M,'[1]CCaMC-AFOaMCpUC'!$A8),SUMIFS('[1]Existing Plants'!$L:$L,'[1]Existing Plants'!$F:$F,'[1]CCaMC-AFOaMCpUC'!H$1,'[1]Existing Plants'!$M:$M,'[1]CCaMC-AFOaMCpUC'!$A8))*1000*[1]About!$A$110</f>
        <v>#VALUE!</v>
      </c>
      <c r="I8" s="4" t="e">
        <f>IF(SUMIFS('[1]Existing Plants'!$L:$L,'[1]Existing Plants'!$F:$F,'[1]CCaMC-AFOaMCpUC'!I$1,'[1]Existing Plants'!$M:$M,'[1]CCaMC-AFOaMCpUC'!$A8)=0,SUMIFS('[1]Existing Plants'!$I:$I,'[1]Existing Plants'!$M:$M,'[1]CCaMC-AFOaMCpUC'!$A8),SUMIFS('[1]Existing Plants'!$L:$L,'[1]Existing Plants'!$F:$F,'[1]CCaMC-AFOaMCpUC'!I$1,'[1]Existing Plants'!$M:$M,'[1]CCaMC-AFOaMCpUC'!$A8))*1000*[1]About!$A$110</f>
        <v>#VALUE!</v>
      </c>
      <c r="J8" s="4" t="e">
        <f>IF(SUMIFS('[1]Existing Plants'!$L:$L,'[1]Existing Plants'!$F:$F,'[1]CCaMC-AFOaMCpUC'!J$1,'[1]Existing Plants'!$M:$M,'[1]CCaMC-AFOaMCpUC'!$A8)=0,SUMIFS('[1]Existing Plants'!$I:$I,'[1]Existing Plants'!$M:$M,'[1]CCaMC-AFOaMCpUC'!$A8),SUMIFS('[1]Existing Plants'!$L:$L,'[1]Existing Plants'!$F:$F,'[1]CCaMC-AFOaMCpUC'!J$1,'[1]Existing Plants'!$M:$M,'[1]CCaMC-AFOaMCpUC'!$A8))*1000*[1]About!$A$110</f>
        <v>#VALUE!</v>
      </c>
      <c r="K8" s="4" t="e">
        <f>IF(SUMIFS('[1]Existing Plants'!$L:$L,'[1]Existing Plants'!$F:$F,'[1]CCaMC-AFOaMCpUC'!K$1,'[1]Existing Plants'!$M:$M,'[1]CCaMC-AFOaMCpUC'!$A8)=0,SUMIFS('[1]Existing Plants'!$I:$I,'[1]Existing Plants'!$M:$M,'[1]CCaMC-AFOaMCpUC'!$A8),SUMIFS('[1]Existing Plants'!$L:$L,'[1]Existing Plants'!$F:$F,'[1]CCaMC-AFOaMCpUC'!K$1,'[1]Existing Plants'!$M:$M,'[1]CCaMC-AFOaMCpUC'!$A8))*1000*[1]About!$A$110</f>
        <v>#VALUE!</v>
      </c>
      <c r="L8" s="4" t="e">
        <f>IF(SUMIFS('[1]Existing Plants'!$L:$L,'[1]Existing Plants'!$F:$F,'[1]CCaMC-AFOaMCpUC'!L$1,'[1]Existing Plants'!$M:$M,'[1]CCaMC-AFOaMCpUC'!$A8)=0,SUMIFS('[1]Existing Plants'!$I:$I,'[1]Existing Plants'!$M:$M,'[1]CCaMC-AFOaMCpUC'!$A8),SUMIFS('[1]Existing Plants'!$L:$L,'[1]Existing Plants'!$F:$F,'[1]CCaMC-AFOaMCpUC'!L$1,'[1]Existing Plants'!$M:$M,'[1]CCaMC-AFOaMCpUC'!$A8))*1000*[1]About!$A$110</f>
        <v>#VALUE!</v>
      </c>
      <c r="M8" s="4" t="e">
        <f>IF(SUMIFS('[1]Existing Plants'!$L:$L,'[1]Existing Plants'!$F:$F,'[1]CCaMC-AFOaMCpUC'!M$1,'[1]Existing Plants'!$M:$M,'[1]CCaMC-AFOaMCpUC'!$A8)=0,SUMIFS('[1]Existing Plants'!$I:$I,'[1]Existing Plants'!$M:$M,'[1]CCaMC-AFOaMCpUC'!$A8),SUMIFS('[1]Existing Plants'!$L:$L,'[1]Existing Plants'!$F:$F,'[1]CCaMC-AFOaMCpUC'!M$1,'[1]Existing Plants'!$M:$M,'[1]CCaMC-AFOaMCpUC'!$A8))*1000*[1]About!$A$110</f>
        <v>#VALUE!</v>
      </c>
      <c r="N8" s="4" t="e">
        <f>IF(SUMIFS('[1]Existing Plants'!$L:$L,'[1]Existing Plants'!$F:$F,'[1]CCaMC-AFOaMCpUC'!N$1,'[1]Existing Plants'!$M:$M,'[1]CCaMC-AFOaMCpUC'!$A8)=0,SUMIFS('[1]Existing Plants'!$I:$I,'[1]Existing Plants'!$M:$M,'[1]CCaMC-AFOaMCpUC'!$A8),SUMIFS('[1]Existing Plants'!$L:$L,'[1]Existing Plants'!$F:$F,'[1]CCaMC-AFOaMCpUC'!N$1,'[1]Existing Plants'!$M:$M,'[1]CCaMC-AFOaMCpUC'!$A8))*1000*[1]About!$A$110</f>
        <v>#VALUE!</v>
      </c>
      <c r="O8" s="4" t="e">
        <f>IF(SUMIFS('[1]Existing Plants'!$L:$L,'[1]Existing Plants'!$F:$F,'[1]CCaMC-AFOaMCpUC'!O$1,'[1]Existing Plants'!$M:$M,'[1]CCaMC-AFOaMCpUC'!$A8)=0,SUMIFS('[1]Existing Plants'!$I:$I,'[1]Existing Plants'!$M:$M,'[1]CCaMC-AFOaMCpUC'!$A8),SUMIFS('[1]Existing Plants'!$L:$L,'[1]Existing Plants'!$F:$F,'[1]CCaMC-AFOaMCpUC'!O$1,'[1]Existing Plants'!$M:$M,'[1]CCaMC-AFOaMCpUC'!$A8))*1000*[1]About!$A$110</f>
        <v>#VALUE!</v>
      </c>
      <c r="P8" s="4" t="e">
        <f>IF(SUMIFS('[1]Existing Plants'!$L:$L,'[1]Existing Plants'!$F:$F,'[1]CCaMC-AFOaMCpUC'!P$1,'[1]Existing Plants'!$M:$M,'[1]CCaMC-AFOaMCpUC'!$A8)=0,SUMIFS('[1]Existing Plants'!$I:$I,'[1]Existing Plants'!$M:$M,'[1]CCaMC-AFOaMCpUC'!$A8),SUMIFS('[1]Existing Plants'!$L:$L,'[1]Existing Plants'!$F:$F,'[1]CCaMC-AFOaMCpUC'!P$1,'[1]Existing Plants'!$M:$M,'[1]CCaMC-AFOaMCpUC'!$A8))*1000*[1]About!$A$110</f>
        <v>#VALUE!</v>
      </c>
      <c r="Q8" s="4" t="e">
        <f>IF(SUMIFS('[1]Existing Plants'!$L:$L,'[1]Existing Plants'!$F:$F,'[1]CCaMC-AFOaMCpUC'!Q$1,'[1]Existing Plants'!$M:$M,'[1]CCaMC-AFOaMCpUC'!$A8)=0,SUMIFS('[1]Existing Plants'!$I:$I,'[1]Existing Plants'!$M:$M,'[1]CCaMC-AFOaMCpUC'!$A8),SUMIFS('[1]Existing Plants'!$L:$L,'[1]Existing Plants'!$F:$F,'[1]CCaMC-AFOaMCpUC'!Q$1,'[1]Existing Plants'!$M:$M,'[1]CCaMC-AFOaMCpUC'!$A8))*1000*[1]About!$A$110</f>
        <v>#VALUE!</v>
      </c>
      <c r="R8" s="4" t="e">
        <f>IF(SUMIFS('[1]Existing Plants'!$L:$L,'[1]Existing Plants'!$F:$F,'[1]CCaMC-AFOaMCpUC'!R$1,'[1]Existing Plants'!$M:$M,'[1]CCaMC-AFOaMCpUC'!$A8)=0,SUMIFS('[1]Existing Plants'!$I:$I,'[1]Existing Plants'!$M:$M,'[1]CCaMC-AFOaMCpUC'!$A8),SUMIFS('[1]Existing Plants'!$L:$L,'[1]Existing Plants'!$F:$F,'[1]CCaMC-AFOaMCpUC'!R$1,'[1]Existing Plants'!$M:$M,'[1]CCaMC-AFOaMCpUC'!$A8))*1000*[1]About!$A$110</f>
        <v>#VALUE!</v>
      </c>
      <c r="S8" s="4" t="e">
        <f>IF(SUMIFS('[1]Existing Plants'!$L:$L,'[1]Existing Plants'!$F:$F,'[1]CCaMC-AFOaMCpUC'!S$1,'[1]Existing Plants'!$M:$M,'[1]CCaMC-AFOaMCpUC'!$A8)=0,SUMIFS('[1]Existing Plants'!$I:$I,'[1]Existing Plants'!$M:$M,'[1]CCaMC-AFOaMCpUC'!$A8),SUMIFS('[1]Existing Plants'!$L:$L,'[1]Existing Plants'!$F:$F,'[1]CCaMC-AFOaMCpUC'!S$1,'[1]Existing Plants'!$M:$M,'[1]CCaMC-AFOaMCpUC'!$A8))*1000*[1]About!$A$110</f>
        <v>#VALUE!</v>
      </c>
      <c r="T8" s="4" t="e">
        <f>IF(SUMIFS('[1]Existing Plants'!$L:$L,'[1]Existing Plants'!$F:$F,'[1]CCaMC-AFOaMCpUC'!T$1,'[1]Existing Plants'!$M:$M,'[1]CCaMC-AFOaMCpUC'!$A8)=0,SUMIFS('[1]Existing Plants'!$I:$I,'[1]Existing Plants'!$M:$M,'[1]CCaMC-AFOaMCpUC'!$A8),SUMIFS('[1]Existing Plants'!$L:$L,'[1]Existing Plants'!$F:$F,'[1]CCaMC-AFOaMCpUC'!T$1,'[1]Existing Plants'!$M:$M,'[1]CCaMC-AFOaMCpUC'!$A8))*1000*[1]About!$A$110</f>
        <v>#VALUE!</v>
      </c>
      <c r="U8" s="4" t="e">
        <f>IF(SUMIFS('[1]Existing Plants'!$L:$L,'[1]Existing Plants'!$F:$F,'[1]CCaMC-AFOaMCpUC'!U$1,'[1]Existing Plants'!$M:$M,'[1]CCaMC-AFOaMCpUC'!$A8)=0,SUMIFS('[1]Existing Plants'!$I:$I,'[1]Existing Plants'!$M:$M,'[1]CCaMC-AFOaMCpUC'!$A8),SUMIFS('[1]Existing Plants'!$L:$L,'[1]Existing Plants'!$F:$F,'[1]CCaMC-AFOaMCpUC'!U$1,'[1]Existing Plants'!$M:$M,'[1]CCaMC-AFOaMCpUC'!$A8))*1000*[1]About!$A$110</f>
        <v>#VALUE!</v>
      </c>
      <c r="V8" s="4" t="e">
        <f>IF(SUMIFS('[1]Existing Plants'!$L:$L,'[1]Existing Plants'!$F:$F,'[1]CCaMC-AFOaMCpUC'!V$1,'[1]Existing Plants'!$M:$M,'[1]CCaMC-AFOaMCpUC'!$A8)=0,SUMIFS('[1]Existing Plants'!$I:$I,'[1]Existing Plants'!$M:$M,'[1]CCaMC-AFOaMCpUC'!$A8),SUMIFS('[1]Existing Plants'!$L:$L,'[1]Existing Plants'!$F:$F,'[1]CCaMC-AFOaMCpUC'!V$1,'[1]Existing Plants'!$M:$M,'[1]CCaMC-AFOaMCpUC'!$A8))*1000*[1]About!$A$110</f>
        <v>#VALUE!</v>
      </c>
      <c r="W8" s="4" t="e">
        <f>IF(SUMIFS('[1]Existing Plants'!$L:$L,'[1]Existing Plants'!$F:$F,'[1]CCaMC-AFOaMCpUC'!W$1,'[1]Existing Plants'!$M:$M,'[1]CCaMC-AFOaMCpUC'!$A8)=0,SUMIFS('[1]Existing Plants'!$I:$I,'[1]Existing Plants'!$M:$M,'[1]CCaMC-AFOaMCpUC'!$A8),SUMIFS('[1]Existing Plants'!$L:$L,'[1]Existing Plants'!$F:$F,'[1]CCaMC-AFOaMCpUC'!W$1,'[1]Existing Plants'!$M:$M,'[1]CCaMC-AFOaMCpUC'!$A8))*1000*[1]About!$A$110</f>
        <v>#VALUE!</v>
      </c>
      <c r="X8" s="4" t="e">
        <f>IF(SUMIFS('[1]Existing Plants'!$L:$L,'[1]Existing Plants'!$F:$F,'[1]CCaMC-AFOaMCpUC'!X$1,'[1]Existing Plants'!$M:$M,'[1]CCaMC-AFOaMCpUC'!$A8)=0,SUMIFS('[1]Existing Plants'!$I:$I,'[1]Existing Plants'!$M:$M,'[1]CCaMC-AFOaMCpUC'!$A8),SUMIFS('[1]Existing Plants'!$L:$L,'[1]Existing Plants'!$F:$F,'[1]CCaMC-AFOaMCpUC'!X$1,'[1]Existing Plants'!$M:$M,'[1]CCaMC-AFOaMCpUC'!$A8))*1000*[1]About!$A$110</f>
        <v>#VALUE!</v>
      </c>
      <c r="Y8" s="4" t="e">
        <f>IF(SUMIFS('[1]Existing Plants'!$L:$L,'[1]Existing Plants'!$F:$F,'[1]CCaMC-AFOaMCpUC'!Y$1,'[1]Existing Plants'!$M:$M,'[1]CCaMC-AFOaMCpUC'!$A8)=0,SUMIFS('[1]Existing Plants'!$I:$I,'[1]Existing Plants'!$M:$M,'[1]CCaMC-AFOaMCpUC'!$A8),SUMIFS('[1]Existing Plants'!$L:$L,'[1]Existing Plants'!$F:$F,'[1]CCaMC-AFOaMCpUC'!Y$1,'[1]Existing Plants'!$M:$M,'[1]CCaMC-AFOaMCpUC'!$A8))*1000*[1]About!$A$110</f>
        <v>#VALUE!</v>
      </c>
      <c r="Z8" s="4" t="e">
        <f>IF(SUMIFS('[1]Existing Plants'!$L:$L,'[1]Existing Plants'!$F:$F,'[1]CCaMC-AFOaMCpUC'!Z$1,'[1]Existing Plants'!$M:$M,'[1]CCaMC-AFOaMCpUC'!$A8)=0,SUMIFS('[1]Existing Plants'!$I:$I,'[1]Existing Plants'!$M:$M,'[1]CCaMC-AFOaMCpUC'!$A8),SUMIFS('[1]Existing Plants'!$L:$L,'[1]Existing Plants'!$F:$F,'[1]CCaMC-AFOaMCpUC'!Z$1,'[1]Existing Plants'!$M:$M,'[1]CCaMC-AFOaMCpUC'!$A8))*1000*[1]About!$A$110</f>
        <v>#VALUE!</v>
      </c>
      <c r="AA8" s="4" t="e">
        <f>IF(SUMIFS('[1]Existing Plants'!$L:$L,'[1]Existing Plants'!$F:$F,'[1]CCaMC-AFOaMCpUC'!AA$1,'[1]Existing Plants'!$M:$M,'[1]CCaMC-AFOaMCpUC'!$A8)=0,SUMIFS('[1]Existing Plants'!$I:$I,'[1]Existing Plants'!$M:$M,'[1]CCaMC-AFOaMCpUC'!$A8),SUMIFS('[1]Existing Plants'!$L:$L,'[1]Existing Plants'!$F:$F,'[1]CCaMC-AFOaMCpUC'!AA$1,'[1]Existing Plants'!$M:$M,'[1]CCaMC-AFOaMCpUC'!$A8))*1000*[1]About!$A$110</f>
        <v>#VALUE!</v>
      </c>
      <c r="AB8" s="4" t="e">
        <f>IF(SUMIFS('[1]Existing Plants'!$L:$L,'[1]Existing Plants'!$F:$F,'[1]CCaMC-AFOaMCpUC'!AB$1,'[1]Existing Plants'!$M:$M,'[1]CCaMC-AFOaMCpUC'!$A8)=0,SUMIFS('[1]Existing Plants'!$I:$I,'[1]Existing Plants'!$M:$M,'[1]CCaMC-AFOaMCpUC'!$A8),SUMIFS('[1]Existing Plants'!$L:$L,'[1]Existing Plants'!$F:$F,'[1]CCaMC-AFOaMCpUC'!AB$1,'[1]Existing Plants'!$M:$M,'[1]CCaMC-AFOaMCpUC'!$A8))*1000*[1]About!$A$110</f>
        <v>#VALUE!</v>
      </c>
      <c r="AC8" s="4" t="e">
        <f>IF(SUMIFS('[1]Existing Plants'!$L:$L,'[1]Existing Plants'!$F:$F,'[1]CCaMC-AFOaMCpUC'!AC$1,'[1]Existing Plants'!$M:$M,'[1]CCaMC-AFOaMCpUC'!$A8)=0,SUMIFS('[1]Existing Plants'!$I:$I,'[1]Existing Plants'!$M:$M,'[1]CCaMC-AFOaMCpUC'!$A8),SUMIFS('[1]Existing Plants'!$L:$L,'[1]Existing Plants'!$F:$F,'[1]CCaMC-AFOaMCpUC'!AC$1,'[1]Existing Plants'!$M:$M,'[1]CCaMC-AFOaMCpUC'!$A8))*1000*[1]About!$A$110</f>
        <v>#VALUE!</v>
      </c>
      <c r="AD8" s="4" t="e">
        <f>IF(SUMIFS('[1]Existing Plants'!$L:$L,'[1]Existing Plants'!$F:$F,'[1]CCaMC-AFOaMCpUC'!AD$1,'[1]Existing Plants'!$M:$M,'[1]CCaMC-AFOaMCpUC'!$A8)=0,SUMIFS('[1]Existing Plants'!$I:$I,'[1]Existing Plants'!$M:$M,'[1]CCaMC-AFOaMCpUC'!$A8),SUMIFS('[1]Existing Plants'!$L:$L,'[1]Existing Plants'!$F:$F,'[1]CCaMC-AFOaMCpUC'!AD$1,'[1]Existing Plants'!$M:$M,'[1]CCaMC-AFOaMCpUC'!$A8))*1000*[1]About!$A$110</f>
        <v>#VALUE!</v>
      </c>
      <c r="AE8" s="4" t="e">
        <f>IF(SUMIFS('[1]Existing Plants'!$L:$L,'[1]Existing Plants'!$F:$F,'[1]CCaMC-AFOaMCpUC'!AE$1,'[1]Existing Plants'!$M:$M,'[1]CCaMC-AFOaMCpUC'!$A8)=0,SUMIFS('[1]Existing Plants'!$I:$I,'[1]Existing Plants'!$M:$M,'[1]CCaMC-AFOaMCpUC'!$A8),SUMIFS('[1]Existing Plants'!$L:$L,'[1]Existing Plants'!$F:$F,'[1]CCaMC-AFOaMCpUC'!AE$1,'[1]Existing Plants'!$M:$M,'[1]CCaMC-AFOaMCpUC'!$A8))*1000*[1]About!$A$110</f>
        <v>#VALUE!</v>
      </c>
      <c r="AF8" s="4" t="e">
        <f>IF(SUMIFS('[1]Existing Plants'!$L:$L,'[1]Existing Plants'!$F:$F,'[1]CCaMC-AFOaMCpUC'!AF$1,'[1]Existing Plants'!$M:$M,'[1]CCaMC-AFOaMCpUC'!$A8)=0,SUMIFS('[1]Existing Plants'!$I:$I,'[1]Existing Plants'!$M:$M,'[1]CCaMC-AFOaMCpUC'!$A8),SUMIFS('[1]Existing Plants'!$L:$L,'[1]Existing Plants'!$F:$F,'[1]CCaMC-AFOaMCpUC'!AF$1,'[1]Existing Plants'!$M:$M,'[1]CCaMC-AFOaMCpUC'!$A8))*1000*[1]About!$A$110</f>
        <v>#VALUE!</v>
      </c>
      <c r="AG8" s="4" t="e">
        <f>IF(SUMIFS('[1]Existing Plants'!$L:$L,'[1]Existing Plants'!$F:$F,'[1]CCaMC-AFOaMCpUC'!AG$1,'[1]Existing Plants'!$M:$M,'[1]CCaMC-AFOaMCpUC'!$A8)=0,SUMIFS('[1]Existing Plants'!$I:$I,'[1]Existing Plants'!$M:$M,'[1]CCaMC-AFOaMCpUC'!$A8),SUMIFS('[1]Existing Plants'!$L:$L,'[1]Existing Plants'!$F:$F,'[1]CCaMC-AFOaMCpUC'!AG$1,'[1]Existing Plants'!$M:$M,'[1]CCaMC-AFOaMCpUC'!$A8))*1000*[1]About!$A$110</f>
        <v>#VALUE!</v>
      </c>
      <c r="AH8" s="4" t="e">
        <f>IF(SUMIFS('[1]Existing Plants'!$L:$L,'[1]Existing Plants'!$F:$F,'[1]CCaMC-AFOaMCpUC'!AH$1,'[1]Existing Plants'!$M:$M,'[1]CCaMC-AFOaMCpUC'!$A8)=0,SUMIFS('[1]Existing Plants'!$I:$I,'[1]Existing Plants'!$M:$M,'[1]CCaMC-AFOaMCpUC'!$A8),SUMIFS('[1]Existing Plants'!$L:$L,'[1]Existing Plants'!$F:$F,'[1]CCaMC-AFOaMCpUC'!AH$1,'[1]Existing Plants'!$M:$M,'[1]CCaMC-AFOaMCpUC'!$A8))*1000*[1]About!$A$110</f>
        <v>#VALUE!</v>
      </c>
      <c r="AI8" s="4" t="e">
        <f>IF(SUMIFS('[1]Existing Plants'!$L:$L,'[1]Existing Plants'!$F:$F,'[1]CCaMC-AFOaMCpUC'!AI$1,'[1]Existing Plants'!$M:$M,'[1]CCaMC-AFOaMCpUC'!$A8)=0,SUMIFS('[1]Existing Plants'!$I:$I,'[1]Existing Plants'!$M:$M,'[1]CCaMC-AFOaMCpUC'!$A8),SUMIFS('[1]Existing Plants'!$L:$L,'[1]Existing Plants'!$F:$F,'[1]CCaMC-AFOaMCpUC'!AI$1,'[1]Existing Plants'!$M:$M,'[1]CCaMC-AFOaMCpUC'!$A8))*1000*[1]About!$A$110</f>
        <v>#VALUE!</v>
      </c>
      <c r="AJ8" s="4" t="e">
        <f>IF(SUMIFS('[1]Existing Plants'!$L:$L,'[1]Existing Plants'!$F:$F,'[1]CCaMC-AFOaMCpUC'!AJ$1,'[1]Existing Plants'!$M:$M,'[1]CCaMC-AFOaMCpUC'!$A8)=0,SUMIFS('[1]Existing Plants'!$I:$I,'[1]Existing Plants'!$M:$M,'[1]CCaMC-AFOaMCpUC'!$A8),SUMIFS('[1]Existing Plants'!$L:$L,'[1]Existing Plants'!$F:$F,'[1]CCaMC-AFOaMCpUC'!AJ$1,'[1]Existing Plants'!$M:$M,'[1]CCaMC-AFOaMCpUC'!$A8))*1000*[1]About!$A$110</f>
        <v>#VALUE!</v>
      </c>
      <c r="AK8" s="4" t="e">
        <f>IF(SUMIFS('[1]Existing Plants'!$L:$L,'[1]Existing Plants'!$F:$F,'[1]CCaMC-AFOaMCpUC'!AK$1,'[1]Existing Plants'!$M:$M,'[1]CCaMC-AFOaMCpUC'!$A8)=0,SUMIFS('[1]Existing Plants'!$I:$I,'[1]Existing Plants'!$M:$M,'[1]CCaMC-AFOaMCpUC'!$A8),SUMIFS('[1]Existing Plants'!$L:$L,'[1]Existing Plants'!$F:$F,'[1]CCaMC-AFOaMCpUC'!AK$1,'[1]Existing Plants'!$M:$M,'[1]CCaMC-AFOaMCpUC'!$A8))*1000*[1]About!$A$110</f>
        <v>#VALUE!</v>
      </c>
      <c r="AL8" s="4" t="e">
        <f>IF(SUMIFS('[1]Existing Plants'!$L:$L,'[1]Existing Plants'!$F:$F,'[1]CCaMC-AFOaMCpUC'!AL$1,'[1]Existing Plants'!$M:$M,'[1]CCaMC-AFOaMCpUC'!$A8)=0,SUMIFS('[1]Existing Plants'!$I:$I,'[1]Existing Plants'!$M:$M,'[1]CCaMC-AFOaMCpUC'!$A8),SUMIFS('[1]Existing Plants'!$L:$L,'[1]Existing Plants'!$F:$F,'[1]CCaMC-AFOaMCpUC'!AL$1,'[1]Existing Plants'!$M:$M,'[1]CCaMC-AFOaMCpUC'!$A8))*1000*[1]About!$A$110</f>
        <v>#VALUE!</v>
      </c>
      <c r="AM8" s="4" t="e">
        <f>IF(SUMIFS('[1]Existing Plants'!$L:$L,'[1]Existing Plants'!$F:$F,'[1]CCaMC-AFOaMCpUC'!AM$1,'[1]Existing Plants'!$M:$M,'[1]CCaMC-AFOaMCpUC'!$A8)=0,SUMIFS('[1]Existing Plants'!$I:$I,'[1]Existing Plants'!$M:$M,'[1]CCaMC-AFOaMCpUC'!$A8),SUMIFS('[1]Existing Plants'!$L:$L,'[1]Existing Plants'!$F:$F,'[1]CCaMC-AFOaMCpUC'!AM$1,'[1]Existing Plants'!$M:$M,'[1]CCaMC-AFOaMCpUC'!$A8))*1000*[1]About!$A$110</f>
        <v>#VALUE!</v>
      </c>
      <c r="AN8" s="4" t="e">
        <f>IF(SUMIFS('[1]Existing Plants'!$L:$L,'[1]Existing Plants'!$F:$F,'[1]CCaMC-AFOaMCpUC'!AN$1,'[1]Existing Plants'!$M:$M,'[1]CCaMC-AFOaMCpUC'!$A8)=0,SUMIFS('[1]Existing Plants'!$I:$I,'[1]Existing Plants'!$M:$M,'[1]CCaMC-AFOaMCpUC'!$A8),SUMIFS('[1]Existing Plants'!$L:$L,'[1]Existing Plants'!$F:$F,'[1]CCaMC-AFOaMCpUC'!AN$1,'[1]Existing Plants'!$M:$M,'[1]CCaMC-AFOaMCpUC'!$A8))*1000*[1]About!$A$110</f>
        <v>#VALUE!</v>
      </c>
      <c r="AO8" s="4" t="e">
        <f>IF(SUMIFS('[1]Existing Plants'!$L:$L,'[1]Existing Plants'!$F:$F,'[1]CCaMC-AFOaMCpUC'!AO$1,'[1]Existing Plants'!$M:$M,'[1]CCaMC-AFOaMCpUC'!$A8)=0,SUMIFS('[1]Existing Plants'!$I:$I,'[1]Existing Plants'!$M:$M,'[1]CCaMC-AFOaMCpUC'!$A8),SUMIFS('[1]Existing Plants'!$L:$L,'[1]Existing Plants'!$F:$F,'[1]CCaMC-AFOaMCpUC'!AO$1,'[1]Existing Plants'!$M:$M,'[1]CCaMC-AFOaMCpUC'!$A8))*1000*[1]About!$A$110</f>
        <v>#VALUE!</v>
      </c>
      <c r="AP8" s="4" t="e">
        <f>IF(SUMIFS('[1]Existing Plants'!$L:$L,'[1]Existing Plants'!$F:$F,'[1]CCaMC-AFOaMCpUC'!AP$1,'[1]Existing Plants'!$M:$M,'[1]CCaMC-AFOaMCpUC'!$A8)=0,SUMIFS('[1]Existing Plants'!$I:$I,'[1]Existing Plants'!$M:$M,'[1]CCaMC-AFOaMCpUC'!$A8),SUMIFS('[1]Existing Plants'!$L:$L,'[1]Existing Plants'!$F:$F,'[1]CCaMC-AFOaMCpUC'!AP$1,'[1]Existing Plants'!$M:$M,'[1]CCaMC-AFOaMCpUC'!$A8))*1000*[1]About!$A$110</f>
        <v>#VALUE!</v>
      </c>
      <c r="AQ8" s="4" t="e">
        <f>IF(SUMIFS('[1]Existing Plants'!$L:$L,'[1]Existing Plants'!$F:$F,'[1]CCaMC-AFOaMCpUC'!AQ$1,'[1]Existing Plants'!$M:$M,'[1]CCaMC-AFOaMCpUC'!$A8)=0,SUMIFS('[1]Existing Plants'!$I:$I,'[1]Existing Plants'!$M:$M,'[1]CCaMC-AFOaMCpUC'!$A8),SUMIFS('[1]Existing Plants'!$L:$L,'[1]Existing Plants'!$F:$F,'[1]CCaMC-AFOaMCpUC'!AQ$1,'[1]Existing Plants'!$M:$M,'[1]CCaMC-AFOaMCpUC'!$A8))*1000*[1]About!$A$110</f>
        <v>#VALUE!</v>
      </c>
      <c r="AR8" s="4" t="e">
        <f>IF(SUMIFS('[1]Existing Plants'!$L:$L,'[1]Existing Plants'!$F:$F,'[1]CCaMC-AFOaMCpUC'!AR$1,'[1]Existing Plants'!$M:$M,'[1]CCaMC-AFOaMCpUC'!$A8)=0,SUMIFS('[1]Existing Plants'!$I:$I,'[1]Existing Plants'!$M:$M,'[1]CCaMC-AFOaMCpUC'!$A8),SUMIFS('[1]Existing Plants'!$L:$L,'[1]Existing Plants'!$F:$F,'[1]CCaMC-AFOaMCpUC'!AR$1,'[1]Existing Plants'!$M:$M,'[1]CCaMC-AFOaMCpUC'!$A8))*1000*[1]About!$A$110</f>
        <v>#VALUE!</v>
      </c>
      <c r="AS8" s="4" t="e">
        <f>IF(SUMIFS('[1]Existing Plants'!$L:$L,'[1]Existing Plants'!$F:$F,'[1]CCaMC-AFOaMCpUC'!AS$1,'[1]Existing Plants'!$M:$M,'[1]CCaMC-AFOaMCpUC'!$A8)=0,SUMIFS('[1]Existing Plants'!$I:$I,'[1]Existing Plants'!$M:$M,'[1]CCaMC-AFOaMCpUC'!$A8),SUMIFS('[1]Existing Plants'!$L:$L,'[1]Existing Plants'!$F:$F,'[1]CCaMC-AFOaMCpUC'!AS$1,'[1]Existing Plants'!$M:$M,'[1]CCaMC-AFOaMCpUC'!$A8))*1000*[1]About!$A$110</f>
        <v>#VALUE!</v>
      </c>
      <c r="AT8" s="4" t="e">
        <f>IF(SUMIFS('[1]Existing Plants'!$L:$L,'[1]Existing Plants'!$F:$F,'[1]CCaMC-AFOaMCpUC'!AT$1,'[1]Existing Plants'!$M:$M,'[1]CCaMC-AFOaMCpUC'!$A8)=0,SUMIFS('[1]Existing Plants'!$I:$I,'[1]Existing Plants'!$M:$M,'[1]CCaMC-AFOaMCpUC'!$A8),SUMIFS('[1]Existing Plants'!$L:$L,'[1]Existing Plants'!$F:$F,'[1]CCaMC-AFOaMCpUC'!AT$1,'[1]Existing Plants'!$M:$M,'[1]CCaMC-AFOaMCpUC'!$A8))*1000*[1]About!$A$110</f>
        <v>#VALUE!</v>
      </c>
      <c r="AU8" s="4" t="e">
        <f>IF(SUMIFS('[1]Existing Plants'!$L:$L,'[1]Existing Plants'!$F:$F,'[1]CCaMC-AFOaMCpUC'!AU$1,'[1]Existing Plants'!$M:$M,'[1]CCaMC-AFOaMCpUC'!$A8)=0,SUMIFS('[1]Existing Plants'!$I:$I,'[1]Existing Plants'!$M:$M,'[1]CCaMC-AFOaMCpUC'!$A8),SUMIFS('[1]Existing Plants'!$L:$L,'[1]Existing Plants'!$F:$F,'[1]CCaMC-AFOaMCpUC'!AU$1,'[1]Existing Plants'!$M:$M,'[1]CCaMC-AFOaMCpUC'!$A8))*1000*[1]About!$A$110</f>
        <v>#VALUE!</v>
      </c>
      <c r="AV8" s="4" t="e">
        <f>IF(SUMIFS('[1]Existing Plants'!$L:$L,'[1]Existing Plants'!$F:$F,'[1]CCaMC-AFOaMCpUC'!AV$1,'[1]Existing Plants'!$M:$M,'[1]CCaMC-AFOaMCpUC'!$A8)=0,SUMIFS('[1]Existing Plants'!$I:$I,'[1]Existing Plants'!$M:$M,'[1]CCaMC-AFOaMCpUC'!$A8),SUMIFS('[1]Existing Plants'!$L:$L,'[1]Existing Plants'!$F:$F,'[1]CCaMC-AFOaMCpUC'!AV$1,'[1]Existing Plants'!$M:$M,'[1]CCaMC-AFOaMCpUC'!$A8))*1000*[1]About!$A$110</f>
        <v>#VALUE!</v>
      </c>
      <c r="AW8" s="4" t="e">
        <f>IF(SUMIFS('[1]Existing Plants'!$L:$L,'[1]Existing Plants'!$F:$F,'[1]CCaMC-AFOaMCpUC'!AW$1,'[1]Existing Plants'!$M:$M,'[1]CCaMC-AFOaMCpUC'!$A8)=0,SUMIFS('[1]Existing Plants'!$I:$I,'[1]Existing Plants'!$M:$M,'[1]CCaMC-AFOaMCpUC'!$A8),SUMIFS('[1]Existing Plants'!$L:$L,'[1]Existing Plants'!$F:$F,'[1]CCaMC-AFOaMCpUC'!AW$1,'[1]Existing Plants'!$M:$M,'[1]CCaMC-AFOaMCpUC'!$A8))*1000*[1]About!$A$110</f>
        <v>#VALUE!</v>
      </c>
      <c r="AX8" s="4" t="e">
        <f>IF(SUMIFS('[1]Existing Plants'!$L:$L,'[1]Existing Plants'!$F:$F,'[1]CCaMC-AFOaMCpUC'!AX$1,'[1]Existing Plants'!$M:$M,'[1]CCaMC-AFOaMCpUC'!$A8)=0,SUMIFS('[1]Existing Plants'!$I:$I,'[1]Existing Plants'!$M:$M,'[1]CCaMC-AFOaMCpUC'!$A8),SUMIFS('[1]Existing Plants'!$L:$L,'[1]Existing Plants'!$F:$F,'[1]CCaMC-AFOaMCpUC'!AX$1,'[1]Existing Plants'!$M:$M,'[1]CCaMC-AFOaMCpUC'!$A8))*1000*[1]About!$A$110</f>
        <v>#VALUE!</v>
      </c>
      <c r="AY8" s="4" t="e">
        <f>IF(SUMIFS('[1]Existing Plants'!$L:$L,'[1]Existing Plants'!$F:$F,'[1]CCaMC-AFOaMCpUC'!AY$1,'[1]Existing Plants'!$M:$M,'[1]CCaMC-AFOaMCpUC'!$A8)=0,SUMIFS('[1]Existing Plants'!$I:$I,'[1]Existing Plants'!$M:$M,'[1]CCaMC-AFOaMCpUC'!$A8),SUMIFS('[1]Existing Plants'!$L:$L,'[1]Existing Plants'!$F:$F,'[1]CCaMC-AFOaMCpUC'!AY$1,'[1]Existing Plants'!$M:$M,'[1]CCaMC-AFOaMCpUC'!$A8))*1000*[1]About!$A$110</f>
        <v>#VALUE!</v>
      </c>
      <c r="AZ8" s="4" t="e">
        <f>IF(SUMIFS('[1]Existing Plants'!$L:$L,'[1]Existing Plants'!$F:$F,'[1]CCaMC-AFOaMCpUC'!AZ$1,'[1]Existing Plants'!$M:$M,'[1]CCaMC-AFOaMCpUC'!$A8)=0,SUMIFS('[1]Existing Plants'!$I:$I,'[1]Existing Plants'!$M:$M,'[1]CCaMC-AFOaMCpUC'!$A8),SUMIFS('[1]Existing Plants'!$L:$L,'[1]Existing Plants'!$F:$F,'[1]CCaMC-AFOaMCpUC'!AZ$1,'[1]Existing Plants'!$M:$M,'[1]CCaMC-AFOaMCpUC'!$A8))*1000*[1]About!$A$110</f>
        <v>#VALUE!</v>
      </c>
      <c r="BA8" s="4" t="e">
        <f>IF(SUMIFS('[1]Existing Plants'!$L:$L,'[1]Existing Plants'!$F:$F,'[1]CCaMC-AFOaMCpUC'!BA$1,'[1]Existing Plants'!$M:$M,'[1]CCaMC-AFOaMCpUC'!$A8)=0,SUMIFS('[1]Existing Plants'!$I:$I,'[1]Existing Plants'!$M:$M,'[1]CCaMC-AFOaMCpUC'!$A8),SUMIFS('[1]Existing Plants'!$L:$L,'[1]Existing Plants'!$F:$F,'[1]CCaMC-AFOaMCpUC'!BA$1,'[1]Existing Plants'!$M:$M,'[1]CCaMC-AFOaMCpUC'!$A8))*1000*[1]About!$A$110</f>
        <v>#VALUE!</v>
      </c>
      <c r="BB8" s="4" t="e">
        <f>IF(SUMIFS('[1]Existing Plants'!$L:$L,'[1]Existing Plants'!$F:$F,'[1]CCaMC-AFOaMCpUC'!BB$1,'[1]Existing Plants'!$M:$M,'[1]CCaMC-AFOaMCpUC'!$A8)=0,SUMIFS('[1]Existing Plants'!$I:$I,'[1]Existing Plants'!$M:$M,'[1]CCaMC-AFOaMCpUC'!$A8),SUMIFS('[1]Existing Plants'!$L:$L,'[1]Existing Plants'!$F:$F,'[1]CCaMC-AFOaMCpUC'!BB$1,'[1]Existing Plants'!$M:$M,'[1]CCaMC-AFOaMCpUC'!$A8))*1000*[1]About!$A$110</f>
        <v>#VALUE!</v>
      </c>
      <c r="BC8" s="4" t="e">
        <f>IF(SUMIFS('[1]Existing Plants'!$L:$L,'[1]Existing Plants'!$F:$F,'[1]CCaMC-AFOaMCpUC'!BC$1,'[1]Existing Plants'!$M:$M,'[1]CCaMC-AFOaMCpUC'!$A8)=0,SUMIFS('[1]Existing Plants'!$I:$I,'[1]Existing Plants'!$M:$M,'[1]CCaMC-AFOaMCpUC'!$A8),SUMIFS('[1]Existing Plants'!$L:$L,'[1]Existing Plants'!$F:$F,'[1]CCaMC-AFOaMCpUC'!BC$1,'[1]Existing Plants'!$M:$M,'[1]CCaMC-AFOaMCpUC'!$A8))*1000*[1]About!$A$110</f>
        <v>#VALUE!</v>
      </c>
      <c r="BD8" s="4" t="e">
        <f>IF(SUMIFS('[1]Existing Plants'!$L:$L,'[1]Existing Plants'!$F:$F,'[1]CCaMC-AFOaMCpUC'!BD$1,'[1]Existing Plants'!$M:$M,'[1]CCaMC-AFOaMCpUC'!$A8)=0,SUMIFS('[1]Existing Plants'!$I:$I,'[1]Existing Plants'!$M:$M,'[1]CCaMC-AFOaMCpUC'!$A8),SUMIFS('[1]Existing Plants'!$L:$L,'[1]Existing Plants'!$F:$F,'[1]CCaMC-AFOaMCpUC'!BD$1,'[1]Existing Plants'!$M:$M,'[1]CCaMC-AFOaMCpUC'!$A8))*1000*[1]About!$A$110</f>
        <v>#VALUE!</v>
      </c>
      <c r="BE8" s="4" t="e">
        <f>IF(SUMIFS('[1]Existing Plants'!$L:$L,'[1]Existing Plants'!$F:$F,'[1]CCaMC-AFOaMCpUC'!BE$1,'[1]Existing Plants'!$M:$M,'[1]CCaMC-AFOaMCpUC'!$A8)=0,SUMIFS('[1]Existing Plants'!$I:$I,'[1]Existing Plants'!$M:$M,'[1]CCaMC-AFOaMCpUC'!$A8),SUMIFS('[1]Existing Plants'!$L:$L,'[1]Existing Plants'!$F:$F,'[1]CCaMC-AFOaMCpUC'!BE$1,'[1]Existing Plants'!$M:$M,'[1]CCaMC-AFOaMCpUC'!$A8))*1000*[1]About!$A$110</f>
        <v>#VALUE!</v>
      </c>
      <c r="BF8" s="4" t="e">
        <f>IF(SUMIFS('[1]Existing Plants'!$L:$L,'[1]Existing Plants'!$F:$F,'[1]CCaMC-AFOaMCpUC'!BF$1,'[1]Existing Plants'!$M:$M,'[1]CCaMC-AFOaMCpUC'!$A8)=0,SUMIFS('[1]Existing Plants'!$I:$I,'[1]Existing Plants'!$M:$M,'[1]CCaMC-AFOaMCpUC'!$A8),SUMIFS('[1]Existing Plants'!$L:$L,'[1]Existing Plants'!$F:$F,'[1]CCaMC-AFOaMCpUC'!BF$1,'[1]Existing Plants'!$M:$M,'[1]CCaMC-AFOaMCpUC'!$A8))*1000*[1]About!$A$110</f>
        <v>#VALUE!</v>
      </c>
      <c r="BG8" s="4" t="e">
        <f>IF(SUMIFS('[1]Existing Plants'!$L:$L,'[1]Existing Plants'!$F:$F,'[1]CCaMC-AFOaMCpUC'!BG$1,'[1]Existing Plants'!$M:$M,'[1]CCaMC-AFOaMCpUC'!$A8)=0,SUMIFS('[1]Existing Plants'!$I:$I,'[1]Existing Plants'!$M:$M,'[1]CCaMC-AFOaMCpUC'!$A8),SUMIFS('[1]Existing Plants'!$L:$L,'[1]Existing Plants'!$F:$F,'[1]CCaMC-AFOaMCpUC'!BG$1,'[1]Existing Plants'!$M:$M,'[1]CCaMC-AFOaMCpUC'!$A8))*1000*[1]About!$A$110</f>
        <v>#VALUE!</v>
      </c>
      <c r="BH8" s="4" t="e">
        <f>IF(SUMIFS('[1]Existing Plants'!$L:$L,'[1]Existing Plants'!$F:$F,'[1]CCaMC-AFOaMCpUC'!BH$1,'[1]Existing Plants'!$M:$M,'[1]CCaMC-AFOaMCpUC'!$A8)=0,SUMIFS('[1]Existing Plants'!$I:$I,'[1]Existing Plants'!$M:$M,'[1]CCaMC-AFOaMCpUC'!$A8),SUMIFS('[1]Existing Plants'!$L:$L,'[1]Existing Plants'!$F:$F,'[1]CCaMC-AFOaMCpUC'!BH$1,'[1]Existing Plants'!$M:$M,'[1]CCaMC-AFOaMCpUC'!$A8))*1000*[1]About!$A$110</f>
        <v>#VALUE!</v>
      </c>
      <c r="BI8" s="4" t="e">
        <f>IF(SUMIFS('[1]Existing Plants'!$L:$L,'[1]Existing Plants'!$F:$F,'[1]CCaMC-AFOaMCpUC'!BI$1,'[1]Existing Plants'!$M:$M,'[1]CCaMC-AFOaMCpUC'!$A8)=0,SUMIFS('[1]Existing Plants'!$I:$I,'[1]Existing Plants'!$M:$M,'[1]CCaMC-AFOaMCpUC'!$A8),SUMIFS('[1]Existing Plants'!$L:$L,'[1]Existing Plants'!$F:$F,'[1]CCaMC-AFOaMCpUC'!BI$1,'[1]Existing Plants'!$M:$M,'[1]CCaMC-AFOaMCpUC'!$A8))*1000*[1]About!$A$110</f>
        <v>#VALUE!</v>
      </c>
      <c r="BJ8" s="4" t="e">
        <f>IF(SUMIFS('[1]Existing Plants'!$L:$L,'[1]Existing Plants'!$F:$F,'[1]CCaMC-AFOaMCpUC'!BJ$1,'[1]Existing Plants'!$M:$M,'[1]CCaMC-AFOaMCpUC'!$A8)=0,SUMIFS('[1]Existing Plants'!$I:$I,'[1]Existing Plants'!$M:$M,'[1]CCaMC-AFOaMCpUC'!$A8),SUMIFS('[1]Existing Plants'!$L:$L,'[1]Existing Plants'!$F:$F,'[1]CCaMC-AFOaMCpUC'!BJ$1,'[1]Existing Plants'!$M:$M,'[1]CCaMC-AFOaMCpUC'!$A8))*1000*[1]About!$A$110</f>
        <v>#VALUE!</v>
      </c>
      <c r="BK8" s="4" t="e">
        <f>IF(SUMIFS('[1]Existing Plants'!$L:$L,'[1]Existing Plants'!$F:$F,'[1]CCaMC-AFOaMCpUC'!BK$1,'[1]Existing Plants'!$M:$M,'[1]CCaMC-AFOaMCpUC'!$A8)=0,SUMIFS('[1]Existing Plants'!$I:$I,'[1]Existing Plants'!$M:$M,'[1]CCaMC-AFOaMCpUC'!$A8),SUMIFS('[1]Existing Plants'!$L:$L,'[1]Existing Plants'!$F:$F,'[1]CCaMC-AFOaMCpUC'!BK$1,'[1]Existing Plants'!$M:$M,'[1]CCaMC-AFOaMCpUC'!$A8))*1000*[1]About!$A$110</f>
        <v>#VALUE!</v>
      </c>
      <c r="BL8" s="4" t="e">
        <f>IF(SUMIFS('[1]Existing Plants'!$L:$L,'[1]Existing Plants'!$F:$F,'[1]CCaMC-AFOaMCpUC'!BL$1,'[1]Existing Plants'!$M:$M,'[1]CCaMC-AFOaMCpUC'!$A8)=0,SUMIFS('[1]Existing Plants'!$I:$I,'[1]Existing Plants'!$M:$M,'[1]CCaMC-AFOaMCpUC'!$A8),SUMIFS('[1]Existing Plants'!$L:$L,'[1]Existing Plants'!$F:$F,'[1]CCaMC-AFOaMCpUC'!BL$1,'[1]Existing Plants'!$M:$M,'[1]CCaMC-AFOaMCpUC'!$A8))*1000*[1]About!$A$110</f>
        <v>#VALUE!</v>
      </c>
      <c r="BM8" s="4" t="e">
        <f>IF(SUMIFS('[1]Existing Plants'!$L:$L,'[1]Existing Plants'!$F:$F,'[1]CCaMC-AFOaMCpUC'!BM$1,'[1]Existing Plants'!$M:$M,'[1]CCaMC-AFOaMCpUC'!$A8)=0,SUMIFS('[1]Existing Plants'!$I:$I,'[1]Existing Plants'!$M:$M,'[1]CCaMC-AFOaMCpUC'!$A8),SUMIFS('[1]Existing Plants'!$L:$L,'[1]Existing Plants'!$F:$F,'[1]CCaMC-AFOaMCpUC'!BM$1,'[1]Existing Plants'!$M:$M,'[1]CCaMC-AFOaMCpUC'!$A8))*1000*[1]About!$A$110</f>
        <v>#VALUE!</v>
      </c>
      <c r="BN8" s="4" t="e">
        <f>IF(SUMIFS('[1]Existing Plants'!$L:$L,'[1]Existing Plants'!$F:$F,'[1]CCaMC-AFOaMCpUC'!BN$1,'[1]Existing Plants'!$M:$M,'[1]CCaMC-AFOaMCpUC'!$A8)=0,SUMIFS('[1]Existing Plants'!$I:$I,'[1]Existing Plants'!$M:$M,'[1]CCaMC-AFOaMCpUC'!$A8),SUMIFS('[1]Existing Plants'!$L:$L,'[1]Existing Plants'!$F:$F,'[1]CCaMC-AFOaMCpUC'!BN$1,'[1]Existing Plants'!$M:$M,'[1]CCaMC-AFOaMCpUC'!$A8))*1000*[1]About!$A$110</f>
        <v>#VALUE!</v>
      </c>
      <c r="BO8" s="4" t="e">
        <f>IF(SUMIFS('[1]Existing Plants'!$L:$L,'[1]Existing Plants'!$F:$F,'[1]CCaMC-AFOaMCpUC'!BO$1,'[1]Existing Plants'!$M:$M,'[1]CCaMC-AFOaMCpUC'!$A8)=0,SUMIFS('[1]Existing Plants'!$I:$I,'[1]Existing Plants'!$M:$M,'[1]CCaMC-AFOaMCpUC'!$A8),SUMIFS('[1]Existing Plants'!$L:$L,'[1]Existing Plants'!$F:$F,'[1]CCaMC-AFOaMCpUC'!BO$1,'[1]Existing Plants'!$M:$M,'[1]CCaMC-AFOaMCpUC'!$A8))*1000*[1]About!$A$110</f>
        <v>#VALUE!</v>
      </c>
      <c r="BP8" s="4" t="e">
        <f>IF(SUMIFS('[1]Existing Plants'!$L:$L,'[1]Existing Plants'!$F:$F,'[1]CCaMC-AFOaMCpUC'!BP$1,'[1]Existing Plants'!$M:$M,'[1]CCaMC-AFOaMCpUC'!$A8)=0,SUMIFS('[1]Existing Plants'!$I:$I,'[1]Existing Plants'!$M:$M,'[1]CCaMC-AFOaMCpUC'!$A8),SUMIFS('[1]Existing Plants'!$L:$L,'[1]Existing Plants'!$F:$F,'[1]CCaMC-AFOaMCpUC'!BP$1,'[1]Existing Plants'!$M:$M,'[1]CCaMC-AFOaMCpUC'!$A8))*1000*[1]About!$A$110</f>
        <v>#VALUE!</v>
      </c>
      <c r="BQ8" s="4" t="e">
        <f>IF(SUMIFS('[1]Existing Plants'!$L:$L,'[1]Existing Plants'!$F:$F,'[1]CCaMC-AFOaMCpUC'!BQ$1,'[1]Existing Plants'!$M:$M,'[1]CCaMC-AFOaMCpUC'!$A8)=0,SUMIFS('[1]Existing Plants'!$I:$I,'[1]Existing Plants'!$M:$M,'[1]CCaMC-AFOaMCpUC'!$A8),SUMIFS('[1]Existing Plants'!$L:$L,'[1]Existing Plants'!$F:$F,'[1]CCaMC-AFOaMCpUC'!BQ$1,'[1]Existing Plants'!$M:$M,'[1]CCaMC-AFOaMCpUC'!$A8))*1000*[1]About!$A$110</f>
        <v>#VALUE!</v>
      </c>
      <c r="BR8" s="4" t="e">
        <f>IF(SUMIFS('[1]Existing Plants'!$L:$L,'[1]Existing Plants'!$F:$F,'[1]CCaMC-AFOaMCpUC'!BR$1,'[1]Existing Plants'!$M:$M,'[1]CCaMC-AFOaMCpUC'!$A8)=0,SUMIFS('[1]Existing Plants'!$I:$I,'[1]Existing Plants'!$M:$M,'[1]CCaMC-AFOaMCpUC'!$A8),SUMIFS('[1]Existing Plants'!$L:$L,'[1]Existing Plants'!$F:$F,'[1]CCaMC-AFOaMCpUC'!BR$1,'[1]Existing Plants'!$M:$M,'[1]CCaMC-AFOaMCpUC'!$A8))*1000*[1]About!$A$110</f>
        <v>#VALUE!</v>
      </c>
      <c r="BS8" s="4" t="e">
        <f>IF(SUMIFS('[1]Existing Plants'!$L:$L,'[1]Existing Plants'!$F:$F,'[1]CCaMC-AFOaMCpUC'!BS$1,'[1]Existing Plants'!$M:$M,'[1]CCaMC-AFOaMCpUC'!$A8)=0,SUMIFS('[1]Existing Plants'!$I:$I,'[1]Existing Plants'!$M:$M,'[1]CCaMC-AFOaMCpUC'!$A8),SUMIFS('[1]Existing Plants'!$L:$L,'[1]Existing Plants'!$F:$F,'[1]CCaMC-AFOaMCpUC'!BS$1,'[1]Existing Plants'!$M:$M,'[1]CCaMC-AFOaMCpUC'!$A8))*1000*[1]About!$A$110</f>
        <v>#VALUE!</v>
      </c>
      <c r="BT8" s="4" t="e">
        <f>IF(SUMIFS('[1]Existing Plants'!$L:$L,'[1]Existing Plants'!$F:$F,'[1]CCaMC-AFOaMCpUC'!BT$1,'[1]Existing Plants'!$M:$M,'[1]CCaMC-AFOaMCpUC'!$A8)=0,SUMIFS('[1]Existing Plants'!$I:$I,'[1]Existing Plants'!$M:$M,'[1]CCaMC-AFOaMCpUC'!$A8),SUMIFS('[1]Existing Plants'!$L:$L,'[1]Existing Plants'!$F:$F,'[1]CCaMC-AFOaMCpUC'!BT$1,'[1]Existing Plants'!$M:$M,'[1]CCaMC-AFOaMCpUC'!$A8))*1000*[1]About!$A$110</f>
        <v>#VALUE!</v>
      </c>
      <c r="BU8" s="4" t="e">
        <f>IF(SUMIFS('[1]Existing Plants'!$L:$L,'[1]Existing Plants'!$F:$F,'[1]CCaMC-AFOaMCpUC'!BU$1,'[1]Existing Plants'!$M:$M,'[1]CCaMC-AFOaMCpUC'!$A8)=0,SUMIFS('[1]Existing Plants'!$I:$I,'[1]Existing Plants'!$M:$M,'[1]CCaMC-AFOaMCpUC'!$A8),SUMIFS('[1]Existing Plants'!$L:$L,'[1]Existing Plants'!$F:$F,'[1]CCaMC-AFOaMCpUC'!BU$1,'[1]Existing Plants'!$M:$M,'[1]CCaMC-AFOaMCpUC'!$A8))*1000*[1]About!$A$110</f>
        <v>#VALUE!</v>
      </c>
      <c r="BV8" s="4" t="e">
        <f>IF(SUMIFS('[1]Existing Plants'!$L:$L,'[1]Existing Plants'!$F:$F,'[1]CCaMC-AFOaMCpUC'!BV$1,'[1]Existing Plants'!$M:$M,'[1]CCaMC-AFOaMCpUC'!$A8)=0,SUMIFS('[1]Existing Plants'!$I:$I,'[1]Existing Plants'!$M:$M,'[1]CCaMC-AFOaMCpUC'!$A8),SUMIFS('[1]Existing Plants'!$L:$L,'[1]Existing Plants'!$F:$F,'[1]CCaMC-AFOaMCpUC'!BV$1,'[1]Existing Plants'!$M:$M,'[1]CCaMC-AFOaMCpUC'!$A8))*1000*[1]About!$A$110</f>
        <v>#VALUE!</v>
      </c>
      <c r="BW8" s="4" t="e">
        <f>IF(SUMIFS('[1]Existing Plants'!$L:$L,'[1]Existing Plants'!$F:$F,'[1]CCaMC-AFOaMCpUC'!BW$1,'[1]Existing Plants'!$M:$M,'[1]CCaMC-AFOaMCpUC'!$A8)=0,SUMIFS('[1]Existing Plants'!$I:$I,'[1]Existing Plants'!$M:$M,'[1]CCaMC-AFOaMCpUC'!$A8),SUMIFS('[1]Existing Plants'!$L:$L,'[1]Existing Plants'!$F:$F,'[1]CCaMC-AFOaMCpUC'!BW$1,'[1]Existing Plants'!$M:$M,'[1]CCaMC-AFOaMCpUC'!$A8))*1000*[1]About!$A$110</f>
        <v>#VALUE!</v>
      </c>
      <c r="BX8" s="4" t="e">
        <f>IF(SUMIFS('[1]Existing Plants'!$L:$L,'[1]Existing Plants'!$F:$F,'[1]CCaMC-AFOaMCpUC'!BX$1,'[1]Existing Plants'!$M:$M,'[1]CCaMC-AFOaMCpUC'!$A8)=0,SUMIFS('[1]Existing Plants'!$I:$I,'[1]Existing Plants'!$M:$M,'[1]CCaMC-AFOaMCpUC'!$A8),SUMIFS('[1]Existing Plants'!$L:$L,'[1]Existing Plants'!$F:$F,'[1]CCaMC-AFOaMCpUC'!BX$1,'[1]Existing Plants'!$M:$M,'[1]CCaMC-AFOaMCpUC'!$A8))*1000*[1]About!$A$110</f>
        <v>#VALUE!</v>
      </c>
      <c r="BY8" s="4" t="e">
        <f>IF(SUMIFS('[1]Existing Plants'!$L:$L,'[1]Existing Plants'!$F:$F,'[1]CCaMC-AFOaMCpUC'!BY$1,'[1]Existing Plants'!$M:$M,'[1]CCaMC-AFOaMCpUC'!$A8)=0,SUMIFS('[1]Existing Plants'!$I:$I,'[1]Existing Plants'!$M:$M,'[1]CCaMC-AFOaMCpUC'!$A8),SUMIFS('[1]Existing Plants'!$L:$L,'[1]Existing Plants'!$F:$F,'[1]CCaMC-AFOaMCpUC'!BY$1,'[1]Existing Plants'!$M:$M,'[1]CCaMC-AFOaMCpUC'!$A8))*1000*[1]About!$A$110</f>
        <v>#VALUE!</v>
      </c>
      <c r="BZ8" s="4" t="e">
        <f>IF(SUMIFS('[1]Existing Plants'!$L:$L,'[1]Existing Plants'!$F:$F,'[1]CCaMC-AFOaMCpUC'!BZ$1,'[1]Existing Plants'!$M:$M,'[1]CCaMC-AFOaMCpUC'!$A8)=0,SUMIFS('[1]Existing Plants'!$I:$I,'[1]Existing Plants'!$M:$M,'[1]CCaMC-AFOaMCpUC'!$A8),SUMIFS('[1]Existing Plants'!$L:$L,'[1]Existing Plants'!$F:$F,'[1]CCaMC-AFOaMCpUC'!BZ$1,'[1]Existing Plants'!$M:$M,'[1]CCaMC-AFOaMCpUC'!$A8))*1000*[1]About!$A$110</f>
        <v>#VALUE!</v>
      </c>
      <c r="CA8" s="4" t="e">
        <f>IF(SUMIFS('[1]Existing Plants'!$L:$L,'[1]Existing Plants'!$F:$F,'[1]CCaMC-AFOaMCpUC'!CA$1,'[1]Existing Plants'!$M:$M,'[1]CCaMC-AFOaMCpUC'!$A8)=0,SUMIFS('[1]Existing Plants'!$I:$I,'[1]Existing Plants'!$M:$M,'[1]CCaMC-AFOaMCpUC'!$A8),SUMIFS('[1]Existing Plants'!$L:$L,'[1]Existing Plants'!$F:$F,'[1]CCaMC-AFOaMCpUC'!CA$1,'[1]Existing Plants'!$M:$M,'[1]CCaMC-AFOaMCpUC'!$A8))*1000*[1]About!$A$110</f>
        <v>#VALUE!</v>
      </c>
      <c r="CB8" s="4" t="e">
        <f>IF(SUMIFS('[1]Existing Plants'!$L:$L,'[1]Existing Plants'!$F:$F,'[1]CCaMC-AFOaMCpUC'!CB$1,'[1]Existing Plants'!$M:$M,'[1]CCaMC-AFOaMCpUC'!$A8)=0,SUMIFS('[1]Existing Plants'!$I:$I,'[1]Existing Plants'!$M:$M,'[1]CCaMC-AFOaMCpUC'!$A8),SUMIFS('[1]Existing Plants'!$L:$L,'[1]Existing Plants'!$F:$F,'[1]CCaMC-AFOaMCpUC'!CB$1,'[1]Existing Plants'!$M:$M,'[1]CCaMC-AFOaMCpUC'!$A8))*1000*[1]About!$A$110</f>
        <v>#VALUE!</v>
      </c>
      <c r="CC8" s="4" t="e">
        <f>IF(SUMIFS('[1]Existing Plants'!$L:$L,'[1]Existing Plants'!$F:$F,'[1]CCaMC-AFOaMCpUC'!CC$1,'[1]Existing Plants'!$M:$M,'[1]CCaMC-AFOaMCpUC'!$A8)=0,SUMIFS('[1]Existing Plants'!$I:$I,'[1]Existing Plants'!$M:$M,'[1]CCaMC-AFOaMCpUC'!$A8),SUMIFS('[1]Existing Plants'!$L:$L,'[1]Existing Plants'!$F:$F,'[1]CCaMC-AFOaMCpUC'!CC$1,'[1]Existing Plants'!$M:$M,'[1]CCaMC-AFOaMCpUC'!$A8))*1000*[1]About!$A$110</f>
        <v>#VALUE!</v>
      </c>
      <c r="CD8" s="4" t="e">
        <f>IF(SUMIFS('[1]Existing Plants'!$L:$L,'[1]Existing Plants'!$F:$F,'[1]CCaMC-AFOaMCpUC'!CD$1,'[1]Existing Plants'!$M:$M,'[1]CCaMC-AFOaMCpUC'!$A8)=0,SUMIFS('[1]Existing Plants'!$I:$I,'[1]Existing Plants'!$M:$M,'[1]CCaMC-AFOaMCpUC'!$A8),SUMIFS('[1]Existing Plants'!$L:$L,'[1]Existing Plants'!$F:$F,'[1]CCaMC-AFOaMCpUC'!CD$1,'[1]Existing Plants'!$M:$M,'[1]CCaMC-AFOaMCpUC'!$A8))*1000*[1]About!$A$110</f>
        <v>#VALUE!</v>
      </c>
      <c r="CE8" s="4" t="e">
        <f>IF(SUMIFS('[1]Existing Plants'!$L:$L,'[1]Existing Plants'!$F:$F,'[1]CCaMC-AFOaMCpUC'!CE$1,'[1]Existing Plants'!$M:$M,'[1]CCaMC-AFOaMCpUC'!$A8)=0,SUMIFS('[1]Existing Plants'!$I:$I,'[1]Existing Plants'!$M:$M,'[1]CCaMC-AFOaMCpUC'!$A8),SUMIFS('[1]Existing Plants'!$L:$L,'[1]Existing Plants'!$F:$F,'[1]CCaMC-AFOaMCpUC'!CE$1,'[1]Existing Plants'!$M:$M,'[1]CCaMC-AFOaMCpUC'!$A8))*1000*[1]About!$A$110</f>
        <v>#VALUE!</v>
      </c>
      <c r="CF8" s="4" t="e">
        <f>IF(SUMIFS('[1]Existing Plants'!$L:$L,'[1]Existing Plants'!$F:$F,'[1]CCaMC-AFOaMCpUC'!CF$1,'[1]Existing Plants'!$M:$M,'[1]CCaMC-AFOaMCpUC'!$A8)=0,SUMIFS('[1]Existing Plants'!$I:$I,'[1]Existing Plants'!$M:$M,'[1]CCaMC-AFOaMCpUC'!$A8),SUMIFS('[1]Existing Plants'!$L:$L,'[1]Existing Plants'!$F:$F,'[1]CCaMC-AFOaMCpUC'!CF$1,'[1]Existing Plants'!$M:$M,'[1]CCaMC-AFOaMCpUC'!$A8))*1000*[1]About!$A$110</f>
        <v>#VALUE!</v>
      </c>
      <c r="CG8" s="4" t="e">
        <f>IF(SUMIFS('[1]Existing Plants'!$L:$L,'[1]Existing Plants'!$F:$F,'[1]CCaMC-AFOaMCpUC'!CG$1,'[1]Existing Plants'!$M:$M,'[1]CCaMC-AFOaMCpUC'!$A8)=0,SUMIFS('[1]Existing Plants'!$I:$I,'[1]Existing Plants'!$M:$M,'[1]CCaMC-AFOaMCpUC'!$A8),SUMIFS('[1]Existing Plants'!$L:$L,'[1]Existing Plants'!$F:$F,'[1]CCaMC-AFOaMCpUC'!CG$1,'[1]Existing Plants'!$M:$M,'[1]CCaMC-AFOaMCpUC'!$A8))*1000*[1]About!$A$110</f>
        <v>#VALUE!</v>
      </c>
      <c r="CH8" s="4" t="e">
        <f>IF(SUMIFS('[1]Existing Plants'!$L:$L,'[1]Existing Plants'!$F:$F,'[1]CCaMC-AFOaMCpUC'!CH$1,'[1]Existing Plants'!$M:$M,'[1]CCaMC-AFOaMCpUC'!$A8)=0,SUMIFS('[1]Existing Plants'!$I:$I,'[1]Existing Plants'!$M:$M,'[1]CCaMC-AFOaMCpUC'!$A8),SUMIFS('[1]Existing Plants'!$L:$L,'[1]Existing Plants'!$F:$F,'[1]CCaMC-AFOaMCpUC'!CH$1,'[1]Existing Plants'!$M:$M,'[1]CCaMC-AFOaMCpUC'!$A8))*1000*[1]About!$A$110</f>
        <v>#VALUE!</v>
      </c>
      <c r="CI8" s="4" t="e">
        <f>IF(SUMIFS('[1]Existing Plants'!$L:$L,'[1]Existing Plants'!$F:$F,'[1]CCaMC-AFOaMCpUC'!CI$1,'[1]Existing Plants'!$M:$M,'[1]CCaMC-AFOaMCpUC'!$A8)=0,SUMIFS('[1]Existing Plants'!$I:$I,'[1]Existing Plants'!$M:$M,'[1]CCaMC-AFOaMCpUC'!$A8),SUMIFS('[1]Existing Plants'!$L:$L,'[1]Existing Plants'!$F:$F,'[1]CCaMC-AFOaMCpUC'!CI$1,'[1]Existing Plants'!$M:$M,'[1]CCaMC-AFOaMCpUC'!$A8))*1000*[1]About!$A$110</f>
        <v>#VALUE!</v>
      </c>
      <c r="CJ8" s="4" t="e">
        <f>IF(SUMIFS('[1]Existing Plants'!$L:$L,'[1]Existing Plants'!$F:$F,'[1]CCaMC-AFOaMCpUC'!CJ$1,'[1]Existing Plants'!$M:$M,'[1]CCaMC-AFOaMCpUC'!$A8)=0,SUMIFS('[1]Existing Plants'!$I:$I,'[1]Existing Plants'!$M:$M,'[1]CCaMC-AFOaMCpUC'!$A8),SUMIFS('[1]Existing Plants'!$L:$L,'[1]Existing Plants'!$F:$F,'[1]CCaMC-AFOaMCpUC'!CJ$1,'[1]Existing Plants'!$M:$M,'[1]CCaMC-AFOaMCpUC'!$A8))*1000*[1]About!$A$110</f>
        <v>#VALUE!</v>
      </c>
      <c r="CK8" s="4" t="e">
        <f>IF(SUMIFS('[1]Existing Plants'!$L:$L,'[1]Existing Plants'!$F:$F,'[1]CCaMC-AFOaMCpUC'!CK$1,'[1]Existing Plants'!$M:$M,'[1]CCaMC-AFOaMCpUC'!$A8)=0,SUMIFS('[1]Existing Plants'!$I:$I,'[1]Existing Plants'!$M:$M,'[1]CCaMC-AFOaMCpUC'!$A8),SUMIFS('[1]Existing Plants'!$L:$L,'[1]Existing Plants'!$F:$F,'[1]CCaMC-AFOaMCpUC'!CK$1,'[1]Existing Plants'!$M:$M,'[1]CCaMC-AFOaMCpUC'!$A8))*1000*[1]About!$A$110</f>
        <v>#VALUE!</v>
      </c>
      <c r="CL8" s="4" t="e">
        <f>IF(SUMIFS('[1]Existing Plants'!$L:$L,'[1]Existing Plants'!$F:$F,'[1]CCaMC-AFOaMCpUC'!CL$1,'[1]Existing Plants'!$M:$M,'[1]CCaMC-AFOaMCpUC'!$A8)=0,SUMIFS('[1]Existing Plants'!$I:$I,'[1]Existing Plants'!$M:$M,'[1]CCaMC-AFOaMCpUC'!$A8),SUMIFS('[1]Existing Plants'!$L:$L,'[1]Existing Plants'!$F:$F,'[1]CCaMC-AFOaMCpUC'!CL$1,'[1]Existing Plants'!$M:$M,'[1]CCaMC-AFOaMCpUC'!$A8))*1000*[1]About!$A$110</f>
        <v>#VALUE!</v>
      </c>
      <c r="CM8" s="4" t="e">
        <f>IF(SUMIFS('[1]Existing Plants'!$L:$L,'[1]Existing Plants'!$F:$F,'[1]CCaMC-AFOaMCpUC'!CM$1,'[1]Existing Plants'!$M:$M,'[1]CCaMC-AFOaMCpUC'!$A8)=0,SUMIFS('[1]Existing Plants'!$I:$I,'[1]Existing Plants'!$M:$M,'[1]CCaMC-AFOaMCpUC'!$A8),SUMIFS('[1]Existing Plants'!$L:$L,'[1]Existing Plants'!$F:$F,'[1]CCaMC-AFOaMCpUC'!CM$1,'[1]Existing Plants'!$M:$M,'[1]CCaMC-AFOaMCpUC'!$A8))*1000*[1]About!$A$110</f>
        <v>#VALUE!</v>
      </c>
      <c r="CN8" s="4" t="e">
        <f>IF(SUMIFS('[1]Existing Plants'!$L:$L,'[1]Existing Plants'!$F:$F,'[1]CCaMC-AFOaMCpUC'!CN$1,'[1]Existing Plants'!$M:$M,'[1]CCaMC-AFOaMCpUC'!$A8)=0,SUMIFS('[1]Existing Plants'!$I:$I,'[1]Existing Plants'!$M:$M,'[1]CCaMC-AFOaMCpUC'!$A8),SUMIFS('[1]Existing Plants'!$L:$L,'[1]Existing Plants'!$F:$F,'[1]CCaMC-AFOaMCpUC'!CN$1,'[1]Existing Plants'!$M:$M,'[1]CCaMC-AFOaMCpUC'!$A8))*1000*[1]About!$A$110</f>
        <v>#VALUE!</v>
      </c>
      <c r="CO8" s="4" t="e">
        <f>IF(SUMIFS('[1]Existing Plants'!$L:$L,'[1]Existing Plants'!$F:$F,'[1]CCaMC-AFOaMCpUC'!CO$1,'[1]Existing Plants'!$M:$M,'[1]CCaMC-AFOaMCpUC'!$A8)=0,SUMIFS('[1]Existing Plants'!$I:$I,'[1]Existing Plants'!$M:$M,'[1]CCaMC-AFOaMCpUC'!$A8),SUMIFS('[1]Existing Plants'!$L:$L,'[1]Existing Plants'!$F:$F,'[1]CCaMC-AFOaMCpUC'!CO$1,'[1]Existing Plants'!$M:$M,'[1]CCaMC-AFOaMCpUC'!$A8))*1000*[1]About!$A$110</f>
        <v>#VALUE!</v>
      </c>
      <c r="CP8" s="4" t="e">
        <f>IF(SUMIFS('[1]Existing Plants'!$L:$L,'[1]Existing Plants'!$F:$F,'[1]CCaMC-AFOaMCpUC'!CP$1,'[1]Existing Plants'!$M:$M,'[1]CCaMC-AFOaMCpUC'!$A8)=0,SUMIFS('[1]Existing Plants'!$I:$I,'[1]Existing Plants'!$M:$M,'[1]CCaMC-AFOaMCpUC'!$A8),SUMIFS('[1]Existing Plants'!$L:$L,'[1]Existing Plants'!$F:$F,'[1]CCaMC-AFOaMCpUC'!CP$1,'[1]Existing Plants'!$M:$M,'[1]CCaMC-AFOaMCpUC'!$A8))*1000*[1]About!$A$110</f>
        <v>#VALUE!</v>
      </c>
      <c r="CQ8" s="4" t="e">
        <f>IF(SUMIFS('[1]Existing Plants'!$L:$L,'[1]Existing Plants'!$F:$F,'[1]CCaMC-AFOaMCpUC'!CQ$1,'[1]Existing Plants'!$M:$M,'[1]CCaMC-AFOaMCpUC'!$A8)=0,SUMIFS('[1]Existing Plants'!$I:$I,'[1]Existing Plants'!$M:$M,'[1]CCaMC-AFOaMCpUC'!$A8),SUMIFS('[1]Existing Plants'!$L:$L,'[1]Existing Plants'!$F:$F,'[1]CCaMC-AFOaMCpUC'!CQ$1,'[1]Existing Plants'!$M:$M,'[1]CCaMC-AFOaMCpUC'!$A8))*1000*[1]About!$A$110</f>
        <v>#VALUE!</v>
      </c>
      <c r="CR8" s="4" t="e">
        <f>IF(SUMIFS('[1]Existing Plants'!$L:$L,'[1]Existing Plants'!$F:$F,'[1]CCaMC-AFOaMCpUC'!CR$1,'[1]Existing Plants'!$M:$M,'[1]CCaMC-AFOaMCpUC'!$A8)=0,SUMIFS('[1]Existing Plants'!$I:$I,'[1]Existing Plants'!$M:$M,'[1]CCaMC-AFOaMCpUC'!$A8),SUMIFS('[1]Existing Plants'!$L:$L,'[1]Existing Plants'!$F:$F,'[1]CCaMC-AFOaMCpUC'!CR$1,'[1]Existing Plants'!$M:$M,'[1]CCaMC-AFOaMCpUC'!$A8))*1000*[1]About!$A$110</f>
        <v>#VALUE!</v>
      </c>
      <c r="CS8" s="4" t="e">
        <f>IF(SUMIFS('[1]Existing Plants'!$L:$L,'[1]Existing Plants'!$F:$F,'[1]CCaMC-AFOaMCpUC'!CS$1,'[1]Existing Plants'!$M:$M,'[1]CCaMC-AFOaMCpUC'!$A8)=0,SUMIFS('[1]Existing Plants'!$I:$I,'[1]Existing Plants'!$M:$M,'[1]CCaMC-AFOaMCpUC'!$A8),SUMIFS('[1]Existing Plants'!$L:$L,'[1]Existing Plants'!$F:$F,'[1]CCaMC-AFOaMCpUC'!CS$1,'[1]Existing Plants'!$M:$M,'[1]CCaMC-AFOaMCpUC'!$A8))*1000*[1]About!$A$110</f>
        <v>#VALUE!</v>
      </c>
      <c r="CT8" s="4" t="e">
        <f>IF(SUMIFS('[1]Existing Plants'!$L:$L,'[1]Existing Plants'!$F:$F,'[1]CCaMC-AFOaMCpUC'!CT$1,'[1]Existing Plants'!$M:$M,'[1]CCaMC-AFOaMCpUC'!$A8)=0,SUMIFS('[1]Existing Plants'!$I:$I,'[1]Existing Plants'!$M:$M,'[1]CCaMC-AFOaMCpUC'!$A8),SUMIFS('[1]Existing Plants'!$L:$L,'[1]Existing Plants'!$F:$F,'[1]CCaMC-AFOaMCpUC'!CT$1,'[1]Existing Plants'!$M:$M,'[1]CCaMC-AFOaMCpUC'!$A8))*1000*[1]About!$A$110</f>
        <v>#VALUE!</v>
      </c>
      <c r="CU8" s="4" t="e">
        <f>IF(SUMIFS('[1]Existing Plants'!$L:$L,'[1]Existing Plants'!$F:$F,'[1]CCaMC-AFOaMCpUC'!CU$1,'[1]Existing Plants'!$M:$M,'[1]CCaMC-AFOaMCpUC'!$A8)=0,SUMIFS('[1]Existing Plants'!$I:$I,'[1]Existing Plants'!$M:$M,'[1]CCaMC-AFOaMCpUC'!$A8),SUMIFS('[1]Existing Plants'!$L:$L,'[1]Existing Plants'!$F:$F,'[1]CCaMC-AFOaMCpUC'!CU$1,'[1]Existing Plants'!$M:$M,'[1]CCaMC-AFOaMCpUC'!$A8))*1000*[1]About!$A$110</f>
        <v>#VALUE!</v>
      </c>
      <c r="CV8" s="4" t="e">
        <f>IF(SUMIFS('[1]Existing Plants'!$L:$L,'[1]Existing Plants'!$F:$F,'[1]CCaMC-AFOaMCpUC'!CV$1,'[1]Existing Plants'!$M:$M,'[1]CCaMC-AFOaMCpUC'!$A8)=0,SUMIFS('[1]Existing Plants'!$I:$I,'[1]Existing Plants'!$M:$M,'[1]CCaMC-AFOaMCpUC'!$A8),SUMIFS('[1]Existing Plants'!$L:$L,'[1]Existing Plants'!$F:$F,'[1]CCaMC-AFOaMCpUC'!CV$1,'[1]Existing Plants'!$M:$M,'[1]CCaMC-AFOaMCpUC'!$A8))*1000*[1]About!$A$110</f>
        <v>#VALUE!</v>
      </c>
      <c r="CW8" s="4" t="e">
        <f>IF(SUMIFS('[1]Existing Plants'!$L:$L,'[1]Existing Plants'!$F:$F,'[1]CCaMC-AFOaMCpUC'!CW$1,'[1]Existing Plants'!$M:$M,'[1]CCaMC-AFOaMCpUC'!$A8)=0,SUMIFS('[1]Existing Plants'!$I:$I,'[1]Existing Plants'!$M:$M,'[1]CCaMC-AFOaMCpUC'!$A8),SUMIFS('[1]Existing Plants'!$L:$L,'[1]Existing Plants'!$F:$F,'[1]CCaMC-AFOaMCpUC'!CW$1,'[1]Existing Plants'!$M:$M,'[1]CCaMC-AFOaMCpUC'!$A8))*1000*[1]About!$A$110</f>
        <v>#VALUE!</v>
      </c>
      <c r="CX8" s="4" t="e">
        <f>IF(SUMIFS('[1]Existing Plants'!$L:$L,'[1]Existing Plants'!$F:$F,'[1]CCaMC-AFOaMCpUC'!CX$1,'[1]Existing Plants'!$M:$M,'[1]CCaMC-AFOaMCpUC'!$A8)=0,SUMIFS('[1]Existing Plants'!$I:$I,'[1]Existing Plants'!$M:$M,'[1]CCaMC-AFOaMCpUC'!$A8),SUMIFS('[1]Existing Plants'!$L:$L,'[1]Existing Plants'!$F:$F,'[1]CCaMC-AFOaMCpUC'!CX$1,'[1]Existing Plants'!$M:$M,'[1]CCaMC-AFOaMCpUC'!$A8))*1000*[1]About!$A$110</f>
        <v>#VALUE!</v>
      </c>
      <c r="CY8" s="4" t="e">
        <f>IF(SUMIFS('[1]Existing Plants'!$L:$L,'[1]Existing Plants'!$F:$F,'[1]CCaMC-AFOaMCpUC'!CY$1,'[1]Existing Plants'!$M:$M,'[1]CCaMC-AFOaMCpUC'!$A8)=0,SUMIFS('[1]Existing Plants'!$I:$I,'[1]Existing Plants'!$M:$M,'[1]CCaMC-AFOaMCpUC'!$A8),SUMIFS('[1]Existing Plants'!$L:$L,'[1]Existing Plants'!$F:$F,'[1]CCaMC-AFOaMCpUC'!CY$1,'[1]Existing Plants'!$M:$M,'[1]CCaMC-AFOaMCpUC'!$A8))*1000*[1]About!$A$110</f>
        <v>#VALUE!</v>
      </c>
      <c r="CZ8" s="4" t="e">
        <f>IF(SUMIFS('[1]Existing Plants'!$L:$L,'[1]Existing Plants'!$F:$F,'[1]CCaMC-AFOaMCpUC'!CZ$1,'[1]Existing Plants'!$M:$M,'[1]CCaMC-AFOaMCpUC'!$A8)=0,SUMIFS('[1]Existing Plants'!$I:$I,'[1]Existing Plants'!$M:$M,'[1]CCaMC-AFOaMCpUC'!$A8),SUMIFS('[1]Existing Plants'!$L:$L,'[1]Existing Plants'!$F:$F,'[1]CCaMC-AFOaMCpUC'!CZ$1,'[1]Existing Plants'!$M:$M,'[1]CCaMC-AFOaMCpUC'!$A8))*1000*[1]About!$A$110</f>
        <v>#VALUE!</v>
      </c>
      <c r="DA8" s="4" t="e">
        <f>IF(SUMIFS('[1]Existing Plants'!$L:$L,'[1]Existing Plants'!$F:$F,'[1]CCaMC-AFOaMCpUC'!DA$1,'[1]Existing Plants'!$M:$M,'[1]CCaMC-AFOaMCpUC'!$A8)=0,SUMIFS('[1]Existing Plants'!$I:$I,'[1]Existing Plants'!$M:$M,'[1]CCaMC-AFOaMCpUC'!$A8),SUMIFS('[1]Existing Plants'!$L:$L,'[1]Existing Plants'!$F:$F,'[1]CCaMC-AFOaMCpUC'!DA$1,'[1]Existing Plants'!$M:$M,'[1]CCaMC-AFOaMCpUC'!$A8))*1000*[1]About!$A$110</f>
        <v>#VALUE!</v>
      </c>
      <c r="DB8" s="4" t="e">
        <f>IF(SUMIFS('[1]Existing Plants'!$L:$L,'[1]Existing Plants'!$F:$F,'[1]CCaMC-AFOaMCpUC'!DB$1,'[1]Existing Plants'!$M:$M,'[1]CCaMC-AFOaMCpUC'!$A8)=0,SUMIFS('[1]Existing Plants'!$I:$I,'[1]Existing Plants'!$M:$M,'[1]CCaMC-AFOaMCpUC'!$A8),SUMIFS('[1]Existing Plants'!$L:$L,'[1]Existing Plants'!$F:$F,'[1]CCaMC-AFOaMCpUC'!DB$1,'[1]Existing Plants'!$M:$M,'[1]CCaMC-AFOaMCpUC'!$A8))*1000*[1]About!$A$110</f>
        <v>#VALUE!</v>
      </c>
      <c r="DC8" s="4" t="e">
        <f>IF(SUMIFS('[1]Existing Plants'!$L:$L,'[1]Existing Plants'!$F:$F,'[1]CCaMC-AFOaMCpUC'!DC$1,'[1]Existing Plants'!$M:$M,'[1]CCaMC-AFOaMCpUC'!$A8)=0,SUMIFS('[1]Existing Plants'!$I:$I,'[1]Existing Plants'!$M:$M,'[1]CCaMC-AFOaMCpUC'!$A8),SUMIFS('[1]Existing Plants'!$L:$L,'[1]Existing Plants'!$F:$F,'[1]CCaMC-AFOaMCpUC'!DC$1,'[1]Existing Plants'!$M:$M,'[1]CCaMC-AFOaMCpUC'!$A8))*1000*[1]About!$A$110</f>
        <v>#VALUE!</v>
      </c>
      <c r="DD8" s="4" t="e">
        <f>IF(SUMIFS('[1]Existing Plants'!$L:$L,'[1]Existing Plants'!$F:$F,'[1]CCaMC-AFOaMCpUC'!DD$1,'[1]Existing Plants'!$M:$M,'[1]CCaMC-AFOaMCpUC'!$A8)=0,SUMIFS('[1]Existing Plants'!$I:$I,'[1]Existing Plants'!$M:$M,'[1]CCaMC-AFOaMCpUC'!$A8),SUMIFS('[1]Existing Plants'!$L:$L,'[1]Existing Plants'!$F:$F,'[1]CCaMC-AFOaMCpUC'!DD$1,'[1]Existing Plants'!$M:$M,'[1]CCaMC-AFOaMCpUC'!$A8))*1000*[1]About!$A$110</f>
        <v>#VALUE!</v>
      </c>
      <c r="DE8" s="4" t="e">
        <f>IF(SUMIFS('[1]Existing Plants'!$L:$L,'[1]Existing Plants'!$F:$F,'[1]CCaMC-AFOaMCpUC'!DE$1,'[1]Existing Plants'!$M:$M,'[1]CCaMC-AFOaMCpUC'!$A8)=0,SUMIFS('[1]Existing Plants'!$I:$I,'[1]Existing Plants'!$M:$M,'[1]CCaMC-AFOaMCpUC'!$A8),SUMIFS('[1]Existing Plants'!$L:$L,'[1]Existing Plants'!$F:$F,'[1]CCaMC-AFOaMCpUC'!DE$1,'[1]Existing Plants'!$M:$M,'[1]CCaMC-AFOaMCpUC'!$A8))*1000*[1]About!$A$110</f>
        <v>#VALUE!</v>
      </c>
      <c r="DF8" s="4" t="e">
        <f>IF(SUMIFS('[1]Existing Plants'!$L:$L,'[1]Existing Plants'!$F:$F,'[1]CCaMC-AFOaMCpUC'!DF$1,'[1]Existing Plants'!$M:$M,'[1]CCaMC-AFOaMCpUC'!$A8)=0,SUMIFS('[1]Existing Plants'!$I:$I,'[1]Existing Plants'!$M:$M,'[1]CCaMC-AFOaMCpUC'!$A8),SUMIFS('[1]Existing Plants'!$L:$L,'[1]Existing Plants'!$F:$F,'[1]CCaMC-AFOaMCpUC'!DF$1,'[1]Existing Plants'!$M:$M,'[1]CCaMC-AFOaMCpUC'!$A8))*1000*[1]About!$A$110</f>
        <v>#VALUE!</v>
      </c>
      <c r="DG8" s="4" t="e">
        <f>IF(SUMIFS('[1]Existing Plants'!$L:$L,'[1]Existing Plants'!$F:$F,'[1]CCaMC-AFOaMCpUC'!DG$1,'[1]Existing Plants'!$M:$M,'[1]CCaMC-AFOaMCpUC'!$A8)=0,SUMIFS('[1]Existing Plants'!$I:$I,'[1]Existing Plants'!$M:$M,'[1]CCaMC-AFOaMCpUC'!$A8),SUMIFS('[1]Existing Plants'!$L:$L,'[1]Existing Plants'!$F:$F,'[1]CCaMC-AFOaMCpUC'!DG$1,'[1]Existing Plants'!$M:$M,'[1]CCaMC-AFOaMCpUC'!$A8))*1000*[1]About!$A$110</f>
        <v>#VALUE!</v>
      </c>
      <c r="DH8" s="4" t="e">
        <f>IF(SUMIFS('[1]Existing Plants'!$L:$L,'[1]Existing Plants'!$F:$F,'[1]CCaMC-AFOaMCpUC'!DH$1,'[1]Existing Plants'!$M:$M,'[1]CCaMC-AFOaMCpUC'!$A8)=0,SUMIFS('[1]Existing Plants'!$I:$I,'[1]Existing Plants'!$M:$M,'[1]CCaMC-AFOaMCpUC'!$A8),SUMIFS('[1]Existing Plants'!$L:$L,'[1]Existing Plants'!$F:$F,'[1]CCaMC-AFOaMCpUC'!DH$1,'[1]Existing Plants'!$M:$M,'[1]CCaMC-AFOaMCpUC'!$A8))*1000*[1]About!$A$110</f>
        <v>#VALUE!</v>
      </c>
      <c r="DI8" s="4" t="e">
        <f>IF(SUMIFS('[1]Existing Plants'!$L:$L,'[1]Existing Plants'!$F:$F,'[1]CCaMC-AFOaMCpUC'!DI$1,'[1]Existing Plants'!$M:$M,'[1]CCaMC-AFOaMCpUC'!$A8)=0,SUMIFS('[1]Existing Plants'!$I:$I,'[1]Existing Plants'!$M:$M,'[1]CCaMC-AFOaMCpUC'!$A8),SUMIFS('[1]Existing Plants'!$L:$L,'[1]Existing Plants'!$F:$F,'[1]CCaMC-AFOaMCpUC'!DI$1,'[1]Existing Plants'!$M:$M,'[1]CCaMC-AFOaMCpUC'!$A8))*1000*[1]About!$A$110</f>
        <v>#VALUE!</v>
      </c>
      <c r="DJ8" s="4" t="e">
        <f>IF(SUMIFS('[1]Existing Plants'!$L:$L,'[1]Existing Plants'!$F:$F,'[1]CCaMC-AFOaMCpUC'!DJ$1,'[1]Existing Plants'!$M:$M,'[1]CCaMC-AFOaMCpUC'!$A8)=0,SUMIFS('[1]Existing Plants'!$I:$I,'[1]Existing Plants'!$M:$M,'[1]CCaMC-AFOaMCpUC'!$A8),SUMIFS('[1]Existing Plants'!$L:$L,'[1]Existing Plants'!$F:$F,'[1]CCaMC-AFOaMCpUC'!DJ$1,'[1]Existing Plants'!$M:$M,'[1]CCaMC-AFOaMCpUC'!$A8))*1000*[1]About!$A$110</f>
        <v>#VALUE!</v>
      </c>
      <c r="DK8" s="4" t="e">
        <f>IF(SUMIFS('[1]Existing Plants'!$L:$L,'[1]Existing Plants'!$F:$F,'[1]CCaMC-AFOaMCpUC'!DK$1,'[1]Existing Plants'!$M:$M,'[1]CCaMC-AFOaMCpUC'!$A8)=0,SUMIFS('[1]Existing Plants'!$I:$I,'[1]Existing Plants'!$M:$M,'[1]CCaMC-AFOaMCpUC'!$A8),SUMIFS('[1]Existing Plants'!$L:$L,'[1]Existing Plants'!$F:$F,'[1]CCaMC-AFOaMCpUC'!DK$1,'[1]Existing Plants'!$M:$M,'[1]CCaMC-AFOaMCpUC'!$A8))*1000*[1]About!$A$110</f>
        <v>#VALUE!</v>
      </c>
      <c r="DL8" s="4" t="e">
        <f>IF(SUMIFS('[1]Existing Plants'!$L:$L,'[1]Existing Plants'!$F:$F,'[1]CCaMC-AFOaMCpUC'!DL$1,'[1]Existing Plants'!$M:$M,'[1]CCaMC-AFOaMCpUC'!$A8)=0,SUMIFS('[1]Existing Plants'!$I:$I,'[1]Existing Plants'!$M:$M,'[1]CCaMC-AFOaMCpUC'!$A8),SUMIFS('[1]Existing Plants'!$L:$L,'[1]Existing Plants'!$F:$F,'[1]CCaMC-AFOaMCpUC'!DL$1,'[1]Existing Plants'!$M:$M,'[1]CCaMC-AFOaMCpUC'!$A8))*1000*[1]About!$A$110</f>
        <v>#VALUE!</v>
      </c>
      <c r="DM8" s="4" t="e">
        <f>IF(SUMIFS('[1]Existing Plants'!$L:$L,'[1]Existing Plants'!$F:$F,'[1]CCaMC-AFOaMCpUC'!DM$1,'[1]Existing Plants'!$M:$M,'[1]CCaMC-AFOaMCpUC'!$A8)=0,SUMIFS('[1]Existing Plants'!$I:$I,'[1]Existing Plants'!$M:$M,'[1]CCaMC-AFOaMCpUC'!$A8),SUMIFS('[1]Existing Plants'!$L:$L,'[1]Existing Plants'!$F:$F,'[1]CCaMC-AFOaMCpUC'!DM$1,'[1]Existing Plants'!$M:$M,'[1]CCaMC-AFOaMCpUC'!$A8))*1000*[1]About!$A$110</f>
        <v>#VALUE!</v>
      </c>
      <c r="DN8" s="4" t="e">
        <f>IF(SUMIFS('[1]Existing Plants'!$L:$L,'[1]Existing Plants'!$F:$F,'[1]CCaMC-AFOaMCpUC'!DN$1,'[1]Existing Plants'!$M:$M,'[1]CCaMC-AFOaMCpUC'!$A8)=0,SUMIFS('[1]Existing Plants'!$I:$I,'[1]Existing Plants'!$M:$M,'[1]CCaMC-AFOaMCpUC'!$A8),SUMIFS('[1]Existing Plants'!$L:$L,'[1]Existing Plants'!$F:$F,'[1]CCaMC-AFOaMCpUC'!DN$1,'[1]Existing Plants'!$M:$M,'[1]CCaMC-AFOaMCpUC'!$A8))*1000*[1]About!$A$110</f>
        <v>#VALUE!</v>
      </c>
      <c r="DO8" s="4" t="e">
        <f>IF(SUMIFS('[1]Existing Plants'!$L:$L,'[1]Existing Plants'!$F:$F,'[1]CCaMC-AFOaMCpUC'!DO$1,'[1]Existing Plants'!$M:$M,'[1]CCaMC-AFOaMCpUC'!$A8)=0,SUMIFS('[1]Existing Plants'!$I:$I,'[1]Existing Plants'!$M:$M,'[1]CCaMC-AFOaMCpUC'!$A8),SUMIFS('[1]Existing Plants'!$L:$L,'[1]Existing Plants'!$F:$F,'[1]CCaMC-AFOaMCpUC'!DO$1,'[1]Existing Plants'!$M:$M,'[1]CCaMC-AFOaMCpUC'!$A8))*1000*[1]About!$A$110</f>
        <v>#VALUE!</v>
      </c>
      <c r="DP8" s="4" t="e">
        <f>IF(SUMIFS('[1]Existing Plants'!$L:$L,'[1]Existing Plants'!$F:$F,'[1]CCaMC-AFOaMCpUC'!DP$1,'[1]Existing Plants'!$M:$M,'[1]CCaMC-AFOaMCpUC'!$A8)=0,SUMIFS('[1]Existing Plants'!$I:$I,'[1]Existing Plants'!$M:$M,'[1]CCaMC-AFOaMCpUC'!$A8),SUMIFS('[1]Existing Plants'!$L:$L,'[1]Existing Plants'!$F:$F,'[1]CCaMC-AFOaMCpUC'!DP$1,'[1]Existing Plants'!$M:$M,'[1]CCaMC-AFOaMCpUC'!$A8))*1000*[1]About!$A$110</f>
        <v>#VALUE!</v>
      </c>
      <c r="DQ8" s="4" t="e">
        <f>IF(SUMIFS('[1]Existing Plants'!$L:$L,'[1]Existing Plants'!$F:$F,'[1]CCaMC-AFOaMCpUC'!DQ$1,'[1]Existing Plants'!$M:$M,'[1]CCaMC-AFOaMCpUC'!$A8)=0,SUMIFS('[1]Existing Plants'!$I:$I,'[1]Existing Plants'!$M:$M,'[1]CCaMC-AFOaMCpUC'!$A8),SUMIFS('[1]Existing Plants'!$L:$L,'[1]Existing Plants'!$F:$F,'[1]CCaMC-AFOaMCpUC'!DQ$1,'[1]Existing Plants'!$M:$M,'[1]CCaMC-AFOaMCpUC'!$A8))*1000*[1]About!$A$110</f>
        <v>#VALUE!</v>
      </c>
      <c r="DR8" s="4" t="e">
        <f>IF(SUMIFS('[1]Existing Plants'!$L:$L,'[1]Existing Plants'!$F:$F,'[1]CCaMC-AFOaMCpUC'!DR$1,'[1]Existing Plants'!$M:$M,'[1]CCaMC-AFOaMCpUC'!$A8)=0,SUMIFS('[1]Existing Plants'!$I:$I,'[1]Existing Plants'!$M:$M,'[1]CCaMC-AFOaMCpUC'!$A8),SUMIFS('[1]Existing Plants'!$L:$L,'[1]Existing Plants'!$F:$F,'[1]CCaMC-AFOaMCpUC'!DR$1,'[1]Existing Plants'!$M:$M,'[1]CCaMC-AFOaMCpUC'!$A8))*1000*[1]About!$A$110</f>
        <v>#VALUE!</v>
      </c>
      <c r="DS8" s="4" t="e">
        <f>IF(SUMIFS('[1]Existing Plants'!$L:$L,'[1]Existing Plants'!$F:$F,'[1]CCaMC-AFOaMCpUC'!DS$1,'[1]Existing Plants'!$M:$M,'[1]CCaMC-AFOaMCpUC'!$A8)=0,SUMIFS('[1]Existing Plants'!$I:$I,'[1]Existing Plants'!$M:$M,'[1]CCaMC-AFOaMCpUC'!$A8),SUMIFS('[1]Existing Plants'!$L:$L,'[1]Existing Plants'!$F:$F,'[1]CCaMC-AFOaMCpUC'!DS$1,'[1]Existing Plants'!$M:$M,'[1]CCaMC-AFOaMCpUC'!$A8))*1000*[1]About!$A$110</f>
        <v>#VALUE!</v>
      </c>
      <c r="DT8" s="4" t="e">
        <f>IF(SUMIFS('[1]Existing Plants'!$L:$L,'[1]Existing Plants'!$F:$F,'[1]CCaMC-AFOaMCpUC'!DT$1,'[1]Existing Plants'!$M:$M,'[1]CCaMC-AFOaMCpUC'!$A8)=0,SUMIFS('[1]Existing Plants'!$I:$I,'[1]Existing Plants'!$M:$M,'[1]CCaMC-AFOaMCpUC'!$A8),SUMIFS('[1]Existing Plants'!$L:$L,'[1]Existing Plants'!$F:$F,'[1]CCaMC-AFOaMCpUC'!DT$1,'[1]Existing Plants'!$M:$M,'[1]CCaMC-AFOaMCpUC'!$A8))*1000*[1]About!$A$110</f>
        <v>#VALUE!</v>
      </c>
      <c r="DU8" s="4" t="e">
        <f>IF(SUMIFS('[1]Existing Plants'!$L:$L,'[1]Existing Plants'!$F:$F,'[1]CCaMC-AFOaMCpUC'!DU$1,'[1]Existing Plants'!$M:$M,'[1]CCaMC-AFOaMCpUC'!$A8)=0,SUMIFS('[1]Existing Plants'!$I:$I,'[1]Existing Plants'!$M:$M,'[1]CCaMC-AFOaMCpUC'!$A8),SUMIFS('[1]Existing Plants'!$L:$L,'[1]Existing Plants'!$F:$F,'[1]CCaMC-AFOaMCpUC'!DU$1,'[1]Existing Plants'!$M:$M,'[1]CCaMC-AFOaMCpUC'!$A8))*1000*[1]About!$A$110</f>
        <v>#VALUE!</v>
      </c>
      <c r="DV8" s="4" t="e">
        <f>IF(SUMIFS('[1]Existing Plants'!$L:$L,'[1]Existing Plants'!$F:$F,'[1]CCaMC-AFOaMCpUC'!DV$1,'[1]Existing Plants'!$M:$M,'[1]CCaMC-AFOaMCpUC'!$A8)=0,SUMIFS('[1]Existing Plants'!$I:$I,'[1]Existing Plants'!$M:$M,'[1]CCaMC-AFOaMCpUC'!$A8),SUMIFS('[1]Existing Plants'!$L:$L,'[1]Existing Plants'!$F:$F,'[1]CCaMC-AFOaMCpUC'!DV$1,'[1]Existing Plants'!$M:$M,'[1]CCaMC-AFOaMCpUC'!$A8))*1000*[1]About!$A$110</f>
        <v>#VALUE!</v>
      </c>
      <c r="DW8" s="4" t="e">
        <f>IF(SUMIFS('[1]Existing Plants'!$L:$L,'[1]Existing Plants'!$F:$F,'[1]CCaMC-AFOaMCpUC'!DW$1,'[1]Existing Plants'!$M:$M,'[1]CCaMC-AFOaMCpUC'!$A8)=0,SUMIFS('[1]Existing Plants'!$I:$I,'[1]Existing Plants'!$M:$M,'[1]CCaMC-AFOaMCpUC'!$A8),SUMIFS('[1]Existing Plants'!$L:$L,'[1]Existing Plants'!$F:$F,'[1]CCaMC-AFOaMCpUC'!DW$1,'[1]Existing Plants'!$M:$M,'[1]CCaMC-AFOaMCpUC'!$A8))*1000*[1]About!$A$110</f>
        <v>#VALUE!</v>
      </c>
      <c r="DX8" s="4" t="e">
        <f>IF(SUMIFS('[1]Existing Plants'!$L:$L,'[1]Existing Plants'!$F:$F,'[1]CCaMC-AFOaMCpUC'!DX$1,'[1]Existing Plants'!$M:$M,'[1]CCaMC-AFOaMCpUC'!$A8)=0,SUMIFS('[1]Existing Plants'!$I:$I,'[1]Existing Plants'!$M:$M,'[1]CCaMC-AFOaMCpUC'!$A8),SUMIFS('[1]Existing Plants'!$L:$L,'[1]Existing Plants'!$F:$F,'[1]CCaMC-AFOaMCpUC'!DX$1,'[1]Existing Plants'!$M:$M,'[1]CCaMC-AFOaMCpUC'!$A8))*1000*[1]About!$A$110</f>
        <v>#VALUE!</v>
      </c>
      <c r="DY8" s="4" t="e">
        <f>IF(SUMIFS('[1]Existing Plants'!$L:$L,'[1]Existing Plants'!$F:$F,'[1]CCaMC-AFOaMCpUC'!DY$1,'[1]Existing Plants'!$M:$M,'[1]CCaMC-AFOaMCpUC'!$A8)=0,SUMIFS('[1]Existing Plants'!$I:$I,'[1]Existing Plants'!$M:$M,'[1]CCaMC-AFOaMCpUC'!$A8),SUMIFS('[1]Existing Plants'!$L:$L,'[1]Existing Plants'!$F:$F,'[1]CCaMC-AFOaMCpUC'!DY$1,'[1]Existing Plants'!$M:$M,'[1]CCaMC-AFOaMCpUC'!$A8))*1000*[1]About!$A$110</f>
        <v>#VALUE!</v>
      </c>
      <c r="DZ8">
        <f>Calculation!B80</f>
        <v>23129.653363002399</v>
      </c>
      <c r="EA8" s="4">
        <f t="shared" si="4"/>
        <v>23129.653363002399</v>
      </c>
      <c r="EB8" s="4">
        <f t="shared" si="2"/>
        <v>23129.653363002399</v>
      </c>
      <c r="EC8" s="4">
        <f t="shared" si="2"/>
        <v>23129.653363002399</v>
      </c>
      <c r="ED8" s="4">
        <f t="shared" si="2"/>
        <v>23129.653363002399</v>
      </c>
      <c r="EE8" s="4">
        <f t="shared" si="2"/>
        <v>23129.653363002399</v>
      </c>
      <c r="EF8" s="4">
        <f t="shared" si="2"/>
        <v>23129.653363002399</v>
      </c>
      <c r="EG8" s="4">
        <f t="shared" si="2"/>
        <v>23129.653363002399</v>
      </c>
      <c r="EH8" s="4">
        <f t="shared" si="2"/>
        <v>23129.653363002399</v>
      </c>
      <c r="EI8" s="4">
        <f t="shared" si="2"/>
        <v>23129.653363002399</v>
      </c>
      <c r="EJ8" s="4">
        <f t="shared" si="2"/>
        <v>23129.653363002399</v>
      </c>
      <c r="EK8" s="4">
        <f t="shared" si="2"/>
        <v>23129.653363002399</v>
      </c>
      <c r="EL8" s="4">
        <f t="shared" si="2"/>
        <v>23129.653363002399</v>
      </c>
      <c r="EM8" s="4">
        <f t="shared" si="2"/>
        <v>23129.653363002399</v>
      </c>
      <c r="EN8" s="4">
        <f t="shared" si="2"/>
        <v>23129.653363002399</v>
      </c>
      <c r="EO8" s="4">
        <f t="shared" si="2"/>
        <v>23129.653363002399</v>
      </c>
      <c r="EP8" s="4">
        <f t="shared" si="2"/>
        <v>23129.653363002399</v>
      </c>
      <c r="EQ8" s="4">
        <f t="shared" si="2"/>
        <v>23129.653363002399</v>
      </c>
      <c r="ER8" s="4">
        <f t="shared" si="2"/>
        <v>23129.653363002399</v>
      </c>
      <c r="ES8" s="4">
        <f t="shared" si="2"/>
        <v>23129.653363002399</v>
      </c>
      <c r="ET8" s="4">
        <f t="shared" si="2"/>
        <v>23129.653363002399</v>
      </c>
      <c r="EU8" s="4">
        <f t="shared" si="2"/>
        <v>23129.653363002399</v>
      </c>
      <c r="EV8" s="4">
        <f t="shared" si="2"/>
        <v>23129.653363002399</v>
      </c>
      <c r="EW8" s="4">
        <f t="shared" si="2"/>
        <v>23129.653363002399</v>
      </c>
      <c r="EX8" s="4">
        <f t="shared" si="2"/>
        <v>23129.653363002399</v>
      </c>
      <c r="EY8" s="4">
        <f t="shared" si="2"/>
        <v>23129.653363002399</v>
      </c>
      <c r="EZ8" s="4">
        <f t="shared" si="2"/>
        <v>23129.653363002399</v>
      </c>
      <c r="FA8" s="4">
        <f t="shared" si="2"/>
        <v>23129.653363002399</v>
      </c>
      <c r="FB8" s="4">
        <f t="shared" si="2"/>
        <v>23129.653363002399</v>
      </c>
      <c r="FC8" s="4">
        <f t="shared" si="2"/>
        <v>23129.653363002399</v>
      </c>
      <c r="FD8" s="4">
        <f t="shared" si="2"/>
        <v>23129.653363002399</v>
      </c>
      <c r="FE8" s="4">
        <f t="shared" si="2"/>
        <v>23129.653363002399</v>
      </c>
      <c r="FF8" s="4">
        <f t="shared" si="5"/>
        <v>23129.653363002399</v>
      </c>
      <c r="FG8" s="4">
        <f t="shared" si="5"/>
        <v>23129.653363002399</v>
      </c>
      <c r="FH8" s="4">
        <f t="shared" si="5"/>
        <v>23129.653363002399</v>
      </c>
      <c r="FI8" s="4">
        <f t="shared" si="5"/>
        <v>23129.653363002399</v>
      </c>
      <c r="FJ8" s="4">
        <f t="shared" si="5"/>
        <v>23129.653363002399</v>
      </c>
      <c r="FK8" s="4">
        <f t="shared" si="5"/>
        <v>23129.653363002399</v>
      </c>
      <c r="FL8" s="4">
        <f t="shared" si="5"/>
        <v>23129.653363002399</v>
      </c>
      <c r="FM8" s="4">
        <f t="shared" si="5"/>
        <v>23129.653363002399</v>
      </c>
      <c r="FN8" s="4">
        <f t="shared" si="5"/>
        <v>23129.653363002399</v>
      </c>
      <c r="FO8" s="4">
        <f t="shared" si="5"/>
        <v>23129.653363002399</v>
      </c>
      <c r="FP8" s="4">
        <f t="shared" si="5"/>
        <v>23129.653363002399</v>
      </c>
      <c r="FQ8" s="4">
        <f t="shared" si="5"/>
        <v>23129.653363002399</v>
      </c>
      <c r="FR8" s="4">
        <f t="shared" si="5"/>
        <v>23129.653363002399</v>
      </c>
      <c r="FS8" s="4">
        <f t="shared" si="5"/>
        <v>23129.653363002399</v>
      </c>
      <c r="FT8" s="4">
        <f t="shared" si="5"/>
        <v>23129.653363002399</v>
      </c>
      <c r="FU8" s="4">
        <f t="shared" si="5"/>
        <v>23129.653363002399</v>
      </c>
      <c r="FV8" s="4">
        <f t="shared" si="5"/>
        <v>23129.653363002399</v>
      </c>
      <c r="FW8" s="4">
        <f t="shared" si="5"/>
        <v>23129.653363002399</v>
      </c>
      <c r="FX8" s="4">
        <f t="shared" si="5"/>
        <v>23129.653363002399</v>
      </c>
      <c r="FY8" s="4">
        <f t="shared" si="5"/>
        <v>23129.653363002399</v>
      </c>
      <c r="FZ8" s="4">
        <f t="shared" si="5"/>
        <v>23129.653363002399</v>
      </c>
      <c r="GA8" s="4">
        <f t="shared" si="5"/>
        <v>23129.653363002399</v>
      </c>
      <c r="GB8" s="4">
        <f t="shared" si="5"/>
        <v>23129.653363002399</v>
      </c>
      <c r="GC8" s="4">
        <f t="shared" si="5"/>
        <v>23129.653363002399</v>
      </c>
      <c r="GD8" s="4">
        <f t="shared" si="5"/>
        <v>23129.653363002399</v>
      </c>
      <c r="GE8" s="4">
        <f t="shared" si="5"/>
        <v>23129.653363002399</v>
      </c>
      <c r="GF8" s="4">
        <f t="shared" si="5"/>
        <v>23129.653363002399</v>
      </c>
      <c r="GG8" s="4">
        <f t="shared" si="5"/>
        <v>23129.653363002399</v>
      </c>
      <c r="GH8" s="4">
        <f t="shared" si="5"/>
        <v>23129.653363002399</v>
      </c>
      <c r="GI8" s="4">
        <f t="shared" si="5"/>
        <v>23129.653363002399</v>
      </c>
      <c r="GJ8" s="4">
        <f t="shared" si="5"/>
        <v>23129.653363002399</v>
      </c>
      <c r="GK8" s="4">
        <f t="shared" si="5"/>
        <v>23129.653363002399</v>
      </c>
      <c r="GL8" s="4">
        <f t="shared" si="5"/>
        <v>23129.653363002399</v>
      </c>
      <c r="GM8" s="4">
        <f t="shared" si="5"/>
        <v>23129.653363002399</v>
      </c>
      <c r="GN8" s="4">
        <f t="shared" si="5"/>
        <v>23129.653363002399</v>
      </c>
      <c r="GO8" s="4">
        <f t="shared" si="5"/>
        <v>23129.653363002399</v>
      </c>
      <c r="GP8" s="4">
        <f t="shared" si="5"/>
        <v>23129.653363002399</v>
      </c>
      <c r="GQ8" s="4">
        <f t="shared" si="5"/>
        <v>23129.653363002399</v>
      </c>
      <c r="GR8" s="4">
        <f t="shared" si="5"/>
        <v>23129.653363002399</v>
      </c>
      <c r="GS8" s="4">
        <f t="shared" si="5"/>
        <v>23129.653363002399</v>
      </c>
      <c r="GT8" s="4">
        <f t="shared" si="5"/>
        <v>23129.653363002399</v>
      </c>
      <c r="GU8" s="4">
        <f t="shared" si="5"/>
        <v>23129.653363002399</v>
      </c>
      <c r="GV8" s="4">
        <f t="shared" si="5"/>
        <v>23129.653363002399</v>
      </c>
      <c r="GW8" s="4">
        <f t="shared" si="5"/>
        <v>23129.653363002399</v>
      </c>
      <c r="GX8" s="4">
        <f t="shared" si="5"/>
        <v>23129.653363002399</v>
      </c>
      <c r="GY8" s="4">
        <f t="shared" si="5"/>
        <v>23129.653363002399</v>
      </c>
      <c r="GZ8" s="4">
        <f t="shared" si="5"/>
        <v>23129.653363002399</v>
      </c>
      <c r="HA8" s="4">
        <f t="shared" si="5"/>
        <v>23129.653363002399</v>
      </c>
      <c r="HB8" s="4">
        <f t="shared" si="5"/>
        <v>23129.653363002399</v>
      </c>
      <c r="HC8" s="4">
        <f t="shared" si="5"/>
        <v>23129.653363002399</v>
      </c>
    </row>
    <row r="9" spans="1:211">
      <c r="A9" t="s">
        <v>8</v>
      </c>
      <c r="B9" s="4">
        <v>77455.969078232418</v>
      </c>
      <c r="C9" s="4" t="e">
        <f>IF(SUMIFS('[1]Existing Plants'!$L:$L,'[1]Existing Plants'!$F:$F,'[1]CCaMC-AFOaMCpUC'!C$1,'[1]Existing Plants'!$M:$M,'[1]CCaMC-AFOaMCpUC'!$A9)=0,SUMIFS('[1]Existing Plants'!$I:$I,'[1]Existing Plants'!$M:$M,'[1]CCaMC-AFOaMCpUC'!$A9),SUMIFS('[1]Existing Plants'!$L:$L,'[1]Existing Plants'!$F:$F,'[1]CCaMC-AFOaMCpUC'!C$1,'[1]Existing Plants'!$M:$M,'[1]CCaMC-AFOaMCpUC'!$A9))*1000*[1]About!$A$110</f>
        <v>#VALUE!</v>
      </c>
      <c r="D9" s="4" t="e">
        <f>IF(SUMIFS('[1]Existing Plants'!$L:$L,'[1]Existing Plants'!$F:$F,'[1]CCaMC-AFOaMCpUC'!D$1,'[1]Existing Plants'!$M:$M,'[1]CCaMC-AFOaMCpUC'!$A9)=0,SUMIFS('[1]Existing Plants'!$I:$I,'[1]Existing Plants'!$M:$M,'[1]CCaMC-AFOaMCpUC'!$A9),SUMIFS('[1]Existing Plants'!$L:$L,'[1]Existing Plants'!$F:$F,'[1]CCaMC-AFOaMCpUC'!D$1,'[1]Existing Plants'!$M:$M,'[1]CCaMC-AFOaMCpUC'!$A9))*1000*[1]About!$A$110</f>
        <v>#VALUE!</v>
      </c>
      <c r="E9" s="4" t="e">
        <f>IF(SUMIFS('[1]Existing Plants'!$L:$L,'[1]Existing Plants'!$F:$F,'[1]CCaMC-AFOaMCpUC'!E$1,'[1]Existing Plants'!$M:$M,'[1]CCaMC-AFOaMCpUC'!$A9)=0,SUMIFS('[1]Existing Plants'!$I:$I,'[1]Existing Plants'!$M:$M,'[1]CCaMC-AFOaMCpUC'!$A9),SUMIFS('[1]Existing Plants'!$L:$L,'[1]Existing Plants'!$F:$F,'[1]CCaMC-AFOaMCpUC'!E$1,'[1]Existing Plants'!$M:$M,'[1]CCaMC-AFOaMCpUC'!$A9))*1000*[1]About!$A$110</f>
        <v>#VALUE!</v>
      </c>
      <c r="F9" s="4" t="e">
        <f>IF(SUMIFS('[1]Existing Plants'!$L:$L,'[1]Existing Plants'!$F:$F,'[1]CCaMC-AFOaMCpUC'!F$1,'[1]Existing Plants'!$M:$M,'[1]CCaMC-AFOaMCpUC'!$A9)=0,SUMIFS('[1]Existing Plants'!$I:$I,'[1]Existing Plants'!$M:$M,'[1]CCaMC-AFOaMCpUC'!$A9),SUMIFS('[1]Existing Plants'!$L:$L,'[1]Existing Plants'!$F:$F,'[1]CCaMC-AFOaMCpUC'!F$1,'[1]Existing Plants'!$M:$M,'[1]CCaMC-AFOaMCpUC'!$A9))*1000*[1]About!$A$110</f>
        <v>#VALUE!</v>
      </c>
      <c r="G9" s="4" t="e">
        <f>IF(SUMIFS('[1]Existing Plants'!$L:$L,'[1]Existing Plants'!$F:$F,'[1]CCaMC-AFOaMCpUC'!G$1,'[1]Existing Plants'!$M:$M,'[1]CCaMC-AFOaMCpUC'!$A9)=0,SUMIFS('[1]Existing Plants'!$I:$I,'[1]Existing Plants'!$M:$M,'[1]CCaMC-AFOaMCpUC'!$A9),SUMIFS('[1]Existing Plants'!$L:$L,'[1]Existing Plants'!$F:$F,'[1]CCaMC-AFOaMCpUC'!G$1,'[1]Existing Plants'!$M:$M,'[1]CCaMC-AFOaMCpUC'!$A9))*1000*[1]About!$A$110</f>
        <v>#VALUE!</v>
      </c>
      <c r="H9" s="4" t="e">
        <f>IF(SUMIFS('[1]Existing Plants'!$L:$L,'[1]Existing Plants'!$F:$F,'[1]CCaMC-AFOaMCpUC'!H$1,'[1]Existing Plants'!$M:$M,'[1]CCaMC-AFOaMCpUC'!$A9)=0,SUMIFS('[1]Existing Plants'!$I:$I,'[1]Existing Plants'!$M:$M,'[1]CCaMC-AFOaMCpUC'!$A9),SUMIFS('[1]Existing Plants'!$L:$L,'[1]Existing Plants'!$F:$F,'[1]CCaMC-AFOaMCpUC'!H$1,'[1]Existing Plants'!$M:$M,'[1]CCaMC-AFOaMCpUC'!$A9))*1000*[1]About!$A$110</f>
        <v>#VALUE!</v>
      </c>
      <c r="I9" s="4" t="e">
        <f>IF(SUMIFS('[1]Existing Plants'!$L:$L,'[1]Existing Plants'!$F:$F,'[1]CCaMC-AFOaMCpUC'!I$1,'[1]Existing Plants'!$M:$M,'[1]CCaMC-AFOaMCpUC'!$A9)=0,SUMIFS('[1]Existing Plants'!$I:$I,'[1]Existing Plants'!$M:$M,'[1]CCaMC-AFOaMCpUC'!$A9),SUMIFS('[1]Existing Plants'!$L:$L,'[1]Existing Plants'!$F:$F,'[1]CCaMC-AFOaMCpUC'!I$1,'[1]Existing Plants'!$M:$M,'[1]CCaMC-AFOaMCpUC'!$A9))*1000*[1]About!$A$110</f>
        <v>#VALUE!</v>
      </c>
      <c r="J9" s="4" t="e">
        <f>IF(SUMIFS('[1]Existing Plants'!$L:$L,'[1]Existing Plants'!$F:$F,'[1]CCaMC-AFOaMCpUC'!J$1,'[1]Existing Plants'!$M:$M,'[1]CCaMC-AFOaMCpUC'!$A9)=0,SUMIFS('[1]Existing Plants'!$I:$I,'[1]Existing Plants'!$M:$M,'[1]CCaMC-AFOaMCpUC'!$A9),SUMIFS('[1]Existing Plants'!$L:$L,'[1]Existing Plants'!$F:$F,'[1]CCaMC-AFOaMCpUC'!J$1,'[1]Existing Plants'!$M:$M,'[1]CCaMC-AFOaMCpUC'!$A9))*1000*[1]About!$A$110</f>
        <v>#VALUE!</v>
      </c>
      <c r="K9" s="4" t="e">
        <f>IF(SUMIFS('[1]Existing Plants'!$L:$L,'[1]Existing Plants'!$F:$F,'[1]CCaMC-AFOaMCpUC'!K$1,'[1]Existing Plants'!$M:$M,'[1]CCaMC-AFOaMCpUC'!$A9)=0,SUMIFS('[1]Existing Plants'!$I:$I,'[1]Existing Plants'!$M:$M,'[1]CCaMC-AFOaMCpUC'!$A9),SUMIFS('[1]Existing Plants'!$L:$L,'[1]Existing Plants'!$F:$F,'[1]CCaMC-AFOaMCpUC'!K$1,'[1]Existing Plants'!$M:$M,'[1]CCaMC-AFOaMCpUC'!$A9))*1000*[1]About!$A$110</f>
        <v>#VALUE!</v>
      </c>
      <c r="L9" s="4" t="e">
        <f>IF(SUMIFS('[1]Existing Plants'!$L:$L,'[1]Existing Plants'!$F:$F,'[1]CCaMC-AFOaMCpUC'!L$1,'[1]Existing Plants'!$M:$M,'[1]CCaMC-AFOaMCpUC'!$A9)=0,SUMIFS('[1]Existing Plants'!$I:$I,'[1]Existing Plants'!$M:$M,'[1]CCaMC-AFOaMCpUC'!$A9),SUMIFS('[1]Existing Plants'!$L:$L,'[1]Existing Plants'!$F:$F,'[1]CCaMC-AFOaMCpUC'!L$1,'[1]Existing Plants'!$M:$M,'[1]CCaMC-AFOaMCpUC'!$A9))*1000*[1]About!$A$110</f>
        <v>#VALUE!</v>
      </c>
      <c r="M9" s="4" t="e">
        <f>IF(SUMIFS('[1]Existing Plants'!$L:$L,'[1]Existing Plants'!$F:$F,'[1]CCaMC-AFOaMCpUC'!M$1,'[1]Existing Plants'!$M:$M,'[1]CCaMC-AFOaMCpUC'!$A9)=0,SUMIFS('[1]Existing Plants'!$I:$I,'[1]Existing Plants'!$M:$M,'[1]CCaMC-AFOaMCpUC'!$A9),SUMIFS('[1]Existing Plants'!$L:$L,'[1]Existing Plants'!$F:$F,'[1]CCaMC-AFOaMCpUC'!M$1,'[1]Existing Plants'!$M:$M,'[1]CCaMC-AFOaMCpUC'!$A9))*1000*[1]About!$A$110</f>
        <v>#VALUE!</v>
      </c>
      <c r="N9" s="4" t="e">
        <f>IF(SUMIFS('[1]Existing Plants'!$L:$L,'[1]Existing Plants'!$F:$F,'[1]CCaMC-AFOaMCpUC'!N$1,'[1]Existing Plants'!$M:$M,'[1]CCaMC-AFOaMCpUC'!$A9)=0,SUMIFS('[1]Existing Plants'!$I:$I,'[1]Existing Plants'!$M:$M,'[1]CCaMC-AFOaMCpUC'!$A9),SUMIFS('[1]Existing Plants'!$L:$L,'[1]Existing Plants'!$F:$F,'[1]CCaMC-AFOaMCpUC'!N$1,'[1]Existing Plants'!$M:$M,'[1]CCaMC-AFOaMCpUC'!$A9))*1000*[1]About!$A$110</f>
        <v>#VALUE!</v>
      </c>
      <c r="O9" s="4" t="e">
        <f>IF(SUMIFS('[1]Existing Plants'!$L:$L,'[1]Existing Plants'!$F:$F,'[1]CCaMC-AFOaMCpUC'!O$1,'[1]Existing Plants'!$M:$M,'[1]CCaMC-AFOaMCpUC'!$A9)=0,SUMIFS('[1]Existing Plants'!$I:$I,'[1]Existing Plants'!$M:$M,'[1]CCaMC-AFOaMCpUC'!$A9),SUMIFS('[1]Existing Plants'!$L:$L,'[1]Existing Plants'!$F:$F,'[1]CCaMC-AFOaMCpUC'!O$1,'[1]Existing Plants'!$M:$M,'[1]CCaMC-AFOaMCpUC'!$A9))*1000*[1]About!$A$110</f>
        <v>#VALUE!</v>
      </c>
      <c r="P9" s="4" t="e">
        <f>IF(SUMIFS('[1]Existing Plants'!$L:$L,'[1]Existing Plants'!$F:$F,'[1]CCaMC-AFOaMCpUC'!P$1,'[1]Existing Plants'!$M:$M,'[1]CCaMC-AFOaMCpUC'!$A9)=0,SUMIFS('[1]Existing Plants'!$I:$I,'[1]Existing Plants'!$M:$M,'[1]CCaMC-AFOaMCpUC'!$A9),SUMIFS('[1]Existing Plants'!$L:$L,'[1]Existing Plants'!$F:$F,'[1]CCaMC-AFOaMCpUC'!P$1,'[1]Existing Plants'!$M:$M,'[1]CCaMC-AFOaMCpUC'!$A9))*1000*[1]About!$A$110</f>
        <v>#VALUE!</v>
      </c>
      <c r="Q9" s="4" t="e">
        <f>IF(SUMIFS('[1]Existing Plants'!$L:$L,'[1]Existing Plants'!$F:$F,'[1]CCaMC-AFOaMCpUC'!Q$1,'[1]Existing Plants'!$M:$M,'[1]CCaMC-AFOaMCpUC'!$A9)=0,SUMIFS('[1]Existing Plants'!$I:$I,'[1]Existing Plants'!$M:$M,'[1]CCaMC-AFOaMCpUC'!$A9),SUMIFS('[1]Existing Plants'!$L:$L,'[1]Existing Plants'!$F:$F,'[1]CCaMC-AFOaMCpUC'!Q$1,'[1]Existing Plants'!$M:$M,'[1]CCaMC-AFOaMCpUC'!$A9))*1000*[1]About!$A$110</f>
        <v>#VALUE!</v>
      </c>
      <c r="R9" s="4" t="e">
        <f>IF(SUMIFS('[1]Existing Plants'!$L:$L,'[1]Existing Plants'!$F:$F,'[1]CCaMC-AFOaMCpUC'!R$1,'[1]Existing Plants'!$M:$M,'[1]CCaMC-AFOaMCpUC'!$A9)=0,SUMIFS('[1]Existing Plants'!$I:$I,'[1]Existing Plants'!$M:$M,'[1]CCaMC-AFOaMCpUC'!$A9),SUMIFS('[1]Existing Plants'!$L:$L,'[1]Existing Plants'!$F:$F,'[1]CCaMC-AFOaMCpUC'!R$1,'[1]Existing Plants'!$M:$M,'[1]CCaMC-AFOaMCpUC'!$A9))*1000*[1]About!$A$110</f>
        <v>#VALUE!</v>
      </c>
      <c r="S9" s="4" t="e">
        <f>IF(SUMIFS('[1]Existing Plants'!$L:$L,'[1]Existing Plants'!$F:$F,'[1]CCaMC-AFOaMCpUC'!S$1,'[1]Existing Plants'!$M:$M,'[1]CCaMC-AFOaMCpUC'!$A9)=0,SUMIFS('[1]Existing Plants'!$I:$I,'[1]Existing Plants'!$M:$M,'[1]CCaMC-AFOaMCpUC'!$A9),SUMIFS('[1]Existing Plants'!$L:$L,'[1]Existing Plants'!$F:$F,'[1]CCaMC-AFOaMCpUC'!S$1,'[1]Existing Plants'!$M:$M,'[1]CCaMC-AFOaMCpUC'!$A9))*1000*[1]About!$A$110</f>
        <v>#VALUE!</v>
      </c>
      <c r="T9" s="4" t="e">
        <f>IF(SUMIFS('[1]Existing Plants'!$L:$L,'[1]Existing Plants'!$F:$F,'[1]CCaMC-AFOaMCpUC'!T$1,'[1]Existing Plants'!$M:$M,'[1]CCaMC-AFOaMCpUC'!$A9)=0,SUMIFS('[1]Existing Plants'!$I:$I,'[1]Existing Plants'!$M:$M,'[1]CCaMC-AFOaMCpUC'!$A9),SUMIFS('[1]Existing Plants'!$L:$L,'[1]Existing Plants'!$F:$F,'[1]CCaMC-AFOaMCpUC'!T$1,'[1]Existing Plants'!$M:$M,'[1]CCaMC-AFOaMCpUC'!$A9))*1000*[1]About!$A$110</f>
        <v>#VALUE!</v>
      </c>
      <c r="U9" s="4" t="e">
        <f>IF(SUMIFS('[1]Existing Plants'!$L:$L,'[1]Existing Plants'!$F:$F,'[1]CCaMC-AFOaMCpUC'!U$1,'[1]Existing Plants'!$M:$M,'[1]CCaMC-AFOaMCpUC'!$A9)=0,SUMIFS('[1]Existing Plants'!$I:$I,'[1]Existing Plants'!$M:$M,'[1]CCaMC-AFOaMCpUC'!$A9),SUMIFS('[1]Existing Plants'!$L:$L,'[1]Existing Plants'!$F:$F,'[1]CCaMC-AFOaMCpUC'!U$1,'[1]Existing Plants'!$M:$M,'[1]CCaMC-AFOaMCpUC'!$A9))*1000*[1]About!$A$110</f>
        <v>#VALUE!</v>
      </c>
      <c r="V9" s="4" t="e">
        <f>IF(SUMIFS('[1]Existing Plants'!$L:$L,'[1]Existing Plants'!$F:$F,'[1]CCaMC-AFOaMCpUC'!V$1,'[1]Existing Plants'!$M:$M,'[1]CCaMC-AFOaMCpUC'!$A9)=0,SUMIFS('[1]Existing Plants'!$I:$I,'[1]Existing Plants'!$M:$M,'[1]CCaMC-AFOaMCpUC'!$A9),SUMIFS('[1]Existing Plants'!$L:$L,'[1]Existing Plants'!$F:$F,'[1]CCaMC-AFOaMCpUC'!V$1,'[1]Existing Plants'!$M:$M,'[1]CCaMC-AFOaMCpUC'!$A9))*1000*[1]About!$A$110</f>
        <v>#VALUE!</v>
      </c>
      <c r="W9" s="4" t="e">
        <f>IF(SUMIFS('[1]Existing Plants'!$L:$L,'[1]Existing Plants'!$F:$F,'[1]CCaMC-AFOaMCpUC'!W$1,'[1]Existing Plants'!$M:$M,'[1]CCaMC-AFOaMCpUC'!$A9)=0,SUMIFS('[1]Existing Plants'!$I:$I,'[1]Existing Plants'!$M:$M,'[1]CCaMC-AFOaMCpUC'!$A9),SUMIFS('[1]Existing Plants'!$L:$L,'[1]Existing Plants'!$F:$F,'[1]CCaMC-AFOaMCpUC'!W$1,'[1]Existing Plants'!$M:$M,'[1]CCaMC-AFOaMCpUC'!$A9))*1000*[1]About!$A$110</f>
        <v>#VALUE!</v>
      </c>
      <c r="X9" s="4" t="e">
        <f>IF(SUMIFS('[1]Existing Plants'!$L:$L,'[1]Existing Plants'!$F:$F,'[1]CCaMC-AFOaMCpUC'!X$1,'[1]Existing Plants'!$M:$M,'[1]CCaMC-AFOaMCpUC'!$A9)=0,SUMIFS('[1]Existing Plants'!$I:$I,'[1]Existing Plants'!$M:$M,'[1]CCaMC-AFOaMCpUC'!$A9),SUMIFS('[1]Existing Plants'!$L:$L,'[1]Existing Plants'!$F:$F,'[1]CCaMC-AFOaMCpUC'!X$1,'[1]Existing Plants'!$M:$M,'[1]CCaMC-AFOaMCpUC'!$A9))*1000*[1]About!$A$110</f>
        <v>#VALUE!</v>
      </c>
      <c r="Y9" s="4" t="e">
        <f>IF(SUMIFS('[1]Existing Plants'!$L:$L,'[1]Existing Plants'!$F:$F,'[1]CCaMC-AFOaMCpUC'!Y$1,'[1]Existing Plants'!$M:$M,'[1]CCaMC-AFOaMCpUC'!$A9)=0,SUMIFS('[1]Existing Plants'!$I:$I,'[1]Existing Plants'!$M:$M,'[1]CCaMC-AFOaMCpUC'!$A9),SUMIFS('[1]Existing Plants'!$L:$L,'[1]Existing Plants'!$F:$F,'[1]CCaMC-AFOaMCpUC'!Y$1,'[1]Existing Plants'!$M:$M,'[1]CCaMC-AFOaMCpUC'!$A9))*1000*[1]About!$A$110</f>
        <v>#VALUE!</v>
      </c>
      <c r="Z9" s="4" t="e">
        <f>IF(SUMIFS('[1]Existing Plants'!$L:$L,'[1]Existing Plants'!$F:$F,'[1]CCaMC-AFOaMCpUC'!Z$1,'[1]Existing Plants'!$M:$M,'[1]CCaMC-AFOaMCpUC'!$A9)=0,SUMIFS('[1]Existing Plants'!$I:$I,'[1]Existing Plants'!$M:$M,'[1]CCaMC-AFOaMCpUC'!$A9),SUMIFS('[1]Existing Plants'!$L:$L,'[1]Existing Plants'!$F:$F,'[1]CCaMC-AFOaMCpUC'!Z$1,'[1]Existing Plants'!$M:$M,'[1]CCaMC-AFOaMCpUC'!$A9))*1000*[1]About!$A$110</f>
        <v>#VALUE!</v>
      </c>
      <c r="AA9" s="4" t="e">
        <f>IF(SUMIFS('[1]Existing Plants'!$L:$L,'[1]Existing Plants'!$F:$F,'[1]CCaMC-AFOaMCpUC'!AA$1,'[1]Existing Plants'!$M:$M,'[1]CCaMC-AFOaMCpUC'!$A9)=0,SUMIFS('[1]Existing Plants'!$I:$I,'[1]Existing Plants'!$M:$M,'[1]CCaMC-AFOaMCpUC'!$A9),SUMIFS('[1]Existing Plants'!$L:$L,'[1]Existing Plants'!$F:$F,'[1]CCaMC-AFOaMCpUC'!AA$1,'[1]Existing Plants'!$M:$M,'[1]CCaMC-AFOaMCpUC'!$A9))*1000*[1]About!$A$110</f>
        <v>#VALUE!</v>
      </c>
      <c r="AB9" s="4" t="e">
        <f>IF(SUMIFS('[1]Existing Plants'!$L:$L,'[1]Existing Plants'!$F:$F,'[1]CCaMC-AFOaMCpUC'!AB$1,'[1]Existing Plants'!$M:$M,'[1]CCaMC-AFOaMCpUC'!$A9)=0,SUMIFS('[1]Existing Plants'!$I:$I,'[1]Existing Plants'!$M:$M,'[1]CCaMC-AFOaMCpUC'!$A9),SUMIFS('[1]Existing Plants'!$L:$L,'[1]Existing Plants'!$F:$F,'[1]CCaMC-AFOaMCpUC'!AB$1,'[1]Existing Plants'!$M:$M,'[1]CCaMC-AFOaMCpUC'!$A9))*1000*[1]About!$A$110</f>
        <v>#VALUE!</v>
      </c>
      <c r="AC9" s="4" t="e">
        <f>IF(SUMIFS('[1]Existing Plants'!$L:$L,'[1]Existing Plants'!$F:$F,'[1]CCaMC-AFOaMCpUC'!AC$1,'[1]Existing Plants'!$M:$M,'[1]CCaMC-AFOaMCpUC'!$A9)=0,SUMIFS('[1]Existing Plants'!$I:$I,'[1]Existing Plants'!$M:$M,'[1]CCaMC-AFOaMCpUC'!$A9),SUMIFS('[1]Existing Plants'!$L:$L,'[1]Existing Plants'!$F:$F,'[1]CCaMC-AFOaMCpUC'!AC$1,'[1]Existing Plants'!$M:$M,'[1]CCaMC-AFOaMCpUC'!$A9))*1000*[1]About!$A$110</f>
        <v>#VALUE!</v>
      </c>
      <c r="AD9" s="4" t="e">
        <f>IF(SUMIFS('[1]Existing Plants'!$L:$L,'[1]Existing Plants'!$F:$F,'[1]CCaMC-AFOaMCpUC'!AD$1,'[1]Existing Plants'!$M:$M,'[1]CCaMC-AFOaMCpUC'!$A9)=0,SUMIFS('[1]Existing Plants'!$I:$I,'[1]Existing Plants'!$M:$M,'[1]CCaMC-AFOaMCpUC'!$A9),SUMIFS('[1]Existing Plants'!$L:$L,'[1]Existing Plants'!$F:$F,'[1]CCaMC-AFOaMCpUC'!AD$1,'[1]Existing Plants'!$M:$M,'[1]CCaMC-AFOaMCpUC'!$A9))*1000*[1]About!$A$110</f>
        <v>#VALUE!</v>
      </c>
      <c r="AE9" s="4" t="e">
        <f>IF(SUMIFS('[1]Existing Plants'!$L:$L,'[1]Existing Plants'!$F:$F,'[1]CCaMC-AFOaMCpUC'!AE$1,'[1]Existing Plants'!$M:$M,'[1]CCaMC-AFOaMCpUC'!$A9)=0,SUMIFS('[1]Existing Plants'!$I:$I,'[1]Existing Plants'!$M:$M,'[1]CCaMC-AFOaMCpUC'!$A9),SUMIFS('[1]Existing Plants'!$L:$L,'[1]Existing Plants'!$F:$F,'[1]CCaMC-AFOaMCpUC'!AE$1,'[1]Existing Plants'!$M:$M,'[1]CCaMC-AFOaMCpUC'!$A9))*1000*[1]About!$A$110</f>
        <v>#VALUE!</v>
      </c>
      <c r="AF9" s="4" t="e">
        <f>IF(SUMIFS('[1]Existing Plants'!$L:$L,'[1]Existing Plants'!$F:$F,'[1]CCaMC-AFOaMCpUC'!AF$1,'[1]Existing Plants'!$M:$M,'[1]CCaMC-AFOaMCpUC'!$A9)=0,SUMIFS('[1]Existing Plants'!$I:$I,'[1]Existing Plants'!$M:$M,'[1]CCaMC-AFOaMCpUC'!$A9),SUMIFS('[1]Existing Plants'!$L:$L,'[1]Existing Plants'!$F:$F,'[1]CCaMC-AFOaMCpUC'!AF$1,'[1]Existing Plants'!$M:$M,'[1]CCaMC-AFOaMCpUC'!$A9))*1000*[1]About!$A$110</f>
        <v>#VALUE!</v>
      </c>
      <c r="AG9" s="4" t="e">
        <f>IF(SUMIFS('[1]Existing Plants'!$L:$L,'[1]Existing Plants'!$F:$F,'[1]CCaMC-AFOaMCpUC'!AG$1,'[1]Existing Plants'!$M:$M,'[1]CCaMC-AFOaMCpUC'!$A9)=0,SUMIFS('[1]Existing Plants'!$I:$I,'[1]Existing Plants'!$M:$M,'[1]CCaMC-AFOaMCpUC'!$A9),SUMIFS('[1]Existing Plants'!$L:$L,'[1]Existing Plants'!$F:$F,'[1]CCaMC-AFOaMCpUC'!AG$1,'[1]Existing Plants'!$M:$M,'[1]CCaMC-AFOaMCpUC'!$A9))*1000*[1]About!$A$110</f>
        <v>#VALUE!</v>
      </c>
      <c r="AH9" s="4" t="e">
        <f>IF(SUMIFS('[1]Existing Plants'!$L:$L,'[1]Existing Plants'!$F:$F,'[1]CCaMC-AFOaMCpUC'!AH$1,'[1]Existing Plants'!$M:$M,'[1]CCaMC-AFOaMCpUC'!$A9)=0,SUMIFS('[1]Existing Plants'!$I:$I,'[1]Existing Plants'!$M:$M,'[1]CCaMC-AFOaMCpUC'!$A9),SUMIFS('[1]Existing Plants'!$L:$L,'[1]Existing Plants'!$F:$F,'[1]CCaMC-AFOaMCpUC'!AH$1,'[1]Existing Plants'!$M:$M,'[1]CCaMC-AFOaMCpUC'!$A9))*1000*[1]About!$A$110</f>
        <v>#VALUE!</v>
      </c>
      <c r="AI9" s="4" t="e">
        <f>IF(SUMIFS('[1]Existing Plants'!$L:$L,'[1]Existing Plants'!$F:$F,'[1]CCaMC-AFOaMCpUC'!AI$1,'[1]Existing Plants'!$M:$M,'[1]CCaMC-AFOaMCpUC'!$A9)=0,SUMIFS('[1]Existing Plants'!$I:$I,'[1]Existing Plants'!$M:$M,'[1]CCaMC-AFOaMCpUC'!$A9),SUMIFS('[1]Existing Plants'!$L:$L,'[1]Existing Plants'!$F:$F,'[1]CCaMC-AFOaMCpUC'!AI$1,'[1]Existing Plants'!$M:$M,'[1]CCaMC-AFOaMCpUC'!$A9))*1000*[1]About!$A$110</f>
        <v>#VALUE!</v>
      </c>
      <c r="AJ9" s="4" t="e">
        <f>IF(SUMIFS('[1]Existing Plants'!$L:$L,'[1]Existing Plants'!$F:$F,'[1]CCaMC-AFOaMCpUC'!AJ$1,'[1]Existing Plants'!$M:$M,'[1]CCaMC-AFOaMCpUC'!$A9)=0,SUMIFS('[1]Existing Plants'!$I:$I,'[1]Existing Plants'!$M:$M,'[1]CCaMC-AFOaMCpUC'!$A9),SUMIFS('[1]Existing Plants'!$L:$L,'[1]Existing Plants'!$F:$F,'[1]CCaMC-AFOaMCpUC'!AJ$1,'[1]Existing Plants'!$M:$M,'[1]CCaMC-AFOaMCpUC'!$A9))*1000*[1]About!$A$110</f>
        <v>#VALUE!</v>
      </c>
      <c r="AK9" s="4" t="e">
        <f>IF(SUMIFS('[1]Existing Plants'!$L:$L,'[1]Existing Plants'!$F:$F,'[1]CCaMC-AFOaMCpUC'!AK$1,'[1]Existing Plants'!$M:$M,'[1]CCaMC-AFOaMCpUC'!$A9)=0,SUMIFS('[1]Existing Plants'!$I:$I,'[1]Existing Plants'!$M:$M,'[1]CCaMC-AFOaMCpUC'!$A9),SUMIFS('[1]Existing Plants'!$L:$L,'[1]Existing Plants'!$F:$F,'[1]CCaMC-AFOaMCpUC'!AK$1,'[1]Existing Plants'!$M:$M,'[1]CCaMC-AFOaMCpUC'!$A9))*1000*[1]About!$A$110</f>
        <v>#VALUE!</v>
      </c>
      <c r="AL9" s="4" t="e">
        <f>IF(SUMIFS('[1]Existing Plants'!$L:$L,'[1]Existing Plants'!$F:$F,'[1]CCaMC-AFOaMCpUC'!AL$1,'[1]Existing Plants'!$M:$M,'[1]CCaMC-AFOaMCpUC'!$A9)=0,SUMIFS('[1]Existing Plants'!$I:$I,'[1]Existing Plants'!$M:$M,'[1]CCaMC-AFOaMCpUC'!$A9),SUMIFS('[1]Existing Plants'!$L:$L,'[1]Existing Plants'!$F:$F,'[1]CCaMC-AFOaMCpUC'!AL$1,'[1]Existing Plants'!$M:$M,'[1]CCaMC-AFOaMCpUC'!$A9))*1000*[1]About!$A$110</f>
        <v>#VALUE!</v>
      </c>
      <c r="AM9" s="4" t="e">
        <f>IF(SUMIFS('[1]Existing Plants'!$L:$L,'[1]Existing Plants'!$F:$F,'[1]CCaMC-AFOaMCpUC'!AM$1,'[1]Existing Plants'!$M:$M,'[1]CCaMC-AFOaMCpUC'!$A9)=0,SUMIFS('[1]Existing Plants'!$I:$I,'[1]Existing Plants'!$M:$M,'[1]CCaMC-AFOaMCpUC'!$A9),SUMIFS('[1]Existing Plants'!$L:$L,'[1]Existing Plants'!$F:$F,'[1]CCaMC-AFOaMCpUC'!AM$1,'[1]Existing Plants'!$M:$M,'[1]CCaMC-AFOaMCpUC'!$A9))*1000*[1]About!$A$110</f>
        <v>#VALUE!</v>
      </c>
      <c r="AN9" s="4" t="e">
        <f>IF(SUMIFS('[1]Existing Plants'!$L:$L,'[1]Existing Plants'!$F:$F,'[1]CCaMC-AFOaMCpUC'!AN$1,'[1]Existing Plants'!$M:$M,'[1]CCaMC-AFOaMCpUC'!$A9)=0,SUMIFS('[1]Existing Plants'!$I:$I,'[1]Existing Plants'!$M:$M,'[1]CCaMC-AFOaMCpUC'!$A9),SUMIFS('[1]Existing Plants'!$L:$L,'[1]Existing Plants'!$F:$F,'[1]CCaMC-AFOaMCpUC'!AN$1,'[1]Existing Plants'!$M:$M,'[1]CCaMC-AFOaMCpUC'!$A9))*1000*[1]About!$A$110</f>
        <v>#VALUE!</v>
      </c>
      <c r="AO9" s="4" t="e">
        <f>IF(SUMIFS('[1]Existing Plants'!$L:$L,'[1]Existing Plants'!$F:$F,'[1]CCaMC-AFOaMCpUC'!AO$1,'[1]Existing Plants'!$M:$M,'[1]CCaMC-AFOaMCpUC'!$A9)=0,SUMIFS('[1]Existing Plants'!$I:$I,'[1]Existing Plants'!$M:$M,'[1]CCaMC-AFOaMCpUC'!$A9),SUMIFS('[1]Existing Plants'!$L:$L,'[1]Existing Plants'!$F:$F,'[1]CCaMC-AFOaMCpUC'!AO$1,'[1]Existing Plants'!$M:$M,'[1]CCaMC-AFOaMCpUC'!$A9))*1000*[1]About!$A$110</f>
        <v>#VALUE!</v>
      </c>
      <c r="AP9" s="4" t="e">
        <f>IF(SUMIFS('[1]Existing Plants'!$L:$L,'[1]Existing Plants'!$F:$F,'[1]CCaMC-AFOaMCpUC'!AP$1,'[1]Existing Plants'!$M:$M,'[1]CCaMC-AFOaMCpUC'!$A9)=0,SUMIFS('[1]Existing Plants'!$I:$I,'[1]Existing Plants'!$M:$M,'[1]CCaMC-AFOaMCpUC'!$A9),SUMIFS('[1]Existing Plants'!$L:$L,'[1]Existing Plants'!$F:$F,'[1]CCaMC-AFOaMCpUC'!AP$1,'[1]Existing Plants'!$M:$M,'[1]CCaMC-AFOaMCpUC'!$A9))*1000*[1]About!$A$110</f>
        <v>#VALUE!</v>
      </c>
      <c r="AQ9" s="4" t="e">
        <f>IF(SUMIFS('[1]Existing Plants'!$L:$L,'[1]Existing Plants'!$F:$F,'[1]CCaMC-AFOaMCpUC'!AQ$1,'[1]Existing Plants'!$M:$M,'[1]CCaMC-AFOaMCpUC'!$A9)=0,SUMIFS('[1]Existing Plants'!$I:$I,'[1]Existing Plants'!$M:$M,'[1]CCaMC-AFOaMCpUC'!$A9),SUMIFS('[1]Existing Plants'!$L:$L,'[1]Existing Plants'!$F:$F,'[1]CCaMC-AFOaMCpUC'!AQ$1,'[1]Existing Plants'!$M:$M,'[1]CCaMC-AFOaMCpUC'!$A9))*1000*[1]About!$A$110</f>
        <v>#VALUE!</v>
      </c>
      <c r="AR9" s="4" t="e">
        <f>IF(SUMIFS('[1]Existing Plants'!$L:$L,'[1]Existing Plants'!$F:$F,'[1]CCaMC-AFOaMCpUC'!AR$1,'[1]Existing Plants'!$M:$M,'[1]CCaMC-AFOaMCpUC'!$A9)=0,SUMIFS('[1]Existing Plants'!$I:$I,'[1]Existing Plants'!$M:$M,'[1]CCaMC-AFOaMCpUC'!$A9),SUMIFS('[1]Existing Plants'!$L:$L,'[1]Existing Plants'!$F:$F,'[1]CCaMC-AFOaMCpUC'!AR$1,'[1]Existing Plants'!$M:$M,'[1]CCaMC-AFOaMCpUC'!$A9))*1000*[1]About!$A$110</f>
        <v>#VALUE!</v>
      </c>
      <c r="AS9" s="4" t="e">
        <f>IF(SUMIFS('[1]Existing Plants'!$L:$L,'[1]Existing Plants'!$F:$F,'[1]CCaMC-AFOaMCpUC'!AS$1,'[1]Existing Plants'!$M:$M,'[1]CCaMC-AFOaMCpUC'!$A9)=0,SUMIFS('[1]Existing Plants'!$I:$I,'[1]Existing Plants'!$M:$M,'[1]CCaMC-AFOaMCpUC'!$A9),SUMIFS('[1]Existing Plants'!$L:$L,'[1]Existing Plants'!$F:$F,'[1]CCaMC-AFOaMCpUC'!AS$1,'[1]Existing Plants'!$M:$M,'[1]CCaMC-AFOaMCpUC'!$A9))*1000*[1]About!$A$110</f>
        <v>#VALUE!</v>
      </c>
      <c r="AT9" s="4" t="e">
        <f>IF(SUMIFS('[1]Existing Plants'!$L:$L,'[1]Existing Plants'!$F:$F,'[1]CCaMC-AFOaMCpUC'!AT$1,'[1]Existing Plants'!$M:$M,'[1]CCaMC-AFOaMCpUC'!$A9)=0,SUMIFS('[1]Existing Plants'!$I:$I,'[1]Existing Plants'!$M:$M,'[1]CCaMC-AFOaMCpUC'!$A9),SUMIFS('[1]Existing Plants'!$L:$L,'[1]Existing Plants'!$F:$F,'[1]CCaMC-AFOaMCpUC'!AT$1,'[1]Existing Plants'!$M:$M,'[1]CCaMC-AFOaMCpUC'!$A9))*1000*[1]About!$A$110</f>
        <v>#VALUE!</v>
      </c>
      <c r="AU9" s="4" t="e">
        <f>IF(SUMIFS('[1]Existing Plants'!$L:$L,'[1]Existing Plants'!$F:$F,'[1]CCaMC-AFOaMCpUC'!AU$1,'[1]Existing Plants'!$M:$M,'[1]CCaMC-AFOaMCpUC'!$A9)=0,SUMIFS('[1]Existing Plants'!$I:$I,'[1]Existing Plants'!$M:$M,'[1]CCaMC-AFOaMCpUC'!$A9),SUMIFS('[1]Existing Plants'!$L:$L,'[1]Existing Plants'!$F:$F,'[1]CCaMC-AFOaMCpUC'!AU$1,'[1]Existing Plants'!$M:$M,'[1]CCaMC-AFOaMCpUC'!$A9))*1000*[1]About!$A$110</f>
        <v>#VALUE!</v>
      </c>
      <c r="AV9" s="4" t="e">
        <f>IF(SUMIFS('[1]Existing Plants'!$L:$L,'[1]Existing Plants'!$F:$F,'[1]CCaMC-AFOaMCpUC'!AV$1,'[1]Existing Plants'!$M:$M,'[1]CCaMC-AFOaMCpUC'!$A9)=0,SUMIFS('[1]Existing Plants'!$I:$I,'[1]Existing Plants'!$M:$M,'[1]CCaMC-AFOaMCpUC'!$A9),SUMIFS('[1]Existing Plants'!$L:$L,'[1]Existing Plants'!$F:$F,'[1]CCaMC-AFOaMCpUC'!AV$1,'[1]Existing Plants'!$M:$M,'[1]CCaMC-AFOaMCpUC'!$A9))*1000*[1]About!$A$110</f>
        <v>#VALUE!</v>
      </c>
      <c r="AW9" s="4" t="e">
        <f>IF(SUMIFS('[1]Existing Plants'!$L:$L,'[1]Existing Plants'!$F:$F,'[1]CCaMC-AFOaMCpUC'!AW$1,'[1]Existing Plants'!$M:$M,'[1]CCaMC-AFOaMCpUC'!$A9)=0,SUMIFS('[1]Existing Plants'!$I:$I,'[1]Existing Plants'!$M:$M,'[1]CCaMC-AFOaMCpUC'!$A9),SUMIFS('[1]Existing Plants'!$L:$L,'[1]Existing Plants'!$F:$F,'[1]CCaMC-AFOaMCpUC'!AW$1,'[1]Existing Plants'!$M:$M,'[1]CCaMC-AFOaMCpUC'!$A9))*1000*[1]About!$A$110</f>
        <v>#VALUE!</v>
      </c>
      <c r="AX9" s="4" t="e">
        <f>IF(SUMIFS('[1]Existing Plants'!$L:$L,'[1]Existing Plants'!$F:$F,'[1]CCaMC-AFOaMCpUC'!AX$1,'[1]Existing Plants'!$M:$M,'[1]CCaMC-AFOaMCpUC'!$A9)=0,SUMIFS('[1]Existing Plants'!$I:$I,'[1]Existing Plants'!$M:$M,'[1]CCaMC-AFOaMCpUC'!$A9),SUMIFS('[1]Existing Plants'!$L:$L,'[1]Existing Plants'!$F:$F,'[1]CCaMC-AFOaMCpUC'!AX$1,'[1]Existing Plants'!$M:$M,'[1]CCaMC-AFOaMCpUC'!$A9))*1000*[1]About!$A$110</f>
        <v>#VALUE!</v>
      </c>
      <c r="AY9" s="4" t="e">
        <f>IF(SUMIFS('[1]Existing Plants'!$L:$L,'[1]Existing Plants'!$F:$F,'[1]CCaMC-AFOaMCpUC'!AY$1,'[1]Existing Plants'!$M:$M,'[1]CCaMC-AFOaMCpUC'!$A9)=0,SUMIFS('[1]Existing Plants'!$I:$I,'[1]Existing Plants'!$M:$M,'[1]CCaMC-AFOaMCpUC'!$A9),SUMIFS('[1]Existing Plants'!$L:$L,'[1]Existing Plants'!$F:$F,'[1]CCaMC-AFOaMCpUC'!AY$1,'[1]Existing Plants'!$M:$M,'[1]CCaMC-AFOaMCpUC'!$A9))*1000*[1]About!$A$110</f>
        <v>#VALUE!</v>
      </c>
      <c r="AZ9" s="4" t="e">
        <f>IF(SUMIFS('[1]Existing Plants'!$L:$L,'[1]Existing Plants'!$F:$F,'[1]CCaMC-AFOaMCpUC'!AZ$1,'[1]Existing Plants'!$M:$M,'[1]CCaMC-AFOaMCpUC'!$A9)=0,SUMIFS('[1]Existing Plants'!$I:$I,'[1]Existing Plants'!$M:$M,'[1]CCaMC-AFOaMCpUC'!$A9),SUMIFS('[1]Existing Plants'!$L:$L,'[1]Existing Plants'!$F:$F,'[1]CCaMC-AFOaMCpUC'!AZ$1,'[1]Existing Plants'!$M:$M,'[1]CCaMC-AFOaMCpUC'!$A9))*1000*[1]About!$A$110</f>
        <v>#VALUE!</v>
      </c>
      <c r="BA9" s="4" t="e">
        <f>IF(SUMIFS('[1]Existing Plants'!$L:$L,'[1]Existing Plants'!$F:$F,'[1]CCaMC-AFOaMCpUC'!BA$1,'[1]Existing Plants'!$M:$M,'[1]CCaMC-AFOaMCpUC'!$A9)=0,SUMIFS('[1]Existing Plants'!$I:$I,'[1]Existing Plants'!$M:$M,'[1]CCaMC-AFOaMCpUC'!$A9),SUMIFS('[1]Existing Plants'!$L:$L,'[1]Existing Plants'!$F:$F,'[1]CCaMC-AFOaMCpUC'!BA$1,'[1]Existing Plants'!$M:$M,'[1]CCaMC-AFOaMCpUC'!$A9))*1000*[1]About!$A$110</f>
        <v>#VALUE!</v>
      </c>
      <c r="BB9" s="4" t="e">
        <f>IF(SUMIFS('[1]Existing Plants'!$L:$L,'[1]Existing Plants'!$F:$F,'[1]CCaMC-AFOaMCpUC'!BB$1,'[1]Existing Plants'!$M:$M,'[1]CCaMC-AFOaMCpUC'!$A9)=0,SUMIFS('[1]Existing Plants'!$I:$I,'[1]Existing Plants'!$M:$M,'[1]CCaMC-AFOaMCpUC'!$A9),SUMIFS('[1]Existing Plants'!$L:$L,'[1]Existing Plants'!$F:$F,'[1]CCaMC-AFOaMCpUC'!BB$1,'[1]Existing Plants'!$M:$M,'[1]CCaMC-AFOaMCpUC'!$A9))*1000*[1]About!$A$110</f>
        <v>#VALUE!</v>
      </c>
      <c r="BC9" s="4" t="e">
        <f>IF(SUMIFS('[1]Existing Plants'!$L:$L,'[1]Existing Plants'!$F:$F,'[1]CCaMC-AFOaMCpUC'!BC$1,'[1]Existing Plants'!$M:$M,'[1]CCaMC-AFOaMCpUC'!$A9)=0,SUMIFS('[1]Existing Plants'!$I:$I,'[1]Existing Plants'!$M:$M,'[1]CCaMC-AFOaMCpUC'!$A9),SUMIFS('[1]Existing Plants'!$L:$L,'[1]Existing Plants'!$F:$F,'[1]CCaMC-AFOaMCpUC'!BC$1,'[1]Existing Plants'!$M:$M,'[1]CCaMC-AFOaMCpUC'!$A9))*1000*[1]About!$A$110</f>
        <v>#VALUE!</v>
      </c>
      <c r="BD9" s="4" t="e">
        <f>IF(SUMIFS('[1]Existing Plants'!$L:$L,'[1]Existing Plants'!$F:$F,'[1]CCaMC-AFOaMCpUC'!BD$1,'[1]Existing Plants'!$M:$M,'[1]CCaMC-AFOaMCpUC'!$A9)=0,SUMIFS('[1]Existing Plants'!$I:$I,'[1]Existing Plants'!$M:$M,'[1]CCaMC-AFOaMCpUC'!$A9),SUMIFS('[1]Existing Plants'!$L:$L,'[1]Existing Plants'!$F:$F,'[1]CCaMC-AFOaMCpUC'!BD$1,'[1]Existing Plants'!$M:$M,'[1]CCaMC-AFOaMCpUC'!$A9))*1000*[1]About!$A$110</f>
        <v>#VALUE!</v>
      </c>
      <c r="BE9" s="4" t="e">
        <f>IF(SUMIFS('[1]Existing Plants'!$L:$L,'[1]Existing Plants'!$F:$F,'[1]CCaMC-AFOaMCpUC'!BE$1,'[1]Existing Plants'!$M:$M,'[1]CCaMC-AFOaMCpUC'!$A9)=0,SUMIFS('[1]Existing Plants'!$I:$I,'[1]Existing Plants'!$M:$M,'[1]CCaMC-AFOaMCpUC'!$A9),SUMIFS('[1]Existing Plants'!$L:$L,'[1]Existing Plants'!$F:$F,'[1]CCaMC-AFOaMCpUC'!BE$1,'[1]Existing Plants'!$M:$M,'[1]CCaMC-AFOaMCpUC'!$A9))*1000*[1]About!$A$110</f>
        <v>#VALUE!</v>
      </c>
      <c r="BF9" s="4" t="e">
        <f>IF(SUMIFS('[1]Existing Plants'!$L:$L,'[1]Existing Plants'!$F:$F,'[1]CCaMC-AFOaMCpUC'!BF$1,'[1]Existing Plants'!$M:$M,'[1]CCaMC-AFOaMCpUC'!$A9)=0,SUMIFS('[1]Existing Plants'!$I:$I,'[1]Existing Plants'!$M:$M,'[1]CCaMC-AFOaMCpUC'!$A9),SUMIFS('[1]Existing Plants'!$L:$L,'[1]Existing Plants'!$F:$F,'[1]CCaMC-AFOaMCpUC'!BF$1,'[1]Existing Plants'!$M:$M,'[1]CCaMC-AFOaMCpUC'!$A9))*1000*[1]About!$A$110</f>
        <v>#VALUE!</v>
      </c>
      <c r="BG9" s="4" t="e">
        <f>IF(SUMIFS('[1]Existing Plants'!$L:$L,'[1]Existing Plants'!$F:$F,'[1]CCaMC-AFOaMCpUC'!BG$1,'[1]Existing Plants'!$M:$M,'[1]CCaMC-AFOaMCpUC'!$A9)=0,SUMIFS('[1]Existing Plants'!$I:$I,'[1]Existing Plants'!$M:$M,'[1]CCaMC-AFOaMCpUC'!$A9),SUMIFS('[1]Existing Plants'!$L:$L,'[1]Existing Plants'!$F:$F,'[1]CCaMC-AFOaMCpUC'!BG$1,'[1]Existing Plants'!$M:$M,'[1]CCaMC-AFOaMCpUC'!$A9))*1000*[1]About!$A$110</f>
        <v>#VALUE!</v>
      </c>
      <c r="BH9" s="4" t="e">
        <f>IF(SUMIFS('[1]Existing Plants'!$L:$L,'[1]Existing Plants'!$F:$F,'[1]CCaMC-AFOaMCpUC'!BH$1,'[1]Existing Plants'!$M:$M,'[1]CCaMC-AFOaMCpUC'!$A9)=0,SUMIFS('[1]Existing Plants'!$I:$I,'[1]Existing Plants'!$M:$M,'[1]CCaMC-AFOaMCpUC'!$A9),SUMIFS('[1]Existing Plants'!$L:$L,'[1]Existing Plants'!$F:$F,'[1]CCaMC-AFOaMCpUC'!BH$1,'[1]Existing Plants'!$M:$M,'[1]CCaMC-AFOaMCpUC'!$A9))*1000*[1]About!$A$110</f>
        <v>#VALUE!</v>
      </c>
      <c r="BI9" s="4" t="e">
        <f>IF(SUMIFS('[1]Existing Plants'!$L:$L,'[1]Existing Plants'!$F:$F,'[1]CCaMC-AFOaMCpUC'!BI$1,'[1]Existing Plants'!$M:$M,'[1]CCaMC-AFOaMCpUC'!$A9)=0,SUMIFS('[1]Existing Plants'!$I:$I,'[1]Existing Plants'!$M:$M,'[1]CCaMC-AFOaMCpUC'!$A9),SUMIFS('[1]Existing Plants'!$L:$L,'[1]Existing Plants'!$F:$F,'[1]CCaMC-AFOaMCpUC'!BI$1,'[1]Existing Plants'!$M:$M,'[1]CCaMC-AFOaMCpUC'!$A9))*1000*[1]About!$A$110</f>
        <v>#VALUE!</v>
      </c>
      <c r="BJ9" s="4" t="e">
        <f>IF(SUMIFS('[1]Existing Plants'!$L:$L,'[1]Existing Plants'!$F:$F,'[1]CCaMC-AFOaMCpUC'!BJ$1,'[1]Existing Plants'!$M:$M,'[1]CCaMC-AFOaMCpUC'!$A9)=0,SUMIFS('[1]Existing Plants'!$I:$I,'[1]Existing Plants'!$M:$M,'[1]CCaMC-AFOaMCpUC'!$A9),SUMIFS('[1]Existing Plants'!$L:$L,'[1]Existing Plants'!$F:$F,'[1]CCaMC-AFOaMCpUC'!BJ$1,'[1]Existing Plants'!$M:$M,'[1]CCaMC-AFOaMCpUC'!$A9))*1000*[1]About!$A$110</f>
        <v>#VALUE!</v>
      </c>
      <c r="BK9" s="4" t="e">
        <f>IF(SUMIFS('[1]Existing Plants'!$L:$L,'[1]Existing Plants'!$F:$F,'[1]CCaMC-AFOaMCpUC'!BK$1,'[1]Existing Plants'!$M:$M,'[1]CCaMC-AFOaMCpUC'!$A9)=0,SUMIFS('[1]Existing Plants'!$I:$I,'[1]Existing Plants'!$M:$M,'[1]CCaMC-AFOaMCpUC'!$A9),SUMIFS('[1]Existing Plants'!$L:$L,'[1]Existing Plants'!$F:$F,'[1]CCaMC-AFOaMCpUC'!BK$1,'[1]Existing Plants'!$M:$M,'[1]CCaMC-AFOaMCpUC'!$A9))*1000*[1]About!$A$110</f>
        <v>#VALUE!</v>
      </c>
      <c r="BL9" s="4" t="e">
        <f>IF(SUMIFS('[1]Existing Plants'!$L:$L,'[1]Existing Plants'!$F:$F,'[1]CCaMC-AFOaMCpUC'!BL$1,'[1]Existing Plants'!$M:$M,'[1]CCaMC-AFOaMCpUC'!$A9)=0,SUMIFS('[1]Existing Plants'!$I:$I,'[1]Existing Plants'!$M:$M,'[1]CCaMC-AFOaMCpUC'!$A9),SUMIFS('[1]Existing Plants'!$L:$L,'[1]Existing Plants'!$F:$F,'[1]CCaMC-AFOaMCpUC'!BL$1,'[1]Existing Plants'!$M:$M,'[1]CCaMC-AFOaMCpUC'!$A9))*1000*[1]About!$A$110</f>
        <v>#VALUE!</v>
      </c>
      <c r="BM9" s="4" t="e">
        <f>IF(SUMIFS('[1]Existing Plants'!$L:$L,'[1]Existing Plants'!$F:$F,'[1]CCaMC-AFOaMCpUC'!BM$1,'[1]Existing Plants'!$M:$M,'[1]CCaMC-AFOaMCpUC'!$A9)=0,SUMIFS('[1]Existing Plants'!$I:$I,'[1]Existing Plants'!$M:$M,'[1]CCaMC-AFOaMCpUC'!$A9),SUMIFS('[1]Existing Plants'!$L:$L,'[1]Existing Plants'!$F:$F,'[1]CCaMC-AFOaMCpUC'!BM$1,'[1]Existing Plants'!$M:$M,'[1]CCaMC-AFOaMCpUC'!$A9))*1000*[1]About!$A$110</f>
        <v>#VALUE!</v>
      </c>
      <c r="BN9" s="4" t="e">
        <f>IF(SUMIFS('[1]Existing Plants'!$L:$L,'[1]Existing Plants'!$F:$F,'[1]CCaMC-AFOaMCpUC'!BN$1,'[1]Existing Plants'!$M:$M,'[1]CCaMC-AFOaMCpUC'!$A9)=0,SUMIFS('[1]Existing Plants'!$I:$I,'[1]Existing Plants'!$M:$M,'[1]CCaMC-AFOaMCpUC'!$A9),SUMIFS('[1]Existing Plants'!$L:$L,'[1]Existing Plants'!$F:$F,'[1]CCaMC-AFOaMCpUC'!BN$1,'[1]Existing Plants'!$M:$M,'[1]CCaMC-AFOaMCpUC'!$A9))*1000*[1]About!$A$110</f>
        <v>#VALUE!</v>
      </c>
      <c r="BO9" s="4" t="e">
        <f>IF(SUMIFS('[1]Existing Plants'!$L:$L,'[1]Existing Plants'!$F:$F,'[1]CCaMC-AFOaMCpUC'!BO$1,'[1]Existing Plants'!$M:$M,'[1]CCaMC-AFOaMCpUC'!$A9)=0,SUMIFS('[1]Existing Plants'!$I:$I,'[1]Existing Plants'!$M:$M,'[1]CCaMC-AFOaMCpUC'!$A9),SUMIFS('[1]Existing Plants'!$L:$L,'[1]Existing Plants'!$F:$F,'[1]CCaMC-AFOaMCpUC'!BO$1,'[1]Existing Plants'!$M:$M,'[1]CCaMC-AFOaMCpUC'!$A9))*1000*[1]About!$A$110</f>
        <v>#VALUE!</v>
      </c>
      <c r="BP9" s="4" t="e">
        <f>IF(SUMIFS('[1]Existing Plants'!$L:$L,'[1]Existing Plants'!$F:$F,'[1]CCaMC-AFOaMCpUC'!BP$1,'[1]Existing Plants'!$M:$M,'[1]CCaMC-AFOaMCpUC'!$A9)=0,SUMIFS('[1]Existing Plants'!$I:$I,'[1]Existing Plants'!$M:$M,'[1]CCaMC-AFOaMCpUC'!$A9),SUMIFS('[1]Existing Plants'!$L:$L,'[1]Existing Plants'!$F:$F,'[1]CCaMC-AFOaMCpUC'!BP$1,'[1]Existing Plants'!$M:$M,'[1]CCaMC-AFOaMCpUC'!$A9))*1000*[1]About!$A$110</f>
        <v>#VALUE!</v>
      </c>
      <c r="BQ9" s="4" t="e">
        <f>IF(SUMIFS('[1]Existing Plants'!$L:$L,'[1]Existing Plants'!$F:$F,'[1]CCaMC-AFOaMCpUC'!BQ$1,'[1]Existing Plants'!$M:$M,'[1]CCaMC-AFOaMCpUC'!$A9)=0,SUMIFS('[1]Existing Plants'!$I:$I,'[1]Existing Plants'!$M:$M,'[1]CCaMC-AFOaMCpUC'!$A9),SUMIFS('[1]Existing Plants'!$L:$L,'[1]Existing Plants'!$F:$F,'[1]CCaMC-AFOaMCpUC'!BQ$1,'[1]Existing Plants'!$M:$M,'[1]CCaMC-AFOaMCpUC'!$A9))*1000*[1]About!$A$110</f>
        <v>#VALUE!</v>
      </c>
      <c r="BR9" s="4" t="e">
        <f>IF(SUMIFS('[1]Existing Plants'!$L:$L,'[1]Existing Plants'!$F:$F,'[1]CCaMC-AFOaMCpUC'!BR$1,'[1]Existing Plants'!$M:$M,'[1]CCaMC-AFOaMCpUC'!$A9)=0,SUMIFS('[1]Existing Plants'!$I:$I,'[1]Existing Plants'!$M:$M,'[1]CCaMC-AFOaMCpUC'!$A9),SUMIFS('[1]Existing Plants'!$L:$L,'[1]Existing Plants'!$F:$F,'[1]CCaMC-AFOaMCpUC'!BR$1,'[1]Existing Plants'!$M:$M,'[1]CCaMC-AFOaMCpUC'!$A9))*1000*[1]About!$A$110</f>
        <v>#VALUE!</v>
      </c>
      <c r="BS9" s="4" t="e">
        <f>IF(SUMIFS('[1]Existing Plants'!$L:$L,'[1]Existing Plants'!$F:$F,'[1]CCaMC-AFOaMCpUC'!BS$1,'[1]Existing Plants'!$M:$M,'[1]CCaMC-AFOaMCpUC'!$A9)=0,SUMIFS('[1]Existing Plants'!$I:$I,'[1]Existing Plants'!$M:$M,'[1]CCaMC-AFOaMCpUC'!$A9),SUMIFS('[1]Existing Plants'!$L:$L,'[1]Existing Plants'!$F:$F,'[1]CCaMC-AFOaMCpUC'!BS$1,'[1]Existing Plants'!$M:$M,'[1]CCaMC-AFOaMCpUC'!$A9))*1000*[1]About!$A$110</f>
        <v>#VALUE!</v>
      </c>
      <c r="BT9" s="4" t="e">
        <f>IF(SUMIFS('[1]Existing Plants'!$L:$L,'[1]Existing Plants'!$F:$F,'[1]CCaMC-AFOaMCpUC'!BT$1,'[1]Existing Plants'!$M:$M,'[1]CCaMC-AFOaMCpUC'!$A9)=0,SUMIFS('[1]Existing Plants'!$I:$I,'[1]Existing Plants'!$M:$M,'[1]CCaMC-AFOaMCpUC'!$A9),SUMIFS('[1]Existing Plants'!$L:$L,'[1]Existing Plants'!$F:$F,'[1]CCaMC-AFOaMCpUC'!BT$1,'[1]Existing Plants'!$M:$M,'[1]CCaMC-AFOaMCpUC'!$A9))*1000*[1]About!$A$110</f>
        <v>#VALUE!</v>
      </c>
      <c r="BU9" s="4" t="e">
        <f>IF(SUMIFS('[1]Existing Plants'!$L:$L,'[1]Existing Plants'!$F:$F,'[1]CCaMC-AFOaMCpUC'!BU$1,'[1]Existing Plants'!$M:$M,'[1]CCaMC-AFOaMCpUC'!$A9)=0,SUMIFS('[1]Existing Plants'!$I:$I,'[1]Existing Plants'!$M:$M,'[1]CCaMC-AFOaMCpUC'!$A9),SUMIFS('[1]Existing Plants'!$L:$L,'[1]Existing Plants'!$F:$F,'[1]CCaMC-AFOaMCpUC'!BU$1,'[1]Existing Plants'!$M:$M,'[1]CCaMC-AFOaMCpUC'!$A9))*1000*[1]About!$A$110</f>
        <v>#VALUE!</v>
      </c>
      <c r="BV9" s="4" t="e">
        <f>IF(SUMIFS('[1]Existing Plants'!$L:$L,'[1]Existing Plants'!$F:$F,'[1]CCaMC-AFOaMCpUC'!BV$1,'[1]Existing Plants'!$M:$M,'[1]CCaMC-AFOaMCpUC'!$A9)=0,SUMIFS('[1]Existing Plants'!$I:$I,'[1]Existing Plants'!$M:$M,'[1]CCaMC-AFOaMCpUC'!$A9),SUMIFS('[1]Existing Plants'!$L:$L,'[1]Existing Plants'!$F:$F,'[1]CCaMC-AFOaMCpUC'!BV$1,'[1]Existing Plants'!$M:$M,'[1]CCaMC-AFOaMCpUC'!$A9))*1000*[1]About!$A$110</f>
        <v>#VALUE!</v>
      </c>
      <c r="BW9" s="4" t="e">
        <f>IF(SUMIFS('[1]Existing Plants'!$L:$L,'[1]Existing Plants'!$F:$F,'[1]CCaMC-AFOaMCpUC'!BW$1,'[1]Existing Plants'!$M:$M,'[1]CCaMC-AFOaMCpUC'!$A9)=0,SUMIFS('[1]Existing Plants'!$I:$I,'[1]Existing Plants'!$M:$M,'[1]CCaMC-AFOaMCpUC'!$A9),SUMIFS('[1]Existing Plants'!$L:$L,'[1]Existing Plants'!$F:$F,'[1]CCaMC-AFOaMCpUC'!BW$1,'[1]Existing Plants'!$M:$M,'[1]CCaMC-AFOaMCpUC'!$A9))*1000*[1]About!$A$110</f>
        <v>#VALUE!</v>
      </c>
      <c r="BX9" s="4" t="e">
        <f>IF(SUMIFS('[1]Existing Plants'!$L:$L,'[1]Existing Plants'!$F:$F,'[1]CCaMC-AFOaMCpUC'!BX$1,'[1]Existing Plants'!$M:$M,'[1]CCaMC-AFOaMCpUC'!$A9)=0,SUMIFS('[1]Existing Plants'!$I:$I,'[1]Existing Plants'!$M:$M,'[1]CCaMC-AFOaMCpUC'!$A9),SUMIFS('[1]Existing Plants'!$L:$L,'[1]Existing Plants'!$F:$F,'[1]CCaMC-AFOaMCpUC'!BX$1,'[1]Existing Plants'!$M:$M,'[1]CCaMC-AFOaMCpUC'!$A9))*1000*[1]About!$A$110</f>
        <v>#VALUE!</v>
      </c>
      <c r="BY9" s="4" t="e">
        <f>IF(SUMIFS('[1]Existing Plants'!$L:$L,'[1]Existing Plants'!$F:$F,'[1]CCaMC-AFOaMCpUC'!BY$1,'[1]Existing Plants'!$M:$M,'[1]CCaMC-AFOaMCpUC'!$A9)=0,SUMIFS('[1]Existing Plants'!$I:$I,'[1]Existing Plants'!$M:$M,'[1]CCaMC-AFOaMCpUC'!$A9),SUMIFS('[1]Existing Plants'!$L:$L,'[1]Existing Plants'!$F:$F,'[1]CCaMC-AFOaMCpUC'!BY$1,'[1]Existing Plants'!$M:$M,'[1]CCaMC-AFOaMCpUC'!$A9))*1000*[1]About!$A$110</f>
        <v>#VALUE!</v>
      </c>
      <c r="BZ9" s="4" t="e">
        <f>IF(SUMIFS('[1]Existing Plants'!$L:$L,'[1]Existing Plants'!$F:$F,'[1]CCaMC-AFOaMCpUC'!BZ$1,'[1]Existing Plants'!$M:$M,'[1]CCaMC-AFOaMCpUC'!$A9)=0,SUMIFS('[1]Existing Plants'!$I:$I,'[1]Existing Plants'!$M:$M,'[1]CCaMC-AFOaMCpUC'!$A9),SUMIFS('[1]Existing Plants'!$L:$L,'[1]Existing Plants'!$F:$F,'[1]CCaMC-AFOaMCpUC'!BZ$1,'[1]Existing Plants'!$M:$M,'[1]CCaMC-AFOaMCpUC'!$A9))*1000*[1]About!$A$110</f>
        <v>#VALUE!</v>
      </c>
      <c r="CA9" s="4" t="e">
        <f>IF(SUMIFS('[1]Existing Plants'!$L:$L,'[1]Existing Plants'!$F:$F,'[1]CCaMC-AFOaMCpUC'!CA$1,'[1]Existing Plants'!$M:$M,'[1]CCaMC-AFOaMCpUC'!$A9)=0,SUMIFS('[1]Existing Plants'!$I:$I,'[1]Existing Plants'!$M:$M,'[1]CCaMC-AFOaMCpUC'!$A9),SUMIFS('[1]Existing Plants'!$L:$L,'[1]Existing Plants'!$F:$F,'[1]CCaMC-AFOaMCpUC'!CA$1,'[1]Existing Plants'!$M:$M,'[1]CCaMC-AFOaMCpUC'!$A9))*1000*[1]About!$A$110</f>
        <v>#VALUE!</v>
      </c>
      <c r="CB9" s="4" t="e">
        <f>IF(SUMIFS('[1]Existing Plants'!$L:$L,'[1]Existing Plants'!$F:$F,'[1]CCaMC-AFOaMCpUC'!CB$1,'[1]Existing Plants'!$M:$M,'[1]CCaMC-AFOaMCpUC'!$A9)=0,SUMIFS('[1]Existing Plants'!$I:$I,'[1]Existing Plants'!$M:$M,'[1]CCaMC-AFOaMCpUC'!$A9),SUMIFS('[1]Existing Plants'!$L:$L,'[1]Existing Plants'!$F:$F,'[1]CCaMC-AFOaMCpUC'!CB$1,'[1]Existing Plants'!$M:$M,'[1]CCaMC-AFOaMCpUC'!$A9))*1000*[1]About!$A$110</f>
        <v>#VALUE!</v>
      </c>
      <c r="CC9" s="4" t="e">
        <f>IF(SUMIFS('[1]Existing Plants'!$L:$L,'[1]Existing Plants'!$F:$F,'[1]CCaMC-AFOaMCpUC'!CC$1,'[1]Existing Plants'!$M:$M,'[1]CCaMC-AFOaMCpUC'!$A9)=0,SUMIFS('[1]Existing Plants'!$I:$I,'[1]Existing Plants'!$M:$M,'[1]CCaMC-AFOaMCpUC'!$A9),SUMIFS('[1]Existing Plants'!$L:$L,'[1]Existing Plants'!$F:$F,'[1]CCaMC-AFOaMCpUC'!CC$1,'[1]Existing Plants'!$M:$M,'[1]CCaMC-AFOaMCpUC'!$A9))*1000*[1]About!$A$110</f>
        <v>#VALUE!</v>
      </c>
      <c r="CD9" s="4" t="e">
        <f>IF(SUMIFS('[1]Existing Plants'!$L:$L,'[1]Existing Plants'!$F:$F,'[1]CCaMC-AFOaMCpUC'!CD$1,'[1]Existing Plants'!$M:$M,'[1]CCaMC-AFOaMCpUC'!$A9)=0,SUMIFS('[1]Existing Plants'!$I:$I,'[1]Existing Plants'!$M:$M,'[1]CCaMC-AFOaMCpUC'!$A9),SUMIFS('[1]Existing Plants'!$L:$L,'[1]Existing Plants'!$F:$F,'[1]CCaMC-AFOaMCpUC'!CD$1,'[1]Existing Plants'!$M:$M,'[1]CCaMC-AFOaMCpUC'!$A9))*1000*[1]About!$A$110</f>
        <v>#VALUE!</v>
      </c>
      <c r="CE9" s="4" t="e">
        <f>IF(SUMIFS('[1]Existing Plants'!$L:$L,'[1]Existing Plants'!$F:$F,'[1]CCaMC-AFOaMCpUC'!CE$1,'[1]Existing Plants'!$M:$M,'[1]CCaMC-AFOaMCpUC'!$A9)=0,SUMIFS('[1]Existing Plants'!$I:$I,'[1]Existing Plants'!$M:$M,'[1]CCaMC-AFOaMCpUC'!$A9),SUMIFS('[1]Existing Plants'!$L:$L,'[1]Existing Plants'!$F:$F,'[1]CCaMC-AFOaMCpUC'!CE$1,'[1]Existing Plants'!$M:$M,'[1]CCaMC-AFOaMCpUC'!$A9))*1000*[1]About!$A$110</f>
        <v>#VALUE!</v>
      </c>
      <c r="CF9" s="4" t="e">
        <f>IF(SUMIFS('[1]Existing Plants'!$L:$L,'[1]Existing Plants'!$F:$F,'[1]CCaMC-AFOaMCpUC'!CF$1,'[1]Existing Plants'!$M:$M,'[1]CCaMC-AFOaMCpUC'!$A9)=0,SUMIFS('[1]Existing Plants'!$I:$I,'[1]Existing Plants'!$M:$M,'[1]CCaMC-AFOaMCpUC'!$A9),SUMIFS('[1]Existing Plants'!$L:$L,'[1]Existing Plants'!$F:$F,'[1]CCaMC-AFOaMCpUC'!CF$1,'[1]Existing Plants'!$M:$M,'[1]CCaMC-AFOaMCpUC'!$A9))*1000*[1]About!$A$110</f>
        <v>#VALUE!</v>
      </c>
      <c r="CG9" s="4" t="e">
        <f>IF(SUMIFS('[1]Existing Plants'!$L:$L,'[1]Existing Plants'!$F:$F,'[1]CCaMC-AFOaMCpUC'!CG$1,'[1]Existing Plants'!$M:$M,'[1]CCaMC-AFOaMCpUC'!$A9)=0,SUMIFS('[1]Existing Plants'!$I:$I,'[1]Existing Plants'!$M:$M,'[1]CCaMC-AFOaMCpUC'!$A9),SUMIFS('[1]Existing Plants'!$L:$L,'[1]Existing Plants'!$F:$F,'[1]CCaMC-AFOaMCpUC'!CG$1,'[1]Existing Plants'!$M:$M,'[1]CCaMC-AFOaMCpUC'!$A9))*1000*[1]About!$A$110</f>
        <v>#VALUE!</v>
      </c>
      <c r="CH9" s="4" t="e">
        <f>IF(SUMIFS('[1]Existing Plants'!$L:$L,'[1]Existing Plants'!$F:$F,'[1]CCaMC-AFOaMCpUC'!CH$1,'[1]Existing Plants'!$M:$M,'[1]CCaMC-AFOaMCpUC'!$A9)=0,SUMIFS('[1]Existing Plants'!$I:$I,'[1]Existing Plants'!$M:$M,'[1]CCaMC-AFOaMCpUC'!$A9),SUMIFS('[1]Existing Plants'!$L:$L,'[1]Existing Plants'!$F:$F,'[1]CCaMC-AFOaMCpUC'!CH$1,'[1]Existing Plants'!$M:$M,'[1]CCaMC-AFOaMCpUC'!$A9))*1000*[1]About!$A$110</f>
        <v>#VALUE!</v>
      </c>
      <c r="CI9" s="4" t="e">
        <f>IF(SUMIFS('[1]Existing Plants'!$L:$L,'[1]Existing Plants'!$F:$F,'[1]CCaMC-AFOaMCpUC'!CI$1,'[1]Existing Plants'!$M:$M,'[1]CCaMC-AFOaMCpUC'!$A9)=0,SUMIFS('[1]Existing Plants'!$I:$I,'[1]Existing Plants'!$M:$M,'[1]CCaMC-AFOaMCpUC'!$A9),SUMIFS('[1]Existing Plants'!$L:$L,'[1]Existing Plants'!$F:$F,'[1]CCaMC-AFOaMCpUC'!CI$1,'[1]Existing Plants'!$M:$M,'[1]CCaMC-AFOaMCpUC'!$A9))*1000*[1]About!$A$110</f>
        <v>#VALUE!</v>
      </c>
      <c r="CJ9" s="4" t="e">
        <f>IF(SUMIFS('[1]Existing Plants'!$L:$L,'[1]Existing Plants'!$F:$F,'[1]CCaMC-AFOaMCpUC'!CJ$1,'[1]Existing Plants'!$M:$M,'[1]CCaMC-AFOaMCpUC'!$A9)=0,SUMIFS('[1]Existing Plants'!$I:$I,'[1]Existing Plants'!$M:$M,'[1]CCaMC-AFOaMCpUC'!$A9),SUMIFS('[1]Existing Plants'!$L:$L,'[1]Existing Plants'!$F:$F,'[1]CCaMC-AFOaMCpUC'!CJ$1,'[1]Existing Plants'!$M:$M,'[1]CCaMC-AFOaMCpUC'!$A9))*1000*[1]About!$A$110</f>
        <v>#VALUE!</v>
      </c>
      <c r="CK9" s="4" t="e">
        <f>IF(SUMIFS('[1]Existing Plants'!$L:$L,'[1]Existing Plants'!$F:$F,'[1]CCaMC-AFOaMCpUC'!CK$1,'[1]Existing Plants'!$M:$M,'[1]CCaMC-AFOaMCpUC'!$A9)=0,SUMIFS('[1]Existing Plants'!$I:$I,'[1]Existing Plants'!$M:$M,'[1]CCaMC-AFOaMCpUC'!$A9),SUMIFS('[1]Existing Plants'!$L:$L,'[1]Existing Plants'!$F:$F,'[1]CCaMC-AFOaMCpUC'!CK$1,'[1]Existing Plants'!$M:$M,'[1]CCaMC-AFOaMCpUC'!$A9))*1000*[1]About!$A$110</f>
        <v>#VALUE!</v>
      </c>
      <c r="CL9" s="4" t="e">
        <f>IF(SUMIFS('[1]Existing Plants'!$L:$L,'[1]Existing Plants'!$F:$F,'[1]CCaMC-AFOaMCpUC'!CL$1,'[1]Existing Plants'!$M:$M,'[1]CCaMC-AFOaMCpUC'!$A9)=0,SUMIFS('[1]Existing Plants'!$I:$I,'[1]Existing Plants'!$M:$M,'[1]CCaMC-AFOaMCpUC'!$A9),SUMIFS('[1]Existing Plants'!$L:$L,'[1]Existing Plants'!$F:$F,'[1]CCaMC-AFOaMCpUC'!CL$1,'[1]Existing Plants'!$M:$M,'[1]CCaMC-AFOaMCpUC'!$A9))*1000*[1]About!$A$110</f>
        <v>#VALUE!</v>
      </c>
      <c r="CM9" s="4" t="e">
        <f>IF(SUMIFS('[1]Existing Plants'!$L:$L,'[1]Existing Plants'!$F:$F,'[1]CCaMC-AFOaMCpUC'!CM$1,'[1]Existing Plants'!$M:$M,'[1]CCaMC-AFOaMCpUC'!$A9)=0,SUMIFS('[1]Existing Plants'!$I:$I,'[1]Existing Plants'!$M:$M,'[1]CCaMC-AFOaMCpUC'!$A9),SUMIFS('[1]Existing Plants'!$L:$L,'[1]Existing Plants'!$F:$F,'[1]CCaMC-AFOaMCpUC'!CM$1,'[1]Existing Plants'!$M:$M,'[1]CCaMC-AFOaMCpUC'!$A9))*1000*[1]About!$A$110</f>
        <v>#VALUE!</v>
      </c>
      <c r="CN9" s="4" t="e">
        <f>IF(SUMIFS('[1]Existing Plants'!$L:$L,'[1]Existing Plants'!$F:$F,'[1]CCaMC-AFOaMCpUC'!CN$1,'[1]Existing Plants'!$M:$M,'[1]CCaMC-AFOaMCpUC'!$A9)=0,SUMIFS('[1]Existing Plants'!$I:$I,'[1]Existing Plants'!$M:$M,'[1]CCaMC-AFOaMCpUC'!$A9),SUMIFS('[1]Existing Plants'!$L:$L,'[1]Existing Plants'!$F:$F,'[1]CCaMC-AFOaMCpUC'!CN$1,'[1]Existing Plants'!$M:$M,'[1]CCaMC-AFOaMCpUC'!$A9))*1000*[1]About!$A$110</f>
        <v>#VALUE!</v>
      </c>
      <c r="CO9" s="4" t="e">
        <f>IF(SUMIFS('[1]Existing Plants'!$L:$L,'[1]Existing Plants'!$F:$F,'[1]CCaMC-AFOaMCpUC'!CO$1,'[1]Existing Plants'!$M:$M,'[1]CCaMC-AFOaMCpUC'!$A9)=0,SUMIFS('[1]Existing Plants'!$I:$I,'[1]Existing Plants'!$M:$M,'[1]CCaMC-AFOaMCpUC'!$A9),SUMIFS('[1]Existing Plants'!$L:$L,'[1]Existing Plants'!$F:$F,'[1]CCaMC-AFOaMCpUC'!CO$1,'[1]Existing Plants'!$M:$M,'[1]CCaMC-AFOaMCpUC'!$A9))*1000*[1]About!$A$110</f>
        <v>#VALUE!</v>
      </c>
      <c r="CP9" s="4" t="e">
        <f>IF(SUMIFS('[1]Existing Plants'!$L:$L,'[1]Existing Plants'!$F:$F,'[1]CCaMC-AFOaMCpUC'!CP$1,'[1]Existing Plants'!$M:$M,'[1]CCaMC-AFOaMCpUC'!$A9)=0,SUMIFS('[1]Existing Plants'!$I:$I,'[1]Existing Plants'!$M:$M,'[1]CCaMC-AFOaMCpUC'!$A9),SUMIFS('[1]Existing Plants'!$L:$L,'[1]Existing Plants'!$F:$F,'[1]CCaMC-AFOaMCpUC'!CP$1,'[1]Existing Plants'!$M:$M,'[1]CCaMC-AFOaMCpUC'!$A9))*1000*[1]About!$A$110</f>
        <v>#VALUE!</v>
      </c>
      <c r="CQ9" s="4" t="e">
        <f>IF(SUMIFS('[1]Existing Plants'!$L:$L,'[1]Existing Plants'!$F:$F,'[1]CCaMC-AFOaMCpUC'!CQ$1,'[1]Existing Plants'!$M:$M,'[1]CCaMC-AFOaMCpUC'!$A9)=0,SUMIFS('[1]Existing Plants'!$I:$I,'[1]Existing Plants'!$M:$M,'[1]CCaMC-AFOaMCpUC'!$A9),SUMIFS('[1]Existing Plants'!$L:$L,'[1]Existing Plants'!$F:$F,'[1]CCaMC-AFOaMCpUC'!CQ$1,'[1]Existing Plants'!$M:$M,'[1]CCaMC-AFOaMCpUC'!$A9))*1000*[1]About!$A$110</f>
        <v>#VALUE!</v>
      </c>
      <c r="CR9" s="4" t="e">
        <f>IF(SUMIFS('[1]Existing Plants'!$L:$L,'[1]Existing Plants'!$F:$F,'[1]CCaMC-AFOaMCpUC'!CR$1,'[1]Existing Plants'!$M:$M,'[1]CCaMC-AFOaMCpUC'!$A9)=0,SUMIFS('[1]Existing Plants'!$I:$I,'[1]Existing Plants'!$M:$M,'[1]CCaMC-AFOaMCpUC'!$A9),SUMIFS('[1]Existing Plants'!$L:$L,'[1]Existing Plants'!$F:$F,'[1]CCaMC-AFOaMCpUC'!CR$1,'[1]Existing Plants'!$M:$M,'[1]CCaMC-AFOaMCpUC'!$A9))*1000*[1]About!$A$110</f>
        <v>#VALUE!</v>
      </c>
      <c r="CS9" s="4" t="e">
        <f>IF(SUMIFS('[1]Existing Plants'!$L:$L,'[1]Existing Plants'!$F:$F,'[1]CCaMC-AFOaMCpUC'!CS$1,'[1]Existing Plants'!$M:$M,'[1]CCaMC-AFOaMCpUC'!$A9)=0,SUMIFS('[1]Existing Plants'!$I:$I,'[1]Existing Plants'!$M:$M,'[1]CCaMC-AFOaMCpUC'!$A9),SUMIFS('[1]Existing Plants'!$L:$L,'[1]Existing Plants'!$F:$F,'[1]CCaMC-AFOaMCpUC'!CS$1,'[1]Existing Plants'!$M:$M,'[1]CCaMC-AFOaMCpUC'!$A9))*1000*[1]About!$A$110</f>
        <v>#VALUE!</v>
      </c>
      <c r="CT9" s="4" t="e">
        <f>IF(SUMIFS('[1]Existing Plants'!$L:$L,'[1]Existing Plants'!$F:$F,'[1]CCaMC-AFOaMCpUC'!CT$1,'[1]Existing Plants'!$M:$M,'[1]CCaMC-AFOaMCpUC'!$A9)=0,SUMIFS('[1]Existing Plants'!$I:$I,'[1]Existing Plants'!$M:$M,'[1]CCaMC-AFOaMCpUC'!$A9),SUMIFS('[1]Existing Plants'!$L:$L,'[1]Existing Plants'!$F:$F,'[1]CCaMC-AFOaMCpUC'!CT$1,'[1]Existing Plants'!$M:$M,'[1]CCaMC-AFOaMCpUC'!$A9))*1000*[1]About!$A$110</f>
        <v>#VALUE!</v>
      </c>
      <c r="CU9" s="4" t="e">
        <f>IF(SUMIFS('[1]Existing Plants'!$L:$L,'[1]Existing Plants'!$F:$F,'[1]CCaMC-AFOaMCpUC'!CU$1,'[1]Existing Plants'!$M:$M,'[1]CCaMC-AFOaMCpUC'!$A9)=0,SUMIFS('[1]Existing Plants'!$I:$I,'[1]Existing Plants'!$M:$M,'[1]CCaMC-AFOaMCpUC'!$A9),SUMIFS('[1]Existing Plants'!$L:$L,'[1]Existing Plants'!$F:$F,'[1]CCaMC-AFOaMCpUC'!CU$1,'[1]Existing Plants'!$M:$M,'[1]CCaMC-AFOaMCpUC'!$A9))*1000*[1]About!$A$110</f>
        <v>#VALUE!</v>
      </c>
      <c r="CV9" s="4" t="e">
        <f>IF(SUMIFS('[1]Existing Plants'!$L:$L,'[1]Existing Plants'!$F:$F,'[1]CCaMC-AFOaMCpUC'!CV$1,'[1]Existing Plants'!$M:$M,'[1]CCaMC-AFOaMCpUC'!$A9)=0,SUMIFS('[1]Existing Plants'!$I:$I,'[1]Existing Plants'!$M:$M,'[1]CCaMC-AFOaMCpUC'!$A9),SUMIFS('[1]Existing Plants'!$L:$L,'[1]Existing Plants'!$F:$F,'[1]CCaMC-AFOaMCpUC'!CV$1,'[1]Existing Plants'!$M:$M,'[1]CCaMC-AFOaMCpUC'!$A9))*1000*[1]About!$A$110</f>
        <v>#VALUE!</v>
      </c>
      <c r="CW9" s="4" t="e">
        <f>IF(SUMIFS('[1]Existing Plants'!$L:$L,'[1]Existing Plants'!$F:$F,'[1]CCaMC-AFOaMCpUC'!CW$1,'[1]Existing Plants'!$M:$M,'[1]CCaMC-AFOaMCpUC'!$A9)=0,SUMIFS('[1]Existing Plants'!$I:$I,'[1]Existing Plants'!$M:$M,'[1]CCaMC-AFOaMCpUC'!$A9),SUMIFS('[1]Existing Plants'!$L:$L,'[1]Existing Plants'!$F:$F,'[1]CCaMC-AFOaMCpUC'!CW$1,'[1]Existing Plants'!$M:$M,'[1]CCaMC-AFOaMCpUC'!$A9))*1000*[1]About!$A$110</f>
        <v>#VALUE!</v>
      </c>
      <c r="CX9" s="4" t="e">
        <f>IF(SUMIFS('[1]Existing Plants'!$L:$L,'[1]Existing Plants'!$F:$F,'[1]CCaMC-AFOaMCpUC'!CX$1,'[1]Existing Plants'!$M:$M,'[1]CCaMC-AFOaMCpUC'!$A9)=0,SUMIFS('[1]Existing Plants'!$I:$I,'[1]Existing Plants'!$M:$M,'[1]CCaMC-AFOaMCpUC'!$A9),SUMIFS('[1]Existing Plants'!$L:$L,'[1]Existing Plants'!$F:$F,'[1]CCaMC-AFOaMCpUC'!CX$1,'[1]Existing Plants'!$M:$M,'[1]CCaMC-AFOaMCpUC'!$A9))*1000*[1]About!$A$110</f>
        <v>#VALUE!</v>
      </c>
      <c r="CY9" s="4" t="e">
        <f>IF(SUMIFS('[1]Existing Plants'!$L:$L,'[1]Existing Plants'!$F:$F,'[1]CCaMC-AFOaMCpUC'!CY$1,'[1]Existing Plants'!$M:$M,'[1]CCaMC-AFOaMCpUC'!$A9)=0,SUMIFS('[1]Existing Plants'!$I:$I,'[1]Existing Plants'!$M:$M,'[1]CCaMC-AFOaMCpUC'!$A9),SUMIFS('[1]Existing Plants'!$L:$L,'[1]Existing Plants'!$F:$F,'[1]CCaMC-AFOaMCpUC'!CY$1,'[1]Existing Plants'!$M:$M,'[1]CCaMC-AFOaMCpUC'!$A9))*1000*[1]About!$A$110</f>
        <v>#VALUE!</v>
      </c>
      <c r="CZ9" s="4" t="e">
        <f>IF(SUMIFS('[1]Existing Plants'!$L:$L,'[1]Existing Plants'!$F:$F,'[1]CCaMC-AFOaMCpUC'!CZ$1,'[1]Existing Plants'!$M:$M,'[1]CCaMC-AFOaMCpUC'!$A9)=0,SUMIFS('[1]Existing Plants'!$I:$I,'[1]Existing Plants'!$M:$M,'[1]CCaMC-AFOaMCpUC'!$A9),SUMIFS('[1]Existing Plants'!$L:$L,'[1]Existing Plants'!$F:$F,'[1]CCaMC-AFOaMCpUC'!CZ$1,'[1]Existing Plants'!$M:$M,'[1]CCaMC-AFOaMCpUC'!$A9))*1000*[1]About!$A$110</f>
        <v>#VALUE!</v>
      </c>
      <c r="DA9" s="4" t="e">
        <f>IF(SUMIFS('[1]Existing Plants'!$L:$L,'[1]Existing Plants'!$F:$F,'[1]CCaMC-AFOaMCpUC'!DA$1,'[1]Existing Plants'!$M:$M,'[1]CCaMC-AFOaMCpUC'!$A9)=0,SUMIFS('[1]Existing Plants'!$I:$I,'[1]Existing Plants'!$M:$M,'[1]CCaMC-AFOaMCpUC'!$A9),SUMIFS('[1]Existing Plants'!$L:$L,'[1]Existing Plants'!$F:$F,'[1]CCaMC-AFOaMCpUC'!DA$1,'[1]Existing Plants'!$M:$M,'[1]CCaMC-AFOaMCpUC'!$A9))*1000*[1]About!$A$110</f>
        <v>#VALUE!</v>
      </c>
      <c r="DB9" s="4" t="e">
        <f>IF(SUMIFS('[1]Existing Plants'!$L:$L,'[1]Existing Plants'!$F:$F,'[1]CCaMC-AFOaMCpUC'!DB$1,'[1]Existing Plants'!$M:$M,'[1]CCaMC-AFOaMCpUC'!$A9)=0,SUMIFS('[1]Existing Plants'!$I:$I,'[1]Existing Plants'!$M:$M,'[1]CCaMC-AFOaMCpUC'!$A9),SUMIFS('[1]Existing Plants'!$L:$L,'[1]Existing Plants'!$F:$F,'[1]CCaMC-AFOaMCpUC'!DB$1,'[1]Existing Plants'!$M:$M,'[1]CCaMC-AFOaMCpUC'!$A9))*1000*[1]About!$A$110</f>
        <v>#VALUE!</v>
      </c>
      <c r="DC9" s="4" t="e">
        <f>IF(SUMIFS('[1]Existing Plants'!$L:$L,'[1]Existing Plants'!$F:$F,'[1]CCaMC-AFOaMCpUC'!DC$1,'[1]Existing Plants'!$M:$M,'[1]CCaMC-AFOaMCpUC'!$A9)=0,SUMIFS('[1]Existing Plants'!$I:$I,'[1]Existing Plants'!$M:$M,'[1]CCaMC-AFOaMCpUC'!$A9),SUMIFS('[1]Existing Plants'!$L:$L,'[1]Existing Plants'!$F:$F,'[1]CCaMC-AFOaMCpUC'!DC$1,'[1]Existing Plants'!$M:$M,'[1]CCaMC-AFOaMCpUC'!$A9))*1000*[1]About!$A$110</f>
        <v>#VALUE!</v>
      </c>
      <c r="DD9" s="4" t="e">
        <f>IF(SUMIFS('[1]Existing Plants'!$L:$L,'[1]Existing Plants'!$F:$F,'[1]CCaMC-AFOaMCpUC'!DD$1,'[1]Existing Plants'!$M:$M,'[1]CCaMC-AFOaMCpUC'!$A9)=0,SUMIFS('[1]Existing Plants'!$I:$I,'[1]Existing Plants'!$M:$M,'[1]CCaMC-AFOaMCpUC'!$A9),SUMIFS('[1]Existing Plants'!$L:$L,'[1]Existing Plants'!$F:$F,'[1]CCaMC-AFOaMCpUC'!DD$1,'[1]Existing Plants'!$M:$M,'[1]CCaMC-AFOaMCpUC'!$A9))*1000*[1]About!$A$110</f>
        <v>#VALUE!</v>
      </c>
      <c r="DE9" s="4" t="e">
        <f>IF(SUMIFS('[1]Existing Plants'!$L:$L,'[1]Existing Plants'!$F:$F,'[1]CCaMC-AFOaMCpUC'!DE$1,'[1]Existing Plants'!$M:$M,'[1]CCaMC-AFOaMCpUC'!$A9)=0,SUMIFS('[1]Existing Plants'!$I:$I,'[1]Existing Plants'!$M:$M,'[1]CCaMC-AFOaMCpUC'!$A9),SUMIFS('[1]Existing Plants'!$L:$L,'[1]Existing Plants'!$F:$F,'[1]CCaMC-AFOaMCpUC'!DE$1,'[1]Existing Plants'!$M:$M,'[1]CCaMC-AFOaMCpUC'!$A9))*1000*[1]About!$A$110</f>
        <v>#VALUE!</v>
      </c>
      <c r="DF9" s="4" t="e">
        <f>IF(SUMIFS('[1]Existing Plants'!$L:$L,'[1]Existing Plants'!$F:$F,'[1]CCaMC-AFOaMCpUC'!DF$1,'[1]Existing Plants'!$M:$M,'[1]CCaMC-AFOaMCpUC'!$A9)=0,SUMIFS('[1]Existing Plants'!$I:$I,'[1]Existing Plants'!$M:$M,'[1]CCaMC-AFOaMCpUC'!$A9),SUMIFS('[1]Existing Plants'!$L:$L,'[1]Existing Plants'!$F:$F,'[1]CCaMC-AFOaMCpUC'!DF$1,'[1]Existing Plants'!$M:$M,'[1]CCaMC-AFOaMCpUC'!$A9))*1000*[1]About!$A$110</f>
        <v>#VALUE!</v>
      </c>
      <c r="DG9" s="4" t="e">
        <f>IF(SUMIFS('[1]Existing Plants'!$L:$L,'[1]Existing Plants'!$F:$F,'[1]CCaMC-AFOaMCpUC'!DG$1,'[1]Existing Plants'!$M:$M,'[1]CCaMC-AFOaMCpUC'!$A9)=0,SUMIFS('[1]Existing Plants'!$I:$I,'[1]Existing Plants'!$M:$M,'[1]CCaMC-AFOaMCpUC'!$A9),SUMIFS('[1]Existing Plants'!$L:$L,'[1]Existing Plants'!$F:$F,'[1]CCaMC-AFOaMCpUC'!DG$1,'[1]Existing Plants'!$M:$M,'[1]CCaMC-AFOaMCpUC'!$A9))*1000*[1]About!$A$110</f>
        <v>#VALUE!</v>
      </c>
      <c r="DH9" s="4" t="e">
        <f>IF(SUMIFS('[1]Existing Plants'!$L:$L,'[1]Existing Plants'!$F:$F,'[1]CCaMC-AFOaMCpUC'!DH$1,'[1]Existing Plants'!$M:$M,'[1]CCaMC-AFOaMCpUC'!$A9)=0,SUMIFS('[1]Existing Plants'!$I:$I,'[1]Existing Plants'!$M:$M,'[1]CCaMC-AFOaMCpUC'!$A9),SUMIFS('[1]Existing Plants'!$L:$L,'[1]Existing Plants'!$F:$F,'[1]CCaMC-AFOaMCpUC'!DH$1,'[1]Existing Plants'!$M:$M,'[1]CCaMC-AFOaMCpUC'!$A9))*1000*[1]About!$A$110</f>
        <v>#VALUE!</v>
      </c>
      <c r="DI9" s="4" t="e">
        <f>IF(SUMIFS('[1]Existing Plants'!$L:$L,'[1]Existing Plants'!$F:$F,'[1]CCaMC-AFOaMCpUC'!DI$1,'[1]Existing Plants'!$M:$M,'[1]CCaMC-AFOaMCpUC'!$A9)=0,SUMIFS('[1]Existing Plants'!$I:$I,'[1]Existing Plants'!$M:$M,'[1]CCaMC-AFOaMCpUC'!$A9),SUMIFS('[1]Existing Plants'!$L:$L,'[1]Existing Plants'!$F:$F,'[1]CCaMC-AFOaMCpUC'!DI$1,'[1]Existing Plants'!$M:$M,'[1]CCaMC-AFOaMCpUC'!$A9))*1000*[1]About!$A$110</f>
        <v>#VALUE!</v>
      </c>
      <c r="DJ9" s="4" t="e">
        <f>IF(SUMIFS('[1]Existing Plants'!$L:$L,'[1]Existing Plants'!$F:$F,'[1]CCaMC-AFOaMCpUC'!DJ$1,'[1]Existing Plants'!$M:$M,'[1]CCaMC-AFOaMCpUC'!$A9)=0,SUMIFS('[1]Existing Plants'!$I:$I,'[1]Existing Plants'!$M:$M,'[1]CCaMC-AFOaMCpUC'!$A9),SUMIFS('[1]Existing Plants'!$L:$L,'[1]Existing Plants'!$F:$F,'[1]CCaMC-AFOaMCpUC'!DJ$1,'[1]Existing Plants'!$M:$M,'[1]CCaMC-AFOaMCpUC'!$A9))*1000*[1]About!$A$110</f>
        <v>#VALUE!</v>
      </c>
      <c r="DK9" s="4" t="e">
        <f>IF(SUMIFS('[1]Existing Plants'!$L:$L,'[1]Existing Plants'!$F:$F,'[1]CCaMC-AFOaMCpUC'!DK$1,'[1]Existing Plants'!$M:$M,'[1]CCaMC-AFOaMCpUC'!$A9)=0,SUMIFS('[1]Existing Plants'!$I:$I,'[1]Existing Plants'!$M:$M,'[1]CCaMC-AFOaMCpUC'!$A9),SUMIFS('[1]Existing Plants'!$L:$L,'[1]Existing Plants'!$F:$F,'[1]CCaMC-AFOaMCpUC'!DK$1,'[1]Existing Plants'!$M:$M,'[1]CCaMC-AFOaMCpUC'!$A9))*1000*[1]About!$A$110</f>
        <v>#VALUE!</v>
      </c>
      <c r="DL9" s="4" t="e">
        <f>IF(SUMIFS('[1]Existing Plants'!$L:$L,'[1]Existing Plants'!$F:$F,'[1]CCaMC-AFOaMCpUC'!DL$1,'[1]Existing Plants'!$M:$M,'[1]CCaMC-AFOaMCpUC'!$A9)=0,SUMIFS('[1]Existing Plants'!$I:$I,'[1]Existing Plants'!$M:$M,'[1]CCaMC-AFOaMCpUC'!$A9),SUMIFS('[1]Existing Plants'!$L:$L,'[1]Existing Plants'!$F:$F,'[1]CCaMC-AFOaMCpUC'!DL$1,'[1]Existing Plants'!$M:$M,'[1]CCaMC-AFOaMCpUC'!$A9))*1000*[1]About!$A$110</f>
        <v>#VALUE!</v>
      </c>
      <c r="DM9" s="4" t="e">
        <f>IF(SUMIFS('[1]Existing Plants'!$L:$L,'[1]Existing Plants'!$F:$F,'[1]CCaMC-AFOaMCpUC'!DM$1,'[1]Existing Plants'!$M:$M,'[1]CCaMC-AFOaMCpUC'!$A9)=0,SUMIFS('[1]Existing Plants'!$I:$I,'[1]Existing Plants'!$M:$M,'[1]CCaMC-AFOaMCpUC'!$A9),SUMIFS('[1]Existing Plants'!$L:$L,'[1]Existing Plants'!$F:$F,'[1]CCaMC-AFOaMCpUC'!DM$1,'[1]Existing Plants'!$M:$M,'[1]CCaMC-AFOaMCpUC'!$A9))*1000*[1]About!$A$110</f>
        <v>#VALUE!</v>
      </c>
      <c r="DN9" s="4" t="e">
        <f>IF(SUMIFS('[1]Existing Plants'!$L:$L,'[1]Existing Plants'!$F:$F,'[1]CCaMC-AFOaMCpUC'!DN$1,'[1]Existing Plants'!$M:$M,'[1]CCaMC-AFOaMCpUC'!$A9)=0,SUMIFS('[1]Existing Plants'!$I:$I,'[1]Existing Plants'!$M:$M,'[1]CCaMC-AFOaMCpUC'!$A9),SUMIFS('[1]Existing Plants'!$L:$L,'[1]Existing Plants'!$F:$F,'[1]CCaMC-AFOaMCpUC'!DN$1,'[1]Existing Plants'!$M:$M,'[1]CCaMC-AFOaMCpUC'!$A9))*1000*[1]About!$A$110</f>
        <v>#VALUE!</v>
      </c>
      <c r="DO9" s="4" t="e">
        <f>IF(SUMIFS('[1]Existing Plants'!$L:$L,'[1]Existing Plants'!$F:$F,'[1]CCaMC-AFOaMCpUC'!DO$1,'[1]Existing Plants'!$M:$M,'[1]CCaMC-AFOaMCpUC'!$A9)=0,SUMIFS('[1]Existing Plants'!$I:$I,'[1]Existing Plants'!$M:$M,'[1]CCaMC-AFOaMCpUC'!$A9),SUMIFS('[1]Existing Plants'!$L:$L,'[1]Existing Plants'!$F:$F,'[1]CCaMC-AFOaMCpUC'!DO$1,'[1]Existing Plants'!$M:$M,'[1]CCaMC-AFOaMCpUC'!$A9))*1000*[1]About!$A$110</f>
        <v>#VALUE!</v>
      </c>
      <c r="DP9" s="4" t="e">
        <f>IF(SUMIFS('[1]Existing Plants'!$L:$L,'[1]Existing Plants'!$F:$F,'[1]CCaMC-AFOaMCpUC'!DP$1,'[1]Existing Plants'!$M:$M,'[1]CCaMC-AFOaMCpUC'!$A9)=0,SUMIFS('[1]Existing Plants'!$I:$I,'[1]Existing Plants'!$M:$M,'[1]CCaMC-AFOaMCpUC'!$A9),SUMIFS('[1]Existing Plants'!$L:$L,'[1]Existing Plants'!$F:$F,'[1]CCaMC-AFOaMCpUC'!DP$1,'[1]Existing Plants'!$M:$M,'[1]CCaMC-AFOaMCpUC'!$A9))*1000*[1]About!$A$110</f>
        <v>#VALUE!</v>
      </c>
      <c r="DQ9" s="4" t="e">
        <f>IF(SUMIFS('[1]Existing Plants'!$L:$L,'[1]Existing Plants'!$F:$F,'[1]CCaMC-AFOaMCpUC'!DQ$1,'[1]Existing Plants'!$M:$M,'[1]CCaMC-AFOaMCpUC'!$A9)=0,SUMIFS('[1]Existing Plants'!$I:$I,'[1]Existing Plants'!$M:$M,'[1]CCaMC-AFOaMCpUC'!$A9),SUMIFS('[1]Existing Plants'!$L:$L,'[1]Existing Plants'!$F:$F,'[1]CCaMC-AFOaMCpUC'!DQ$1,'[1]Existing Plants'!$M:$M,'[1]CCaMC-AFOaMCpUC'!$A9))*1000*[1]About!$A$110</f>
        <v>#VALUE!</v>
      </c>
      <c r="DR9" s="4" t="e">
        <f>IF(SUMIFS('[1]Existing Plants'!$L:$L,'[1]Existing Plants'!$F:$F,'[1]CCaMC-AFOaMCpUC'!DR$1,'[1]Existing Plants'!$M:$M,'[1]CCaMC-AFOaMCpUC'!$A9)=0,SUMIFS('[1]Existing Plants'!$I:$I,'[1]Existing Plants'!$M:$M,'[1]CCaMC-AFOaMCpUC'!$A9),SUMIFS('[1]Existing Plants'!$L:$L,'[1]Existing Plants'!$F:$F,'[1]CCaMC-AFOaMCpUC'!DR$1,'[1]Existing Plants'!$M:$M,'[1]CCaMC-AFOaMCpUC'!$A9))*1000*[1]About!$A$110</f>
        <v>#VALUE!</v>
      </c>
      <c r="DS9" s="4" t="e">
        <f>IF(SUMIFS('[1]Existing Plants'!$L:$L,'[1]Existing Plants'!$F:$F,'[1]CCaMC-AFOaMCpUC'!DS$1,'[1]Existing Plants'!$M:$M,'[1]CCaMC-AFOaMCpUC'!$A9)=0,SUMIFS('[1]Existing Plants'!$I:$I,'[1]Existing Plants'!$M:$M,'[1]CCaMC-AFOaMCpUC'!$A9),SUMIFS('[1]Existing Plants'!$L:$L,'[1]Existing Plants'!$F:$F,'[1]CCaMC-AFOaMCpUC'!DS$1,'[1]Existing Plants'!$M:$M,'[1]CCaMC-AFOaMCpUC'!$A9))*1000*[1]About!$A$110</f>
        <v>#VALUE!</v>
      </c>
      <c r="DT9" s="4" t="e">
        <f>IF(SUMIFS('[1]Existing Plants'!$L:$L,'[1]Existing Plants'!$F:$F,'[1]CCaMC-AFOaMCpUC'!DT$1,'[1]Existing Plants'!$M:$M,'[1]CCaMC-AFOaMCpUC'!$A9)=0,SUMIFS('[1]Existing Plants'!$I:$I,'[1]Existing Plants'!$M:$M,'[1]CCaMC-AFOaMCpUC'!$A9),SUMIFS('[1]Existing Plants'!$L:$L,'[1]Existing Plants'!$F:$F,'[1]CCaMC-AFOaMCpUC'!DT$1,'[1]Existing Plants'!$M:$M,'[1]CCaMC-AFOaMCpUC'!$A9))*1000*[1]About!$A$110</f>
        <v>#VALUE!</v>
      </c>
      <c r="DU9" s="4" t="e">
        <f>IF(SUMIFS('[1]Existing Plants'!$L:$L,'[1]Existing Plants'!$F:$F,'[1]CCaMC-AFOaMCpUC'!DU$1,'[1]Existing Plants'!$M:$M,'[1]CCaMC-AFOaMCpUC'!$A9)=0,SUMIFS('[1]Existing Plants'!$I:$I,'[1]Existing Plants'!$M:$M,'[1]CCaMC-AFOaMCpUC'!$A9),SUMIFS('[1]Existing Plants'!$L:$L,'[1]Existing Plants'!$F:$F,'[1]CCaMC-AFOaMCpUC'!DU$1,'[1]Existing Plants'!$M:$M,'[1]CCaMC-AFOaMCpUC'!$A9))*1000*[1]About!$A$110</f>
        <v>#VALUE!</v>
      </c>
      <c r="DV9" s="4" t="e">
        <f>IF(SUMIFS('[1]Existing Plants'!$L:$L,'[1]Existing Plants'!$F:$F,'[1]CCaMC-AFOaMCpUC'!DV$1,'[1]Existing Plants'!$M:$M,'[1]CCaMC-AFOaMCpUC'!$A9)=0,SUMIFS('[1]Existing Plants'!$I:$I,'[1]Existing Plants'!$M:$M,'[1]CCaMC-AFOaMCpUC'!$A9),SUMIFS('[1]Existing Plants'!$L:$L,'[1]Existing Plants'!$F:$F,'[1]CCaMC-AFOaMCpUC'!DV$1,'[1]Existing Plants'!$M:$M,'[1]CCaMC-AFOaMCpUC'!$A9))*1000*[1]About!$A$110</f>
        <v>#VALUE!</v>
      </c>
      <c r="DW9" s="4" t="e">
        <f>IF(SUMIFS('[1]Existing Plants'!$L:$L,'[1]Existing Plants'!$F:$F,'[1]CCaMC-AFOaMCpUC'!DW$1,'[1]Existing Plants'!$M:$M,'[1]CCaMC-AFOaMCpUC'!$A9)=0,SUMIFS('[1]Existing Plants'!$I:$I,'[1]Existing Plants'!$M:$M,'[1]CCaMC-AFOaMCpUC'!$A9),SUMIFS('[1]Existing Plants'!$L:$L,'[1]Existing Plants'!$F:$F,'[1]CCaMC-AFOaMCpUC'!DW$1,'[1]Existing Plants'!$M:$M,'[1]CCaMC-AFOaMCpUC'!$A9))*1000*[1]About!$A$110</f>
        <v>#VALUE!</v>
      </c>
      <c r="DX9" s="4" t="e">
        <f>IF(SUMIFS('[1]Existing Plants'!$L:$L,'[1]Existing Plants'!$F:$F,'[1]CCaMC-AFOaMCpUC'!DX$1,'[1]Existing Plants'!$M:$M,'[1]CCaMC-AFOaMCpUC'!$A9)=0,SUMIFS('[1]Existing Plants'!$I:$I,'[1]Existing Plants'!$M:$M,'[1]CCaMC-AFOaMCpUC'!$A9),SUMIFS('[1]Existing Plants'!$L:$L,'[1]Existing Plants'!$F:$F,'[1]CCaMC-AFOaMCpUC'!DX$1,'[1]Existing Plants'!$M:$M,'[1]CCaMC-AFOaMCpUC'!$A9))*1000*[1]About!$A$110</f>
        <v>#VALUE!</v>
      </c>
      <c r="DY9" s="4" t="e">
        <f>IF(SUMIFS('[1]Existing Plants'!$L:$L,'[1]Existing Plants'!$F:$F,'[1]CCaMC-AFOaMCpUC'!DY$1,'[1]Existing Plants'!$M:$M,'[1]CCaMC-AFOaMCpUC'!$A9)=0,SUMIFS('[1]Existing Plants'!$I:$I,'[1]Existing Plants'!$M:$M,'[1]CCaMC-AFOaMCpUC'!$A9),SUMIFS('[1]Existing Plants'!$L:$L,'[1]Existing Plants'!$F:$F,'[1]CCaMC-AFOaMCpUC'!DY$1,'[1]Existing Plants'!$M:$M,'[1]CCaMC-AFOaMCpUC'!$A9))*1000*[1]About!$A$110</f>
        <v>#VALUE!</v>
      </c>
      <c r="DZ9" s="4">
        <f>'CCaMC-AFOaMCpUC US'!B9</f>
        <v>77455.969078232418</v>
      </c>
      <c r="EA9" s="4">
        <f t="shared" si="4"/>
        <v>77455.969078232418</v>
      </c>
      <c r="EB9" s="4">
        <f t="shared" si="2"/>
        <v>77455.969078232418</v>
      </c>
      <c r="EC9" s="4">
        <f t="shared" si="2"/>
        <v>77455.969078232418</v>
      </c>
      <c r="ED9" s="4">
        <f t="shared" si="2"/>
        <v>77455.969078232418</v>
      </c>
      <c r="EE9" s="4">
        <f t="shared" si="2"/>
        <v>77455.969078232418</v>
      </c>
      <c r="EF9" s="4">
        <f t="shared" si="2"/>
        <v>77455.969078232418</v>
      </c>
      <c r="EG9" s="4">
        <f t="shared" si="2"/>
        <v>77455.969078232418</v>
      </c>
      <c r="EH9" s="4">
        <f t="shared" si="2"/>
        <v>77455.969078232418</v>
      </c>
      <c r="EI9" s="4">
        <f t="shared" si="2"/>
        <v>77455.969078232418</v>
      </c>
      <c r="EJ9" s="4">
        <f t="shared" si="2"/>
        <v>77455.969078232418</v>
      </c>
      <c r="EK9" s="4">
        <f t="shared" si="2"/>
        <v>77455.969078232418</v>
      </c>
      <c r="EL9" s="4">
        <f t="shared" si="2"/>
        <v>77455.969078232418</v>
      </c>
      <c r="EM9" s="4">
        <f t="shared" si="2"/>
        <v>77455.969078232418</v>
      </c>
      <c r="EN9" s="4">
        <f t="shared" si="2"/>
        <v>77455.969078232418</v>
      </c>
      <c r="EO9" s="4">
        <f t="shared" si="2"/>
        <v>77455.969078232418</v>
      </c>
      <c r="EP9" s="4">
        <f t="shared" si="2"/>
        <v>77455.969078232418</v>
      </c>
      <c r="EQ9" s="4">
        <f t="shared" si="2"/>
        <v>77455.969078232418</v>
      </c>
      <c r="ER9" s="4">
        <f t="shared" si="2"/>
        <v>77455.969078232418</v>
      </c>
      <c r="ES9" s="4">
        <f t="shared" si="2"/>
        <v>77455.969078232418</v>
      </c>
      <c r="ET9" s="4">
        <f t="shared" si="2"/>
        <v>77455.969078232418</v>
      </c>
      <c r="EU9" s="4">
        <f t="shared" si="2"/>
        <v>77455.969078232418</v>
      </c>
      <c r="EV9" s="4">
        <f t="shared" si="2"/>
        <v>77455.969078232418</v>
      </c>
      <c r="EW9" s="4">
        <f t="shared" si="2"/>
        <v>77455.969078232418</v>
      </c>
      <c r="EX9" s="4">
        <f t="shared" si="2"/>
        <v>77455.969078232418</v>
      </c>
      <c r="EY9" s="4">
        <f t="shared" si="2"/>
        <v>77455.969078232418</v>
      </c>
      <c r="EZ9" s="4">
        <f t="shared" si="2"/>
        <v>77455.969078232418</v>
      </c>
      <c r="FA9" s="4">
        <f t="shared" si="2"/>
        <v>77455.969078232418</v>
      </c>
      <c r="FB9" s="4">
        <f t="shared" si="2"/>
        <v>77455.969078232418</v>
      </c>
      <c r="FC9" s="4">
        <f t="shared" si="2"/>
        <v>77455.969078232418</v>
      </c>
      <c r="FD9" s="4">
        <f t="shared" si="2"/>
        <v>77455.969078232418</v>
      </c>
      <c r="FE9" s="4">
        <f t="shared" si="2"/>
        <v>77455.969078232418</v>
      </c>
      <c r="FF9" s="4">
        <f t="shared" si="5"/>
        <v>77455.969078232418</v>
      </c>
      <c r="FG9" s="4">
        <f t="shared" si="5"/>
        <v>77455.969078232418</v>
      </c>
      <c r="FH9" s="4">
        <f t="shared" si="5"/>
        <v>77455.969078232418</v>
      </c>
      <c r="FI9" s="4">
        <f t="shared" si="5"/>
        <v>77455.969078232418</v>
      </c>
      <c r="FJ9" s="4">
        <f t="shared" si="5"/>
        <v>77455.969078232418</v>
      </c>
      <c r="FK9" s="4">
        <f t="shared" si="5"/>
        <v>77455.969078232418</v>
      </c>
      <c r="FL9" s="4">
        <f t="shared" si="5"/>
        <v>77455.969078232418</v>
      </c>
      <c r="FM9" s="4">
        <f t="shared" si="5"/>
        <v>77455.969078232418</v>
      </c>
      <c r="FN9" s="4">
        <f t="shared" si="5"/>
        <v>77455.969078232418</v>
      </c>
      <c r="FO9" s="4">
        <f t="shared" si="5"/>
        <v>77455.969078232418</v>
      </c>
      <c r="FP9" s="4">
        <f t="shared" si="5"/>
        <v>77455.969078232418</v>
      </c>
      <c r="FQ9" s="4">
        <f t="shared" si="5"/>
        <v>77455.969078232418</v>
      </c>
      <c r="FR9" s="4">
        <f t="shared" si="5"/>
        <v>77455.969078232418</v>
      </c>
      <c r="FS9" s="4">
        <f t="shared" si="5"/>
        <v>77455.969078232418</v>
      </c>
      <c r="FT9" s="4">
        <f t="shared" si="5"/>
        <v>77455.969078232418</v>
      </c>
      <c r="FU9" s="4">
        <f t="shared" si="5"/>
        <v>77455.969078232418</v>
      </c>
      <c r="FV9" s="4">
        <f t="shared" si="5"/>
        <v>77455.969078232418</v>
      </c>
      <c r="FW9" s="4">
        <f t="shared" si="5"/>
        <v>77455.969078232418</v>
      </c>
      <c r="FX9" s="4">
        <f t="shared" si="5"/>
        <v>77455.969078232418</v>
      </c>
      <c r="FY9" s="4">
        <f t="shared" si="5"/>
        <v>77455.969078232418</v>
      </c>
      <c r="FZ9" s="4">
        <f t="shared" si="5"/>
        <v>77455.969078232418</v>
      </c>
      <c r="GA9" s="4">
        <f t="shared" si="5"/>
        <v>77455.969078232418</v>
      </c>
      <c r="GB9" s="4">
        <f t="shared" si="5"/>
        <v>77455.969078232418</v>
      </c>
      <c r="GC9" s="4">
        <f t="shared" si="5"/>
        <v>77455.969078232418</v>
      </c>
      <c r="GD9" s="4">
        <f t="shared" si="5"/>
        <v>77455.969078232418</v>
      </c>
      <c r="GE9" s="4">
        <f t="shared" si="5"/>
        <v>77455.969078232418</v>
      </c>
      <c r="GF9" s="4">
        <f t="shared" si="5"/>
        <v>77455.969078232418</v>
      </c>
      <c r="GG9" s="4">
        <f t="shared" si="5"/>
        <v>77455.969078232418</v>
      </c>
      <c r="GH9" s="4">
        <f t="shared" si="5"/>
        <v>77455.969078232418</v>
      </c>
      <c r="GI9" s="4">
        <f t="shared" si="5"/>
        <v>77455.969078232418</v>
      </c>
      <c r="GJ9" s="4">
        <f t="shared" si="5"/>
        <v>77455.969078232418</v>
      </c>
      <c r="GK9" s="4">
        <f t="shared" si="5"/>
        <v>77455.969078232418</v>
      </c>
      <c r="GL9" s="4">
        <f t="shared" si="5"/>
        <v>77455.969078232418</v>
      </c>
      <c r="GM9" s="4">
        <f t="shared" si="5"/>
        <v>77455.969078232418</v>
      </c>
      <c r="GN9" s="4">
        <f t="shared" si="5"/>
        <v>77455.969078232418</v>
      </c>
      <c r="GO9" s="4">
        <f t="shared" si="5"/>
        <v>77455.969078232418</v>
      </c>
      <c r="GP9" s="4">
        <f t="shared" si="5"/>
        <v>77455.969078232418</v>
      </c>
      <c r="GQ9" s="4">
        <f t="shared" si="5"/>
        <v>77455.969078232418</v>
      </c>
      <c r="GR9" s="4">
        <f t="shared" si="5"/>
        <v>77455.969078232418</v>
      </c>
      <c r="GS9" s="4">
        <f t="shared" si="5"/>
        <v>77455.969078232418</v>
      </c>
      <c r="GT9" s="4">
        <f t="shared" si="5"/>
        <v>77455.969078232418</v>
      </c>
      <c r="GU9" s="4">
        <f t="shared" si="5"/>
        <v>77455.969078232418</v>
      </c>
      <c r="GV9" s="4">
        <f t="shared" si="5"/>
        <v>77455.969078232418</v>
      </c>
      <c r="GW9" s="4">
        <f t="shared" si="5"/>
        <v>77455.969078232418</v>
      </c>
      <c r="GX9" s="4">
        <f t="shared" si="5"/>
        <v>77455.969078232418</v>
      </c>
      <c r="GY9" s="4">
        <f t="shared" si="5"/>
        <v>77455.969078232418</v>
      </c>
      <c r="GZ9" s="4">
        <f t="shared" si="5"/>
        <v>77455.969078232418</v>
      </c>
      <c r="HA9" s="4">
        <f t="shared" si="5"/>
        <v>77455.969078232418</v>
      </c>
      <c r="HB9" s="4">
        <f t="shared" si="5"/>
        <v>77455.969078232418</v>
      </c>
      <c r="HC9" s="4">
        <f t="shared" si="5"/>
        <v>77455.969078232418</v>
      </c>
    </row>
    <row r="10" spans="1:211">
      <c r="A10" t="s">
        <v>9</v>
      </c>
      <c r="B10" s="4">
        <v>81009.693618103222</v>
      </c>
      <c r="C10" s="4" t="e">
        <f>IF(SUMIFS('[1]Existing Plants'!$L:$L,'[1]Existing Plants'!$F:$F,'[1]CCaMC-AFOaMCpUC'!C$1,'[1]Existing Plants'!$M:$M,'[1]CCaMC-AFOaMCpUC'!$A10)=0,SUMIFS('[1]Existing Plants'!$I:$I,'[1]Existing Plants'!$M:$M,'[1]CCaMC-AFOaMCpUC'!$A10),SUMIFS('[1]Existing Plants'!$L:$L,'[1]Existing Plants'!$F:$F,'[1]CCaMC-AFOaMCpUC'!C$1,'[1]Existing Plants'!$M:$M,'[1]CCaMC-AFOaMCpUC'!$A10))*1000*[1]About!$A$110</f>
        <v>#VALUE!</v>
      </c>
      <c r="D10" s="4" t="e">
        <f>IF(SUMIFS('[1]Existing Plants'!$L:$L,'[1]Existing Plants'!$F:$F,'[1]CCaMC-AFOaMCpUC'!D$1,'[1]Existing Plants'!$M:$M,'[1]CCaMC-AFOaMCpUC'!$A10)=0,SUMIFS('[1]Existing Plants'!$I:$I,'[1]Existing Plants'!$M:$M,'[1]CCaMC-AFOaMCpUC'!$A10),SUMIFS('[1]Existing Plants'!$L:$L,'[1]Existing Plants'!$F:$F,'[1]CCaMC-AFOaMCpUC'!D$1,'[1]Existing Plants'!$M:$M,'[1]CCaMC-AFOaMCpUC'!$A10))*1000*[1]About!$A$110</f>
        <v>#VALUE!</v>
      </c>
      <c r="E10" s="4" t="e">
        <f>IF(SUMIFS('[1]Existing Plants'!$L:$L,'[1]Existing Plants'!$F:$F,'[1]CCaMC-AFOaMCpUC'!E$1,'[1]Existing Plants'!$M:$M,'[1]CCaMC-AFOaMCpUC'!$A10)=0,SUMIFS('[1]Existing Plants'!$I:$I,'[1]Existing Plants'!$M:$M,'[1]CCaMC-AFOaMCpUC'!$A10),SUMIFS('[1]Existing Plants'!$L:$L,'[1]Existing Plants'!$F:$F,'[1]CCaMC-AFOaMCpUC'!E$1,'[1]Existing Plants'!$M:$M,'[1]CCaMC-AFOaMCpUC'!$A10))*1000*[1]About!$A$110</f>
        <v>#VALUE!</v>
      </c>
      <c r="F10" s="4" t="e">
        <f>IF(SUMIFS('[1]Existing Plants'!$L:$L,'[1]Existing Plants'!$F:$F,'[1]CCaMC-AFOaMCpUC'!F$1,'[1]Existing Plants'!$M:$M,'[1]CCaMC-AFOaMCpUC'!$A10)=0,SUMIFS('[1]Existing Plants'!$I:$I,'[1]Existing Plants'!$M:$M,'[1]CCaMC-AFOaMCpUC'!$A10),SUMIFS('[1]Existing Plants'!$L:$L,'[1]Existing Plants'!$F:$F,'[1]CCaMC-AFOaMCpUC'!F$1,'[1]Existing Plants'!$M:$M,'[1]CCaMC-AFOaMCpUC'!$A10))*1000*[1]About!$A$110</f>
        <v>#VALUE!</v>
      </c>
      <c r="G10" s="4" t="e">
        <f>IF(SUMIFS('[1]Existing Plants'!$L:$L,'[1]Existing Plants'!$F:$F,'[1]CCaMC-AFOaMCpUC'!G$1,'[1]Existing Plants'!$M:$M,'[1]CCaMC-AFOaMCpUC'!$A10)=0,SUMIFS('[1]Existing Plants'!$I:$I,'[1]Existing Plants'!$M:$M,'[1]CCaMC-AFOaMCpUC'!$A10),SUMIFS('[1]Existing Plants'!$L:$L,'[1]Existing Plants'!$F:$F,'[1]CCaMC-AFOaMCpUC'!G$1,'[1]Existing Plants'!$M:$M,'[1]CCaMC-AFOaMCpUC'!$A10))*1000*[1]About!$A$110</f>
        <v>#VALUE!</v>
      </c>
      <c r="H10" s="4" t="e">
        <f>IF(SUMIFS('[1]Existing Plants'!$L:$L,'[1]Existing Plants'!$F:$F,'[1]CCaMC-AFOaMCpUC'!H$1,'[1]Existing Plants'!$M:$M,'[1]CCaMC-AFOaMCpUC'!$A10)=0,SUMIFS('[1]Existing Plants'!$I:$I,'[1]Existing Plants'!$M:$M,'[1]CCaMC-AFOaMCpUC'!$A10),SUMIFS('[1]Existing Plants'!$L:$L,'[1]Existing Plants'!$F:$F,'[1]CCaMC-AFOaMCpUC'!H$1,'[1]Existing Plants'!$M:$M,'[1]CCaMC-AFOaMCpUC'!$A10))*1000*[1]About!$A$110</f>
        <v>#VALUE!</v>
      </c>
      <c r="I10" s="4" t="e">
        <f>IF(SUMIFS('[1]Existing Plants'!$L:$L,'[1]Existing Plants'!$F:$F,'[1]CCaMC-AFOaMCpUC'!I$1,'[1]Existing Plants'!$M:$M,'[1]CCaMC-AFOaMCpUC'!$A10)=0,SUMIFS('[1]Existing Plants'!$I:$I,'[1]Existing Plants'!$M:$M,'[1]CCaMC-AFOaMCpUC'!$A10),SUMIFS('[1]Existing Plants'!$L:$L,'[1]Existing Plants'!$F:$F,'[1]CCaMC-AFOaMCpUC'!I$1,'[1]Existing Plants'!$M:$M,'[1]CCaMC-AFOaMCpUC'!$A10))*1000*[1]About!$A$110</f>
        <v>#VALUE!</v>
      </c>
      <c r="J10" s="4" t="e">
        <f>IF(SUMIFS('[1]Existing Plants'!$L:$L,'[1]Existing Plants'!$F:$F,'[1]CCaMC-AFOaMCpUC'!J$1,'[1]Existing Plants'!$M:$M,'[1]CCaMC-AFOaMCpUC'!$A10)=0,SUMIFS('[1]Existing Plants'!$I:$I,'[1]Existing Plants'!$M:$M,'[1]CCaMC-AFOaMCpUC'!$A10),SUMIFS('[1]Existing Plants'!$L:$L,'[1]Existing Plants'!$F:$F,'[1]CCaMC-AFOaMCpUC'!J$1,'[1]Existing Plants'!$M:$M,'[1]CCaMC-AFOaMCpUC'!$A10))*1000*[1]About!$A$110</f>
        <v>#VALUE!</v>
      </c>
      <c r="K10" s="4" t="e">
        <f>IF(SUMIFS('[1]Existing Plants'!$L:$L,'[1]Existing Plants'!$F:$F,'[1]CCaMC-AFOaMCpUC'!K$1,'[1]Existing Plants'!$M:$M,'[1]CCaMC-AFOaMCpUC'!$A10)=0,SUMIFS('[1]Existing Plants'!$I:$I,'[1]Existing Plants'!$M:$M,'[1]CCaMC-AFOaMCpUC'!$A10),SUMIFS('[1]Existing Plants'!$L:$L,'[1]Existing Plants'!$F:$F,'[1]CCaMC-AFOaMCpUC'!K$1,'[1]Existing Plants'!$M:$M,'[1]CCaMC-AFOaMCpUC'!$A10))*1000*[1]About!$A$110</f>
        <v>#VALUE!</v>
      </c>
      <c r="L10" s="4" t="e">
        <f>IF(SUMIFS('[1]Existing Plants'!$L:$L,'[1]Existing Plants'!$F:$F,'[1]CCaMC-AFOaMCpUC'!L$1,'[1]Existing Plants'!$M:$M,'[1]CCaMC-AFOaMCpUC'!$A10)=0,SUMIFS('[1]Existing Plants'!$I:$I,'[1]Existing Plants'!$M:$M,'[1]CCaMC-AFOaMCpUC'!$A10),SUMIFS('[1]Existing Plants'!$L:$L,'[1]Existing Plants'!$F:$F,'[1]CCaMC-AFOaMCpUC'!L$1,'[1]Existing Plants'!$M:$M,'[1]CCaMC-AFOaMCpUC'!$A10))*1000*[1]About!$A$110</f>
        <v>#VALUE!</v>
      </c>
      <c r="M10" s="4" t="e">
        <f>IF(SUMIFS('[1]Existing Plants'!$L:$L,'[1]Existing Plants'!$F:$F,'[1]CCaMC-AFOaMCpUC'!M$1,'[1]Existing Plants'!$M:$M,'[1]CCaMC-AFOaMCpUC'!$A10)=0,SUMIFS('[1]Existing Plants'!$I:$I,'[1]Existing Plants'!$M:$M,'[1]CCaMC-AFOaMCpUC'!$A10),SUMIFS('[1]Existing Plants'!$L:$L,'[1]Existing Plants'!$F:$F,'[1]CCaMC-AFOaMCpUC'!M$1,'[1]Existing Plants'!$M:$M,'[1]CCaMC-AFOaMCpUC'!$A10))*1000*[1]About!$A$110</f>
        <v>#VALUE!</v>
      </c>
      <c r="N10" s="4" t="e">
        <f>IF(SUMIFS('[1]Existing Plants'!$L:$L,'[1]Existing Plants'!$F:$F,'[1]CCaMC-AFOaMCpUC'!N$1,'[1]Existing Plants'!$M:$M,'[1]CCaMC-AFOaMCpUC'!$A10)=0,SUMIFS('[1]Existing Plants'!$I:$I,'[1]Existing Plants'!$M:$M,'[1]CCaMC-AFOaMCpUC'!$A10),SUMIFS('[1]Existing Plants'!$L:$L,'[1]Existing Plants'!$F:$F,'[1]CCaMC-AFOaMCpUC'!N$1,'[1]Existing Plants'!$M:$M,'[1]CCaMC-AFOaMCpUC'!$A10))*1000*[1]About!$A$110</f>
        <v>#VALUE!</v>
      </c>
      <c r="O10" s="4" t="e">
        <f>IF(SUMIFS('[1]Existing Plants'!$L:$L,'[1]Existing Plants'!$F:$F,'[1]CCaMC-AFOaMCpUC'!O$1,'[1]Existing Plants'!$M:$M,'[1]CCaMC-AFOaMCpUC'!$A10)=0,SUMIFS('[1]Existing Plants'!$I:$I,'[1]Existing Plants'!$M:$M,'[1]CCaMC-AFOaMCpUC'!$A10),SUMIFS('[1]Existing Plants'!$L:$L,'[1]Existing Plants'!$F:$F,'[1]CCaMC-AFOaMCpUC'!O$1,'[1]Existing Plants'!$M:$M,'[1]CCaMC-AFOaMCpUC'!$A10))*1000*[1]About!$A$110</f>
        <v>#VALUE!</v>
      </c>
      <c r="P10" s="4" t="e">
        <f>IF(SUMIFS('[1]Existing Plants'!$L:$L,'[1]Existing Plants'!$F:$F,'[1]CCaMC-AFOaMCpUC'!P$1,'[1]Existing Plants'!$M:$M,'[1]CCaMC-AFOaMCpUC'!$A10)=0,SUMIFS('[1]Existing Plants'!$I:$I,'[1]Existing Plants'!$M:$M,'[1]CCaMC-AFOaMCpUC'!$A10),SUMIFS('[1]Existing Plants'!$L:$L,'[1]Existing Plants'!$F:$F,'[1]CCaMC-AFOaMCpUC'!P$1,'[1]Existing Plants'!$M:$M,'[1]CCaMC-AFOaMCpUC'!$A10))*1000*[1]About!$A$110</f>
        <v>#VALUE!</v>
      </c>
      <c r="Q10" s="4" t="e">
        <f>IF(SUMIFS('[1]Existing Plants'!$L:$L,'[1]Existing Plants'!$F:$F,'[1]CCaMC-AFOaMCpUC'!Q$1,'[1]Existing Plants'!$M:$M,'[1]CCaMC-AFOaMCpUC'!$A10)=0,SUMIFS('[1]Existing Plants'!$I:$I,'[1]Existing Plants'!$M:$M,'[1]CCaMC-AFOaMCpUC'!$A10),SUMIFS('[1]Existing Plants'!$L:$L,'[1]Existing Plants'!$F:$F,'[1]CCaMC-AFOaMCpUC'!Q$1,'[1]Existing Plants'!$M:$M,'[1]CCaMC-AFOaMCpUC'!$A10))*1000*[1]About!$A$110</f>
        <v>#VALUE!</v>
      </c>
      <c r="R10" s="4" t="e">
        <f>IF(SUMIFS('[1]Existing Plants'!$L:$L,'[1]Existing Plants'!$F:$F,'[1]CCaMC-AFOaMCpUC'!R$1,'[1]Existing Plants'!$M:$M,'[1]CCaMC-AFOaMCpUC'!$A10)=0,SUMIFS('[1]Existing Plants'!$I:$I,'[1]Existing Plants'!$M:$M,'[1]CCaMC-AFOaMCpUC'!$A10),SUMIFS('[1]Existing Plants'!$L:$L,'[1]Existing Plants'!$F:$F,'[1]CCaMC-AFOaMCpUC'!R$1,'[1]Existing Plants'!$M:$M,'[1]CCaMC-AFOaMCpUC'!$A10))*1000*[1]About!$A$110</f>
        <v>#VALUE!</v>
      </c>
      <c r="S10" s="4" t="e">
        <f>IF(SUMIFS('[1]Existing Plants'!$L:$L,'[1]Existing Plants'!$F:$F,'[1]CCaMC-AFOaMCpUC'!S$1,'[1]Existing Plants'!$M:$M,'[1]CCaMC-AFOaMCpUC'!$A10)=0,SUMIFS('[1]Existing Plants'!$I:$I,'[1]Existing Plants'!$M:$M,'[1]CCaMC-AFOaMCpUC'!$A10),SUMIFS('[1]Existing Plants'!$L:$L,'[1]Existing Plants'!$F:$F,'[1]CCaMC-AFOaMCpUC'!S$1,'[1]Existing Plants'!$M:$M,'[1]CCaMC-AFOaMCpUC'!$A10))*1000*[1]About!$A$110</f>
        <v>#VALUE!</v>
      </c>
      <c r="T10" s="4" t="e">
        <f>IF(SUMIFS('[1]Existing Plants'!$L:$L,'[1]Existing Plants'!$F:$F,'[1]CCaMC-AFOaMCpUC'!T$1,'[1]Existing Plants'!$M:$M,'[1]CCaMC-AFOaMCpUC'!$A10)=0,SUMIFS('[1]Existing Plants'!$I:$I,'[1]Existing Plants'!$M:$M,'[1]CCaMC-AFOaMCpUC'!$A10),SUMIFS('[1]Existing Plants'!$L:$L,'[1]Existing Plants'!$F:$F,'[1]CCaMC-AFOaMCpUC'!T$1,'[1]Existing Plants'!$M:$M,'[1]CCaMC-AFOaMCpUC'!$A10))*1000*[1]About!$A$110</f>
        <v>#VALUE!</v>
      </c>
      <c r="U10" s="4" t="e">
        <f>IF(SUMIFS('[1]Existing Plants'!$L:$L,'[1]Existing Plants'!$F:$F,'[1]CCaMC-AFOaMCpUC'!U$1,'[1]Existing Plants'!$M:$M,'[1]CCaMC-AFOaMCpUC'!$A10)=0,SUMIFS('[1]Existing Plants'!$I:$I,'[1]Existing Plants'!$M:$M,'[1]CCaMC-AFOaMCpUC'!$A10),SUMIFS('[1]Existing Plants'!$L:$L,'[1]Existing Plants'!$F:$F,'[1]CCaMC-AFOaMCpUC'!U$1,'[1]Existing Plants'!$M:$M,'[1]CCaMC-AFOaMCpUC'!$A10))*1000*[1]About!$A$110</f>
        <v>#VALUE!</v>
      </c>
      <c r="V10" s="4" t="e">
        <f>IF(SUMIFS('[1]Existing Plants'!$L:$L,'[1]Existing Plants'!$F:$F,'[1]CCaMC-AFOaMCpUC'!V$1,'[1]Existing Plants'!$M:$M,'[1]CCaMC-AFOaMCpUC'!$A10)=0,SUMIFS('[1]Existing Plants'!$I:$I,'[1]Existing Plants'!$M:$M,'[1]CCaMC-AFOaMCpUC'!$A10),SUMIFS('[1]Existing Plants'!$L:$L,'[1]Existing Plants'!$F:$F,'[1]CCaMC-AFOaMCpUC'!V$1,'[1]Existing Plants'!$M:$M,'[1]CCaMC-AFOaMCpUC'!$A10))*1000*[1]About!$A$110</f>
        <v>#VALUE!</v>
      </c>
      <c r="W10" s="4" t="e">
        <f>IF(SUMIFS('[1]Existing Plants'!$L:$L,'[1]Existing Plants'!$F:$F,'[1]CCaMC-AFOaMCpUC'!W$1,'[1]Existing Plants'!$M:$M,'[1]CCaMC-AFOaMCpUC'!$A10)=0,SUMIFS('[1]Existing Plants'!$I:$I,'[1]Existing Plants'!$M:$M,'[1]CCaMC-AFOaMCpUC'!$A10),SUMIFS('[1]Existing Plants'!$L:$L,'[1]Existing Plants'!$F:$F,'[1]CCaMC-AFOaMCpUC'!W$1,'[1]Existing Plants'!$M:$M,'[1]CCaMC-AFOaMCpUC'!$A10))*1000*[1]About!$A$110</f>
        <v>#VALUE!</v>
      </c>
      <c r="X10" s="4" t="e">
        <f>IF(SUMIFS('[1]Existing Plants'!$L:$L,'[1]Existing Plants'!$F:$F,'[1]CCaMC-AFOaMCpUC'!X$1,'[1]Existing Plants'!$M:$M,'[1]CCaMC-AFOaMCpUC'!$A10)=0,SUMIFS('[1]Existing Plants'!$I:$I,'[1]Existing Plants'!$M:$M,'[1]CCaMC-AFOaMCpUC'!$A10),SUMIFS('[1]Existing Plants'!$L:$L,'[1]Existing Plants'!$F:$F,'[1]CCaMC-AFOaMCpUC'!X$1,'[1]Existing Plants'!$M:$M,'[1]CCaMC-AFOaMCpUC'!$A10))*1000*[1]About!$A$110</f>
        <v>#VALUE!</v>
      </c>
      <c r="Y10" s="4" t="e">
        <f>IF(SUMIFS('[1]Existing Plants'!$L:$L,'[1]Existing Plants'!$F:$F,'[1]CCaMC-AFOaMCpUC'!Y$1,'[1]Existing Plants'!$M:$M,'[1]CCaMC-AFOaMCpUC'!$A10)=0,SUMIFS('[1]Existing Plants'!$I:$I,'[1]Existing Plants'!$M:$M,'[1]CCaMC-AFOaMCpUC'!$A10),SUMIFS('[1]Existing Plants'!$L:$L,'[1]Existing Plants'!$F:$F,'[1]CCaMC-AFOaMCpUC'!Y$1,'[1]Existing Plants'!$M:$M,'[1]CCaMC-AFOaMCpUC'!$A10))*1000*[1]About!$A$110</f>
        <v>#VALUE!</v>
      </c>
      <c r="Z10" s="4" t="e">
        <f>IF(SUMIFS('[1]Existing Plants'!$L:$L,'[1]Existing Plants'!$F:$F,'[1]CCaMC-AFOaMCpUC'!Z$1,'[1]Existing Plants'!$M:$M,'[1]CCaMC-AFOaMCpUC'!$A10)=0,SUMIFS('[1]Existing Plants'!$I:$I,'[1]Existing Plants'!$M:$M,'[1]CCaMC-AFOaMCpUC'!$A10),SUMIFS('[1]Existing Plants'!$L:$L,'[1]Existing Plants'!$F:$F,'[1]CCaMC-AFOaMCpUC'!Z$1,'[1]Existing Plants'!$M:$M,'[1]CCaMC-AFOaMCpUC'!$A10))*1000*[1]About!$A$110</f>
        <v>#VALUE!</v>
      </c>
      <c r="AA10" s="4" t="e">
        <f>IF(SUMIFS('[1]Existing Plants'!$L:$L,'[1]Existing Plants'!$F:$F,'[1]CCaMC-AFOaMCpUC'!AA$1,'[1]Existing Plants'!$M:$M,'[1]CCaMC-AFOaMCpUC'!$A10)=0,SUMIFS('[1]Existing Plants'!$I:$I,'[1]Existing Plants'!$M:$M,'[1]CCaMC-AFOaMCpUC'!$A10),SUMIFS('[1]Existing Plants'!$L:$L,'[1]Existing Plants'!$F:$F,'[1]CCaMC-AFOaMCpUC'!AA$1,'[1]Existing Plants'!$M:$M,'[1]CCaMC-AFOaMCpUC'!$A10))*1000*[1]About!$A$110</f>
        <v>#VALUE!</v>
      </c>
      <c r="AB10" s="4" t="e">
        <f>IF(SUMIFS('[1]Existing Plants'!$L:$L,'[1]Existing Plants'!$F:$F,'[1]CCaMC-AFOaMCpUC'!AB$1,'[1]Existing Plants'!$M:$M,'[1]CCaMC-AFOaMCpUC'!$A10)=0,SUMIFS('[1]Existing Plants'!$I:$I,'[1]Existing Plants'!$M:$M,'[1]CCaMC-AFOaMCpUC'!$A10),SUMIFS('[1]Existing Plants'!$L:$L,'[1]Existing Plants'!$F:$F,'[1]CCaMC-AFOaMCpUC'!AB$1,'[1]Existing Plants'!$M:$M,'[1]CCaMC-AFOaMCpUC'!$A10))*1000*[1]About!$A$110</f>
        <v>#VALUE!</v>
      </c>
      <c r="AC10" s="4" t="e">
        <f>IF(SUMIFS('[1]Existing Plants'!$L:$L,'[1]Existing Plants'!$F:$F,'[1]CCaMC-AFOaMCpUC'!AC$1,'[1]Existing Plants'!$M:$M,'[1]CCaMC-AFOaMCpUC'!$A10)=0,SUMIFS('[1]Existing Plants'!$I:$I,'[1]Existing Plants'!$M:$M,'[1]CCaMC-AFOaMCpUC'!$A10),SUMIFS('[1]Existing Plants'!$L:$L,'[1]Existing Plants'!$F:$F,'[1]CCaMC-AFOaMCpUC'!AC$1,'[1]Existing Plants'!$M:$M,'[1]CCaMC-AFOaMCpUC'!$A10))*1000*[1]About!$A$110</f>
        <v>#VALUE!</v>
      </c>
      <c r="AD10" s="4" t="e">
        <f>IF(SUMIFS('[1]Existing Plants'!$L:$L,'[1]Existing Plants'!$F:$F,'[1]CCaMC-AFOaMCpUC'!AD$1,'[1]Existing Plants'!$M:$M,'[1]CCaMC-AFOaMCpUC'!$A10)=0,SUMIFS('[1]Existing Plants'!$I:$I,'[1]Existing Plants'!$M:$M,'[1]CCaMC-AFOaMCpUC'!$A10),SUMIFS('[1]Existing Plants'!$L:$L,'[1]Existing Plants'!$F:$F,'[1]CCaMC-AFOaMCpUC'!AD$1,'[1]Existing Plants'!$M:$M,'[1]CCaMC-AFOaMCpUC'!$A10))*1000*[1]About!$A$110</f>
        <v>#VALUE!</v>
      </c>
      <c r="AE10" s="4" t="e">
        <f>IF(SUMIFS('[1]Existing Plants'!$L:$L,'[1]Existing Plants'!$F:$F,'[1]CCaMC-AFOaMCpUC'!AE$1,'[1]Existing Plants'!$M:$M,'[1]CCaMC-AFOaMCpUC'!$A10)=0,SUMIFS('[1]Existing Plants'!$I:$I,'[1]Existing Plants'!$M:$M,'[1]CCaMC-AFOaMCpUC'!$A10),SUMIFS('[1]Existing Plants'!$L:$L,'[1]Existing Plants'!$F:$F,'[1]CCaMC-AFOaMCpUC'!AE$1,'[1]Existing Plants'!$M:$M,'[1]CCaMC-AFOaMCpUC'!$A10))*1000*[1]About!$A$110</f>
        <v>#VALUE!</v>
      </c>
      <c r="AF10" s="4" t="e">
        <f>IF(SUMIFS('[1]Existing Plants'!$L:$L,'[1]Existing Plants'!$F:$F,'[1]CCaMC-AFOaMCpUC'!AF$1,'[1]Existing Plants'!$M:$M,'[1]CCaMC-AFOaMCpUC'!$A10)=0,SUMIFS('[1]Existing Plants'!$I:$I,'[1]Existing Plants'!$M:$M,'[1]CCaMC-AFOaMCpUC'!$A10),SUMIFS('[1]Existing Plants'!$L:$L,'[1]Existing Plants'!$F:$F,'[1]CCaMC-AFOaMCpUC'!AF$1,'[1]Existing Plants'!$M:$M,'[1]CCaMC-AFOaMCpUC'!$A10))*1000*[1]About!$A$110</f>
        <v>#VALUE!</v>
      </c>
      <c r="AG10" s="4" t="e">
        <f>IF(SUMIFS('[1]Existing Plants'!$L:$L,'[1]Existing Plants'!$F:$F,'[1]CCaMC-AFOaMCpUC'!AG$1,'[1]Existing Plants'!$M:$M,'[1]CCaMC-AFOaMCpUC'!$A10)=0,SUMIFS('[1]Existing Plants'!$I:$I,'[1]Existing Plants'!$M:$M,'[1]CCaMC-AFOaMCpUC'!$A10),SUMIFS('[1]Existing Plants'!$L:$L,'[1]Existing Plants'!$F:$F,'[1]CCaMC-AFOaMCpUC'!AG$1,'[1]Existing Plants'!$M:$M,'[1]CCaMC-AFOaMCpUC'!$A10))*1000*[1]About!$A$110</f>
        <v>#VALUE!</v>
      </c>
      <c r="AH10" s="4" t="e">
        <f>IF(SUMIFS('[1]Existing Plants'!$L:$L,'[1]Existing Plants'!$F:$F,'[1]CCaMC-AFOaMCpUC'!AH$1,'[1]Existing Plants'!$M:$M,'[1]CCaMC-AFOaMCpUC'!$A10)=0,SUMIFS('[1]Existing Plants'!$I:$I,'[1]Existing Plants'!$M:$M,'[1]CCaMC-AFOaMCpUC'!$A10),SUMIFS('[1]Existing Plants'!$L:$L,'[1]Existing Plants'!$F:$F,'[1]CCaMC-AFOaMCpUC'!AH$1,'[1]Existing Plants'!$M:$M,'[1]CCaMC-AFOaMCpUC'!$A10))*1000*[1]About!$A$110</f>
        <v>#VALUE!</v>
      </c>
      <c r="AI10" s="4" t="e">
        <f>IF(SUMIFS('[1]Existing Plants'!$L:$L,'[1]Existing Plants'!$F:$F,'[1]CCaMC-AFOaMCpUC'!AI$1,'[1]Existing Plants'!$M:$M,'[1]CCaMC-AFOaMCpUC'!$A10)=0,SUMIFS('[1]Existing Plants'!$I:$I,'[1]Existing Plants'!$M:$M,'[1]CCaMC-AFOaMCpUC'!$A10),SUMIFS('[1]Existing Plants'!$L:$L,'[1]Existing Plants'!$F:$F,'[1]CCaMC-AFOaMCpUC'!AI$1,'[1]Existing Plants'!$M:$M,'[1]CCaMC-AFOaMCpUC'!$A10))*1000*[1]About!$A$110</f>
        <v>#VALUE!</v>
      </c>
      <c r="AJ10" s="4" t="e">
        <f>IF(SUMIFS('[1]Existing Plants'!$L:$L,'[1]Existing Plants'!$F:$F,'[1]CCaMC-AFOaMCpUC'!AJ$1,'[1]Existing Plants'!$M:$M,'[1]CCaMC-AFOaMCpUC'!$A10)=0,SUMIFS('[1]Existing Plants'!$I:$I,'[1]Existing Plants'!$M:$M,'[1]CCaMC-AFOaMCpUC'!$A10),SUMIFS('[1]Existing Plants'!$L:$L,'[1]Existing Plants'!$F:$F,'[1]CCaMC-AFOaMCpUC'!AJ$1,'[1]Existing Plants'!$M:$M,'[1]CCaMC-AFOaMCpUC'!$A10))*1000*[1]About!$A$110</f>
        <v>#VALUE!</v>
      </c>
      <c r="AK10" s="4" t="e">
        <f>IF(SUMIFS('[1]Existing Plants'!$L:$L,'[1]Existing Plants'!$F:$F,'[1]CCaMC-AFOaMCpUC'!AK$1,'[1]Existing Plants'!$M:$M,'[1]CCaMC-AFOaMCpUC'!$A10)=0,SUMIFS('[1]Existing Plants'!$I:$I,'[1]Existing Plants'!$M:$M,'[1]CCaMC-AFOaMCpUC'!$A10),SUMIFS('[1]Existing Plants'!$L:$L,'[1]Existing Plants'!$F:$F,'[1]CCaMC-AFOaMCpUC'!AK$1,'[1]Existing Plants'!$M:$M,'[1]CCaMC-AFOaMCpUC'!$A10))*1000*[1]About!$A$110</f>
        <v>#VALUE!</v>
      </c>
      <c r="AL10" s="4" t="e">
        <f>IF(SUMIFS('[1]Existing Plants'!$L:$L,'[1]Existing Plants'!$F:$F,'[1]CCaMC-AFOaMCpUC'!AL$1,'[1]Existing Plants'!$M:$M,'[1]CCaMC-AFOaMCpUC'!$A10)=0,SUMIFS('[1]Existing Plants'!$I:$I,'[1]Existing Plants'!$M:$M,'[1]CCaMC-AFOaMCpUC'!$A10),SUMIFS('[1]Existing Plants'!$L:$L,'[1]Existing Plants'!$F:$F,'[1]CCaMC-AFOaMCpUC'!AL$1,'[1]Existing Plants'!$M:$M,'[1]CCaMC-AFOaMCpUC'!$A10))*1000*[1]About!$A$110</f>
        <v>#VALUE!</v>
      </c>
      <c r="AM10" s="4" t="e">
        <f>IF(SUMIFS('[1]Existing Plants'!$L:$L,'[1]Existing Plants'!$F:$F,'[1]CCaMC-AFOaMCpUC'!AM$1,'[1]Existing Plants'!$M:$M,'[1]CCaMC-AFOaMCpUC'!$A10)=0,SUMIFS('[1]Existing Plants'!$I:$I,'[1]Existing Plants'!$M:$M,'[1]CCaMC-AFOaMCpUC'!$A10),SUMIFS('[1]Existing Plants'!$L:$L,'[1]Existing Plants'!$F:$F,'[1]CCaMC-AFOaMCpUC'!AM$1,'[1]Existing Plants'!$M:$M,'[1]CCaMC-AFOaMCpUC'!$A10))*1000*[1]About!$A$110</f>
        <v>#VALUE!</v>
      </c>
      <c r="AN10" s="4" t="e">
        <f>IF(SUMIFS('[1]Existing Plants'!$L:$L,'[1]Existing Plants'!$F:$F,'[1]CCaMC-AFOaMCpUC'!AN$1,'[1]Existing Plants'!$M:$M,'[1]CCaMC-AFOaMCpUC'!$A10)=0,SUMIFS('[1]Existing Plants'!$I:$I,'[1]Existing Plants'!$M:$M,'[1]CCaMC-AFOaMCpUC'!$A10),SUMIFS('[1]Existing Plants'!$L:$L,'[1]Existing Plants'!$F:$F,'[1]CCaMC-AFOaMCpUC'!AN$1,'[1]Existing Plants'!$M:$M,'[1]CCaMC-AFOaMCpUC'!$A10))*1000*[1]About!$A$110</f>
        <v>#VALUE!</v>
      </c>
      <c r="AO10" s="4" t="e">
        <f>IF(SUMIFS('[1]Existing Plants'!$L:$L,'[1]Existing Plants'!$F:$F,'[1]CCaMC-AFOaMCpUC'!AO$1,'[1]Existing Plants'!$M:$M,'[1]CCaMC-AFOaMCpUC'!$A10)=0,SUMIFS('[1]Existing Plants'!$I:$I,'[1]Existing Plants'!$M:$M,'[1]CCaMC-AFOaMCpUC'!$A10),SUMIFS('[1]Existing Plants'!$L:$L,'[1]Existing Plants'!$F:$F,'[1]CCaMC-AFOaMCpUC'!AO$1,'[1]Existing Plants'!$M:$M,'[1]CCaMC-AFOaMCpUC'!$A10))*1000*[1]About!$A$110</f>
        <v>#VALUE!</v>
      </c>
      <c r="AP10" s="4" t="e">
        <f>IF(SUMIFS('[1]Existing Plants'!$L:$L,'[1]Existing Plants'!$F:$F,'[1]CCaMC-AFOaMCpUC'!AP$1,'[1]Existing Plants'!$M:$M,'[1]CCaMC-AFOaMCpUC'!$A10)=0,SUMIFS('[1]Existing Plants'!$I:$I,'[1]Existing Plants'!$M:$M,'[1]CCaMC-AFOaMCpUC'!$A10),SUMIFS('[1]Existing Plants'!$L:$L,'[1]Existing Plants'!$F:$F,'[1]CCaMC-AFOaMCpUC'!AP$1,'[1]Existing Plants'!$M:$M,'[1]CCaMC-AFOaMCpUC'!$A10))*1000*[1]About!$A$110</f>
        <v>#VALUE!</v>
      </c>
      <c r="AQ10" s="4" t="e">
        <f>IF(SUMIFS('[1]Existing Plants'!$L:$L,'[1]Existing Plants'!$F:$F,'[1]CCaMC-AFOaMCpUC'!AQ$1,'[1]Existing Plants'!$M:$M,'[1]CCaMC-AFOaMCpUC'!$A10)=0,SUMIFS('[1]Existing Plants'!$I:$I,'[1]Existing Plants'!$M:$M,'[1]CCaMC-AFOaMCpUC'!$A10),SUMIFS('[1]Existing Plants'!$L:$L,'[1]Existing Plants'!$F:$F,'[1]CCaMC-AFOaMCpUC'!AQ$1,'[1]Existing Plants'!$M:$M,'[1]CCaMC-AFOaMCpUC'!$A10))*1000*[1]About!$A$110</f>
        <v>#VALUE!</v>
      </c>
      <c r="AR10" s="4" t="e">
        <f>IF(SUMIFS('[1]Existing Plants'!$L:$L,'[1]Existing Plants'!$F:$F,'[1]CCaMC-AFOaMCpUC'!AR$1,'[1]Existing Plants'!$M:$M,'[1]CCaMC-AFOaMCpUC'!$A10)=0,SUMIFS('[1]Existing Plants'!$I:$I,'[1]Existing Plants'!$M:$M,'[1]CCaMC-AFOaMCpUC'!$A10),SUMIFS('[1]Existing Plants'!$L:$L,'[1]Existing Plants'!$F:$F,'[1]CCaMC-AFOaMCpUC'!AR$1,'[1]Existing Plants'!$M:$M,'[1]CCaMC-AFOaMCpUC'!$A10))*1000*[1]About!$A$110</f>
        <v>#VALUE!</v>
      </c>
      <c r="AS10" s="4" t="e">
        <f>IF(SUMIFS('[1]Existing Plants'!$L:$L,'[1]Existing Plants'!$F:$F,'[1]CCaMC-AFOaMCpUC'!AS$1,'[1]Existing Plants'!$M:$M,'[1]CCaMC-AFOaMCpUC'!$A10)=0,SUMIFS('[1]Existing Plants'!$I:$I,'[1]Existing Plants'!$M:$M,'[1]CCaMC-AFOaMCpUC'!$A10),SUMIFS('[1]Existing Plants'!$L:$L,'[1]Existing Plants'!$F:$F,'[1]CCaMC-AFOaMCpUC'!AS$1,'[1]Existing Plants'!$M:$M,'[1]CCaMC-AFOaMCpUC'!$A10))*1000*[1]About!$A$110</f>
        <v>#VALUE!</v>
      </c>
      <c r="AT10" s="4" t="e">
        <f>IF(SUMIFS('[1]Existing Plants'!$L:$L,'[1]Existing Plants'!$F:$F,'[1]CCaMC-AFOaMCpUC'!AT$1,'[1]Existing Plants'!$M:$M,'[1]CCaMC-AFOaMCpUC'!$A10)=0,SUMIFS('[1]Existing Plants'!$I:$I,'[1]Existing Plants'!$M:$M,'[1]CCaMC-AFOaMCpUC'!$A10),SUMIFS('[1]Existing Plants'!$L:$L,'[1]Existing Plants'!$F:$F,'[1]CCaMC-AFOaMCpUC'!AT$1,'[1]Existing Plants'!$M:$M,'[1]CCaMC-AFOaMCpUC'!$A10))*1000*[1]About!$A$110</f>
        <v>#VALUE!</v>
      </c>
      <c r="AU10" s="4" t="e">
        <f>IF(SUMIFS('[1]Existing Plants'!$L:$L,'[1]Existing Plants'!$F:$F,'[1]CCaMC-AFOaMCpUC'!AU$1,'[1]Existing Plants'!$M:$M,'[1]CCaMC-AFOaMCpUC'!$A10)=0,SUMIFS('[1]Existing Plants'!$I:$I,'[1]Existing Plants'!$M:$M,'[1]CCaMC-AFOaMCpUC'!$A10),SUMIFS('[1]Existing Plants'!$L:$L,'[1]Existing Plants'!$F:$F,'[1]CCaMC-AFOaMCpUC'!AU$1,'[1]Existing Plants'!$M:$M,'[1]CCaMC-AFOaMCpUC'!$A10))*1000*[1]About!$A$110</f>
        <v>#VALUE!</v>
      </c>
      <c r="AV10" s="4" t="e">
        <f>IF(SUMIFS('[1]Existing Plants'!$L:$L,'[1]Existing Plants'!$F:$F,'[1]CCaMC-AFOaMCpUC'!AV$1,'[1]Existing Plants'!$M:$M,'[1]CCaMC-AFOaMCpUC'!$A10)=0,SUMIFS('[1]Existing Plants'!$I:$I,'[1]Existing Plants'!$M:$M,'[1]CCaMC-AFOaMCpUC'!$A10),SUMIFS('[1]Existing Plants'!$L:$L,'[1]Existing Plants'!$F:$F,'[1]CCaMC-AFOaMCpUC'!AV$1,'[1]Existing Plants'!$M:$M,'[1]CCaMC-AFOaMCpUC'!$A10))*1000*[1]About!$A$110</f>
        <v>#VALUE!</v>
      </c>
      <c r="AW10" s="4" t="e">
        <f>IF(SUMIFS('[1]Existing Plants'!$L:$L,'[1]Existing Plants'!$F:$F,'[1]CCaMC-AFOaMCpUC'!AW$1,'[1]Existing Plants'!$M:$M,'[1]CCaMC-AFOaMCpUC'!$A10)=0,SUMIFS('[1]Existing Plants'!$I:$I,'[1]Existing Plants'!$M:$M,'[1]CCaMC-AFOaMCpUC'!$A10),SUMIFS('[1]Existing Plants'!$L:$L,'[1]Existing Plants'!$F:$F,'[1]CCaMC-AFOaMCpUC'!AW$1,'[1]Existing Plants'!$M:$M,'[1]CCaMC-AFOaMCpUC'!$A10))*1000*[1]About!$A$110</f>
        <v>#VALUE!</v>
      </c>
      <c r="AX10" s="4" t="e">
        <f>IF(SUMIFS('[1]Existing Plants'!$L:$L,'[1]Existing Plants'!$F:$F,'[1]CCaMC-AFOaMCpUC'!AX$1,'[1]Existing Plants'!$M:$M,'[1]CCaMC-AFOaMCpUC'!$A10)=0,SUMIFS('[1]Existing Plants'!$I:$I,'[1]Existing Plants'!$M:$M,'[1]CCaMC-AFOaMCpUC'!$A10),SUMIFS('[1]Existing Plants'!$L:$L,'[1]Existing Plants'!$F:$F,'[1]CCaMC-AFOaMCpUC'!AX$1,'[1]Existing Plants'!$M:$M,'[1]CCaMC-AFOaMCpUC'!$A10))*1000*[1]About!$A$110</f>
        <v>#VALUE!</v>
      </c>
      <c r="AY10" s="4" t="e">
        <f>IF(SUMIFS('[1]Existing Plants'!$L:$L,'[1]Existing Plants'!$F:$F,'[1]CCaMC-AFOaMCpUC'!AY$1,'[1]Existing Plants'!$M:$M,'[1]CCaMC-AFOaMCpUC'!$A10)=0,SUMIFS('[1]Existing Plants'!$I:$I,'[1]Existing Plants'!$M:$M,'[1]CCaMC-AFOaMCpUC'!$A10),SUMIFS('[1]Existing Plants'!$L:$L,'[1]Existing Plants'!$F:$F,'[1]CCaMC-AFOaMCpUC'!AY$1,'[1]Existing Plants'!$M:$M,'[1]CCaMC-AFOaMCpUC'!$A10))*1000*[1]About!$A$110</f>
        <v>#VALUE!</v>
      </c>
      <c r="AZ10" s="4" t="e">
        <f>IF(SUMIFS('[1]Existing Plants'!$L:$L,'[1]Existing Plants'!$F:$F,'[1]CCaMC-AFOaMCpUC'!AZ$1,'[1]Existing Plants'!$M:$M,'[1]CCaMC-AFOaMCpUC'!$A10)=0,SUMIFS('[1]Existing Plants'!$I:$I,'[1]Existing Plants'!$M:$M,'[1]CCaMC-AFOaMCpUC'!$A10),SUMIFS('[1]Existing Plants'!$L:$L,'[1]Existing Plants'!$F:$F,'[1]CCaMC-AFOaMCpUC'!AZ$1,'[1]Existing Plants'!$M:$M,'[1]CCaMC-AFOaMCpUC'!$A10))*1000*[1]About!$A$110</f>
        <v>#VALUE!</v>
      </c>
      <c r="BA10" s="4" t="e">
        <f>IF(SUMIFS('[1]Existing Plants'!$L:$L,'[1]Existing Plants'!$F:$F,'[1]CCaMC-AFOaMCpUC'!BA$1,'[1]Existing Plants'!$M:$M,'[1]CCaMC-AFOaMCpUC'!$A10)=0,SUMIFS('[1]Existing Plants'!$I:$I,'[1]Existing Plants'!$M:$M,'[1]CCaMC-AFOaMCpUC'!$A10),SUMIFS('[1]Existing Plants'!$L:$L,'[1]Existing Plants'!$F:$F,'[1]CCaMC-AFOaMCpUC'!BA$1,'[1]Existing Plants'!$M:$M,'[1]CCaMC-AFOaMCpUC'!$A10))*1000*[1]About!$A$110</f>
        <v>#VALUE!</v>
      </c>
      <c r="BB10" s="4" t="e">
        <f>IF(SUMIFS('[1]Existing Plants'!$L:$L,'[1]Existing Plants'!$F:$F,'[1]CCaMC-AFOaMCpUC'!BB$1,'[1]Existing Plants'!$M:$M,'[1]CCaMC-AFOaMCpUC'!$A10)=0,SUMIFS('[1]Existing Plants'!$I:$I,'[1]Existing Plants'!$M:$M,'[1]CCaMC-AFOaMCpUC'!$A10),SUMIFS('[1]Existing Plants'!$L:$L,'[1]Existing Plants'!$F:$F,'[1]CCaMC-AFOaMCpUC'!BB$1,'[1]Existing Plants'!$M:$M,'[1]CCaMC-AFOaMCpUC'!$A10))*1000*[1]About!$A$110</f>
        <v>#VALUE!</v>
      </c>
      <c r="BC10" s="4" t="e">
        <f>IF(SUMIFS('[1]Existing Plants'!$L:$L,'[1]Existing Plants'!$F:$F,'[1]CCaMC-AFOaMCpUC'!BC$1,'[1]Existing Plants'!$M:$M,'[1]CCaMC-AFOaMCpUC'!$A10)=0,SUMIFS('[1]Existing Plants'!$I:$I,'[1]Existing Plants'!$M:$M,'[1]CCaMC-AFOaMCpUC'!$A10),SUMIFS('[1]Existing Plants'!$L:$L,'[1]Existing Plants'!$F:$F,'[1]CCaMC-AFOaMCpUC'!BC$1,'[1]Existing Plants'!$M:$M,'[1]CCaMC-AFOaMCpUC'!$A10))*1000*[1]About!$A$110</f>
        <v>#VALUE!</v>
      </c>
      <c r="BD10" s="4" t="e">
        <f>IF(SUMIFS('[1]Existing Plants'!$L:$L,'[1]Existing Plants'!$F:$F,'[1]CCaMC-AFOaMCpUC'!BD$1,'[1]Existing Plants'!$M:$M,'[1]CCaMC-AFOaMCpUC'!$A10)=0,SUMIFS('[1]Existing Plants'!$I:$I,'[1]Existing Plants'!$M:$M,'[1]CCaMC-AFOaMCpUC'!$A10),SUMIFS('[1]Existing Plants'!$L:$L,'[1]Existing Plants'!$F:$F,'[1]CCaMC-AFOaMCpUC'!BD$1,'[1]Existing Plants'!$M:$M,'[1]CCaMC-AFOaMCpUC'!$A10))*1000*[1]About!$A$110</f>
        <v>#VALUE!</v>
      </c>
      <c r="BE10" s="4" t="e">
        <f>IF(SUMIFS('[1]Existing Plants'!$L:$L,'[1]Existing Plants'!$F:$F,'[1]CCaMC-AFOaMCpUC'!BE$1,'[1]Existing Plants'!$M:$M,'[1]CCaMC-AFOaMCpUC'!$A10)=0,SUMIFS('[1]Existing Plants'!$I:$I,'[1]Existing Plants'!$M:$M,'[1]CCaMC-AFOaMCpUC'!$A10),SUMIFS('[1]Existing Plants'!$L:$L,'[1]Existing Plants'!$F:$F,'[1]CCaMC-AFOaMCpUC'!BE$1,'[1]Existing Plants'!$M:$M,'[1]CCaMC-AFOaMCpUC'!$A10))*1000*[1]About!$A$110</f>
        <v>#VALUE!</v>
      </c>
      <c r="BF10" s="4" t="e">
        <f>IF(SUMIFS('[1]Existing Plants'!$L:$L,'[1]Existing Plants'!$F:$F,'[1]CCaMC-AFOaMCpUC'!BF$1,'[1]Existing Plants'!$M:$M,'[1]CCaMC-AFOaMCpUC'!$A10)=0,SUMIFS('[1]Existing Plants'!$I:$I,'[1]Existing Plants'!$M:$M,'[1]CCaMC-AFOaMCpUC'!$A10),SUMIFS('[1]Existing Plants'!$L:$L,'[1]Existing Plants'!$F:$F,'[1]CCaMC-AFOaMCpUC'!BF$1,'[1]Existing Plants'!$M:$M,'[1]CCaMC-AFOaMCpUC'!$A10))*1000*[1]About!$A$110</f>
        <v>#VALUE!</v>
      </c>
      <c r="BG10" s="4" t="e">
        <f>IF(SUMIFS('[1]Existing Plants'!$L:$L,'[1]Existing Plants'!$F:$F,'[1]CCaMC-AFOaMCpUC'!BG$1,'[1]Existing Plants'!$M:$M,'[1]CCaMC-AFOaMCpUC'!$A10)=0,SUMIFS('[1]Existing Plants'!$I:$I,'[1]Existing Plants'!$M:$M,'[1]CCaMC-AFOaMCpUC'!$A10),SUMIFS('[1]Existing Plants'!$L:$L,'[1]Existing Plants'!$F:$F,'[1]CCaMC-AFOaMCpUC'!BG$1,'[1]Existing Plants'!$M:$M,'[1]CCaMC-AFOaMCpUC'!$A10))*1000*[1]About!$A$110</f>
        <v>#VALUE!</v>
      </c>
      <c r="BH10" s="4" t="e">
        <f>IF(SUMIFS('[1]Existing Plants'!$L:$L,'[1]Existing Plants'!$F:$F,'[1]CCaMC-AFOaMCpUC'!BH$1,'[1]Existing Plants'!$M:$M,'[1]CCaMC-AFOaMCpUC'!$A10)=0,SUMIFS('[1]Existing Plants'!$I:$I,'[1]Existing Plants'!$M:$M,'[1]CCaMC-AFOaMCpUC'!$A10),SUMIFS('[1]Existing Plants'!$L:$L,'[1]Existing Plants'!$F:$F,'[1]CCaMC-AFOaMCpUC'!BH$1,'[1]Existing Plants'!$M:$M,'[1]CCaMC-AFOaMCpUC'!$A10))*1000*[1]About!$A$110</f>
        <v>#VALUE!</v>
      </c>
      <c r="BI10" s="4" t="e">
        <f>IF(SUMIFS('[1]Existing Plants'!$L:$L,'[1]Existing Plants'!$F:$F,'[1]CCaMC-AFOaMCpUC'!BI$1,'[1]Existing Plants'!$M:$M,'[1]CCaMC-AFOaMCpUC'!$A10)=0,SUMIFS('[1]Existing Plants'!$I:$I,'[1]Existing Plants'!$M:$M,'[1]CCaMC-AFOaMCpUC'!$A10),SUMIFS('[1]Existing Plants'!$L:$L,'[1]Existing Plants'!$F:$F,'[1]CCaMC-AFOaMCpUC'!BI$1,'[1]Existing Plants'!$M:$M,'[1]CCaMC-AFOaMCpUC'!$A10))*1000*[1]About!$A$110</f>
        <v>#VALUE!</v>
      </c>
      <c r="BJ10" s="4" t="e">
        <f>IF(SUMIFS('[1]Existing Plants'!$L:$L,'[1]Existing Plants'!$F:$F,'[1]CCaMC-AFOaMCpUC'!BJ$1,'[1]Existing Plants'!$M:$M,'[1]CCaMC-AFOaMCpUC'!$A10)=0,SUMIFS('[1]Existing Plants'!$I:$I,'[1]Existing Plants'!$M:$M,'[1]CCaMC-AFOaMCpUC'!$A10),SUMIFS('[1]Existing Plants'!$L:$L,'[1]Existing Plants'!$F:$F,'[1]CCaMC-AFOaMCpUC'!BJ$1,'[1]Existing Plants'!$M:$M,'[1]CCaMC-AFOaMCpUC'!$A10))*1000*[1]About!$A$110</f>
        <v>#VALUE!</v>
      </c>
      <c r="BK10" s="4" t="e">
        <f>IF(SUMIFS('[1]Existing Plants'!$L:$L,'[1]Existing Plants'!$F:$F,'[1]CCaMC-AFOaMCpUC'!BK$1,'[1]Existing Plants'!$M:$M,'[1]CCaMC-AFOaMCpUC'!$A10)=0,SUMIFS('[1]Existing Plants'!$I:$I,'[1]Existing Plants'!$M:$M,'[1]CCaMC-AFOaMCpUC'!$A10),SUMIFS('[1]Existing Plants'!$L:$L,'[1]Existing Plants'!$F:$F,'[1]CCaMC-AFOaMCpUC'!BK$1,'[1]Existing Plants'!$M:$M,'[1]CCaMC-AFOaMCpUC'!$A10))*1000*[1]About!$A$110</f>
        <v>#VALUE!</v>
      </c>
      <c r="BL10" s="4" t="e">
        <f>IF(SUMIFS('[1]Existing Plants'!$L:$L,'[1]Existing Plants'!$F:$F,'[1]CCaMC-AFOaMCpUC'!BL$1,'[1]Existing Plants'!$M:$M,'[1]CCaMC-AFOaMCpUC'!$A10)=0,SUMIFS('[1]Existing Plants'!$I:$I,'[1]Existing Plants'!$M:$M,'[1]CCaMC-AFOaMCpUC'!$A10),SUMIFS('[1]Existing Plants'!$L:$L,'[1]Existing Plants'!$F:$F,'[1]CCaMC-AFOaMCpUC'!BL$1,'[1]Existing Plants'!$M:$M,'[1]CCaMC-AFOaMCpUC'!$A10))*1000*[1]About!$A$110</f>
        <v>#VALUE!</v>
      </c>
      <c r="BM10" s="4" t="e">
        <f>IF(SUMIFS('[1]Existing Plants'!$L:$L,'[1]Existing Plants'!$F:$F,'[1]CCaMC-AFOaMCpUC'!BM$1,'[1]Existing Plants'!$M:$M,'[1]CCaMC-AFOaMCpUC'!$A10)=0,SUMIFS('[1]Existing Plants'!$I:$I,'[1]Existing Plants'!$M:$M,'[1]CCaMC-AFOaMCpUC'!$A10),SUMIFS('[1]Existing Plants'!$L:$L,'[1]Existing Plants'!$F:$F,'[1]CCaMC-AFOaMCpUC'!BM$1,'[1]Existing Plants'!$M:$M,'[1]CCaMC-AFOaMCpUC'!$A10))*1000*[1]About!$A$110</f>
        <v>#VALUE!</v>
      </c>
      <c r="BN10" s="4" t="e">
        <f>IF(SUMIFS('[1]Existing Plants'!$L:$L,'[1]Existing Plants'!$F:$F,'[1]CCaMC-AFOaMCpUC'!BN$1,'[1]Existing Plants'!$M:$M,'[1]CCaMC-AFOaMCpUC'!$A10)=0,SUMIFS('[1]Existing Plants'!$I:$I,'[1]Existing Plants'!$M:$M,'[1]CCaMC-AFOaMCpUC'!$A10),SUMIFS('[1]Existing Plants'!$L:$L,'[1]Existing Plants'!$F:$F,'[1]CCaMC-AFOaMCpUC'!BN$1,'[1]Existing Plants'!$M:$M,'[1]CCaMC-AFOaMCpUC'!$A10))*1000*[1]About!$A$110</f>
        <v>#VALUE!</v>
      </c>
      <c r="BO10" s="4" t="e">
        <f>IF(SUMIFS('[1]Existing Plants'!$L:$L,'[1]Existing Plants'!$F:$F,'[1]CCaMC-AFOaMCpUC'!BO$1,'[1]Existing Plants'!$M:$M,'[1]CCaMC-AFOaMCpUC'!$A10)=0,SUMIFS('[1]Existing Plants'!$I:$I,'[1]Existing Plants'!$M:$M,'[1]CCaMC-AFOaMCpUC'!$A10),SUMIFS('[1]Existing Plants'!$L:$L,'[1]Existing Plants'!$F:$F,'[1]CCaMC-AFOaMCpUC'!BO$1,'[1]Existing Plants'!$M:$M,'[1]CCaMC-AFOaMCpUC'!$A10))*1000*[1]About!$A$110</f>
        <v>#VALUE!</v>
      </c>
      <c r="BP10" s="4" t="e">
        <f>IF(SUMIFS('[1]Existing Plants'!$L:$L,'[1]Existing Plants'!$F:$F,'[1]CCaMC-AFOaMCpUC'!BP$1,'[1]Existing Plants'!$M:$M,'[1]CCaMC-AFOaMCpUC'!$A10)=0,SUMIFS('[1]Existing Plants'!$I:$I,'[1]Existing Plants'!$M:$M,'[1]CCaMC-AFOaMCpUC'!$A10),SUMIFS('[1]Existing Plants'!$L:$L,'[1]Existing Plants'!$F:$F,'[1]CCaMC-AFOaMCpUC'!BP$1,'[1]Existing Plants'!$M:$M,'[1]CCaMC-AFOaMCpUC'!$A10))*1000*[1]About!$A$110</f>
        <v>#VALUE!</v>
      </c>
      <c r="BQ10" s="4" t="e">
        <f>IF(SUMIFS('[1]Existing Plants'!$L:$L,'[1]Existing Plants'!$F:$F,'[1]CCaMC-AFOaMCpUC'!BQ$1,'[1]Existing Plants'!$M:$M,'[1]CCaMC-AFOaMCpUC'!$A10)=0,SUMIFS('[1]Existing Plants'!$I:$I,'[1]Existing Plants'!$M:$M,'[1]CCaMC-AFOaMCpUC'!$A10),SUMIFS('[1]Existing Plants'!$L:$L,'[1]Existing Plants'!$F:$F,'[1]CCaMC-AFOaMCpUC'!BQ$1,'[1]Existing Plants'!$M:$M,'[1]CCaMC-AFOaMCpUC'!$A10))*1000*[1]About!$A$110</f>
        <v>#VALUE!</v>
      </c>
      <c r="BR10" s="4" t="e">
        <f>IF(SUMIFS('[1]Existing Plants'!$L:$L,'[1]Existing Plants'!$F:$F,'[1]CCaMC-AFOaMCpUC'!BR$1,'[1]Existing Plants'!$M:$M,'[1]CCaMC-AFOaMCpUC'!$A10)=0,SUMIFS('[1]Existing Plants'!$I:$I,'[1]Existing Plants'!$M:$M,'[1]CCaMC-AFOaMCpUC'!$A10),SUMIFS('[1]Existing Plants'!$L:$L,'[1]Existing Plants'!$F:$F,'[1]CCaMC-AFOaMCpUC'!BR$1,'[1]Existing Plants'!$M:$M,'[1]CCaMC-AFOaMCpUC'!$A10))*1000*[1]About!$A$110</f>
        <v>#VALUE!</v>
      </c>
      <c r="BS10" s="4" t="e">
        <f>IF(SUMIFS('[1]Existing Plants'!$L:$L,'[1]Existing Plants'!$F:$F,'[1]CCaMC-AFOaMCpUC'!BS$1,'[1]Existing Plants'!$M:$M,'[1]CCaMC-AFOaMCpUC'!$A10)=0,SUMIFS('[1]Existing Plants'!$I:$I,'[1]Existing Plants'!$M:$M,'[1]CCaMC-AFOaMCpUC'!$A10),SUMIFS('[1]Existing Plants'!$L:$L,'[1]Existing Plants'!$F:$F,'[1]CCaMC-AFOaMCpUC'!BS$1,'[1]Existing Plants'!$M:$M,'[1]CCaMC-AFOaMCpUC'!$A10))*1000*[1]About!$A$110</f>
        <v>#VALUE!</v>
      </c>
      <c r="BT10" s="4" t="e">
        <f>IF(SUMIFS('[1]Existing Plants'!$L:$L,'[1]Existing Plants'!$F:$F,'[1]CCaMC-AFOaMCpUC'!BT$1,'[1]Existing Plants'!$M:$M,'[1]CCaMC-AFOaMCpUC'!$A10)=0,SUMIFS('[1]Existing Plants'!$I:$I,'[1]Existing Plants'!$M:$M,'[1]CCaMC-AFOaMCpUC'!$A10),SUMIFS('[1]Existing Plants'!$L:$L,'[1]Existing Plants'!$F:$F,'[1]CCaMC-AFOaMCpUC'!BT$1,'[1]Existing Plants'!$M:$M,'[1]CCaMC-AFOaMCpUC'!$A10))*1000*[1]About!$A$110</f>
        <v>#VALUE!</v>
      </c>
      <c r="BU10" s="4" t="e">
        <f>IF(SUMIFS('[1]Existing Plants'!$L:$L,'[1]Existing Plants'!$F:$F,'[1]CCaMC-AFOaMCpUC'!BU$1,'[1]Existing Plants'!$M:$M,'[1]CCaMC-AFOaMCpUC'!$A10)=0,SUMIFS('[1]Existing Plants'!$I:$I,'[1]Existing Plants'!$M:$M,'[1]CCaMC-AFOaMCpUC'!$A10),SUMIFS('[1]Existing Plants'!$L:$L,'[1]Existing Plants'!$F:$F,'[1]CCaMC-AFOaMCpUC'!BU$1,'[1]Existing Plants'!$M:$M,'[1]CCaMC-AFOaMCpUC'!$A10))*1000*[1]About!$A$110</f>
        <v>#VALUE!</v>
      </c>
      <c r="BV10" s="4" t="e">
        <f>IF(SUMIFS('[1]Existing Plants'!$L:$L,'[1]Existing Plants'!$F:$F,'[1]CCaMC-AFOaMCpUC'!BV$1,'[1]Existing Plants'!$M:$M,'[1]CCaMC-AFOaMCpUC'!$A10)=0,SUMIFS('[1]Existing Plants'!$I:$I,'[1]Existing Plants'!$M:$M,'[1]CCaMC-AFOaMCpUC'!$A10),SUMIFS('[1]Existing Plants'!$L:$L,'[1]Existing Plants'!$F:$F,'[1]CCaMC-AFOaMCpUC'!BV$1,'[1]Existing Plants'!$M:$M,'[1]CCaMC-AFOaMCpUC'!$A10))*1000*[1]About!$A$110</f>
        <v>#VALUE!</v>
      </c>
      <c r="BW10" s="4" t="e">
        <f>IF(SUMIFS('[1]Existing Plants'!$L:$L,'[1]Existing Plants'!$F:$F,'[1]CCaMC-AFOaMCpUC'!BW$1,'[1]Existing Plants'!$M:$M,'[1]CCaMC-AFOaMCpUC'!$A10)=0,SUMIFS('[1]Existing Plants'!$I:$I,'[1]Existing Plants'!$M:$M,'[1]CCaMC-AFOaMCpUC'!$A10),SUMIFS('[1]Existing Plants'!$L:$L,'[1]Existing Plants'!$F:$F,'[1]CCaMC-AFOaMCpUC'!BW$1,'[1]Existing Plants'!$M:$M,'[1]CCaMC-AFOaMCpUC'!$A10))*1000*[1]About!$A$110</f>
        <v>#VALUE!</v>
      </c>
      <c r="BX10" s="4" t="e">
        <f>IF(SUMIFS('[1]Existing Plants'!$L:$L,'[1]Existing Plants'!$F:$F,'[1]CCaMC-AFOaMCpUC'!BX$1,'[1]Existing Plants'!$M:$M,'[1]CCaMC-AFOaMCpUC'!$A10)=0,SUMIFS('[1]Existing Plants'!$I:$I,'[1]Existing Plants'!$M:$M,'[1]CCaMC-AFOaMCpUC'!$A10),SUMIFS('[1]Existing Plants'!$L:$L,'[1]Existing Plants'!$F:$F,'[1]CCaMC-AFOaMCpUC'!BX$1,'[1]Existing Plants'!$M:$M,'[1]CCaMC-AFOaMCpUC'!$A10))*1000*[1]About!$A$110</f>
        <v>#VALUE!</v>
      </c>
      <c r="BY10" s="4" t="e">
        <f>IF(SUMIFS('[1]Existing Plants'!$L:$L,'[1]Existing Plants'!$F:$F,'[1]CCaMC-AFOaMCpUC'!BY$1,'[1]Existing Plants'!$M:$M,'[1]CCaMC-AFOaMCpUC'!$A10)=0,SUMIFS('[1]Existing Plants'!$I:$I,'[1]Existing Plants'!$M:$M,'[1]CCaMC-AFOaMCpUC'!$A10),SUMIFS('[1]Existing Plants'!$L:$L,'[1]Existing Plants'!$F:$F,'[1]CCaMC-AFOaMCpUC'!BY$1,'[1]Existing Plants'!$M:$M,'[1]CCaMC-AFOaMCpUC'!$A10))*1000*[1]About!$A$110</f>
        <v>#VALUE!</v>
      </c>
      <c r="BZ10" s="4" t="e">
        <f>IF(SUMIFS('[1]Existing Plants'!$L:$L,'[1]Existing Plants'!$F:$F,'[1]CCaMC-AFOaMCpUC'!BZ$1,'[1]Existing Plants'!$M:$M,'[1]CCaMC-AFOaMCpUC'!$A10)=0,SUMIFS('[1]Existing Plants'!$I:$I,'[1]Existing Plants'!$M:$M,'[1]CCaMC-AFOaMCpUC'!$A10),SUMIFS('[1]Existing Plants'!$L:$L,'[1]Existing Plants'!$F:$F,'[1]CCaMC-AFOaMCpUC'!BZ$1,'[1]Existing Plants'!$M:$M,'[1]CCaMC-AFOaMCpUC'!$A10))*1000*[1]About!$A$110</f>
        <v>#VALUE!</v>
      </c>
      <c r="CA10" s="4" t="e">
        <f>IF(SUMIFS('[1]Existing Plants'!$L:$L,'[1]Existing Plants'!$F:$F,'[1]CCaMC-AFOaMCpUC'!CA$1,'[1]Existing Plants'!$M:$M,'[1]CCaMC-AFOaMCpUC'!$A10)=0,SUMIFS('[1]Existing Plants'!$I:$I,'[1]Existing Plants'!$M:$M,'[1]CCaMC-AFOaMCpUC'!$A10),SUMIFS('[1]Existing Plants'!$L:$L,'[1]Existing Plants'!$F:$F,'[1]CCaMC-AFOaMCpUC'!CA$1,'[1]Existing Plants'!$M:$M,'[1]CCaMC-AFOaMCpUC'!$A10))*1000*[1]About!$A$110</f>
        <v>#VALUE!</v>
      </c>
      <c r="CB10" s="4" t="e">
        <f>IF(SUMIFS('[1]Existing Plants'!$L:$L,'[1]Existing Plants'!$F:$F,'[1]CCaMC-AFOaMCpUC'!CB$1,'[1]Existing Plants'!$M:$M,'[1]CCaMC-AFOaMCpUC'!$A10)=0,SUMIFS('[1]Existing Plants'!$I:$I,'[1]Existing Plants'!$M:$M,'[1]CCaMC-AFOaMCpUC'!$A10),SUMIFS('[1]Existing Plants'!$L:$L,'[1]Existing Plants'!$F:$F,'[1]CCaMC-AFOaMCpUC'!CB$1,'[1]Existing Plants'!$M:$M,'[1]CCaMC-AFOaMCpUC'!$A10))*1000*[1]About!$A$110</f>
        <v>#VALUE!</v>
      </c>
      <c r="CC10" s="4" t="e">
        <f>IF(SUMIFS('[1]Existing Plants'!$L:$L,'[1]Existing Plants'!$F:$F,'[1]CCaMC-AFOaMCpUC'!CC$1,'[1]Existing Plants'!$M:$M,'[1]CCaMC-AFOaMCpUC'!$A10)=0,SUMIFS('[1]Existing Plants'!$I:$I,'[1]Existing Plants'!$M:$M,'[1]CCaMC-AFOaMCpUC'!$A10),SUMIFS('[1]Existing Plants'!$L:$L,'[1]Existing Plants'!$F:$F,'[1]CCaMC-AFOaMCpUC'!CC$1,'[1]Existing Plants'!$M:$M,'[1]CCaMC-AFOaMCpUC'!$A10))*1000*[1]About!$A$110</f>
        <v>#VALUE!</v>
      </c>
      <c r="CD10" s="4" t="e">
        <f>IF(SUMIFS('[1]Existing Plants'!$L:$L,'[1]Existing Plants'!$F:$F,'[1]CCaMC-AFOaMCpUC'!CD$1,'[1]Existing Plants'!$M:$M,'[1]CCaMC-AFOaMCpUC'!$A10)=0,SUMIFS('[1]Existing Plants'!$I:$I,'[1]Existing Plants'!$M:$M,'[1]CCaMC-AFOaMCpUC'!$A10),SUMIFS('[1]Existing Plants'!$L:$L,'[1]Existing Plants'!$F:$F,'[1]CCaMC-AFOaMCpUC'!CD$1,'[1]Existing Plants'!$M:$M,'[1]CCaMC-AFOaMCpUC'!$A10))*1000*[1]About!$A$110</f>
        <v>#VALUE!</v>
      </c>
      <c r="CE10" s="4" t="e">
        <f>IF(SUMIFS('[1]Existing Plants'!$L:$L,'[1]Existing Plants'!$F:$F,'[1]CCaMC-AFOaMCpUC'!CE$1,'[1]Existing Plants'!$M:$M,'[1]CCaMC-AFOaMCpUC'!$A10)=0,SUMIFS('[1]Existing Plants'!$I:$I,'[1]Existing Plants'!$M:$M,'[1]CCaMC-AFOaMCpUC'!$A10),SUMIFS('[1]Existing Plants'!$L:$L,'[1]Existing Plants'!$F:$F,'[1]CCaMC-AFOaMCpUC'!CE$1,'[1]Existing Plants'!$M:$M,'[1]CCaMC-AFOaMCpUC'!$A10))*1000*[1]About!$A$110</f>
        <v>#VALUE!</v>
      </c>
      <c r="CF10" s="4" t="e">
        <f>IF(SUMIFS('[1]Existing Plants'!$L:$L,'[1]Existing Plants'!$F:$F,'[1]CCaMC-AFOaMCpUC'!CF$1,'[1]Existing Plants'!$M:$M,'[1]CCaMC-AFOaMCpUC'!$A10)=0,SUMIFS('[1]Existing Plants'!$I:$I,'[1]Existing Plants'!$M:$M,'[1]CCaMC-AFOaMCpUC'!$A10),SUMIFS('[1]Existing Plants'!$L:$L,'[1]Existing Plants'!$F:$F,'[1]CCaMC-AFOaMCpUC'!CF$1,'[1]Existing Plants'!$M:$M,'[1]CCaMC-AFOaMCpUC'!$A10))*1000*[1]About!$A$110</f>
        <v>#VALUE!</v>
      </c>
      <c r="CG10" s="4" t="e">
        <f>IF(SUMIFS('[1]Existing Plants'!$L:$L,'[1]Existing Plants'!$F:$F,'[1]CCaMC-AFOaMCpUC'!CG$1,'[1]Existing Plants'!$M:$M,'[1]CCaMC-AFOaMCpUC'!$A10)=0,SUMIFS('[1]Existing Plants'!$I:$I,'[1]Existing Plants'!$M:$M,'[1]CCaMC-AFOaMCpUC'!$A10),SUMIFS('[1]Existing Plants'!$L:$L,'[1]Existing Plants'!$F:$F,'[1]CCaMC-AFOaMCpUC'!CG$1,'[1]Existing Plants'!$M:$M,'[1]CCaMC-AFOaMCpUC'!$A10))*1000*[1]About!$A$110</f>
        <v>#VALUE!</v>
      </c>
      <c r="CH10" s="4" t="e">
        <f>IF(SUMIFS('[1]Existing Plants'!$L:$L,'[1]Existing Plants'!$F:$F,'[1]CCaMC-AFOaMCpUC'!CH$1,'[1]Existing Plants'!$M:$M,'[1]CCaMC-AFOaMCpUC'!$A10)=0,SUMIFS('[1]Existing Plants'!$I:$I,'[1]Existing Plants'!$M:$M,'[1]CCaMC-AFOaMCpUC'!$A10),SUMIFS('[1]Existing Plants'!$L:$L,'[1]Existing Plants'!$F:$F,'[1]CCaMC-AFOaMCpUC'!CH$1,'[1]Existing Plants'!$M:$M,'[1]CCaMC-AFOaMCpUC'!$A10))*1000*[1]About!$A$110</f>
        <v>#VALUE!</v>
      </c>
      <c r="CI10" s="4" t="e">
        <f>IF(SUMIFS('[1]Existing Plants'!$L:$L,'[1]Existing Plants'!$F:$F,'[1]CCaMC-AFOaMCpUC'!CI$1,'[1]Existing Plants'!$M:$M,'[1]CCaMC-AFOaMCpUC'!$A10)=0,SUMIFS('[1]Existing Plants'!$I:$I,'[1]Existing Plants'!$M:$M,'[1]CCaMC-AFOaMCpUC'!$A10),SUMIFS('[1]Existing Plants'!$L:$L,'[1]Existing Plants'!$F:$F,'[1]CCaMC-AFOaMCpUC'!CI$1,'[1]Existing Plants'!$M:$M,'[1]CCaMC-AFOaMCpUC'!$A10))*1000*[1]About!$A$110</f>
        <v>#VALUE!</v>
      </c>
      <c r="CJ10" s="4" t="e">
        <f>IF(SUMIFS('[1]Existing Plants'!$L:$L,'[1]Existing Plants'!$F:$F,'[1]CCaMC-AFOaMCpUC'!CJ$1,'[1]Existing Plants'!$M:$M,'[1]CCaMC-AFOaMCpUC'!$A10)=0,SUMIFS('[1]Existing Plants'!$I:$I,'[1]Existing Plants'!$M:$M,'[1]CCaMC-AFOaMCpUC'!$A10),SUMIFS('[1]Existing Plants'!$L:$L,'[1]Existing Plants'!$F:$F,'[1]CCaMC-AFOaMCpUC'!CJ$1,'[1]Existing Plants'!$M:$M,'[1]CCaMC-AFOaMCpUC'!$A10))*1000*[1]About!$A$110</f>
        <v>#VALUE!</v>
      </c>
      <c r="CK10" s="4" t="e">
        <f>IF(SUMIFS('[1]Existing Plants'!$L:$L,'[1]Existing Plants'!$F:$F,'[1]CCaMC-AFOaMCpUC'!CK$1,'[1]Existing Plants'!$M:$M,'[1]CCaMC-AFOaMCpUC'!$A10)=0,SUMIFS('[1]Existing Plants'!$I:$I,'[1]Existing Plants'!$M:$M,'[1]CCaMC-AFOaMCpUC'!$A10),SUMIFS('[1]Existing Plants'!$L:$L,'[1]Existing Plants'!$F:$F,'[1]CCaMC-AFOaMCpUC'!CK$1,'[1]Existing Plants'!$M:$M,'[1]CCaMC-AFOaMCpUC'!$A10))*1000*[1]About!$A$110</f>
        <v>#VALUE!</v>
      </c>
      <c r="CL10" s="4" t="e">
        <f>IF(SUMIFS('[1]Existing Plants'!$L:$L,'[1]Existing Plants'!$F:$F,'[1]CCaMC-AFOaMCpUC'!CL$1,'[1]Existing Plants'!$M:$M,'[1]CCaMC-AFOaMCpUC'!$A10)=0,SUMIFS('[1]Existing Plants'!$I:$I,'[1]Existing Plants'!$M:$M,'[1]CCaMC-AFOaMCpUC'!$A10),SUMIFS('[1]Existing Plants'!$L:$L,'[1]Existing Plants'!$F:$F,'[1]CCaMC-AFOaMCpUC'!CL$1,'[1]Existing Plants'!$M:$M,'[1]CCaMC-AFOaMCpUC'!$A10))*1000*[1]About!$A$110</f>
        <v>#VALUE!</v>
      </c>
      <c r="CM10" s="4" t="e">
        <f>IF(SUMIFS('[1]Existing Plants'!$L:$L,'[1]Existing Plants'!$F:$F,'[1]CCaMC-AFOaMCpUC'!CM$1,'[1]Existing Plants'!$M:$M,'[1]CCaMC-AFOaMCpUC'!$A10)=0,SUMIFS('[1]Existing Plants'!$I:$I,'[1]Existing Plants'!$M:$M,'[1]CCaMC-AFOaMCpUC'!$A10),SUMIFS('[1]Existing Plants'!$L:$L,'[1]Existing Plants'!$F:$F,'[1]CCaMC-AFOaMCpUC'!CM$1,'[1]Existing Plants'!$M:$M,'[1]CCaMC-AFOaMCpUC'!$A10))*1000*[1]About!$A$110</f>
        <v>#VALUE!</v>
      </c>
      <c r="CN10" s="4" t="e">
        <f>IF(SUMIFS('[1]Existing Plants'!$L:$L,'[1]Existing Plants'!$F:$F,'[1]CCaMC-AFOaMCpUC'!CN$1,'[1]Existing Plants'!$M:$M,'[1]CCaMC-AFOaMCpUC'!$A10)=0,SUMIFS('[1]Existing Plants'!$I:$I,'[1]Existing Plants'!$M:$M,'[1]CCaMC-AFOaMCpUC'!$A10),SUMIFS('[1]Existing Plants'!$L:$L,'[1]Existing Plants'!$F:$F,'[1]CCaMC-AFOaMCpUC'!CN$1,'[1]Existing Plants'!$M:$M,'[1]CCaMC-AFOaMCpUC'!$A10))*1000*[1]About!$A$110</f>
        <v>#VALUE!</v>
      </c>
      <c r="CO10" s="4" t="e">
        <f>IF(SUMIFS('[1]Existing Plants'!$L:$L,'[1]Existing Plants'!$F:$F,'[1]CCaMC-AFOaMCpUC'!CO$1,'[1]Existing Plants'!$M:$M,'[1]CCaMC-AFOaMCpUC'!$A10)=0,SUMIFS('[1]Existing Plants'!$I:$I,'[1]Existing Plants'!$M:$M,'[1]CCaMC-AFOaMCpUC'!$A10),SUMIFS('[1]Existing Plants'!$L:$L,'[1]Existing Plants'!$F:$F,'[1]CCaMC-AFOaMCpUC'!CO$1,'[1]Existing Plants'!$M:$M,'[1]CCaMC-AFOaMCpUC'!$A10))*1000*[1]About!$A$110</f>
        <v>#VALUE!</v>
      </c>
      <c r="CP10" s="4" t="e">
        <f>IF(SUMIFS('[1]Existing Plants'!$L:$L,'[1]Existing Plants'!$F:$F,'[1]CCaMC-AFOaMCpUC'!CP$1,'[1]Existing Plants'!$M:$M,'[1]CCaMC-AFOaMCpUC'!$A10)=0,SUMIFS('[1]Existing Plants'!$I:$I,'[1]Existing Plants'!$M:$M,'[1]CCaMC-AFOaMCpUC'!$A10),SUMIFS('[1]Existing Plants'!$L:$L,'[1]Existing Plants'!$F:$F,'[1]CCaMC-AFOaMCpUC'!CP$1,'[1]Existing Plants'!$M:$M,'[1]CCaMC-AFOaMCpUC'!$A10))*1000*[1]About!$A$110</f>
        <v>#VALUE!</v>
      </c>
      <c r="CQ10" s="4" t="e">
        <f>IF(SUMIFS('[1]Existing Plants'!$L:$L,'[1]Existing Plants'!$F:$F,'[1]CCaMC-AFOaMCpUC'!CQ$1,'[1]Existing Plants'!$M:$M,'[1]CCaMC-AFOaMCpUC'!$A10)=0,SUMIFS('[1]Existing Plants'!$I:$I,'[1]Existing Plants'!$M:$M,'[1]CCaMC-AFOaMCpUC'!$A10),SUMIFS('[1]Existing Plants'!$L:$L,'[1]Existing Plants'!$F:$F,'[1]CCaMC-AFOaMCpUC'!CQ$1,'[1]Existing Plants'!$M:$M,'[1]CCaMC-AFOaMCpUC'!$A10))*1000*[1]About!$A$110</f>
        <v>#VALUE!</v>
      </c>
      <c r="CR10" s="4" t="e">
        <f>IF(SUMIFS('[1]Existing Plants'!$L:$L,'[1]Existing Plants'!$F:$F,'[1]CCaMC-AFOaMCpUC'!CR$1,'[1]Existing Plants'!$M:$M,'[1]CCaMC-AFOaMCpUC'!$A10)=0,SUMIFS('[1]Existing Plants'!$I:$I,'[1]Existing Plants'!$M:$M,'[1]CCaMC-AFOaMCpUC'!$A10),SUMIFS('[1]Existing Plants'!$L:$L,'[1]Existing Plants'!$F:$F,'[1]CCaMC-AFOaMCpUC'!CR$1,'[1]Existing Plants'!$M:$M,'[1]CCaMC-AFOaMCpUC'!$A10))*1000*[1]About!$A$110</f>
        <v>#VALUE!</v>
      </c>
      <c r="CS10" s="4" t="e">
        <f>IF(SUMIFS('[1]Existing Plants'!$L:$L,'[1]Existing Plants'!$F:$F,'[1]CCaMC-AFOaMCpUC'!CS$1,'[1]Existing Plants'!$M:$M,'[1]CCaMC-AFOaMCpUC'!$A10)=0,SUMIFS('[1]Existing Plants'!$I:$I,'[1]Existing Plants'!$M:$M,'[1]CCaMC-AFOaMCpUC'!$A10),SUMIFS('[1]Existing Plants'!$L:$L,'[1]Existing Plants'!$F:$F,'[1]CCaMC-AFOaMCpUC'!CS$1,'[1]Existing Plants'!$M:$M,'[1]CCaMC-AFOaMCpUC'!$A10))*1000*[1]About!$A$110</f>
        <v>#VALUE!</v>
      </c>
      <c r="CT10" s="4" t="e">
        <f>IF(SUMIFS('[1]Existing Plants'!$L:$L,'[1]Existing Plants'!$F:$F,'[1]CCaMC-AFOaMCpUC'!CT$1,'[1]Existing Plants'!$M:$M,'[1]CCaMC-AFOaMCpUC'!$A10)=0,SUMIFS('[1]Existing Plants'!$I:$I,'[1]Existing Plants'!$M:$M,'[1]CCaMC-AFOaMCpUC'!$A10),SUMIFS('[1]Existing Plants'!$L:$L,'[1]Existing Plants'!$F:$F,'[1]CCaMC-AFOaMCpUC'!CT$1,'[1]Existing Plants'!$M:$M,'[1]CCaMC-AFOaMCpUC'!$A10))*1000*[1]About!$A$110</f>
        <v>#VALUE!</v>
      </c>
      <c r="CU10" s="4" t="e">
        <f>IF(SUMIFS('[1]Existing Plants'!$L:$L,'[1]Existing Plants'!$F:$F,'[1]CCaMC-AFOaMCpUC'!CU$1,'[1]Existing Plants'!$M:$M,'[1]CCaMC-AFOaMCpUC'!$A10)=0,SUMIFS('[1]Existing Plants'!$I:$I,'[1]Existing Plants'!$M:$M,'[1]CCaMC-AFOaMCpUC'!$A10),SUMIFS('[1]Existing Plants'!$L:$L,'[1]Existing Plants'!$F:$F,'[1]CCaMC-AFOaMCpUC'!CU$1,'[1]Existing Plants'!$M:$M,'[1]CCaMC-AFOaMCpUC'!$A10))*1000*[1]About!$A$110</f>
        <v>#VALUE!</v>
      </c>
      <c r="CV10" s="4" t="e">
        <f>IF(SUMIFS('[1]Existing Plants'!$L:$L,'[1]Existing Plants'!$F:$F,'[1]CCaMC-AFOaMCpUC'!CV$1,'[1]Existing Plants'!$M:$M,'[1]CCaMC-AFOaMCpUC'!$A10)=0,SUMIFS('[1]Existing Plants'!$I:$I,'[1]Existing Plants'!$M:$M,'[1]CCaMC-AFOaMCpUC'!$A10),SUMIFS('[1]Existing Plants'!$L:$L,'[1]Existing Plants'!$F:$F,'[1]CCaMC-AFOaMCpUC'!CV$1,'[1]Existing Plants'!$M:$M,'[1]CCaMC-AFOaMCpUC'!$A10))*1000*[1]About!$A$110</f>
        <v>#VALUE!</v>
      </c>
      <c r="CW10" s="4" t="e">
        <f>IF(SUMIFS('[1]Existing Plants'!$L:$L,'[1]Existing Plants'!$F:$F,'[1]CCaMC-AFOaMCpUC'!CW$1,'[1]Existing Plants'!$M:$M,'[1]CCaMC-AFOaMCpUC'!$A10)=0,SUMIFS('[1]Existing Plants'!$I:$I,'[1]Existing Plants'!$M:$M,'[1]CCaMC-AFOaMCpUC'!$A10),SUMIFS('[1]Existing Plants'!$L:$L,'[1]Existing Plants'!$F:$F,'[1]CCaMC-AFOaMCpUC'!CW$1,'[1]Existing Plants'!$M:$M,'[1]CCaMC-AFOaMCpUC'!$A10))*1000*[1]About!$A$110</f>
        <v>#VALUE!</v>
      </c>
      <c r="CX10" s="4" t="e">
        <f>IF(SUMIFS('[1]Existing Plants'!$L:$L,'[1]Existing Plants'!$F:$F,'[1]CCaMC-AFOaMCpUC'!CX$1,'[1]Existing Plants'!$M:$M,'[1]CCaMC-AFOaMCpUC'!$A10)=0,SUMIFS('[1]Existing Plants'!$I:$I,'[1]Existing Plants'!$M:$M,'[1]CCaMC-AFOaMCpUC'!$A10),SUMIFS('[1]Existing Plants'!$L:$L,'[1]Existing Plants'!$F:$F,'[1]CCaMC-AFOaMCpUC'!CX$1,'[1]Existing Plants'!$M:$M,'[1]CCaMC-AFOaMCpUC'!$A10))*1000*[1]About!$A$110</f>
        <v>#VALUE!</v>
      </c>
      <c r="CY10" s="4" t="e">
        <f>IF(SUMIFS('[1]Existing Plants'!$L:$L,'[1]Existing Plants'!$F:$F,'[1]CCaMC-AFOaMCpUC'!CY$1,'[1]Existing Plants'!$M:$M,'[1]CCaMC-AFOaMCpUC'!$A10)=0,SUMIFS('[1]Existing Plants'!$I:$I,'[1]Existing Plants'!$M:$M,'[1]CCaMC-AFOaMCpUC'!$A10),SUMIFS('[1]Existing Plants'!$L:$L,'[1]Existing Plants'!$F:$F,'[1]CCaMC-AFOaMCpUC'!CY$1,'[1]Existing Plants'!$M:$M,'[1]CCaMC-AFOaMCpUC'!$A10))*1000*[1]About!$A$110</f>
        <v>#VALUE!</v>
      </c>
      <c r="CZ10" s="4" t="e">
        <f>IF(SUMIFS('[1]Existing Plants'!$L:$L,'[1]Existing Plants'!$F:$F,'[1]CCaMC-AFOaMCpUC'!CZ$1,'[1]Existing Plants'!$M:$M,'[1]CCaMC-AFOaMCpUC'!$A10)=0,SUMIFS('[1]Existing Plants'!$I:$I,'[1]Existing Plants'!$M:$M,'[1]CCaMC-AFOaMCpUC'!$A10),SUMIFS('[1]Existing Plants'!$L:$L,'[1]Existing Plants'!$F:$F,'[1]CCaMC-AFOaMCpUC'!CZ$1,'[1]Existing Plants'!$M:$M,'[1]CCaMC-AFOaMCpUC'!$A10))*1000*[1]About!$A$110</f>
        <v>#VALUE!</v>
      </c>
      <c r="DA10" s="4" t="e">
        <f>IF(SUMIFS('[1]Existing Plants'!$L:$L,'[1]Existing Plants'!$F:$F,'[1]CCaMC-AFOaMCpUC'!DA$1,'[1]Existing Plants'!$M:$M,'[1]CCaMC-AFOaMCpUC'!$A10)=0,SUMIFS('[1]Existing Plants'!$I:$I,'[1]Existing Plants'!$M:$M,'[1]CCaMC-AFOaMCpUC'!$A10),SUMIFS('[1]Existing Plants'!$L:$L,'[1]Existing Plants'!$F:$F,'[1]CCaMC-AFOaMCpUC'!DA$1,'[1]Existing Plants'!$M:$M,'[1]CCaMC-AFOaMCpUC'!$A10))*1000*[1]About!$A$110</f>
        <v>#VALUE!</v>
      </c>
      <c r="DB10" s="4" t="e">
        <f>IF(SUMIFS('[1]Existing Plants'!$L:$L,'[1]Existing Plants'!$F:$F,'[1]CCaMC-AFOaMCpUC'!DB$1,'[1]Existing Plants'!$M:$M,'[1]CCaMC-AFOaMCpUC'!$A10)=0,SUMIFS('[1]Existing Plants'!$I:$I,'[1]Existing Plants'!$M:$M,'[1]CCaMC-AFOaMCpUC'!$A10),SUMIFS('[1]Existing Plants'!$L:$L,'[1]Existing Plants'!$F:$F,'[1]CCaMC-AFOaMCpUC'!DB$1,'[1]Existing Plants'!$M:$M,'[1]CCaMC-AFOaMCpUC'!$A10))*1000*[1]About!$A$110</f>
        <v>#VALUE!</v>
      </c>
      <c r="DC10" s="4" t="e">
        <f>IF(SUMIFS('[1]Existing Plants'!$L:$L,'[1]Existing Plants'!$F:$F,'[1]CCaMC-AFOaMCpUC'!DC$1,'[1]Existing Plants'!$M:$M,'[1]CCaMC-AFOaMCpUC'!$A10)=0,SUMIFS('[1]Existing Plants'!$I:$I,'[1]Existing Plants'!$M:$M,'[1]CCaMC-AFOaMCpUC'!$A10),SUMIFS('[1]Existing Plants'!$L:$L,'[1]Existing Plants'!$F:$F,'[1]CCaMC-AFOaMCpUC'!DC$1,'[1]Existing Plants'!$M:$M,'[1]CCaMC-AFOaMCpUC'!$A10))*1000*[1]About!$A$110</f>
        <v>#VALUE!</v>
      </c>
      <c r="DD10" s="4" t="e">
        <f>IF(SUMIFS('[1]Existing Plants'!$L:$L,'[1]Existing Plants'!$F:$F,'[1]CCaMC-AFOaMCpUC'!DD$1,'[1]Existing Plants'!$M:$M,'[1]CCaMC-AFOaMCpUC'!$A10)=0,SUMIFS('[1]Existing Plants'!$I:$I,'[1]Existing Plants'!$M:$M,'[1]CCaMC-AFOaMCpUC'!$A10),SUMIFS('[1]Existing Plants'!$L:$L,'[1]Existing Plants'!$F:$F,'[1]CCaMC-AFOaMCpUC'!DD$1,'[1]Existing Plants'!$M:$M,'[1]CCaMC-AFOaMCpUC'!$A10))*1000*[1]About!$A$110</f>
        <v>#VALUE!</v>
      </c>
      <c r="DE10" s="4" t="e">
        <f>IF(SUMIFS('[1]Existing Plants'!$L:$L,'[1]Existing Plants'!$F:$F,'[1]CCaMC-AFOaMCpUC'!DE$1,'[1]Existing Plants'!$M:$M,'[1]CCaMC-AFOaMCpUC'!$A10)=0,SUMIFS('[1]Existing Plants'!$I:$I,'[1]Existing Plants'!$M:$M,'[1]CCaMC-AFOaMCpUC'!$A10),SUMIFS('[1]Existing Plants'!$L:$L,'[1]Existing Plants'!$F:$F,'[1]CCaMC-AFOaMCpUC'!DE$1,'[1]Existing Plants'!$M:$M,'[1]CCaMC-AFOaMCpUC'!$A10))*1000*[1]About!$A$110</f>
        <v>#VALUE!</v>
      </c>
      <c r="DF10" s="4" t="e">
        <f>IF(SUMIFS('[1]Existing Plants'!$L:$L,'[1]Existing Plants'!$F:$F,'[1]CCaMC-AFOaMCpUC'!DF$1,'[1]Existing Plants'!$M:$M,'[1]CCaMC-AFOaMCpUC'!$A10)=0,SUMIFS('[1]Existing Plants'!$I:$I,'[1]Existing Plants'!$M:$M,'[1]CCaMC-AFOaMCpUC'!$A10),SUMIFS('[1]Existing Plants'!$L:$L,'[1]Existing Plants'!$F:$F,'[1]CCaMC-AFOaMCpUC'!DF$1,'[1]Existing Plants'!$M:$M,'[1]CCaMC-AFOaMCpUC'!$A10))*1000*[1]About!$A$110</f>
        <v>#VALUE!</v>
      </c>
      <c r="DG10" s="4" t="e">
        <f>IF(SUMIFS('[1]Existing Plants'!$L:$L,'[1]Existing Plants'!$F:$F,'[1]CCaMC-AFOaMCpUC'!DG$1,'[1]Existing Plants'!$M:$M,'[1]CCaMC-AFOaMCpUC'!$A10)=0,SUMIFS('[1]Existing Plants'!$I:$I,'[1]Existing Plants'!$M:$M,'[1]CCaMC-AFOaMCpUC'!$A10),SUMIFS('[1]Existing Plants'!$L:$L,'[1]Existing Plants'!$F:$F,'[1]CCaMC-AFOaMCpUC'!DG$1,'[1]Existing Plants'!$M:$M,'[1]CCaMC-AFOaMCpUC'!$A10))*1000*[1]About!$A$110</f>
        <v>#VALUE!</v>
      </c>
      <c r="DH10" s="4" t="e">
        <f>IF(SUMIFS('[1]Existing Plants'!$L:$L,'[1]Existing Plants'!$F:$F,'[1]CCaMC-AFOaMCpUC'!DH$1,'[1]Existing Plants'!$M:$M,'[1]CCaMC-AFOaMCpUC'!$A10)=0,SUMIFS('[1]Existing Plants'!$I:$I,'[1]Existing Plants'!$M:$M,'[1]CCaMC-AFOaMCpUC'!$A10),SUMIFS('[1]Existing Plants'!$L:$L,'[1]Existing Plants'!$F:$F,'[1]CCaMC-AFOaMCpUC'!DH$1,'[1]Existing Plants'!$M:$M,'[1]CCaMC-AFOaMCpUC'!$A10))*1000*[1]About!$A$110</f>
        <v>#VALUE!</v>
      </c>
      <c r="DI10" s="4" t="e">
        <f>IF(SUMIFS('[1]Existing Plants'!$L:$L,'[1]Existing Plants'!$F:$F,'[1]CCaMC-AFOaMCpUC'!DI$1,'[1]Existing Plants'!$M:$M,'[1]CCaMC-AFOaMCpUC'!$A10)=0,SUMIFS('[1]Existing Plants'!$I:$I,'[1]Existing Plants'!$M:$M,'[1]CCaMC-AFOaMCpUC'!$A10),SUMIFS('[1]Existing Plants'!$L:$L,'[1]Existing Plants'!$F:$F,'[1]CCaMC-AFOaMCpUC'!DI$1,'[1]Existing Plants'!$M:$M,'[1]CCaMC-AFOaMCpUC'!$A10))*1000*[1]About!$A$110</f>
        <v>#VALUE!</v>
      </c>
      <c r="DJ10" s="4" t="e">
        <f>IF(SUMIFS('[1]Existing Plants'!$L:$L,'[1]Existing Plants'!$F:$F,'[1]CCaMC-AFOaMCpUC'!DJ$1,'[1]Existing Plants'!$M:$M,'[1]CCaMC-AFOaMCpUC'!$A10)=0,SUMIFS('[1]Existing Plants'!$I:$I,'[1]Existing Plants'!$M:$M,'[1]CCaMC-AFOaMCpUC'!$A10),SUMIFS('[1]Existing Plants'!$L:$L,'[1]Existing Plants'!$F:$F,'[1]CCaMC-AFOaMCpUC'!DJ$1,'[1]Existing Plants'!$M:$M,'[1]CCaMC-AFOaMCpUC'!$A10))*1000*[1]About!$A$110</f>
        <v>#VALUE!</v>
      </c>
      <c r="DK10" s="4" t="e">
        <f>IF(SUMIFS('[1]Existing Plants'!$L:$L,'[1]Existing Plants'!$F:$F,'[1]CCaMC-AFOaMCpUC'!DK$1,'[1]Existing Plants'!$M:$M,'[1]CCaMC-AFOaMCpUC'!$A10)=0,SUMIFS('[1]Existing Plants'!$I:$I,'[1]Existing Plants'!$M:$M,'[1]CCaMC-AFOaMCpUC'!$A10),SUMIFS('[1]Existing Plants'!$L:$L,'[1]Existing Plants'!$F:$F,'[1]CCaMC-AFOaMCpUC'!DK$1,'[1]Existing Plants'!$M:$M,'[1]CCaMC-AFOaMCpUC'!$A10))*1000*[1]About!$A$110</f>
        <v>#VALUE!</v>
      </c>
      <c r="DL10" s="4" t="e">
        <f>IF(SUMIFS('[1]Existing Plants'!$L:$L,'[1]Existing Plants'!$F:$F,'[1]CCaMC-AFOaMCpUC'!DL$1,'[1]Existing Plants'!$M:$M,'[1]CCaMC-AFOaMCpUC'!$A10)=0,SUMIFS('[1]Existing Plants'!$I:$I,'[1]Existing Plants'!$M:$M,'[1]CCaMC-AFOaMCpUC'!$A10),SUMIFS('[1]Existing Plants'!$L:$L,'[1]Existing Plants'!$F:$F,'[1]CCaMC-AFOaMCpUC'!DL$1,'[1]Existing Plants'!$M:$M,'[1]CCaMC-AFOaMCpUC'!$A10))*1000*[1]About!$A$110</f>
        <v>#VALUE!</v>
      </c>
      <c r="DM10" s="4" t="e">
        <f>IF(SUMIFS('[1]Existing Plants'!$L:$L,'[1]Existing Plants'!$F:$F,'[1]CCaMC-AFOaMCpUC'!DM$1,'[1]Existing Plants'!$M:$M,'[1]CCaMC-AFOaMCpUC'!$A10)=0,SUMIFS('[1]Existing Plants'!$I:$I,'[1]Existing Plants'!$M:$M,'[1]CCaMC-AFOaMCpUC'!$A10),SUMIFS('[1]Existing Plants'!$L:$L,'[1]Existing Plants'!$F:$F,'[1]CCaMC-AFOaMCpUC'!DM$1,'[1]Existing Plants'!$M:$M,'[1]CCaMC-AFOaMCpUC'!$A10))*1000*[1]About!$A$110</f>
        <v>#VALUE!</v>
      </c>
      <c r="DN10" s="4" t="e">
        <f>IF(SUMIFS('[1]Existing Plants'!$L:$L,'[1]Existing Plants'!$F:$F,'[1]CCaMC-AFOaMCpUC'!DN$1,'[1]Existing Plants'!$M:$M,'[1]CCaMC-AFOaMCpUC'!$A10)=0,SUMIFS('[1]Existing Plants'!$I:$I,'[1]Existing Plants'!$M:$M,'[1]CCaMC-AFOaMCpUC'!$A10),SUMIFS('[1]Existing Plants'!$L:$L,'[1]Existing Plants'!$F:$F,'[1]CCaMC-AFOaMCpUC'!DN$1,'[1]Existing Plants'!$M:$M,'[1]CCaMC-AFOaMCpUC'!$A10))*1000*[1]About!$A$110</f>
        <v>#VALUE!</v>
      </c>
      <c r="DO10" s="4" t="e">
        <f>IF(SUMIFS('[1]Existing Plants'!$L:$L,'[1]Existing Plants'!$F:$F,'[1]CCaMC-AFOaMCpUC'!DO$1,'[1]Existing Plants'!$M:$M,'[1]CCaMC-AFOaMCpUC'!$A10)=0,SUMIFS('[1]Existing Plants'!$I:$I,'[1]Existing Plants'!$M:$M,'[1]CCaMC-AFOaMCpUC'!$A10),SUMIFS('[1]Existing Plants'!$L:$L,'[1]Existing Plants'!$F:$F,'[1]CCaMC-AFOaMCpUC'!DO$1,'[1]Existing Plants'!$M:$M,'[1]CCaMC-AFOaMCpUC'!$A10))*1000*[1]About!$A$110</f>
        <v>#VALUE!</v>
      </c>
      <c r="DP10" s="4" t="e">
        <f>IF(SUMIFS('[1]Existing Plants'!$L:$L,'[1]Existing Plants'!$F:$F,'[1]CCaMC-AFOaMCpUC'!DP$1,'[1]Existing Plants'!$M:$M,'[1]CCaMC-AFOaMCpUC'!$A10)=0,SUMIFS('[1]Existing Plants'!$I:$I,'[1]Existing Plants'!$M:$M,'[1]CCaMC-AFOaMCpUC'!$A10),SUMIFS('[1]Existing Plants'!$L:$L,'[1]Existing Plants'!$F:$F,'[1]CCaMC-AFOaMCpUC'!DP$1,'[1]Existing Plants'!$M:$M,'[1]CCaMC-AFOaMCpUC'!$A10))*1000*[1]About!$A$110</f>
        <v>#VALUE!</v>
      </c>
      <c r="DQ10" s="4" t="e">
        <f>IF(SUMIFS('[1]Existing Plants'!$L:$L,'[1]Existing Plants'!$F:$F,'[1]CCaMC-AFOaMCpUC'!DQ$1,'[1]Existing Plants'!$M:$M,'[1]CCaMC-AFOaMCpUC'!$A10)=0,SUMIFS('[1]Existing Plants'!$I:$I,'[1]Existing Plants'!$M:$M,'[1]CCaMC-AFOaMCpUC'!$A10),SUMIFS('[1]Existing Plants'!$L:$L,'[1]Existing Plants'!$F:$F,'[1]CCaMC-AFOaMCpUC'!DQ$1,'[1]Existing Plants'!$M:$M,'[1]CCaMC-AFOaMCpUC'!$A10))*1000*[1]About!$A$110</f>
        <v>#VALUE!</v>
      </c>
      <c r="DR10" s="4" t="e">
        <f>IF(SUMIFS('[1]Existing Plants'!$L:$L,'[1]Existing Plants'!$F:$F,'[1]CCaMC-AFOaMCpUC'!DR$1,'[1]Existing Plants'!$M:$M,'[1]CCaMC-AFOaMCpUC'!$A10)=0,SUMIFS('[1]Existing Plants'!$I:$I,'[1]Existing Plants'!$M:$M,'[1]CCaMC-AFOaMCpUC'!$A10),SUMIFS('[1]Existing Plants'!$L:$L,'[1]Existing Plants'!$F:$F,'[1]CCaMC-AFOaMCpUC'!DR$1,'[1]Existing Plants'!$M:$M,'[1]CCaMC-AFOaMCpUC'!$A10))*1000*[1]About!$A$110</f>
        <v>#VALUE!</v>
      </c>
      <c r="DS10" s="4" t="e">
        <f>IF(SUMIFS('[1]Existing Plants'!$L:$L,'[1]Existing Plants'!$F:$F,'[1]CCaMC-AFOaMCpUC'!DS$1,'[1]Existing Plants'!$M:$M,'[1]CCaMC-AFOaMCpUC'!$A10)=0,SUMIFS('[1]Existing Plants'!$I:$I,'[1]Existing Plants'!$M:$M,'[1]CCaMC-AFOaMCpUC'!$A10),SUMIFS('[1]Existing Plants'!$L:$L,'[1]Existing Plants'!$F:$F,'[1]CCaMC-AFOaMCpUC'!DS$1,'[1]Existing Plants'!$M:$M,'[1]CCaMC-AFOaMCpUC'!$A10))*1000*[1]About!$A$110</f>
        <v>#VALUE!</v>
      </c>
      <c r="DT10" s="4" t="e">
        <f>IF(SUMIFS('[1]Existing Plants'!$L:$L,'[1]Existing Plants'!$F:$F,'[1]CCaMC-AFOaMCpUC'!DT$1,'[1]Existing Plants'!$M:$M,'[1]CCaMC-AFOaMCpUC'!$A10)=0,SUMIFS('[1]Existing Plants'!$I:$I,'[1]Existing Plants'!$M:$M,'[1]CCaMC-AFOaMCpUC'!$A10),SUMIFS('[1]Existing Plants'!$L:$L,'[1]Existing Plants'!$F:$F,'[1]CCaMC-AFOaMCpUC'!DT$1,'[1]Existing Plants'!$M:$M,'[1]CCaMC-AFOaMCpUC'!$A10))*1000*[1]About!$A$110</f>
        <v>#VALUE!</v>
      </c>
      <c r="DU10" s="4" t="e">
        <f>IF(SUMIFS('[1]Existing Plants'!$L:$L,'[1]Existing Plants'!$F:$F,'[1]CCaMC-AFOaMCpUC'!DU$1,'[1]Existing Plants'!$M:$M,'[1]CCaMC-AFOaMCpUC'!$A10)=0,SUMIFS('[1]Existing Plants'!$I:$I,'[1]Existing Plants'!$M:$M,'[1]CCaMC-AFOaMCpUC'!$A10),SUMIFS('[1]Existing Plants'!$L:$L,'[1]Existing Plants'!$F:$F,'[1]CCaMC-AFOaMCpUC'!DU$1,'[1]Existing Plants'!$M:$M,'[1]CCaMC-AFOaMCpUC'!$A10))*1000*[1]About!$A$110</f>
        <v>#VALUE!</v>
      </c>
      <c r="DV10" s="4" t="e">
        <f>IF(SUMIFS('[1]Existing Plants'!$L:$L,'[1]Existing Plants'!$F:$F,'[1]CCaMC-AFOaMCpUC'!DV$1,'[1]Existing Plants'!$M:$M,'[1]CCaMC-AFOaMCpUC'!$A10)=0,SUMIFS('[1]Existing Plants'!$I:$I,'[1]Existing Plants'!$M:$M,'[1]CCaMC-AFOaMCpUC'!$A10),SUMIFS('[1]Existing Plants'!$L:$L,'[1]Existing Plants'!$F:$F,'[1]CCaMC-AFOaMCpUC'!DV$1,'[1]Existing Plants'!$M:$M,'[1]CCaMC-AFOaMCpUC'!$A10))*1000*[1]About!$A$110</f>
        <v>#VALUE!</v>
      </c>
      <c r="DW10" s="4" t="e">
        <f>IF(SUMIFS('[1]Existing Plants'!$L:$L,'[1]Existing Plants'!$F:$F,'[1]CCaMC-AFOaMCpUC'!DW$1,'[1]Existing Plants'!$M:$M,'[1]CCaMC-AFOaMCpUC'!$A10)=0,SUMIFS('[1]Existing Plants'!$I:$I,'[1]Existing Plants'!$M:$M,'[1]CCaMC-AFOaMCpUC'!$A10),SUMIFS('[1]Existing Plants'!$L:$L,'[1]Existing Plants'!$F:$F,'[1]CCaMC-AFOaMCpUC'!DW$1,'[1]Existing Plants'!$M:$M,'[1]CCaMC-AFOaMCpUC'!$A10))*1000*[1]About!$A$110</f>
        <v>#VALUE!</v>
      </c>
      <c r="DX10" s="4" t="e">
        <f>IF(SUMIFS('[1]Existing Plants'!$L:$L,'[1]Existing Plants'!$F:$F,'[1]CCaMC-AFOaMCpUC'!DX$1,'[1]Existing Plants'!$M:$M,'[1]CCaMC-AFOaMCpUC'!$A10)=0,SUMIFS('[1]Existing Plants'!$I:$I,'[1]Existing Plants'!$M:$M,'[1]CCaMC-AFOaMCpUC'!$A10),SUMIFS('[1]Existing Plants'!$L:$L,'[1]Existing Plants'!$F:$F,'[1]CCaMC-AFOaMCpUC'!DX$1,'[1]Existing Plants'!$M:$M,'[1]CCaMC-AFOaMCpUC'!$A10))*1000*[1]About!$A$110</f>
        <v>#VALUE!</v>
      </c>
      <c r="DY10" s="4" t="e">
        <f>IF(SUMIFS('[1]Existing Plants'!$L:$L,'[1]Existing Plants'!$F:$F,'[1]CCaMC-AFOaMCpUC'!DY$1,'[1]Existing Plants'!$M:$M,'[1]CCaMC-AFOaMCpUC'!$A10)=0,SUMIFS('[1]Existing Plants'!$I:$I,'[1]Existing Plants'!$M:$M,'[1]CCaMC-AFOaMCpUC'!$A10),SUMIFS('[1]Existing Plants'!$L:$L,'[1]Existing Plants'!$F:$F,'[1]CCaMC-AFOaMCpUC'!DY$1,'[1]Existing Plants'!$M:$M,'[1]CCaMC-AFOaMCpUC'!$A10))*1000*[1]About!$A$110</f>
        <v>#VALUE!</v>
      </c>
      <c r="DZ10">
        <f>Calculation!B82</f>
        <v>88891.056397164095</v>
      </c>
      <c r="EA10" s="4">
        <f t="shared" si="4"/>
        <v>88891.056397164095</v>
      </c>
      <c r="EB10" s="4">
        <f t="shared" si="2"/>
        <v>88891.056397164095</v>
      </c>
      <c r="EC10" s="4">
        <f t="shared" si="2"/>
        <v>88891.056397164095</v>
      </c>
      <c r="ED10" s="4">
        <f t="shared" si="2"/>
        <v>88891.056397164095</v>
      </c>
      <c r="EE10" s="4">
        <f t="shared" si="2"/>
        <v>88891.056397164095</v>
      </c>
      <c r="EF10" s="4">
        <f t="shared" si="2"/>
        <v>88891.056397164095</v>
      </c>
      <c r="EG10" s="4">
        <f t="shared" si="2"/>
        <v>88891.056397164095</v>
      </c>
      <c r="EH10" s="4">
        <f t="shared" si="2"/>
        <v>88891.056397164095</v>
      </c>
      <c r="EI10" s="4">
        <f t="shared" si="2"/>
        <v>88891.056397164095</v>
      </c>
      <c r="EJ10" s="4">
        <f t="shared" si="2"/>
        <v>88891.056397164095</v>
      </c>
      <c r="EK10" s="4">
        <f t="shared" si="2"/>
        <v>88891.056397164095</v>
      </c>
      <c r="EL10" s="4">
        <f t="shared" si="2"/>
        <v>88891.056397164095</v>
      </c>
      <c r="EM10" s="4">
        <f t="shared" si="2"/>
        <v>88891.056397164095</v>
      </c>
      <c r="EN10" s="4">
        <f t="shared" si="2"/>
        <v>88891.056397164095</v>
      </c>
      <c r="EO10" s="4">
        <f t="shared" si="2"/>
        <v>88891.056397164095</v>
      </c>
      <c r="EP10" s="4">
        <f t="shared" si="2"/>
        <v>88891.056397164095</v>
      </c>
      <c r="EQ10" s="4">
        <f t="shared" si="2"/>
        <v>88891.056397164095</v>
      </c>
      <c r="ER10" s="4">
        <f t="shared" si="2"/>
        <v>88891.056397164095</v>
      </c>
      <c r="ES10" s="4">
        <f t="shared" si="2"/>
        <v>88891.056397164095</v>
      </c>
      <c r="ET10" s="4">
        <f t="shared" si="2"/>
        <v>88891.056397164095</v>
      </c>
      <c r="EU10" s="4">
        <f t="shared" si="2"/>
        <v>88891.056397164095</v>
      </c>
      <c r="EV10" s="4">
        <f t="shared" si="2"/>
        <v>88891.056397164095</v>
      </c>
      <c r="EW10" s="4">
        <f t="shared" si="2"/>
        <v>88891.056397164095</v>
      </c>
      <c r="EX10" s="4">
        <f t="shared" si="2"/>
        <v>88891.056397164095</v>
      </c>
      <c r="EY10" s="4">
        <f t="shared" si="2"/>
        <v>88891.056397164095</v>
      </c>
      <c r="EZ10" s="4">
        <f t="shared" si="2"/>
        <v>88891.056397164095</v>
      </c>
      <c r="FA10" s="4">
        <f t="shared" si="2"/>
        <v>88891.056397164095</v>
      </c>
      <c r="FB10" s="4">
        <f t="shared" si="2"/>
        <v>88891.056397164095</v>
      </c>
      <c r="FC10" s="4">
        <f t="shared" si="2"/>
        <v>88891.056397164095</v>
      </c>
      <c r="FD10" s="4">
        <f t="shared" si="2"/>
        <v>88891.056397164095</v>
      </c>
      <c r="FE10" s="4">
        <f t="shared" si="2"/>
        <v>88891.056397164095</v>
      </c>
      <c r="FF10" s="4">
        <f t="shared" si="5"/>
        <v>88891.056397164095</v>
      </c>
      <c r="FG10" s="4">
        <f t="shared" si="5"/>
        <v>88891.056397164095</v>
      </c>
      <c r="FH10" s="4">
        <f t="shared" si="5"/>
        <v>88891.056397164095</v>
      </c>
      <c r="FI10" s="4">
        <f t="shared" si="5"/>
        <v>88891.056397164095</v>
      </c>
      <c r="FJ10" s="4">
        <f t="shared" si="5"/>
        <v>88891.056397164095</v>
      </c>
      <c r="FK10" s="4">
        <f t="shared" si="5"/>
        <v>88891.056397164095</v>
      </c>
      <c r="FL10" s="4">
        <f t="shared" si="5"/>
        <v>88891.056397164095</v>
      </c>
      <c r="FM10" s="4">
        <f t="shared" si="5"/>
        <v>88891.056397164095</v>
      </c>
      <c r="FN10" s="4">
        <f t="shared" si="5"/>
        <v>88891.056397164095</v>
      </c>
      <c r="FO10" s="4">
        <f t="shared" si="5"/>
        <v>88891.056397164095</v>
      </c>
      <c r="FP10" s="4">
        <f t="shared" si="5"/>
        <v>88891.056397164095</v>
      </c>
      <c r="FQ10" s="4">
        <f t="shared" si="5"/>
        <v>88891.056397164095</v>
      </c>
      <c r="FR10" s="4">
        <f t="shared" si="5"/>
        <v>88891.056397164095</v>
      </c>
      <c r="FS10" s="4">
        <f t="shared" si="5"/>
        <v>88891.056397164095</v>
      </c>
      <c r="FT10" s="4">
        <f t="shared" si="5"/>
        <v>88891.056397164095</v>
      </c>
      <c r="FU10" s="4">
        <f t="shared" si="5"/>
        <v>88891.056397164095</v>
      </c>
      <c r="FV10" s="4">
        <f t="shared" si="5"/>
        <v>88891.056397164095</v>
      </c>
      <c r="FW10" s="4">
        <f t="shared" si="5"/>
        <v>88891.056397164095</v>
      </c>
      <c r="FX10" s="4">
        <f t="shared" si="5"/>
        <v>88891.056397164095</v>
      </c>
      <c r="FY10" s="4">
        <f t="shared" si="5"/>
        <v>88891.056397164095</v>
      </c>
      <c r="FZ10" s="4">
        <f t="shared" si="5"/>
        <v>88891.056397164095</v>
      </c>
      <c r="GA10" s="4">
        <f t="shared" si="5"/>
        <v>88891.056397164095</v>
      </c>
      <c r="GB10" s="4">
        <f t="shared" si="5"/>
        <v>88891.056397164095</v>
      </c>
      <c r="GC10" s="4">
        <f t="shared" si="5"/>
        <v>88891.056397164095</v>
      </c>
      <c r="GD10" s="4">
        <f t="shared" si="5"/>
        <v>88891.056397164095</v>
      </c>
      <c r="GE10" s="4">
        <f t="shared" si="5"/>
        <v>88891.056397164095</v>
      </c>
      <c r="GF10" s="4">
        <f t="shared" si="5"/>
        <v>88891.056397164095</v>
      </c>
      <c r="GG10" s="4">
        <f t="shared" si="5"/>
        <v>88891.056397164095</v>
      </c>
      <c r="GH10" s="4">
        <f t="shared" si="5"/>
        <v>88891.056397164095</v>
      </c>
      <c r="GI10" s="4">
        <f t="shared" si="5"/>
        <v>88891.056397164095</v>
      </c>
      <c r="GJ10" s="4">
        <f t="shared" si="5"/>
        <v>88891.056397164095</v>
      </c>
      <c r="GK10" s="4">
        <f t="shared" si="5"/>
        <v>88891.056397164095</v>
      </c>
      <c r="GL10" s="4">
        <f t="shared" si="5"/>
        <v>88891.056397164095</v>
      </c>
      <c r="GM10" s="4">
        <f t="shared" si="5"/>
        <v>88891.056397164095</v>
      </c>
      <c r="GN10" s="4">
        <f t="shared" si="5"/>
        <v>88891.056397164095</v>
      </c>
      <c r="GO10" s="4">
        <f t="shared" si="5"/>
        <v>88891.056397164095</v>
      </c>
      <c r="GP10" s="4">
        <f t="shared" si="5"/>
        <v>88891.056397164095</v>
      </c>
      <c r="GQ10" s="4">
        <f t="shared" si="5"/>
        <v>88891.056397164095</v>
      </c>
      <c r="GR10" s="4">
        <f t="shared" si="5"/>
        <v>88891.056397164095</v>
      </c>
      <c r="GS10" s="4">
        <f t="shared" si="5"/>
        <v>88891.056397164095</v>
      </c>
      <c r="GT10" s="4">
        <f t="shared" si="5"/>
        <v>88891.056397164095</v>
      </c>
      <c r="GU10" s="4">
        <f t="shared" si="5"/>
        <v>88891.056397164095</v>
      </c>
      <c r="GV10" s="4">
        <f t="shared" si="5"/>
        <v>88891.056397164095</v>
      </c>
      <c r="GW10" s="4">
        <f t="shared" si="5"/>
        <v>88891.056397164095</v>
      </c>
      <c r="GX10" s="4">
        <f t="shared" si="5"/>
        <v>88891.056397164095</v>
      </c>
      <c r="GY10" s="4">
        <f t="shared" si="5"/>
        <v>88891.056397164095</v>
      </c>
      <c r="GZ10" s="4">
        <f t="shared" si="5"/>
        <v>88891.056397164095</v>
      </c>
      <c r="HA10" s="4">
        <f t="shared" si="5"/>
        <v>88891.056397164095</v>
      </c>
      <c r="HB10" s="4">
        <f t="shared" si="5"/>
        <v>88891.056397164095</v>
      </c>
      <c r="HC10" s="4">
        <f t="shared" si="5"/>
        <v>88891.056397164095</v>
      </c>
    </row>
    <row r="11" spans="1:211">
      <c r="A11" t="s">
        <v>12</v>
      </c>
      <c r="B11" s="4">
        <v>152401.10179577465</v>
      </c>
      <c r="C11" s="4" t="e">
        <f>IF(SUMIFS('[1]Existing Plants'!$L:$L,'[1]Existing Plants'!$F:$F,'[1]CCaMC-AFOaMCpUC'!C$1,'[1]Existing Plants'!$M:$M,'[1]CCaMC-AFOaMCpUC'!$A11)=0,SUMIFS('[1]Existing Plants'!$I:$I,'[1]Existing Plants'!$M:$M,'[1]CCaMC-AFOaMCpUC'!$A11),SUMIFS('[1]Existing Plants'!$L:$L,'[1]Existing Plants'!$F:$F,'[1]CCaMC-AFOaMCpUC'!C$1,'[1]Existing Plants'!$M:$M,'[1]CCaMC-AFOaMCpUC'!$A11))*1000*[1]About!$A$110</f>
        <v>#VALUE!</v>
      </c>
      <c r="D11" s="4" t="e">
        <f>IF(SUMIFS('[1]Existing Plants'!$L:$L,'[1]Existing Plants'!$F:$F,'[1]CCaMC-AFOaMCpUC'!D$1,'[1]Existing Plants'!$M:$M,'[1]CCaMC-AFOaMCpUC'!$A11)=0,SUMIFS('[1]Existing Plants'!$I:$I,'[1]Existing Plants'!$M:$M,'[1]CCaMC-AFOaMCpUC'!$A11),SUMIFS('[1]Existing Plants'!$L:$L,'[1]Existing Plants'!$F:$F,'[1]CCaMC-AFOaMCpUC'!D$1,'[1]Existing Plants'!$M:$M,'[1]CCaMC-AFOaMCpUC'!$A11))*1000*[1]About!$A$110</f>
        <v>#VALUE!</v>
      </c>
      <c r="E11" s="4" t="e">
        <f>IF(SUMIFS('[1]Existing Plants'!$L:$L,'[1]Existing Plants'!$F:$F,'[1]CCaMC-AFOaMCpUC'!E$1,'[1]Existing Plants'!$M:$M,'[1]CCaMC-AFOaMCpUC'!$A11)=0,SUMIFS('[1]Existing Plants'!$I:$I,'[1]Existing Plants'!$M:$M,'[1]CCaMC-AFOaMCpUC'!$A11),SUMIFS('[1]Existing Plants'!$L:$L,'[1]Existing Plants'!$F:$F,'[1]CCaMC-AFOaMCpUC'!E$1,'[1]Existing Plants'!$M:$M,'[1]CCaMC-AFOaMCpUC'!$A11))*1000*[1]About!$A$110</f>
        <v>#VALUE!</v>
      </c>
      <c r="F11" s="4" t="e">
        <f>IF(SUMIFS('[1]Existing Plants'!$L:$L,'[1]Existing Plants'!$F:$F,'[1]CCaMC-AFOaMCpUC'!F$1,'[1]Existing Plants'!$M:$M,'[1]CCaMC-AFOaMCpUC'!$A11)=0,SUMIFS('[1]Existing Plants'!$I:$I,'[1]Existing Plants'!$M:$M,'[1]CCaMC-AFOaMCpUC'!$A11),SUMIFS('[1]Existing Plants'!$L:$L,'[1]Existing Plants'!$F:$F,'[1]CCaMC-AFOaMCpUC'!F$1,'[1]Existing Plants'!$M:$M,'[1]CCaMC-AFOaMCpUC'!$A11))*1000*[1]About!$A$110</f>
        <v>#VALUE!</v>
      </c>
      <c r="G11" s="4" t="e">
        <f>IF(SUMIFS('[1]Existing Plants'!$L:$L,'[1]Existing Plants'!$F:$F,'[1]CCaMC-AFOaMCpUC'!G$1,'[1]Existing Plants'!$M:$M,'[1]CCaMC-AFOaMCpUC'!$A11)=0,SUMIFS('[1]Existing Plants'!$I:$I,'[1]Existing Plants'!$M:$M,'[1]CCaMC-AFOaMCpUC'!$A11),SUMIFS('[1]Existing Plants'!$L:$L,'[1]Existing Plants'!$F:$F,'[1]CCaMC-AFOaMCpUC'!G$1,'[1]Existing Plants'!$M:$M,'[1]CCaMC-AFOaMCpUC'!$A11))*1000*[1]About!$A$110</f>
        <v>#VALUE!</v>
      </c>
      <c r="H11" s="4" t="e">
        <f>IF(SUMIFS('[1]Existing Plants'!$L:$L,'[1]Existing Plants'!$F:$F,'[1]CCaMC-AFOaMCpUC'!H$1,'[1]Existing Plants'!$M:$M,'[1]CCaMC-AFOaMCpUC'!$A11)=0,SUMIFS('[1]Existing Plants'!$I:$I,'[1]Existing Plants'!$M:$M,'[1]CCaMC-AFOaMCpUC'!$A11),SUMIFS('[1]Existing Plants'!$L:$L,'[1]Existing Plants'!$F:$F,'[1]CCaMC-AFOaMCpUC'!H$1,'[1]Existing Plants'!$M:$M,'[1]CCaMC-AFOaMCpUC'!$A11))*1000*[1]About!$A$110</f>
        <v>#VALUE!</v>
      </c>
      <c r="I11" s="4" t="e">
        <f>IF(SUMIFS('[1]Existing Plants'!$L:$L,'[1]Existing Plants'!$F:$F,'[1]CCaMC-AFOaMCpUC'!I$1,'[1]Existing Plants'!$M:$M,'[1]CCaMC-AFOaMCpUC'!$A11)=0,SUMIFS('[1]Existing Plants'!$I:$I,'[1]Existing Plants'!$M:$M,'[1]CCaMC-AFOaMCpUC'!$A11),SUMIFS('[1]Existing Plants'!$L:$L,'[1]Existing Plants'!$F:$F,'[1]CCaMC-AFOaMCpUC'!I$1,'[1]Existing Plants'!$M:$M,'[1]CCaMC-AFOaMCpUC'!$A11))*1000*[1]About!$A$110</f>
        <v>#VALUE!</v>
      </c>
      <c r="J11" s="4" t="e">
        <f>IF(SUMIFS('[1]Existing Plants'!$L:$L,'[1]Existing Plants'!$F:$F,'[1]CCaMC-AFOaMCpUC'!J$1,'[1]Existing Plants'!$M:$M,'[1]CCaMC-AFOaMCpUC'!$A11)=0,SUMIFS('[1]Existing Plants'!$I:$I,'[1]Existing Plants'!$M:$M,'[1]CCaMC-AFOaMCpUC'!$A11),SUMIFS('[1]Existing Plants'!$L:$L,'[1]Existing Plants'!$F:$F,'[1]CCaMC-AFOaMCpUC'!J$1,'[1]Existing Plants'!$M:$M,'[1]CCaMC-AFOaMCpUC'!$A11))*1000*[1]About!$A$110</f>
        <v>#VALUE!</v>
      </c>
      <c r="K11" s="4" t="e">
        <f>IF(SUMIFS('[1]Existing Plants'!$L:$L,'[1]Existing Plants'!$F:$F,'[1]CCaMC-AFOaMCpUC'!K$1,'[1]Existing Plants'!$M:$M,'[1]CCaMC-AFOaMCpUC'!$A11)=0,SUMIFS('[1]Existing Plants'!$I:$I,'[1]Existing Plants'!$M:$M,'[1]CCaMC-AFOaMCpUC'!$A11),SUMIFS('[1]Existing Plants'!$L:$L,'[1]Existing Plants'!$F:$F,'[1]CCaMC-AFOaMCpUC'!K$1,'[1]Existing Plants'!$M:$M,'[1]CCaMC-AFOaMCpUC'!$A11))*1000*[1]About!$A$110</f>
        <v>#VALUE!</v>
      </c>
      <c r="L11" s="4" t="e">
        <f>IF(SUMIFS('[1]Existing Plants'!$L:$L,'[1]Existing Plants'!$F:$F,'[1]CCaMC-AFOaMCpUC'!L$1,'[1]Existing Plants'!$M:$M,'[1]CCaMC-AFOaMCpUC'!$A11)=0,SUMIFS('[1]Existing Plants'!$I:$I,'[1]Existing Plants'!$M:$M,'[1]CCaMC-AFOaMCpUC'!$A11),SUMIFS('[1]Existing Plants'!$L:$L,'[1]Existing Plants'!$F:$F,'[1]CCaMC-AFOaMCpUC'!L$1,'[1]Existing Plants'!$M:$M,'[1]CCaMC-AFOaMCpUC'!$A11))*1000*[1]About!$A$110</f>
        <v>#VALUE!</v>
      </c>
      <c r="M11" s="4" t="e">
        <f>IF(SUMIFS('[1]Existing Plants'!$L:$L,'[1]Existing Plants'!$F:$F,'[1]CCaMC-AFOaMCpUC'!M$1,'[1]Existing Plants'!$M:$M,'[1]CCaMC-AFOaMCpUC'!$A11)=0,SUMIFS('[1]Existing Plants'!$I:$I,'[1]Existing Plants'!$M:$M,'[1]CCaMC-AFOaMCpUC'!$A11),SUMIFS('[1]Existing Plants'!$L:$L,'[1]Existing Plants'!$F:$F,'[1]CCaMC-AFOaMCpUC'!M$1,'[1]Existing Plants'!$M:$M,'[1]CCaMC-AFOaMCpUC'!$A11))*1000*[1]About!$A$110</f>
        <v>#VALUE!</v>
      </c>
      <c r="N11" s="4" t="e">
        <f>IF(SUMIFS('[1]Existing Plants'!$L:$L,'[1]Existing Plants'!$F:$F,'[1]CCaMC-AFOaMCpUC'!N$1,'[1]Existing Plants'!$M:$M,'[1]CCaMC-AFOaMCpUC'!$A11)=0,SUMIFS('[1]Existing Plants'!$I:$I,'[1]Existing Plants'!$M:$M,'[1]CCaMC-AFOaMCpUC'!$A11),SUMIFS('[1]Existing Plants'!$L:$L,'[1]Existing Plants'!$F:$F,'[1]CCaMC-AFOaMCpUC'!N$1,'[1]Existing Plants'!$M:$M,'[1]CCaMC-AFOaMCpUC'!$A11))*1000*[1]About!$A$110</f>
        <v>#VALUE!</v>
      </c>
      <c r="O11" s="4" t="e">
        <f>IF(SUMIFS('[1]Existing Plants'!$L:$L,'[1]Existing Plants'!$F:$F,'[1]CCaMC-AFOaMCpUC'!O$1,'[1]Existing Plants'!$M:$M,'[1]CCaMC-AFOaMCpUC'!$A11)=0,SUMIFS('[1]Existing Plants'!$I:$I,'[1]Existing Plants'!$M:$M,'[1]CCaMC-AFOaMCpUC'!$A11),SUMIFS('[1]Existing Plants'!$L:$L,'[1]Existing Plants'!$F:$F,'[1]CCaMC-AFOaMCpUC'!O$1,'[1]Existing Plants'!$M:$M,'[1]CCaMC-AFOaMCpUC'!$A11))*1000*[1]About!$A$110</f>
        <v>#VALUE!</v>
      </c>
      <c r="P11" s="4" t="e">
        <f>IF(SUMIFS('[1]Existing Plants'!$L:$L,'[1]Existing Plants'!$F:$F,'[1]CCaMC-AFOaMCpUC'!P$1,'[1]Existing Plants'!$M:$M,'[1]CCaMC-AFOaMCpUC'!$A11)=0,SUMIFS('[1]Existing Plants'!$I:$I,'[1]Existing Plants'!$M:$M,'[1]CCaMC-AFOaMCpUC'!$A11),SUMIFS('[1]Existing Plants'!$L:$L,'[1]Existing Plants'!$F:$F,'[1]CCaMC-AFOaMCpUC'!P$1,'[1]Existing Plants'!$M:$M,'[1]CCaMC-AFOaMCpUC'!$A11))*1000*[1]About!$A$110</f>
        <v>#VALUE!</v>
      </c>
      <c r="Q11" s="4" t="e">
        <f>IF(SUMIFS('[1]Existing Plants'!$L:$L,'[1]Existing Plants'!$F:$F,'[1]CCaMC-AFOaMCpUC'!Q$1,'[1]Existing Plants'!$M:$M,'[1]CCaMC-AFOaMCpUC'!$A11)=0,SUMIFS('[1]Existing Plants'!$I:$I,'[1]Existing Plants'!$M:$M,'[1]CCaMC-AFOaMCpUC'!$A11),SUMIFS('[1]Existing Plants'!$L:$L,'[1]Existing Plants'!$F:$F,'[1]CCaMC-AFOaMCpUC'!Q$1,'[1]Existing Plants'!$M:$M,'[1]CCaMC-AFOaMCpUC'!$A11))*1000*[1]About!$A$110</f>
        <v>#VALUE!</v>
      </c>
      <c r="R11" s="4" t="e">
        <f>IF(SUMIFS('[1]Existing Plants'!$L:$L,'[1]Existing Plants'!$F:$F,'[1]CCaMC-AFOaMCpUC'!R$1,'[1]Existing Plants'!$M:$M,'[1]CCaMC-AFOaMCpUC'!$A11)=0,SUMIFS('[1]Existing Plants'!$I:$I,'[1]Existing Plants'!$M:$M,'[1]CCaMC-AFOaMCpUC'!$A11),SUMIFS('[1]Existing Plants'!$L:$L,'[1]Existing Plants'!$F:$F,'[1]CCaMC-AFOaMCpUC'!R$1,'[1]Existing Plants'!$M:$M,'[1]CCaMC-AFOaMCpUC'!$A11))*1000*[1]About!$A$110</f>
        <v>#VALUE!</v>
      </c>
      <c r="S11" s="4" t="e">
        <f>IF(SUMIFS('[1]Existing Plants'!$L:$L,'[1]Existing Plants'!$F:$F,'[1]CCaMC-AFOaMCpUC'!S$1,'[1]Existing Plants'!$M:$M,'[1]CCaMC-AFOaMCpUC'!$A11)=0,SUMIFS('[1]Existing Plants'!$I:$I,'[1]Existing Plants'!$M:$M,'[1]CCaMC-AFOaMCpUC'!$A11),SUMIFS('[1]Existing Plants'!$L:$L,'[1]Existing Plants'!$F:$F,'[1]CCaMC-AFOaMCpUC'!S$1,'[1]Existing Plants'!$M:$M,'[1]CCaMC-AFOaMCpUC'!$A11))*1000*[1]About!$A$110</f>
        <v>#VALUE!</v>
      </c>
      <c r="T11" s="4" t="e">
        <f>IF(SUMIFS('[1]Existing Plants'!$L:$L,'[1]Existing Plants'!$F:$F,'[1]CCaMC-AFOaMCpUC'!T$1,'[1]Existing Plants'!$M:$M,'[1]CCaMC-AFOaMCpUC'!$A11)=0,SUMIFS('[1]Existing Plants'!$I:$I,'[1]Existing Plants'!$M:$M,'[1]CCaMC-AFOaMCpUC'!$A11),SUMIFS('[1]Existing Plants'!$L:$L,'[1]Existing Plants'!$F:$F,'[1]CCaMC-AFOaMCpUC'!T$1,'[1]Existing Plants'!$M:$M,'[1]CCaMC-AFOaMCpUC'!$A11))*1000*[1]About!$A$110</f>
        <v>#VALUE!</v>
      </c>
      <c r="U11" s="4" t="e">
        <f>IF(SUMIFS('[1]Existing Plants'!$L:$L,'[1]Existing Plants'!$F:$F,'[1]CCaMC-AFOaMCpUC'!U$1,'[1]Existing Plants'!$M:$M,'[1]CCaMC-AFOaMCpUC'!$A11)=0,SUMIFS('[1]Existing Plants'!$I:$I,'[1]Existing Plants'!$M:$M,'[1]CCaMC-AFOaMCpUC'!$A11),SUMIFS('[1]Existing Plants'!$L:$L,'[1]Existing Plants'!$F:$F,'[1]CCaMC-AFOaMCpUC'!U$1,'[1]Existing Plants'!$M:$M,'[1]CCaMC-AFOaMCpUC'!$A11))*1000*[1]About!$A$110</f>
        <v>#VALUE!</v>
      </c>
      <c r="V11" s="4" t="e">
        <f>IF(SUMIFS('[1]Existing Plants'!$L:$L,'[1]Existing Plants'!$F:$F,'[1]CCaMC-AFOaMCpUC'!V$1,'[1]Existing Plants'!$M:$M,'[1]CCaMC-AFOaMCpUC'!$A11)=0,SUMIFS('[1]Existing Plants'!$I:$I,'[1]Existing Plants'!$M:$M,'[1]CCaMC-AFOaMCpUC'!$A11),SUMIFS('[1]Existing Plants'!$L:$L,'[1]Existing Plants'!$F:$F,'[1]CCaMC-AFOaMCpUC'!V$1,'[1]Existing Plants'!$M:$M,'[1]CCaMC-AFOaMCpUC'!$A11))*1000*[1]About!$A$110</f>
        <v>#VALUE!</v>
      </c>
      <c r="W11" s="4" t="e">
        <f>IF(SUMIFS('[1]Existing Plants'!$L:$L,'[1]Existing Plants'!$F:$F,'[1]CCaMC-AFOaMCpUC'!W$1,'[1]Existing Plants'!$M:$M,'[1]CCaMC-AFOaMCpUC'!$A11)=0,SUMIFS('[1]Existing Plants'!$I:$I,'[1]Existing Plants'!$M:$M,'[1]CCaMC-AFOaMCpUC'!$A11),SUMIFS('[1]Existing Plants'!$L:$L,'[1]Existing Plants'!$F:$F,'[1]CCaMC-AFOaMCpUC'!W$1,'[1]Existing Plants'!$M:$M,'[1]CCaMC-AFOaMCpUC'!$A11))*1000*[1]About!$A$110</f>
        <v>#VALUE!</v>
      </c>
      <c r="X11" s="4" t="e">
        <f>IF(SUMIFS('[1]Existing Plants'!$L:$L,'[1]Existing Plants'!$F:$F,'[1]CCaMC-AFOaMCpUC'!X$1,'[1]Existing Plants'!$M:$M,'[1]CCaMC-AFOaMCpUC'!$A11)=0,SUMIFS('[1]Existing Plants'!$I:$I,'[1]Existing Plants'!$M:$M,'[1]CCaMC-AFOaMCpUC'!$A11),SUMIFS('[1]Existing Plants'!$L:$L,'[1]Existing Plants'!$F:$F,'[1]CCaMC-AFOaMCpUC'!X$1,'[1]Existing Plants'!$M:$M,'[1]CCaMC-AFOaMCpUC'!$A11))*1000*[1]About!$A$110</f>
        <v>#VALUE!</v>
      </c>
      <c r="Y11" s="4" t="e">
        <f>IF(SUMIFS('[1]Existing Plants'!$L:$L,'[1]Existing Plants'!$F:$F,'[1]CCaMC-AFOaMCpUC'!Y$1,'[1]Existing Plants'!$M:$M,'[1]CCaMC-AFOaMCpUC'!$A11)=0,SUMIFS('[1]Existing Plants'!$I:$I,'[1]Existing Plants'!$M:$M,'[1]CCaMC-AFOaMCpUC'!$A11),SUMIFS('[1]Existing Plants'!$L:$L,'[1]Existing Plants'!$F:$F,'[1]CCaMC-AFOaMCpUC'!Y$1,'[1]Existing Plants'!$M:$M,'[1]CCaMC-AFOaMCpUC'!$A11))*1000*[1]About!$A$110</f>
        <v>#VALUE!</v>
      </c>
      <c r="Z11" s="4" t="e">
        <f>IF(SUMIFS('[1]Existing Plants'!$L:$L,'[1]Existing Plants'!$F:$F,'[1]CCaMC-AFOaMCpUC'!Z$1,'[1]Existing Plants'!$M:$M,'[1]CCaMC-AFOaMCpUC'!$A11)=0,SUMIFS('[1]Existing Plants'!$I:$I,'[1]Existing Plants'!$M:$M,'[1]CCaMC-AFOaMCpUC'!$A11),SUMIFS('[1]Existing Plants'!$L:$L,'[1]Existing Plants'!$F:$F,'[1]CCaMC-AFOaMCpUC'!Z$1,'[1]Existing Plants'!$M:$M,'[1]CCaMC-AFOaMCpUC'!$A11))*1000*[1]About!$A$110</f>
        <v>#VALUE!</v>
      </c>
      <c r="AA11" s="4" t="e">
        <f>IF(SUMIFS('[1]Existing Plants'!$L:$L,'[1]Existing Plants'!$F:$F,'[1]CCaMC-AFOaMCpUC'!AA$1,'[1]Existing Plants'!$M:$M,'[1]CCaMC-AFOaMCpUC'!$A11)=0,SUMIFS('[1]Existing Plants'!$I:$I,'[1]Existing Plants'!$M:$M,'[1]CCaMC-AFOaMCpUC'!$A11),SUMIFS('[1]Existing Plants'!$L:$L,'[1]Existing Plants'!$F:$F,'[1]CCaMC-AFOaMCpUC'!AA$1,'[1]Existing Plants'!$M:$M,'[1]CCaMC-AFOaMCpUC'!$A11))*1000*[1]About!$A$110</f>
        <v>#VALUE!</v>
      </c>
      <c r="AB11" s="4" t="e">
        <f>IF(SUMIFS('[1]Existing Plants'!$L:$L,'[1]Existing Plants'!$F:$F,'[1]CCaMC-AFOaMCpUC'!AB$1,'[1]Existing Plants'!$M:$M,'[1]CCaMC-AFOaMCpUC'!$A11)=0,SUMIFS('[1]Existing Plants'!$I:$I,'[1]Existing Plants'!$M:$M,'[1]CCaMC-AFOaMCpUC'!$A11),SUMIFS('[1]Existing Plants'!$L:$L,'[1]Existing Plants'!$F:$F,'[1]CCaMC-AFOaMCpUC'!AB$1,'[1]Existing Plants'!$M:$M,'[1]CCaMC-AFOaMCpUC'!$A11))*1000*[1]About!$A$110</f>
        <v>#VALUE!</v>
      </c>
      <c r="AC11" s="4" t="e">
        <f>IF(SUMIFS('[1]Existing Plants'!$L:$L,'[1]Existing Plants'!$F:$F,'[1]CCaMC-AFOaMCpUC'!AC$1,'[1]Existing Plants'!$M:$M,'[1]CCaMC-AFOaMCpUC'!$A11)=0,SUMIFS('[1]Existing Plants'!$I:$I,'[1]Existing Plants'!$M:$M,'[1]CCaMC-AFOaMCpUC'!$A11),SUMIFS('[1]Existing Plants'!$L:$L,'[1]Existing Plants'!$F:$F,'[1]CCaMC-AFOaMCpUC'!AC$1,'[1]Existing Plants'!$M:$M,'[1]CCaMC-AFOaMCpUC'!$A11))*1000*[1]About!$A$110</f>
        <v>#VALUE!</v>
      </c>
      <c r="AD11" s="4" t="e">
        <f>IF(SUMIFS('[1]Existing Plants'!$L:$L,'[1]Existing Plants'!$F:$F,'[1]CCaMC-AFOaMCpUC'!AD$1,'[1]Existing Plants'!$M:$M,'[1]CCaMC-AFOaMCpUC'!$A11)=0,SUMIFS('[1]Existing Plants'!$I:$I,'[1]Existing Plants'!$M:$M,'[1]CCaMC-AFOaMCpUC'!$A11),SUMIFS('[1]Existing Plants'!$L:$L,'[1]Existing Plants'!$F:$F,'[1]CCaMC-AFOaMCpUC'!AD$1,'[1]Existing Plants'!$M:$M,'[1]CCaMC-AFOaMCpUC'!$A11))*1000*[1]About!$A$110</f>
        <v>#VALUE!</v>
      </c>
      <c r="AE11" s="4" t="e">
        <f>IF(SUMIFS('[1]Existing Plants'!$L:$L,'[1]Existing Plants'!$F:$F,'[1]CCaMC-AFOaMCpUC'!AE$1,'[1]Existing Plants'!$M:$M,'[1]CCaMC-AFOaMCpUC'!$A11)=0,SUMIFS('[1]Existing Plants'!$I:$I,'[1]Existing Plants'!$M:$M,'[1]CCaMC-AFOaMCpUC'!$A11),SUMIFS('[1]Existing Plants'!$L:$L,'[1]Existing Plants'!$F:$F,'[1]CCaMC-AFOaMCpUC'!AE$1,'[1]Existing Plants'!$M:$M,'[1]CCaMC-AFOaMCpUC'!$A11))*1000*[1]About!$A$110</f>
        <v>#VALUE!</v>
      </c>
      <c r="AF11" s="4" t="e">
        <f>IF(SUMIFS('[1]Existing Plants'!$L:$L,'[1]Existing Plants'!$F:$F,'[1]CCaMC-AFOaMCpUC'!AF$1,'[1]Existing Plants'!$M:$M,'[1]CCaMC-AFOaMCpUC'!$A11)=0,SUMIFS('[1]Existing Plants'!$I:$I,'[1]Existing Plants'!$M:$M,'[1]CCaMC-AFOaMCpUC'!$A11),SUMIFS('[1]Existing Plants'!$L:$L,'[1]Existing Plants'!$F:$F,'[1]CCaMC-AFOaMCpUC'!AF$1,'[1]Existing Plants'!$M:$M,'[1]CCaMC-AFOaMCpUC'!$A11))*1000*[1]About!$A$110</f>
        <v>#VALUE!</v>
      </c>
      <c r="AG11" s="4" t="e">
        <f>IF(SUMIFS('[1]Existing Plants'!$L:$L,'[1]Existing Plants'!$F:$F,'[1]CCaMC-AFOaMCpUC'!AG$1,'[1]Existing Plants'!$M:$M,'[1]CCaMC-AFOaMCpUC'!$A11)=0,SUMIFS('[1]Existing Plants'!$I:$I,'[1]Existing Plants'!$M:$M,'[1]CCaMC-AFOaMCpUC'!$A11),SUMIFS('[1]Existing Plants'!$L:$L,'[1]Existing Plants'!$F:$F,'[1]CCaMC-AFOaMCpUC'!AG$1,'[1]Existing Plants'!$M:$M,'[1]CCaMC-AFOaMCpUC'!$A11))*1000*[1]About!$A$110</f>
        <v>#VALUE!</v>
      </c>
      <c r="AH11" s="4" t="e">
        <f>IF(SUMIFS('[1]Existing Plants'!$L:$L,'[1]Existing Plants'!$F:$F,'[1]CCaMC-AFOaMCpUC'!AH$1,'[1]Existing Plants'!$M:$M,'[1]CCaMC-AFOaMCpUC'!$A11)=0,SUMIFS('[1]Existing Plants'!$I:$I,'[1]Existing Plants'!$M:$M,'[1]CCaMC-AFOaMCpUC'!$A11),SUMIFS('[1]Existing Plants'!$L:$L,'[1]Existing Plants'!$F:$F,'[1]CCaMC-AFOaMCpUC'!AH$1,'[1]Existing Plants'!$M:$M,'[1]CCaMC-AFOaMCpUC'!$A11))*1000*[1]About!$A$110</f>
        <v>#VALUE!</v>
      </c>
      <c r="AI11" s="4" t="e">
        <f>IF(SUMIFS('[1]Existing Plants'!$L:$L,'[1]Existing Plants'!$F:$F,'[1]CCaMC-AFOaMCpUC'!AI$1,'[1]Existing Plants'!$M:$M,'[1]CCaMC-AFOaMCpUC'!$A11)=0,SUMIFS('[1]Existing Plants'!$I:$I,'[1]Existing Plants'!$M:$M,'[1]CCaMC-AFOaMCpUC'!$A11),SUMIFS('[1]Existing Plants'!$L:$L,'[1]Existing Plants'!$F:$F,'[1]CCaMC-AFOaMCpUC'!AI$1,'[1]Existing Plants'!$M:$M,'[1]CCaMC-AFOaMCpUC'!$A11))*1000*[1]About!$A$110</f>
        <v>#VALUE!</v>
      </c>
      <c r="AJ11" s="4" t="e">
        <f>IF(SUMIFS('[1]Existing Plants'!$L:$L,'[1]Existing Plants'!$F:$F,'[1]CCaMC-AFOaMCpUC'!AJ$1,'[1]Existing Plants'!$M:$M,'[1]CCaMC-AFOaMCpUC'!$A11)=0,SUMIFS('[1]Existing Plants'!$I:$I,'[1]Existing Plants'!$M:$M,'[1]CCaMC-AFOaMCpUC'!$A11),SUMIFS('[1]Existing Plants'!$L:$L,'[1]Existing Plants'!$F:$F,'[1]CCaMC-AFOaMCpUC'!AJ$1,'[1]Existing Plants'!$M:$M,'[1]CCaMC-AFOaMCpUC'!$A11))*1000*[1]About!$A$110</f>
        <v>#VALUE!</v>
      </c>
      <c r="AK11" s="4" t="e">
        <f>IF(SUMIFS('[1]Existing Plants'!$L:$L,'[1]Existing Plants'!$F:$F,'[1]CCaMC-AFOaMCpUC'!AK$1,'[1]Existing Plants'!$M:$M,'[1]CCaMC-AFOaMCpUC'!$A11)=0,SUMIFS('[1]Existing Plants'!$I:$I,'[1]Existing Plants'!$M:$M,'[1]CCaMC-AFOaMCpUC'!$A11),SUMIFS('[1]Existing Plants'!$L:$L,'[1]Existing Plants'!$F:$F,'[1]CCaMC-AFOaMCpUC'!AK$1,'[1]Existing Plants'!$M:$M,'[1]CCaMC-AFOaMCpUC'!$A11))*1000*[1]About!$A$110</f>
        <v>#VALUE!</v>
      </c>
      <c r="AL11" s="4" t="e">
        <f>IF(SUMIFS('[1]Existing Plants'!$L:$L,'[1]Existing Plants'!$F:$F,'[1]CCaMC-AFOaMCpUC'!AL$1,'[1]Existing Plants'!$M:$M,'[1]CCaMC-AFOaMCpUC'!$A11)=0,SUMIFS('[1]Existing Plants'!$I:$I,'[1]Existing Plants'!$M:$M,'[1]CCaMC-AFOaMCpUC'!$A11),SUMIFS('[1]Existing Plants'!$L:$L,'[1]Existing Plants'!$F:$F,'[1]CCaMC-AFOaMCpUC'!AL$1,'[1]Existing Plants'!$M:$M,'[1]CCaMC-AFOaMCpUC'!$A11))*1000*[1]About!$A$110</f>
        <v>#VALUE!</v>
      </c>
      <c r="AM11" s="4" t="e">
        <f>IF(SUMIFS('[1]Existing Plants'!$L:$L,'[1]Existing Plants'!$F:$F,'[1]CCaMC-AFOaMCpUC'!AM$1,'[1]Existing Plants'!$M:$M,'[1]CCaMC-AFOaMCpUC'!$A11)=0,SUMIFS('[1]Existing Plants'!$I:$I,'[1]Existing Plants'!$M:$M,'[1]CCaMC-AFOaMCpUC'!$A11),SUMIFS('[1]Existing Plants'!$L:$L,'[1]Existing Plants'!$F:$F,'[1]CCaMC-AFOaMCpUC'!AM$1,'[1]Existing Plants'!$M:$M,'[1]CCaMC-AFOaMCpUC'!$A11))*1000*[1]About!$A$110</f>
        <v>#VALUE!</v>
      </c>
      <c r="AN11" s="4" t="e">
        <f>IF(SUMIFS('[1]Existing Plants'!$L:$L,'[1]Existing Plants'!$F:$F,'[1]CCaMC-AFOaMCpUC'!AN$1,'[1]Existing Plants'!$M:$M,'[1]CCaMC-AFOaMCpUC'!$A11)=0,SUMIFS('[1]Existing Plants'!$I:$I,'[1]Existing Plants'!$M:$M,'[1]CCaMC-AFOaMCpUC'!$A11),SUMIFS('[1]Existing Plants'!$L:$L,'[1]Existing Plants'!$F:$F,'[1]CCaMC-AFOaMCpUC'!AN$1,'[1]Existing Plants'!$M:$M,'[1]CCaMC-AFOaMCpUC'!$A11))*1000*[1]About!$A$110</f>
        <v>#VALUE!</v>
      </c>
      <c r="AO11" s="4" t="e">
        <f>IF(SUMIFS('[1]Existing Plants'!$L:$L,'[1]Existing Plants'!$F:$F,'[1]CCaMC-AFOaMCpUC'!AO$1,'[1]Existing Plants'!$M:$M,'[1]CCaMC-AFOaMCpUC'!$A11)=0,SUMIFS('[1]Existing Plants'!$I:$I,'[1]Existing Plants'!$M:$M,'[1]CCaMC-AFOaMCpUC'!$A11),SUMIFS('[1]Existing Plants'!$L:$L,'[1]Existing Plants'!$F:$F,'[1]CCaMC-AFOaMCpUC'!AO$1,'[1]Existing Plants'!$M:$M,'[1]CCaMC-AFOaMCpUC'!$A11))*1000*[1]About!$A$110</f>
        <v>#VALUE!</v>
      </c>
      <c r="AP11" s="4" t="e">
        <f>IF(SUMIFS('[1]Existing Plants'!$L:$L,'[1]Existing Plants'!$F:$F,'[1]CCaMC-AFOaMCpUC'!AP$1,'[1]Existing Plants'!$M:$M,'[1]CCaMC-AFOaMCpUC'!$A11)=0,SUMIFS('[1]Existing Plants'!$I:$I,'[1]Existing Plants'!$M:$M,'[1]CCaMC-AFOaMCpUC'!$A11),SUMIFS('[1]Existing Plants'!$L:$L,'[1]Existing Plants'!$F:$F,'[1]CCaMC-AFOaMCpUC'!AP$1,'[1]Existing Plants'!$M:$M,'[1]CCaMC-AFOaMCpUC'!$A11))*1000*[1]About!$A$110</f>
        <v>#VALUE!</v>
      </c>
      <c r="AQ11" s="4" t="e">
        <f>IF(SUMIFS('[1]Existing Plants'!$L:$L,'[1]Existing Plants'!$F:$F,'[1]CCaMC-AFOaMCpUC'!AQ$1,'[1]Existing Plants'!$M:$M,'[1]CCaMC-AFOaMCpUC'!$A11)=0,SUMIFS('[1]Existing Plants'!$I:$I,'[1]Existing Plants'!$M:$M,'[1]CCaMC-AFOaMCpUC'!$A11),SUMIFS('[1]Existing Plants'!$L:$L,'[1]Existing Plants'!$F:$F,'[1]CCaMC-AFOaMCpUC'!AQ$1,'[1]Existing Plants'!$M:$M,'[1]CCaMC-AFOaMCpUC'!$A11))*1000*[1]About!$A$110</f>
        <v>#VALUE!</v>
      </c>
      <c r="AR11" s="4" t="e">
        <f>IF(SUMIFS('[1]Existing Plants'!$L:$L,'[1]Existing Plants'!$F:$F,'[1]CCaMC-AFOaMCpUC'!AR$1,'[1]Existing Plants'!$M:$M,'[1]CCaMC-AFOaMCpUC'!$A11)=0,SUMIFS('[1]Existing Plants'!$I:$I,'[1]Existing Plants'!$M:$M,'[1]CCaMC-AFOaMCpUC'!$A11),SUMIFS('[1]Existing Plants'!$L:$L,'[1]Existing Plants'!$F:$F,'[1]CCaMC-AFOaMCpUC'!AR$1,'[1]Existing Plants'!$M:$M,'[1]CCaMC-AFOaMCpUC'!$A11))*1000*[1]About!$A$110</f>
        <v>#VALUE!</v>
      </c>
      <c r="AS11" s="4" t="e">
        <f>IF(SUMIFS('[1]Existing Plants'!$L:$L,'[1]Existing Plants'!$F:$F,'[1]CCaMC-AFOaMCpUC'!AS$1,'[1]Existing Plants'!$M:$M,'[1]CCaMC-AFOaMCpUC'!$A11)=0,SUMIFS('[1]Existing Plants'!$I:$I,'[1]Existing Plants'!$M:$M,'[1]CCaMC-AFOaMCpUC'!$A11),SUMIFS('[1]Existing Plants'!$L:$L,'[1]Existing Plants'!$F:$F,'[1]CCaMC-AFOaMCpUC'!AS$1,'[1]Existing Plants'!$M:$M,'[1]CCaMC-AFOaMCpUC'!$A11))*1000*[1]About!$A$110</f>
        <v>#VALUE!</v>
      </c>
      <c r="AT11" s="4" t="e">
        <f>IF(SUMIFS('[1]Existing Plants'!$L:$L,'[1]Existing Plants'!$F:$F,'[1]CCaMC-AFOaMCpUC'!AT$1,'[1]Existing Plants'!$M:$M,'[1]CCaMC-AFOaMCpUC'!$A11)=0,SUMIFS('[1]Existing Plants'!$I:$I,'[1]Existing Plants'!$M:$M,'[1]CCaMC-AFOaMCpUC'!$A11),SUMIFS('[1]Existing Plants'!$L:$L,'[1]Existing Plants'!$F:$F,'[1]CCaMC-AFOaMCpUC'!AT$1,'[1]Existing Plants'!$M:$M,'[1]CCaMC-AFOaMCpUC'!$A11))*1000*[1]About!$A$110</f>
        <v>#VALUE!</v>
      </c>
      <c r="AU11" s="4" t="e">
        <f>IF(SUMIFS('[1]Existing Plants'!$L:$L,'[1]Existing Plants'!$F:$F,'[1]CCaMC-AFOaMCpUC'!AU$1,'[1]Existing Plants'!$M:$M,'[1]CCaMC-AFOaMCpUC'!$A11)=0,SUMIFS('[1]Existing Plants'!$I:$I,'[1]Existing Plants'!$M:$M,'[1]CCaMC-AFOaMCpUC'!$A11),SUMIFS('[1]Existing Plants'!$L:$L,'[1]Existing Plants'!$F:$F,'[1]CCaMC-AFOaMCpUC'!AU$1,'[1]Existing Plants'!$M:$M,'[1]CCaMC-AFOaMCpUC'!$A11))*1000*[1]About!$A$110</f>
        <v>#VALUE!</v>
      </c>
      <c r="AV11" s="4" t="e">
        <f>IF(SUMIFS('[1]Existing Plants'!$L:$L,'[1]Existing Plants'!$F:$F,'[1]CCaMC-AFOaMCpUC'!AV$1,'[1]Existing Plants'!$M:$M,'[1]CCaMC-AFOaMCpUC'!$A11)=0,SUMIFS('[1]Existing Plants'!$I:$I,'[1]Existing Plants'!$M:$M,'[1]CCaMC-AFOaMCpUC'!$A11),SUMIFS('[1]Existing Plants'!$L:$L,'[1]Existing Plants'!$F:$F,'[1]CCaMC-AFOaMCpUC'!AV$1,'[1]Existing Plants'!$M:$M,'[1]CCaMC-AFOaMCpUC'!$A11))*1000*[1]About!$A$110</f>
        <v>#VALUE!</v>
      </c>
      <c r="AW11" s="4" t="e">
        <f>IF(SUMIFS('[1]Existing Plants'!$L:$L,'[1]Existing Plants'!$F:$F,'[1]CCaMC-AFOaMCpUC'!AW$1,'[1]Existing Plants'!$M:$M,'[1]CCaMC-AFOaMCpUC'!$A11)=0,SUMIFS('[1]Existing Plants'!$I:$I,'[1]Existing Plants'!$M:$M,'[1]CCaMC-AFOaMCpUC'!$A11),SUMIFS('[1]Existing Plants'!$L:$L,'[1]Existing Plants'!$F:$F,'[1]CCaMC-AFOaMCpUC'!AW$1,'[1]Existing Plants'!$M:$M,'[1]CCaMC-AFOaMCpUC'!$A11))*1000*[1]About!$A$110</f>
        <v>#VALUE!</v>
      </c>
      <c r="AX11" s="4" t="e">
        <f>IF(SUMIFS('[1]Existing Plants'!$L:$L,'[1]Existing Plants'!$F:$F,'[1]CCaMC-AFOaMCpUC'!AX$1,'[1]Existing Plants'!$M:$M,'[1]CCaMC-AFOaMCpUC'!$A11)=0,SUMIFS('[1]Existing Plants'!$I:$I,'[1]Existing Plants'!$M:$M,'[1]CCaMC-AFOaMCpUC'!$A11),SUMIFS('[1]Existing Plants'!$L:$L,'[1]Existing Plants'!$F:$F,'[1]CCaMC-AFOaMCpUC'!AX$1,'[1]Existing Plants'!$M:$M,'[1]CCaMC-AFOaMCpUC'!$A11))*1000*[1]About!$A$110</f>
        <v>#VALUE!</v>
      </c>
      <c r="AY11" s="4" t="e">
        <f>IF(SUMIFS('[1]Existing Plants'!$L:$L,'[1]Existing Plants'!$F:$F,'[1]CCaMC-AFOaMCpUC'!AY$1,'[1]Existing Plants'!$M:$M,'[1]CCaMC-AFOaMCpUC'!$A11)=0,SUMIFS('[1]Existing Plants'!$I:$I,'[1]Existing Plants'!$M:$M,'[1]CCaMC-AFOaMCpUC'!$A11),SUMIFS('[1]Existing Plants'!$L:$L,'[1]Existing Plants'!$F:$F,'[1]CCaMC-AFOaMCpUC'!AY$1,'[1]Existing Plants'!$M:$M,'[1]CCaMC-AFOaMCpUC'!$A11))*1000*[1]About!$A$110</f>
        <v>#VALUE!</v>
      </c>
      <c r="AZ11" s="4" t="e">
        <f>IF(SUMIFS('[1]Existing Plants'!$L:$L,'[1]Existing Plants'!$F:$F,'[1]CCaMC-AFOaMCpUC'!AZ$1,'[1]Existing Plants'!$M:$M,'[1]CCaMC-AFOaMCpUC'!$A11)=0,SUMIFS('[1]Existing Plants'!$I:$I,'[1]Existing Plants'!$M:$M,'[1]CCaMC-AFOaMCpUC'!$A11),SUMIFS('[1]Existing Plants'!$L:$L,'[1]Existing Plants'!$F:$F,'[1]CCaMC-AFOaMCpUC'!AZ$1,'[1]Existing Plants'!$M:$M,'[1]CCaMC-AFOaMCpUC'!$A11))*1000*[1]About!$A$110</f>
        <v>#VALUE!</v>
      </c>
      <c r="BA11" s="4" t="e">
        <f>IF(SUMIFS('[1]Existing Plants'!$L:$L,'[1]Existing Plants'!$F:$F,'[1]CCaMC-AFOaMCpUC'!BA$1,'[1]Existing Plants'!$M:$M,'[1]CCaMC-AFOaMCpUC'!$A11)=0,SUMIFS('[1]Existing Plants'!$I:$I,'[1]Existing Plants'!$M:$M,'[1]CCaMC-AFOaMCpUC'!$A11),SUMIFS('[1]Existing Plants'!$L:$L,'[1]Existing Plants'!$F:$F,'[1]CCaMC-AFOaMCpUC'!BA$1,'[1]Existing Plants'!$M:$M,'[1]CCaMC-AFOaMCpUC'!$A11))*1000*[1]About!$A$110</f>
        <v>#VALUE!</v>
      </c>
      <c r="BB11" s="4" t="e">
        <f>IF(SUMIFS('[1]Existing Plants'!$L:$L,'[1]Existing Plants'!$F:$F,'[1]CCaMC-AFOaMCpUC'!BB$1,'[1]Existing Plants'!$M:$M,'[1]CCaMC-AFOaMCpUC'!$A11)=0,SUMIFS('[1]Existing Plants'!$I:$I,'[1]Existing Plants'!$M:$M,'[1]CCaMC-AFOaMCpUC'!$A11),SUMIFS('[1]Existing Plants'!$L:$L,'[1]Existing Plants'!$F:$F,'[1]CCaMC-AFOaMCpUC'!BB$1,'[1]Existing Plants'!$M:$M,'[1]CCaMC-AFOaMCpUC'!$A11))*1000*[1]About!$A$110</f>
        <v>#VALUE!</v>
      </c>
      <c r="BC11" s="4" t="e">
        <f>IF(SUMIFS('[1]Existing Plants'!$L:$L,'[1]Existing Plants'!$F:$F,'[1]CCaMC-AFOaMCpUC'!BC$1,'[1]Existing Plants'!$M:$M,'[1]CCaMC-AFOaMCpUC'!$A11)=0,SUMIFS('[1]Existing Plants'!$I:$I,'[1]Existing Plants'!$M:$M,'[1]CCaMC-AFOaMCpUC'!$A11),SUMIFS('[1]Existing Plants'!$L:$L,'[1]Existing Plants'!$F:$F,'[1]CCaMC-AFOaMCpUC'!BC$1,'[1]Existing Plants'!$M:$M,'[1]CCaMC-AFOaMCpUC'!$A11))*1000*[1]About!$A$110</f>
        <v>#VALUE!</v>
      </c>
      <c r="BD11" s="4" t="e">
        <f>IF(SUMIFS('[1]Existing Plants'!$L:$L,'[1]Existing Plants'!$F:$F,'[1]CCaMC-AFOaMCpUC'!BD$1,'[1]Existing Plants'!$M:$M,'[1]CCaMC-AFOaMCpUC'!$A11)=0,SUMIFS('[1]Existing Plants'!$I:$I,'[1]Existing Plants'!$M:$M,'[1]CCaMC-AFOaMCpUC'!$A11),SUMIFS('[1]Existing Plants'!$L:$L,'[1]Existing Plants'!$F:$F,'[1]CCaMC-AFOaMCpUC'!BD$1,'[1]Existing Plants'!$M:$M,'[1]CCaMC-AFOaMCpUC'!$A11))*1000*[1]About!$A$110</f>
        <v>#VALUE!</v>
      </c>
      <c r="BE11" s="4" t="e">
        <f>IF(SUMIFS('[1]Existing Plants'!$L:$L,'[1]Existing Plants'!$F:$F,'[1]CCaMC-AFOaMCpUC'!BE$1,'[1]Existing Plants'!$M:$M,'[1]CCaMC-AFOaMCpUC'!$A11)=0,SUMIFS('[1]Existing Plants'!$I:$I,'[1]Existing Plants'!$M:$M,'[1]CCaMC-AFOaMCpUC'!$A11),SUMIFS('[1]Existing Plants'!$L:$L,'[1]Existing Plants'!$F:$F,'[1]CCaMC-AFOaMCpUC'!BE$1,'[1]Existing Plants'!$M:$M,'[1]CCaMC-AFOaMCpUC'!$A11))*1000*[1]About!$A$110</f>
        <v>#VALUE!</v>
      </c>
      <c r="BF11" s="4" t="e">
        <f>IF(SUMIFS('[1]Existing Plants'!$L:$L,'[1]Existing Plants'!$F:$F,'[1]CCaMC-AFOaMCpUC'!BF$1,'[1]Existing Plants'!$M:$M,'[1]CCaMC-AFOaMCpUC'!$A11)=0,SUMIFS('[1]Existing Plants'!$I:$I,'[1]Existing Plants'!$M:$M,'[1]CCaMC-AFOaMCpUC'!$A11),SUMIFS('[1]Existing Plants'!$L:$L,'[1]Existing Plants'!$F:$F,'[1]CCaMC-AFOaMCpUC'!BF$1,'[1]Existing Plants'!$M:$M,'[1]CCaMC-AFOaMCpUC'!$A11))*1000*[1]About!$A$110</f>
        <v>#VALUE!</v>
      </c>
      <c r="BG11" s="4" t="e">
        <f>IF(SUMIFS('[1]Existing Plants'!$L:$L,'[1]Existing Plants'!$F:$F,'[1]CCaMC-AFOaMCpUC'!BG$1,'[1]Existing Plants'!$M:$M,'[1]CCaMC-AFOaMCpUC'!$A11)=0,SUMIFS('[1]Existing Plants'!$I:$I,'[1]Existing Plants'!$M:$M,'[1]CCaMC-AFOaMCpUC'!$A11),SUMIFS('[1]Existing Plants'!$L:$L,'[1]Existing Plants'!$F:$F,'[1]CCaMC-AFOaMCpUC'!BG$1,'[1]Existing Plants'!$M:$M,'[1]CCaMC-AFOaMCpUC'!$A11))*1000*[1]About!$A$110</f>
        <v>#VALUE!</v>
      </c>
      <c r="BH11" s="4" t="e">
        <f>IF(SUMIFS('[1]Existing Plants'!$L:$L,'[1]Existing Plants'!$F:$F,'[1]CCaMC-AFOaMCpUC'!BH$1,'[1]Existing Plants'!$M:$M,'[1]CCaMC-AFOaMCpUC'!$A11)=0,SUMIFS('[1]Existing Plants'!$I:$I,'[1]Existing Plants'!$M:$M,'[1]CCaMC-AFOaMCpUC'!$A11),SUMIFS('[1]Existing Plants'!$L:$L,'[1]Existing Plants'!$F:$F,'[1]CCaMC-AFOaMCpUC'!BH$1,'[1]Existing Plants'!$M:$M,'[1]CCaMC-AFOaMCpUC'!$A11))*1000*[1]About!$A$110</f>
        <v>#VALUE!</v>
      </c>
      <c r="BI11" s="4" t="e">
        <f>IF(SUMIFS('[1]Existing Plants'!$L:$L,'[1]Existing Plants'!$F:$F,'[1]CCaMC-AFOaMCpUC'!BI$1,'[1]Existing Plants'!$M:$M,'[1]CCaMC-AFOaMCpUC'!$A11)=0,SUMIFS('[1]Existing Plants'!$I:$I,'[1]Existing Plants'!$M:$M,'[1]CCaMC-AFOaMCpUC'!$A11),SUMIFS('[1]Existing Plants'!$L:$L,'[1]Existing Plants'!$F:$F,'[1]CCaMC-AFOaMCpUC'!BI$1,'[1]Existing Plants'!$M:$M,'[1]CCaMC-AFOaMCpUC'!$A11))*1000*[1]About!$A$110</f>
        <v>#VALUE!</v>
      </c>
      <c r="BJ11" s="4" t="e">
        <f>IF(SUMIFS('[1]Existing Plants'!$L:$L,'[1]Existing Plants'!$F:$F,'[1]CCaMC-AFOaMCpUC'!BJ$1,'[1]Existing Plants'!$M:$M,'[1]CCaMC-AFOaMCpUC'!$A11)=0,SUMIFS('[1]Existing Plants'!$I:$I,'[1]Existing Plants'!$M:$M,'[1]CCaMC-AFOaMCpUC'!$A11),SUMIFS('[1]Existing Plants'!$L:$L,'[1]Existing Plants'!$F:$F,'[1]CCaMC-AFOaMCpUC'!BJ$1,'[1]Existing Plants'!$M:$M,'[1]CCaMC-AFOaMCpUC'!$A11))*1000*[1]About!$A$110</f>
        <v>#VALUE!</v>
      </c>
      <c r="BK11" s="4" t="e">
        <f>IF(SUMIFS('[1]Existing Plants'!$L:$L,'[1]Existing Plants'!$F:$F,'[1]CCaMC-AFOaMCpUC'!BK$1,'[1]Existing Plants'!$M:$M,'[1]CCaMC-AFOaMCpUC'!$A11)=0,SUMIFS('[1]Existing Plants'!$I:$I,'[1]Existing Plants'!$M:$M,'[1]CCaMC-AFOaMCpUC'!$A11),SUMIFS('[1]Existing Plants'!$L:$L,'[1]Existing Plants'!$F:$F,'[1]CCaMC-AFOaMCpUC'!BK$1,'[1]Existing Plants'!$M:$M,'[1]CCaMC-AFOaMCpUC'!$A11))*1000*[1]About!$A$110</f>
        <v>#VALUE!</v>
      </c>
      <c r="BL11" s="4" t="e">
        <f>IF(SUMIFS('[1]Existing Plants'!$L:$L,'[1]Existing Plants'!$F:$F,'[1]CCaMC-AFOaMCpUC'!BL$1,'[1]Existing Plants'!$M:$M,'[1]CCaMC-AFOaMCpUC'!$A11)=0,SUMIFS('[1]Existing Plants'!$I:$I,'[1]Existing Plants'!$M:$M,'[1]CCaMC-AFOaMCpUC'!$A11),SUMIFS('[1]Existing Plants'!$L:$L,'[1]Existing Plants'!$F:$F,'[1]CCaMC-AFOaMCpUC'!BL$1,'[1]Existing Plants'!$M:$M,'[1]CCaMC-AFOaMCpUC'!$A11))*1000*[1]About!$A$110</f>
        <v>#VALUE!</v>
      </c>
      <c r="BM11" s="4" t="e">
        <f>IF(SUMIFS('[1]Existing Plants'!$L:$L,'[1]Existing Plants'!$F:$F,'[1]CCaMC-AFOaMCpUC'!BM$1,'[1]Existing Plants'!$M:$M,'[1]CCaMC-AFOaMCpUC'!$A11)=0,SUMIFS('[1]Existing Plants'!$I:$I,'[1]Existing Plants'!$M:$M,'[1]CCaMC-AFOaMCpUC'!$A11),SUMIFS('[1]Existing Plants'!$L:$L,'[1]Existing Plants'!$F:$F,'[1]CCaMC-AFOaMCpUC'!BM$1,'[1]Existing Plants'!$M:$M,'[1]CCaMC-AFOaMCpUC'!$A11))*1000*[1]About!$A$110</f>
        <v>#VALUE!</v>
      </c>
      <c r="BN11" s="4" t="e">
        <f>IF(SUMIFS('[1]Existing Plants'!$L:$L,'[1]Existing Plants'!$F:$F,'[1]CCaMC-AFOaMCpUC'!BN$1,'[1]Existing Plants'!$M:$M,'[1]CCaMC-AFOaMCpUC'!$A11)=0,SUMIFS('[1]Existing Plants'!$I:$I,'[1]Existing Plants'!$M:$M,'[1]CCaMC-AFOaMCpUC'!$A11),SUMIFS('[1]Existing Plants'!$L:$L,'[1]Existing Plants'!$F:$F,'[1]CCaMC-AFOaMCpUC'!BN$1,'[1]Existing Plants'!$M:$M,'[1]CCaMC-AFOaMCpUC'!$A11))*1000*[1]About!$A$110</f>
        <v>#VALUE!</v>
      </c>
      <c r="BO11" s="4" t="e">
        <f>IF(SUMIFS('[1]Existing Plants'!$L:$L,'[1]Existing Plants'!$F:$F,'[1]CCaMC-AFOaMCpUC'!BO$1,'[1]Existing Plants'!$M:$M,'[1]CCaMC-AFOaMCpUC'!$A11)=0,SUMIFS('[1]Existing Plants'!$I:$I,'[1]Existing Plants'!$M:$M,'[1]CCaMC-AFOaMCpUC'!$A11),SUMIFS('[1]Existing Plants'!$L:$L,'[1]Existing Plants'!$F:$F,'[1]CCaMC-AFOaMCpUC'!BO$1,'[1]Existing Plants'!$M:$M,'[1]CCaMC-AFOaMCpUC'!$A11))*1000*[1]About!$A$110</f>
        <v>#VALUE!</v>
      </c>
      <c r="BP11" s="4" t="e">
        <f>IF(SUMIFS('[1]Existing Plants'!$L:$L,'[1]Existing Plants'!$F:$F,'[1]CCaMC-AFOaMCpUC'!BP$1,'[1]Existing Plants'!$M:$M,'[1]CCaMC-AFOaMCpUC'!$A11)=0,SUMIFS('[1]Existing Plants'!$I:$I,'[1]Existing Plants'!$M:$M,'[1]CCaMC-AFOaMCpUC'!$A11),SUMIFS('[1]Existing Plants'!$L:$L,'[1]Existing Plants'!$F:$F,'[1]CCaMC-AFOaMCpUC'!BP$1,'[1]Existing Plants'!$M:$M,'[1]CCaMC-AFOaMCpUC'!$A11))*1000*[1]About!$A$110</f>
        <v>#VALUE!</v>
      </c>
      <c r="BQ11" s="4" t="e">
        <f>IF(SUMIFS('[1]Existing Plants'!$L:$L,'[1]Existing Plants'!$F:$F,'[1]CCaMC-AFOaMCpUC'!BQ$1,'[1]Existing Plants'!$M:$M,'[1]CCaMC-AFOaMCpUC'!$A11)=0,SUMIFS('[1]Existing Plants'!$I:$I,'[1]Existing Plants'!$M:$M,'[1]CCaMC-AFOaMCpUC'!$A11),SUMIFS('[1]Existing Plants'!$L:$L,'[1]Existing Plants'!$F:$F,'[1]CCaMC-AFOaMCpUC'!BQ$1,'[1]Existing Plants'!$M:$M,'[1]CCaMC-AFOaMCpUC'!$A11))*1000*[1]About!$A$110</f>
        <v>#VALUE!</v>
      </c>
      <c r="BR11" s="4" t="e">
        <f>IF(SUMIFS('[1]Existing Plants'!$L:$L,'[1]Existing Plants'!$F:$F,'[1]CCaMC-AFOaMCpUC'!BR$1,'[1]Existing Plants'!$M:$M,'[1]CCaMC-AFOaMCpUC'!$A11)=0,SUMIFS('[1]Existing Plants'!$I:$I,'[1]Existing Plants'!$M:$M,'[1]CCaMC-AFOaMCpUC'!$A11),SUMIFS('[1]Existing Plants'!$L:$L,'[1]Existing Plants'!$F:$F,'[1]CCaMC-AFOaMCpUC'!BR$1,'[1]Existing Plants'!$M:$M,'[1]CCaMC-AFOaMCpUC'!$A11))*1000*[1]About!$A$110</f>
        <v>#VALUE!</v>
      </c>
      <c r="BS11" s="4" t="e">
        <f>IF(SUMIFS('[1]Existing Plants'!$L:$L,'[1]Existing Plants'!$F:$F,'[1]CCaMC-AFOaMCpUC'!BS$1,'[1]Existing Plants'!$M:$M,'[1]CCaMC-AFOaMCpUC'!$A11)=0,SUMIFS('[1]Existing Plants'!$I:$I,'[1]Existing Plants'!$M:$M,'[1]CCaMC-AFOaMCpUC'!$A11),SUMIFS('[1]Existing Plants'!$L:$L,'[1]Existing Plants'!$F:$F,'[1]CCaMC-AFOaMCpUC'!BS$1,'[1]Existing Plants'!$M:$M,'[1]CCaMC-AFOaMCpUC'!$A11))*1000*[1]About!$A$110</f>
        <v>#VALUE!</v>
      </c>
      <c r="BT11" s="4" t="e">
        <f>IF(SUMIFS('[1]Existing Plants'!$L:$L,'[1]Existing Plants'!$F:$F,'[1]CCaMC-AFOaMCpUC'!BT$1,'[1]Existing Plants'!$M:$M,'[1]CCaMC-AFOaMCpUC'!$A11)=0,SUMIFS('[1]Existing Plants'!$I:$I,'[1]Existing Plants'!$M:$M,'[1]CCaMC-AFOaMCpUC'!$A11),SUMIFS('[1]Existing Plants'!$L:$L,'[1]Existing Plants'!$F:$F,'[1]CCaMC-AFOaMCpUC'!BT$1,'[1]Existing Plants'!$M:$M,'[1]CCaMC-AFOaMCpUC'!$A11))*1000*[1]About!$A$110</f>
        <v>#VALUE!</v>
      </c>
      <c r="BU11" s="4" t="e">
        <f>IF(SUMIFS('[1]Existing Plants'!$L:$L,'[1]Existing Plants'!$F:$F,'[1]CCaMC-AFOaMCpUC'!BU$1,'[1]Existing Plants'!$M:$M,'[1]CCaMC-AFOaMCpUC'!$A11)=0,SUMIFS('[1]Existing Plants'!$I:$I,'[1]Existing Plants'!$M:$M,'[1]CCaMC-AFOaMCpUC'!$A11),SUMIFS('[1]Existing Plants'!$L:$L,'[1]Existing Plants'!$F:$F,'[1]CCaMC-AFOaMCpUC'!BU$1,'[1]Existing Plants'!$M:$M,'[1]CCaMC-AFOaMCpUC'!$A11))*1000*[1]About!$A$110</f>
        <v>#VALUE!</v>
      </c>
      <c r="BV11" s="4" t="e">
        <f>IF(SUMIFS('[1]Existing Plants'!$L:$L,'[1]Existing Plants'!$F:$F,'[1]CCaMC-AFOaMCpUC'!BV$1,'[1]Existing Plants'!$M:$M,'[1]CCaMC-AFOaMCpUC'!$A11)=0,SUMIFS('[1]Existing Plants'!$I:$I,'[1]Existing Plants'!$M:$M,'[1]CCaMC-AFOaMCpUC'!$A11),SUMIFS('[1]Existing Plants'!$L:$L,'[1]Existing Plants'!$F:$F,'[1]CCaMC-AFOaMCpUC'!BV$1,'[1]Existing Plants'!$M:$M,'[1]CCaMC-AFOaMCpUC'!$A11))*1000*[1]About!$A$110</f>
        <v>#VALUE!</v>
      </c>
      <c r="BW11" s="4" t="e">
        <f>IF(SUMIFS('[1]Existing Plants'!$L:$L,'[1]Existing Plants'!$F:$F,'[1]CCaMC-AFOaMCpUC'!BW$1,'[1]Existing Plants'!$M:$M,'[1]CCaMC-AFOaMCpUC'!$A11)=0,SUMIFS('[1]Existing Plants'!$I:$I,'[1]Existing Plants'!$M:$M,'[1]CCaMC-AFOaMCpUC'!$A11),SUMIFS('[1]Existing Plants'!$L:$L,'[1]Existing Plants'!$F:$F,'[1]CCaMC-AFOaMCpUC'!BW$1,'[1]Existing Plants'!$M:$M,'[1]CCaMC-AFOaMCpUC'!$A11))*1000*[1]About!$A$110</f>
        <v>#VALUE!</v>
      </c>
      <c r="BX11" s="4" t="e">
        <f>IF(SUMIFS('[1]Existing Plants'!$L:$L,'[1]Existing Plants'!$F:$F,'[1]CCaMC-AFOaMCpUC'!BX$1,'[1]Existing Plants'!$M:$M,'[1]CCaMC-AFOaMCpUC'!$A11)=0,SUMIFS('[1]Existing Plants'!$I:$I,'[1]Existing Plants'!$M:$M,'[1]CCaMC-AFOaMCpUC'!$A11),SUMIFS('[1]Existing Plants'!$L:$L,'[1]Existing Plants'!$F:$F,'[1]CCaMC-AFOaMCpUC'!BX$1,'[1]Existing Plants'!$M:$M,'[1]CCaMC-AFOaMCpUC'!$A11))*1000*[1]About!$A$110</f>
        <v>#VALUE!</v>
      </c>
      <c r="BY11" s="4" t="e">
        <f>IF(SUMIFS('[1]Existing Plants'!$L:$L,'[1]Existing Plants'!$F:$F,'[1]CCaMC-AFOaMCpUC'!BY$1,'[1]Existing Plants'!$M:$M,'[1]CCaMC-AFOaMCpUC'!$A11)=0,SUMIFS('[1]Existing Plants'!$I:$I,'[1]Existing Plants'!$M:$M,'[1]CCaMC-AFOaMCpUC'!$A11),SUMIFS('[1]Existing Plants'!$L:$L,'[1]Existing Plants'!$F:$F,'[1]CCaMC-AFOaMCpUC'!BY$1,'[1]Existing Plants'!$M:$M,'[1]CCaMC-AFOaMCpUC'!$A11))*1000*[1]About!$A$110</f>
        <v>#VALUE!</v>
      </c>
      <c r="BZ11" s="4" t="e">
        <f>IF(SUMIFS('[1]Existing Plants'!$L:$L,'[1]Existing Plants'!$F:$F,'[1]CCaMC-AFOaMCpUC'!BZ$1,'[1]Existing Plants'!$M:$M,'[1]CCaMC-AFOaMCpUC'!$A11)=0,SUMIFS('[1]Existing Plants'!$I:$I,'[1]Existing Plants'!$M:$M,'[1]CCaMC-AFOaMCpUC'!$A11),SUMIFS('[1]Existing Plants'!$L:$L,'[1]Existing Plants'!$F:$F,'[1]CCaMC-AFOaMCpUC'!BZ$1,'[1]Existing Plants'!$M:$M,'[1]CCaMC-AFOaMCpUC'!$A11))*1000*[1]About!$A$110</f>
        <v>#VALUE!</v>
      </c>
      <c r="CA11" s="4" t="e">
        <f>IF(SUMIFS('[1]Existing Plants'!$L:$L,'[1]Existing Plants'!$F:$F,'[1]CCaMC-AFOaMCpUC'!CA$1,'[1]Existing Plants'!$M:$M,'[1]CCaMC-AFOaMCpUC'!$A11)=0,SUMIFS('[1]Existing Plants'!$I:$I,'[1]Existing Plants'!$M:$M,'[1]CCaMC-AFOaMCpUC'!$A11),SUMIFS('[1]Existing Plants'!$L:$L,'[1]Existing Plants'!$F:$F,'[1]CCaMC-AFOaMCpUC'!CA$1,'[1]Existing Plants'!$M:$M,'[1]CCaMC-AFOaMCpUC'!$A11))*1000*[1]About!$A$110</f>
        <v>#VALUE!</v>
      </c>
      <c r="CB11" s="4" t="e">
        <f>IF(SUMIFS('[1]Existing Plants'!$L:$L,'[1]Existing Plants'!$F:$F,'[1]CCaMC-AFOaMCpUC'!CB$1,'[1]Existing Plants'!$M:$M,'[1]CCaMC-AFOaMCpUC'!$A11)=0,SUMIFS('[1]Existing Plants'!$I:$I,'[1]Existing Plants'!$M:$M,'[1]CCaMC-AFOaMCpUC'!$A11),SUMIFS('[1]Existing Plants'!$L:$L,'[1]Existing Plants'!$F:$F,'[1]CCaMC-AFOaMCpUC'!CB$1,'[1]Existing Plants'!$M:$M,'[1]CCaMC-AFOaMCpUC'!$A11))*1000*[1]About!$A$110</f>
        <v>#VALUE!</v>
      </c>
      <c r="CC11" s="4" t="e">
        <f>IF(SUMIFS('[1]Existing Plants'!$L:$L,'[1]Existing Plants'!$F:$F,'[1]CCaMC-AFOaMCpUC'!CC$1,'[1]Existing Plants'!$M:$M,'[1]CCaMC-AFOaMCpUC'!$A11)=0,SUMIFS('[1]Existing Plants'!$I:$I,'[1]Existing Plants'!$M:$M,'[1]CCaMC-AFOaMCpUC'!$A11),SUMIFS('[1]Existing Plants'!$L:$L,'[1]Existing Plants'!$F:$F,'[1]CCaMC-AFOaMCpUC'!CC$1,'[1]Existing Plants'!$M:$M,'[1]CCaMC-AFOaMCpUC'!$A11))*1000*[1]About!$A$110</f>
        <v>#VALUE!</v>
      </c>
      <c r="CD11" s="4" t="e">
        <f>IF(SUMIFS('[1]Existing Plants'!$L:$L,'[1]Existing Plants'!$F:$F,'[1]CCaMC-AFOaMCpUC'!CD$1,'[1]Existing Plants'!$M:$M,'[1]CCaMC-AFOaMCpUC'!$A11)=0,SUMIFS('[1]Existing Plants'!$I:$I,'[1]Existing Plants'!$M:$M,'[1]CCaMC-AFOaMCpUC'!$A11),SUMIFS('[1]Existing Plants'!$L:$L,'[1]Existing Plants'!$F:$F,'[1]CCaMC-AFOaMCpUC'!CD$1,'[1]Existing Plants'!$M:$M,'[1]CCaMC-AFOaMCpUC'!$A11))*1000*[1]About!$A$110</f>
        <v>#VALUE!</v>
      </c>
      <c r="CE11" s="4" t="e">
        <f>IF(SUMIFS('[1]Existing Plants'!$L:$L,'[1]Existing Plants'!$F:$F,'[1]CCaMC-AFOaMCpUC'!CE$1,'[1]Existing Plants'!$M:$M,'[1]CCaMC-AFOaMCpUC'!$A11)=0,SUMIFS('[1]Existing Plants'!$I:$I,'[1]Existing Plants'!$M:$M,'[1]CCaMC-AFOaMCpUC'!$A11),SUMIFS('[1]Existing Plants'!$L:$L,'[1]Existing Plants'!$F:$F,'[1]CCaMC-AFOaMCpUC'!CE$1,'[1]Existing Plants'!$M:$M,'[1]CCaMC-AFOaMCpUC'!$A11))*1000*[1]About!$A$110</f>
        <v>#VALUE!</v>
      </c>
      <c r="CF11" s="4" t="e">
        <f>IF(SUMIFS('[1]Existing Plants'!$L:$L,'[1]Existing Plants'!$F:$F,'[1]CCaMC-AFOaMCpUC'!CF$1,'[1]Existing Plants'!$M:$M,'[1]CCaMC-AFOaMCpUC'!$A11)=0,SUMIFS('[1]Existing Plants'!$I:$I,'[1]Existing Plants'!$M:$M,'[1]CCaMC-AFOaMCpUC'!$A11),SUMIFS('[1]Existing Plants'!$L:$L,'[1]Existing Plants'!$F:$F,'[1]CCaMC-AFOaMCpUC'!CF$1,'[1]Existing Plants'!$M:$M,'[1]CCaMC-AFOaMCpUC'!$A11))*1000*[1]About!$A$110</f>
        <v>#VALUE!</v>
      </c>
      <c r="CG11" s="4" t="e">
        <f>IF(SUMIFS('[1]Existing Plants'!$L:$L,'[1]Existing Plants'!$F:$F,'[1]CCaMC-AFOaMCpUC'!CG$1,'[1]Existing Plants'!$M:$M,'[1]CCaMC-AFOaMCpUC'!$A11)=0,SUMIFS('[1]Existing Plants'!$I:$I,'[1]Existing Plants'!$M:$M,'[1]CCaMC-AFOaMCpUC'!$A11),SUMIFS('[1]Existing Plants'!$L:$L,'[1]Existing Plants'!$F:$F,'[1]CCaMC-AFOaMCpUC'!CG$1,'[1]Existing Plants'!$M:$M,'[1]CCaMC-AFOaMCpUC'!$A11))*1000*[1]About!$A$110</f>
        <v>#VALUE!</v>
      </c>
      <c r="CH11" s="4" t="e">
        <f>IF(SUMIFS('[1]Existing Plants'!$L:$L,'[1]Existing Plants'!$F:$F,'[1]CCaMC-AFOaMCpUC'!CH$1,'[1]Existing Plants'!$M:$M,'[1]CCaMC-AFOaMCpUC'!$A11)=0,SUMIFS('[1]Existing Plants'!$I:$I,'[1]Existing Plants'!$M:$M,'[1]CCaMC-AFOaMCpUC'!$A11),SUMIFS('[1]Existing Plants'!$L:$L,'[1]Existing Plants'!$F:$F,'[1]CCaMC-AFOaMCpUC'!CH$1,'[1]Existing Plants'!$M:$M,'[1]CCaMC-AFOaMCpUC'!$A11))*1000*[1]About!$A$110</f>
        <v>#VALUE!</v>
      </c>
      <c r="CI11" s="4" t="e">
        <f>IF(SUMIFS('[1]Existing Plants'!$L:$L,'[1]Existing Plants'!$F:$F,'[1]CCaMC-AFOaMCpUC'!CI$1,'[1]Existing Plants'!$M:$M,'[1]CCaMC-AFOaMCpUC'!$A11)=0,SUMIFS('[1]Existing Plants'!$I:$I,'[1]Existing Plants'!$M:$M,'[1]CCaMC-AFOaMCpUC'!$A11),SUMIFS('[1]Existing Plants'!$L:$L,'[1]Existing Plants'!$F:$F,'[1]CCaMC-AFOaMCpUC'!CI$1,'[1]Existing Plants'!$M:$M,'[1]CCaMC-AFOaMCpUC'!$A11))*1000*[1]About!$A$110</f>
        <v>#VALUE!</v>
      </c>
      <c r="CJ11" s="4" t="e">
        <f>IF(SUMIFS('[1]Existing Plants'!$L:$L,'[1]Existing Plants'!$F:$F,'[1]CCaMC-AFOaMCpUC'!CJ$1,'[1]Existing Plants'!$M:$M,'[1]CCaMC-AFOaMCpUC'!$A11)=0,SUMIFS('[1]Existing Plants'!$I:$I,'[1]Existing Plants'!$M:$M,'[1]CCaMC-AFOaMCpUC'!$A11),SUMIFS('[1]Existing Plants'!$L:$L,'[1]Existing Plants'!$F:$F,'[1]CCaMC-AFOaMCpUC'!CJ$1,'[1]Existing Plants'!$M:$M,'[1]CCaMC-AFOaMCpUC'!$A11))*1000*[1]About!$A$110</f>
        <v>#VALUE!</v>
      </c>
      <c r="CK11" s="4" t="e">
        <f>IF(SUMIFS('[1]Existing Plants'!$L:$L,'[1]Existing Plants'!$F:$F,'[1]CCaMC-AFOaMCpUC'!CK$1,'[1]Existing Plants'!$M:$M,'[1]CCaMC-AFOaMCpUC'!$A11)=0,SUMIFS('[1]Existing Plants'!$I:$I,'[1]Existing Plants'!$M:$M,'[1]CCaMC-AFOaMCpUC'!$A11),SUMIFS('[1]Existing Plants'!$L:$L,'[1]Existing Plants'!$F:$F,'[1]CCaMC-AFOaMCpUC'!CK$1,'[1]Existing Plants'!$M:$M,'[1]CCaMC-AFOaMCpUC'!$A11))*1000*[1]About!$A$110</f>
        <v>#VALUE!</v>
      </c>
      <c r="CL11" s="4" t="e">
        <f>IF(SUMIFS('[1]Existing Plants'!$L:$L,'[1]Existing Plants'!$F:$F,'[1]CCaMC-AFOaMCpUC'!CL$1,'[1]Existing Plants'!$M:$M,'[1]CCaMC-AFOaMCpUC'!$A11)=0,SUMIFS('[1]Existing Plants'!$I:$I,'[1]Existing Plants'!$M:$M,'[1]CCaMC-AFOaMCpUC'!$A11),SUMIFS('[1]Existing Plants'!$L:$L,'[1]Existing Plants'!$F:$F,'[1]CCaMC-AFOaMCpUC'!CL$1,'[1]Existing Plants'!$M:$M,'[1]CCaMC-AFOaMCpUC'!$A11))*1000*[1]About!$A$110</f>
        <v>#VALUE!</v>
      </c>
      <c r="CM11" s="4" t="e">
        <f>IF(SUMIFS('[1]Existing Plants'!$L:$L,'[1]Existing Plants'!$F:$F,'[1]CCaMC-AFOaMCpUC'!CM$1,'[1]Existing Plants'!$M:$M,'[1]CCaMC-AFOaMCpUC'!$A11)=0,SUMIFS('[1]Existing Plants'!$I:$I,'[1]Existing Plants'!$M:$M,'[1]CCaMC-AFOaMCpUC'!$A11),SUMIFS('[1]Existing Plants'!$L:$L,'[1]Existing Plants'!$F:$F,'[1]CCaMC-AFOaMCpUC'!CM$1,'[1]Existing Plants'!$M:$M,'[1]CCaMC-AFOaMCpUC'!$A11))*1000*[1]About!$A$110</f>
        <v>#VALUE!</v>
      </c>
      <c r="CN11" s="4" t="e">
        <f>IF(SUMIFS('[1]Existing Plants'!$L:$L,'[1]Existing Plants'!$F:$F,'[1]CCaMC-AFOaMCpUC'!CN$1,'[1]Existing Plants'!$M:$M,'[1]CCaMC-AFOaMCpUC'!$A11)=0,SUMIFS('[1]Existing Plants'!$I:$I,'[1]Existing Plants'!$M:$M,'[1]CCaMC-AFOaMCpUC'!$A11),SUMIFS('[1]Existing Plants'!$L:$L,'[1]Existing Plants'!$F:$F,'[1]CCaMC-AFOaMCpUC'!CN$1,'[1]Existing Plants'!$M:$M,'[1]CCaMC-AFOaMCpUC'!$A11))*1000*[1]About!$A$110</f>
        <v>#VALUE!</v>
      </c>
      <c r="CO11" s="4" t="e">
        <f>IF(SUMIFS('[1]Existing Plants'!$L:$L,'[1]Existing Plants'!$F:$F,'[1]CCaMC-AFOaMCpUC'!CO$1,'[1]Existing Plants'!$M:$M,'[1]CCaMC-AFOaMCpUC'!$A11)=0,SUMIFS('[1]Existing Plants'!$I:$I,'[1]Existing Plants'!$M:$M,'[1]CCaMC-AFOaMCpUC'!$A11),SUMIFS('[1]Existing Plants'!$L:$L,'[1]Existing Plants'!$F:$F,'[1]CCaMC-AFOaMCpUC'!CO$1,'[1]Existing Plants'!$M:$M,'[1]CCaMC-AFOaMCpUC'!$A11))*1000*[1]About!$A$110</f>
        <v>#VALUE!</v>
      </c>
      <c r="CP11" s="4" t="e">
        <f>IF(SUMIFS('[1]Existing Plants'!$L:$L,'[1]Existing Plants'!$F:$F,'[1]CCaMC-AFOaMCpUC'!CP$1,'[1]Existing Plants'!$M:$M,'[1]CCaMC-AFOaMCpUC'!$A11)=0,SUMIFS('[1]Existing Plants'!$I:$I,'[1]Existing Plants'!$M:$M,'[1]CCaMC-AFOaMCpUC'!$A11),SUMIFS('[1]Existing Plants'!$L:$L,'[1]Existing Plants'!$F:$F,'[1]CCaMC-AFOaMCpUC'!CP$1,'[1]Existing Plants'!$M:$M,'[1]CCaMC-AFOaMCpUC'!$A11))*1000*[1]About!$A$110</f>
        <v>#VALUE!</v>
      </c>
      <c r="CQ11" s="4" t="e">
        <f>IF(SUMIFS('[1]Existing Plants'!$L:$L,'[1]Existing Plants'!$F:$F,'[1]CCaMC-AFOaMCpUC'!CQ$1,'[1]Existing Plants'!$M:$M,'[1]CCaMC-AFOaMCpUC'!$A11)=0,SUMIFS('[1]Existing Plants'!$I:$I,'[1]Existing Plants'!$M:$M,'[1]CCaMC-AFOaMCpUC'!$A11),SUMIFS('[1]Existing Plants'!$L:$L,'[1]Existing Plants'!$F:$F,'[1]CCaMC-AFOaMCpUC'!CQ$1,'[1]Existing Plants'!$M:$M,'[1]CCaMC-AFOaMCpUC'!$A11))*1000*[1]About!$A$110</f>
        <v>#VALUE!</v>
      </c>
      <c r="CR11" s="4" t="e">
        <f>IF(SUMIFS('[1]Existing Plants'!$L:$L,'[1]Existing Plants'!$F:$F,'[1]CCaMC-AFOaMCpUC'!CR$1,'[1]Existing Plants'!$M:$M,'[1]CCaMC-AFOaMCpUC'!$A11)=0,SUMIFS('[1]Existing Plants'!$I:$I,'[1]Existing Plants'!$M:$M,'[1]CCaMC-AFOaMCpUC'!$A11),SUMIFS('[1]Existing Plants'!$L:$L,'[1]Existing Plants'!$F:$F,'[1]CCaMC-AFOaMCpUC'!CR$1,'[1]Existing Plants'!$M:$M,'[1]CCaMC-AFOaMCpUC'!$A11))*1000*[1]About!$A$110</f>
        <v>#VALUE!</v>
      </c>
      <c r="CS11" s="4" t="e">
        <f>IF(SUMIFS('[1]Existing Plants'!$L:$L,'[1]Existing Plants'!$F:$F,'[1]CCaMC-AFOaMCpUC'!CS$1,'[1]Existing Plants'!$M:$M,'[1]CCaMC-AFOaMCpUC'!$A11)=0,SUMIFS('[1]Existing Plants'!$I:$I,'[1]Existing Plants'!$M:$M,'[1]CCaMC-AFOaMCpUC'!$A11),SUMIFS('[1]Existing Plants'!$L:$L,'[1]Existing Plants'!$F:$F,'[1]CCaMC-AFOaMCpUC'!CS$1,'[1]Existing Plants'!$M:$M,'[1]CCaMC-AFOaMCpUC'!$A11))*1000*[1]About!$A$110</f>
        <v>#VALUE!</v>
      </c>
      <c r="CT11" s="4" t="e">
        <f>IF(SUMIFS('[1]Existing Plants'!$L:$L,'[1]Existing Plants'!$F:$F,'[1]CCaMC-AFOaMCpUC'!CT$1,'[1]Existing Plants'!$M:$M,'[1]CCaMC-AFOaMCpUC'!$A11)=0,SUMIFS('[1]Existing Plants'!$I:$I,'[1]Existing Plants'!$M:$M,'[1]CCaMC-AFOaMCpUC'!$A11),SUMIFS('[1]Existing Plants'!$L:$L,'[1]Existing Plants'!$F:$F,'[1]CCaMC-AFOaMCpUC'!CT$1,'[1]Existing Plants'!$M:$M,'[1]CCaMC-AFOaMCpUC'!$A11))*1000*[1]About!$A$110</f>
        <v>#VALUE!</v>
      </c>
      <c r="CU11" s="4" t="e">
        <f>IF(SUMIFS('[1]Existing Plants'!$L:$L,'[1]Existing Plants'!$F:$F,'[1]CCaMC-AFOaMCpUC'!CU$1,'[1]Existing Plants'!$M:$M,'[1]CCaMC-AFOaMCpUC'!$A11)=0,SUMIFS('[1]Existing Plants'!$I:$I,'[1]Existing Plants'!$M:$M,'[1]CCaMC-AFOaMCpUC'!$A11),SUMIFS('[1]Existing Plants'!$L:$L,'[1]Existing Plants'!$F:$F,'[1]CCaMC-AFOaMCpUC'!CU$1,'[1]Existing Plants'!$M:$M,'[1]CCaMC-AFOaMCpUC'!$A11))*1000*[1]About!$A$110</f>
        <v>#VALUE!</v>
      </c>
      <c r="CV11" s="4" t="e">
        <f>IF(SUMIFS('[1]Existing Plants'!$L:$L,'[1]Existing Plants'!$F:$F,'[1]CCaMC-AFOaMCpUC'!CV$1,'[1]Existing Plants'!$M:$M,'[1]CCaMC-AFOaMCpUC'!$A11)=0,SUMIFS('[1]Existing Plants'!$I:$I,'[1]Existing Plants'!$M:$M,'[1]CCaMC-AFOaMCpUC'!$A11),SUMIFS('[1]Existing Plants'!$L:$L,'[1]Existing Plants'!$F:$F,'[1]CCaMC-AFOaMCpUC'!CV$1,'[1]Existing Plants'!$M:$M,'[1]CCaMC-AFOaMCpUC'!$A11))*1000*[1]About!$A$110</f>
        <v>#VALUE!</v>
      </c>
      <c r="CW11" s="4" t="e">
        <f>IF(SUMIFS('[1]Existing Plants'!$L:$L,'[1]Existing Plants'!$F:$F,'[1]CCaMC-AFOaMCpUC'!CW$1,'[1]Existing Plants'!$M:$M,'[1]CCaMC-AFOaMCpUC'!$A11)=0,SUMIFS('[1]Existing Plants'!$I:$I,'[1]Existing Plants'!$M:$M,'[1]CCaMC-AFOaMCpUC'!$A11),SUMIFS('[1]Existing Plants'!$L:$L,'[1]Existing Plants'!$F:$F,'[1]CCaMC-AFOaMCpUC'!CW$1,'[1]Existing Plants'!$M:$M,'[1]CCaMC-AFOaMCpUC'!$A11))*1000*[1]About!$A$110</f>
        <v>#VALUE!</v>
      </c>
      <c r="CX11" s="4" t="e">
        <f>IF(SUMIFS('[1]Existing Plants'!$L:$L,'[1]Existing Plants'!$F:$F,'[1]CCaMC-AFOaMCpUC'!CX$1,'[1]Existing Plants'!$M:$M,'[1]CCaMC-AFOaMCpUC'!$A11)=0,SUMIFS('[1]Existing Plants'!$I:$I,'[1]Existing Plants'!$M:$M,'[1]CCaMC-AFOaMCpUC'!$A11),SUMIFS('[1]Existing Plants'!$L:$L,'[1]Existing Plants'!$F:$F,'[1]CCaMC-AFOaMCpUC'!CX$1,'[1]Existing Plants'!$M:$M,'[1]CCaMC-AFOaMCpUC'!$A11))*1000*[1]About!$A$110</f>
        <v>#VALUE!</v>
      </c>
      <c r="CY11" s="4" t="e">
        <f>IF(SUMIFS('[1]Existing Plants'!$L:$L,'[1]Existing Plants'!$F:$F,'[1]CCaMC-AFOaMCpUC'!CY$1,'[1]Existing Plants'!$M:$M,'[1]CCaMC-AFOaMCpUC'!$A11)=0,SUMIFS('[1]Existing Plants'!$I:$I,'[1]Existing Plants'!$M:$M,'[1]CCaMC-AFOaMCpUC'!$A11),SUMIFS('[1]Existing Plants'!$L:$L,'[1]Existing Plants'!$F:$F,'[1]CCaMC-AFOaMCpUC'!CY$1,'[1]Existing Plants'!$M:$M,'[1]CCaMC-AFOaMCpUC'!$A11))*1000*[1]About!$A$110</f>
        <v>#VALUE!</v>
      </c>
      <c r="CZ11" s="4" t="e">
        <f>IF(SUMIFS('[1]Existing Plants'!$L:$L,'[1]Existing Plants'!$F:$F,'[1]CCaMC-AFOaMCpUC'!CZ$1,'[1]Existing Plants'!$M:$M,'[1]CCaMC-AFOaMCpUC'!$A11)=0,SUMIFS('[1]Existing Plants'!$I:$I,'[1]Existing Plants'!$M:$M,'[1]CCaMC-AFOaMCpUC'!$A11),SUMIFS('[1]Existing Plants'!$L:$L,'[1]Existing Plants'!$F:$F,'[1]CCaMC-AFOaMCpUC'!CZ$1,'[1]Existing Plants'!$M:$M,'[1]CCaMC-AFOaMCpUC'!$A11))*1000*[1]About!$A$110</f>
        <v>#VALUE!</v>
      </c>
      <c r="DA11" s="4" t="e">
        <f>IF(SUMIFS('[1]Existing Plants'!$L:$L,'[1]Existing Plants'!$F:$F,'[1]CCaMC-AFOaMCpUC'!DA$1,'[1]Existing Plants'!$M:$M,'[1]CCaMC-AFOaMCpUC'!$A11)=0,SUMIFS('[1]Existing Plants'!$I:$I,'[1]Existing Plants'!$M:$M,'[1]CCaMC-AFOaMCpUC'!$A11),SUMIFS('[1]Existing Plants'!$L:$L,'[1]Existing Plants'!$F:$F,'[1]CCaMC-AFOaMCpUC'!DA$1,'[1]Existing Plants'!$M:$M,'[1]CCaMC-AFOaMCpUC'!$A11))*1000*[1]About!$A$110</f>
        <v>#VALUE!</v>
      </c>
      <c r="DB11" s="4" t="e">
        <f>IF(SUMIFS('[1]Existing Plants'!$L:$L,'[1]Existing Plants'!$F:$F,'[1]CCaMC-AFOaMCpUC'!DB$1,'[1]Existing Plants'!$M:$M,'[1]CCaMC-AFOaMCpUC'!$A11)=0,SUMIFS('[1]Existing Plants'!$I:$I,'[1]Existing Plants'!$M:$M,'[1]CCaMC-AFOaMCpUC'!$A11),SUMIFS('[1]Existing Plants'!$L:$L,'[1]Existing Plants'!$F:$F,'[1]CCaMC-AFOaMCpUC'!DB$1,'[1]Existing Plants'!$M:$M,'[1]CCaMC-AFOaMCpUC'!$A11))*1000*[1]About!$A$110</f>
        <v>#VALUE!</v>
      </c>
      <c r="DC11" s="4" t="e">
        <f>IF(SUMIFS('[1]Existing Plants'!$L:$L,'[1]Existing Plants'!$F:$F,'[1]CCaMC-AFOaMCpUC'!DC$1,'[1]Existing Plants'!$M:$M,'[1]CCaMC-AFOaMCpUC'!$A11)=0,SUMIFS('[1]Existing Plants'!$I:$I,'[1]Existing Plants'!$M:$M,'[1]CCaMC-AFOaMCpUC'!$A11),SUMIFS('[1]Existing Plants'!$L:$L,'[1]Existing Plants'!$F:$F,'[1]CCaMC-AFOaMCpUC'!DC$1,'[1]Existing Plants'!$M:$M,'[1]CCaMC-AFOaMCpUC'!$A11))*1000*[1]About!$A$110</f>
        <v>#VALUE!</v>
      </c>
      <c r="DD11" s="4" t="e">
        <f>IF(SUMIFS('[1]Existing Plants'!$L:$L,'[1]Existing Plants'!$F:$F,'[1]CCaMC-AFOaMCpUC'!DD$1,'[1]Existing Plants'!$M:$M,'[1]CCaMC-AFOaMCpUC'!$A11)=0,SUMIFS('[1]Existing Plants'!$I:$I,'[1]Existing Plants'!$M:$M,'[1]CCaMC-AFOaMCpUC'!$A11),SUMIFS('[1]Existing Plants'!$L:$L,'[1]Existing Plants'!$F:$F,'[1]CCaMC-AFOaMCpUC'!DD$1,'[1]Existing Plants'!$M:$M,'[1]CCaMC-AFOaMCpUC'!$A11))*1000*[1]About!$A$110</f>
        <v>#VALUE!</v>
      </c>
      <c r="DE11" s="4" t="e">
        <f>IF(SUMIFS('[1]Existing Plants'!$L:$L,'[1]Existing Plants'!$F:$F,'[1]CCaMC-AFOaMCpUC'!DE$1,'[1]Existing Plants'!$M:$M,'[1]CCaMC-AFOaMCpUC'!$A11)=0,SUMIFS('[1]Existing Plants'!$I:$I,'[1]Existing Plants'!$M:$M,'[1]CCaMC-AFOaMCpUC'!$A11),SUMIFS('[1]Existing Plants'!$L:$L,'[1]Existing Plants'!$F:$F,'[1]CCaMC-AFOaMCpUC'!DE$1,'[1]Existing Plants'!$M:$M,'[1]CCaMC-AFOaMCpUC'!$A11))*1000*[1]About!$A$110</f>
        <v>#VALUE!</v>
      </c>
      <c r="DF11" s="4" t="e">
        <f>IF(SUMIFS('[1]Existing Plants'!$L:$L,'[1]Existing Plants'!$F:$F,'[1]CCaMC-AFOaMCpUC'!DF$1,'[1]Existing Plants'!$M:$M,'[1]CCaMC-AFOaMCpUC'!$A11)=0,SUMIFS('[1]Existing Plants'!$I:$I,'[1]Existing Plants'!$M:$M,'[1]CCaMC-AFOaMCpUC'!$A11),SUMIFS('[1]Existing Plants'!$L:$L,'[1]Existing Plants'!$F:$F,'[1]CCaMC-AFOaMCpUC'!DF$1,'[1]Existing Plants'!$M:$M,'[1]CCaMC-AFOaMCpUC'!$A11))*1000*[1]About!$A$110</f>
        <v>#VALUE!</v>
      </c>
      <c r="DG11" s="4" t="e">
        <f>IF(SUMIFS('[1]Existing Plants'!$L:$L,'[1]Existing Plants'!$F:$F,'[1]CCaMC-AFOaMCpUC'!DG$1,'[1]Existing Plants'!$M:$M,'[1]CCaMC-AFOaMCpUC'!$A11)=0,SUMIFS('[1]Existing Plants'!$I:$I,'[1]Existing Plants'!$M:$M,'[1]CCaMC-AFOaMCpUC'!$A11),SUMIFS('[1]Existing Plants'!$L:$L,'[1]Existing Plants'!$F:$F,'[1]CCaMC-AFOaMCpUC'!DG$1,'[1]Existing Plants'!$M:$M,'[1]CCaMC-AFOaMCpUC'!$A11))*1000*[1]About!$A$110</f>
        <v>#VALUE!</v>
      </c>
      <c r="DH11" s="4" t="e">
        <f>IF(SUMIFS('[1]Existing Plants'!$L:$L,'[1]Existing Plants'!$F:$F,'[1]CCaMC-AFOaMCpUC'!DH$1,'[1]Existing Plants'!$M:$M,'[1]CCaMC-AFOaMCpUC'!$A11)=0,SUMIFS('[1]Existing Plants'!$I:$I,'[1]Existing Plants'!$M:$M,'[1]CCaMC-AFOaMCpUC'!$A11),SUMIFS('[1]Existing Plants'!$L:$L,'[1]Existing Plants'!$F:$F,'[1]CCaMC-AFOaMCpUC'!DH$1,'[1]Existing Plants'!$M:$M,'[1]CCaMC-AFOaMCpUC'!$A11))*1000*[1]About!$A$110</f>
        <v>#VALUE!</v>
      </c>
      <c r="DI11" s="4" t="e">
        <f>IF(SUMIFS('[1]Existing Plants'!$L:$L,'[1]Existing Plants'!$F:$F,'[1]CCaMC-AFOaMCpUC'!DI$1,'[1]Existing Plants'!$M:$M,'[1]CCaMC-AFOaMCpUC'!$A11)=0,SUMIFS('[1]Existing Plants'!$I:$I,'[1]Existing Plants'!$M:$M,'[1]CCaMC-AFOaMCpUC'!$A11),SUMIFS('[1]Existing Plants'!$L:$L,'[1]Existing Plants'!$F:$F,'[1]CCaMC-AFOaMCpUC'!DI$1,'[1]Existing Plants'!$M:$M,'[1]CCaMC-AFOaMCpUC'!$A11))*1000*[1]About!$A$110</f>
        <v>#VALUE!</v>
      </c>
      <c r="DJ11" s="4" t="e">
        <f>IF(SUMIFS('[1]Existing Plants'!$L:$L,'[1]Existing Plants'!$F:$F,'[1]CCaMC-AFOaMCpUC'!DJ$1,'[1]Existing Plants'!$M:$M,'[1]CCaMC-AFOaMCpUC'!$A11)=0,SUMIFS('[1]Existing Plants'!$I:$I,'[1]Existing Plants'!$M:$M,'[1]CCaMC-AFOaMCpUC'!$A11),SUMIFS('[1]Existing Plants'!$L:$L,'[1]Existing Plants'!$F:$F,'[1]CCaMC-AFOaMCpUC'!DJ$1,'[1]Existing Plants'!$M:$M,'[1]CCaMC-AFOaMCpUC'!$A11))*1000*[1]About!$A$110</f>
        <v>#VALUE!</v>
      </c>
      <c r="DK11" s="4" t="e">
        <f>IF(SUMIFS('[1]Existing Plants'!$L:$L,'[1]Existing Plants'!$F:$F,'[1]CCaMC-AFOaMCpUC'!DK$1,'[1]Existing Plants'!$M:$M,'[1]CCaMC-AFOaMCpUC'!$A11)=0,SUMIFS('[1]Existing Plants'!$I:$I,'[1]Existing Plants'!$M:$M,'[1]CCaMC-AFOaMCpUC'!$A11),SUMIFS('[1]Existing Plants'!$L:$L,'[1]Existing Plants'!$F:$F,'[1]CCaMC-AFOaMCpUC'!DK$1,'[1]Existing Plants'!$M:$M,'[1]CCaMC-AFOaMCpUC'!$A11))*1000*[1]About!$A$110</f>
        <v>#VALUE!</v>
      </c>
      <c r="DL11" s="4" t="e">
        <f>IF(SUMIFS('[1]Existing Plants'!$L:$L,'[1]Existing Plants'!$F:$F,'[1]CCaMC-AFOaMCpUC'!DL$1,'[1]Existing Plants'!$M:$M,'[1]CCaMC-AFOaMCpUC'!$A11)=0,SUMIFS('[1]Existing Plants'!$I:$I,'[1]Existing Plants'!$M:$M,'[1]CCaMC-AFOaMCpUC'!$A11),SUMIFS('[1]Existing Plants'!$L:$L,'[1]Existing Plants'!$F:$F,'[1]CCaMC-AFOaMCpUC'!DL$1,'[1]Existing Plants'!$M:$M,'[1]CCaMC-AFOaMCpUC'!$A11))*1000*[1]About!$A$110</f>
        <v>#VALUE!</v>
      </c>
      <c r="DM11" s="4" t="e">
        <f>IF(SUMIFS('[1]Existing Plants'!$L:$L,'[1]Existing Plants'!$F:$F,'[1]CCaMC-AFOaMCpUC'!DM$1,'[1]Existing Plants'!$M:$M,'[1]CCaMC-AFOaMCpUC'!$A11)=0,SUMIFS('[1]Existing Plants'!$I:$I,'[1]Existing Plants'!$M:$M,'[1]CCaMC-AFOaMCpUC'!$A11),SUMIFS('[1]Existing Plants'!$L:$L,'[1]Existing Plants'!$F:$F,'[1]CCaMC-AFOaMCpUC'!DM$1,'[1]Existing Plants'!$M:$M,'[1]CCaMC-AFOaMCpUC'!$A11))*1000*[1]About!$A$110</f>
        <v>#VALUE!</v>
      </c>
      <c r="DN11" s="4" t="e">
        <f>IF(SUMIFS('[1]Existing Plants'!$L:$L,'[1]Existing Plants'!$F:$F,'[1]CCaMC-AFOaMCpUC'!DN$1,'[1]Existing Plants'!$M:$M,'[1]CCaMC-AFOaMCpUC'!$A11)=0,SUMIFS('[1]Existing Plants'!$I:$I,'[1]Existing Plants'!$M:$M,'[1]CCaMC-AFOaMCpUC'!$A11),SUMIFS('[1]Existing Plants'!$L:$L,'[1]Existing Plants'!$F:$F,'[1]CCaMC-AFOaMCpUC'!DN$1,'[1]Existing Plants'!$M:$M,'[1]CCaMC-AFOaMCpUC'!$A11))*1000*[1]About!$A$110</f>
        <v>#VALUE!</v>
      </c>
      <c r="DO11" s="4" t="e">
        <f>IF(SUMIFS('[1]Existing Plants'!$L:$L,'[1]Existing Plants'!$F:$F,'[1]CCaMC-AFOaMCpUC'!DO$1,'[1]Existing Plants'!$M:$M,'[1]CCaMC-AFOaMCpUC'!$A11)=0,SUMIFS('[1]Existing Plants'!$I:$I,'[1]Existing Plants'!$M:$M,'[1]CCaMC-AFOaMCpUC'!$A11),SUMIFS('[1]Existing Plants'!$L:$L,'[1]Existing Plants'!$F:$F,'[1]CCaMC-AFOaMCpUC'!DO$1,'[1]Existing Plants'!$M:$M,'[1]CCaMC-AFOaMCpUC'!$A11))*1000*[1]About!$A$110</f>
        <v>#VALUE!</v>
      </c>
      <c r="DP11" s="4" t="e">
        <f>IF(SUMIFS('[1]Existing Plants'!$L:$L,'[1]Existing Plants'!$F:$F,'[1]CCaMC-AFOaMCpUC'!DP$1,'[1]Existing Plants'!$M:$M,'[1]CCaMC-AFOaMCpUC'!$A11)=0,SUMIFS('[1]Existing Plants'!$I:$I,'[1]Existing Plants'!$M:$M,'[1]CCaMC-AFOaMCpUC'!$A11),SUMIFS('[1]Existing Plants'!$L:$L,'[1]Existing Plants'!$F:$F,'[1]CCaMC-AFOaMCpUC'!DP$1,'[1]Existing Plants'!$M:$M,'[1]CCaMC-AFOaMCpUC'!$A11))*1000*[1]About!$A$110</f>
        <v>#VALUE!</v>
      </c>
      <c r="DQ11" s="4" t="e">
        <f>IF(SUMIFS('[1]Existing Plants'!$L:$L,'[1]Existing Plants'!$F:$F,'[1]CCaMC-AFOaMCpUC'!DQ$1,'[1]Existing Plants'!$M:$M,'[1]CCaMC-AFOaMCpUC'!$A11)=0,SUMIFS('[1]Existing Plants'!$I:$I,'[1]Existing Plants'!$M:$M,'[1]CCaMC-AFOaMCpUC'!$A11),SUMIFS('[1]Existing Plants'!$L:$L,'[1]Existing Plants'!$F:$F,'[1]CCaMC-AFOaMCpUC'!DQ$1,'[1]Existing Plants'!$M:$M,'[1]CCaMC-AFOaMCpUC'!$A11))*1000*[1]About!$A$110</f>
        <v>#VALUE!</v>
      </c>
      <c r="DR11" s="4" t="e">
        <f>IF(SUMIFS('[1]Existing Plants'!$L:$L,'[1]Existing Plants'!$F:$F,'[1]CCaMC-AFOaMCpUC'!DR$1,'[1]Existing Plants'!$M:$M,'[1]CCaMC-AFOaMCpUC'!$A11)=0,SUMIFS('[1]Existing Plants'!$I:$I,'[1]Existing Plants'!$M:$M,'[1]CCaMC-AFOaMCpUC'!$A11),SUMIFS('[1]Existing Plants'!$L:$L,'[1]Existing Plants'!$F:$F,'[1]CCaMC-AFOaMCpUC'!DR$1,'[1]Existing Plants'!$M:$M,'[1]CCaMC-AFOaMCpUC'!$A11))*1000*[1]About!$A$110</f>
        <v>#VALUE!</v>
      </c>
      <c r="DS11" s="4" t="e">
        <f>IF(SUMIFS('[1]Existing Plants'!$L:$L,'[1]Existing Plants'!$F:$F,'[1]CCaMC-AFOaMCpUC'!DS$1,'[1]Existing Plants'!$M:$M,'[1]CCaMC-AFOaMCpUC'!$A11)=0,SUMIFS('[1]Existing Plants'!$I:$I,'[1]Existing Plants'!$M:$M,'[1]CCaMC-AFOaMCpUC'!$A11),SUMIFS('[1]Existing Plants'!$L:$L,'[1]Existing Plants'!$F:$F,'[1]CCaMC-AFOaMCpUC'!DS$1,'[1]Existing Plants'!$M:$M,'[1]CCaMC-AFOaMCpUC'!$A11))*1000*[1]About!$A$110</f>
        <v>#VALUE!</v>
      </c>
      <c r="DT11" s="4" t="e">
        <f>IF(SUMIFS('[1]Existing Plants'!$L:$L,'[1]Existing Plants'!$F:$F,'[1]CCaMC-AFOaMCpUC'!DT$1,'[1]Existing Plants'!$M:$M,'[1]CCaMC-AFOaMCpUC'!$A11)=0,SUMIFS('[1]Existing Plants'!$I:$I,'[1]Existing Plants'!$M:$M,'[1]CCaMC-AFOaMCpUC'!$A11),SUMIFS('[1]Existing Plants'!$L:$L,'[1]Existing Plants'!$F:$F,'[1]CCaMC-AFOaMCpUC'!DT$1,'[1]Existing Plants'!$M:$M,'[1]CCaMC-AFOaMCpUC'!$A11))*1000*[1]About!$A$110</f>
        <v>#VALUE!</v>
      </c>
      <c r="DU11" s="4" t="e">
        <f>IF(SUMIFS('[1]Existing Plants'!$L:$L,'[1]Existing Plants'!$F:$F,'[1]CCaMC-AFOaMCpUC'!DU$1,'[1]Existing Plants'!$M:$M,'[1]CCaMC-AFOaMCpUC'!$A11)=0,SUMIFS('[1]Existing Plants'!$I:$I,'[1]Existing Plants'!$M:$M,'[1]CCaMC-AFOaMCpUC'!$A11),SUMIFS('[1]Existing Plants'!$L:$L,'[1]Existing Plants'!$F:$F,'[1]CCaMC-AFOaMCpUC'!DU$1,'[1]Existing Plants'!$M:$M,'[1]CCaMC-AFOaMCpUC'!$A11))*1000*[1]About!$A$110</f>
        <v>#VALUE!</v>
      </c>
      <c r="DV11" s="4" t="e">
        <f>IF(SUMIFS('[1]Existing Plants'!$L:$L,'[1]Existing Plants'!$F:$F,'[1]CCaMC-AFOaMCpUC'!DV$1,'[1]Existing Plants'!$M:$M,'[1]CCaMC-AFOaMCpUC'!$A11)=0,SUMIFS('[1]Existing Plants'!$I:$I,'[1]Existing Plants'!$M:$M,'[1]CCaMC-AFOaMCpUC'!$A11),SUMIFS('[1]Existing Plants'!$L:$L,'[1]Existing Plants'!$F:$F,'[1]CCaMC-AFOaMCpUC'!DV$1,'[1]Existing Plants'!$M:$M,'[1]CCaMC-AFOaMCpUC'!$A11))*1000*[1]About!$A$110</f>
        <v>#VALUE!</v>
      </c>
      <c r="DW11" s="4" t="e">
        <f>IF(SUMIFS('[1]Existing Plants'!$L:$L,'[1]Existing Plants'!$F:$F,'[1]CCaMC-AFOaMCpUC'!DW$1,'[1]Existing Plants'!$M:$M,'[1]CCaMC-AFOaMCpUC'!$A11)=0,SUMIFS('[1]Existing Plants'!$I:$I,'[1]Existing Plants'!$M:$M,'[1]CCaMC-AFOaMCpUC'!$A11),SUMIFS('[1]Existing Plants'!$L:$L,'[1]Existing Plants'!$F:$F,'[1]CCaMC-AFOaMCpUC'!DW$1,'[1]Existing Plants'!$M:$M,'[1]CCaMC-AFOaMCpUC'!$A11))*1000*[1]About!$A$110</f>
        <v>#VALUE!</v>
      </c>
      <c r="DX11" s="4" t="e">
        <f>IF(SUMIFS('[1]Existing Plants'!$L:$L,'[1]Existing Plants'!$F:$F,'[1]CCaMC-AFOaMCpUC'!DX$1,'[1]Existing Plants'!$M:$M,'[1]CCaMC-AFOaMCpUC'!$A11)=0,SUMIFS('[1]Existing Plants'!$I:$I,'[1]Existing Plants'!$M:$M,'[1]CCaMC-AFOaMCpUC'!$A11),SUMIFS('[1]Existing Plants'!$L:$L,'[1]Existing Plants'!$F:$F,'[1]CCaMC-AFOaMCpUC'!DX$1,'[1]Existing Plants'!$M:$M,'[1]CCaMC-AFOaMCpUC'!$A11))*1000*[1]About!$A$110</f>
        <v>#VALUE!</v>
      </c>
      <c r="DY11" s="4" t="e">
        <f>IF(SUMIFS('[1]Existing Plants'!$L:$L,'[1]Existing Plants'!$F:$F,'[1]CCaMC-AFOaMCpUC'!DY$1,'[1]Existing Plants'!$M:$M,'[1]CCaMC-AFOaMCpUC'!$A11)=0,SUMIFS('[1]Existing Plants'!$I:$I,'[1]Existing Plants'!$M:$M,'[1]CCaMC-AFOaMCpUC'!$A11),SUMIFS('[1]Existing Plants'!$L:$L,'[1]Existing Plants'!$F:$F,'[1]CCaMC-AFOaMCpUC'!DY$1,'[1]Existing Plants'!$M:$M,'[1]CCaMC-AFOaMCpUC'!$A11))*1000*[1]About!$A$110</f>
        <v>#VALUE!</v>
      </c>
      <c r="DZ11" s="4">
        <f>'CCaMC-AFOaMCpUC US'!B11</f>
        <v>152401.10179577465</v>
      </c>
      <c r="EA11" s="4">
        <f t="shared" si="4"/>
        <v>152401.10179577465</v>
      </c>
      <c r="EB11" s="4">
        <f t="shared" ref="EB11:FE19" si="6">$DZ11</f>
        <v>152401.10179577465</v>
      </c>
      <c r="EC11" s="4">
        <f t="shared" si="6"/>
        <v>152401.10179577465</v>
      </c>
      <c r="ED11" s="4">
        <f t="shared" si="6"/>
        <v>152401.10179577465</v>
      </c>
      <c r="EE11" s="4">
        <f t="shared" si="6"/>
        <v>152401.10179577465</v>
      </c>
      <c r="EF11" s="4">
        <f t="shared" si="6"/>
        <v>152401.10179577465</v>
      </c>
      <c r="EG11" s="4">
        <f t="shared" si="6"/>
        <v>152401.10179577465</v>
      </c>
      <c r="EH11" s="4">
        <f t="shared" si="6"/>
        <v>152401.10179577465</v>
      </c>
      <c r="EI11" s="4">
        <f t="shared" si="6"/>
        <v>152401.10179577465</v>
      </c>
      <c r="EJ11" s="4">
        <f t="shared" si="6"/>
        <v>152401.10179577465</v>
      </c>
      <c r="EK11" s="4">
        <f t="shared" si="6"/>
        <v>152401.10179577465</v>
      </c>
      <c r="EL11" s="4">
        <f t="shared" si="6"/>
        <v>152401.10179577465</v>
      </c>
      <c r="EM11" s="4">
        <f t="shared" si="6"/>
        <v>152401.10179577465</v>
      </c>
      <c r="EN11" s="4">
        <f t="shared" si="6"/>
        <v>152401.10179577465</v>
      </c>
      <c r="EO11" s="4">
        <f t="shared" si="6"/>
        <v>152401.10179577465</v>
      </c>
      <c r="EP11" s="4">
        <f t="shared" si="6"/>
        <v>152401.10179577465</v>
      </c>
      <c r="EQ11" s="4">
        <f t="shared" si="6"/>
        <v>152401.10179577465</v>
      </c>
      <c r="ER11" s="4">
        <f t="shared" si="6"/>
        <v>152401.10179577465</v>
      </c>
      <c r="ES11" s="4">
        <f t="shared" si="6"/>
        <v>152401.10179577465</v>
      </c>
      <c r="ET11" s="4">
        <f t="shared" si="6"/>
        <v>152401.10179577465</v>
      </c>
      <c r="EU11" s="4">
        <f t="shared" si="6"/>
        <v>152401.10179577465</v>
      </c>
      <c r="EV11" s="4">
        <f t="shared" si="6"/>
        <v>152401.10179577465</v>
      </c>
      <c r="EW11" s="4">
        <f t="shared" si="6"/>
        <v>152401.10179577465</v>
      </c>
      <c r="EX11" s="4">
        <f t="shared" si="6"/>
        <v>152401.10179577465</v>
      </c>
      <c r="EY11" s="4">
        <f t="shared" si="6"/>
        <v>152401.10179577465</v>
      </c>
      <c r="EZ11" s="4">
        <f t="shared" si="6"/>
        <v>152401.10179577465</v>
      </c>
      <c r="FA11" s="4">
        <f t="shared" si="6"/>
        <v>152401.10179577465</v>
      </c>
      <c r="FB11" s="4">
        <f t="shared" si="6"/>
        <v>152401.10179577465</v>
      </c>
      <c r="FC11" s="4">
        <f t="shared" si="6"/>
        <v>152401.10179577465</v>
      </c>
      <c r="FD11" s="4">
        <f t="shared" si="6"/>
        <v>152401.10179577465</v>
      </c>
      <c r="FE11" s="4">
        <f t="shared" si="6"/>
        <v>152401.10179577465</v>
      </c>
      <c r="FF11" s="4">
        <f t="shared" si="5"/>
        <v>152401.10179577465</v>
      </c>
      <c r="FG11" s="4">
        <f t="shared" si="5"/>
        <v>152401.10179577465</v>
      </c>
      <c r="FH11" s="4">
        <f t="shared" si="5"/>
        <v>152401.10179577465</v>
      </c>
      <c r="FI11" s="4">
        <f t="shared" si="5"/>
        <v>152401.10179577465</v>
      </c>
      <c r="FJ11" s="4">
        <f t="shared" si="5"/>
        <v>152401.10179577465</v>
      </c>
      <c r="FK11" s="4">
        <f t="shared" si="5"/>
        <v>152401.10179577465</v>
      </c>
      <c r="FL11" s="4">
        <f t="shared" si="5"/>
        <v>152401.10179577465</v>
      </c>
      <c r="FM11" s="4">
        <f t="shared" si="5"/>
        <v>152401.10179577465</v>
      </c>
      <c r="FN11" s="4">
        <f t="shared" si="5"/>
        <v>152401.10179577465</v>
      </c>
      <c r="FO11" s="4">
        <f t="shared" si="5"/>
        <v>152401.10179577465</v>
      </c>
      <c r="FP11" s="4">
        <f t="shared" si="5"/>
        <v>152401.10179577465</v>
      </c>
      <c r="FQ11" s="4">
        <f t="shared" si="5"/>
        <v>152401.10179577465</v>
      </c>
      <c r="FR11" s="4">
        <f t="shared" si="5"/>
        <v>152401.10179577465</v>
      </c>
      <c r="FS11" s="4">
        <f t="shared" si="5"/>
        <v>152401.10179577465</v>
      </c>
      <c r="FT11" s="4">
        <f t="shared" si="5"/>
        <v>152401.10179577465</v>
      </c>
      <c r="FU11" s="4">
        <f t="shared" si="5"/>
        <v>152401.10179577465</v>
      </c>
      <c r="FV11" s="4">
        <f t="shared" si="5"/>
        <v>152401.10179577465</v>
      </c>
      <c r="FW11" s="4">
        <f t="shared" si="5"/>
        <v>152401.10179577465</v>
      </c>
      <c r="FX11" s="4">
        <f t="shared" si="5"/>
        <v>152401.10179577465</v>
      </c>
      <c r="FY11" s="4">
        <f t="shared" si="5"/>
        <v>152401.10179577465</v>
      </c>
      <c r="FZ11" s="4">
        <f t="shared" si="5"/>
        <v>152401.10179577465</v>
      </c>
      <c r="GA11" s="4">
        <f t="shared" si="5"/>
        <v>152401.10179577465</v>
      </c>
      <c r="GB11" s="4">
        <f t="shared" si="5"/>
        <v>152401.10179577465</v>
      </c>
      <c r="GC11" s="4">
        <f t="shared" si="5"/>
        <v>152401.10179577465</v>
      </c>
      <c r="GD11" s="4">
        <f t="shared" si="5"/>
        <v>152401.10179577465</v>
      </c>
      <c r="GE11" s="4">
        <f t="shared" si="5"/>
        <v>152401.10179577465</v>
      </c>
      <c r="GF11" s="4">
        <f t="shared" si="5"/>
        <v>152401.10179577465</v>
      </c>
      <c r="GG11" s="4">
        <f t="shared" si="5"/>
        <v>152401.10179577465</v>
      </c>
      <c r="GH11" s="4">
        <f t="shared" si="5"/>
        <v>152401.10179577465</v>
      </c>
      <c r="GI11" s="4">
        <f t="shared" si="5"/>
        <v>152401.10179577465</v>
      </c>
      <c r="GJ11" s="4">
        <f t="shared" si="5"/>
        <v>152401.10179577465</v>
      </c>
      <c r="GK11" s="4">
        <f t="shared" si="5"/>
        <v>152401.10179577465</v>
      </c>
      <c r="GL11" s="4">
        <f t="shared" si="5"/>
        <v>152401.10179577465</v>
      </c>
      <c r="GM11" s="4">
        <f t="shared" si="5"/>
        <v>152401.10179577465</v>
      </c>
      <c r="GN11" s="4">
        <f t="shared" si="5"/>
        <v>152401.10179577465</v>
      </c>
      <c r="GO11" s="4">
        <f t="shared" si="5"/>
        <v>152401.10179577465</v>
      </c>
      <c r="GP11" s="4">
        <f t="shared" si="5"/>
        <v>152401.10179577465</v>
      </c>
      <c r="GQ11" s="4">
        <f t="shared" si="5"/>
        <v>152401.10179577465</v>
      </c>
      <c r="GR11" s="4">
        <f t="shared" si="5"/>
        <v>152401.10179577465</v>
      </c>
      <c r="GS11" s="4">
        <f t="shared" si="5"/>
        <v>152401.10179577465</v>
      </c>
      <c r="GT11" s="4">
        <f t="shared" si="5"/>
        <v>152401.10179577465</v>
      </c>
      <c r="GU11" s="4">
        <f t="shared" si="5"/>
        <v>152401.10179577465</v>
      </c>
      <c r="GV11" s="4">
        <f t="shared" si="5"/>
        <v>152401.10179577465</v>
      </c>
      <c r="GW11" s="4">
        <f t="shared" si="5"/>
        <v>152401.10179577465</v>
      </c>
      <c r="GX11" s="4">
        <f t="shared" si="5"/>
        <v>152401.10179577465</v>
      </c>
      <c r="GY11" s="4">
        <f t="shared" si="5"/>
        <v>152401.10179577465</v>
      </c>
      <c r="GZ11" s="4">
        <f t="shared" si="5"/>
        <v>152401.10179577465</v>
      </c>
      <c r="HA11" s="4">
        <f t="shared" si="5"/>
        <v>152401.10179577465</v>
      </c>
      <c r="HB11" s="4">
        <f t="shared" si="5"/>
        <v>152401.10179577465</v>
      </c>
      <c r="HC11" s="4">
        <f t="shared" si="5"/>
        <v>152401.10179577465</v>
      </c>
    </row>
    <row r="12" spans="1:211">
      <c r="A12" t="s">
        <v>13</v>
      </c>
      <c r="B12" s="4">
        <v>7973.6811047683404</v>
      </c>
      <c r="C12" s="4" t="e">
        <f t="shared" ref="C12:BN12" si="7">C3</f>
        <v>#VALUE!</v>
      </c>
      <c r="D12" s="4" t="e">
        <f t="shared" si="7"/>
        <v>#VALUE!</v>
      </c>
      <c r="E12" s="4" t="e">
        <f t="shared" si="7"/>
        <v>#VALUE!</v>
      </c>
      <c r="F12" s="4" t="e">
        <f t="shared" si="7"/>
        <v>#VALUE!</v>
      </c>
      <c r="G12" s="4" t="e">
        <f t="shared" si="7"/>
        <v>#VALUE!</v>
      </c>
      <c r="H12" s="4" t="e">
        <f t="shared" si="7"/>
        <v>#VALUE!</v>
      </c>
      <c r="I12" s="4" t="e">
        <f t="shared" si="7"/>
        <v>#VALUE!</v>
      </c>
      <c r="J12" s="4" t="e">
        <f t="shared" si="7"/>
        <v>#VALUE!</v>
      </c>
      <c r="K12" s="4" t="e">
        <f t="shared" si="7"/>
        <v>#VALUE!</v>
      </c>
      <c r="L12" s="4" t="e">
        <f t="shared" si="7"/>
        <v>#VALUE!</v>
      </c>
      <c r="M12" s="4" t="e">
        <f t="shared" si="7"/>
        <v>#VALUE!</v>
      </c>
      <c r="N12" s="4" t="e">
        <f t="shared" si="7"/>
        <v>#VALUE!</v>
      </c>
      <c r="O12" s="4" t="e">
        <f t="shared" si="7"/>
        <v>#VALUE!</v>
      </c>
      <c r="P12" s="4" t="e">
        <f t="shared" si="7"/>
        <v>#VALUE!</v>
      </c>
      <c r="Q12" s="4" t="e">
        <f t="shared" si="7"/>
        <v>#VALUE!</v>
      </c>
      <c r="R12" s="4" t="e">
        <f t="shared" si="7"/>
        <v>#VALUE!</v>
      </c>
      <c r="S12" s="4" t="e">
        <f t="shared" si="7"/>
        <v>#VALUE!</v>
      </c>
      <c r="T12" s="4" t="e">
        <f t="shared" si="7"/>
        <v>#VALUE!</v>
      </c>
      <c r="U12" s="4" t="e">
        <f t="shared" si="7"/>
        <v>#VALUE!</v>
      </c>
      <c r="V12" s="4" t="e">
        <f t="shared" si="7"/>
        <v>#VALUE!</v>
      </c>
      <c r="W12" s="4" t="e">
        <f t="shared" si="7"/>
        <v>#VALUE!</v>
      </c>
      <c r="X12" s="4" t="e">
        <f t="shared" si="7"/>
        <v>#VALUE!</v>
      </c>
      <c r="Y12" s="4" t="e">
        <f t="shared" si="7"/>
        <v>#VALUE!</v>
      </c>
      <c r="Z12" s="4" t="e">
        <f t="shared" si="7"/>
        <v>#VALUE!</v>
      </c>
      <c r="AA12" s="4" t="e">
        <f t="shared" si="7"/>
        <v>#VALUE!</v>
      </c>
      <c r="AB12" s="4" t="e">
        <f t="shared" si="7"/>
        <v>#VALUE!</v>
      </c>
      <c r="AC12" s="4" t="e">
        <f t="shared" si="7"/>
        <v>#VALUE!</v>
      </c>
      <c r="AD12" s="4" t="e">
        <f t="shared" si="7"/>
        <v>#VALUE!</v>
      </c>
      <c r="AE12" s="4" t="e">
        <f t="shared" si="7"/>
        <v>#VALUE!</v>
      </c>
      <c r="AF12" s="4" t="e">
        <f t="shared" si="7"/>
        <v>#VALUE!</v>
      </c>
      <c r="AG12" s="4" t="e">
        <f t="shared" si="7"/>
        <v>#VALUE!</v>
      </c>
      <c r="AH12" s="4" t="e">
        <f t="shared" si="7"/>
        <v>#VALUE!</v>
      </c>
      <c r="AI12" s="4" t="e">
        <f t="shared" si="7"/>
        <v>#VALUE!</v>
      </c>
      <c r="AJ12" s="4" t="e">
        <f t="shared" si="7"/>
        <v>#VALUE!</v>
      </c>
      <c r="AK12" s="4" t="e">
        <f t="shared" si="7"/>
        <v>#VALUE!</v>
      </c>
      <c r="AL12" s="4" t="e">
        <f t="shared" si="7"/>
        <v>#VALUE!</v>
      </c>
      <c r="AM12" s="4" t="e">
        <f t="shared" si="7"/>
        <v>#VALUE!</v>
      </c>
      <c r="AN12" s="4" t="e">
        <f t="shared" si="7"/>
        <v>#VALUE!</v>
      </c>
      <c r="AO12" s="4" t="e">
        <f t="shared" si="7"/>
        <v>#VALUE!</v>
      </c>
      <c r="AP12" s="4" t="e">
        <f t="shared" si="7"/>
        <v>#VALUE!</v>
      </c>
      <c r="AQ12" s="4" t="e">
        <f t="shared" si="7"/>
        <v>#VALUE!</v>
      </c>
      <c r="AR12" s="4" t="e">
        <f t="shared" si="7"/>
        <v>#VALUE!</v>
      </c>
      <c r="AS12" s="4" t="e">
        <f t="shared" si="7"/>
        <v>#VALUE!</v>
      </c>
      <c r="AT12" s="4" t="e">
        <f t="shared" si="7"/>
        <v>#VALUE!</v>
      </c>
      <c r="AU12" s="4" t="e">
        <f t="shared" si="7"/>
        <v>#VALUE!</v>
      </c>
      <c r="AV12" s="4" t="e">
        <f t="shared" si="7"/>
        <v>#VALUE!</v>
      </c>
      <c r="AW12" s="4" t="e">
        <f t="shared" si="7"/>
        <v>#VALUE!</v>
      </c>
      <c r="AX12" s="4" t="e">
        <f t="shared" si="7"/>
        <v>#VALUE!</v>
      </c>
      <c r="AY12" s="4" t="e">
        <f t="shared" si="7"/>
        <v>#VALUE!</v>
      </c>
      <c r="AZ12" s="4" t="e">
        <f t="shared" si="7"/>
        <v>#VALUE!</v>
      </c>
      <c r="BA12" s="4" t="e">
        <f t="shared" si="7"/>
        <v>#VALUE!</v>
      </c>
      <c r="BB12" s="4" t="e">
        <f t="shared" si="7"/>
        <v>#VALUE!</v>
      </c>
      <c r="BC12" s="4" t="e">
        <f t="shared" si="7"/>
        <v>#VALUE!</v>
      </c>
      <c r="BD12" s="4" t="e">
        <f t="shared" si="7"/>
        <v>#VALUE!</v>
      </c>
      <c r="BE12" s="4" t="e">
        <f t="shared" si="7"/>
        <v>#VALUE!</v>
      </c>
      <c r="BF12" s="4" t="e">
        <f t="shared" si="7"/>
        <v>#VALUE!</v>
      </c>
      <c r="BG12" s="4" t="e">
        <f t="shared" si="7"/>
        <v>#VALUE!</v>
      </c>
      <c r="BH12" s="4" t="e">
        <f t="shared" si="7"/>
        <v>#VALUE!</v>
      </c>
      <c r="BI12" s="4" t="e">
        <f t="shared" si="7"/>
        <v>#VALUE!</v>
      </c>
      <c r="BJ12" s="4" t="e">
        <f t="shared" si="7"/>
        <v>#VALUE!</v>
      </c>
      <c r="BK12" s="4" t="e">
        <f t="shared" si="7"/>
        <v>#VALUE!</v>
      </c>
      <c r="BL12" s="4" t="e">
        <f t="shared" si="7"/>
        <v>#VALUE!</v>
      </c>
      <c r="BM12" s="4" t="e">
        <f t="shared" si="7"/>
        <v>#VALUE!</v>
      </c>
      <c r="BN12" s="4" t="e">
        <f t="shared" si="7"/>
        <v>#VALUE!</v>
      </c>
      <c r="BO12" s="4" t="e">
        <f t="shared" ref="BO12:DY12" si="8">BO3</f>
        <v>#VALUE!</v>
      </c>
      <c r="BP12" s="4" t="e">
        <f t="shared" si="8"/>
        <v>#VALUE!</v>
      </c>
      <c r="BQ12" s="4" t="e">
        <f t="shared" si="8"/>
        <v>#VALUE!</v>
      </c>
      <c r="BR12" s="4" t="e">
        <f t="shared" si="8"/>
        <v>#VALUE!</v>
      </c>
      <c r="BS12" s="4" t="e">
        <f t="shared" si="8"/>
        <v>#VALUE!</v>
      </c>
      <c r="BT12" s="4" t="e">
        <f t="shared" si="8"/>
        <v>#VALUE!</v>
      </c>
      <c r="BU12" s="4" t="e">
        <f t="shared" si="8"/>
        <v>#VALUE!</v>
      </c>
      <c r="BV12" s="4" t="e">
        <f t="shared" si="8"/>
        <v>#VALUE!</v>
      </c>
      <c r="BW12" s="4" t="e">
        <f t="shared" si="8"/>
        <v>#VALUE!</v>
      </c>
      <c r="BX12" s="4" t="e">
        <f t="shared" si="8"/>
        <v>#VALUE!</v>
      </c>
      <c r="BY12" s="4" t="e">
        <f t="shared" si="8"/>
        <v>#VALUE!</v>
      </c>
      <c r="BZ12" s="4" t="e">
        <f t="shared" si="8"/>
        <v>#VALUE!</v>
      </c>
      <c r="CA12" s="4" t="e">
        <f t="shared" si="8"/>
        <v>#VALUE!</v>
      </c>
      <c r="CB12" s="4" t="e">
        <f t="shared" si="8"/>
        <v>#VALUE!</v>
      </c>
      <c r="CC12" s="4" t="e">
        <f t="shared" si="8"/>
        <v>#VALUE!</v>
      </c>
      <c r="CD12" s="4" t="e">
        <f t="shared" si="8"/>
        <v>#VALUE!</v>
      </c>
      <c r="CE12" s="4" t="e">
        <f t="shared" si="8"/>
        <v>#VALUE!</v>
      </c>
      <c r="CF12" s="4" t="e">
        <f t="shared" si="8"/>
        <v>#VALUE!</v>
      </c>
      <c r="CG12" s="4" t="e">
        <f t="shared" si="8"/>
        <v>#VALUE!</v>
      </c>
      <c r="CH12" s="4" t="e">
        <f t="shared" si="8"/>
        <v>#VALUE!</v>
      </c>
      <c r="CI12" s="4" t="e">
        <f t="shared" si="8"/>
        <v>#VALUE!</v>
      </c>
      <c r="CJ12" s="4" t="e">
        <f t="shared" si="8"/>
        <v>#VALUE!</v>
      </c>
      <c r="CK12" s="4" t="e">
        <f t="shared" si="8"/>
        <v>#VALUE!</v>
      </c>
      <c r="CL12" s="4" t="e">
        <f t="shared" si="8"/>
        <v>#VALUE!</v>
      </c>
      <c r="CM12" s="4" t="e">
        <f t="shared" si="8"/>
        <v>#VALUE!</v>
      </c>
      <c r="CN12" s="4" t="e">
        <f t="shared" si="8"/>
        <v>#VALUE!</v>
      </c>
      <c r="CO12" s="4" t="e">
        <f t="shared" si="8"/>
        <v>#VALUE!</v>
      </c>
      <c r="CP12" s="4" t="e">
        <f t="shared" si="8"/>
        <v>#VALUE!</v>
      </c>
      <c r="CQ12" s="4" t="e">
        <f t="shared" si="8"/>
        <v>#VALUE!</v>
      </c>
      <c r="CR12" s="4" t="e">
        <f t="shared" si="8"/>
        <v>#VALUE!</v>
      </c>
      <c r="CS12" s="4" t="e">
        <f t="shared" si="8"/>
        <v>#VALUE!</v>
      </c>
      <c r="CT12" s="4" t="e">
        <f t="shared" si="8"/>
        <v>#VALUE!</v>
      </c>
      <c r="CU12" s="4" t="e">
        <f t="shared" si="8"/>
        <v>#VALUE!</v>
      </c>
      <c r="CV12" s="4" t="e">
        <f t="shared" si="8"/>
        <v>#VALUE!</v>
      </c>
      <c r="CW12" s="4" t="e">
        <f t="shared" si="8"/>
        <v>#VALUE!</v>
      </c>
      <c r="CX12" s="4" t="e">
        <f t="shared" si="8"/>
        <v>#VALUE!</v>
      </c>
      <c r="CY12" s="4" t="e">
        <f t="shared" si="8"/>
        <v>#VALUE!</v>
      </c>
      <c r="CZ12" s="4" t="e">
        <f t="shared" si="8"/>
        <v>#VALUE!</v>
      </c>
      <c r="DA12" s="4" t="e">
        <f t="shared" si="8"/>
        <v>#VALUE!</v>
      </c>
      <c r="DB12" s="4" t="e">
        <f t="shared" si="8"/>
        <v>#VALUE!</v>
      </c>
      <c r="DC12" s="4" t="e">
        <f t="shared" si="8"/>
        <v>#VALUE!</v>
      </c>
      <c r="DD12" s="4" t="e">
        <f t="shared" si="8"/>
        <v>#VALUE!</v>
      </c>
      <c r="DE12" s="4" t="e">
        <f t="shared" si="8"/>
        <v>#VALUE!</v>
      </c>
      <c r="DF12" s="4" t="e">
        <f t="shared" si="8"/>
        <v>#VALUE!</v>
      </c>
      <c r="DG12" s="4" t="e">
        <f t="shared" si="8"/>
        <v>#VALUE!</v>
      </c>
      <c r="DH12" s="4" t="e">
        <f t="shared" si="8"/>
        <v>#VALUE!</v>
      </c>
      <c r="DI12" s="4" t="e">
        <f t="shared" si="8"/>
        <v>#VALUE!</v>
      </c>
      <c r="DJ12" s="4" t="e">
        <f t="shared" si="8"/>
        <v>#VALUE!</v>
      </c>
      <c r="DK12" s="4" t="e">
        <f t="shared" si="8"/>
        <v>#VALUE!</v>
      </c>
      <c r="DL12" s="4" t="e">
        <f t="shared" si="8"/>
        <v>#VALUE!</v>
      </c>
      <c r="DM12" s="4" t="e">
        <f t="shared" si="8"/>
        <v>#VALUE!</v>
      </c>
      <c r="DN12" s="4" t="e">
        <f t="shared" si="8"/>
        <v>#VALUE!</v>
      </c>
      <c r="DO12" s="4" t="e">
        <f t="shared" si="8"/>
        <v>#VALUE!</v>
      </c>
      <c r="DP12" s="4" t="e">
        <f t="shared" si="8"/>
        <v>#VALUE!</v>
      </c>
      <c r="DQ12" s="4" t="e">
        <f t="shared" si="8"/>
        <v>#VALUE!</v>
      </c>
      <c r="DR12" s="4" t="e">
        <f t="shared" si="8"/>
        <v>#VALUE!</v>
      </c>
      <c r="DS12" s="4" t="e">
        <f t="shared" si="8"/>
        <v>#VALUE!</v>
      </c>
      <c r="DT12" s="4" t="e">
        <f t="shared" si="8"/>
        <v>#VALUE!</v>
      </c>
      <c r="DU12" s="4" t="e">
        <f t="shared" si="8"/>
        <v>#VALUE!</v>
      </c>
      <c r="DV12" s="4" t="e">
        <f t="shared" si="8"/>
        <v>#VALUE!</v>
      </c>
      <c r="DW12" s="4" t="e">
        <f t="shared" si="8"/>
        <v>#VALUE!</v>
      </c>
      <c r="DX12" s="4" t="e">
        <f t="shared" si="8"/>
        <v>#VALUE!</v>
      </c>
      <c r="DY12" s="4" t="e">
        <f t="shared" si="8"/>
        <v>#VALUE!</v>
      </c>
      <c r="DZ12" s="4">
        <f>'CCaMC-AFOaMCpUC US'!B12</f>
        <v>7973.6811047683404</v>
      </c>
      <c r="EA12" s="4">
        <f t="shared" si="4"/>
        <v>7973.6811047683404</v>
      </c>
      <c r="EB12" s="4">
        <f t="shared" si="6"/>
        <v>7973.6811047683404</v>
      </c>
      <c r="EC12" s="4">
        <f t="shared" si="6"/>
        <v>7973.6811047683404</v>
      </c>
      <c r="ED12" s="4">
        <f t="shared" si="6"/>
        <v>7973.6811047683404</v>
      </c>
      <c r="EE12" s="4">
        <f t="shared" si="6"/>
        <v>7973.6811047683404</v>
      </c>
      <c r="EF12" s="4">
        <f t="shared" si="6"/>
        <v>7973.6811047683404</v>
      </c>
      <c r="EG12" s="4">
        <f t="shared" si="6"/>
        <v>7973.6811047683404</v>
      </c>
      <c r="EH12" s="4">
        <f t="shared" si="6"/>
        <v>7973.6811047683404</v>
      </c>
      <c r="EI12" s="4">
        <f t="shared" si="6"/>
        <v>7973.6811047683404</v>
      </c>
      <c r="EJ12" s="4">
        <f t="shared" si="6"/>
        <v>7973.6811047683404</v>
      </c>
      <c r="EK12" s="4">
        <f t="shared" si="6"/>
        <v>7973.6811047683404</v>
      </c>
      <c r="EL12" s="4">
        <f t="shared" si="6"/>
        <v>7973.6811047683404</v>
      </c>
      <c r="EM12" s="4">
        <f t="shared" si="6"/>
        <v>7973.6811047683404</v>
      </c>
      <c r="EN12" s="4">
        <f t="shared" si="6"/>
        <v>7973.6811047683404</v>
      </c>
      <c r="EO12" s="4">
        <f t="shared" si="6"/>
        <v>7973.6811047683404</v>
      </c>
      <c r="EP12" s="4">
        <f t="shared" si="6"/>
        <v>7973.6811047683404</v>
      </c>
      <c r="EQ12" s="4">
        <f t="shared" si="6"/>
        <v>7973.6811047683404</v>
      </c>
      <c r="ER12" s="4">
        <f t="shared" si="6"/>
        <v>7973.6811047683404</v>
      </c>
      <c r="ES12" s="4">
        <f t="shared" si="6"/>
        <v>7973.6811047683404</v>
      </c>
      <c r="ET12" s="4">
        <f t="shared" si="6"/>
        <v>7973.6811047683404</v>
      </c>
      <c r="EU12" s="4">
        <f t="shared" si="6"/>
        <v>7973.6811047683404</v>
      </c>
      <c r="EV12" s="4">
        <f t="shared" si="6"/>
        <v>7973.6811047683404</v>
      </c>
      <c r="EW12" s="4">
        <f t="shared" si="6"/>
        <v>7973.6811047683404</v>
      </c>
      <c r="EX12" s="4">
        <f t="shared" si="6"/>
        <v>7973.6811047683404</v>
      </c>
      <c r="EY12" s="4">
        <f t="shared" si="6"/>
        <v>7973.6811047683404</v>
      </c>
      <c r="EZ12" s="4">
        <f t="shared" si="6"/>
        <v>7973.6811047683404</v>
      </c>
      <c r="FA12" s="4">
        <f t="shared" si="6"/>
        <v>7973.6811047683404</v>
      </c>
      <c r="FB12" s="4">
        <f t="shared" si="6"/>
        <v>7973.6811047683404</v>
      </c>
      <c r="FC12" s="4">
        <f t="shared" si="6"/>
        <v>7973.6811047683404</v>
      </c>
      <c r="FD12" s="4">
        <f t="shared" si="6"/>
        <v>7973.6811047683404</v>
      </c>
      <c r="FE12" s="4">
        <f t="shared" si="6"/>
        <v>7973.6811047683404</v>
      </c>
      <c r="FF12" s="4">
        <f t="shared" si="5"/>
        <v>7973.6811047683404</v>
      </c>
      <c r="FG12" s="4">
        <f t="shared" si="5"/>
        <v>7973.6811047683404</v>
      </c>
      <c r="FH12" s="4">
        <f t="shared" si="5"/>
        <v>7973.6811047683404</v>
      </c>
      <c r="FI12" s="4">
        <f t="shared" si="5"/>
        <v>7973.6811047683404</v>
      </c>
      <c r="FJ12" s="4">
        <f t="shared" si="5"/>
        <v>7973.6811047683404</v>
      </c>
      <c r="FK12" s="4">
        <f t="shared" si="5"/>
        <v>7973.6811047683404</v>
      </c>
      <c r="FL12" s="4">
        <f t="shared" si="5"/>
        <v>7973.6811047683404</v>
      </c>
      <c r="FM12" s="4">
        <f t="shared" si="5"/>
        <v>7973.6811047683404</v>
      </c>
      <c r="FN12" s="4">
        <f t="shared" si="5"/>
        <v>7973.6811047683404</v>
      </c>
      <c r="FO12" s="4">
        <f t="shared" si="5"/>
        <v>7973.6811047683404</v>
      </c>
      <c r="FP12" s="4">
        <f t="shared" ref="FF12:HC17" si="9">$DZ12</f>
        <v>7973.6811047683404</v>
      </c>
      <c r="FQ12" s="4">
        <f t="shared" si="9"/>
        <v>7973.6811047683404</v>
      </c>
      <c r="FR12" s="4">
        <f t="shared" si="9"/>
        <v>7973.6811047683404</v>
      </c>
      <c r="FS12" s="4">
        <f t="shared" si="9"/>
        <v>7973.6811047683404</v>
      </c>
      <c r="FT12" s="4">
        <f t="shared" si="9"/>
        <v>7973.6811047683404</v>
      </c>
      <c r="FU12" s="4">
        <f t="shared" si="9"/>
        <v>7973.6811047683404</v>
      </c>
      <c r="FV12" s="4">
        <f t="shared" si="9"/>
        <v>7973.6811047683404</v>
      </c>
      <c r="FW12" s="4">
        <f t="shared" si="9"/>
        <v>7973.6811047683404</v>
      </c>
      <c r="FX12" s="4">
        <f t="shared" si="9"/>
        <v>7973.6811047683404</v>
      </c>
      <c r="FY12" s="4">
        <f t="shared" si="9"/>
        <v>7973.6811047683404</v>
      </c>
      <c r="FZ12" s="4">
        <f t="shared" si="9"/>
        <v>7973.6811047683404</v>
      </c>
      <c r="GA12" s="4">
        <f t="shared" si="9"/>
        <v>7973.6811047683404</v>
      </c>
      <c r="GB12" s="4">
        <f t="shared" si="9"/>
        <v>7973.6811047683404</v>
      </c>
      <c r="GC12" s="4">
        <f t="shared" si="9"/>
        <v>7973.6811047683404</v>
      </c>
      <c r="GD12" s="4">
        <f t="shared" si="9"/>
        <v>7973.6811047683404</v>
      </c>
      <c r="GE12" s="4">
        <f t="shared" si="9"/>
        <v>7973.6811047683404</v>
      </c>
      <c r="GF12" s="4">
        <f t="shared" si="9"/>
        <v>7973.6811047683404</v>
      </c>
      <c r="GG12" s="4">
        <f t="shared" si="9"/>
        <v>7973.6811047683404</v>
      </c>
      <c r="GH12" s="4">
        <f t="shared" si="9"/>
        <v>7973.6811047683404</v>
      </c>
      <c r="GI12" s="4">
        <f t="shared" si="9"/>
        <v>7973.6811047683404</v>
      </c>
      <c r="GJ12" s="4">
        <f t="shared" si="9"/>
        <v>7973.6811047683404</v>
      </c>
      <c r="GK12" s="4">
        <f t="shared" si="9"/>
        <v>7973.6811047683404</v>
      </c>
      <c r="GL12" s="4">
        <f t="shared" si="9"/>
        <v>7973.6811047683404</v>
      </c>
      <c r="GM12" s="4">
        <f t="shared" si="9"/>
        <v>7973.6811047683404</v>
      </c>
      <c r="GN12" s="4">
        <f t="shared" si="9"/>
        <v>7973.6811047683404</v>
      </c>
      <c r="GO12" s="4">
        <f t="shared" si="9"/>
        <v>7973.6811047683404</v>
      </c>
      <c r="GP12" s="4">
        <f t="shared" si="9"/>
        <v>7973.6811047683404</v>
      </c>
      <c r="GQ12" s="4">
        <f t="shared" si="9"/>
        <v>7973.6811047683404</v>
      </c>
      <c r="GR12" s="4">
        <f t="shared" si="9"/>
        <v>7973.6811047683404</v>
      </c>
      <c r="GS12" s="4">
        <f t="shared" si="9"/>
        <v>7973.6811047683404</v>
      </c>
      <c r="GT12" s="4">
        <f t="shared" si="9"/>
        <v>7973.6811047683404</v>
      </c>
      <c r="GU12" s="4">
        <f t="shared" si="9"/>
        <v>7973.6811047683404</v>
      </c>
      <c r="GV12" s="4">
        <f t="shared" si="9"/>
        <v>7973.6811047683404</v>
      </c>
      <c r="GW12" s="4">
        <f t="shared" si="9"/>
        <v>7973.6811047683404</v>
      </c>
      <c r="GX12" s="4">
        <f t="shared" si="9"/>
        <v>7973.6811047683404</v>
      </c>
      <c r="GY12" s="4">
        <f t="shared" si="9"/>
        <v>7973.6811047683404</v>
      </c>
      <c r="GZ12" s="4">
        <f t="shared" si="9"/>
        <v>7973.6811047683404</v>
      </c>
      <c r="HA12" s="4">
        <f t="shared" si="9"/>
        <v>7973.6811047683404</v>
      </c>
      <c r="HB12" s="4">
        <f t="shared" si="9"/>
        <v>7973.6811047683404</v>
      </c>
      <c r="HC12" s="4">
        <f t="shared" si="9"/>
        <v>7973.6811047683404</v>
      </c>
    </row>
    <row r="13" spans="1:211">
      <c r="A13" t="s">
        <v>14</v>
      </c>
      <c r="B13" s="4">
        <v>7144.2571203304669</v>
      </c>
      <c r="C13" s="4" t="e">
        <f>IF(SUMIFS('[1]Existing Plants'!$L:$L,'[1]Existing Plants'!$F:$F,'[1]CCaMC-AFOaMCpUC'!C$1,'[1]Existing Plants'!$M:$M,'[1]CCaMC-AFOaMCpUC'!$A13)=0,SUMIFS('[1]Existing Plants'!$I:$I,'[1]Existing Plants'!$M:$M,'[1]CCaMC-AFOaMCpUC'!$A13),SUMIFS('[1]Existing Plants'!$L:$L,'[1]Existing Plants'!$F:$F,'[1]CCaMC-AFOaMCpUC'!C$1,'[1]Existing Plants'!$M:$M,'[1]CCaMC-AFOaMCpUC'!$A13))*1000*[1]About!$A$110</f>
        <v>#VALUE!</v>
      </c>
      <c r="D13" s="4" t="e">
        <f>IF(SUMIFS('[1]Existing Plants'!$L:$L,'[1]Existing Plants'!$F:$F,'[1]CCaMC-AFOaMCpUC'!D$1,'[1]Existing Plants'!$M:$M,'[1]CCaMC-AFOaMCpUC'!$A13)=0,SUMIFS('[1]Existing Plants'!$I:$I,'[1]Existing Plants'!$M:$M,'[1]CCaMC-AFOaMCpUC'!$A13),SUMIFS('[1]Existing Plants'!$L:$L,'[1]Existing Plants'!$F:$F,'[1]CCaMC-AFOaMCpUC'!D$1,'[1]Existing Plants'!$M:$M,'[1]CCaMC-AFOaMCpUC'!$A13))*1000*[1]About!$A$110</f>
        <v>#VALUE!</v>
      </c>
      <c r="E13" s="4" t="e">
        <f>IF(SUMIFS('[1]Existing Plants'!$L:$L,'[1]Existing Plants'!$F:$F,'[1]CCaMC-AFOaMCpUC'!E$1,'[1]Existing Plants'!$M:$M,'[1]CCaMC-AFOaMCpUC'!$A13)=0,SUMIFS('[1]Existing Plants'!$I:$I,'[1]Existing Plants'!$M:$M,'[1]CCaMC-AFOaMCpUC'!$A13),SUMIFS('[1]Existing Plants'!$L:$L,'[1]Existing Plants'!$F:$F,'[1]CCaMC-AFOaMCpUC'!E$1,'[1]Existing Plants'!$M:$M,'[1]CCaMC-AFOaMCpUC'!$A13))*1000*[1]About!$A$110</f>
        <v>#VALUE!</v>
      </c>
      <c r="F13" s="4" t="e">
        <f>IF(SUMIFS('[1]Existing Plants'!$L:$L,'[1]Existing Plants'!$F:$F,'[1]CCaMC-AFOaMCpUC'!F$1,'[1]Existing Plants'!$M:$M,'[1]CCaMC-AFOaMCpUC'!$A13)=0,SUMIFS('[1]Existing Plants'!$I:$I,'[1]Existing Plants'!$M:$M,'[1]CCaMC-AFOaMCpUC'!$A13),SUMIFS('[1]Existing Plants'!$L:$L,'[1]Existing Plants'!$F:$F,'[1]CCaMC-AFOaMCpUC'!F$1,'[1]Existing Plants'!$M:$M,'[1]CCaMC-AFOaMCpUC'!$A13))*1000*[1]About!$A$110</f>
        <v>#VALUE!</v>
      </c>
      <c r="G13" s="4" t="e">
        <f>IF(SUMIFS('[1]Existing Plants'!$L:$L,'[1]Existing Plants'!$F:$F,'[1]CCaMC-AFOaMCpUC'!G$1,'[1]Existing Plants'!$M:$M,'[1]CCaMC-AFOaMCpUC'!$A13)=0,SUMIFS('[1]Existing Plants'!$I:$I,'[1]Existing Plants'!$M:$M,'[1]CCaMC-AFOaMCpUC'!$A13),SUMIFS('[1]Existing Plants'!$L:$L,'[1]Existing Plants'!$F:$F,'[1]CCaMC-AFOaMCpUC'!G$1,'[1]Existing Plants'!$M:$M,'[1]CCaMC-AFOaMCpUC'!$A13))*1000*[1]About!$A$110</f>
        <v>#VALUE!</v>
      </c>
      <c r="H13" s="4" t="e">
        <f>IF(SUMIFS('[1]Existing Plants'!$L:$L,'[1]Existing Plants'!$F:$F,'[1]CCaMC-AFOaMCpUC'!H$1,'[1]Existing Plants'!$M:$M,'[1]CCaMC-AFOaMCpUC'!$A13)=0,SUMIFS('[1]Existing Plants'!$I:$I,'[1]Existing Plants'!$M:$M,'[1]CCaMC-AFOaMCpUC'!$A13),SUMIFS('[1]Existing Plants'!$L:$L,'[1]Existing Plants'!$F:$F,'[1]CCaMC-AFOaMCpUC'!H$1,'[1]Existing Plants'!$M:$M,'[1]CCaMC-AFOaMCpUC'!$A13))*1000*[1]About!$A$110</f>
        <v>#VALUE!</v>
      </c>
      <c r="I13" s="4" t="e">
        <f>IF(SUMIFS('[1]Existing Plants'!$L:$L,'[1]Existing Plants'!$F:$F,'[1]CCaMC-AFOaMCpUC'!I$1,'[1]Existing Plants'!$M:$M,'[1]CCaMC-AFOaMCpUC'!$A13)=0,SUMIFS('[1]Existing Plants'!$I:$I,'[1]Existing Plants'!$M:$M,'[1]CCaMC-AFOaMCpUC'!$A13),SUMIFS('[1]Existing Plants'!$L:$L,'[1]Existing Plants'!$F:$F,'[1]CCaMC-AFOaMCpUC'!I$1,'[1]Existing Plants'!$M:$M,'[1]CCaMC-AFOaMCpUC'!$A13))*1000*[1]About!$A$110</f>
        <v>#VALUE!</v>
      </c>
      <c r="J13" s="4" t="e">
        <f>IF(SUMIFS('[1]Existing Plants'!$L:$L,'[1]Existing Plants'!$F:$F,'[1]CCaMC-AFOaMCpUC'!J$1,'[1]Existing Plants'!$M:$M,'[1]CCaMC-AFOaMCpUC'!$A13)=0,SUMIFS('[1]Existing Plants'!$I:$I,'[1]Existing Plants'!$M:$M,'[1]CCaMC-AFOaMCpUC'!$A13),SUMIFS('[1]Existing Plants'!$L:$L,'[1]Existing Plants'!$F:$F,'[1]CCaMC-AFOaMCpUC'!J$1,'[1]Existing Plants'!$M:$M,'[1]CCaMC-AFOaMCpUC'!$A13))*1000*[1]About!$A$110</f>
        <v>#VALUE!</v>
      </c>
      <c r="K13" s="4" t="e">
        <f>IF(SUMIFS('[1]Existing Plants'!$L:$L,'[1]Existing Plants'!$F:$F,'[1]CCaMC-AFOaMCpUC'!K$1,'[1]Existing Plants'!$M:$M,'[1]CCaMC-AFOaMCpUC'!$A13)=0,SUMIFS('[1]Existing Plants'!$I:$I,'[1]Existing Plants'!$M:$M,'[1]CCaMC-AFOaMCpUC'!$A13),SUMIFS('[1]Existing Plants'!$L:$L,'[1]Existing Plants'!$F:$F,'[1]CCaMC-AFOaMCpUC'!K$1,'[1]Existing Plants'!$M:$M,'[1]CCaMC-AFOaMCpUC'!$A13))*1000*[1]About!$A$110</f>
        <v>#VALUE!</v>
      </c>
      <c r="L13" s="4" t="e">
        <f>IF(SUMIFS('[1]Existing Plants'!$L:$L,'[1]Existing Plants'!$F:$F,'[1]CCaMC-AFOaMCpUC'!L$1,'[1]Existing Plants'!$M:$M,'[1]CCaMC-AFOaMCpUC'!$A13)=0,SUMIFS('[1]Existing Plants'!$I:$I,'[1]Existing Plants'!$M:$M,'[1]CCaMC-AFOaMCpUC'!$A13),SUMIFS('[1]Existing Plants'!$L:$L,'[1]Existing Plants'!$F:$F,'[1]CCaMC-AFOaMCpUC'!L$1,'[1]Existing Plants'!$M:$M,'[1]CCaMC-AFOaMCpUC'!$A13))*1000*[1]About!$A$110</f>
        <v>#VALUE!</v>
      </c>
      <c r="M13" s="4" t="e">
        <f>IF(SUMIFS('[1]Existing Plants'!$L:$L,'[1]Existing Plants'!$F:$F,'[1]CCaMC-AFOaMCpUC'!M$1,'[1]Existing Plants'!$M:$M,'[1]CCaMC-AFOaMCpUC'!$A13)=0,SUMIFS('[1]Existing Plants'!$I:$I,'[1]Existing Plants'!$M:$M,'[1]CCaMC-AFOaMCpUC'!$A13),SUMIFS('[1]Existing Plants'!$L:$L,'[1]Existing Plants'!$F:$F,'[1]CCaMC-AFOaMCpUC'!M$1,'[1]Existing Plants'!$M:$M,'[1]CCaMC-AFOaMCpUC'!$A13))*1000*[1]About!$A$110</f>
        <v>#VALUE!</v>
      </c>
      <c r="N13" s="4" t="e">
        <f>IF(SUMIFS('[1]Existing Plants'!$L:$L,'[1]Existing Plants'!$F:$F,'[1]CCaMC-AFOaMCpUC'!N$1,'[1]Existing Plants'!$M:$M,'[1]CCaMC-AFOaMCpUC'!$A13)=0,SUMIFS('[1]Existing Plants'!$I:$I,'[1]Existing Plants'!$M:$M,'[1]CCaMC-AFOaMCpUC'!$A13),SUMIFS('[1]Existing Plants'!$L:$L,'[1]Existing Plants'!$F:$F,'[1]CCaMC-AFOaMCpUC'!N$1,'[1]Existing Plants'!$M:$M,'[1]CCaMC-AFOaMCpUC'!$A13))*1000*[1]About!$A$110</f>
        <v>#VALUE!</v>
      </c>
      <c r="O13" s="4" t="e">
        <f>IF(SUMIFS('[1]Existing Plants'!$L:$L,'[1]Existing Plants'!$F:$F,'[1]CCaMC-AFOaMCpUC'!O$1,'[1]Existing Plants'!$M:$M,'[1]CCaMC-AFOaMCpUC'!$A13)=0,SUMIFS('[1]Existing Plants'!$I:$I,'[1]Existing Plants'!$M:$M,'[1]CCaMC-AFOaMCpUC'!$A13),SUMIFS('[1]Existing Plants'!$L:$L,'[1]Existing Plants'!$F:$F,'[1]CCaMC-AFOaMCpUC'!O$1,'[1]Existing Plants'!$M:$M,'[1]CCaMC-AFOaMCpUC'!$A13))*1000*[1]About!$A$110</f>
        <v>#VALUE!</v>
      </c>
      <c r="P13" s="4" t="e">
        <f>IF(SUMIFS('[1]Existing Plants'!$L:$L,'[1]Existing Plants'!$F:$F,'[1]CCaMC-AFOaMCpUC'!P$1,'[1]Existing Plants'!$M:$M,'[1]CCaMC-AFOaMCpUC'!$A13)=0,SUMIFS('[1]Existing Plants'!$I:$I,'[1]Existing Plants'!$M:$M,'[1]CCaMC-AFOaMCpUC'!$A13),SUMIFS('[1]Existing Plants'!$L:$L,'[1]Existing Plants'!$F:$F,'[1]CCaMC-AFOaMCpUC'!P$1,'[1]Existing Plants'!$M:$M,'[1]CCaMC-AFOaMCpUC'!$A13))*1000*[1]About!$A$110</f>
        <v>#VALUE!</v>
      </c>
      <c r="Q13" s="4" t="e">
        <f>IF(SUMIFS('[1]Existing Plants'!$L:$L,'[1]Existing Plants'!$F:$F,'[1]CCaMC-AFOaMCpUC'!Q$1,'[1]Existing Plants'!$M:$M,'[1]CCaMC-AFOaMCpUC'!$A13)=0,SUMIFS('[1]Existing Plants'!$I:$I,'[1]Existing Plants'!$M:$M,'[1]CCaMC-AFOaMCpUC'!$A13),SUMIFS('[1]Existing Plants'!$L:$L,'[1]Existing Plants'!$F:$F,'[1]CCaMC-AFOaMCpUC'!Q$1,'[1]Existing Plants'!$M:$M,'[1]CCaMC-AFOaMCpUC'!$A13))*1000*[1]About!$A$110</f>
        <v>#VALUE!</v>
      </c>
      <c r="R13" s="4" t="e">
        <f>IF(SUMIFS('[1]Existing Plants'!$L:$L,'[1]Existing Plants'!$F:$F,'[1]CCaMC-AFOaMCpUC'!R$1,'[1]Existing Plants'!$M:$M,'[1]CCaMC-AFOaMCpUC'!$A13)=0,SUMIFS('[1]Existing Plants'!$I:$I,'[1]Existing Plants'!$M:$M,'[1]CCaMC-AFOaMCpUC'!$A13),SUMIFS('[1]Existing Plants'!$L:$L,'[1]Existing Plants'!$F:$F,'[1]CCaMC-AFOaMCpUC'!R$1,'[1]Existing Plants'!$M:$M,'[1]CCaMC-AFOaMCpUC'!$A13))*1000*[1]About!$A$110</f>
        <v>#VALUE!</v>
      </c>
      <c r="S13" s="4" t="e">
        <f>IF(SUMIFS('[1]Existing Plants'!$L:$L,'[1]Existing Plants'!$F:$F,'[1]CCaMC-AFOaMCpUC'!S$1,'[1]Existing Plants'!$M:$M,'[1]CCaMC-AFOaMCpUC'!$A13)=0,SUMIFS('[1]Existing Plants'!$I:$I,'[1]Existing Plants'!$M:$M,'[1]CCaMC-AFOaMCpUC'!$A13),SUMIFS('[1]Existing Plants'!$L:$L,'[1]Existing Plants'!$F:$F,'[1]CCaMC-AFOaMCpUC'!S$1,'[1]Existing Plants'!$M:$M,'[1]CCaMC-AFOaMCpUC'!$A13))*1000*[1]About!$A$110</f>
        <v>#VALUE!</v>
      </c>
      <c r="T13" s="4" t="e">
        <f>IF(SUMIFS('[1]Existing Plants'!$L:$L,'[1]Existing Plants'!$F:$F,'[1]CCaMC-AFOaMCpUC'!T$1,'[1]Existing Plants'!$M:$M,'[1]CCaMC-AFOaMCpUC'!$A13)=0,SUMIFS('[1]Existing Plants'!$I:$I,'[1]Existing Plants'!$M:$M,'[1]CCaMC-AFOaMCpUC'!$A13),SUMIFS('[1]Existing Plants'!$L:$L,'[1]Existing Plants'!$F:$F,'[1]CCaMC-AFOaMCpUC'!T$1,'[1]Existing Plants'!$M:$M,'[1]CCaMC-AFOaMCpUC'!$A13))*1000*[1]About!$A$110</f>
        <v>#VALUE!</v>
      </c>
      <c r="U13" s="4" t="e">
        <f>IF(SUMIFS('[1]Existing Plants'!$L:$L,'[1]Existing Plants'!$F:$F,'[1]CCaMC-AFOaMCpUC'!U$1,'[1]Existing Plants'!$M:$M,'[1]CCaMC-AFOaMCpUC'!$A13)=0,SUMIFS('[1]Existing Plants'!$I:$I,'[1]Existing Plants'!$M:$M,'[1]CCaMC-AFOaMCpUC'!$A13),SUMIFS('[1]Existing Plants'!$L:$L,'[1]Existing Plants'!$F:$F,'[1]CCaMC-AFOaMCpUC'!U$1,'[1]Existing Plants'!$M:$M,'[1]CCaMC-AFOaMCpUC'!$A13))*1000*[1]About!$A$110</f>
        <v>#VALUE!</v>
      </c>
      <c r="V13" s="4" t="e">
        <f>IF(SUMIFS('[1]Existing Plants'!$L:$L,'[1]Existing Plants'!$F:$F,'[1]CCaMC-AFOaMCpUC'!V$1,'[1]Existing Plants'!$M:$M,'[1]CCaMC-AFOaMCpUC'!$A13)=0,SUMIFS('[1]Existing Plants'!$I:$I,'[1]Existing Plants'!$M:$M,'[1]CCaMC-AFOaMCpUC'!$A13),SUMIFS('[1]Existing Plants'!$L:$L,'[1]Existing Plants'!$F:$F,'[1]CCaMC-AFOaMCpUC'!V$1,'[1]Existing Plants'!$M:$M,'[1]CCaMC-AFOaMCpUC'!$A13))*1000*[1]About!$A$110</f>
        <v>#VALUE!</v>
      </c>
      <c r="W13" s="4" t="e">
        <f>IF(SUMIFS('[1]Existing Plants'!$L:$L,'[1]Existing Plants'!$F:$F,'[1]CCaMC-AFOaMCpUC'!W$1,'[1]Existing Plants'!$M:$M,'[1]CCaMC-AFOaMCpUC'!$A13)=0,SUMIFS('[1]Existing Plants'!$I:$I,'[1]Existing Plants'!$M:$M,'[1]CCaMC-AFOaMCpUC'!$A13),SUMIFS('[1]Existing Plants'!$L:$L,'[1]Existing Plants'!$F:$F,'[1]CCaMC-AFOaMCpUC'!W$1,'[1]Existing Plants'!$M:$M,'[1]CCaMC-AFOaMCpUC'!$A13))*1000*[1]About!$A$110</f>
        <v>#VALUE!</v>
      </c>
      <c r="X13" s="4" t="e">
        <f>IF(SUMIFS('[1]Existing Plants'!$L:$L,'[1]Existing Plants'!$F:$F,'[1]CCaMC-AFOaMCpUC'!X$1,'[1]Existing Plants'!$M:$M,'[1]CCaMC-AFOaMCpUC'!$A13)=0,SUMIFS('[1]Existing Plants'!$I:$I,'[1]Existing Plants'!$M:$M,'[1]CCaMC-AFOaMCpUC'!$A13),SUMIFS('[1]Existing Plants'!$L:$L,'[1]Existing Plants'!$F:$F,'[1]CCaMC-AFOaMCpUC'!X$1,'[1]Existing Plants'!$M:$M,'[1]CCaMC-AFOaMCpUC'!$A13))*1000*[1]About!$A$110</f>
        <v>#VALUE!</v>
      </c>
      <c r="Y13" s="4" t="e">
        <f>IF(SUMIFS('[1]Existing Plants'!$L:$L,'[1]Existing Plants'!$F:$F,'[1]CCaMC-AFOaMCpUC'!Y$1,'[1]Existing Plants'!$M:$M,'[1]CCaMC-AFOaMCpUC'!$A13)=0,SUMIFS('[1]Existing Plants'!$I:$I,'[1]Existing Plants'!$M:$M,'[1]CCaMC-AFOaMCpUC'!$A13),SUMIFS('[1]Existing Plants'!$L:$L,'[1]Existing Plants'!$F:$F,'[1]CCaMC-AFOaMCpUC'!Y$1,'[1]Existing Plants'!$M:$M,'[1]CCaMC-AFOaMCpUC'!$A13))*1000*[1]About!$A$110</f>
        <v>#VALUE!</v>
      </c>
      <c r="Z13" s="4" t="e">
        <f>IF(SUMIFS('[1]Existing Plants'!$L:$L,'[1]Existing Plants'!$F:$F,'[1]CCaMC-AFOaMCpUC'!Z$1,'[1]Existing Plants'!$M:$M,'[1]CCaMC-AFOaMCpUC'!$A13)=0,SUMIFS('[1]Existing Plants'!$I:$I,'[1]Existing Plants'!$M:$M,'[1]CCaMC-AFOaMCpUC'!$A13),SUMIFS('[1]Existing Plants'!$L:$L,'[1]Existing Plants'!$F:$F,'[1]CCaMC-AFOaMCpUC'!Z$1,'[1]Existing Plants'!$M:$M,'[1]CCaMC-AFOaMCpUC'!$A13))*1000*[1]About!$A$110</f>
        <v>#VALUE!</v>
      </c>
      <c r="AA13" s="4" t="e">
        <f>IF(SUMIFS('[1]Existing Plants'!$L:$L,'[1]Existing Plants'!$F:$F,'[1]CCaMC-AFOaMCpUC'!AA$1,'[1]Existing Plants'!$M:$M,'[1]CCaMC-AFOaMCpUC'!$A13)=0,SUMIFS('[1]Existing Plants'!$I:$I,'[1]Existing Plants'!$M:$M,'[1]CCaMC-AFOaMCpUC'!$A13),SUMIFS('[1]Existing Plants'!$L:$L,'[1]Existing Plants'!$F:$F,'[1]CCaMC-AFOaMCpUC'!AA$1,'[1]Existing Plants'!$M:$M,'[1]CCaMC-AFOaMCpUC'!$A13))*1000*[1]About!$A$110</f>
        <v>#VALUE!</v>
      </c>
      <c r="AB13" s="4" t="e">
        <f>IF(SUMIFS('[1]Existing Plants'!$L:$L,'[1]Existing Plants'!$F:$F,'[1]CCaMC-AFOaMCpUC'!AB$1,'[1]Existing Plants'!$M:$M,'[1]CCaMC-AFOaMCpUC'!$A13)=0,SUMIFS('[1]Existing Plants'!$I:$I,'[1]Existing Plants'!$M:$M,'[1]CCaMC-AFOaMCpUC'!$A13),SUMIFS('[1]Existing Plants'!$L:$L,'[1]Existing Plants'!$F:$F,'[1]CCaMC-AFOaMCpUC'!AB$1,'[1]Existing Plants'!$M:$M,'[1]CCaMC-AFOaMCpUC'!$A13))*1000*[1]About!$A$110</f>
        <v>#VALUE!</v>
      </c>
      <c r="AC13" s="4" t="e">
        <f>IF(SUMIFS('[1]Existing Plants'!$L:$L,'[1]Existing Plants'!$F:$F,'[1]CCaMC-AFOaMCpUC'!AC$1,'[1]Existing Plants'!$M:$M,'[1]CCaMC-AFOaMCpUC'!$A13)=0,SUMIFS('[1]Existing Plants'!$I:$I,'[1]Existing Plants'!$M:$M,'[1]CCaMC-AFOaMCpUC'!$A13),SUMIFS('[1]Existing Plants'!$L:$L,'[1]Existing Plants'!$F:$F,'[1]CCaMC-AFOaMCpUC'!AC$1,'[1]Existing Plants'!$M:$M,'[1]CCaMC-AFOaMCpUC'!$A13))*1000*[1]About!$A$110</f>
        <v>#VALUE!</v>
      </c>
      <c r="AD13" s="4" t="e">
        <f>IF(SUMIFS('[1]Existing Plants'!$L:$L,'[1]Existing Plants'!$F:$F,'[1]CCaMC-AFOaMCpUC'!AD$1,'[1]Existing Plants'!$M:$M,'[1]CCaMC-AFOaMCpUC'!$A13)=0,SUMIFS('[1]Existing Plants'!$I:$I,'[1]Existing Plants'!$M:$M,'[1]CCaMC-AFOaMCpUC'!$A13),SUMIFS('[1]Existing Plants'!$L:$L,'[1]Existing Plants'!$F:$F,'[1]CCaMC-AFOaMCpUC'!AD$1,'[1]Existing Plants'!$M:$M,'[1]CCaMC-AFOaMCpUC'!$A13))*1000*[1]About!$A$110</f>
        <v>#VALUE!</v>
      </c>
      <c r="AE13" s="4" t="e">
        <f>IF(SUMIFS('[1]Existing Plants'!$L:$L,'[1]Existing Plants'!$F:$F,'[1]CCaMC-AFOaMCpUC'!AE$1,'[1]Existing Plants'!$M:$M,'[1]CCaMC-AFOaMCpUC'!$A13)=0,SUMIFS('[1]Existing Plants'!$I:$I,'[1]Existing Plants'!$M:$M,'[1]CCaMC-AFOaMCpUC'!$A13),SUMIFS('[1]Existing Plants'!$L:$L,'[1]Existing Plants'!$F:$F,'[1]CCaMC-AFOaMCpUC'!AE$1,'[1]Existing Plants'!$M:$M,'[1]CCaMC-AFOaMCpUC'!$A13))*1000*[1]About!$A$110</f>
        <v>#VALUE!</v>
      </c>
      <c r="AF13" s="4" t="e">
        <f>IF(SUMIFS('[1]Existing Plants'!$L:$L,'[1]Existing Plants'!$F:$F,'[1]CCaMC-AFOaMCpUC'!AF$1,'[1]Existing Plants'!$M:$M,'[1]CCaMC-AFOaMCpUC'!$A13)=0,SUMIFS('[1]Existing Plants'!$I:$I,'[1]Existing Plants'!$M:$M,'[1]CCaMC-AFOaMCpUC'!$A13),SUMIFS('[1]Existing Plants'!$L:$L,'[1]Existing Plants'!$F:$F,'[1]CCaMC-AFOaMCpUC'!AF$1,'[1]Existing Plants'!$M:$M,'[1]CCaMC-AFOaMCpUC'!$A13))*1000*[1]About!$A$110</f>
        <v>#VALUE!</v>
      </c>
      <c r="AG13" s="4" t="e">
        <f>IF(SUMIFS('[1]Existing Plants'!$L:$L,'[1]Existing Plants'!$F:$F,'[1]CCaMC-AFOaMCpUC'!AG$1,'[1]Existing Plants'!$M:$M,'[1]CCaMC-AFOaMCpUC'!$A13)=0,SUMIFS('[1]Existing Plants'!$I:$I,'[1]Existing Plants'!$M:$M,'[1]CCaMC-AFOaMCpUC'!$A13),SUMIFS('[1]Existing Plants'!$L:$L,'[1]Existing Plants'!$F:$F,'[1]CCaMC-AFOaMCpUC'!AG$1,'[1]Existing Plants'!$M:$M,'[1]CCaMC-AFOaMCpUC'!$A13))*1000*[1]About!$A$110</f>
        <v>#VALUE!</v>
      </c>
      <c r="AH13" s="4" t="e">
        <f>IF(SUMIFS('[1]Existing Plants'!$L:$L,'[1]Existing Plants'!$F:$F,'[1]CCaMC-AFOaMCpUC'!AH$1,'[1]Existing Plants'!$M:$M,'[1]CCaMC-AFOaMCpUC'!$A13)=0,SUMIFS('[1]Existing Plants'!$I:$I,'[1]Existing Plants'!$M:$M,'[1]CCaMC-AFOaMCpUC'!$A13),SUMIFS('[1]Existing Plants'!$L:$L,'[1]Existing Plants'!$F:$F,'[1]CCaMC-AFOaMCpUC'!AH$1,'[1]Existing Plants'!$M:$M,'[1]CCaMC-AFOaMCpUC'!$A13))*1000*[1]About!$A$110</f>
        <v>#VALUE!</v>
      </c>
      <c r="AI13" s="4" t="e">
        <f>IF(SUMIFS('[1]Existing Plants'!$L:$L,'[1]Existing Plants'!$F:$F,'[1]CCaMC-AFOaMCpUC'!AI$1,'[1]Existing Plants'!$M:$M,'[1]CCaMC-AFOaMCpUC'!$A13)=0,SUMIFS('[1]Existing Plants'!$I:$I,'[1]Existing Plants'!$M:$M,'[1]CCaMC-AFOaMCpUC'!$A13),SUMIFS('[1]Existing Plants'!$L:$L,'[1]Existing Plants'!$F:$F,'[1]CCaMC-AFOaMCpUC'!AI$1,'[1]Existing Plants'!$M:$M,'[1]CCaMC-AFOaMCpUC'!$A13))*1000*[1]About!$A$110</f>
        <v>#VALUE!</v>
      </c>
      <c r="AJ13" s="4" t="e">
        <f>IF(SUMIFS('[1]Existing Plants'!$L:$L,'[1]Existing Plants'!$F:$F,'[1]CCaMC-AFOaMCpUC'!AJ$1,'[1]Existing Plants'!$M:$M,'[1]CCaMC-AFOaMCpUC'!$A13)=0,SUMIFS('[1]Existing Plants'!$I:$I,'[1]Existing Plants'!$M:$M,'[1]CCaMC-AFOaMCpUC'!$A13),SUMIFS('[1]Existing Plants'!$L:$L,'[1]Existing Plants'!$F:$F,'[1]CCaMC-AFOaMCpUC'!AJ$1,'[1]Existing Plants'!$M:$M,'[1]CCaMC-AFOaMCpUC'!$A13))*1000*[1]About!$A$110</f>
        <v>#VALUE!</v>
      </c>
      <c r="AK13" s="4" t="e">
        <f>IF(SUMIFS('[1]Existing Plants'!$L:$L,'[1]Existing Plants'!$F:$F,'[1]CCaMC-AFOaMCpUC'!AK$1,'[1]Existing Plants'!$M:$M,'[1]CCaMC-AFOaMCpUC'!$A13)=0,SUMIFS('[1]Existing Plants'!$I:$I,'[1]Existing Plants'!$M:$M,'[1]CCaMC-AFOaMCpUC'!$A13),SUMIFS('[1]Existing Plants'!$L:$L,'[1]Existing Plants'!$F:$F,'[1]CCaMC-AFOaMCpUC'!AK$1,'[1]Existing Plants'!$M:$M,'[1]CCaMC-AFOaMCpUC'!$A13))*1000*[1]About!$A$110</f>
        <v>#VALUE!</v>
      </c>
      <c r="AL13" s="4" t="e">
        <f>IF(SUMIFS('[1]Existing Plants'!$L:$L,'[1]Existing Plants'!$F:$F,'[1]CCaMC-AFOaMCpUC'!AL$1,'[1]Existing Plants'!$M:$M,'[1]CCaMC-AFOaMCpUC'!$A13)=0,SUMIFS('[1]Existing Plants'!$I:$I,'[1]Existing Plants'!$M:$M,'[1]CCaMC-AFOaMCpUC'!$A13),SUMIFS('[1]Existing Plants'!$L:$L,'[1]Existing Plants'!$F:$F,'[1]CCaMC-AFOaMCpUC'!AL$1,'[1]Existing Plants'!$M:$M,'[1]CCaMC-AFOaMCpUC'!$A13))*1000*[1]About!$A$110</f>
        <v>#VALUE!</v>
      </c>
      <c r="AM13" s="4" t="e">
        <f>IF(SUMIFS('[1]Existing Plants'!$L:$L,'[1]Existing Plants'!$F:$F,'[1]CCaMC-AFOaMCpUC'!AM$1,'[1]Existing Plants'!$M:$M,'[1]CCaMC-AFOaMCpUC'!$A13)=0,SUMIFS('[1]Existing Plants'!$I:$I,'[1]Existing Plants'!$M:$M,'[1]CCaMC-AFOaMCpUC'!$A13),SUMIFS('[1]Existing Plants'!$L:$L,'[1]Existing Plants'!$F:$F,'[1]CCaMC-AFOaMCpUC'!AM$1,'[1]Existing Plants'!$M:$M,'[1]CCaMC-AFOaMCpUC'!$A13))*1000*[1]About!$A$110</f>
        <v>#VALUE!</v>
      </c>
      <c r="AN13" s="4" t="e">
        <f>IF(SUMIFS('[1]Existing Plants'!$L:$L,'[1]Existing Plants'!$F:$F,'[1]CCaMC-AFOaMCpUC'!AN$1,'[1]Existing Plants'!$M:$M,'[1]CCaMC-AFOaMCpUC'!$A13)=0,SUMIFS('[1]Existing Plants'!$I:$I,'[1]Existing Plants'!$M:$M,'[1]CCaMC-AFOaMCpUC'!$A13),SUMIFS('[1]Existing Plants'!$L:$L,'[1]Existing Plants'!$F:$F,'[1]CCaMC-AFOaMCpUC'!AN$1,'[1]Existing Plants'!$M:$M,'[1]CCaMC-AFOaMCpUC'!$A13))*1000*[1]About!$A$110</f>
        <v>#VALUE!</v>
      </c>
      <c r="AO13" s="4" t="e">
        <f>IF(SUMIFS('[1]Existing Plants'!$L:$L,'[1]Existing Plants'!$F:$F,'[1]CCaMC-AFOaMCpUC'!AO$1,'[1]Existing Plants'!$M:$M,'[1]CCaMC-AFOaMCpUC'!$A13)=0,SUMIFS('[1]Existing Plants'!$I:$I,'[1]Existing Plants'!$M:$M,'[1]CCaMC-AFOaMCpUC'!$A13),SUMIFS('[1]Existing Plants'!$L:$L,'[1]Existing Plants'!$F:$F,'[1]CCaMC-AFOaMCpUC'!AO$1,'[1]Existing Plants'!$M:$M,'[1]CCaMC-AFOaMCpUC'!$A13))*1000*[1]About!$A$110</f>
        <v>#VALUE!</v>
      </c>
      <c r="AP13" s="4" t="e">
        <f>IF(SUMIFS('[1]Existing Plants'!$L:$L,'[1]Existing Plants'!$F:$F,'[1]CCaMC-AFOaMCpUC'!AP$1,'[1]Existing Plants'!$M:$M,'[1]CCaMC-AFOaMCpUC'!$A13)=0,SUMIFS('[1]Existing Plants'!$I:$I,'[1]Existing Plants'!$M:$M,'[1]CCaMC-AFOaMCpUC'!$A13),SUMIFS('[1]Existing Plants'!$L:$L,'[1]Existing Plants'!$F:$F,'[1]CCaMC-AFOaMCpUC'!AP$1,'[1]Existing Plants'!$M:$M,'[1]CCaMC-AFOaMCpUC'!$A13))*1000*[1]About!$A$110</f>
        <v>#VALUE!</v>
      </c>
      <c r="AQ13" s="4" t="e">
        <f>IF(SUMIFS('[1]Existing Plants'!$L:$L,'[1]Existing Plants'!$F:$F,'[1]CCaMC-AFOaMCpUC'!AQ$1,'[1]Existing Plants'!$M:$M,'[1]CCaMC-AFOaMCpUC'!$A13)=0,SUMIFS('[1]Existing Plants'!$I:$I,'[1]Existing Plants'!$M:$M,'[1]CCaMC-AFOaMCpUC'!$A13),SUMIFS('[1]Existing Plants'!$L:$L,'[1]Existing Plants'!$F:$F,'[1]CCaMC-AFOaMCpUC'!AQ$1,'[1]Existing Plants'!$M:$M,'[1]CCaMC-AFOaMCpUC'!$A13))*1000*[1]About!$A$110</f>
        <v>#VALUE!</v>
      </c>
      <c r="AR13" s="4" t="e">
        <f>IF(SUMIFS('[1]Existing Plants'!$L:$L,'[1]Existing Plants'!$F:$F,'[1]CCaMC-AFOaMCpUC'!AR$1,'[1]Existing Plants'!$M:$M,'[1]CCaMC-AFOaMCpUC'!$A13)=0,SUMIFS('[1]Existing Plants'!$I:$I,'[1]Existing Plants'!$M:$M,'[1]CCaMC-AFOaMCpUC'!$A13),SUMIFS('[1]Existing Plants'!$L:$L,'[1]Existing Plants'!$F:$F,'[1]CCaMC-AFOaMCpUC'!AR$1,'[1]Existing Plants'!$M:$M,'[1]CCaMC-AFOaMCpUC'!$A13))*1000*[1]About!$A$110</f>
        <v>#VALUE!</v>
      </c>
      <c r="AS13" s="4" t="e">
        <f>IF(SUMIFS('[1]Existing Plants'!$L:$L,'[1]Existing Plants'!$F:$F,'[1]CCaMC-AFOaMCpUC'!AS$1,'[1]Existing Plants'!$M:$M,'[1]CCaMC-AFOaMCpUC'!$A13)=0,SUMIFS('[1]Existing Plants'!$I:$I,'[1]Existing Plants'!$M:$M,'[1]CCaMC-AFOaMCpUC'!$A13),SUMIFS('[1]Existing Plants'!$L:$L,'[1]Existing Plants'!$F:$F,'[1]CCaMC-AFOaMCpUC'!AS$1,'[1]Existing Plants'!$M:$M,'[1]CCaMC-AFOaMCpUC'!$A13))*1000*[1]About!$A$110</f>
        <v>#VALUE!</v>
      </c>
      <c r="AT13" s="4" t="e">
        <f>IF(SUMIFS('[1]Existing Plants'!$L:$L,'[1]Existing Plants'!$F:$F,'[1]CCaMC-AFOaMCpUC'!AT$1,'[1]Existing Plants'!$M:$M,'[1]CCaMC-AFOaMCpUC'!$A13)=0,SUMIFS('[1]Existing Plants'!$I:$I,'[1]Existing Plants'!$M:$M,'[1]CCaMC-AFOaMCpUC'!$A13),SUMIFS('[1]Existing Plants'!$L:$L,'[1]Existing Plants'!$F:$F,'[1]CCaMC-AFOaMCpUC'!AT$1,'[1]Existing Plants'!$M:$M,'[1]CCaMC-AFOaMCpUC'!$A13))*1000*[1]About!$A$110</f>
        <v>#VALUE!</v>
      </c>
      <c r="AU13" s="4" t="e">
        <f>IF(SUMIFS('[1]Existing Plants'!$L:$L,'[1]Existing Plants'!$F:$F,'[1]CCaMC-AFOaMCpUC'!AU$1,'[1]Existing Plants'!$M:$M,'[1]CCaMC-AFOaMCpUC'!$A13)=0,SUMIFS('[1]Existing Plants'!$I:$I,'[1]Existing Plants'!$M:$M,'[1]CCaMC-AFOaMCpUC'!$A13),SUMIFS('[1]Existing Plants'!$L:$L,'[1]Existing Plants'!$F:$F,'[1]CCaMC-AFOaMCpUC'!AU$1,'[1]Existing Plants'!$M:$M,'[1]CCaMC-AFOaMCpUC'!$A13))*1000*[1]About!$A$110</f>
        <v>#VALUE!</v>
      </c>
      <c r="AV13" s="4" t="e">
        <f>IF(SUMIFS('[1]Existing Plants'!$L:$L,'[1]Existing Plants'!$F:$F,'[1]CCaMC-AFOaMCpUC'!AV$1,'[1]Existing Plants'!$M:$M,'[1]CCaMC-AFOaMCpUC'!$A13)=0,SUMIFS('[1]Existing Plants'!$I:$I,'[1]Existing Plants'!$M:$M,'[1]CCaMC-AFOaMCpUC'!$A13),SUMIFS('[1]Existing Plants'!$L:$L,'[1]Existing Plants'!$F:$F,'[1]CCaMC-AFOaMCpUC'!AV$1,'[1]Existing Plants'!$M:$M,'[1]CCaMC-AFOaMCpUC'!$A13))*1000*[1]About!$A$110</f>
        <v>#VALUE!</v>
      </c>
      <c r="AW13" s="4" t="e">
        <f>IF(SUMIFS('[1]Existing Plants'!$L:$L,'[1]Existing Plants'!$F:$F,'[1]CCaMC-AFOaMCpUC'!AW$1,'[1]Existing Plants'!$M:$M,'[1]CCaMC-AFOaMCpUC'!$A13)=0,SUMIFS('[1]Existing Plants'!$I:$I,'[1]Existing Plants'!$M:$M,'[1]CCaMC-AFOaMCpUC'!$A13),SUMIFS('[1]Existing Plants'!$L:$L,'[1]Existing Plants'!$F:$F,'[1]CCaMC-AFOaMCpUC'!AW$1,'[1]Existing Plants'!$M:$M,'[1]CCaMC-AFOaMCpUC'!$A13))*1000*[1]About!$A$110</f>
        <v>#VALUE!</v>
      </c>
      <c r="AX13" s="4" t="e">
        <f>IF(SUMIFS('[1]Existing Plants'!$L:$L,'[1]Existing Plants'!$F:$F,'[1]CCaMC-AFOaMCpUC'!AX$1,'[1]Existing Plants'!$M:$M,'[1]CCaMC-AFOaMCpUC'!$A13)=0,SUMIFS('[1]Existing Plants'!$I:$I,'[1]Existing Plants'!$M:$M,'[1]CCaMC-AFOaMCpUC'!$A13),SUMIFS('[1]Existing Plants'!$L:$L,'[1]Existing Plants'!$F:$F,'[1]CCaMC-AFOaMCpUC'!AX$1,'[1]Existing Plants'!$M:$M,'[1]CCaMC-AFOaMCpUC'!$A13))*1000*[1]About!$A$110</f>
        <v>#VALUE!</v>
      </c>
      <c r="AY13" s="4" t="e">
        <f>IF(SUMIFS('[1]Existing Plants'!$L:$L,'[1]Existing Plants'!$F:$F,'[1]CCaMC-AFOaMCpUC'!AY$1,'[1]Existing Plants'!$M:$M,'[1]CCaMC-AFOaMCpUC'!$A13)=0,SUMIFS('[1]Existing Plants'!$I:$I,'[1]Existing Plants'!$M:$M,'[1]CCaMC-AFOaMCpUC'!$A13),SUMIFS('[1]Existing Plants'!$L:$L,'[1]Existing Plants'!$F:$F,'[1]CCaMC-AFOaMCpUC'!AY$1,'[1]Existing Plants'!$M:$M,'[1]CCaMC-AFOaMCpUC'!$A13))*1000*[1]About!$A$110</f>
        <v>#VALUE!</v>
      </c>
      <c r="AZ13" s="4" t="e">
        <f>IF(SUMIFS('[1]Existing Plants'!$L:$L,'[1]Existing Plants'!$F:$F,'[1]CCaMC-AFOaMCpUC'!AZ$1,'[1]Existing Plants'!$M:$M,'[1]CCaMC-AFOaMCpUC'!$A13)=0,SUMIFS('[1]Existing Plants'!$I:$I,'[1]Existing Plants'!$M:$M,'[1]CCaMC-AFOaMCpUC'!$A13),SUMIFS('[1]Existing Plants'!$L:$L,'[1]Existing Plants'!$F:$F,'[1]CCaMC-AFOaMCpUC'!AZ$1,'[1]Existing Plants'!$M:$M,'[1]CCaMC-AFOaMCpUC'!$A13))*1000*[1]About!$A$110</f>
        <v>#VALUE!</v>
      </c>
      <c r="BA13" s="4" t="e">
        <f>IF(SUMIFS('[1]Existing Plants'!$L:$L,'[1]Existing Plants'!$F:$F,'[1]CCaMC-AFOaMCpUC'!BA$1,'[1]Existing Plants'!$M:$M,'[1]CCaMC-AFOaMCpUC'!$A13)=0,SUMIFS('[1]Existing Plants'!$I:$I,'[1]Existing Plants'!$M:$M,'[1]CCaMC-AFOaMCpUC'!$A13),SUMIFS('[1]Existing Plants'!$L:$L,'[1]Existing Plants'!$F:$F,'[1]CCaMC-AFOaMCpUC'!BA$1,'[1]Existing Plants'!$M:$M,'[1]CCaMC-AFOaMCpUC'!$A13))*1000*[1]About!$A$110</f>
        <v>#VALUE!</v>
      </c>
      <c r="BB13" s="4" t="e">
        <f>IF(SUMIFS('[1]Existing Plants'!$L:$L,'[1]Existing Plants'!$F:$F,'[1]CCaMC-AFOaMCpUC'!BB$1,'[1]Existing Plants'!$M:$M,'[1]CCaMC-AFOaMCpUC'!$A13)=0,SUMIFS('[1]Existing Plants'!$I:$I,'[1]Existing Plants'!$M:$M,'[1]CCaMC-AFOaMCpUC'!$A13),SUMIFS('[1]Existing Plants'!$L:$L,'[1]Existing Plants'!$F:$F,'[1]CCaMC-AFOaMCpUC'!BB$1,'[1]Existing Plants'!$M:$M,'[1]CCaMC-AFOaMCpUC'!$A13))*1000*[1]About!$A$110</f>
        <v>#VALUE!</v>
      </c>
      <c r="BC13" s="4" t="e">
        <f>IF(SUMIFS('[1]Existing Plants'!$L:$L,'[1]Existing Plants'!$F:$F,'[1]CCaMC-AFOaMCpUC'!BC$1,'[1]Existing Plants'!$M:$M,'[1]CCaMC-AFOaMCpUC'!$A13)=0,SUMIFS('[1]Existing Plants'!$I:$I,'[1]Existing Plants'!$M:$M,'[1]CCaMC-AFOaMCpUC'!$A13),SUMIFS('[1]Existing Plants'!$L:$L,'[1]Existing Plants'!$F:$F,'[1]CCaMC-AFOaMCpUC'!BC$1,'[1]Existing Plants'!$M:$M,'[1]CCaMC-AFOaMCpUC'!$A13))*1000*[1]About!$A$110</f>
        <v>#VALUE!</v>
      </c>
      <c r="BD13" s="4" t="e">
        <f>IF(SUMIFS('[1]Existing Plants'!$L:$L,'[1]Existing Plants'!$F:$F,'[1]CCaMC-AFOaMCpUC'!BD$1,'[1]Existing Plants'!$M:$M,'[1]CCaMC-AFOaMCpUC'!$A13)=0,SUMIFS('[1]Existing Plants'!$I:$I,'[1]Existing Plants'!$M:$M,'[1]CCaMC-AFOaMCpUC'!$A13),SUMIFS('[1]Existing Plants'!$L:$L,'[1]Existing Plants'!$F:$F,'[1]CCaMC-AFOaMCpUC'!BD$1,'[1]Existing Plants'!$M:$M,'[1]CCaMC-AFOaMCpUC'!$A13))*1000*[1]About!$A$110</f>
        <v>#VALUE!</v>
      </c>
      <c r="BE13" s="4" t="e">
        <f>IF(SUMIFS('[1]Existing Plants'!$L:$L,'[1]Existing Plants'!$F:$F,'[1]CCaMC-AFOaMCpUC'!BE$1,'[1]Existing Plants'!$M:$M,'[1]CCaMC-AFOaMCpUC'!$A13)=0,SUMIFS('[1]Existing Plants'!$I:$I,'[1]Existing Plants'!$M:$M,'[1]CCaMC-AFOaMCpUC'!$A13),SUMIFS('[1]Existing Plants'!$L:$L,'[1]Existing Plants'!$F:$F,'[1]CCaMC-AFOaMCpUC'!BE$1,'[1]Existing Plants'!$M:$M,'[1]CCaMC-AFOaMCpUC'!$A13))*1000*[1]About!$A$110</f>
        <v>#VALUE!</v>
      </c>
      <c r="BF13" s="4" t="e">
        <f>IF(SUMIFS('[1]Existing Plants'!$L:$L,'[1]Existing Plants'!$F:$F,'[1]CCaMC-AFOaMCpUC'!BF$1,'[1]Existing Plants'!$M:$M,'[1]CCaMC-AFOaMCpUC'!$A13)=0,SUMIFS('[1]Existing Plants'!$I:$I,'[1]Existing Plants'!$M:$M,'[1]CCaMC-AFOaMCpUC'!$A13),SUMIFS('[1]Existing Plants'!$L:$L,'[1]Existing Plants'!$F:$F,'[1]CCaMC-AFOaMCpUC'!BF$1,'[1]Existing Plants'!$M:$M,'[1]CCaMC-AFOaMCpUC'!$A13))*1000*[1]About!$A$110</f>
        <v>#VALUE!</v>
      </c>
      <c r="BG13" s="4" t="e">
        <f>IF(SUMIFS('[1]Existing Plants'!$L:$L,'[1]Existing Plants'!$F:$F,'[1]CCaMC-AFOaMCpUC'!BG$1,'[1]Existing Plants'!$M:$M,'[1]CCaMC-AFOaMCpUC'!$A13)=0,SUMIFS('[1]Existing Plants'!$I:$I,'[1]Existing Plants'!$M:$M,'[1]CCaMC-AFOaMCpUC'!$A13),SUMIFS('[1]Existing Plants'!$L:$L,'[1]Existing Plants'!$F:$F,'[1]CCaMC-AFOaMCpUC'!BG$1,'[1]Existing Plants'!$M:$M,'[1]CCaMC-AFOaMCpUC'!$A13))*1000*[1]About!$A$110</f>
        <v>#VALUE!</v>
      </c>
      <c r="BH13" s="4" t="e">
        <f>IF(SUMIFS('[1]Existing Plants'!$L:$L,'[1]Existing Plants'!$F:$F,'[1]CCaMC-AFOaMCpUC'!BH$1,'[1]Existing Plants'!$M:$M,'[1]CCaMC-AFOaMCpUC'!$A13)=0,SUMIFS('[1]Existing Plants'!$I:$I,'[1]Existing Plants'!$M:$M,'[1]CCaMC-AFOaMCpUC'!$A13),SUMIFS('[1]Existing Plants'!$L:$L,'[1]Existing Plants'!$F:$F,'[1]CCaMC-AFOaMCpUC'!BH$1,'[1]Existing Plants'!$M:$M,'[1]CCaMC-AFOaMCpUC'!$A13))*1000*[1]About!$A$110</f>
        <v>#VALUE!</v>
      </c>
      <c r="BI13" s="4" t="e">
        <f>IF(SUMIFS('[1]Existing Plants'!$L:$L,'[1]Existing Plants'!$F:$F,'[1]CCaMC-AFOaMCpUC'!BI$1,'[1]Existing Plants'!$M:$M,'[1]CCaMC-AFOaMCpUC'!$A13)=0,SUMIFS('[1]Existing Plants'!$I:$I,'[1]Existing Plants'!$M:$M,'[1]CCaMC-AFOaMCpUC'!$A13),SUMIFS('[1]Existing Plants'!$L:$L,'[1]Existing Plants'!$F:$F,'[1]CCaMC-AFOaMCpUC'!BI$1,'[1]Existing Plants'!$M:$M,'[1]CCaMC-AFOaMCpUC'!$A13))*1000*[1]About!$A$110</f>
        <v>#VALUE!</v>
      </c>
      <c r="BJ13" s="4" t="e">
        <f>IF(SUMIFS('[1]Existing Plants'!$L:$L,'[1]Existing Plants'!$F:$F,'[1]CCaMC-AFOaMCpUC'!BJ$1,'[1]Existing Plants'!$M:$M,'[1]CCaMC-AFOaMCpUC'!$A13)=0,SUMIFS('[1]Existing Plants'!$I:$I,'[1]Existing Plants'!$M:$M,'[1]CCaMC-AFOaMCpUC'!$A13),SUMIFS('[1]Existing Plants'!$L:$L,'[1]Existing Plants'!$F:$F,'[1]CCaMC-AFOaMCpUC'!BJ$1,'[1]Existing Plants'!$M:$M,'[1]CCaMC-AFOaMCpUC'!$A13))*1000*[1]About!$A$110</f>
        <v>#VALUE!</v>
      </c>
      <c r="BK13" s="4" t="e">
        <f>IF(SUMIFS('[1]Existing Plants'!$L:$L,'[1]Existing Plants'!$F:$F,'[1]CCaMC-AFOaMCpUC'!BK$1,'[1]Existing Plants'!$M:$M,'[1]CCaMC-AFOaMCpUC'!$A13)=0,SUMIFS('[1]Existing Plants'!$I:$I,'[1]Existing Plants'!$M:$M,'[1]CCaMC-AFOaMCpUC'!$A13),SUMIFS('[1]Existing Plants'!$L:$L,'[1]Existing Plants'!$F:$F,'[1]CCaMC-AFOaMCpUC'!BK$1,'[1]Existing Plants'!$M:$M,'[1]CCaMC-AFOaMCpUC'!$A13))*1000*[1]About!$A$110</f>
        <v>#VALUE!</v>
      </c>
      <c r="BL13" s="4" t="e">
        <f>IF(SUMIFS('[1]Existing Plants'!$L:$L,'[1]Existing Plants'!$F:$F,'[1]CCaMC-AFOaMCpUC'!BL$1,'[1]Existing Plants'!$M:$M,'[1]CCaMC-AFOaMCpUC'!$A13)=0,SUMIFS('[1]Existing Plants'!$I:$I,'[1]Existing Plants'!$M:$M,'[1]CCaMC-AFOaMCpUC'!$A13),SUMIFS('[1]Existing Plants'!$L:$L,'[1]Existing Plants'!$F:$F,'[1]CCaMC-AFOaMCpUC'!BL$1,'[1]Existing Plants'!$M:$M,'[1]CCaMC-AFOaMCpUC'!$A13))*1000*[1]About!$A$110</f>
        <v>#VALUE!</v>
      </c>
      <c r="BM13" s="4" t="e">
        <f>IF(SUMIFS('[1]Existing Plants'!$L:$L,'[1]Existing Plants'!$F:$F,'[1]CCaMC-AFOaMCpUC'!BM$1,'[1]Existing Plants'!$M:$M,'[1]CCaMC-AFOaMCpUC'!$A13)=0,SUMIFS('[1]Existing Plants'!$I:$I,'[1]Existing Plants'!$M:$M,'[1]CCaMC-AFOaMCpUC'!$A13),SUMIFS('[1]Existing Plants'!$L:$L,'[1]Existing Plants'!$F:$F,'[1]CCaMC-AFOaMCpUC'!BM$1,'[1]Existing Plants'!$M:$M,'[1]CCaMC-AFOaMCpUC'!$A13))*1000*[1]About!$A$110</f>
        <v>#VALUE!</v>
      </c>
      <c r="BN13" s="4" t="e">
        <f>IF(SUMIFS('[1]Existing Plants'!$L:$L,'[1]Existing Plants'!$F:$F,'[1]CCaMC-AFOaMCpUC'!BN$1,'[1]Existing Plants'!$M:$M,'[1]CCaMC-AFOaMCpUC'!$A13)=0,SUMIFS('[1]Existing Plants'!$I:$I,'[1]Existing Plants'!$M:$M,'[1]CCaMC-AFOaMCpUC'!$A13),SUMIFS('[1]Existing Plants'!$L:$L,'[1]Existing Plants'!$F:$F,'[1]CCaMC-AFOaMCpUC'!BN$1,'[1]Existing Plants'!$M:$M,'[1]CCaMC-AFOaMCpUC'!$A13))*1000*[1]About!$A$110</f>
        <v>#VALUE!</v>
      </c>
      <c r="BO13" s="4" t="e">
        <f>IF(SUMIFS('[1]Existing Plants'!$L:$L,'[1]Existing Plants'!$F:$F,'[1]CCaMC-AFOaMCpUC'!BO$1,'[1]Existing Plants'!$M:$M,'[1]CCaMC-AFOaMCpUC'!$A13)=0,SUMIFS('[1]Existing Plants'!$I:$I,'[1]Existing Plants'!$M:$M,'[1]CCaMC-AFOaMCpUC'!$A13),SUMIFS('[1]Existing Plants'!$L:$L,'[1]Existing Plants'!$F:$F,'[1]CCaMC-AFOaMCpUC'!BO$1,'[1]Existing Plants'!$M:$M,'[1]CCaMC-AFOaMCpUC'!$A13))*1000*[1]About!$A$110</f>
        <v>#VALUE!</v>
      </c>
      <c r="BP13" s="4" t="e">
        <f>IF(SUMIFS('[1]Existing Plants'!$L:$L,'[1]Existing Plants'!$F:$F,'[1]CCaMC-AFOaMCpUC'!BP$1,'[1]Existing Plants'!$M:$M,'[1]CCaMC-AFOaMCpUC'!$A13)=0,SUMIFS('[1]Existing Plants'!$I:$I,'[1]Existing Plants'!$M:$M,'[1]CCaMC-AFOaMCpUC'!$A13),SUMIFS('[1]Existing Plants'!$L:$L,'[1]Existing Plants'!$F:$F,'[1]CCaMC-AFOaMCpUC'!BP$1,'[1]Existing Plants'!$M:$M,'[1]CCaMC-AFOaMCpUC'!$A13))*1000*[1]About!$A$110</f>
        <v>#VALUE!</v>
      </c>
      <c r="BQ13" s="4" t="e">
        <f>IF(SUMIFS('[1]Existing Plants'!$L:$L,'[1]Existing Plants'!$F:$F,'[1]CCaMC-AFOaMCpUC'!BQ$1,'[1]Existing Plants'!$M:$M,'[1]CCaMC-AFOaMCpUC'!$A13)=0,SUMIFS('[1]Existing Plants'!$I:$I,'[1]Existing Plants'!$M:$M,'[1]CCaMC-AFOaMCpUC'!$A13),SUMIFS('[1]Existing Plants'!$L:$L,'[1]Existing Plants'!$F:$F,'[1]CCaMC-AFOaMCpUC'!BQ$1,'[1]Existing Plants'!$M:$M,'[1]CCaMC-AFOaMCpUC'!$A13))*1000*[1]About!$A$110</f>
        <v>#VALUE!</v>
      </c>
      <c r="BR13" s="4" t="e">
        <f>IF(SUMIFS('[1]Existing Plants'!$L:$L,'[1]Existing Plants'!$F:$F,'[1]CCaMC-AFOaMCpUC'!BR$1,'[1]Existing Plants'!$M:$M,'[1]CCaMC-AFOaMCpUC'!$A13)=0,SUMIFS('[1]Existing Plants'!$I:$I,'[1]Existing Plants'!$M:$M,'[1]CCaMC-AFOaMCpUC'!$A13),SUMIFS('[1]Existing Plants'!$L:$L,'[1]Existing Plants'!$F:$F,'[1]CCaMC-AFOaMCpUC'!BR$1,'[1]Existing Plants'!$M:$M,'[1]CCaMC-AFOaMCpUC'!$A13))*1000*[1]About!$A$110</f>
        <v>#VALUE!</v>
      </c>
      <c r="BS13" s="4" t="e">
        <f>IF(SUMIFS('[1]Existing Plants'!$L:$L,'[1]Existing Plants'!$F:$F,'[1]CCaMC-AFOaMCpUC'!BS$1,'[1]Existing Plants'!$M:$M,'[1]CCaMC-AFOaMCpUC'!$A13)=0,SUMIFS('[1]Existing Plants'!$I:$I,'[1]Existing Plants'!$M:$M,'[1]CCaMC-AFOaMCpUC'!$A13),SUMIFS('[1]Existing Plants'!$L:$L,'[1]Existing Plants'!$F:$F,'[1]CCaMC-AFOaMCpUC'!BS$1,'[1]Existing Plants'!$M:$M,'[1]CCaMC-AFOaMCpUC'!$A13))*1000*[1]About!$A$110</f>
        <v>#VALUE!</v>
      </c>
      <c r="BT13" s="4" t="e">
        <f>IF(SUMIFS('[1]Existing Plants'!$L:$L,'[1]Existing Plants'!$F:$F,'[1]CCaMC-AFOaMCpUC'!BT$1,'[1]Existing Plants'!$M:$M,'[1]CCaMC-AFOaMCpUC'!$A13)=0,SUMIFS('[1]Existing Plants'!$I:$I,'[1]Existing Plants'!$M:$M,'[1]CCaMC-AFOaMCpUC'!$A13),SUMIFS('[1]Existing Plants'!$L:$L,'[1]Existing Plants'!$F:$F,'[1]CCaMC-AFOaMCpUC'!BT$1,'[1]Existing Plants'!$M:$M,'[1]CCaMC-AFOaMCpUC'!$A13))*1000*[1]About!$A$110</f>
        <v>#VALUE!</v>
      </c>
      <c r="BU13" s="4" t="e">
        <f>IF(SUMIFS('[1]Existing Plants'!$L:$L,'[1]Existing Plants'!$F:$F,'[1]CCaMC-AFOaMCpUC'!BU$1,'[1]Existing Plants'!$M:$M,'[1]CCaMC-AFOaMCpUC'!$A13)=0,SUMIFS('[1]Existing Plants'!$I:$I,'[1]Existing Plants'!$M:$M,'[1]CCaMC-AFOaMCpUC'!$A13),SUMIFS('[1]Existing Plants'!$L:$L,'[1]Existing Plants'!$F:$F,'[1]CCaMC-AFOaMCpUC'!BU$1,'[1]Existing Plants'!$M:$M,'[1]CCaMC-AFOaMCpUC'!$A13))*1000*[1]About!$A$110</f>
        <v>#VALUE!</v>
      </c>
      <c r="BV13" s="4" t="e">
        <f>IF(SUMIFS('[1]Existing Plants'!$L:$L,'[1]Existing Plants'!$F:$F,'[1]CCaMC-AFOaMCpUC'!BV$1,'[1]Existing Plants'!$M:$M,'[1]CCaMC-AFOaMCpUC'!$A13)=0,SUMIFS('[1]Existing Plants'!$I:$I,'[1]Existing Plants'!$M:$M,'[1]CCaMC-AFOaMCpUC'!$A13),SUMIFS('[1]Existing Plants'!$L:$L,'[1]Existing Plants'!$F:$F,'[1]CCaMC-AFOaMCpUC'!BV$1,'[1]Existing Plants'!$M:$M,'[1]CCaMC-AFOaMCpUC'!$A13))*1000*[1]About!$A$110</f>
        <v>#VALUE!</v>
      </c>
      <c r="BW13" s="4" t="e">
        <f>IF(SUMIFS('[1]Existing Plants'!$L:$L,'[1]Existing Plants'!$F:$F,'[1]CCaMC-AFOaMCpUC'!BW$1,'[1]Existing Plants'!$M:$M,'[1]CCaMC-AFOaMCpUC'!$A13)=0,SUMIFS('[1]Existing Plants'!$I:$I,'[1]Existing Plants'!$M:$M,'[1]CCaMC-AFOaMCpUC'!$A13),SUMIFS('[1]Existing Plants'!$L:$L,'[1]Existing Plants'!$F:$F,'[1]CCaMC-AFOaMCpUC'!BW$1,'[1]Existing Plants'!$M:$M,'[1]CCaMC-AFOaMCpUC'!$A13))*1000*[1]About!$A$110</f>
        <v>#VALUE!</v>
      </c>
      <c r="BX13" s="4" t="e">
        <f>IF(SUMIFS('[1]Existing Plants'!$L:$L,'[1]Existing Plants'!$F:$F,'[1]CCaMC-AFOaMCpUC'!BX$1,'[1]Existing Plants'!$M:$M,'[1]CCaMC-AFOaMCpUC'!$A13)=0,SUMIFS('[1]Existing Plants'!$I:$I,'[1]Existing Plants'!$M:$M,'[1]CCaMC-AFOaMCpUC'!$A13),SUMIFS('[1]Existing Plants'!$L:$L,'[1]Existing Plants'!$F:$F,'[1]CCaMC-AFOaMCpUC'!BX$1,'[1]Existing Plants'!$M:$M,'[1]CCaMC-AFOaMCpUC'!$A13))*1000*[1]About!$A$110</f>
        <v>#VALUE!</v>
      </c>
      <c r="BY13" s="4" t="e">
        <f>IF(SUMIFS('[1]Existing Plants'!$L:$L,'[1]Existing Plants'!$F:$F,'[1]CCaMC-AFOaMCpUC'!BY$1,'[1]Existing Plants'!$M:$M,'[1]CCaMC-AFOaMCpUC'!$A13)=0,SUMIFS('[1]Existing Plants'!$I:$I,'[1]Existing Plants'!$M:$M,'[1]CCaMC-AFOaMCpUC'!$A13),SUMIFS('[1]Existing Plants'!$L:$L,'[1]Existing Plants'!$F:$F,'[1]CCaMC-AFOaMCpUC'!BY$1,'[1]Existing Plants'!$M:$M,'[1]CCaMC-AFOaMCpUC'!$A13))*1000*[1]About!$A$110</f>
        <v>#VALUE!</v>
      </c>
      <c r="BZ13" s="4" t="e">
        <f>IF(SUMIFS('[1]Existing Plants'!$L:$L,'[1]Existing Plants'!$F:$F,'[1]CCaMC-AFOaMCpUC'!BZ$1,'[1]Existing Plants'!$M:$M,'[1]CCaMC-AFOaMCpUC'!$A13)=0,SUMIFS('[1]Existing Plants'!$I:$I,'[1]Existing Plants'!$M:$M,'[1]CCaMC-AFOaMCpUC'!$A13),SUMIFS('[1]Existing Plants'!$L:$L,'[1]Existing Plants'!$F:$F,'[1]CCaMC-AFOaMCpUC'!BZ$1,'[1]Existing Plants'!$M:$M,'[1]CCaMC-AFOaMCpUC'!$A13))*1000*[1]About!$A$110</f>
        <v>#VALUE!</v>
      </c>
      <c r="CA13" s="4" t="e">
        <f>IF(SUMIFS('[1]Existing Plants'!$L:$L,'[1]Existing Plants'!$F:$F,'[1]CCaMC-AFOaMCpUC'!CA$1,'[1]Existing Plants'!$M:$M,'[1]CCaMC-AFOaMCpUC'!$A13)=0,SUMIFS('[1]Existing Plants'!$I:$I,'[1]Existing Plants'!$M:$M,'[1]CCaMC-AFOaMCpUC'!$A13),SUMIFS('[1]Existing Plants'!$L:$L,'[1]Existing Plants'!$F:$F,'[1]CCaMC-AFOaMCpUC'!CA$1,'[1]Existing Plants'!$M:$M,'[1]CCaMC-AFOaMCpUC'!$A13))*1000*[1]About!$A$110</f>
        <v>#VALUE!</v>
      </c>
      <c r="CB13" s="4" t="e">
        <f>IF(SUMIFS('[1]Existing Plants'!$L:$L,'[1]Existing Plants'!$F:$F,'[1]CCaMC-AFOaMCpUC'!CB$1,'[1]Existing Plants'!$M:$M,'[1]CCaMC-AFOaMCpUC'!$A13)=0,SUMIFS('[1]Existing Plants'!$I:$I,'[1]Existing Plants'!$M:$M,'[1]CCaMC-AFOaMCpUC'!$A13),SUMIFS('[1]Existing Plants'!$L:$L,'[1]Existing Plants'!$F:$F,'[1]CCaMC-AFOaMCpUC'!CB$1,'[1]Existing Plants'!$M:$M,'[1]CCaMC-AFOaMCpUC'!$A13))*1000*[1]About!$A$110</f>
        <v>#VALUE!</v>
      </c>
      <c r="CC13" s="4" t="e">
        <f>IF(SUMIFS('[1]Existing Plants'!$L:$L,'[1]Existing Plants'!$F:$F,'[1]CCaMC-AFOaMCpUC'!CC$1,'[1]Existing Plants'!$M:$M,'[1]CCaMC-AFOaMCpUC'!$A13)=0,SUMIFS('[1]Existing Plants'!$I:$I,'[1]Existing Plants'!$M:$M,'[1]CCaMC-AFOaMCpUC'!$A13),SUMIFS('[1]Existing Plants'!$L:$L,'[1]Existing Plants'!$F:$F,'[1]CCaMC-AFOaMCpUC'!CC$1,'[1]Existing Plants'!$M:$M,'[1]CCaMC-AFOaMCpUC'!$A13))*1000*[1]About!$A$110</f>
        <v>#VALUE!</v>
      </c>
      <c r="CD13" s="4" t="e">
        <f>IF(SUMIFS('[1]Existing Plants'!$L:$L,'[1]Existing Plants'!$F:$F,'[1]CCaMC-AFOaMCpUC'!CD$1,'[1]Existing Plants'!$M:$M,'[1]CCaMC-AFOaMCpUC'!$A13)=0,SUMIFS('[1]Existing Plants'!$I:$I,'[1]Existing Plants'!$M:$M,'[1]CCaMC-AFOaMCpUC'!$A13),SUMIFS('[1]Existing Plants'!$L:$L,'[1]Existing Plants'!$F:$F,'[1]CCaMC-AFOaMCpUC'!CD$1,'[1]Existing Plants'!$M:$M,'[1]CCaMC-AFOaMCpUC'!$A13))*1000*[1]About!$A$110</f>
        <v>#VALUE!</v>
      </c>
      <c r="CE13" s="4" t="e">
        <f>IF(SUMIFS('[1]Existing Plants'!$L:$L,'[1]Existing Plants'!$F:$F,'[1]CCaMC-AFOaMCpUC'!CE$1,'[1]Existing Plants'!$M:$M,'[1]CCaMC-AFOaMCpUC'!$A13)=0,SUMIFS('[1]Existing Plants'!$I:$I,'[1]Existing Plants'!$M:$M,'[1]CCaMC-AFOaMCpUC'!$A13),SUMIFS('[1]Existing Plants'!$L:$L,'[1]Existing Plants'!$F:$F,'[1]CCaMC-AFOaMCpUC'!CE$1,'[1]Existing Plants'!$M:$M,'[1]CCaMC-AFOaMCpUC'!$A13))*1000*[1]About!$A$110</f>
        <v>#VALUE!</v>
      </c>
      <c r="CF13" s="4" t="e">
        <f>IF(SUMIFS('[1]Existing Plants'!$L:$L,'[1]Existing Plants'!$F:$F,'[1]CCaMC-AFOaMCpUC'!CF$1,'[1]Existing Plants'!$M:$M,'[1]CCaMC-AFOaMCpUC'!$A13)=0,SUMIFS('[1]Existing Plants'!$I:$I,'[1]Existing Plants'!$M:$M,'[1]CCaMC-AFOaMCpUC'!$A13),SUMIFS('[1]Existing Plants'!$L:$L,'[1]Existing Plants'!$F:$F,'[1]CCaMC-AFOaMCpUC'!CF$1,'[1]Existing Plants'!$M:$M,'[1]CCaMC-AFOaMCpUC'!$A13))*1000*[1]About!$A$110</f>
        <v>#VALUE!</v>
      </c>
      <c r="CG13" s="4" t="e">
        <f>IF(SUMIFS('[1]Existing Plants'!$L:$L,'[1]Existing Plants'!$F:$F,'[1]CCaMC-AFOaMCpUC'!CG$1,'[1]Existing Plants'!$M:$M,'[1]CCaMC-AFOaMCpUC'!$A13)=0,SUMIFS('[1]Existing Plants'!$I:$I,'[1]Existing Plants'!$M:$M,'[1]CCaMC-AFOaMCpUC'!$A13),SUMIFS('[1]Existing Plants'!$L:$L,'[1]Existing Plants'!$F:$F,'[1]CCaMC-AFOaMCpUC'!CG$1,'[1]Existing Plants'!$M:$M,'[1]CCaMC-AFOaMCpUC'!$A13))*1000*[1]About!$A$110</f>
        <v>#VALUE!</v>
      </c>
      <c r="CH13" s="4" t="e">
        <f>IF(SUMIFS('[1]Existing Plants'!$L:$L,'[1]Existing Plants'!$F:$F,'[1]CCaMC-AFOaMCpUC'!CH$1,'[1]Existing Plants'!$M:$M,'[1]CCaMC-AFOaMCpUC'!$A13)=0,SUMIFS('[1]Existing Plants'!$I:$I,'[1]Existing Plants'!$M:$M,'[1]CCaMC-AFOaMCpUC'!$A13),SUMIFS('[1]Existing Plants'!$L:$L,'[1]Existing Plants'!$F:$F,'[1]CCaMC-AFOaMCpUC'!CH$1,'[1]Existing Plants'!$M:$M,'[1]CCaMC-AFOaMCpUC'!$A13))*1000*[1]About!$A$110</f>
        <v>#VALUE!</v>
      </c>
      <c r="CI13" s="4" t="e">
        <f>IF(SUMIFS('[1]Existing Plants'!$L:$L,'[1]Existing Plants'!$F:$F,'[1]CCaMC-AFOaMCpUC'!CI$1,'[1]Existing Plants'!$M:$M,'[1]CCaMC-AFOaMCpUC'!$A13)=0,SUMIFS('[1]Existing Plants'!$I:$I,'[1]Existing Plants'!$M:$M,'[1]CCaMC-AFOaMCpUC'!$A13),SUMIFS('[1]Existing Plants'!$L:$L,'[1]Existing Plants'!$F:$F,'[1]CCaMC-AFOaMCpUC'!CI$1,'[1]Existing Plants'!$M:$M,'[1]CCaMC-AFOaMCpUC'!$A13))*1000*[1]About!$A$110</f>
        <v>#VALUE!</v>
      </c>
      <c r="CJ13" s="4" t="e">
        <f>IF(SUMIFS('[1]Existing Plants'!$L:$L,'[1]Existing Plants'!$F:$F,'[1]CCaMC-AFOaMCpUC'!CJ$1,'[1]Existing Plants'!$M:$M,'[1]CCaMC-AFOaMCpUC'!$A13)=0,SUMIFS('[1]Existing Plants'!$I:$I,'[1]Existing Plants'!$M:$M,'[1]CCaMC-AFOaMCpUC'!$A13),SUMIFS('[1]Existing Plants'!$L:$L,'[1]Existing Plants'!$F:$F,'[1]CCaMC-AFOaMCpUC'!CJ$1,'[1]Existing Plants'!$M:$M,'[1]CCaMC-AFOaMCpUC'!$A13))*1000*[1]About!$A$110</f>
        <v>#VALUE!</v>
      </c>
      <c r="CK13" s="4" t="e">
        <f>IF(SUMIFS('[1]Existing Plants'!$L:$L,'[1]Existing Plants'!$F:$F,'[1]CCaMC-AFOaMCpUC'!CK$1,'[1]Existing Plants'!$M:$M,'[1]CCaMC-AFOaMCpUC'!$A13)=0,SUMIFS('[1]Existing Plants'!$I:$I,'[1]Existing Plants'!$M:$M,'[1]CCaMC-AFOaMCpUC'!$A13),SUMIFS('[1]Existing Plants'!$L:$L,'[1]Existing Plants'!$F:$F,'[1]CCaMC-AFOaMCpUC'!CK$1,'[1]Existing Plants'!$M:$M,'[1]CCaMC-AFOaMCpUC'!$A13))*1000*[1]About!$A$110</f>
        <v>#VALUE!</v>
      </c>
      <c r="CL13" s="4" t="e">
        <f>IF(SUMIFS('[1]Existing Plants'!$L:$L,'[1]Existing Plants'!$F:$F,'[1]CCaMC-AFOaMCpUC'!CL$1,'[1]Existing Plants'!$M:$M,'[1]CCaMC-AFOaMCpUC'!$A13)=0,SUMIFS('[1]Existing Plants'!$I:$I,'[1]Existing Plants'!$M:$M,'[1]CCaMC-AFOaMCpUC'!$A13),SUMIFS('[1]Existing Plants'!$L:$L,'[1]Existing Plants'!$F:$F,'[1]CCaMC-AFOaMCpUC'!CL$1,'[1]Existing Plants'!$M:$M,'[1]CCaMC-AFOaMCpUC'!$A13))*1000*[1]About!$A$110</f>
        <v>#VALUE!</v>
      </c>
      <c r="CM13" s="4" t="e">
        <f>IF(SUMIFS('[1]Existing Plants'!$L:$L,'[1]Existing Plants'!$F:$F,'[1]CCaMC-AFOaMCpUC'!CM$1,'[1]Existing Plants'!$M:$M,'[1]CCaMC-AFOaMCpUC'!$A13)=0,SUMIFS('[1]Existing Plants'!$I:$I,'[1]Existing Plants'!$M:$M,'[1]CCaMC-AFOaMCpUC'!$A13),SUMIFS('[1]Existing Plants'!$L:$L,'[1]Existing Plants'!$F:$F,'[1]CCaMC-AFOaMCpUC'!CM$1,'[1]Existing Plants'!$M:$M,'[1]CCaMC-AFOaMCpUC'!$A13))*1000*[1]About!$A$110</f>
        <v>#VALUE!</v>
      </c>
      <c r="CN13" s="4" t="e">
        <f>IF(SUMIFS('[1]Existing Plants'!$L:$L,'[1]Existing Plants'!$F:$F,'[1]CCaMC-AFOaMCpUC'!CN$1,'[1]Existing Plants'!$M:$M,'[1]CCaMC-AFOaMCpUC'!$A13)=0,SUMIFS('[1]Existing Plants'!$I:$I,'[1]Existing Plants'!$M:$M,'[1]CCaMC-AFOaMCpUC'!$A13),SUMIFS('[1]Existing Plants'!$L:$L,'[1]Existing Plants'!$F:$F,'[1]CCaMC-AFOaMCpUC'!CN$1,'[1]Existing Plants'!$M:$M,'[1]CCaMC-AFOaMCpUC'!$A13))*1000*[1]About!$A$110</f>
        <v>#VALUE!</v>
      </c>
      <c r="CO13" s="4" t="e">
        <f>IF(SUMIFS('[1]Existing Plants'!$L:$L,'[1]Existing Plants'!$F:$F,'[1]CCaMC-AFOaMCpUC'!CO$1,'[1]Existing Plants'!$M:$M,'[1]CCaMC-AFOaMCpUC'!$A13)=0,SUMIFS('[1]Existing Plants'!$I:$I,'[1]Existing Plants'!$M:$M,'[1]CCaMC-AFOaMCpUC'!$A13),SUMIFS('[1]Existing Plants'!$L:$L,'[1]Existing Plants'!$F:$F,'[1]CCaMC-AFOaMCpUC'!CO$1,'[1]Existing Plants'!$M:$M,'[1]CCaMC-AFOaMCpUC'!$A13))*1000*[1]About!$A$110</f>
        <v>#VALUE!</v>
      </c>
      <c r="CP13" s="4" t="e">
        <f>IF(SUMIFS('[1]Existing Plants'!$L:$L,'[1]Existing Plants'!$F:$F,'[1]CCaMC-AFOaMCpUC'!CP$1,'[1]Existing Plants'!$M:$M,'[1]CCaMC-AFOaMCpUC'!$A13)=0,SUMIFS('[1]Existing Plants'!$I:$I,'[1]Existing Plants'!$M:$M,'[1]CCaMC-AFOaMCpUC'!$A13),SUMIFS('[1]Existing Plants'!$L:$L,'[1]Existing Plants'!$F:$F,'[1]CCaMC-AFOaMCpUC'!CP$1,'[1]Existing Plants'!$M:$M,'[1]CCaMC-AFOaMCpUC'!$A13))*1000*[1]About!$A$110</f>
        <v>#VALUE!</v>
      </c>
      <c r="CQ13" s="4" t="e">
        <f>IF(SUMIFS('[1]Existing Plants'!$L:$L,'[1]Existing Plants'!$F:$F,'[1]CCaMC-AFOaMCpUC'!CQ$1,'[1]Existing Plants'!$M:$M,'[1]CCaMC-AFOaMCpUC'!$A13)=0,SUMIFS('[1]Existing Plants'!$I:$I,'[1]Existing Plants'!$M:$M,'[1]CCaMC-AFOaMCpUC'!$A13),SUMIFS('[1]Existing Plants'!$L:$L,'[1]Existing Plants'!$F:$F,'[1]CCaMC-AFOaMCpUC'!CQ$1,'[1]Existing Plants'!$M:$M,'[1]CCaMC-AFOaMCpUC'!$A13))*1000*[1]About!$A$110</f>
        <v>#VALUE!</v>
      </c>
      <c r="CR13" s="4" t="e">
        <f>IF(SUMIFS('[1]Existing Plants'!$L:$L,'[1]Existing Plants'!$F:$F,'[1]CCaMC-AFOaMCpUC'!CR$1,'[1]Existing Plants'!$M:$M,'[1]CCaMC-AFOaMCpUC'!$A13)=0,SUMIFS('[1]Existing Plants'!$I:$I,'[1]Existing Plants'!$M:$M,'[1]CCaMC-AFOaMCpUC'!$A13),SUMIFS('[1]Existing Plants'!$L:$L,'[1]Existing Plants'!$F:$F,'[1]CCaMC-AFOaMCpUC'!CR$1,'[1]Existing Plants'!$M:$M,'[1]CCaMC-AFOaMCpUC'!$A13))*1000*[1]About!$A$110</f>
        <v>#VALUE!</v>
      </c>
      <c r="CS13" s="4" t="e">
        <f>IF(SUMIFS('[1]Existing Plants'!$L:$L,'[1]Existing Plants'!$F:$F,'[1]CCaMC-AFOaMCpUC'!CS$1,'[1]Existing Plants'!$M:$M,'[1]CCaMC-AFOaMCpUC'!$A13)=0,SUMIFS('[1]Existing Plants'!$I:$I,'[1]Existing Plants'!$M:$M,'[1]CCaMC-AFOaMCpUC'!$A13),SUMIFS('[1]Existing Plants'!$L:$L,'[1]Existing Plants'!$F:$F,'[1]CCaMC-AFOaMCpUC'!CS$1,'[1]Existing Plants'!$M:$M,'[1]CCaMC-AFOaMCpUC'!$A13))*1000*[1]About!$A$110</f>
        <v>#VALUE!</v>
      </c>
      <c r="CT13" s="4" t="e">
        <f>IF(SUMIFS('[1]Existing Plants'!$L:$L,'[1]Existing Plants'!$F:$F,'[1]CCaMC-AFOaMCpUC'!CT$1,'[1]Existing Plants'!$M:$M,'[1]CCaMC-AFOaMCpUC'!$A13)=0,SUMIFS('[1]Existing Plants'!$I:$I,'[1]Existing Plants'!$M:$M,'[1]CCaMC-AFOaMCpUC'!$A13),SUMIFS('[1]Existing Plants'!$L:$L,'[1]Existing Plants'!$F:$F,'[1]CCaMC-AFOaMCpUC'!CT$1,'[1]Existing Plants'!$M:$M,'[1]CCaMC-AFOaMCpUC'!$A13))*1000*[1]About!$A$110</f>
        <v>#VALUE!</v>
      </c>
      <c r="CU13" s="4" t="e">
        <f>IF(SUMIFS('[1]Existing Plants'!$L:$L,'[1]Existing Plants'!$F:$F,'[1]CCaMC-AFOaMCpUC'!CU$1,'[1]Existing Plants'!$M:$M,'[1]CCaMC-AFOaMCpUC'!$A13)=0,SUMIFS('[1]Existing Plants'!$I:$I,'[1]Existing Plants'!$M:$M,'[1]CCaMC-AFOaMCpUC'!$A13),SUMIFS('[1]Existing Plants'!$L:$L,'[1]Existing Plants'!$F:$F,'[1]CCaMC-AFOaMCpUC'!CU$1,'[1]Existing Plants'!$M:$M,'[1]CCaMC-AFOaMCpUC'!$A13))*1000*[1]About!$A$110</f>
        <v>#VALUE!</v>
      </c>
      <c r="CV13" s="4" t="e">
        <f>IF(SUMIFS('[1]Existing Plants'!$L:$L,'[1]Existing Plants'!$F:$F,'[1]CCaMC-AFOaMCpUC'!CV$1,'[1]Existing Plants'!$M:$M,'[1]CCaMC-AFOaMCpUC'!$A13)=0,SUMIFS('[1]Existing Plants'!$I:$I,'[1]Existing Plants'!$M:$M,'[1]CCaMC-AFOaMCpUC'!$A13),SUMIFS('[1]Existing Plants'!$L:$L,'[1]Existing Plants'!$F:$F,'[1]CCaMC-AFOaMCpUC'!CV$1,'[1]Existing Plants'!$M:$M,'[1]CCaMC-AFOaMCpUC'!$A13))*1000*[1]About!$A$110</f>
        <v>#VALUE!</v>
      </c>
      <c r="CW13" s="4" t="e">
        <f>IF(SUMIFS('[1]Existing Plants'!$L:$L,'[1]Existing Plants'!$F:$F,'[1]CCaMC-AFOaMCpUC'!CW$1,'[1]Existing Plants'!$M:$M,'[1]CCaMC-AFOaMCpUC'!$A13)=0,SUMIFS('[1]Existing Plants'!$I:$I,'[1]Existing Plants'!$M:$M,'[1]CCaMC-AFOaMCpUC'!$A13),SUMIFS('[1]Existing Plants'!$L:$L,'[1]Existing Plants'!$F:$F,'[1]CCaMC-AFOaMCpUC'!CW$1,'[1]Existing Plants'!$M:$M,'[1]CCaMC-AFOaMCpUC'!$A13))*1000*[1]About!$A$110</f>
        <v>#VALUE!</v>
      </c>
      <c r="CX13" s="4" t="e">
        <f>IF(SUMIFS('[1]Existing Plants'!$L:$L,'[1]Existing Plants'!$F:$F,'[1]CCaMC-AFOaMCpUC'!CX$1,'[1]Existing Plants'!$M:$M,'[1]CCaMC-AFOaMCpUC'!$A13)=0,SUMIFS('[1]Existing Plants'!$I:$I,'[1]Existing Plants'!$M:$M,'[1]CCaMC-AFOaMCpUC'!$A13),SUMIFS('[1]Existing Plants'!$L:$L,'[1]Existing Plants'!$F:$F,'[1]CCaMC-AFOaMCpUC'!CX$1,'[1]Existing Plants'!$M:$M,'[1]CCaMC-AFOaMCpUC'!$A13))*1000*[1]About!$A$110</f>
        <v>#VALUE!</v>
      </c>
      <c r="CY13" s="4" t="e">
        <f>IF(SUMIFS('[1]Existing Plants'!$L:$L,'[1]Existing Plants'!$F:$F,'[1]CCaMC-AFOaMCpUC'!CY$1,'[1]Existing Plants'!$M:$M,'[1]CCaMC-AFOaMCpUC'!$A13)=0,SUMIFS('[1]Existing Plants'!$I:$I,'[1]Existing Plants'!$M:$M,'[1]CCaMC-AFOaMCpUC'!$A13),SUMIFS('[1]Existing Plants'!$L:$L,'[1]Existing Plants'!$F:$F,'[1]CCaMC-AFOaMCpUC'!CY$1,'[1]Existing Plants'!$M:$M,'[1]CCaMC-AFOaMCpUC'!$A13))*1000*[1]About!$A$110</f>
        <v>#VALUE!</v>
      </c>
      <c r="CZ13" s="4" t="e">
        <f>IF(SUMIFS('[1]Existing Plants'!$L:$L,'[1]Existing Plants'!$F:$F,'[1]CCaMC-AFOaMCpUC'!CZ$1,'[1]Existing Plants'!$M:$M,'[1]CCaMC-AFOaMCpUC'!$A13)=0,SUMIFS('[1]Existing Plants'!$I:$I,'[1]Existing Plants'!$M:$M,'[1]CCaMC-AFOaMCpUC'!$A13),SUMIFS('[1]Existing Plants'!$L:$L,'[1]Existing Plants'!$F:$F,'[1]CCaMC-AFOaMCpUC'!CZ$1,'[1]Existing Plants'!$M:$M,'[1]CCaMC-AFOaMCpUC'!$A13))*1000*[1]About!$A$110</f>
        <v>#VALUE!</v>
      </c>
      <c r="DA13" s="4" t="e">
        <f>IF(SUMIFS('[1]Existing Plants'!$L:$L,'[1]Existing Plants'!$F:$F,'[1]CCaMC-AFOaMCpUC'!DA$1,'[1]Existing Plants'!$M:$M,'[1]CCaMC-AFOaMCpUC'!$A13)=0,SUMIFS('[1]Existing Plants'!$I:$I,'[1]Existing Plants'!$M:$M,'[1]CCaMC-AFOaMCpUC'!$A13),SUMIFS('[1]Existing Plants'!$L:$L,'[1]Existing Plants'!$F:$F,'[1]CCaMC-AFOaMCpUC'!DA$1,'[1]Existing Plants'!$M:$M,'[1]CCaMC-AFOaMCpUC'!$A13))*1000*[1]About!$A$110</f>
        <v>#VALUE!</v>
      </c>
      <c r="DB13" s="4" t="e">
        <f>IF(SUMIFS('[1]Existing Plants'!$L:$L,'[1]Existing Plants'!$F:$F,'[1]CCaMC-AFOaMCpUC'!DB$1,'[1]Existing Plants'!$M:$M,'[1]CCaMC-AFOaMCpUC'!$A13)=0,SUMIFS('[1]Existing Plants'!$I:$I,'[1]Existing Plants'!$M:$M,'[1]CCaMC-AFOaMCpUC'!$A13),SUMIFS('[1]Existing Plants'!$L:$L,'[1]Existing Plants'!$F:$F,'[1]CCaMC-AFOaMCpUC'!DB$1,'[1]Existing Plants'!$M:$M,'[1]CCaMC-AFOaMCpUC'!$A13))*1000*[1]About!$A$110</f>
        <v>#VALUE!</v>
      </c>
      <c r="DC13" s="4" t="e">
        <f>IF(SUMIFS('[1]Existing Plants'!$L:$L,'[1]Existing Plants'!$F:$F,'[1]CCaMC-AFOaMCpUC'!DC$1,'[1]Existing Plants'!$M:$M,'[1]CCaMC-AFOaMCpUC'!$A13)=0,SUMIFS('[1]Existing Plants'!$I:$I,'[1]Existing Plants'!$M:$M,'[1]CCaMC-AFOaMCpUC'!$A13),SUMIFS('[1]Existing Plants'!$L:$L,'[1]Existing Plants'!$F:$F,'[1]CCaMC-AFOaMCpUC'!DC$1,'[1]Existing Plants'!$M:$M,'[1]CCaMC-AFOaMCpUC'!$A13))*1000*[1]About!$A$110</f>
        <v>#VALUE!</v>
      </c>
      <c r="DD13" s="4" t="e">
        <f>IF(SUMIFS('[1]Existing Plants'!$L:$L,'[1]Existing Plants'!$F:$F,'[1]CCaMC-AFOaMCpUC'!DD$1,'[1]Existing Plants'!$M:$M,'[1]CCaMC-AFOaMCpUC'!$A13)=0,SUMIFS('[1]Existing Plants'!$I:$I,'[1]Existing Plants'!$M:$M,'[1]CCaMC-AFOaMCpUC'!$A13),SUMIFS('[1]Existing Plants'!$L:$L,'[1]Existing Plants'!$F:$F,'[1]CCaMC-AFOaMCpUC'!DD$1,'[1]Existing Plants'!$M:$M,'[1]CCaMC-AFOaMCpUC'!$A13))*1000*[1]About!$A$110</f>
        <v>#VALUE!</v>
      </c>
      <c r="DE13" s="4" t="e">
        <f>IF(SUMIFS('[1]Existing Plants'!$L:$L,'[1]Existing Plants'!$F:$F,'[1]CCaMC-AFOaMCpUC'!DE$1,'[1]Existing Plants'!$M:$M,'[1]CCaMC-AFOaMCpUC'!$A13)=0,SUMIFS('[1]Existing Plants'!$I:$I,'[1]Existing Plants'!$M:$M,'[1]CCaMC-AFOaMCpUC'!$A13),SUMIFS('[1]Existing Plants'!$L:$L,'[1]Existing Plants'!$F:$F,'[1]CCaMC-AFOaMCpUC'!DE$1,'[1]Existing Plants'!$M:$M,'[1]CCaMC-AFOaMCpUC'!$A13))*1000*[1]About!$A$110</f>
        <v>#VALUE!</v>
      </c>
      <c r="DF13" s="4" t="e">
        <f>IF(SUMIFS('[1]Existing Plants'!$L:$L,'[1]Existing Plants'!$F:$F,'[1]CCaMC-AFOaMCpUC'!DF$1,'[1]Existing Plants'!$M:$M,'[1]CCaMC-AFOaMCpUC'!$A13)=0,SUMIFS('[1]Existing Plants'!$I:$I,'[1]Existing Plants'!$M:$M,'[1]CCaMC-AFOaMCpUC'!$A13),SUMIFS('[1]Existing Plants'!$L:$L,'[1]Existing Plants'!$F:$F,'[1]CCaMC-AFOaMCpUC'!DF$1,'[1]Existing Plants'!$M:$M,'[1]CCaMC-AFOaMCpUC'!$A13))*1000*[1]About!$A$110</f>
        <v>#VALUE!</v>
      </c>
      <c r="DG13" s="4" t="e">
        <f>IF(SUMIFS('[1]Existing Plants'!$L:$L,'[1]Existing Plants'!$F:$F,'[1]CCaMC-AFOaMCpUC'!DG$1,'[1]Existing Plants'!$M:$M,'[1]CCaMC-AFOaMCpUC'!$A13)=0,SUMIFS('[1]Existing Plants'!$I:$I,'[1]Existing Plants'!$M:$M,'[1]CCaMC-AFOaMCpUC'!$A13),SUMIFS('[1]Existing Plants'!$L:$L,'[1]Existing Plants'!$F:$F,'[1]CCaMC-AFOaMCpUC'!DG$1,'[1]Existing Plants'!$M:$M,'[1]CCaMC-AFOaMCpUC'!$A13))*1000*[1]About!$A$110</f>
        <v>#VALUE!</v>
      </c>
      <c r="DH13" s="4" t="e">
        <f>IF(SUMIFS('[1]Existing Plants'!$L:$L,'[1]Existing Plants'!$F:$F,'[1]CCaMC-AFOaMCpUC'!DH$1,'[1]Existing Plants'!$M:$M,'[1]CCaMC-AFOaMCpUC'!$A13)=0,SUMIFS('[1]Existing Plants'!$I:$I,'[1]Existing Plants'!$M:$M,'[1]CCaMC-AFOaMCpUC'!$A13),SUMIFS('[1]Existing Plants'!$L:$L,'[1]Existing Plants'!$F:$F,'[1]CCaMC-AFOaMCpUC'!DH$1,'[1]Existing Plants'!$M:$M,'[1]CCaMC-AFOaMCpUC'!$A13))*1000*[1]About!$A$110</f>
        <v>#VALUE!</v>
      </c>
      <c r="DI13" s="4" t="e">
        <f>IF(SUMIFS('[1]Existing Plants'!$L:$L,'[1]Existing Plants'!$F:$F,'[1]CCaMC-AFOaMCpUC'!DI$1,'[1]Existing Plants'!$M:$M,'[1]CCaMC-AFOaMCpUC'!$A13)=0,SUMIFS('[1]Existing Plants'!$I:$I,'[1]Existing Plants'!$M:$M,'[1]CCaMC-AFOaMCpUC'!$A13),SUMIFS('[1]Existing Plants'!$L:$L,'[1]Existing Plants'!$F:$F,'[1]CCaMC-AFOaMCpUC'!DI$1,'[1]Existing Plants'!$M:$M,'[1]CCaMC-AFOaMCpUC'!$A13))*1000*[1]About!$A$110</f>
        <v>#VALUE!</v>
      </c>
      <c r="DJ13" s="4" t="e">
        <f>IF(SUMIFS('[1]Existing Plants'!$L:$L,'[1]Existing Plants'!$F:$F,'[1]CCaMC-AFOaMCpUC'!DJ$1,'[1]Existing Plants'!$M:$M,'[1]CCaMC-AFOaMCpUC'!$A13)=0,SUMIFS('[1]Existing Plants'!$I:$I,'[1]Existing Plants'!$M:$M,'[1]CCaMC-AFOaMCpUC'!$A13),SUMIFS('[1]Existing Plants'!$L:$L,'[1]Existing Plants'!$F:$F,'[1]CCaMC-AFOaMCpUC'!DJ$1,'[1]Existing Plants'!$M:$M,'[1]CCaMC-AFOaMCpUC'!$A13))*1000*[1]About!$A$110</f>
        <v>#VALUE!</v>
      </c>
      <c r="DK13" s="4" t="e">
        <f>IF(SUMIFS('[1]Existing Plants'!$L:$L,'[1]Existing Plants'!$F:$F,'[1]CCaMC-AFOaMCpUC'!DK$1,'[1]Existing Plants'!$M:$M,'[1]CCaMC-AFOaMCpUC'!$A13)=0,SUMIFS('[1]Existing Plants'!$I:$I,'[1]Existing Plants'!$M:$M,'[1]CCaMC-AFOaMCpUC'!$A13),SUMIFS('[1]Existing Plants'!$L:$L,'[1]Existing Plants'!$F:$F,'[1]CCaMC-AFOaMCpUC'!DK$1,'[1]Existing Plants'!$M:$M,'[1]CCaMC-AFOaMCpUC'!$A13))*1000*[1]About!$A$110</f>
        <v>#VALUE!</v>
      </c>
      <c r="DL13" s="4" t="e">
        <f>IF(SUMIFS('[1]Existing Plants'!$L:$L,'[1]Existing Plants'!$F:$F,'[1]CCaMC-AFOaMCpUC'!DL$1,'[1]Existing Plants'!$M:$M,'[1]CCaMC-AFOaMCpUC'!$A13)=0,SUMIFS('[1]Existing Plants'!$I:$I,'[1]Existing Plants'!$M:$M,'[1]CCaMC-AFOaMCpUC'!$A13),SUMIFS('[1]Existing Plants'!$L:$L,'[1]Existing Plants'!$F:$F,'[1]CCaMC-AFOaMCpUC'!DL$1,'[1]Existing Plants'!$M:$M,'[1]CCaMC-AFOaMCpUC'!$A13))*1000*[1]About!$A$110</f>
        <v>#VALUE!</v>
      </c>
      <c r="DM13" s="4" t="e">
        <f>IF(SUMIFS('[1]Existing Plants'!$L:$L,'[1]Existing Plants'!$F:$F,'[1]CCaMC-AFOaMCpUC'!DM$1,'[1]Existing Plants'!$M:$M,'[1]CCaMC-AFOaMCpUC'!$A13)=0,SUMIFS('[1]Existing Plants'!$I:$I,'[1]Existing Plants'!$M:$M,'[1]CCaMC-AFOaMCpUC'!$A13),SUMIFS('[1]Existing Plants'!$L:$L,'[1]Existing Plants'!$F:$F,'[1]CCaMC-AFOaMCpUC'!DM$1,'[1]Existing Plants'!$M:$M,'[1]CCaMC-AFOaMCpUC'!$A13))*1000*[1]About!$A$110</f>
        <v>#VALUE!</v>
      </c>
      <c r="DN13" s="4" t="e">
        <f>IF(SUMIFS('[1]Existing Plants'!$L:$L,'[1]Existing Plants'!$F:$F,'[1]CCaMC-AFOaMCpUC'!DN$1,'[1]Existing Plants'!$M:$M,'[1]CCaMC-AFOaMCpUC'!$A13)=0,SUMIFS('[1]Existing Plants'!$I:$I,'[1]Existing Plants'!$M:$M,'[1]CCaMC-AFOaMCpUC'!$A13),SUMIFS('[1]Existing Plants'!$L:$L,'[1]Existing Plants'!$F:$F,'[1]CCaMC-AFOaMCpUC'!DN$1,'[1]Existing Plants'!$M:$M,'[1]CCaMC-AFOaMCpUC'!$A13))*1000*[1]About!$A$110</f>
        <v>#VALUE!</v>
      </c>
      <c r="DO13" s="4" t="e">
        <f>IF(SUMIFS('[1]Existing Plants'!$L:$L,'[1]Existing Plants'!$F:$F,'[1]CCaMC-AFOaMCpUC'!DO$1,'[1]Existing Plants'!$M:$M,'[1]CCaMC-AFOaMCpUC'!$A13)=0,SUMIFS('[1]Existing Plants'!$I:$I,'[1]Existing Plants'!$M:$M,'[1]CCaMC-AFOaMCpUC'!$A13),SUMIFS('[1]Existing Plants'!$L:$L,'[1]Existing Plants'!$F:$F,'[1]CCaMC-AFOaMCpUC'!DO$1,'[1]Existing Plants'!$M:$M,'[1]CCaMC-AFOaMCpUC'!$A13))*1000*[1]About!$A$110</f>
        <v>#VALUE!</v>
      </c>
      <c r="DP13" s="4" t="e">
        <f>IF(SUMIFS('[1]Existing Plants'!$L:$L,'[1]Existing Plants'!$F:$F,'[1]CCaMC-AFOaMCpUC'!DP$1,'[1]Existing Plants'!$M:$M,'[1]CCaMC-AFOaMCpUC'!$A13)=0,SUMIFS('[1]Existing Plants'!$I:$I,'[1]Existing Plants'!$M:$M,'[1]CCaMC-AFOaMCpUC'!$A13),SUMIFS('[1]Existing Plants'!$L:$L,'[1]Existing Plants'!$F:$F,'[1]CCaMC-AFOaMCpUC'!DP$1,'[1]Existing Plants'!$M:$M,'[1]CCaMC-AFOaMCpUC'!$A13))*1000*[1]About!$A$110</f>
        <v>#VALUE!</v>
      </c>
      <c r="DQ13" s="4" t="e">
        <f>IF(SUMIFS('[1]Existing Plants'!$L:$L,'[1]Existing Plants'!$F:$F,'[1]CCaMC-AFOaMCpUC'!DQ$1,'[1]Existing Plants'!$M:$M,'[1]CCaMC-AFOaMCpUC'!$A13)=0,SUMIFS('[1]Existing Plants'!$I:$I,'[1]Existing Plants'!$M:$M,'[1]CCaMC-AFOaMCpUC'!$A13),SUMIFS('[1]Existing Plants'!$L:$L,'[1]Existing Plants'!$F:$F,'[1]CCaMC-AFOaMCpUC'!DQ$1,'[1]Existing Plants'!$M:$M,'[1]CCaMC-AFOaMCpUC'!$A13))*1000*[1]About!$A$110</f>
        <v>#VALUE!</v>
      </c>
      <c r="DR13" s="4" t="e">
        <f>IF(SUMIFS('[1]Existing Plants'!$L:$L,'[1]Existing Plants'!$F:$F,'[1]CCaMC-AFOaMCpUC'!DR$1,'[1]Existing Plants'!$M:$M,'[1]CCaMC-AFOaMCpUC'!$A13)=0,SUMIFS('[1]Existing Plants'!$I:$I,'[1]Existing Plants'!$M:$M,'[1]CCaMC-AFOaMCpUC'!$A13),SUMIFS('[1]Existing Plants'!$L:$L,'[1]Existing Plants'!$F:$F,'[1]CCaMC-AFOaMCpUC'!DR$1,'[1]Existing Plants'!$M:$M,'[1]CCaMC-AFOaMCpUC'!$A13))*1000*[1]About!$A$110</f>
        <v>#VALUE!</v>
      </c>
      <c r="DS13" s="4" t="e">
        <f>IF(SUMIFS('[1]Existing Plants'!$L:$L,'[1]Existing Plants'!$F:$F,'[1]CCaMC-AFOaMCpUC'!DS$1,'[1]Existing Plants'!$M:$M,'[1]CCaMC-AFOaMCpUC'!$A13)=0,SUMIFS('[1]Existing Plants'!$I:$I,'[1]Existing Plants'!$M:$M,'[1]CCaMC-AFOaMCpUC'!$A13),SUMIFS('[1]Existing Plants'!$L:$L,'[1]Existing Plants'!$F:$F,'[1]CCaMC-AFOaMCpUC'!DS$1,'[1]Existing Plants'!$M:$M,'[1]CCaMC-AFOaMCpUC'!$A13))*1000*[1]About!$A$110</f>
        <v>#VALUE!</v>
      </c>
      <c r="DT13" s="4" t="e">
        <f>IF(SUMIFS('[1]Existing Plants'!$L:$L,'[1]Existing Plants'!$F:$F,'[1]CCaMC-AFOaMCpUC'!DT$1,'[1]Existing Plants'!$M:$M,'[1]CCaMC-AFOaMCpUC'!$A13)=0,SUMIFS('[1]Existing Plants'!$I:$I,'[1]Existing Plants'!$M:$M,'[1]CCaMC-AFOaMCpUC'!$A13),SUMIFS('[1]Existing Plants'!$L:$L,'[1]Existing Plants'!$F:$F,'[1]CCaMC-AFOaMCpUC'!DT$1,'[1]Existing Plants'!$M:$M,'[1]CCaMC-AFOaMCpUC'!$A13))*1000*[1]About!$A$110</f>
        <v>#VALUE!</v>
      </c>
      <c r="DU13" s="4" t="e">
        <f>IF(SUMIFS('[1]Existing Plants'!$L:$L,'[1]Existing Plants'!$F:$F,'[1]CCaMC-AFOaMCpUC'!DU$1,'[1]Existing Plants'!$M:$M,'[1]CCaMC-AFOaMCpUC'!$A13)=0,SUMIFS('[1]Existing Plants'!$I:$I,'[1]Existing Plants'!$M:$M,'[1]CCaMC-AFOaMCpUC'!$A13),SUMIFS('[1]Existing Plants'!$L:$L,'[1]Existing Plants'!$F:$F,'[1]CCaMC-AFOaMCpUC'!DU$1,'[1]Existing Plants'!$M:$M,'[1]CCaMC-AFOaMCpUC'!$A13))*1000*[1]About!$A$110</f>
        <v>#VALUE!</v>
      </c>
      <c r="DV13" s="4" t="e">
        <f>IF(SUMIFS('[1]Existing Plants'!$L:$L,'[1]Existing Plants'!$F:$F,'[1]CCaMC-AFOaMCpUC'!DV$1,'[1]Existing Plants'!$M:$M,'[1]CCaMC-AFOaMCpUC'!$A13)=0,SUMIFS('[1]Existing Plants'!$I:$I,'[1]Existing Plants'!$M:$M,'[1]CCaMC-AFOaMCpUC'!$A13),SUMIFS('[1]Existing Plants'!$L:$L,'[1]Existing Plants'!$F:$F,'[1]CCaMC-AFOaMCpUC'!DV$1,'[1]Existing Plants'!$M:$M,'[1]CCaMC-AFOaMCpUC'!$A13))*1000*[1]About!$A$110</f>
        <v>#VALUE!</v>
      </c>
      <c r="DW13" s="4" t="e">
        <f>IF(SUMIFS('[1]Existing Plants'!$L:$L,'[1]Existing Plants'!$F:$F,'[1]CCaMC-AFOaMCpUC'!DW$1,'[1]Existing Plants'!$M:$M,'[1]CCaMC-AFOaMCpUC'!$A13)=0,SUMIFS('[1]Existing Plants'!$I:$I,'[1]Existing Plants'!$M:$M,'[1]CCaMC-AFOaMCpUC'!$A13),SUMIFS('[1]Existing Plants'!$L:$L,'[1]Existing Plants'!$F:$F,'[1]CCaMC-AFOaMCpUC'!DW$1,'[1]Existing Plants'!$M:$M,'[1]CCaMC-AFOaMCpUC'!$A13))*1000*[1]About!$A$110</f>
        <v>#VALUE!</v>
      </c>
      <c r="DX13" s="4" t="e">
        <f>IF(SUMIFS('[1]Existing Plants'!$L:$L,'[1]Existing Plants'!$F:$F,'[1]CCaMC-AFOaMCpUC'!DX$1,'[1]Existing Plants'!$M:$M,'[1]CCaMC-AFOaMCpUC'!$A13)=0,SUMIFS('[1]Existing Plants'!$I:$I,'[1]Existing Plants'!$M:$M,'[1]CCaMC-AFOaMCpUC'!$A13),SUMIFS('[1]Existing Plants'!$L:$L,'[1]Existing Plants'!$F:$F,'[1]CCaMC-AFOaMCpUC'!DX$1,'[1]Existing Plants'!$M:$M,'[1]CCaMC-AFOaMCpUC'!$A13))*1000*[1]About!$A$110</f>
        <v>#VALUE!</v>
      </c>
      <c r="DY13" s="4" t="e">
        <f>IF(SUMIFS('[1]Existing Plants'!$L:$L,'[1]Existing Plants'!$F:$F,'[1]CCaMC-AFOaMCpUC'!DY$1,'[1]Existing Plants'!$M:$M,'[1]CCaMC-AFOaMCpUC'!$A13)=0,SUMIFS('[1]Existing Plants'!$I:$I,'[1]Existing Plants'!$M:$M,'[1]CCaMC-AFOaMCpUC'!$A13),SUMIFS('[1]Existing Plants'!$L:$L,'[1]Existing Plants'!$F:$F,'[1]CCaMC-AFOaMCpUC'!DY$1,'[1]Existing Plants'!$M:$M,'[1]CCaMC-AFOaMCpUC'!$A13))*1000*[1]About!$A$110</f>
        <v>#VALUE!</v>
      </c>
      <c r="DZ13" s="4">
        <f>'CCaMC-AFOaMCpUC US'!B13</f>
        <v>7144.2571203304669</v>
      </c>
      <c r="EA13" s="4">
        <f t="shared" si="4"/>
        <v>7144.2571203304669</v>
      </c>
      <c r="EB13" s="4">
        <f t="shared" si="6"/>
        <v>7144.2571203304669</v>
      </c>
      <c r="EC13" s="4">
        <f t="shared" si="6"/>
        <v>7144.2571203304669</v>
      </c>
      <c r="ED13" s="4">
        <f t="shared" si="6"/>
        <v>7144.2571203304669</v>
      </c>
      <c r="EE13" s="4">
        <f t="shared" si="6"/>
        <v>7144.2571203304669</v>
      </c>
      <c r="EF13" s="4">
        <f t="shared" si="6"/>
        <v>7144.2571203304669</v>
      </c>
      <c r="EG13" s="4">
        <f t="shared" si="6"/>
        <v>7144.2571203304669</v>
      </c>
      <c r="EH13" s="4">
        <f t="shared" si="6"/>
        <v>7144.2571203304669</v>
      </c>
      <c r="EI13" s="4">
        <f t="shared" si="6"/>
        <v>7144.2571203304669</v>
      </c>
      <c r="EJ13" s="4">
        <f t="shared" si="6"/>
        <v>7144.2571203304669</v>
      </c>
      <c r="EK13" s="4">
        <f t="shared" si="6"/>
        <v>7144.2571203304669</v>
      </c>
      <c r="EL13" s="4">
        <f t="shared" si="6"/>
        <v>7144.2571203304669</v>
      </c>
      <c r="EM13" s="4">
        <f t="shared" si="6"/>
        <v>7144.2571203304669</v>
      </c>
      <c r="EN13" s="4">
        <f t="shared" si="6"/>
        <v>7144.2571203304669</v>
      </c>
      <c r="EO13" s="4">
        <f t="shared" si="6"/>
        <v>7144.2571203304669</v>
      </c>
      <c r="EP13" s="4">
        <f t="shared" si="6"/>
        <v>7144.2571203304669</v>
      </c>
      <c r="EQ13" s="4">
        <f t="shared" si="6"/>
        <v>7144.2571203304669</v>
      </c>
      <c r="ER13" s="4">
        <f t="shared" si="6"/>
        <v>7144.2571203304669</v>
      </c>
      <c r="ES13" s="4">
        <f t="shared" si="6"/>
        <v>7144.2571203304669</v>
      </c>
      <c r="ET13" s="4">
        <f t="shared" si="6"/>
        <v>7144.2571203304669</v>
      </c>
      <c r="EU13" s="4">
        <f t="shared" si="6"/>
        <v>7144.2571203304669</v>
      </c>
      <c r="EV13" s="4">
        <f t="shared" si="6"/>
        <v>7144.2571203304669</v>
      </c>
      <c r="EW13" s="4">
        <f t="shared" si="6"/>
        <v>7144.2571203304669</v>
      </c>
      <c r="EX13" s="4">
        <f t="shared" si="6"/>
        <v>7144.2571203304669</v>
      </c>
      <c r="EY13" s="4">
        <f t="shared" si="6"/>
        <v>7144.2571203304669</v>
      </c>
      <c r="EZ13" s="4">
        <f t="shared" si="6"/>
        <v>7144.2571203304669</v>
      </c>
      <c r="FA13" s="4">
        <f t="shared" si="6"/>
        <v>7144.2571203304669</v>
      </c>
      <c r="FB13" s="4">
        <f t="shared" si="6"/>
        <v>7144.2571203304669</v>
      </c>
      <c r="FC13" s="4">
        <f t="shared" si="6"/>
        <v>7144.2571203304669</v>
      </c>
      <c r="FD13" s="4">
        <f t="shared" si="6"/>
        <v>7144.2571203304669</v>
      </c>
      <c r="FE13" s="4">
        <f t="shared" si="6"/>
        <v>7144.2571203304669</v>
      </c>
      <c r="FF13" s="4">
        <f t="shared" si="9"/>
        <v>7144.2571203304669</v>
      </c>
      <c r="FG13" s="4">
        <f t="shared" si="9"/>
        <v>7144.2571203304669</v>
      </c>
      <c r="FH13" s="4">
        <f t="shared" si="9"/>
        <v>7144.2571203304669</v>
      </c>
      <c r="FI13" s="4">
        <f t="shared" si="9"/>
        <v>7144.2571203304669</v>
      </c>
      <c r="FJ13" s="4">
        <f t="shared" si="9"/>
        <v>7144.2571203304669</v>
      </c>
      <c r="FK13" s="4">
        <f t="shared" si="9"/>
        <v>7144.2571203304669</v>
      </c>
      <c r="FL13" s="4">
        <f t="shared" si="9"/>
        <v>7144.2571203304669</v>
      </c>
      <c r="FM13" s="4">
        <f t="shared" si="9"/>
        <v>7144.2571203304669</v>
      </c>
      <c r="FN13" s="4">
        <f t="shared" si="9"/>
        <v>7144.2571203304669</v>
      </c>
      <c r="FO13" s="4">
        <f t="shared" si="9"/>
        <v>7144.2571203304669</v>
      </c>
      <c r="FP13" s="4">
        <f t="shared" si="9"/>
        <v>7144.2571203304669</v>
      </c>
      <c r="FQ13" s="4">
        <f t="shared" si="9"/>
        <v>7144.2571203304669</v>
      </c>
      <c r="FR13" s="4">
        <f t="shared" si="9"/>
        <v>7144.2571203304669</v>
      </c>
      <c r="FS13" s="4">
        <f t="shared" si="9"/>
        <v>7144.2571203304669</v>
      </c>
      <c r="FT13" s="4">
        <f t="shared" si="9"/>
        <v>7144.2571203304669</v>
      </c>
      <c r="FU13" s="4">
        <f t="shared" si="9"/>
        <v>7144.2571203304669</v>
      </c>
      <c r="FV13" s="4">
        <f t="shared" si="9"/>
        <v>7144.2571203304669</v>
      </c>
      <c r="FW13" s="4">
        <f t="shared" si="9"/>
        <v>7144.2571203304669</v>
      </c>
      <c r="FX13" s="4">
        <f t="shared" si="9"/>
        <v>7144.2571203304669</v>
      </c>
      <c r="FY13" s="4">
        <f t="shared" si="9"/>
        <v>7144.2571203304669</v>
      </c>
      <c r="FZ13" s="4">
        <f t="shared" si="9"/>
        <v>7144.2571203304669</v>
      </c>
      <c r="GA13" s="4">
        <f t="shared" si="9"/>
        <v>7144.2571203304669</v>
      </c>
      <c r="GB13" s="4">
        <f t="shared" si="9"/>
        <v>7144.2571203304669</v>
      </c>
      <c r="GC13" s="4">
        <f t="shared" si="9"/>
        <v>7144.2571203304669</v>
      </c>
      <c r="GD13" s="4">
        <f t="shared" si="9"/>
        <v>7144.2571203304669</v>
      </c>
      <c r="GE13" s="4">
        <f t="shared" si="9"/>
        <v>7144.2571203304669</v>
      </c>
      <c r="GF13" s="4">
        <f t="shared" si="9"/>
        <v>7144.2571203304669</v>
      </c>
      <c r="GG13" s="4">
        <f t="shared" si="9"/>
        <v>7144.2571203304669</v>
      </c>
      <c r="GH13" s="4">
        <f t="shared" si="9"/>
        <v>7144.2571203304669</v>
      </c>
      <c r="GI13" s="4">
        <f t="shared" si="9"/>
        <v>7144.2571203304669</v>
      </c>
      <c r="GJ13" s="4">
        <f t="shared" si="9"/>
        <v>7144.2571203304669</v>
      </c>
      <c r="GK13" s="4">
        <f t="shared" si="9"/>
        <v>7144.2571203304669</v>
      </c>
      <c r="GL13" s="4">
        <f t="shared" si="9"/>
        <v>7144.2571203304669</v>
      </c>
      <c r="GM13" s="4">
        <f t="shared" si="9"/>
        <v>7144.2571203304669</v>
      </c>
      <c r="GN13" s="4">
        <f t="shared" si="9"/>
        <v>7144.2571203304669</v>
      </c>
      <c r="GO13" s="4">
        <f t="shared" si="9"/>
        <v>7144.2571203304669</v>
      </c>
      <c r="GP13" s="4">
        <f t="shared" si="9"/>
        <v>7144.2571203304669</v>
      </c>
      <c r="GQ13" s="4">
        <f t="shared" si="9"/>
        <v>7144.2571203304669</v>
      </c>
      <c r="GR13" s="4">
        <f t="shared" si="9"/>
        <v>7144.2571203304669</v>
      </c>
      <c r="GS13" s="4">
        <f t="shared" si="9"/>
        <v>7144.2571203304669</v>
      </c>
      <c r="GT13" s="4">
        <f t="shared" si="9"/>
        <v>7144.2571203304669</v>
      </c>
      <c r="GU13" s="4">
        <f t="shared" si="9"/>
        <v>7144.2571203304669</v>
      </c>
      <c r="GV13" s="4">
        <f t="shared" si="9"/>
        <v>7144.2571203304669</v>
      </c>
      <c r="GW13" s="4">
        <f t="shared" si="9"/>
        <v>7144.2571203304669</v>
      </c>
      <c r="GX13" s="4">
        <f t="shared" si="9"/>
        <v>7144.2571203304669</v>
      </c>
      <c r="GY13" s="4">
        <f t="shared" si="9"/>
        <v>7144.2571203304669</v>
      </c>
      <c r="GZ13" s="4">
        <f t="shared" si="9"/>
        <v>7144.2571203304669</v>
      </c>
      <c r="HA13" s="4">
        <f t="shared" si="9"/>
        <v>7144.2571203304669</v>
      </c>
      <c r="HB13" s="4">
        <f t="shared" si="9"/>
        <v>7144.2571203304669</v>
      </c>
      <c r="HC13" s="4">
        <f t="shared" si="9"/>
        <v>7144.2571203304669</v>
      </c>
    </row>
    <row r="14" spans="1:211">
      <c r="A14" t="s">
        <v>19</v>
      </c>
      <c r="B14" s="34">
        <v>56505.059750826338</v>
      </c>
      <c r="C14" s="34">
        <f>C2*'[1]S&amp;L'!$B$35</f>
        <v>56505.059750826338</v>
      </c>
      <c r="D14" s="34">
        <f>D2*'[1]S&amp;L'!$B$35</f>
        <v>56505.059750826338</v>
      </c>
      <c r="E14" s="34">
        <f>E2*'[1]S&amp;L'!$B$35</f>
        <v>56505.059750826338</v>
      </c>
      <c r="F14" s="34">
        <f>F2*'[1]S&amp;L'!$B$35</f>
        <v>56505.059750826338</v>
      </c>
      <c r="G14" s="34">
        <f>G2*'[1]S&amp;L'!$B$35</f>
        <v>56505.059750826338</v>
      </c>
      <c r="H14" s="34">
        <f>H2*'[1]S&amp;L'!$B$35</f>
        <v>56505.059750826338</v>
      </c>
      <c r="I14" s="34">
        <f>I2*'[1]S&amp;L'!$B$35</f>
        <v>56505.059750826338</v>
      </c>
      <c r="J14" s="34">
        <f>J2*'[1]S&amp;L'!$B$35</f>
        <v>56505.059750826338</v>
      </c>
      <c r="K14" s="34">
        <f>K2*'[1]S&amp;L'!$B$35</f>
        <v>56505.059750826338</v>
      </c>
      <c r="L14" s="34">
        <f>L2*'[1]S&amp;L'!$B$35</f>
        <v>56505.059750826338</v>
      </c>
      <c r="M14" s="34">
        <f>M2*'[1]S&amp;L'!$B$35</f>
        <v>56505.059750826338</v>
      </c>
      <c r="N14" s="34">
        <f>N2*'[1]S&amp;L'!$B$35</f>
        <v>56505.059750826338</v>
      </c>
      <c r="O14" s="34">
        <f>O2*'[1]S&amp;L'!$B$35</f>
        <v>56505.059750826338</v>
      </c>
      <c r="P14" s="34">
        <f>P2*'[1]S&amp;L'!$B$35</f>
        <v>56505.059750826338</v>
      </c>
      <c r="Q14" s="34">
        <f>Q2*'[1]S&amp;L'!$B$35</f>
        <v>56505.059750826338</v>
      </c>
      <c r="R14" s="34">
        <f>R2*'[1]S&amp;L'!$B$35</f>
        <v>56505.059750826338</v>
      </c>
      <c r="S14" s="34">
        <f>S2*'[1]S&amp;L'!$B$35</f>
        <v>56505.059750826338</v>
      </c>
      <c r="T14" s="34">
        <f>T2*'[1]S&amp;L'!$B$35</f>
        <v>56505.059750826338</v>
      </c>
      <c r="U14" s="34">
        <f>U2*'[1]S&amp;L'!$B$35</f>
        <v>56505.059750826338</v>
      </c>
      <c r="V14" s="34">
        <f>V2*'[1]S&amp;L'!$B$35</f>
        <v>56505.059750826338</v>
      </c>
      <c r="W14" s="34">
        <f>W2*'[1]S&amp;L'!$B$35</f>
        <v>56505.059750826338</v>
      </c>
      <c r="X14" s="34">
        <f>X2*'[1]S&amp;L'!$B$35</f>
        <v>56505.059750826338</v>
      </c>
      <c r="Y14" s="34">
        <f>Y2*'[1]S&amp;L'!$B$35</f>
        <v>56505.059750826338</v>
      </c>
      <c r="Z14" s="34">
        <f>Z2*'[1]S&amp;L'!$B$35</f>
        <v>56505.059750826338</v>
      </c>
      <c r="AA14" s="34">
        <f>AA2*'[1]S&amp;L'!$B$35</f>
        <v>56505.059750826338</v>
      </c>
      <c r="AB14" s="34">
        <f>AB2*'[1]S&amp;L'!$B$35</f>
        <v>56505.059750826338</v>
      </c>
      <c r="AC14" s="34">
        <f>AC2*'[1]S&amp;L'!$B$35</f>
        <v>56505.059750826338</v>
      </c>
      <c r="AD14" s="34">
        <f>AD2*'[1]S&amp;L'!$B$35</f>
        <v>56505.059750826338</v>
      </c>
      <c r="AE14" s="34">
        <f>AE2*'[1]S&amp;L'!$B$35</f>
        <v>56505.059750826338</v>
      </c>
      <c r="AF14" s="34">
        <f>AF2*'[1]S&amp;L'!$B$35</f>
        <v>56505.059750826338</v>
      </c>
      <c r="AG14" s="34">
        <f>AG2*'[1]S&amp;L'!$B$35</f>
        <v>56505.059750826338</v>
      </c>
      <c r="AH14" s="34">
        <f>AH2*'[1]S&amp;L'!$B$35</f>
        <v>56505.059750826338</v>
      </c>
      <c r="AI14" s="34">
        <f>AI2*'[1]S&amp;L'!$B$35</f>
        <v>56505.059750826338</v>
      </c>
      <c r="AJ14" s="34">
        <f>AJ2*'[1]S&amp;L'!$B$35</f>
        <v>56505.059750826338</v>
      </c>
      <c r="AK14" s="34">
        <f>AK2*'[1]S&amp;L'!$B$35</f>
        <v>56505.059750826338</v>
      </c>
      <c r="AL14" s="34">
        <f>AL2*'[1]S&amp;L'!$B$35</f>
        <v>56505.059750826338</v>
      </c>
      <c r="AM14" s="34">
        <f>AM2*'[1]S&amp;L'!$B$35</f>
        <v>56505.059750826338</v>
      </c>
      <c r="AN14" s="34">
        <f>AN2*'[1]S&amp;L'!$B$35</f>
        <v>56505.059750826338</v>
      </c>
      <c r="AO14" s="34">
        <f>AO2*'[1]S&amp;L'!$B$35</f>
        <v>56505.059750826338</v>
      </c>
      <c r="AP14" s="34">
        <f>AP2*'[1]S&amp;L'!$B$35</f>
        <v>56505.059750826338</v>
      </c>
      <c r="AQ14" s="34">
        <f>AQ2*'[1]S&amp;L'!$B$35</f>
        <v>56505.059750826338</v>
      </c>
      <c r="AR14" s="34">
        <f>AR2*'[1]S&amp;L'!$B$35</f>
        <v>56505.059750826338</v>
      </c>
      <c r="AS14" s="34">
        <f>AS2*'[1]S&amp;L'!$B$35</f>
        <v>56505.059750826338</v>
      </c>
      <c r="AT14" s="34">
        <f>AT2*'[1]S&amp;L'!$B$35</f>
        <v>56505.059750826338</v>
      </c>
      <c r="AU14" s="34">
        <f>AU2*'[1]S&amp;L'!$B$35</f>
        <v>56505.059750826338</v>
      </c>
      <c r="AV14" s="34">
        <f>AV2*'[1]S&amp;L'!$B$35</f>
        <v>56505.059750826338</v>
      </c>
      <c r="AW14" s="34">
        <f>AW2*'[1]S&amp;L'!$B$35</f>
        <v>56505.059750826338</v>
      </c>
      <c r="AX14" s="34">
        <f>AX2*'[1]S&amp;L'!$B$35</f>
        <v>56505.059750826338</v>
      </c>
      <c r="AY14" s="34">
        <f>AY2*'[1]S&amp;L'!$B$35</f>
        <v>56505.059750826338</v>
      </c>
      <c r="AZ14" s="34">
        <f>AZ2*'[1]S&amp;L'!$B$35</f>
        <v>56505.059750826338</v>
      </c>
      <c r="BA14" s="34">
        <f>BA2*'[1]S&amp;L'!$B$35</f>
        <v>56505.059750826338</v>
      </c>
      <c r="BB14" s="34">
        <f>BB2*'[1]S&amp;L'!$B$35</f>
        <v>56505.059750826338</v>
      </c>
      <c r="BC14" s="34">
        <f>BC2*'[1]S&amp;L'!$B$35</f>
        <v>56505.059750826338</v>
      </c>
      <c r="BD14" s="34">
        <f>BD2*'[1]S&amp;L'!$B$35</f>
        <v>56505.059750826338</v>
      </c>
      <c r="BE14" s="34">
        <f>BE2*'[1]S&amp;L'!$B$35</f>
        <v>56505.059750826338</v>
      </c>
      <c r="BF14" s="34">
        <f>BF2*'[1]S&amp;L'!$B$35</f>
        <v>56505.059750826338</v>
      </c>
      <c r="BG14" s="34">
        <f>BG2*'[1]S&amp;L'!$B$35</f>
        <v>56505.059750826338</v>
      </c>
      <c r="BH14" s="34">
        <f>BH2*'[1]S&amp;L'!$B$35</f>
        <v>56505.059750826338</v>
      </c>
      <c r="BI14" s="34">
        <f>BI2*'[1]S&amp;L'!$B$35</f>
        <v>56505.059750826338</v>
      </c>
      <c r="BJ14" s="34">
        <f>BJ2*'[1]S&amp;L'!$B$35</f>
        <v>56505.059750826338</v>
      </c>
      <c r="BK14" s="34">
        <f>BK2*'[1]S&amp;L'!$B$35</f>
        <v>56505.059750826338</v>
      </c>
      <c r="BL14" s="34">
        <f>BL2*'[1]S&amp;L'!$B$35</f>
        <v>56505.059750826338</v>
      </c>
      <c r="BM14" s="34">
        <f>BM2*'[1]S&amp;L'!$B$35</f>
        <v>56505.059750826338</v>
      </c>
      <c r="BN14" s="34">
        <f>BN2*'[1]S&amp;L'!$B$35</f>
        <v>56505.059750826338</v>
      </c>
      <c r="BO14" s="34">
        <f>BO2*'[1]S&amp;L'!$B$35</f>
        <v>56505.059750826338</v>
      </c>
      <c r="BP14" s="34">
        <f>BP2*'[1]S&amp;L'!$B$35</f>
        <v>56505.059750826338</v>
      </c>
      <c r="BQ14" s="34">
        <f>BQ2*'[1]S&amp;L'!$B$35</f>
        <v>56505.059750826338</v>
      </c>
      <c r="BR14" s="34">
        <f>BR2*'[1]S&amp;L'!$B$35</f>
        <v>56505.059750826338</v>
      </c>
      <c r="BS14" s="34">
        <f>BS2*'[1]S&amp;L'!$B$35</f>
        <v>56505.059750826338</v>
      </c>
      <c r="BT14" s="34">
        <f>BT2*'[1]S&amp;L'!$B$35</f>
        <v>56505.059750826338</v>
      </c>
      <c r="BU14" s="34">
        <f>BU2*'[1]S&amp;L'!$B$35</f>
        <v>56505.059750826338</v>
      </c>
      <c r="BV14" s="34">
        <f>BV2*'[1]S&amp;L'!$B$35</f>
        <v>56505.059750826338</v>
      </c>
      <c r="BW14" s="34">
        <f>BW2*'[1]S&amp;L'!$B$35</f>
        <v>56505.059750826338</v>
      </c>
      <c r="BX14" s="34">
        <f>BX2*'[1]S&amp;L'!$B$35</f>
        <v>56505.059750826338</v>
      </c>
      <c r="BY14" s="34">
        <f>BY2*'[1]S&amp;L'!$B$35</f>
        <v>56505.059750826338</v>
      </c>
      <c r="BZ14" s="34">
        <f>BZ2*'[1]S&amp;L'!$B$35</f>
        <v>56505.059750826338</v>
      </c>
      <c r="CA14" s="34">
        <f>CA2*'[1]S&amp;L'!$B$35</f>
        <v>56505.059750826338</v>
      </c>
      <c r="CB14" s="34">
        <f>CB2*'[1]S&amp;L'!$B$35</f>
        <v>56505.059750826338</v>
      </c>
      <c r="CC14" s="34">
        <f>CC2*'[1]S&amp;L'!$B$35</f>
        <v>56505.059750826338</v>
      </c>
      <c r="CD14" s="34">
        <f>CD2*'[1]S&amp;L'!$B$35</f>
        <v>56505.059750826338</v>
      </c>
      <c r="CE14" s="34">
        <f>CE2*'[1]S&amp;L'!$B$35</f>
        <v>56505.059750826338</v>
      </c>
      <c r="CF14" s="34">
        <f>CF2*'[1]S&amp;L'!$B$35</f>
        <v>56505.059750826338</v>
      </c>
      <c r="CG14" s="34">
        <f>CG2*'[1]S&amp;L'!$B$35</f>
        <v>56505.059750826338</v>
      </c>
      <c r="CH14" s="34">
        <f>CH2*'[1]S&amp;L'!$B$35</f>
        <v>56505.059750826338</v>
      </c>
      <c r="CI14" s="34">
        <f>CI2*'[1]S&amp;L'!$B$35</f>
        <v>56505.059750826338</v>
      </c>
      <c r="CJ14" s="34">
        <f>CJ2*'[1]S&amp;L'!$B$35</f>
        <v>56505.059750826338</v>
      </c>
      <c r="CK14" s="34">
        <f>CK2*'[1]S&amp;L'!$B$35</f>
        <v>56505.059750826338</v>
      </c>
      <c r="CL14" s="34">
        <f>CL2*'[1]S&amp;L'!$B$35</f>
        <v>56505.059750826338</v>
      </c>
      <c r="CM14" s="34">
        <f>CM2*'[1]S&amp;L'!$B$35</f>
        <v>56505.059750826338</v>
      </c>
      <c r="CN14" s="34">
        <f>CN2*'[1]S&amp;L'!$B$35</f>
        <v>56505.059750826338</v>
      </c>
      <c r="CO14" s="34">
        <f>CO2*'[1]S&amp;L'!$B$35</f>
        <v>56505.059750826338</v>
      </c>
      <c r="CP14" s="34">
        <f>CP2*'[1]S&amp;L'!$B$35</f>
        <v>56505.059750826338</v>
      </c>
      <c r="CQ14" s="34">
        <f>CQ2*'[1]S&amp;L'!$B$35</f>
        <v>56505.059750826338</v>
      </c>
      <c r="CR14" s="34">
        <f>CR2*'[1]S&amp;L'!$B$35</f>
        <v>56505.059750826338</v>
      </c>
      <c r="CS14" s="34">
        <f>CS2*'[1]S&amp;L'!$B$35</f>
        <v>56505.059750826338</v>
      </c>
      <c r="CT14" s="34">
        <f>CT2*'[1]S&amp;L'!$B$35</f>
        <v>56505.059750826338</v>
      </c>
      <c r="CU14" s="34">
        <f>CU2*'[1]S&amp;L'!$B$35</f>
        <v>56505.059750826338</v>
      </c>
      <c r="CV14" s="34">
        <f>CV2*'[1]S&amp;L'!$B$35</f>
        <v>56505.059750826338</v>
      </c>
      <c r="CW14" s="34">
        <f>CW2*'[1]S&amp;L'!$B$35</f>
        <v>56505.059750826338</v>
      </c>
      <c r="CX14" s="34">
        <f>CX2*'[1]S&amp;L'!$B$35</f>
        <v>56505.059750826338</v>
      </c>
      <c r="CY14" s="34">
        <f>CY2*'[1]S&amp;L'!$B$35</f>
        <v>56505.059750826338</v>
      </c>
      <c r="CZ14" s="34">
        <f>CZ2*'[1]S&amp;L'!$B$35</f>
        <v>56505.059750826338</v>
      </c>
      <c r="DA14" s="34">
        <f>DA2*'[1]S&amp;L'!$B$35</f>
        <v>56505.059750826338</v>
      </c>
      <c r="DB14" s="34">
        <f>DB2*'[1]S&amp;L'!$B$35</f>
        <v>56505.059750826338</v>
      </c>
      <c r="DC14" s="34">
        <f>DC2*'[1]S&amp;L'!$B$35</f>
        <v>56505.059750826338</v>
      </c>
      <c r="DD14" s="34">
        <f>DD2*'[1]S&amp;L'!$B$35</f>
        <v>56505.059750826338</v>
      </c>
      <c r="DE14" s="34">
        <f>DE2*'[1]S&amp;L'!$B$35</f>
        <v>56505.059750826338</v>
      </c>
      <c r="DF14" s="34">
        <f>DF2*'[1]S&amp;L'!$B$35</f>
        <v>56505.059750826338</v>
      </c>
      <c r="DG14" s="34">
        <f>DG2*'[1]S&amp;L'!$B$35</f>
        <v>56505.059750826338</v>
      </c>
      <c r="DH14" s="34">
        <f>DH2*'[1]S&amp;L'!$B$35</f>
        <v>56505.059750826338</v>
      </c>
      <c r="DI14" s="34">
        <f>DI2*'[1]S&amp;L'!$B$35</f>
        <v>56505.059750826338</v>
      </c>
      <c r="DJ14" s="34">
        <f>DJ2*'[1]S&amp;L'!$B$35</f>
        <v>56505.059750826338</v>
      </c>
      <c r="DK14" s="34">
        <f>DK2*'[1]S&amp;L'!$B$35</f>
        <v>56505.059750826338</v>
      </c>
      <c r="DL14" s="34">
        <f>DL2*'[1]S&amp;L'!$B$35</f>
        <v>56505.059750826338</v>
      </c>
      <c r="DM14" s="34">
        <f>DM2*'[1]S&amp;L'!$B$35</f>
        <v>56505.059750826338</v>
      </c>
      <c r="DN14" s="34">
        <f>DN2*'[1]S&amp;L'!$B$35</f>
        <v>56505.059750826338</v>
      </c>
      <c r="DO14" s="34">
        <f>DO2*'[1]S&amp;L'!$B$35</f>
        <v>56505.059750826338</v>
      </c>
      <c r="DP14" s="34">
        <f>DP2*'[1]S&amp;L'!$B$35</f>
        <v>56505.059750826338</v>
      </c>
      <c r="DQ14" s="34">
        <f>DQ2*'[1]S&amp;L'!$B$35</f>
        <v>56505.059750826338</v>
      </c>
      <c r="DR14" s="34">
        <f>DR2*'[1]S&amp;L'!$B$35</f>
        <v>56505.059750826338</v>
      </c>
      <c r="DS14" s="34">
        <f>DS2*'[1]S&amp;L'!$B$35</f>
        <v>56505.059750826338</v>
      </c>
      <c r="DT14" s="34">
        <f>DT2*'[1]S&amp;L'!$B$35</f>
        <v>56505.059750826338</v>
      </c>
      <c r="DU14" s="34">
        <f>DU2*'[1]S&amp;L'!$B$35</f>
        <v>56505.059750826338</v>
      </c>
      <c r="DV14" s="34">
        <f>DV2*'[1]S&amp;L'!$B$35</f>
        <v>56505.059750826338</v>
      </c>
      <c r="DW14" s="34">
        <f>DW2*'[1]S&amp;L'!$B$35</f>
        <v>56505.059750826338</v>
      </c>
      <c r="DX14" s="34">
        <f>DX2*'[1]S&amp;L'!$B$35</f>
        <v>56505.059750826338</v>
      </c>
      <c r="DY14" s="34">
        <f>DY2*'[1]S&amp;L'!$B$35</f>
        <v>56505.059750826338</v>
      </c>
      <c r="DZ14">
        <f>Calculation!B86</f>
        <v>62002.387969942749</v>
      </c>
      <c r="EA14" s="4">
        <f t="shared" si="4"/>
        <v>62002.387969942749</v>
      </c>
      <c r="EB14" s="4">
        <f t="shared" si="6"/>
        <v>62002.387969942749</v>
      </c>
      <c r="EC14" s="4">
        <f t="shared" si="6"/>
        <v>62002.387969942749</v>
      </c>
      <c r="ED14" s="4">
        <f t="shared" si="6"/>
        <v>62002.387969942749</v>
      </c>
      <c r="EE14" s="4">
        <f t="shared" si="6"/>
        <v>62002.387969942749</v>
      </c>
      <c r="EF14" s="4">
        <f t="shared" si="6"/>
        <v>62002.387969942749</v>
      </c>
      <c r="EG14" s="4">
        <f t="shared" si="6"/>
        <v>62002.387969942749</v>
      </c>
      <c r="EH14" s="4">
        <f t="shared" si="6"/>
        <v>62002.387969942749</v>
      </c>
      <c r="EI14" s="4">
        <f t="shared" si="6"/>
        <v>62002.387969942749</v>
      </c>
      <c r="EJ14" s="4">
        <f t="shared" si="6"/>
        <v>62002.387969942749</v>
      </c>
      <c r="EK14" s="4">
        <f t="shared" si="6"/>
        <v>62002.387969942749</v>
      </c>
      <c r="EL14" s="4">
        <f t="shared" si="6"/>
        <v>62002.387969942749</v>
      </c>
      <c r="EM14" s="4">
        <f t="shared" si="6"/>
        <v>62002.387969942749</v>
      </c>
      <c r="EN14" s="4">
        <f t="shared" si="6"/>
        <v>62002.387969942749</v>
      </c>
      <c r="EO14" s="4">
        <f t="shared" si="6"/>
        <v>62002.387969942749</v>
      </c>
      <c r="EP14" s="4">
        <f t="shared" si="6"/>
        <v>62002.387969942749</v>
      </c>
      <c r="EQ14" s="4">
        <f t="shared" si="6"/>
        <v>62002.387969942749</v>
      </c>
      <c r="ER14" s="4">
        <f t="shared" si="6"/>
        <v>62002.387969942749</v>
      </c>
      <c r="ES14" s="4">
        <f t="shared" si="6"/>
        <v>62002.387969942749</v>
      </c>
      <c r="ET14" s="4">
        <f t="shared" si="6"/>
        <v>62002.387969942749</v>
      </c>
      <c r="EU14" s="4">
        <f t="shared" si="6"/>
        <v>62002.387969942749</v>
      </c>
      <c r="EV14" s="4">
        <f t="shared" si="6"/>
        <v>62002.387969942749</v>
      </c>
      <c r="EW14" s="4">
        <f t="shared" si="6"/>
        <v>62002.387969942749</v>
      </c>
      <c r="EX14" s="4">
        <f t="shared" si="6"/>
        <v>62002.387969942749</v>
      </c>
      <c r="EY14" s="4">
        <f t="shared" si="6"/>
        <v>62002.387969942749</v>
      </c>
      <c r="EZ14" s="4">
        <f t="shared" si="6"/>
        <v>62002.387969942749</v>
      </c>
      <c r="FA14" s="4">
        <f t="shared" si="6"/>
        <v>62002.387969942749</v>
      </c>
      <c r="FB14" s="4">
        <f t="shared" si="6"/>
        <v>62002.387969942749</v>
      </c>
      <c r="FC14" s="4">
        <f t="shared" si="6"/>
        <v>62002.387969942749</v>
      </c>
      <c r="FD14" s="4">
        <f t="shared" si="6"/>
        <v>62002.387969942749</v>
      </c>
      <c r="FE14" s="4">
        <f t="shared" si="6"/>
        <v>62002.387969942749</v>
      </c>
      <c r="FF14" s="4">
        <f t="shared" si="9"/>
        <v>62002.387969942749</v>
      </c>
      <c r="FG14" s="4">
        <f t="shared" si="9"/>
        <v>62002.387969942749</v>
      </c>
      <c r="FH14" s="4">
        <f t="shared" si="9"/>
        <v>62002.387969942749</v>
      </c>
      <c r="FI14" s="4">
        <f t="shared" si="9"/>
        <v>62002.387969942749</v>
      </c>
      <c r="FJ14" s="4">
        <f t="shared" si="9"/>
        <v>62002.387969942749</v>
      </c>
      <c r="FK14" s="4">
        <f t="shared" si="9"/>
        <v>62002.387969942749</v>
      </c>
      <c r="FL14" s="4">
        <f t="shared" si="9"/>
        <v>62002.387969942749</v>
      </c>
      <c r="FM14" s="4">
        <f t="shared" si="9"/>
        <v>62002.387969942749</v>
      </c>
      <c r="FN14" s="4">
        <f t="shared" si="9"/>
        <v>62002.387969942749</v>
      </c>
      <c r="FO14" s="4">
        <f t="shared" si="9"/>
        <v>62002.387969942749</v>
      </c>
      <c r="FP14" s="4">
        <f t="shared" si="9"/>
        <v>62002.387969942749</v>
      </c>
      <c r="FQ14" s="4">
        <f t="shared" si="9"/>
        <v>62002.387969942749</v>
      </c>
      <c r="FR14" s="4">
        <f t="shared" si="9"/>
        <v>62002.387969942749</v>
      </c>
      <c r="FS14" s="4">
        <f t="shared" si="9"/>
        <v>62002.387969942749</v>
      </c>
      <c r="FT14" s="4">
        <f t="shared" si="9"/>
        <v>62002.387969942749</v>
      </c>
      <c r="FU14" s="4">
        <f t="shared" si="9"/>
        <v>62002.387969942749</v>
      </c>
      <c r="FV14" s="4">
        <f t="shared" si="9"/>
        <v>62002.387969942749</v>
      </c>
      <c r="FW14" s="4">
        <f t="shared" si="9"/>
        <v>62002.387969942749</v>
      </c>
      <c r="FX14" s="4">
        <f t="shared" si="9"/>
        <v>62002.387969942749</v>
      </c>
      <c r="FY14" s="4">
        <f t="shared" si="9"/>
        <v>62002.387969942749</v>
      </c>
      <c r="FZ14" s="4">
        <f t="shared" si="9"/>
        <v>62002.387969942749</v>
      </c>
      <c r="GA14" s="4">
        <f t="shared" si="9"/>
        <v>62002.387969942749</v>
      </c>
      <c r="GB14" s="4">
        <f t="shared" si="9"/>
        <v>62002.387969942749</v>
      </c>
      <c r="GC14" s="4">
        <f t="shared" si="9"/>
        <v>62002.387969942749</v>
      </c>
      <c r="GD14" s="4">
        <f t="shared" si="9"/>
        <v>62002.387969942749</v>
      </c>
      <c r="GE14" s="4">
        <f t="shared" si="9"/>
        <v>62002.387969942749</v>
      </c>
      <c r="GF14" s="4">
        <f t="shared" si="9"/>
        <v>62002.387969942749</v>
      </c>
      <c r="GG14" s="4">
        <f t="shared" si="9"/>
        <v>62002.387969942749</v>
      </c>
      <c r="GH14" s="4">
        <f t="shared" si="9"/>
        <v>62002.387969942749</v>
      </c>
      <c r="GI14" s="4">
        <f t="shared" si="9"/>
        <v>62002.387969942749</v>
      </c>
      <c r="GJ14" s="4">
        <f t="shared" si="9"/>
        <v>62002.387969942749</v>
      </c>
      <c r="GK14" s="4">
        <f t="shared" si="9"/>
        <v>62002.387969942749</v>
      </c>
      <c r="GL14" s="4">
        <f t="shared" si="9"/>
        <v>62002.387969942749</v>
      </c>
      <c r="GM14" s="4">
        <f t="shared" si="9"/>
        <v>62002.387969942749</v>
      </c>
      <c r="GN14" s="4">
        <f t="shared" si="9"/>
        <v>62002.387969942749</v>
      </c>
      <c r="GO14" s="4">
        <f t="shared" si="9"/>
        <v>62002.387969942749</v>
      </c>
      <c r="GP14" s="4">
        <f t="shared" si="9"/>
        <v>62002.387969942749</v>
      </c>
      <c r="GQ14" s="4">
        <f t="shared" si="9"/>
        <v>62002.387969942749</v>
      </c>
      <c r="GR14" s="4">
        <f t="shared" si="9"/>
        <v>62002.387969942749</v>
      </c>
      <c r="GS14" s="4">
        <f t="shared" si="9"/>
        <v>62002.387969942749</v>
      </c>
      <c r="GT14" s="4">
        <f t="shared" si="9"/>
        <v>62002.387969942749</v>
      </c>
      <c r="GU14" s="4">
        <f t="shared" si="9"/>
        <v>62002.387969942749</v>
      </c>
      <c r="GV14" s="4">
        <f t="shared" si="9"/>
        <v>62002.387969942749</v>
      </c>
      <c r="GW14" s="4">
        <f t="shared" si="9"/>
        <v>62002.387969942749</v>
      </c>
      <c r="GX14" s="4">
        <f t="shared" si="9"/>
        <v>62002.387969942749</v>
      </c>
      <c r="GY14" s="4">
        <f t="shared" si="9"/>
        <v>62002.387969942749</v>
      </c>
      <c r="GZ14" s="4">
        <f t="shared" si="9"/>
        <v>62002.387969942749</v>
      </c>
      <c r="HA14" s="4">
        <f t="shared" si="9"/>
        <v>62002.387969942749</v>
      </c>
      <c r="HB14" s="4">
        <f t="shared" si="9"/>
        <v>62002.387969942749</v>
      </c>
      <c r="HC14" s="4">
        <f t="shared" si="9"/>
        <v>62002.387969942749</v>
      </c>
    </row>
    <row r="15" spans="1:211">
      <c r="A15" t="s">
        <v>17</v>
      </c>
      <c r="B15" s="4">
        <v>107112.17184040292</v>
      </c>
      <c r="C15" s="4" t="e">
        <f>IF(SUMIFS('[1]Existing Plants'!$L:$L,'[1]Existing Plants'!$F:$F,'[1]CCaMC-AFOaMCpUC'!C$1,'[1]Existing Plants'!$M:$M,'[1]CCaMC-AFOaMCpUC'!$A15)=0,SUMIFS('[1]Existing Plants'!$I:$I,'[1]Existing Plants'!$M:$M,'[1]CCaMC-AFOaMCpUC'!$A15),SUMIFS('[1]Existing Plants'!$L:$L,'[1]Existing Plants'!$F:$F,'[1]CCaMC-AFOaMCpUC'!C$1,'[1]Existing Plants'!$M:$M,'[1]CCaMC-AFOaMCpUC'!$A15))*1000*[1]About!$A$110</f>
        <v>#VALUE!</v>
      </c>
      <c r="D15" s="4" t="e">
        <f>IF(SUMIFS('[1]Existing Plants'!$L:$L,'[1]Existing Plants'!$F:$F,'[1]CCaMC-AFOaMCpUC'!D$1,'[1]Existing Plants'!$M:$M,'[1]CCaMC-AFOaMCpUC'!$A15)=0,SUMIFS('[1]Existing Plants'!$I:$I,'[1]Existing Plants'!$M:$M,'[1]CCaMC-AFOaMCpUC'!$A15),SUMIFS('[1]Existing Plants'!$L:$L,'[1]Existing Plants'!$F:$F,'[1]CCaMC-AFOaMCpUC'!D$1,'[1]Existing Plants'!$M:$M,'[1]CCaMC-AFOaMCpUC'!$A15))*1000*[1]About!$A$110</f>
        <v>#VALUE!</v>
      </c>
      <c r="E15" s="4" t="e">
        <f>IF(SUMIFS('[1]Existing Plants'!$L:$L,'[1]Existing Plants'!$F:$F,'[1]CCaMC-AFOaMCpUC'!E$1,'[1]Existing Plants'!$M:$M,'[1]CCaMC-AFOaMCpUC'!$A15)=0,SUMIFS('[1]Existing Plants'!$I:$I,'[1]Existing Plants'!$M:$M,'[1]CCaMC-AFOaMCpUC'!$A15),SUMIFS('[1]Existing Plants'!$L:$L,'[1]Existing Plants'!$F:$F,'[1]CCaMC-AFOaMCpUC'!E$1,'[1]Existing Plants'!$M:$M,'[1]CCaMC-AFOaMCpUC'!$A15))*1000*[1]About!$A$110</f>
        <v>#VALUE!</v>
      </c>
      <c r="F15" s="4" t="e">
        <f>IF(SUMIFS('[1]Existing Plants'!$L:$L,'[1]Existing Plants'!$F:$F,'[1]CCaMC-AFOaMCpUC'!F$1,'[1]Existing Plants'!$M:$M,'[1]CCaMC-AFOaMCpUC'!$A15)=0,SUMIFS('[1]Existing Plants'!$I:$I,'[1]Existing Plants'!$M:$M,'[1]CCaMC-AFOaMCpUC'!$A15),SUMIFS('[1]Existing Plants'!$L:$L,'[1]Existing Plants'!$F:$F,'[1]CCaMC-AFOaMCpUC'!F$1,'[1]Existing Plants'!$M:$M,'[1]CCaMC-AFOaMCpUC'!$A15))*1000*[1]About!$A$110</f>
        <v>#VALUE!</v>
      </c>
      <c r="G15" s="4" t="e">
        <f>IF(SUMIFS('[1]Existing Plants'!$L:$L,'[1]Existing Plants'!$F:$F,'[1]CCaMC-AFOaMCpUC'!G$1,'[1]Existing Plants'!$M:$M,'[1]CCaMC-AFOaMCpUC'!$A15)=0,SUMIFS('[1]Existing Plants'!$I:$I,'[1]Existing Plants'!$M:$M,'[1]CCaMC-AFOaMCpUC'!$A15),SUMIFS('[1]Existing Plants'!$L:$L,'[1]Existing Plants'!$F:$F,'[1]CCaMC-AFOaMCpUC'!G$1,'[1]Existing Plants'!$M:$M,'[1]CCaMC-AFOaMCpUC'!$A15))*1000*[1]About!$A$110</f>
        <v>#VALUE!</v>
      </c>
      <c r="H15" s="4" t="e">
        <f>IF(SUMIFS('[1]Existing Plants'!$L:$L,'[1]Existing Plants'!$F:$F,'[1]CCaMC-AFOaMCpUC'!H$1,'[1]Existing Plants'!$M:$M,'[1]CCaMC-AFOaMCpUC'!$A15)=0,SUMIFS('[1]Existing Plants'!$I:$I,'[1]Existing Plants'!$M:$M,'[1]CCaMC-AFOaMCpUC'!$A15),SUMIFS('[1]Existing Plants'!$L:$L,'[1]Existing Plants'!$F:$F,'[1]CCaMC-AFOaMCpUC'!H$1,'[1]Existing Plants'!$M:$M,'[1]CCaMC-AFOaMCpUC'!$A15))*1000*[1]About!$A$110</f>
        <v>#VALUE!</v>
      </c>
      <c r="I15" s="4" t="e">
        <f>IF(SUMIFS('[1]Existing Plants'!$L:$L,'[1]Existing Plants'!$F:$F,'[1]CCaMC-AFOaMCpUC'!I$1,'[1]Existing Plants'!$M:$M,'[1]CCaMC-AFOaMCpUC'!$A15)=0,SUMIFS('[1]Existing Plants'!$I:$I,'[1]Existing Plants'!$M:$M,'[1]CCaMC-AFOaMCpUC'!$A15),SUMIFS('[1]Existing Plants'!$L:$L,'[1]Existing Plants'!$F:$F,'[1]CCaMC-AFOaMCpUC'!I$1,'[1]Existing Plants'!$M:$M,'[1]CCaMC-AFOaMCpUC'!$A15))*1000*[1]About!$A$110</f>
        <v>#VALUE!</v>
      </c>
      <c r="J15" s="4" t="e">
        <f>IF(SUMIFS('[1]Existing Plants'!$L:$L,'[1]Existing Plants'!$F:$F,'[1]CCaMC-AFOaMCpUC'!J$1,'[1]Existing Plants'!$M:$M,'[1]CCaMC-AFOaMCpUC'!$A15)=0,SUMIFS('[1]Existing Plants'!$I:$I,'[1]Existing Plants'!$M:$M,'[1]CCaMC-AFOaMCpUC'!$A15),SUMIFS('[1]Existing Plants'!$L:$L,'[1]Existing Plants'!$F:$F,'[1]CCaMC-AFOaMCpUC'!J$1,'[1]Existing Plants'!$M:$M,'[1]CCaMC-AFOaMCpUC'!$A15))*1000*[1]About!$A$110</f>
        <v>#VALUE!</v>
      </c>
      <c r="K15" s="4" t="e">
        <f>IF(SUMIFS('[1]Existing Plants'!$L:$L,'[1]Existing Plants'!$F:$F,'[1]CCaMC-AFOaMCpUC'!K$1,'[1]Existing Plants'!$M:$M,'[1]CCaMC-AFOaMCpUC'!$A15)=0,SUMIFS('[1]Existing Plants'!$I:$I,'[1]Existing Plants'!$M:$M,'[1]CCaMC-AFOaMCpUC'!$A15),SUMIFS('[1]Existing Plants'!$L:$L,'[1]Existing Plants'!$F:$F,'[1]CCaMC-AFOaMCpUC'!K$1,'[1]Existing Plants'!$M:$M,'[1]CCaMC-AFOaMCpUC'!$A15))*1000*[1]About!$A$110</f>
        <v>#VALUE!</v>
      </c>
      <c r="L15" s="4" t="e">
        <f>IF(SUMIFS('[1]Existing Plants'!$L:$L,'[1]Existing Plants'!$F:$F,'[1]CCaMC-AFOaMCpUC'!L$1,'[1]Existing Plants'!$M:$M,'[1]CCaMC-AFOaMCpUC'!$A15)=0,SUMIFS('[1]Existing Plants'!$I:$I,'[1]Existing Plants'!$M:$M,'[1]CCaMC-AFOaMCpUC'!$A15),SUMIFS('[1]Existing Plants'!$L:$L,'[1]Existing Plants'!$F:$F,'[1]CCaMC-AFOaMCpUC'!L$1,'[1]Existing Plants'!$M:$M,'[1]CCaMC-AFOaMCpUC'!$A15))*1000*[1]About!$A$110</f>
        <v>#VALUE!</v>
      </c>
      <c r="M15" s="4" t="e">
        <f>IF(SUMIFS('[1]Existing Plants'!$L:$L,'[1]Existing Plants'!$F:$F,'[1]CCaMC-AFOaMCpUC'!M$1,'[1]Existing Plants'!$M:$M,'[1]CCaMC-AFOaMCpUC'!$A15)=0,SUMIFS('[1]Existing Plants'!$I:$I,'[1]Existing Plants'!$M:$M,'[1]CCaMC-AFOaMCpUC'!$A15),SUMIFS('[1]Existing Plants'!$L:$L,'[1]Existing Plants'!$F:$F,'[1]CCaMC-AFOaMCpUC'!M$1,'[1]Existing Plants'!$M:$M,'[1]CCaMC-AFOaMCpUC'!$A15))*1000*[1]About!$A$110</f>
        <v>#VALUE!</v>
      </c>
      <c r="N15" s="4" t="e">
        <f>IF(SUMIFS('[1]Existing Plants'!$L:$L,'[1]Existing Plants'!$F:$F,'[1]CCaMC-AFOaMCpUC'!N$1,'[1]Existing Plants'!$M:$M,'[1]CCaMC-AFOaMCpUC'!$A15)=0,SUMIFS('[1]Existing Plants'!$I:$I,'[1]Existing Plants'!$M:$M,'[1]CCaMC-AFOaMCpUC'!$A15),SUMIFS('[1]Existing Plants'!$L:$L,'[1]Existing Plants'!$F:$F,'[1]CCaMC-AFOaMCpUC'!N$1,'[1]Existing Plants'!$M:$M,'[1]CCaMC-AFOaMCpUC'!$A15))*1000*[1]About!$A$110</f>
        <v>#VALUE!</v>
      </c>
      <c r="O15" s="4" t="e">
        <f>IF(SUMIFS('[1]Existing Plants'!$L:$L,'[1]Existing Plants'!$F:$F,'[1]CCaMC-AFOaMCpUC'!O$1,'[1]Existing Plants'!$M:$M,'[1]CCaMC-AFOaMCpUC'!$A15)=0,SUMIFS('[1]Existing Plants'!$I:$I,'[1]Existing Plants'!$M:$M,'[1]CCaMC-AFOaMCpUC'!$A15),SUMIFS('[1]Existing Plants'!$L:$L,'[1]Existing Plants'!$F:$F,'[1]CCaMC-AFOaMCpUC'!O$1,'[1]Existing Plants'!$M:$M,'[1]CCaMC-AFOaMCpUC'!$A15))*1000*[1]About!$A$110</f>
        <v>#VALUE!</v>
      </c>
      <c r="P15" s="4" t="e">
        <f>IF(SUMIFS('[1]Existing Plants'!$L:$L,'[1]Existing Plants'!$F:$F,'[1]CCaMC-AFOaMCpUC'!P$1,'[1]Existing Plants'!$M:$M,'[1]CCaMC-AFOaMCpUC'!$A15)=0,SUMIFS('[1]Existing Plants'!$I:$I,'[1]Existing Plants'!$M:$M,'[1]CCaMC-AFOaMCpUC'!$A15),SUMIFS('[1]Existing Plants'!$L:$L,'[1]Existing Plants'!$F:$F,'[1]CCaMC-AFOaMCpUC'!P$1,'[1]Existing Plants'!$M:$M,'[1]CCaMC-AFOaMCpUC'!$A15))*1000*[1]About!$A$110</f>
        <v>#VALUE!</v>
      </c>
      <c r="Q15" s="4" t="e">
        <f>IF(SUMIFS('[1]Existing Plants'!$L:$L,'[1]Existing Plants'!$F:$F,'[1]CCaMC-AFOaMCpUC'!Q$1,'[1]Existing Plants'!$M:$M,'[1]CCaMC-AFOaMCpUC'!$A15)=0,SUMIFS('[1]Existing Plants'!$I:$I,'[1]Existing Plants'!$M:$M,'[1]CCaMC-AFOaMCpUC'!$A15),SUMIFS('[1]Existing Plants'!$L:$L,'[1]Existing Plants'!$F:$F,'[1]CCaMC-AFOaMCpUC'!Q$1,'[1]Existing Plants'!$M:$M,'[1]CCaMC-AFOaMCpUC'!$A15))*1000*[1]About!$A$110</f>
        <v>#VALUE!</v>
      </c>
      <c r="R15" s="4" t="e">
        <f>IF(SUMIFS('[1]Existing Plants'!$L:$L,'[1]Existing Plants'!$F:$F,'[1]CCaMC-AFOaMCpUC'!R$1,'[1]Existing Plants'!$M:$M,'[1]CCaMC-AFOaMCpUC'!$A15)=0,SUMIFS('[1]Existing Plants'!$I:$I,'[1]Existing Plants'!$M:$M,'[1]CCaMC-AFOaMCpUC'!$A15),SUMIFS('[1]Existing Plants'!$L:$L,'[1]Existing Plants'!$F:$F,'[1]CCaMC-AFOaMCpUC'!R$1,'[1]Existing Plants'!$M:$M,'[1]CCaMC-AFOaMCpUC'!$A15))*1000*[1]About!$A$110</f>
        <v>#VALUE!</v>
      </c>
      <c r="S15" s="4" t="e">
        <f>IF(SUMIFS('[1]Existing Plants'!$L:$L,'[1]Existing Plants'!$F:$F,'[1]CCaMC-AFOaMCpUC'!S$1,'[1]Existing Plants'!$M:$M,'[1]CCaMC-AFOaMCpUC'!$A15)=0,SUMIFS('[1]Existing Plants'!$I:$I,'[1]Existing Plants'!$M:$M,'[1]CCaMC-AFOaMCpUC'!$A15),SUMIFS('[1]Existing Plants'!$L:$L,'[1]Existing Plants'!$F:$F,'[1]CCaMC-AFOaMCpUC'!S$1,'[1]Existing Plants'!$M:$M,'[1]CCaMC-AFOaMCpUC'!$A15))*1000*[1]About!$A$110</f>
        <v>#VALUE!</v>
      </c>
      <c r="T15" s="4" t="e">
        <f>IF(SUMIFS('[1]Existing Plants'!$L:$L,'[1]Existing Plants'!$F:$F,'[1]CCaMC-AFOaMCpUC'!T$1,'[1]Existing Plants'!$M:$M,'[1]CCaMC-AFOaMCpUC'!$A15)=0,SUMIFS('[1]Existing Plants'!$I:$I,'[1]Existing Plants'!$M:$M,'[1]CCaMC-AFOaMCpUC'!$A15),SUMIFS('[1]Existing Plants'!$L:$L,'[1]Existing Plants'!$F:$F,'[1]CCaMC-AFOaMCpUC'!T$1,'[1]Existing Plants'!$M:$M,'[1]CCaMC-AFOaMCpUC'!$A15))*1000*[1]About!$A$110</f>
        <v>#VALUE!</v>
      </c>
      <c r="U15" s="4" t="e">
        <f>IF(SUMIFS('[1]Existing Plants'!$L:$L,'[1]Existing Plants'!$F:$F,'[1]CCaMC-AFOaMCpUC'!U$1,'[1]Existing Plants'!$M:$M,'[1]CCaMC-AFOaMCpUC'!$A15)=0,SUMIFS('[1]Existing Plants'!$I:$I,'[1]Existing Plants'!$M:$M,'[1]CCaMC-AFOaMCpUC'!$A15),SUMIFS('[1]Existing Plants'!$L:$L,'[1]Existing Plants'!$F:$F,'[1]CCaMC-AFOaMCpUC'!U$1,'[1]Existing Plants'!$M:$M,'[1]CCaMC-AFOaMCpUC'!$A15))*1000*[1]About!$A$110</f>
        <v>#VALUE!</v>
      </c>
      <c r="V15" s="4" t="e">
        <f>IF(SUMIFS('[1]Existing Plants'!$L:$L,'[1]Existing Plants'!$F:$F,'[1]CCaMC-AFOaMCpUC'!V$1,'[1]Existing Plants'!$M:$M,'[1]CCaMC-AFOaMCpUC'!$A15)=0,SUMIFS('[1]Existing Plants'!$I:$I,'[1]Existing Plants'!$M:$M,'[1]CCaMC-AFOaMCpUC'!$A15),SUMIFS('[1]Existing Plants'!$L:$L,'[1]Existing Plants'!$F:$F,'[1]CCaMC-AFOaMCpUC'!V$1,'[1]Existing Plants'!$M:$M,'[1]CCaMC-AFOaMCpUC'!$A15))*1000*[1]About!$A$110</f>
        <v>#VALUE!</v>
      </c>
      <c r="W15" s="4" t="e">
        <f>IF(SUMIFS('[1]Existing Plants'!$L:$L,'[1]Existing Plants'!$F:$F,'[1]CCaMC-AFOaMCpUC'!W$1,'[1]Existing Plants'!$M:$M,'[1]CCaMC-AFOaMCpUC'!$A15)=0,SUMIFS('[1]Existing Plants'!$I:$I,'[1]Existing Plants'!$M:$M,'[1]CCaMC-AFOaMCpUC'!$A15),SUMIFS('[1]Existing Plants'!$L:$L,'[1]Existing Plants'!$F:$F,'[1]CCaMC-AFOaMCpUC'!W$1,'[1]Existing Plants'!$M:$M,'[1]CCaMC-AFOaMCpUC'!$A15))*1000*[1]About!$A$110</f>
        <v>#VALUE!</v>
      </c>
      <c r="X15" s="4" t="e">
        <f>IF(SUMIFS('[1]Existing Plants'!$L:$L,'[1]Existing Plants'!$F:$F,'[1]CCaMC-AFOaMCpUC'!X$1,'[1]Existing Plants'!$M:$M,'[1]CCaMC-AFOaMCpUC'!$A15)=0,SUMIFS('[1]Existing Plants'!$I:$I,'[1]Existing Plants'!$M:$M,'[1]CCaMC-AFOaMCpUC'!$A15),SUMIFS('[1]Existing Plants'!$L:$L,'[1]Existing Plants'!$F:$F,'[1]CCaMC-AFOaMCpUC'!X$1,'[1]Existing Plants'!$M:$M,'[1]CCaMC-AFOaMCpUC'!$A15))*1000*[1]About!$A$110</f>
        <v>#VALUE!</v>
      </c>
      <c r="Y15" s="4" t="e">
        <f>IF(SUMIFS('[1]Existing Plants'!$L:$L,'[1]Existing Plants'!$F:$F,'[1]CCaMC-AFOaMCpUC'!Y$1,'[1]Existing Plants'!$M:$M,'[1]CCaMC-AFOaMCpUC'!$A15)=0,SUMIFS('[1]Existing Plants'!$I:$I,'[1]Existing Plants'!$M:$M,'[1]CCaMC-AFOaMCpUC'!$A15),SUMIFS('[1]Existing Plants'!$L:$L,'[1]Existing Plants'!$F:$F,'[1]CCaMC-AFOaMCpUC'!Y$1,'[1]Existing Plants'!$M:$M,'[1]CCaMC-AFOaMCpUC'!$A15))*1000*[1]About!$A$110</f>
        <v>#VALUE!</v>
      </c>
      <c r="Z15" s="4" t="e">
        <f>IF(SUMIFS('[1]Existing Plants'!$L:$L,'[1]Existing Plants'!$F:$F,'[1]CCaMC-AFOaMCpUC'!Z$1,'[1]Existing Plants'!$M:$M,'[1]CCaMC-AFOaMCpUC'!$A15)=0,SUMIFS('[1]Existing Plants'!$I:$I,'[1]Existing Plants'!$M:$M,'[1]CCaMC-AFOaMCpUC'!$A15),SUMIFS('[1]Existing Plants'!$L:$L,'[1]Existing Plants'!$F:$F,'[1]CCaMC-AFOaMCpUC'!Z$1,'[1]Existing Plants'!$M:$M,'[1]CCaMC-AFOaMCpUC'!$A15))*1000*[1]About!$A$110</f>
        <v>#VALUE!</v>
      </c>
      <c r="AA15" s="4" t="e">
        <f>IF(SUMIFS('[1]Existing Plants'!$L:$L,'[1]Existing Plants'!$F:$F,'[1]CCaMC-AFOaMCpUC'!AA$1,'[1]Existing Plants'!$M:$M,'[1]CCaMC-AFOaMCpUC'!$A15)=0,SUMIFS('[1]Existing Plants'!$I:$I,'[1]Existing Plants'!$M:$M,'[1]CCaMC-AFOaMCpUC'!$A15),SUMIFS('[1]Existing Plants'!$L:$L,'[1]Existing Plants'!$F:$F,'[1]CCaMC-AFOaMCpUC'!AA$1,'[1]Existing Plants'!$M:$M,'[1]CCaMC-AFOaMCpUC'!$A15))*1000*[1]About!$A$110</f>
        <v>#VALUE!</v>
      </c>
      <c r="AB15" s="4" t="e">
        <f>IF(SUMIFS('[1]Existing Plants'!$L:$L,'[1]Existing Plants'!$F:$F,'[1]CCaMC-AFOaMCpUC'!AB$1,'[1]Existing Plants'!$M:$M,'[1]CCaMC-AFOaMCpUC'!$A15)=0,SUMIFS('[1]Existing Plants'!$I:$I,'[1]Existing Plants'!$M:$M,'[1]CCaMC-AFOaMCpUC'!$A15),SUMIFS('[1]Existing Plants'!$L:$L,'[1]Existing Plants'!$F:$F,'[1]CCaMC-AFOaMCpUC'!AB$1,'[1]Existing Plants'!$M:$M,'[1]CCaMC-AFOaMCpUC'!$A15))*1000*[1]About!$A$110</f>
        <v>#VALUE!</v>
      </c>
      <c r="AC15" s="4" t="e">
        <f>IF(SUMIFS('[1]Existing Plants'!$L:$L,'[1]Existing Plants'!$F:$F,'[1]CCaMC-AFOaMCpUC'!AC$1,'[1]Existing Plants'!$M:$M,'[1]CCaMC-AFOaMCpUC'!$A15)=0,SUMIFS('[1]Existing Plants'!$I:$I,'[1]Existing Plants'!$M:$M,'[1]CCaMC-AFOaMCpUC'!$A15),SUMIFS('[1]Existing Plants'!$L:$L,'[1]Existing Plants'!$F:$F,'[1]CCaMC-AFOaMCpUC'!AC$1,'[1]Existing Plants'!$M:$M,'[1]CCaMC-AFOaMCpUC'!$A15))*1000*[1]About!$A$110</f>
        <v>#VALUE!</v>
      </c>
      <c r="AD15" s="4" t="e">
        <f>IF(SUMIFS('[1]Existing Plants'!$L:$L,'[1]Existing Plants'!$F:$F,'[1]CCaMC-AFOaMCpUC'!AD$1,'[1]Existing Plants'!$M:$M,'[1]CCaMC-AFOaMCpUC'!$A15)=0,SUMIFS('[1]Existing Plants'!$I:$I,'[1]Existing Plants'!$M:$M,'[1]CCaMC-AFOaMCpUC'!$A15),SUMIFS('[1]Existing Plants'!$L:$L,'[1]Existing Plants'!$F:$F,'[1]CCaMC-AFOaMCpUC'!AD$1,'[1]Existing Plants'!$M:$M,'[1]CCaMC-AFOaMCpUC'!$A15))*1000*[1]About!$A$110</f>
        <v>#VALUE!</v>
      </c>
      <c r="AE15" s="4" t="e">
        <f>IF(SUMIFS('[1]Existing Plants'!$L:$L,'[1]Existing Plants'!$F:$F,'[1]CCaMC-AFOaMCpUC'!AE$1,'[1]Existing Plants'!$M:$M,'[1]CCaMC-AFOaMCpUC'!$A15)=0,SUMIFS('[1]Existing Plants'!$I:$I,'[1]Existing Plants'!$M:$M,'[1]CCaMC-AFOaMCpUC'!$A15),SUMIFS('[1]Existing Plants'!$L:$L,'[1]Existing Plants'!$F:$F,'[1]CCaMC-AFOaMCpUC'!AE$1,'[1]Existing Plants'!$M:$M,'[1]CCaMC-AFOaMCpUC'!$A15))*1000*[1]About!$A$110</f>
        <v>#VALUE!</v>
      </c>
      <c r="AF15" s="4" t="e">
        <f>IF(SUMIFS('[1]Existing Plants'!$L:$L,'[1]Existing Plants'!$F:$F,'[1]CCaMC-AFOaMCpUC'!AF$1,'[1]Existing Plants'!$M:$M,'[1]CCaMC-AFOaMCpUC'!$A15)=0,SUMIFS('[1]Existing Plants'!$I:$I,'[1]Existing Plants'!$M:$M,'[1]CCaMC-AFOaMCpUC'!$A15),SUMIFS('[1]Existing Plants'!$L:$L,'[1]Existing Plants'!$F:$F,'[1]CCaMC-AFOaMCpUC'!AF$1,'[1]Existing Plants'!$M:$M,'[1]CCaMC-AFOaMCpUC'!$A15))*1000*[1]About!$A$110</f>
        <v>#VALUE!</v>
      </c>
      <c r="AG15" s="4" t="e">
        <f>IF(SUMIFS('[1]Existing Plants'!$L:$L,'[1]Existing Plants'!$F:$F,'[1]CCaMC-AFOaMCpUC'!AG$1,'[1]Existing Plants'!$M:$M,'[1]CCaMC-AFOaMCpUC'!$A15)=0,SUMIFS('[1]Existing Plants'!$I:$I,'[1]Existing Plants'!$M:$M,'[1]CCaMC-AFOaMCpUC'!$A15),SUMIFS('[1]Existing Plants'!$L:$L,'[1]Existing Plants'!$F:$F,'[1]CCaMC-AFOaMCpUC'!AG$1,'[1]Existing Plants'!$M:$M,'[1]CCaMC-AFOaMCpUC'!$A15))*1000*[1]About!$A$110</f>
        <v>#VALUE!</v>
      </c>
      <c r="AH15" s="4" t="e">
        <f>IF(SUMIFS('[1]Existing Plants'!$L:$L,'[1]Existing Plants'!$F:$F,'[1]CCaMC-AFOaMCpUC'!AH$1,'[1]Existing Plants'!$M:$M,'[1]CCaMC-AFOaMCpUC'!$A15)=0,SUMIFS('[1]Existing Plants'!$I:$I,'[1]Existing Plants'!$M:$M,'[1]CCaMC-AFOaMCpUC'!$A15),SUMIFS('[1]Existing Plants'!$L:$L,'[1]Existing Plants'!$F:$F,'[1]CCaMC-AFOaMCpUC'!AH$1,'[1]Existing Plants'!$M:$M,'[1]CCaMC-AFOaMCpUC'!$A15))*1000*[1]About!$A$110</f>
        <v>#VALUE!</v>
      </c>
      <c r="AI15" s="4" t="e">
        <f>IF(SUMIFS('[1]Existing Plants'!$L:$L,'[1]Existing Plants'!$F:$F,'[1]CCaMC-AFOaMCpUC'!AI$1,'[1]Existing Plants'!$M:$M,'[1]CCaMC-AFOaMCpUC'!$A15)=0,SUMIFS('[1]Existing Plants'!$I:$I,'[1]Existing Plants'!$M:$M,'[1]CCaMC-AFOaMCpUC'!$A15),SUMIFS('[1]Existing Plants'!$L:$L,'[1]Existing Plants'!$F:$F,'[1]CCaMC-AFOaMCpUC'!AI$1,'[1]Existing Plants'!$M:$M,'[1]CCaMC-AFOaMCpUC'!$A15))*1000*[1]About!$A$110</f>
        <v>#VALUE!</v>
      </c>
      <c r="AJ15" s="4" t="e">
        <f>IF(SUMIFS('[1]Existing Plants'!$L:$L,'[1]Existing Plants'!$F:$F,'[1]CCaMC-AFOaMCpUC'!AJ$1,'[1]Existing Plants'!$M:$M,'[1]CCaMC-AFOaMCpUC'!$A15)=0,SUMIFS('[1]Existing Plants'!$I:$I,'[1]Existing Plants'!$M:$M,'[1]CCaMC-AFOaMCpUC'!$A15),SUMIFS('[1]Existing Plants'!$L:$L,'[1]Existing Plants'!$F:$F,'[1]CCaMC-AFOaMCpUC'!AJ$1,'[1]Existing Plants'!$M:$M,'[1]CCaMC-AFOaMCpUC'!$A15))*1000*[1]About!$A$110</f>
        <v>#VALUE!</v>
      </c>
      <c r="AK15" s="4" t="e">
        <f>IF(SUMIFS('[1]Existing Plants'!$L:$L,'[1]Existing Plants'!$F:$F,'[1]CCaMC-AFOaMCpUC'!AK$1,'[1]Existing Plants'!$M:$M,'[1]CCaMC-AFOaMCpUC'!$A15)=0,SUMIFS('[1]Existing Plants'!$I:$I,'[1]Existing Plants'!$M:$M,'[1]CCaMC-AFOaMCpUC'!$A15),SUMIFS('[1]Existing Plants'!$L:$L,'[1]Existing Plants'!$F:$F,'[1]CCaMC-AFOaMCpUC'!AK$1,'[1]Existing Plants'!$M:$M,'[1]CCaMC-AFOaMCpUC'!$A15))*1000*[1]About!$A$110</f>
        <v>#VALUE!</v>
      </c>
      <c r="AL15" s="4" t="e">
        <f>IF(SUMIFS('[1]Existing Plants'!$L:$L,'[1]Existing Plants'!$F:$F,'[1]CCaMC-AFOaMCpUC'!AL$1,'[1]Existing Plants'!$M:$M,'[1]CCaMC-AFOaMCpUC'!$A15)=0,SUMIFS('[1]Existing Plants'!$I:$I,'[1]Existing Plants'!$M:$M,'[1]CCaMC-AFOaMCpUC'!$A15),SUMIFS('[1]Existing Plants'!$L:$L,'[1]Existing Plants'!$F:$F,'[1]CCaMC-AFOaMCpUC'!AL$1,'[1]Existing Plants'!$M:$M,'[1]CCaMC-AFOaMCpUC'!$A15))*1000*[1]About!$A$110</f>
        <v>#VALUE!</v>
      </c>
      <c r="AM15" s="4" t="e">
        <f>IF(SUMIFS('[1]Existing Plants'!$L:$L,'[1]Existing Plants'!$F:$F,'[1]CCaMC-AFOaMCpUC'!AM$1,'[1]Existing Plants'!$M:$M,'[1]CCaMC-AFOaMCpUC'!$A15)=0,SUMIFS('[1]Existing Plants'!$I:$I,'[1]Existing Plants'!$M:$M,'[1]CCaMC-AFOaMCpUC'!$A15),SUMIFS('[1]Existing Plants'!$L:$L,'[1]Existing Plants'!$F:$F,'[1]CCaMC-AFOaMCpUC'!AM$1,'[1]Existing Plants'!$M:$M,'[1]CCaMC-AFOaMCpUC'!$A15))*1000*[1]About!$A$110</f>
        <v>#VALUE!</v>
      </c>
      <c r="AN15" s="4" t="e">
        <f>IF(SUMIFS('[1]Existing Plants'!$L:$L,'[1]Existing Plants'!$F:$F,'[1]CCaMC-AFOaMCpUC'!AN$1,'[1]Existing Plants'!$M:$M,'[1]CCaMC-AFOaMCpUC'!$A15)=0,SUMIFS('[1]Existing Plants'!$I:$I,'[1]Existing Plants'!$M:$M,'[1]CCaMC-AFOaMCpUC'!$A15),SUMIFS('[1]Existing Plants'!$L:$L,'[1]Existing Plants'!$F:$F,'[1]CCaMC-AFOaMCpUC'!AN$1,'[1]Existing Plants'!$M:$M,'[1]CCaMC-AFOaMCpUC'!$A15))*1000*[1]About!$A$110</f>
        <v>#VALUE!</v>
      </c>
      <c r="AO15" s="4" t="e">
        <f>IF(SUMIFS('[1]Existing Plants'!$L:$L,'[1]Existing Plants'!$F:$F,'[1]CCaMC-AFOaMCpUC'!AO$1,'[1]Existing Plants'!$M:$M,'[1]CCaMC-AFOaMCpUC'!$A15)=0,SUMIFS('[1]Existing Plants'!$I:$I,'[1]Existing Plants'!$M:$M,'[1]CCaMC-AFOaMCpUC'!$A15),SUMIFS('[1]Existing Plants'!$L:$L,'[1]Existing Plants'!$F:$F,'[1]CCaMC-AFOaMCpUC'!AO$1,'[1]Existing Plants'!$M:$M,'[1]CCaMC-AFOaMCpUC'!$A15))*1000*[1]About!$A$110</f>
        <v>#VALUE!</v>
      </c>
      <c r="AP15" s="4" t="e">
        <f>IF(SUMIFS('[1]Existing Plants'!$L:$L,'[1]Existing Plants'!$F:$F,'[1]CCaMC-AFOaMCpUC'!AP$1,'[1]Existing Plants'!$M:$M,'[1]CCaMC-AFOaMCpUC'!$A15)=0,SUMIFS('[1]Existing Plants'!$I:$I,'[1]Existing Plants'!$M:$M,'[1]CCaMC-AFOaMCpUC'!$A15),SUMIFS('[1]Existing Plants'!$L:$L,'[1]Existing Plants'!$F:$F,'[1]CCaMC-AFOaMCpUC'!AP$1,'[1]Existing Plants'!$M:$M,'[1]CCaMC-AFOaMCpUC'!$A15))*1000*[1]About!$A$110</f>
        <v>#VALUE!</v>
      </c>
      <c r="AQ15" s="4" t="e">
        <f>IF(SUMIFS('[1]Existing Plants'!$L:$L,'[1]Existing Plants'!$F:$F,'[1]CCaMC-AFOaMCpUC'!AQ$1,'[1]Existing Plants'!$M:$M,'[1]CCaMC-AFOaMCpUC'!$A15)=0,SUMIFS('[1]Existing Plants'!$I:$I,'[1]Existing Plants'!$M:$M,'[1]CCaMC-AFOaMCpUC'!$A15),SUMIFS('[1]Existing Plants'!$L:$L,'[1]Existing Plants'!$F:$F,'[1]CCaMC-AFOaMCpUC'!AQ$1,'[1]Existing Plants'!$M:$M,'[1]CCaMC-AFOaMCpUC'!$A15))*1000*[1]About!$A$110</f>
        <v>#VALUE!</v>
      </c>
      <c r="AR15" s="4" t="e">
        <f>IF(SUMIFS('[1]Existing Plants'!$L:$L,'[1]Existing Plants'!$F:$F,'[1]CCaMC-AFOaMCpUC'!AR$1,'[1]Existing Plants'!$M:$M,'[1]CCaMC-AFOaMCpUC'!$A15)=0,SUMIFS('[1]Existing Plants'!$I:$I,'[1]Existing Plants'!$M:$M,'[1]CCaMC-AFOaMCpUC'!$A15),SUMIFS('[1]Existing Plants'!$L:$L,'[1]Existing Plants'!$F:$F,'[1]CCaMC-AFOaMCpUC'!AR$1,'[1]Existing Plants'!$M:$M,'[1]CCaMC-AFOaMCpUC'!$A15))*1000*[1]About!$A$110</f>
        <v>#VALUE!</v>
      </c>
      <c r="AS15" s="4" t="e">
        <f>IF(SUMIFS('[1]Existing Plants'!$L:$L,'[1]Existing Plants'!$F:$F,'[1]CCaMC-AFOaMCpUC'!AS$1,'[1]Existing Plants'!$M:$M,'[1]CCaMC-AFOaMCpUC'!$A15)=0,SUMIFS('[1]Existing Plants'!$I:$I,'[1]Existing Plants'!$M:$M,'[1]CCaMC-AFOaMCpUC'!$A15),SUMIFS('[1]Existing Plants'!$L:$L,'[1]Existing Plants'!$F:$F,'[1]CCaMC-AFOaMCpUC'!AS$1,'[1]Existing Plants'!$M:$M,'[1]CCaMC-AFOaMCpUC'!$A15))*1000*[1]About!$A$110</f>
        <v>#VALUE!</v>
      </c>
      <c r="AT15" s="4" t="e">
        <f>IF(SUMIFS('[1]Existing Plants'!$L:$L,'[1]Existing Plants'!$F:$F,'[1]CCaMC-AFOaMCpUC'!AT$1,'[1]Existing Plants'!$M:$M,'[1]CCaMC-AFOaMCpUC'!$A15)=0,SUMIFS('[1]Existing Plants'!$I:$I,'[1]Existing Plants'!$M:$M,'[1]CCaMC-AFOaMCpUC'!$A15),SUMIFS('[1]Existing Plants'!$L:$L,'[1]Existing Plants'!$F:$F,'[1]CCaMC-AFOaMCpUC'!AT$1,'[1]Existing Plants'!$M:$M,'[1]CCaMC-AFOaMCpUC'!$A15))*1000*[1]About!$A$110</f>
        <v>#VALUE!</v>
      </c>
      <c r="AU15" s="4" t="e">
        <f>IF(SUMIFS('[1]Existing Plants'!$L:$L,'[1]Existing Plants'!$F:$F,'[1]CCaMC-AFOaMCpUC'!AU$1,'[1]Existing Plants'!$M:$M,'[1]CCaMC-AFOaMCpUC'!$A15)=0,SUMIFS('[1]Existing Plants'!$I:$I,'[1]Existing Plants'!$M:$M,'[1]CCaMC-AFOaMCpUC'!$A15),SUMIFS('[1]Existing Plants'!$L:$L,'[1]Existing Plants'!$F:$F,'[1]CCaMC-AFOaMCpUC'!AU$1,'[1]Existing Plants'!$M:$M,'[1]CCaMC-AFOaMCpUC'!$A15))*1000*[1]About!$A$110</f>
        <v>#VALUE!</v>
      </c>
      <c r="AV15" s="4" t="e">
        <f>IF(SUMIFS('[1]Existing Plants'!$L:$L,'[1]Existing Plants'!$F:$F,'[1]CCaMC-AFOaMCpUC'!AV$1,'[1]Existing Plants'!$M:$M,'[1]CCaMC-AFOaMCpUC'!$A15)=0,SUMIFS('[1]Existing Plants'!$I:$I,'[1]Existing Plants'!$M:$M,'[1]CCaMC-AFOaMCpUC'!$A15),SUMIFS('[1]Existing Plants'!$L:$L,'[1]Existing Plants'!$F:$F,'[1]CCaMC-AFOaMCpUC'!AV$1,'[1]Existing Plants'!$M:$M,'[1]CCaMC-AFOaMCpUC'!$A15))*1000*[1]About!$A$110</f>
        <v>#VALUE!</v>
      </c>
      <c r="AW15" s="4" t="e">
        <f>IF(SUMIFS('[1]Existing Plants'!$L:$L,'[1]Existing Plants'!$F:$F,'[1]CCaMC-AFOaMCpUC'!AW$1,'[1]Existing Plants'!$M:$M,'[1]CCaMC-AFOaMCpUC'!$A15)=0,SUMIFS('[1]Existing Plants'!$I:$I,'[1]Existing Plants'!$M:$M,'[1]CCaMC-AFOaMCpUC'!$A15),SUMIFS('[1]Existing Plants'!$L:$L,'[1]Existing Plants'!$F:$F,'[1]CCaMC-AFOaMCpUC'!AW$1,'[1]Existing Plants'!$M:$M,'[1]CCaMC-AFOaMCpUC'!$A15))*1000*[1]About!$A$110</f>
        <v>#VALUE!</v>
      </c>
      <c r="AX15" s="4" t="e">
        <f>IF(SUMIFS('[1]Existing Plants'!$L:$L,'[1]Existing Plants'!$F:$F,'[1]CCaMC-AFOaMCpUC'!AX$1,'[1]Existing Plants'!$M:$M,'[1]CCaMC-AFOaMCpUC'!$A15)=0,SUMIFS('[1]Existing Plants'!$I:$I,'[1]Existing Plants'!$M:$M,'[1]CCaMC-AFOaMCpUC'!$A15),SUMIFS('[1]Existing Plants'!$L:$L,'[1]Existing Plants'!$F:$F,'[1]CCaMC-AFOaMCpUC'!AX$1,'[1]Existing Plants'!$M:$M,'[1]CCaMC-AFOaMCpUC'!$A15))*1000*[1]About!$A$110</f>
        <v>#VALUE!</v>
      </c>
      <c r="AY15" s="4" t="e">
        <f>IF(SUMIFS('[1]Existing Plants'!$L:$L,'[1]Existing Plants'!$F:$F,'[1]CCaMC-AFOaMCpUC'!AY$1,'[1]Existing Plants'!$M:$M,'[1]CCaMC-AFOaMCpUC'!$A15)=0,SUMIFS('[1]Existing Plants'!$I:$I,'[1]Existing Plants'!$M:$M,'[1]CCaMC-AFOaMCpUC'!$A15),SUMIFS('[1]Existing Plants'!$L:$L,'[1]Existing Plants'!$F:$F,'[1]CCaMC-AFOaMCpUC'!AY$1,'[1]Existing Plants'!$M:$M,'[1]CCaMC-AFOaMCpUC'!$A15))*1000*[1]About!$A$110</f>
        <v>#VALUE!</v>
      </c>
      <c r="AZ15" s="4" t="e">
        <f>IF(SUMIFS('[1]Existing Plants'!$L:$L,'[1]Existing Plants'!$F:$F,'[1]CCaMC-AFOaMCpUC'!AZ$1,'[1]Existing Plants'!$M:$M,'[1]CCaMC-AFOaMCpUC'!$A15)=0,SUMIFS('[1]Existing Plants'!$I:$I,'[1]Existing Plants'!$M:$M,'[1]CCaMC-AFOaMCpUC'!$A15),SUMIFS('[1]Existing Plants'!$L:$L,'[1]Existing Plants'!$F:$F,'[1]CCaMC-AFOaMCpUC'!AZ$1,'[1]Existing Plants'!$M:$M,'[1]CCaMC-AFOaMCpUC'!$A15))*1000*[1]About!$A$110</f>
        <v>#VALUE!</v>
      </c>
      <c r="BA15" s="4" t="e">
        <f>IF(SUMIFS('[1]Existing Plants'!$L:$L,'[1]Existing Plants'!$F:$F,'[1]CCaMC-AFOaMCpUC'!BA$1,'[1]Existing Plants'!$M:$M,'[1]CCaMC-AFOaMCpUC'!$A15)=0,SUMIFS('[1]Existing Plants'!$I:$I,'[1]Existing Plants'!$M:$M,'[1]CCaMC-AFOaMCpUC'!$A15),SUMIFS('[1]Existing Plants'!$L:$L,'[1]Existing Plants'!$F:$F,'[1]CCaMC-AFOaMCpUC'!BA$1,'[1]Existing Plants'!$M:$M,'[1]CCaMC-AFOaMCpUC'!$A15))*1000*[1]About!$A$110</f>
        <v>#VALUE!</v>
      </c>
      <c r="BB15" s="4" t="e">
        <f>IF(SUMIFS('[1]Existing Plants'!$L:$L,'[1]Existing Plants'!$F:$F,'[1]CCaMC-AFOaMCpUC'!BB$1,'[1]Existing Plants'!$M:$M,'[1]CCaMC-AFOaMCpUC'!$A15)=0,SUMIFS('[1]Existing Plants'!$I:$I,'[1]Existing Plants'!$M:$M,'[1]CCaMC-AFOaMCpUC'!$A15),SUMIFS('[1]Existing Plants'!$L:$L,'[1]Existing Plants'!$F:$F,'[1]CCaMC-AFOaMCpUC'!BB$1,'[1]Existing Plants'!$M:$M,'[1]CCaMC-AFOaMCpUC'!$A15))*1000*[1]About!$A$110</f>
        <v>#VALUE!</v>
      </c>
      <c r="BC15" s="4" t="e">
        <f>IF(SUMIFS('[1]Existing Plants'!$L:$L,'[1]Existing Plants'!$F:$F,'[1]CCaMC-AFOaMCpUC'!BC$1,'[1]Existing Plants'!$M:$M,'[1]CCaMC-AFOaMCpUC'!$A15)=0,SUMIFS('[1]Existing Plants'!$I:$I,'[1]Existing Plants'!$M:$M,'[1]CCaMC-AFOaMCpUC'!$A15),SUMIFS('[1]Existing Plants'!$L:$L,'[1]Existing Plants'!$F:$F,'[1]CCaMC-AFOaMCpUC'!BC$1,'[1]Existing Plants'!$M:$M,'[1]CCaMC-AFOaMCpUC'!$A15))*1000*[1]About!$A$110</f>
        <v>#VALUE!</v>
      </c>
      <c r="BD15" s="4" t="e">
        <f>IF(SUMIFS('[1]Existing Plants'!$L:$L,'[1]Existing Plants'!$F:$F,'[1]CCaMC-AFOaMCpUC'!BD$1,'[1]Existing Plants'!$M:$M,'[1]CCaMC-AFOaMCpUC'!$A15)=0,SUMIFS('[1]Existing Plants'!$I:$I,'[1]Existing Plants'!$M:$M,'[1]CCaMC-AFOaMCpUC'!$A15),SUMIFS('[1]Existing Plants'!$L:$L,'[1]Existing Plants'!$F:$F,'[1]CCaMC-AFOaMCpUC'!BD$1,'[1]Existing Plants'!$M:$M,'[1]CCaMC-AFOaMCpUC'!$A15))*1000*[1]About!$A$110</f>
        <v>#VALUE!</v>
      </c>
      <c r="BE15" s="4" t="e">
        <f>IF(SUMIFS('[1]Existing Plants'!$L:$L,'[1]Existing Plants'!$F:$F,'[1]CCaMC-AFOaMCpUC'!BE$1,'[1]Existing Plants'!$M:$M,'[1]CCaMC-AFOaMCpUC'!$A15)=0,SUMIFS('[1]Existing Plants'!$I:$I,'[1]Existing Plants'!$M:$M,'[1]CCaMC-AFOaMCpUC'!$A15),SUMIFS('[1]Existing Plants'!$L:$L,'[1]Existing Plants'!$F:$F,'[1]CCaMC-AFOaMCpUC'!BE$1,'[1]Existing Plants'!$M:$M,'[1]CCaMC-AFOaMCpUC'!$A15))*1000*[1]About!$A$110</f>
        <v>#VALUE!</v>
      </c>
      <c r="BF15" s="4" t="e">
        <f>IF(SUMIFS('[1]Existing Plants'!$L:$L,'[1]Existing Plants'!$F:$F,'[1]CCaMC-AFOaMCpUC'!BF$1,'[1]Existing Plants'!$M:$M,'[1]CCaMC-AFOaMCpUC'!$A15)=0,SUMIFS('[1]Existing Plants'!$I:$I,'[1]Existing Plants'!$M:$M,'[1]CCaMC-AFOaMCpUC'!$A15),SUMIFS('[1]Existing Plants'!$L:$L,'[1]Existing Plants'!$F:$F,'[1]CCaMC-AFOaMCpUC'!BF$1,'[1]Existing Plants'!$M:$M,'[1]CCaMC-AFOaMCpUC'!$A15))*1000*[1]About!$A$110</f>
        <v>#VALUE!</v>
      </c>
      <c r="BG15" s="4" t="e">
        <f>IF(SUMIFS('[1]Existing Plants'!$L:$L,'[1]Existing Plants'!$F:$F,'[1]CCaMC-AFOaMCpUC'!BG$1,'[1]Existing Plants'!$M:$M,'[1]CCaMC-AFOaMCpUC'!$A15)=0,SUMIFS('[1]Existing Plants'!$I:$I,'[1]Existing Plants'!$M:$M,'[1]CCaMC-AFOaMCpUC'!$A15),SUMIFS('[1]Existing Plants'!$L:$L,'[1]Existing Plants'!$F:$F,'[1]CCaMC-AFOaMCpUC'!BG$1,'[1]Existing Plants'!$M:$M,'[1]CCaMC-AFOaMCpUC'!$A15))*1000*[1]About!$A$110</f>
        <v>#VALUE!</v>
      </c>
      <c r="BH15" s="4" t="e">
        <f>IF(SUMIFS('[1]Existing Plants'!$L:$L,'[1]Existing Plants'!$F:$F,'[1]CCaMC-AFOaMCpUC'!BH$1,'[1]Existing Plants'!$M:$M,'[1]CCaMC-AFOaMCpUC'!$A15)=0,SUMIFS('[1]Existing Plants'!$I:$I,'[1]Existing Plants'!$M:$M,'[1]CCaMC-AFOaMCpUC'!$A15),SUMIFS('[1]Existing Plants'!$L:$L,'[1]Existing Plants'!$F:$F,'[1]CCaMC-AFOaMCpUC'!BH$1,'[1]Existing Plants'!$M:$M,'[1]CCaMC-AFOaMCpUC'!$A15))*1000*[1]About!$A$110</f>
        <v>#VALUE!</v>
      </c>
      <c r="BI15" s="4" t="e">
        <f>IF(SUMIFS('[1]Existing Plants'!$L:$L,'[1]Existing Plants'!$F:$F,'[1]CCaMC-AFOaMCpUC'!BI$1,'[1]Existing Plants'!$M:$M,'[1]CCaMC-AFOaMCpUC'!$A15)=0,SUMIFS('[1]Existing Plants'!$I:$I,'[1]Existing Plants'!$M:$M,'[1]CCaMC-AFOaMCpUC'!$A15),SUMIFS('[1]Existing Plants'!$L:$L,'[1]Existing Plants'!$F:$F,'[1]CCaMC-AFOaMCpUC'!BI$1,'[1]Existing Plants'!$M:$M,'[1]CCaMC-AFOaMCpUC'!$A15))*1000*[1]About!$A$110</f>
        <v>#VALUE!</v>
      </c>
      <c r="BJ15" s="4" t="e">
        <f>IF(SUMIFS('[1]Existing Plants'!$L:$L,'[1]Existing Plants'!$F:$F,'[1]CCaMC-AFOaMCpUC'!BJ$1,'[1]Existing Plants'!$M:$M,'[1]CCaMC-AFOaMCpUC'!$A15)=0,SUMIFS('[1]Existing Plants'!$I:$I,'[1]Existing Plants'!$M:$M,'[1]CCaMC-AFOaMCpUC'!$A15),SUMIFS('[1]Existing Plants'!$L:$L,'[1]Existing Plants'!$F:$F,'[1]CCaMC-AFOaMCpUC'!BJ$1,'[1]Existing Plants'!$M:$M,'[1]CCaMC-AFOaMCpUC'!$A15))*1000*[1]About!$A$110</f>
        <v>#VALUE!</v>
      </c>
      <c r="BK15" s="4" t="e">
        <f>IF(SUMIFS('[1]Existing Plants'!$L:$L,'[1]Existing Plants'!$F:$F,'[1]CCaMC-AFOaMCpUC'!BK$1,'[1]Existing Plants'!$M:$M,'[1]CCaMC-AFOaMCpUC'!$A15)=0,SUMIFS('[1]Existing Plants'!$I:$I,'[1]Existing Plants'!$M:$M,'[1]CCaMC-AFOaMCpUC'!$A15),SUMIFS('[1]Existing Plants'!$L:$L,'[1]Existing Plants'!$F:$F,'[1]CCaMC-AFOaMCpUC'!BK$1,'[1]Existing Plants'!$M:$M,'[1]CCaMC-AFOaMCpUC'!$A15))*1000*[1]About!$A$110</f>
        <v>#VALUE!</v>
      </c>
      <c r="BL15" s="4" t="e">
        <f>IF(SUMIFS('[1]Existing Plants'!$L:$L,'[1]Existing Plants'!$F:$F,'[1]CCaMC-AFOaMCpUC'!BL$1,'[1]Existing Plants'!$M:$M,'[1]CCaMC-AFOaMCpUC'!$A15)=0,SUMIFS('[1]Existing Plants'!$I:$I,'[1]Existing Plants'!$M:$M,'[1]CCaMC-AFOaMCpUC'!$A15),SUMIFS('[1]Existing Plants'!$L:$L,'[1]Existing Plants'!$F:$F,'[1]CCaMC-AFOaMCpUC'!BL$1,'[1]Existing Plants'!$M:$M,'[1]CCaMC-AFOaMCpUC'!$A15))*1000*[1]About!$A$110</f>
        <v>#VALUE!</v>
      </c>
      <c r="BM15" s="4" t="e">
        <f>IF(SUMIFS('[1]Existing Plants'!$L:$L,'[1]Existing Plants'!$F:$F,'[1]CCaMC-AFOaMCpUC'!BM$1,'[1]Existing Plants'!$M:$M,'[1]CCaMC-AFOaMCpUC'!$A15)=0,SUMIFS('[1]Existing Plants'!$I:$I,'[1]Existing Plants'!$M:$M,'[1]CCaMC-AFOaMCpUC'!$A15),SUMIFS('[1]Existing Plants'!$L:$L,'[1]Existing Plants'!$F:$F,'[1]CCaMC-AFOaMCpUC'!BM$1,'[1]Existing Plants'!$M:$M,'[1]CCaMC-AFOaMCpUC'!$A15))*1000*[1]About!$A$110</f>
        <v>#VALUE!</v>
      </c>
      <c r="BN15" s="4" t="e">
        <f>IF(SUMIFS('[1]Existing Plants'!$L:$L,'[1]Existing Plants'!$F:$F,'[1]CCaMC-AFOaMCpUC'!BN$1,'[1]Existing Plants'!$M:$M,'[1]CCaMC-AFOaMCpUC'!$A15)=0,SUMIFS('[1]Existing Plants'!$I:$I,'[1]Existing Plants'!$M:$M,'[1]CCaMC-AFOaMCpUC'!$A15),SUMIFS('[1]Existing Plants'!$L:$L,'[1]Existing Plants'!$F:$F,'[1]CCaMC-AFOaMCpUC'!BN$1,'[1]Existing Plants'!$M:$M,'[1]CCaMC-AFOaMCpUC'!$A15))*1000*[1]About!$A$110</f>
        <v>#VALUE!</v>
      </c>
      <c r="BO15" s="4" t="e">
        <f>IF(SUMIFS('[1]Existing Plants'!$L:$L,'[1]Existing Plants'!$F:$F,'[1]CCaMC-AFOaMCpUC'!BO$1,'[1]Existing Plants'!$M:$M,'[1]CCaMC-AFOaMCpUC'!$A15)=0,SUMIFS('[1]Existing Plants'!$I:$I,'[1]Existing Plants'!$M:$M,'[1]CCaMC-AFOaMCpUC'!$A15),SUMIFS('[1]Existing Plants'!$L:$L,'[1]Existing Plants'!$F:$F,'[1]CCaMC-AFOaMCpUC'!BO$1,'[1]Existing Plants'!$M:$M,'[1]CCaMC-AFOaMCpUC'!$A15))*1000*[1]About!$A$110</f>
        <v>#VALUE!</v>
      </c>
      <c r="BP15" s="4" t="e">
        <f>IF(SUMIFS('[1]Existing Plants'!$L:$L,'[1]Existing Plants'!$F:$F,'[1]CCaMC-AFOaMCpUC'!BP$1,'[1]Existing Plants'!$M:$M,'[1]CCaMC-AFOaMCpUC'!$A15)=0,SUMIFS('[1]Existing Plants'!$I:$I,'[1]Existing Plants'!$M:$M,'[1]CCaMC-AFOaMCpUC'!$A15),SUMIFS('[1]Existing Plants'!$L:$L,'[1]Existing Plants'!$F:$F,'[1]CCaMC-AFOaMCpUC'!BP$1,'[1]Existing Plants'!$M:$M,'[1]CCaMC-AFOaMCpUC'!$A15))*1000*[1]About!$A$110</f>
        <v>#VALUE!</v>
      </c>
      <c r="BQ15" s="4" t="e">
        <f>IF(SUMIFS('[1]Existing Plants'!$L:$L,'[1]Existing Plants'!$F:$F,'[1]CCaMC-AFOaMCpUC'!BQ$1,'[1]Existing Plants'!$M:$M,'[1]CCaMC-AFOaMCpUC'!$A15)=0,SUMIFS('[1]Existing Plants'!$I:$I,'[1]Existing Plants'!$M:$M,'[1]CCaMC-AFOaMCpUC'!$A15),SUMIFS('[1]Existing Plants'!$L:$L,'[1]Existing Plants'!$F:$F,'[1]CCaMC-AFOaMCpUC'!BQ$1,'[1]Existing Plants'!$M:$M,'[1]CCaMC-AFOaMCpUC'!$A15))*1000*[1]About!$A$110</f>
        <v>#VALUE!</v>
      </c>
      <c r="BR15" s="4" t="e">
        <f>IF(SUMIFS('[1]Existing Plants'!$L:$L,'[1]Existing Plants'!$F:$F,'[1]CCaMC-AFOaMCpUC'!BR$1,'[1]Existing Plants'!$M:$M,'[1]CCaMC-AFOaMCpUC'!$A15)=0,SUMIFS('[1]Existing Plants'!$I:$I,'[1]Existing Plants'!$M:$M,'[1]CCaMC-AFOaMCpUC'!$A15),SUMIFS('[1]Existing Plants'!$L:$L,'[1]Existing Plants'!$F:$F,'[1]CCaMC-AFOaMCpUC'!BR$1,'[1]Existing Plants'!$M:$M,'[1]CCaMC-AFOaMCpUC'!$A15))*1000*[1]About!$A$110</f>
        <v>#VALUE!</v>
      </c>
      <c r="BS15" s="4" t="e">
        <f>IF(SUMIFS('[1]Existing Plants'!$L:$L,'[1]Existing Plants'!$F:$F,'[1]CCaMC-AFOaMCpUC'!BS$1,'[1]Existing Plants'!$M:$M,'[1]CCaMC-AFOaMCpUC'!$A15)=0,SUMIFS('[1]Existing Plants'!$I:$I,'[1]Existing Plants'!$M:$M,'[1]CCaMC-AFOaMCpUC'!$A15),SUMIFS('[1]Existing Plants'!$L:$L,'[1]Existing Plants'!$F:$F,'[1]CCaMC-AFOaMCpUC'!BS$1,'[1]Existing Plants'!$M:$M,'[1]CCaMC-AFOaMCpUC'!$A15))*1000*[1]About!$A$110</f>
        <v>#VALUE!</v>
      </c>
      <c r="BT15" s="4" t="e">
        <f>IF(SUMIFS('[1]Existing Plants'!$L:$L,'[1]Existing Plants'!$F:$F,'[1]CCaMC-AFOaMCpUC'!BT$1,'[1]Existing Plants'!$M:$M,'[1]CCaMC-AFOaMCpUC'!$A15)=0,SUMIFS('[1]Existing Plants'!$I:$I,'[1]Existing Plants'!$M:$M,'[1]CCaMC-AFOaMCpUC'!$A15),SUMIFS('[1]Existing Plants'!$L:$L,'[1]Existing Plants'!$F:$F,'[1]CCaMC-AFOaMCpUC'!BT$1,'[1]Existing Plants'!$M:$M,'[1]CCaMC-AFOaMCpUC'!$A15))*1000*[1]About!$A$110</f>
        <v>#VALUE!</v>
      </c>
      <c r="BU15" s="4" t="e">
        <f>IF(SUMIFS('[1]Existing Plants'!$L:$L,'[1]Existing Plants'!$F:$F,'[1]CCaMC-AFOaMCpUC'!BU$1,'[1]Existing Plants'!$M:$M,'[1]CCaMC-AFOaMCpUC'!$A15)=0,SUMIFS('[1]Existing Plants'!$I:$I,'[1]Existing Plants'!$M:$M,'[1]CCaMC-AFOaMCpUC'!$A15),SUMIFS('[1]Existing Plants'!$L:$L,'[1]Existing Plants'!$F:$F,'[1]CCaMC-AFOaMCpUC'!BU$1,'[1]Existing Plants'!$M:$M,'[1]CCaMC-AFOaMCpUC'!$A15))*1000*[1]About!$A$110</f>
        <v>#VALUE!</v>
      </c>
      <c r="BV15" s="4" t="e">
        <f>IF(SUMIFS('[1]Existing Plants'!$L:$L,'[1]Existing Plants'!$F:$F,'[1]CCaMC-AFOaMCpUC'!BV$1,'[1]Existing Plants'!$M:$M,'[1]CCaMC-AFOaMCpUC'!$A15)=0,SUMIFS('[1]Existing Plants'!$I:$I,'[1]Existing Plants'!$M:$M,'[1]CCaMC-AFOaMCpUC'!$A15),SUMIFS('[1]Existing Plants'!$L:$L,'[1]Existing Plants'!$F:$F,'[1]CCaMC-AFOaMCpUC'!BV$1,'[1]Existing Plants'!$M:$M,'[1]CCaMC-AFOaMCpUC'!$A15))*1000*[1]About!$A$110</f>
        <v>#VALUE!</v>
      </c>
      <c r="BW15" s="4" t="e">
        <f>IF(SUMIFS('[1]Existing Plants'!$L:$L,'[1]Existing Plants'!$F:$F,'[1]CCaMC-AFOaMCpUC'!BW$1,'[1]Existing Plants'!$M:$M,'[1]CCaMC-AFOaMCpUC'!$A15)=0,SUMIFS('[1]Existing Plants'!$I:$I,'[1]Existing Plants'!$M:$M,'[1]CCaMC-AFOaMCpUC'!$A15),SUMIFS('[1]Existing Plants'!$L:$L,'[1]Existing Plants'!$F:$F,'[1]CCaMC-AFOaMCpUC'!BW$1,'[1]Existing Plants'!$M:$M,'[1]CCaMC-AFOaMCpUC'!$A15))*1000*[1]About!$A$110</f>
        <v>#VALUE!</v>
      </c>
      <c r="BX15" s="4" t="e">
        <f>IF(SUMIFS('[1]Existing Plants'!$L:$L,'[1]Existing Plants'!$F:$F,'[1]CCaMC-AFOaMCpUC'!BX$1,'[1]Existing Plants'!$M:$M,'[1]CCaMC-AFOaMCpUC'!$A15)=0,SUMIFS('[1]Existing Plants'!$I:$I,'[1]Existing Plants'!$M:$M,'[1]CCaMC-AFOaMCpUC'!$A15),SUMIFS('[1]Existing Plants'!$L:$L,'[1]Existing Plants'!$F:$F,'[1]CCaMC-AFOaMCpUC'!BX$1,'[1]Existing Plants'!$M:$M,'[1]CCaMC-AFOaMCpUC'!$A15))*1000*[1]About!$A$110</f>
        <v>#VALUE!</v>
      </c>
      <c r="BY15" s="4" t="e">
        <f>IF(SUMIFS('[1]Existing Plants'!$L:$L,'[1]Existing Plants'!$F:$F,'[1]CCaMC-AFOaMCpUC'!BY$1,'[1]Existing Plants'!$M:$M,'[1]CCaMC-AFOaMCpUC'!$A15)=0,SUMIFS('[1]Existing Plants'!$I:$I,'[1]Existing Plants'!$M:$M,'[1]CCaMC-AFOaMCpUC'!$A15),SUMIFS('[1]Existing Plants'!$L:$L,'[1]Existing Plants'!$F:$F,'[1]CCaMC-AFOaMCpUC'!BY$1,'[1]Existing Plants'!$M:$M,'[1]CCaMC-AFOaMCpUC'!$A15))*1000*[1]About!$A$110</f>
        <v>#VALUE!</v>
      </c>
      <c r="BZ15" s="4" t="e">
        <f>IF(SUMIFS('[1]Existing Plants'!$L:$L,'[1]Existing Plants'!$F:$F,'[1]CCaMC-AFOaMCpUC'!BZ$1,'[1]Existing Plants'!$M:$M,'[1]CCaMC-AFOaMCpUC'!$A15)=0,SUMIFS('[1]Existing Plants'!$I:$I,'[1]Existing Plants'!$M:$M,'[1]CCaMC-AFOaMCpUC'!$A15),SUMIFS('[1]Existing Plants'!$L:$L,'[1]Existing Plants'!$F:$F,'[1]CCaMC-AFOaMCpUC'!BZ$1,'[1]Existing Plants'!$M:$M,'[1]CCaMC-AFOaMCpUC'!$A15))*1000*[1]About!$A$110</f>
        <v>#VALUE!</v>
      </c>
      <c r="CA15" s="4" t="e">
        <f>IF(SUMIFS('[1]Existing Plants'!$L:$L,'[1]Existing Plants'!$F:$F,'[1]CCaMC-AFOaMCpUC'!CA$1,'[1]Existing Plants'!$M:$M,'[1]CCaMC-AFOaMCpUC'!$A15)=0,SUMIFS('[1]Existing Plants'!$I:$I,'[1]Existing Plants'!$M:$M,'[1]CCaMC-AFOaMCpUC'!$A15),SUMIFS('[1]Existing Plants'!$L:$L,'[1]Existing Plants'!$F:$F,'[1]CCaMC-AFOaMCpUC'!CA$1,'[1]Existing Plants'!$M:$M,'[1]CCaMC-AFOaMCpUC'!$A15))*1000*[1]About!$A$110</f>
        <v>#VALUE!</v>
      </c>
      <c r="CB15" s="4" t="e">
        <f>IF(SUMIFS('[1]Existing Plants'!$L:$L,'[1]Existing Plants'!$F:$F,'[1]CCaMC-AFOaMCpUC'!CB$1,'[1]Existing Plants'!$M:$M,'[1]CCaMC-AFOaMCpUC'!$A15)=0,SUMIFS('[1]Existing Plants'!$I:$I,'[1]Existing Plants'!$M:$M,'[1]CCaMC-AFOaMCpUC'!$A15),SUMIFS('[1]Existing Plants'!$L:$L,'[1]Existing Plants'!$F:$F,'[1]CCaMC-AFOaMCpUC'!CB$1,'[1]Existing Plants'!$M:$M,'[1]CCaMC-AFOaMCpUC'!$A15))*1000*[1]About!$A$110</f>
        <v>#VALUE!</v>
      </c>
      <c r="CC15" s="4" t="e">
        <f>IF(SUMIFS('[1]Existing Plants'!$L:$L,'[1]Existing Plants'!$F:$F,'[1]CCaMC-AFOaMCpUC'!CC$1,'[1]Existing Plants'!$M:$M,'[1]CCaMC-AFOaMCpUC'!$A15)=0,SUMIFS('[1]Existing Plants'!$I:$I,'[1]Existing Plants'!$M:$M,'[1]CCaMC-AFOaMCpUC'!$A15),SUMIFS('[1]Existing Plants'!$L:$L,'[1]Existing Plants'!$F:$F,'[1]CCaMC-AFOaMCpUC'!CC$1,'[1]Existing Plants'!$M:$M,'[1]CCaMC-AFOaMCpUC'!$A15))*1000*[1]About!$A$110</f>
        <v>#VALUE!</v>
      </c>
      <c r="CD15" s="4" t="e">
        <f>IF(SUMIFS('[1]Existing Plants'!$L:$L,'[1]Existing Plants'!$F:$F,'[1]CCaMC-AFOaMCpUC'!CD$1,'[1]Existing Plants'!$M:$M,'[1]CCaMC-AFOaMCpUC'!$A15)=0,SUMIFS('[1]Existing Plants'!$I:$I,'[1]Existing Plants'!$M:$M,'[1]CCaMC-AFOaMCpUC'!$A15),SUMIFS('[1]Existing Plants'!$L:$L,'[1]Existing Plants'!$F:$F,'[1]CCaMC-AFOaMCpUC'!CD$1,'[1]Existing Plants'!$M:$M,'[1]CCaMC-AFOaMCpUC'!$A15))*1000*[1]About!$A$110</f>
        <v>#VALUE!</v>
      </c>
      <c r="CE15" s="4" t="e">
        <f>IF(SUMIFS('[1]Existing Plants'!$L:$L,'[1]Existing Plants'!$F:$F,'[1]CCaMC-AFOaMCpUC'!CE$1,'[1]Existing Plants'!$M:$M,'[1]CCaMC-AFOaMCpUC'!$A15)=0,SUMIFS('[1]Existing Plants'!$I:$I,'[1]Existing Plants'!$M:$M,'[1]CCaMC-AFOaMCpUC'!$A15),SUMIFS('[1]Existing Plants'!$L:$L,'[1]Existing Plants'!$F:$F,'[1]CCaMC-AFOaMCpUC'!CE$1,'[1]Existing Plants'!$M:$M,'[1]CCaMC-AFOaMCpUC'!$A15))*1000*[1]About!$A$110</f>
        <v>#VALUE!</v>
      </c>
      <c r="CF15" s="4" t="e">
        <f>IF(SUMIFS('[1]Existing Plants'!$L:$L,'[1]Existing Plants'!$F:$F,'[1]CCaMC-AFOaMCpUC'!CF$1,'[1]Existing Plants'!$M:$M,'[1]CCaMC-AFOaMCpUC'!$A15)=0,SUMIFS('[1]Existing Plants'!$I:$I,'[1]Existing Plants'!$M:$M,'[1]CCaMC-AFOaMCpUC'!$A15),SUMIFS('[1]Existing Plants'!$L:$L,'[1]Existing Plants'!$F:$F,'[1]CCaMC-AFOaMCpUC'!CF$1,'[1]Existing Plants'!$M:$M,'[1]CCaMC-AFOaMCpUC'!$A15))*1000*[1]About!$A$110</f>
        <v>#VALUE!</v>
      </c>
      <c r="CG15" s="4" t="e">
        <f>IF(SUMIFS('[1]Existing Plants'!$L:$L,'[1]Existing Plants'!$F:$F,'[1]CCaMC-AFOaMCpUC'!CG$1,'[1]Existing Plants'!$M:$M,'[1]CCaMC-AFOaMCpUC'!$A15)=0,SUMIFS('[1]Existing Plants'!$I:$I,'[1]Existing Plants'!$M:$M,'[1]CCaMC-AFOaMCpUC'!$A15),SUMIFS('[1]Existing Plants'!$L:$L,'[1]Existing Plants'!$F:$F,'[1]CCaMC-AFOaMCpUC'!CG$1,'[1]Existing Plants'!$M:$M,'[1]CCaMC-AFOaMCpUC'!$A15))*1000*[1]About!$A$110</f>
        <v>#VALUE!</v>
      </c>
      <c r="CH15" s="4" t="e">
        <f>IF(SUMIFS('[1]Existing Plants'!$L:$L,'[1]Existing Plants'!$F:$F,'[1]CCaMC-AFOaMCpUC'!CH$1,'[1]Existing Plants'!$M:$M,'[1]CCaMC-AFOaMCpUC'!$A15)=0,SUMIFS('[1]Existing Plants'!$I:$I,'[1]Existing Plants'!$M:$M,'[1]CCaMC-AFOaMCpUC'!$A15),SUMIFS('[1]Existing Plants'!$L:$L,'[1]Existing Plants'!$F:$F,'[1]CCaMC-AFOaMCpUC'!CH$1,'[1]Existing Plants'!$M:$M,'[1]CCaMC-AFOaMCpUC'!$A15))*1000*[1]About!$A$110</f>
        <v>#VALUE!</v>
      </c>
      <c r="CI15" s="4" t="e">
        <f>IF(SUMIFS('[1]Existing Plants'!$L:$L,'[1]Existing Plants'!$F:$F,'[1]CCaMC-AFOaMCpUC'!CI$1,'[1]Existing Plants'!$M:$M,'[1]CCaMC-AFOaMCpUC'!$A15)=0,SUMIFS('[1]Existing Plants'!$I:$I,'[1]Existing Plants'!$M:$M,'[1]CCaMC-AFOaMCpUC'!$A15),SUMIFS('[1]Existing Plants'!$L:$L,'[1]Existing Plants'!$F:$F,'[1]CCaMC-AFOaMCpUC'!CI$1,'[1]Existing Plants'!$M:$M,'[1]CCaMC-AFOaMCpUC'!$A15))*1000*[1]About!$A$110</f>
        <v>#VALUE!</v>
      </c>
      <c r="CJ15" s="4" t="e">
        <f>IF(SUMIFS('[1]Existing Plants'!$L:$L,'[1]Existing Plants'!$F:$F,'[1]CCaMC-AFOaMCpUC'!CJ$1,'[1]Existing Plants'!$M:$M,'[1]CCaMC-AFOaMCpUC'!$A15)=0,SUMIFS('[1]Existing Plants'!$I:$I,'[1]Existing Plants'!$M:$M,'[1]CCaMC-AFOaMCpUC'!$A15),SUMIFS('[1]Existing Plants'!$L:$L,'[1]Existing Plants'!$F:$F,'[1]CCaMC-AFOaMCpUC'!CJ$1,'[1]Existing Plants'!$M:$M,'[1]CCaMC-AFOaMCpUC'!$A15))*1000*[1]About!$A$110</f>
        <v>#VALUE!</v>
      </c>
      <c r="CK15" s="4" t="e">
        <f>IF(SUMIFS('[1]Existing Plants'!$L:$L,'[1]Existing Plants'!$F:$F,'[1]CCaMC-AFOaMCpUC'!CK$1,'[1]Existing Plants'!$M:$M,'[1]CCaMC-AFOaMCpUC'!$A15)=0,SUMIFS('[1]Existing Plants'!$I:$I,'[1]Existing Plants'!$M:$M,'[1]CCaMC-AFOaMCpUC'!$A15),SUMIFS('[1]Existing Plants'!$L:$L,'[1]Existing Plants'!$F:$F,'[1]CCaMC-AFOaMCpUC'!CK$1,'[1]Existing Plants'!$M:$M,'[1]CCaMC-AFOaMCpUC'!$A15))*1000*[1]About!$A$110</f>
        <v>#VALUE!</v>
      </c>
      <c r="CL15" s="4" t="e">
        <f>IF(SUMIFS('[1]Existing Plants'!$L:$L,'[1]Existing Plants'!$F:$F,'[1]CCaMC-AFOaMCpUC'!CL$1,'[1]Existing Plants'!$M:$M,'[1]CCaMC-AFOaMCpUC'!$A15)=0,SUMIFS('[1]Existing Plants'!$I:$I,'[1]Existing Plants'!$M:$M,'[1]CCaMC-AFOaMCpUC'!$A15),SUMIFS('[1]Existing Plants'!$L:$L,'[1]Existing Plants'!$F:$F,'[1]CCaMC-AFOaMCpUC'!CL$1,'[1]Existing Plants'!$M:$M,'[1]CCaMC-AFOaMCpUC'!$A15))*1000*[1]About!$A$110</f>
        <v>#VALUE!</v>
      </c>
      <c r="CM15" s="4" t="e">
        <f>IF(SUMIFS('[1]Existing Plants'!$L:$L,'[1]Existing Plants'!$F:$F,'[1]CCaMC-AFOaMCpUC'!CM$1,'[1]Existing Plants'!$M:$M,'[1]CCaMC-AFOaMCpUC'!$A15)=0,SUMIFS('[1]Existing Plants'!$I:$I,'[1]Existing Plants'!$M:$M,'[1]CCaMC-AFOaMCpUC'!$A15),SUMIFS('[1]Existing Plants'!$L:$L,'[1]Existing Plants'!$F:$F,'[1]CCaMC-AFOaMCpUC'!CM$1,'[1]Existing Plants'!$M:$M,'[1]CCaMC-AFOaMCpUC'!$A15))*1000*[1]About!$A$110</f>
        <v>#VALUE!</v>
      </c>
      <c r="CN15" s="4" t="e">
        <f>IF(SUMIFS('[1]Existing Plants'!$L:$L,'[1]Existing Plants'!$F:$F,'[1]CCaMC-AFOaMCpUC'!CN$1,'[1]Existing Plants'!$M:$M,'[1]CCaMC-AFOaMCpUC'!$A15)=0,SUMIFS('[1]Existing Plants'!$I:$I,'[1]Existing Plants'!$M:$M,'[1]CCaMC-AFOaMCpUC'!$A15),SUMIFS('[1]Existing Plants'!$L:$L,'[1]Existing Plants'!$F:$F,'[1]CCaMC-AFOaMCpUC'!CN$1,'[1]Existing Plants'!$M:$M,'[1]CCaMC-AFOaMCpUC'!$A15))*1000*[1]About!$A$110</f>
        <v>#VALUE!</v>
      </c>
      <c r="CO15" s="4" t="e">
        <f>IF(SUMIFS('[1]Existing Plants'!$L:$L,'[1]Existing Plants'!$F:$F,'[1]CCaMC-AFOaMCpUC'!CO$1,'[1]Existing Plants'!$M:$M,'[1]CCaMC-AFOaMCpUC'!$A15)=0,SUMIFS('[1]Existing Plants'!$I:$I,'[1]Existing Plants'!$M:$M,'[1]CCaMC-AFOaMCpUC'!$A15),SUMIFS('[1]Existing Plants'!$L:$L,'[1]Existing Plants'!$F:$F,'[1]CCaMC-AFOaMCpUC'!CO$1,'[1]Existing Plants'!$M:$M,'[1]CCaMC-AFOaMCpUC'!$A15))*1000*[1]About!$A$110</f>
        <v>#VALUE!</v>
      </c>
      <c r="CP15" s="4" t="e">
        <f>IF(SUMIFS('[1]Existing Plants'!$L:$L,'[1]Existing Plants'!$F:$F,'[1]CCaMC-AFOaMCpUC'!CP$1,'[1]Existing Plants'!$M:$M,'[1]CCaMC-AFOaMCpUC'!$A15)=0,SUMIFS('[1]Existing Plants'!$I:$I,'[1]Existing Plants'!$M:$M,'[1]CCaMC-AFOaMCpUC'!$A15),SUMIFS('[1]Existing Plants'!$L:$L,'[1]Existing Plants'!$F:$F,'[1]CCaMC-AFOaMCpUC'!CP$1,'[1]Existing Plants'!$M:$M,'[1]CCaMC-AFOaMCpUC'!$A15))*1000*[1]About!$A$110</f>
        <v>#VALUE!</v>
      </c>
      <c r="CQ15" s="4" t="e">
        <f>IF(SUMIFS('[1]Existing Plants'!$L:$L,'[1]Existing Plants'!$F:$F,'[1]CCaMC-AFOaMCpUC'!CQ$1,'[1]Existing Plants'!$M:$M,'[1]CCaMC-AFOaMCpUC'!$A15)=0,SUMIFS('[1]Existing Plants'!$I:$I,'[1]Existing Plants'!$M:$M,'[1]CCaMC-AFOaMCpUC'!$A15),SUMIFS('[1]Existing Plants'!$L:$L,'[1]Existing Plants'!$F:$F,'[1]CCaMC-AFOaMCpUC'!CQ$1,'[1]Existing Plants'!$M:$M,'[1]CCaMC-AFOaMCpUC'!$A15))*1000*[1]About!$A$110</f>
        <v>#VALUE!</v>
      </c>
      <c r="CR15" s="4" t="e">
        <f>IF(SUMIFS('[1]Existing Plants'!$L:$L,'[1]Existing Plants'!$F:$F,'[1]CCaMC-AFOaMCpUC'!CR$1,'[1]Existing Plants'!$M:$M,'[1]CCaMC-AFOaMCpUC'!$A15)=0,SUMIFS('[1]Existing Plants'!$I:$I,'[1]Existing Plants'!$M:$M,'[1]CCaMC-AFOaMCpUC'!$A15),SUMIFS('[1]Existing Plants'!$L:$L,'[1]Existing Plants'!$F:$F,'[1]CCaMC-AFOaMCpUC'!CR$1,'[1]Existing Plants'!$M:$M,'[1]CCaMC-AFOaMCpUC'!$A15))*1000*[1]About!$A$110</f>
        <v>#VALUE!</v>
      </c>
      <c r="CS15" s="4" t="e">
        <f>IF(SUMIFS('[1]Existing Plants'!$L:$L,'[1]Existing Plants'!$F:$F,'[1]CCaMC-AFOaMCpUC'!CS$1,'[1]Existing Plants'!$M:$M,'[1]CCaMC-AFOaMCpUC'!$A15)=0,SUMIFS('[1]Existing Plants'!$I:$I,'[1]Existing Plants'!$M:$M,'[1]CCaMC-AFOaMCpUC'!$A15),SUMIFS('[1]Existing Plants'!$L:$L,'[1]Existing Plants'!$F:$F,'[1]CCaMC-AFOaMCpUC'!CS$1,'[1]Existing Plants'!$M:$M,'[1]CCaMC-AFOaMCpUC'!$A15))*1000*[1]About!$A$110</f>
        <v>#VALUE!</v>
      </c>
      <c r="CT15" s="4" t="e">
        <f>IF(SUMIFS('[1]Existing Plants'!$L:$L,'[1]Existing Plants'!$F:$F,'[1]CCaMC-AFOaMCpUC'!CT$1,'[1]Existing Plants'!$M:$M,'[1]CCaMC-AFOaMCpUC'!$A15)=0,SUMIFS('[1]Existing Plants'!$I:$I,'[1]Existing Plants'!$M:$M,'[1]CCaMC-AFOaMCpUC'!$A15),SUMIFS('[1]Existing Plants'!$L:$L,'[1]Existing Plants'!$F:$F,'[1]CCaMC-AFOaMCpUC'!CT$1,'[1]Existing Plants'!$M:$M,'[1]CCaMC-AFOaMCpUC'!$A15))*1000*[1]About!$A$110</f>
        <v>#VALUE!</v>
      </c>
      <c r="CU15" s="4" t="e">
        <f>IF(SUMIFS('[1]Existing Plants'!$L:$L,'[1]Existing Plants'!$F:$F,'[1]CCaMC-AFOaMCpUC'!CU$1,'[1]Existing Plants'!$M:$M,'[1]CCaMC-AFOaMCpUC'!$A15)=0,SUMIFS('[1]Existing Plants'!$I:$I,'[1]Existing Plants'!$M:$M,'[1]CCaMC-AFOaMCpUC'!$A15),SUMIFS('[1]Existing Plants'!$L:$L,'[1]Existing Plants'!$F:$F,'[1]CCaMC-AFOaMCpUC'!CU$1,'[1]Existing Plants'!$M:$M,'[1]CCaMC-AFOaMCpUC'!$A15))*1000*[1]About!$A$110</f>
        <v>#VALUE!</v>
      </c>
      <c r="CV15" s="4" t="e">
        <f>IF(SUMIFS('[1]Existing Plants'!$L:$L,'[1]Existing Plants'!$F:$F,'[1]CCaMC-AFOaMCpUC'!CV$1,'[1]Existing Plants'!$M:$M,'[1]CCaMC-AFOaMCpUC'!$A15)=0,SUMIFS('[1]Existing Plants'!$I:$I,'[1]Existing Plants'!$M:$M,'[1]CCaMC-AFOaMCpUC'!$A15),SUMIFS('[1]Existing Plants'!$L:$L,'[1]Existing Plants'!$F:$F,'[1]CCaMC-AFOaMCpUC'!CV$1,'[1]Existing Plants'!$M:$M,'[1]CCaMC-AFOaMCpUC'!$A15))*1000*[1]About!$A$110</f>
        <v>#VALUE!</v>
      </c>
      <c r="CW15" s="4" t="e">
        <f>IF(SUMIFS('[1]Existing Plants'!$L:$L,'[1]Existing Plants'!$F:$F,'[1]CCaMC-AFOaMCpUC'!CW$1,'[1]Existing Plants'!$M:$M,'[1]CCaMC-AFOaMCpUC'!$A15)=0,SUMIFS('[1]Existing Plants'!$I:$I,'[1]Existing Plants'!$M:$M,'[1]CCaMC-AFOaMCpUC'!$A15),SUMIFS('[1]Existing Plants'!$L:$L,'[1]Existing Plants'!$F:$F,'[1]CCaMC-AFOaMCpUC'!CW$1,'[1]Existing Plants'!$M:$M,'[1]CCaMC-AFOaMCpUC'!$A15))*1000*[1]About!$A$110</f>
        <v>#VALUE!</v>
      </c>
      <c r="CX15" s="4" t="e">
        <f>IF(SUMIFS('[1]Existing Plants'!$L:$L,'[1]Existing Plants'!$F:$F,'[1]CCaMC-AFOaMCpUC'!CX$1,'[1]Existing Plants'!$M:$M,'[1]CCaMC-AFOaMCpUC'!$A15)=0,SUMIFS('[1]Existing Plants'!$I:$I,'[1]Existing Plants'!$M:$M,'[1]CCaMC-AFOaMCpUC'!$A15),SUMIFS('[1]Existing Plants'!$L:$L,'[1]Existing Plants'!$F:$F,'[1]CCaMC-AFOaMCpUC'!CX$1,'[1]Existing Plants'!$M:$M,'[1]CCaMC-AFOaMCpUC'!$A15))*1000*[1]About!$A$110</f>
        <v>#VALUE!</v>
      </c>
      <c r="CY15" s="4" t="e">
        <f>IF(SUMIFS('[1]Existing Plants'!$L:$L,'[1]Existing Plants'!$F:$F,'[1]CCaMC-AFOaMCpUC'!CY$1,'[1]Existing Plants'!$M:$M,'[1]CCaMC-AFOaMCpUC'!$A15)=0,SUMIFS('[1]Existing Plants'!$I:$I,'[1]Existing Plants'!$M:$M,'[1]CCaMC-AFOaMCpUC'!$A15),SUMIFS('[1]Existing Plants'!$L:$L,'[1]Existing Plants'!$F:$F,'[1]CCaMC-AFOaMCpUC'!CY$1,'[1]Existing Plants'!$M:$M,'[1]CCaMC-AFOaMCpUC'!$A15))*1000*[1]About!$A$110</f>
        <v>#VALUE!</v>
      </c>
      <c r="CZ15" s="4" t="e">
        <f>IF(SUMIFS('[1]Existing Plants'!$L:$L,'[1]Existing Plants'!$F:$F,'[1]CCaMC-AFOaMCpUC'!CZ$1,'[1]Existing Plants'!$M:$M,'[1]CCaMC-AFOaMCpUC'!$A15)=0,SUMIFS('[1]Existing Plants'!$I:$I,'[1]Existing Plants'!$M:$M,'[1]CCaMC-AFOaMCpUC'!$A15),SUMIFS('[1]Existing Plants'!$L:$L,'[1]Existing Plants'!$F:$F,'[1]CCaMC-AFOaMCpUC'!CZ$1,'[1]Existing Plants'!$M:$M,'[1]CCaMC-AFOaMCpUC'!$A15))*1000*[1]About!$A$110</f>
        <v>#VALUE!</v>
      </c>
      <c r="DA15" s="4" t="e">
        <f>IF(SUMIFS('[1]Existing Plants'!$L:$L,'[1]Existing Plants'!$F:$F,'[1]CCaMC-AFOaMCpUC'!DA$1,'[1]Existing Plants'!$M:$M,'[1]CCaMC-AFOaMCpUC'!$A15)=0,SUMIFS('[1]Existing Plants'!$I:$I,'[1]Existing Plants'!$M:$M,'[1]CCaMC-AFOaMCpUC'!$A15),SUMIFS('[1]Existing Plants'!$L:$L,'[1]Existing Plants'!$F:$F,'[1]CCaMC-AFOaMCpUC'!DA$1,'[1]Existing Plants'!$M:$M,'[1]CCaMC-AFOaMCpUC'!$A15))*1000*[1]About!$A$110</f>
        <v>#VALUE!</v>
      </c>
      <c r="DB15" s="4" t="e">
        <f>IF(SUMIFS('[1]Existing Plants'!$L:$L,'[1]Existing Plants'!$F:$F,'[1]CCaMC-AFOaMCpUC'!DB$1,'[1]Existing Plants'!$M:$M,'[1]CCaMC-AFOaMCpUC'!$A15)=0,SUMIFS('[1]Existing Plants'!$I:$I,'[1]Existing Plants'!$M:$M,'[1]CCaMC-AFOaMCpUC'!$A15),SUMIFS('[1]Existing Plants'!$L:$L,'[1]Existing Plants'!$F:$F,'[1]CCaMC-AFOaMCpUC'!DB$1,'[1]Existing Plants'!$M:$M,'[1]CCaMC-AFOaMCpUC'!$A15))*1000*[1]About!$A$110</f>
        <v>#VALUE!</v>
      </c>
      <c r="DC15" s="4" t="e">
        <f>IF(SUMIFS('[1]Existing Plants'!$L:$L,'[1]Existing Plants'!$F:$F,'[1]CCaMC-AFOaMCpUC'!DC$1,'[1]Existing Plants'!$M:$M,'[1]CCaMC-AFOaMCpUC'!$A15)=0,SUMIFS('[1]Existing Plants'!$I:$I,'[1]Existing Plants'!$M:$M,'[1]CCaMC-AFOaMCpUC'!$A15),SUMIFS('[1]Existing Plants'!$L:$L,'[1]Existing Plants'!$F:$F,'[1]CCaMC-AFOaMCpUC'!DC$1,'[1]Existing Plants'!$M:$M,'[1]CCaMC-AFOaMCpUC'!$A15))*1000*[1]About!$A$110</f>
        <v>#VALUE!</v>
      </c>
      <c r="DD15" s="4" t="e">
        <f>IF(SUMIFS('[1]Existing Plants'!$L:$L,'[1]Existing Plants'!$F:$F,'[1]CCaMC-AFOaMCpUC'!DD$1,'[1]Existing Plants'!$M:$M,'[1]CCaMC-AFOaMCpUC'!$A15)=0,SUMIFS('[1]Existing Plants'!$I:$I,'[1]Existing Plants'!$M:$M,'[1]CCaMC-AFOaMCpUC'!$A15),SUMIFS('[1]Existing Plants'!$L:$L,'[1]Existing Plants'!$F:$F,'[1]CCaMC-AFOaMCpUC'!DD$1,'[1]Existing Plants'!$M:$M,'[1]CCaMC-AFOaMCpUC'!$A15))*1000*[1]About!$A$110</f>
        <v>#VALUE!</v>
      </c>
      <c r="DE15" s="4" t="e">
        <f>IF(SUMIFS('[1]Existing Plants'!$L:$L,'[1]Existing Plants'!$F:$F,'[1]CCaMC-AFOaMCpUC'!DE$1,'[1]Existing Plants'!$M:$M,'[1]CCaMC-AFOaMCpUC'!$A15)=0,SUMIFS('[1]Existing Plants'!$I:$I,'[1]Existing Plants'!$M:$M,'[1]CCaMC-AFOaMCpUC'!$A15),SUMIFS('[1]Existing Plants'!$L:$L,'[1]Existing Plants'!$F:$F,'[1]CCaMC-AFOaMCpUC'!DE$1,'[1]Existing Plants'!$M:$M,'[1]CCaMC-AFOaMCpUC'!$A15))*1000*[1]About!$A$110</f>
        <v>#VALUE!</v>
      </c>
      <c r="DF15" s="4" t="e">
        <f>IF(SUMIFS('[1]Existing Plants'!$L:$L,'[1]Existing Plants'!$F:$F,'[1]CCaMC-AFOaMCpUC'!DF$1,'[1]Existing Plants'!$M:$M,'[1]CCaMC-AFOaMCpUC'!$A15)=0,SUMIFS('[1]Existing Plants'!$I:$I,'[1]Existing Plants'!$M:$M,'[1]CCaMC-AFOaMCpUC'!$A15),SUMIFS('[1]Existing Plants'!$L:$L,'[1]Existing Plants'!$F:$F,'[1]CCaMC-AFOaMCpUC'!DF$1,'[1]Existing Plants'!$M:$M,'[1]CCaMC-AFOaMCpUC'!$A15))*1000*[1]About!$A$110</f>
        <v>#VALUE!</v>
      </c>
      <c r="DG15" s="4" t="e">
        <f>IF(SUMIFS('[1]Existing Plants'!$L:$L,'[1]Existing Plants'!$F:$F,'[1]CCaMC-AFOaMCpUC'!DG$1,'[1]Existing Plants'!$M:$M,'[1]CCaMC-AFOaMCpUC'!$A15)=0,SUMIFS('[1]Existing Plants'!$I:$I,'[1]Existing Plants'!$M:$M,'[1]CCaMC-AFOaMCpUC'!$A15),SUMIFS('[1]Existing Plants'!$L:$L,'[1]Existing Plants'!$F:$F,'[1]CCaMC-AFOaMCpUC'!DG$1,'[1]Existing Plants'!$M:$M,'[1]CCaMC-AFOaMCpUC'!$A15))*1000*[1]About!$A$110</f>
        <v>#VALUE!</v>
      </c>
      <c r="DH15" s="4" t="e">
        <f>IF(SUMIFS('[1]Existing Plants'!$L:$L,'[1]Existing Plants'!$F:$F,'[1]CCaMC-AFOaMCpUC'!DH$1,'[1]Existing Plants'!$M:$M,'[1]CCaMC-AFOaMCpUC'!$A15)=0,SUMIFS('[1]Existing Plants'!$I:$I,'[1]Existing Plants'!$M:$M,'[1]CCaMC-AFOaMCpUC'!$A15),SUMIFS('[1]Existing Plants'!$L:$L,'[1]Existing Plants'!$F:$F,'[1]CCaMC-AFOaMCpUC'!DH$1,'[1]Existing Plants'!$M:$M,'[1]CCaMC-AFOaMCpUC'!$A15))*1000*[1]About!$A$110</f>
        <v>#VALUE!</v>
      </c>
      <c r="DI15" s="4" t="e">
        <f>IF(SUMIFS('[1]Existing Plants'!$L:$L,'[1]Existing Plants'!$F:$F,'[1]CCaMC-AFOaMCpUC'!DI$1,'[1]Existing Plants'!$M:$M,'[1]CCaMC-AFOaMCpUC'!$A15)=0,SUMIFS('[1]Existing Plants'!$I:$I,'[1]Existing Plants'!$M:$M,'[1]CCaMC-AFOaMCpUC'!$A15),SUMIFS('[1]Existing Plants'!$L:$L,'[1]Existing Plants'!$F:$F,'[1]CCaMC-AFOaMCpUC'!DI$1,'[1]Existing Plants'!$M:$M,'[1]CCaMC-AFOaMCpUC'!$A15))*1000*[1]About!$A$110</f>
        <v>#VALUE!</v>
      </c>
      <c r="DJ15" s="4" t="e">
        <f>IF(SUMIFS('[1]Existing Plants'!$L:$L,'[1]Existing Plants'!$F:$F,'[1]CCaMC-AFOaMCpUC'!DJ$1,'[1]Existing Plants'!$M:$M,'[1]CCaMC-AFOaMCpUC'!$A15)=0,SUMIFS('[1]Existing Plants'!$I:$I,'[1]Existing Plants'!$M:$M,'[1]CCaMC-AFOaMCpUC'!$A15),SUMIFS('[1]Existing Plants'!$L:$L,'[1]Existing Plants'!$F:$F,'[1]CCaMC-AFOaMCpUC'!DJ$1,'[1]Existing Plants'!$M:$M,'[1]CCaMC-AFOaMCpUC'!$A15))*1000*[1]About!$A$110</f>
        <v>#VALUE!</v>
      </c>
      <c r="DK15" s="4" t="e">
        <f>IF(SUMIFS('[1]Existing Plants'!$L:$L,'[1]Existing Plants'!$F:$F,'[1]CCaMC-AFOaMCpUC'!DK$1,'[1]Existing Plants'!$M:$M,'[1]CCaMC-AFOaMCpUC'!$A15)=0,SUMIFS('[1]Existing Plants'!$I:$I,'[1]Existing Plants'!$M:$M,'[1]CCaMC-AFOaMCpUC'!$A15),SUMIFS('[1]Existing Plants'!$L:$L,'[1]Existing Plants'!$F:$F,'[1]CCaMC-AFOaMCpUC'!DK$1,'[1]Existing Plants'!$M:$M,'[1]CCaMC-AFOaMCpUC'!$A15))*1000*[1]About!$A$110</f>
        <v>#VALUE!</v>
      </c>
      <c r="DL15" s="4" t="e">
        <f>IF(SUMIFS('[1]Existing Plants'!$L:$L,'[1]Existing Plants'!$F:$F,'[1]CCaMC-AFOaMCpUC'!DL$1,'[1]Existing Plants'!$M:$M,'[1]CCaMC-AFOaMCpUC'!$A15)=0,SUMIFS('[1]Existing Plants'!$I:$I,'[1]Existing Plants'!$M:$M,'[1]CCaMC-AFOaMCpUC'!$A15),SUMIFS('[1]Existing Plants'!$L:$L,'[1]Existing Plants'!$F:$F,'[1]CCaMC-AFOaMCpUC'!DL$1,'[1]Existing Plants'!$M:$M,'[1]CCaMC-AFOaMCpUC'!$A15))*1000*[1]About!$A$110</f>
        <v>#VALUE!</v>
      </c>
      <c r="DM15" s="4" t="e">
        <f>IF(SUMIFS('[1]Existing Plants'!$L:$L,'[1]Existing Plants'!$F:$F,'[1]CCaMC-AFOaMCpUC'!DM$1,'[1]Existing Plants'!$M:$M,'[1]CCaMC-AFOaMCpUC'!$A15)=0,SUMIFS('[1]Existing Plants'!$I:$I,'[1]Existing Plants'!$M:$M,'[1]CCaMC-AFOaMCpUC'!$A15),SUMIFS('[1]Existing Plants'!$L:$L,'[1]Existing Plants'!$F:$F,'[1]CCaMC-AFOaMCpUC'!DM$1,'[1]Existing Plants'!$M:$M,'[1]CCaMC-AFOaMCpUC'!$A15))*1000*[1]About!$A$110</f>
        <v>#VALUE!</v>
      </c>
      <c r="DN15" s="4" t="e">
        <f>IF(SUMIFS('[1]Existing Plants'!$L:$L,'[1]Existing Plants'!$F:$F,'[1]CCaMC-AFOaMCpUC'!DN$1,'[1]Existing Plants'!$M:$M,'[1]CCaMC-AFOaMCpUC'!$A15)=0,SUMIFS('[1]Existing Plants'!$I:$I,'[1]Existing Plants'!$M:$M,'[1]CCaMC-AFOaMCpUC'!$A15),SUMIFS('[1]Existing Plants'!$L:$L,'[1]Existing Plants'!$F:$F,'[1]CCaMC-AFOaMCpUC'!DN$1,'[1]Existing Plants'!$M:$M,'[1]CCaMC-AFOaMCpUC'!$A15))*1000*[1]About!$A$110</f>
        <v>#VALUE!</v>
      </c>
      <c r="DO15" s="4" t="e">
        <f>IF(SUMIFS('[1]Existing Plants'!$L:$L,'[1]Existing Plants'!$F:$F,'[1]CCaMC-AFOaMCpUC'!DO$1,'[1]Existing Plants'!$M:$M,'[1]CCaMC-AFOaMCpUC'!$A15)=0,SUMIFS('[1]Existing Plants'!$I:$I,'[1]Existing Plants'!$M:$M,'[1]CCaMC-AFOaMCpUC'!$A15),SUMIFS('[1]Existing Plants'!$L:$L,'[1]Existing Plants'!$F:$F,'[1]CCaMC-AFOaMCpUC'!DO$1,'[1]Existing Plants'!$M:$M,'[1]CCaMC-AFOaMCpUC'!$A15))*1000*[1]About!$A$110</f>
        <v>#VALUE!</v>
      </c>
      <c r="DP15" s="4" t="e">
        <f>IF(SUMIFS('[1]Existing Plants'!$L:$L,'[1]Existing Plants'!$F:$F,'[1]CCaMC-AFOaMCpUC'!DP$1,'[1]Existing Plants'!$M:$M,'[1]CCaMC-AFOaMCpUC'!$A15)=0,SUMIFS('[1]Existing Plants'!$I:$I,'[1]Existing Plants'!$M:$M,'[1]CCaMC-AFOaMCpUC'!$A15),SUMIFS('[1]Existing Plants'!$L:$L,'[1]Existing Plants'!$F:$F,'[1]CCaMC-AFOaMCpUC'!DP$1,'[1]Existing Plants'!$M:$M,'[1]CCaMC-AFOaMCpUC'!$A15))*1000*[1]About!$A$110</f>
        <v>#VALUE!</v>
      </c>
      <c r="DQ15" s="4" t="e">
        <f>IF(SUMIFS('[1]Existing Plants'!$L:$L,'[1]Existing Plants'!$F:$F,'[1]CCaMC-AFOaMCpUC'!DQ$1,'[1]Existing Plants'!$M:$M,'[1]CCaMC-AFOaMCpUC'!$A15)=0,SUMIFS('[1]Existing Plants'!$I:$I,'[1]Existing Plants'!$M:$M,'[1]CCaMC-AFOaMCpUC'!$A15),SUMIFS('[1]Existing Plants'!$L:$L,'[1]Existing Plants'!$F:$F,'[1]CCaMC-AFOaMCpUC'!DQ$1,'[1]Existing Plants'!$M:$M,'[1]CCaMC-AFOaMCpUC'!$A15))*1000*[1]About!$A$110</f>
        <v>#VALUE!</v>
      </c>
      <c r="DR15" s="4" t="e">
        <f>IF(SUMIFS('[1]Existing Plants'!$L:$L,'[1]Existing Plants'!$F:$F,'[1]CCaMC-AFOaMCpUC'!DR$1,'[1]Existing Plants'!$M:$M,'[1]CCaMC-AFOaMCpUC'!$A15)=0,SUMIFS('[1]Existing Plants'!$I:$I,'[1]Existing Plants'!$M:$M,'[1]CCaMC-AFOaMCpUC'!$A15),SUMIFS('[1]Existing Plants'!$L:$L,'[1]Existing Plants'!$F:$F,'[1]CCaMC-AFOaMCpUC'!DR$1,'[1]Existing Plants'!$M:$M,'[1]CCaMC-AFOaMCpUC'!$A15))*1000*[1]About!$A$110</f>
        <v>#VALUE!</v>
      </c>
      <c r="DS15" s="4" t="e">
        <f>IF(SUMIFS('[1]Existing Plants'!$L:$L,'[1]Existing Plants'!$F:$F,'[1]CCaMC-AFOaMCpUC'!DS$1,'[1]Existing Plants'!$M:$M,'[1]CCaMC-AFOaMCpUC'!$A15)=0,SUMIFS('[1]Existing Plants'!$I:$I,'[1]Existing Plants'!$M:$M,'[1]CCaMC-AFOaMCpUC'!$A15),SUMIFS('[1]Existing Plants'!$L:$L,'[1]Existing Plants'!$F:$F,'[1]CCaMC-AFOaMCpUC'!DS$1,'[1]Existing Plants'!$M:$M,'[1]CCaMC-AFOaMCpUC'!$A15))*1000*[1]About!$A$110</f>
        <v>#VALUE!</v>
      </c>
      <c r="DT15" s="4" t="e">
        <f>IF(SUMIFS('[1]Existing Plants'!$L:$L,'[1]Existing Plants'!$F:$F,'[1]CCaMC-AFOaMCpUC'!DT$1,'[1]Existing Plants'!$M:$M,'[1]CCaMC-AFOaMCpUC'!$A15)=0,SUMIFS('[1]Existing Plants'!$I:$I,'[1]Existing Plants'!$M:$M,'[1]CCaMC-AFOaMCpUC'!$A15),SUMIFS('[1]Existing Plants'!$L:$L,'[1]Existing Plants'!$F:$F,'[1]CCaMC-AFOaMCpUC'!DT$1,'[1]Existing Plants'!$M:$M,'[1]CCaMC-AFOaMCpUC'!$A15))*1000*[1]About!$A$110</f>
        <v>#VALUE!</v>
      </c>
      <c r="DU15" s="4" t="e">
        <f>IF(SUMIFS('[1]Existing Plants'!$L:$L,'[1]Existing Plants'!$F:$F,'[1]CCaMC-AFOaMCpUC'!DU$1,'[1]Existing Plants'!$M:$M,'[1]CCaMC-AFOaMCpUC'!$A15)=0,SUMIFS('[1]Existing Plants'!$I:$I,'[1]Existing Plants'!$M:$M,'[1]CCaMC-AFOaMCpUC'!$A15),SUMIFS('[1]Existing Plants'!$L:$L,'[1]Existing Plants'!$F:$F,'[1]CCaMC-AFOaMCpUC'!DU$1,'[1]Existing Plants'!$M:$M,'[1]CCaMC-AFOaMCpUC'!$A15))*1000*[1]About!$A$110</f>
        <v>#VALUE!</v>
      </c>
      <c r="DV15" s="4" t="e">
        <f>IF(SUMIFS('[1]Existing Plants'!$L:$L,'[1]Existing Plants'!$F:$F,'[1]CCaMC-AFOaMCpUC'!DV$1,'[1]Existing Plants'!$M:$M,'[1]CCaMC-AFOaMCpUC'!$A15)=0,SUMIFS('[1]Existing Plants'!$I:$I,'[1]Existing Plants'!$M:$M,'[1]CCaMC-AFOaMCpUC'!$A15),SUMIFS('[1]Existing Plants'!$L:$L,'[1]Existing Plants'!$F:$F,'[1]CCaMC-AFOaMCpUC'!DV$1,'[1]Existing Plants'!$M:$M,'[1]CCaMC-AFOaMCpUC'!$A15))*1000*[1]About!$A$110</f>
        <v>#VALUE!</v>
      </c>
      <c r="DW15" s="4" t="e">
        <f>IF(SUMIFS('[1]Existing Plants'!$L:$L,'[1]Existing Plants'!$F:$F,'[1]CCaMC-AFOaMCpUC'!DW$1,'[1]Existing Plants'!$M:$M,'[1]CCaMC-AFOaMCpUC'!$A15)=0,SUMIFS('[1]Existing Plants'!$I:$I,'[1]Existing Plants'!$M:$M,'[1]CCaMC-AFOaMCpUC'!$A15),SUMIFS('[1]Existing Plants'!$L:$L,'[1]Existing Plants'!$F:$F,'[1]CCaMC-AFOaMCpUC'!DW$1,'[1]Existing Plants'!$M:$M,'[1]CCaMC-AFOaMCpUC'!$A15))*1000*[1]About!$A$110</f>
        <v>#VALUE!</v>
      </c>
      <c r="DX15" s="4" t="e">
        <f>IF(SUMIFS('[1]Existing Plants'!$L:$L,'[1]Existing Plants'!$F:$F,'[1]CCaMC-AFOaMCpUC'!DX$1,'[1]Existing Plants'!$M:$M,'[1]CCaMC-AFOaMCpUC'!$A15)=0,SUMIFS('[1]Existing Plants'!$I:$I,'[1]Existing Plants'!$M:$M,'[1]CCaMC-AFOaMCpUC'!$A15),SUMIFS('[1]Existing Plants'!$L:$L,'[1]Existing Plants'!$F:$F,'[1]CCaMC-AFOaMCpUC'!DX$1,'[1]Existing Plants'!$M:$M,'[1]CCaMC-AFOaMCpUC'!$A15))*1000*[1]About!$A$110</f>
        <v>#VALUE!</v>
      </c>
      <c r="DY15" s="4" t="e">
        <f>IF(SUMIFS('[1]Existing Plants'!$L:$L,'[1]Existing Plants'!$F:$F,'[1]CCaMC-AFOaMCpUC'!DY$1,'[1]Existing Plants'!$M:$M,'[1]CCaMC-AFOaMCpUC'!$A15)=0,SUMIFS('[1]Existing Plants'!$I:$I,'[1]Existing Plants'!$M:$M,'[1]CCaMC-AFOaMCpUC'!$A15),SUMIFS('[1]Existing Plants'!$L:$L,'[1]Existing Plants'!$F:$F,'[1]CCaMC-AFOaMCpUC'!DY$1,'[1]Existing Plants'!$M:$M,'[1]CCaMC-AFOaMCpUC'!$A15))*1000*[1]About!$A$110</f>
        <v>#VALUE!</v>
      </c>
      <c r="DZ15" s="4">
        <f>'CCaMC-AFOaMCpUC US'!B15</f>
        <v>107112.17184040292</v>
      </c>
      <c r="EA15" s="4">
        <f t="shared" si="4"/>
        <v>107112.17184040292</v>
      </c>
      <c r="EB15" s="4">
        <f t="shared" si="6"/>
        <v>107112.17184040292</v>
      </c>
      <c r="EC15" s="4">
        <f t="shared" si="6"/>
        <v>107112.17184040292</v>
      </c>
      <c r="ED15" s="4">
        <f t="shared" si="6"/>
        <v>107112.17184040292</v>
      </c>
      <c r="EE15" s="4">
        <f t="shared" si="6"/>
        <v>107112.17184040292</v>
      </c>
      <c r="EF15" s="4">
        <f t="shared" si="6"/>
        <v>107112.17184040292</v>
      </c>
      <c r="EG15" s="4">
        <f t="shared" si="6"/>
        <v>107112.17184040292</v>
      </c>
      <c r="EH15" s="4">
        <f t="shared" si="6"/>
        <v>107112.17184040292</v>
      </c>
      <c r="EI15" s="4">
        <f t="shared" si="6"/>
        <v>107112.17184040292</v>
      </c>
      <c r="EJ15" s="4">
        <f t="shared" si="6"/>
        <v>107112.17184040292</v>
      </c>
      <c r="EK15" s="4">
        <f t="shared" si="6"/>
        <v>107112.17184040292</v>
      </c>
      <c r="EL15" s="4">
        <f t="shared" si="6"/>
        <v>107112.17184040292</v>
      </c>
      <c r="EM15" s="4">
        <f t="shared" si="6"/>
        <v>107112.17184040292</v>
      </c>
      <c r="EN15" s="4">
        <f t="shared" si="6"/>
        <v>107112.17184040292</v>
      </c>
      <c r="EO15" s="4">
        <f t="shared" si="6"/>
        <v>107112.17184040292</v>
      </c>
      <c r="EP15" s="4">
        <f t="shared" si="6"/>
        <v>107112.17184040292</v>
      </c>
      <c r="EQ15" s="4">
        <f t="shared" si="6"/>
        <v>107112.17184040292</v>
      </c>
      <c r="ER15" s="4">
        <f t="shared" si="6"/>
        <v>107112.17184040292</v>
      </c>
      <c r="ES15" s="4">
        <f t="shared" si="6"/>
        <v>107112.17184040292</v>
      </c>
      <c r="ET15" s="4">
        <f t="shared" si="6"/>
        <v>107112.17184040292</v>
      </c>
      <c r="EU15" s="4">
        <f t="shared" si="6"/>
        <v>107112.17184040292</v>
      </c>
      <c r="EV15" s="4">
        <f t="shared" si="6"/>
        <v>107112.17184040292</v>
      </c>
      <c r="EW15" s="4">
        <f t="shared" si="6"/>
        <v>107112.17184040292</v>
      </c>
      <c r="EX15" s="4">
        <f t="shared" si="6"/>
        <v>107112.17184040292</v>
      </c>
      <c r="EY15" s="4">
        <f t="shared" si="6"/>
        <v>107112.17184040292</v>
      </c>
      <c r="EZ15" s="4">
        <f t="shared" si="6"/>
        <v>107112.17184040292</v>
      </c>
      <c r="FA15" s="4">
        <f t="shared" si="6"/>
        <v>107112.17184040292</v>
      </c>
      <c r="FB15" s="4">
        <f t="shared" si="6"/>
        <v>107112.17184040292</v>
      </c>
      <c r="FC15" s="4">
        <f t="shared" si="6"/>
        <v>107112.17184040292</v>
      </c>
      <c r="FD15" s="4">
        <f t="shared" si="6"/>
        <v>107112.17184040292</v>
      </c>
      <c r="FE15" s="4">
        <f t="shared" si="6"/>
        <v>107112.17184040292</v>
      </c>
      <c r="FF15" s="4">
        <f t="shared" si="9"/>
        <v>107112.17184040292</v>
      </c>
      <c r="FG15" s="4">
        <f t="shared" si="9"/>
        <v>107112.17184040292</v>
      </c>
      <c r="FH15" s="4">
        <f t="shared" si="9"/>
        <v>107112.17184040292</v>
      </c>
      <c r="FI15" s="4">
        <f t="shared" si="9"/>
        <v>107112.17184040292</v>
      </c>
      <c r="FJ15" s="4">
        <f t="shared" si="9"/>
        <v>107112.17184040292</v>
      </c>
      <c r="FK15" s="4">
        <f t="shared" si="9"/>
        <v>107112.17184040292</v>
      </c>
      <c r="FL15" s="4">
        <f t="shared" si="9"/>
        <v>107112.17184040292</v>
      </c>
      <c r="FM15" s="4">
        <f t="shared" si="9"/>
        <v>107112.17184040292</v>
      </c>
      <c r="FN15" s="4">
        <f t="shared" si="9"/>
        <v>107112.17184040292</v>
      </c>
      <c r="FO15" s="4">
        <f t="shared" si="9"/>
        <v>107112.17184040292</v>
      </c>
      <c r="FP15" s="4">
        <f t="shared" si="9"/>
        <v>107112.17184040292</v>
      </c>
      <c r="FQ15" s="4">
        <f t="shared" si="9"/>
        <v>107112.17184040292</v>
      </c>
      <c r="FR15" s="4">
        <f t="shared" si="9"/>
        <v>107112.17184040292</v>
      </c>
      <c r="FS15" s="4">
        <f t="shared" si="9"/>
        <v>107112.17184040292</v>
      </c>
      <c r="FT15" s="4">
        <f t="shared" si="9"/>
        <v>107112.17184040292</v>
      </c>
      <c r="FU15" s="4">
        <f t="shared" si="9"/>
        <v>107112.17184040292</v>
      </c>
      <c r="FV15" s="4">
        <f t="shared" si="9"/>
        <v>107112.17184040292</v>
      </c>
      <c r="FW15" s="4">
        <f t="shared" si="9"/>
        <v>107112.17184040292</v>
      </c>
      <c r="FX15" s="4">
        <f t="shared" si="9"/>
        <v>107112.17184040292</v>
      </c>
      <c r="FY15" s="4">
        <f t="shared" si="9"/>
        <v>107112.17184040292</v>
      </c>
      <c r="FZ15" s="4">
        <f t="shared" si="9"/>
        <v>107112.17184040292</v>
      </c>
      <c r="GA15" s="4">
        <f t="shared" si="9"/>
        <v>107112.17184040292</v>
      </c>
      <c r="GB15" s="4">
        <f t="shared" si="9"/>
        <v>107112.17184040292</v>
      </c>
      <c r="GC15" s="4">
        <f t="shared" si="9"/>
        <v>107112.17184040292</v>
      </c>
      <c r="GD15" s="4">
        <f t="shared" si="9"/>
        <v>107112.17184040292</v>
      </c>
      <c r="GE15" s="4">
        <f t="shared" si="9"/>
        <v>107112.17184040292</v>
      </c>
      <c r="GF15" s="4">
        <f t="shared" si="9"/>
        <v>107112.17184040292</v>
      </c>
      <c r="GG15" s="4">
        <f t="shared" si="9"/>
        <v>107112.17184040292</v>
      </c>
      <c r="GH15" s="4">
        <f t="shared" si="9"/>
        <v>107112.17184040292</v>
      </c>
      <c r="GI15" s="4">
        <f t="shared" si="9"/>
        <v>107112.17184040292</v>
      </c>
      <c r="GJ15" s="4">
        <f t="shared" si="9"/>
        <v>107112.17184040292</v>
      </c>
      <c r="GK15" s="4">
        <f t="shared" si="9"/>
        <v>107112.17184040292</v>
      </c>
      <c r="GL15" s="4">
        <f t="shared" si="9"/>
        <v>107112.17184040292</v>
      </c>
      <c r="GM15" s="4">
        <f t="shared" si="9"/>
        <v>107112.17184040292</v>
      </c>
      <c r="GN15" s="4">
        <f t="shared" si="9"/>
        <v>107112.17184040292</v>
      </c>
      <c r="GO15" s="4">
        <f t="shared" si="9"/>
        <v>107112.17184040292</v>
      </c>
      <c r="GP15" s="4">
        <f t="shared" si="9"/>
        <v>107112.17184040292</v>
      </c>
      <c r="GQ15" s="4">
        <f t="shared" si="9"/>
        <v>107112.17184040292</v>
      </c>
      <c r="GR15" s="4">
        <f t="shared" si="9"/>
        <v>107112.17184040292</v>
      </c>
      <c r="GS15" s="4">
        <f t="shared" si="9"/>
        <v>107112.17184040292</v>
      </c>
      <c r="GT15" s="4">
        <f t="shared" si="9"/>
        <v>107112.17184040292</v>
      </c>
      <c r="GU15" s="4">
        <f t="shared" si="9"/>
        <v>107112.17184040292</v>
      </c>
      <c r="GV15" s="4">
        <f t="shared" si="9"/>
        <v>107112.17184040292</v>
      </c>
      <c r="GW15" s="4">
        <f t="shared" si="9"/>
        <v>107112.17184040292</v>
      </c>
      <c r="GX15" s="4">
        <f t="shared" si="9"/>
        <v>107112.17184040292</v>
      </c>
      <c r="GY15" s="4">
        <f t="shared" si="9"/>
        <v>107112.17184040292</v>
      </c>
      <c r="GZ15" s="4">
        <f t="shared" si="9"/>
        <v>107112.17184040292</v>
      </c>
      <c r="HA15" s="4">
        <f t="shared" si="9"/>
        <v>107112.17184040292</v>
      </c>
      <c r="HB15" s="4">
        <f t="shared" si="9"/>
        <v>107112.17184040292</v>
      </c>
      <c r="HC15" s="4">
        <f t="shared" si="9"/>
        <v>107112.17184040292</v>
      </c>
    </row>
    <row r="16" spans="1:211">
      <c r="A16" t="s">
        <v>20</v>
      </c>
      <c r="B16" s="4">
        <v>7973.6811047683404</v>
      </c>
      <c r="C16" s="4" t="e">
        <f t="shared" ref="C16:BN16" si="10">C3</f>
        <v>#VALUE!</v>
      </c>
      <c r="D16" s="4" t="e">
        <f t="shared" si="10"/>
        <v>#VALUE!</v>
      </c>
      <c r="E16" s="4" t="e">
        <f t="shared" si="10"/>
        <v>#VALUE!</v>
      </c>
      <c r="F16" s="4" t="e">
        <f t="shared" si="10"/>
        <v>#VALUE!</v>
      </c>
      <c r="G16" s="4" t="e">
        <f t="shared" si="10"/>
        <v>#VALUE!</v>
      </c>
      <c r="H16" s="4" t="e">
        <f t="shared" si="10"/>
        <v>#VALUE!</v>
      </c>
      <c r="I16" s="4" t="e">
        <f t="shared" si="10"/>
        <v>#VALUE!</v>
      </c>
      <c r="J16" s="4" t="e">
        <f t="shared" si="10"/>
        <v>#VALUE!</v>
      </c>
      <c r="K16" s="4" t="e">
        <f t="shared" si="10"/>
        <v>#VALUE!</v>
      </c>
      <c r="L16" s="4" t="e">
        <f t="shared" si="10"/>
        <v>#VALUE!</v>
      </c>
      <c r="M16" s="4" t="e">
        <f t="shared" si="10"/>
        <v>#VALUE!</v>
      </c>
      <c r="N16" s="4" t="e">
        <f t="shared" si="10"/>
        <v>#VALUE!</v>
      </c>
      <c r="O16" s="4" t="e">
        <f t="shared" si="10"/>
        <v>#VALUE!</v>
      </c>
      <c r="P16" s="4" t="e">
        <f t="shared" si="10"/>
        <v>#VALUE!</v>
      </c>
      <c r="Q16" s="4" t="e">
        <f t="shared" si="10"/>
        <v>#VALUE!</v>
      </c>
      <c r="R16" s="4" t="e">
        <f t="shared" si="10"/>
        <v>#VALUE!</v>
      </c>
      <c r="S16" s="4" t="e">
        <f t="shared" si="10"/>
        <v>#VALUE!</v>
      </c>
      <c r="T16" s="4" t="e">
        <f t="shared" si="10"/>
        <v>#VALUE!</v>
      </c>
      <c r="U16" s="4" t="e">
        <f t="shared" si="10"/>
        <v>#VALUE!</v>
      </c>
      <c r="V16" s="4" t="e">
        <f t="shared" si="10"/>
        <v>#VALUE!</v>
      </c>
      <c r="W16" s="4" t="e">
        <f t="shared" si="10"/>
        <v>#VALUE!</v>
      </c>
      <c r="X16" s="4" t="e">
        <f t="shared" si="10"/>
        <v>#VALUE!</v>
      </c>
      <c r="Y16" s="4" t="e">
        <f t="shared" si="10"/>
        <v>#VALUE!</v>
      </c>
      <c r="Z16" s="4" t="e">
        <f t="shared" si="10"/>
        <v>#VALUE!</v>
      </c>
      <c r="AA16" s="4" t="e">
        <f t="shared" si="10"/>
        <v>#VALUE!</v>
      </c>
      <c r="AB16" s="4" t="e">
        <f t="shared" si="10"/>
        <v>#VALUE!</v>
      </c>
      <c r="AC16" s="4" t="e">
        <f t="shared" si="10"/>
        <v>#VALUE!</v>
      </c>
      <c r="AD16" s="4" t="e">
        <f t="shared" si="10"/>
        <v>#VALUE!</v>
      </c>
      <c r="AE16" s="4" t="e">
        <f t="shared" si="10"/>
        <v>#VALUE!</v>
      </c>
      <c r="AF16" s="4" t="e">
        <f t="shared" si="10"/>
        <v>#VALUE!</v>
      </c>
      <c r="AG16" s="4" t="e">
        <f t="shared" si="10"/>
        <v>#VALUE!</v>
      </c>
      <c r="AH16" s="4" t="e">
        <f t="shared" si="10"/>
        <v>#VALUE!</v>
      </c>
      <c r="AI16" s="4" t="e">
        <f t="shared" si="10"/>
        <v>#VALUE!</v>
      </c>
      <c r="AJ16" s="4" t="e">
        <f t="shared" si="10"/>
        <v>#VALUE!</v>
      </c>
      <c r="AK16" s="4" t="e">
        <f t="shared" si="10"/>
        <v>#VALUE!</v>
      </c>
      <c r="AL16" s="4" t="e">
        <f t="shared" si="10"/>
        <v>#VALUE!</v>
      </c>
      <c r="AM16" s="4" t="e">
        <f t="shared" si="10"/>
        <v>#VALUE!</v>
      </c>
      <c r="AN16" s="4" t="e">
        <f t="shared" si="10"/>
        <v>#VALUE!</v>
      </c>
      <c r="AO16" s="4" t="e">
        <f t="shared" si="10"/>
        <v>#VALUE!</v>
      </c>
      <c r="AP16" s="4" t="e">
        <f t="shared" si="10"/>
        <v>#VALUE!</v>
      </c>
      <c r="AQ16" s="4" t="e">
        <f t="shared" si="10"/>
        <v>#VALUE!</v>
      </c>
      <c r="AR16" s="4" t="e">
        <f t="shared" si="10"/>
        <v>#VALUE!</v>
      </c>
      <c r="AS16" s="4" t="e">
        <f t="shared" si="10"/>
        <v>#VALUE!</v>
      </c>
      <c r="AT16" s="4" t="e">
        <f t="shared" si="10"/>
        <v>#VALUE!</v>
      </c>
      <c r="AU16" s="4" t="e">
        <f t="shared" si="10"/>
        <v>#VALUE!</v>
      </c>
      <c r="AV16" s="4" t="e">
        <f t="shared" si="10"/>
        <v>#VALUE!</v>
      </c>
      <c r="AW16" s="4" t="e">
        <f t="shared" si="10"/>
        <v>#VALUE!</v>
      </c>
      <c r="AX16" s="4" t="e">
        <f t="shared" si="10"/>
        <v>#VALUE!</v>
      </c>
      <c r="AY16" s="4" t="e">
        <f t="shared" si="10"/>
        <v>#VALUE!</v>
      </c>
      <c r="AZ16" s="4" t="e">
        <f t="shared" si="10"/>
        <v>#VALUE!</v>
      </c>
      <c r="BA16" s="4" t="e">
        <f t="shared" si="10"/>
        <v>#VALUE!</v>
      </c>
      <c r="BB16" s="4" t="e">
        <f t="shared" si="10"/>
        <v>#VALUE!</v>
      </c>
      <c r="BC16" s="4" t="e">
        <f t="shared" si="10"/>
        <v>#VALUE!</v>
      </c>
      <c r="BD16" s="4" t="e">
        <f t="shared" si="10"/>
        <v>#VALUE!</v>
      </c>
      <c r="BE16" s="4" t="e">
        <f t="shared" si="10"/>
        <v>#VALUE!</v>
      </c>
      <c r="BF16" s="4" t="e">
        <f t="shared" si="10"/>
        <v>#VALUE!</v>
      </c>
      <c r="BG16" s="4" t="e">
        <f t="shared" si="10"/>
        <v>#VALUE!</v>
      </c>
      <c r="BH16" s="4" t="e">
        <f t="shared" si="10"/>
        <v>#VALUE!</v>
      </c>
      <c r="BI16" s="4" t="e">
        <f t="shared" si="10"/>
        <v>#VALUE!</v>
      </c>
      <c r="BJ16" s="4" t="e">
        <f t="shared" si="10"/>
        <v>#VALUE!</v>
      </c>
      <c r="BK16" s="4" t="e">
        <f t="shared" si="10"/>
        <v>#VALUE!</v>
      </c>
      <c r="BL16" s="4" t="e">
        <f t="shared" si="10"/>
        <v>#VALUE!</v>
      </c>
      <c r="BM16" s="4" t="e">
        <f t="shared" si="10"/>
        <v>#VALUE!</v>
      </c>
      <c r="BN16" s="4" t="e">
        <f t="shared" si="10"/>
        <v>#VALUE!</v>
      </c>
      <c r="BO16" s="4" t="e">
        <f t="shared" ref="BO16:DY16" si="11">BO3</f>
        <v>#VALUE!</v>
      </c>
      <c r="BP16" s="4" t="e">
        <f t="shared" si="11"/>
        <v>#VALUE!</v>
      </c>
      <c r="BQ16" s="4" t="e">
        <f t="shared" si="11"/>
        <v>#VALUE!</v>
      </c>
      <c r="BR16" s="4" t="e">
        <f t="shared" si="11"/>
        <v>#VALUE!</v>
      </c>
      <c r="BS16" s="4" t="e">
        <f t="shared" si="11"/>
        <v>#VALUE!</v>
      </c>
      <c r="BT16" s="4" t="e">
        <f t="shared" si="11"/>
        <v>#VALUE!</v>
      </c>
      <c r="BU16" s="4" t="e">
        <f t="shared" si="11"/>
        <v>#VALUE!</v>
      </c>
      <c r="BV16" s="4" t="e">
        <f t="shared" si="11"/>
        <v>#VALUE!</v>
      </c>
      <c r="BW16" s="4" t="e">
        <f t="shared" si="11"/>
        <v>#VALUE!</v>
      </c>
      <c r="BX16" s="4" t="e">
        <f t="shared" si="11"/>
        <v>#VALUE!</v>
      </c>
      <c r="BY16" s="4" t="e">
        <f t="shared" si="11"/>
        <v>#VALUE!</v>
      </c>
      <c r="BZ16" s="4" t="e">
        <f t="shared" si="11"/>
        <v>#VALUE!</v>
      </c>
      <c r="CA16" s="4" t="e">
        <f t="shared" si="11"/>
        <v>#VALUE!</v>
      </c>
      <c r="CB16" s="4" t="e">
        <f t="shared" si="11"/>
        <v>#VALUE!</v>
      </c>
      <c r="CC16" s="4" t="e">
        <f t="shared" si="11"/>
        <v>#VALUE!</v>
      </c>
      <c r="CD16" s="4" t="e">
        <f t="shared" si="11"/>
        <v>#VALUE!</v>
      </c>
      <c r="CE16" s="4" t="e">
        <f t="shared" si="11"/>
        <v>#VALUE!</v>
      </c>
      <c r="CF16" s="4" t="e">
        <f t="shared" si="11"/>
        <v>#VALUE!</v>
      </c>
      <c r="CG16" s="4" t="e">
        <f t="shared" si="11"/>
        <v>#VALUE!</v>
      </c>
      <c r="CH16" s="4" t="e">
        <f t="shared" si="11"/>
        <v>#VALUE!</v>
      </c>
      <c r="CI16" s="4" t="e">
        <f t="shared" si="11"/>
        <v>#VALUE!</v>
      </c>
      <c r="CJ16" s="4" t="e">
        <f t="shared" si="11"/>
        <v>#VALUE!</v>
      </c>
      <c r="CK16" s="4" t="e">
        <f t="shared" si="11"/>
        <v>#VALUE!</v>
      </c>
      <c r="CL16" s="4" t="e">
        <f t="shared" si="11"/>
        <v>#VALUE!</v>
      </c>
      <c r="CM16" s="4" t="e">
        <f t="shared" si="11"/>
        <v>#VALUE!</v>
      </c>
      <c r="CN16" s="4" t="e">
        <f t="shared" si="11"/>
        <v>#VALUE!</v>
      </c>
      <c r="CO16" s="4" t="e">
        <f t="shared" si="11"/>
        <v>#VALUE!</v>
      </c>
      <c r="CP16" s="4" t="e">
        <f t="shared" si="11"/>
        <v>#VALUE!</v>
      </c>
      <c r="CQ16" s="4" t="e">
        <f t="shared" si="11"/>
        <v>#VALUE!</v>
      </c>
      <c r="CR16" s="4" t="e">
        <f t="shared" si="11"/>
        <v>#VALUE!</v>
      </c>
      <c r="CS16" s="4" t="e">
        <f t="shared" si="11"/>
        <v>#VALUE!</v>
      </c>
      <c r="CT16" s="4" t="e">
        <f t="shared" si="11"/>
        <v>#VALUE!</v>
      </c>
      <c r="CU16" s="4" t="e">
        <f t="shared" si="11"/>
        <v>#VALUE!</v>
      </c>
      <c r="CV16" s="4" t="e">
        <f t="shared" si="11"/>
        <v>#VALUE!</v>
      </c>
      <c r="CW16" s="4" t="e">
        <f t="shared" si="11"/>
        <v>#VALUE!</v>
      </c>
      <c r="CX16" s="4" t="e">
        <f t="shared" si="11"/>
        <v>#VALUE!</v>
      </c>
      <c r="CY16" s="4" t="e">
        <f t="shared" si="11"/>
        <v>#VALUE!</v>
      </c>
      <c r="CZ16" s="4" t="e">
        <f t="shared" si="11"/>
        <v>#VALUE!</v>
      </c>
      <c r="DA16" s="4" t="e">
        <f t="shared" si="11"/>
        <v>#VALUE!</v>
      </c>
      <c r="DB16" s="4" t="e">
        <f t="shared" si="11"/>
        <v>#VALUE!</v>
      </c>
      <c r="DC16" s="4" t="e">
        <f t="shared" si="11"/>
        <v>#VALUE!</v>
      </c>
      <c r="DD16" s="4" t="e">
        <f t="shared" si="11"/>
        <v>#VALUE!</v>
      </c>
      <c r="DE16" s="4" t="e">
        <f t="shared" si="11"/>
        <v>#VALUE!</v>
      </c>
      <c r="DF16" s="4" t="e">
        <f t="shared" si="11"/>
        <v>#VALUE!</v>
      </c>
      <c r="DG16" s="4" t="e">
        <f t="shared" si="11"/>
        <v>#VALUE!</v>
      </c>
      <c r="DH16" s="4" t="e">
        <f t="shared" si="11"/>
        <v>#VALUE!</v>
      </c>
      <c r="DI16" s="4" t="e">
        <f t="shared" si="11"/>
        <v>#VALUE!</v>
      </c>
      <c r="DJ16" s="4" t="e">
        <f t="shared" si="11"/>
        <v>#VALUE!</v>
      </c>
      <c r="DK16" s="4" t="e">
        <f t="shared" si="11"/>
        <v>#VALUE!</v>
      </c>
      <c r="DL16" s="4" t="e">
        <f t="shared" si="11"/>
        <v>#VALUE!</v>
      </c>
      <c r="DM16" s="4" t="e">
        <f t="shared" si="11"/>
        <v>#VALUE!</v>
      </c>
      <c r="DN16" s="4" t="e">
        <f t="shared" si="11"/>
        <v>#VALUE!</v>
      </c>
      <c r="DO16" s="4" t="e">
        <f t="shared" si="11"/>
        <v>#VALUE!</v>
      </c>
      <c r="DP16" s="4" t="e">
        <f t="shared" si="11"/>
        <v>#VALUE!</v>
      </c>
      <c r="DQ16" s="4" t="e">
        <f t="shared" si="11"/>
        <v>#VALUE!</v>
      </c>
      <c r="DR16" s="4" t="e">
        <f t="shared" si="11"/>
        <v>#VALUE!</v>
      </c>
      <c r="DS16" s="4" t="e">
        <f t="shared" si="11"/>
        <v>#VALUE!</v>
      </c>
      <c r="DT16" s="4" t="e">
        <f t="shared" si="11"/>
        <v>#VALUE!</v>
      </c>
      <c r="DU16" s="4" t="e">
        <f t="shared" si="11"/>
        <v>#VALUE!</v>
      </c>
      <c r="DV16" s="4" t="e">
        <f t="shared" si="11"/>
        <v>#VALUE!</v>
      </c>
      <c r="DW16" s="4" t="e">
        <f t="shared" si="11"/>
        <v>#VALUE!</v>
      </c>
      <c r="DX16" s="4" t="e">
        <f t="shared" si="11"/>
        <v>#VALUE!</v>
      </c>
      <c r="DY16" s="4" t="e">
        <f t="shared" si="11"/>
        <v>#VALUE!</v>
      </c>
      <c r="DZ16" s="4">
        <f>'CCaMC-AFOaMCpUC US'!B16</f>
        <v>7973.6811047683404</v>
      </c>
      <c r="EA16" s="4">
        <f t="shared" si="4"/>
        <v>7973.6811047683404</v>
      </c>
      <c r="EB16" s="4">
        <f t="shared" si="6"/>
        <v>7973.6811047683404</v>
      </c>
      <c r="EC16" s="4">
        <f t="shared" si="6"/>
        <v>7973.6811047683404</v>
      </c>
      <c r="ED16" s="4">
        <f t="shared" si="6"/>
        <v>7973.6811047683404</v>
      </c>
      <c r="EE16" s="4">
        <f t="shared" si="6"/>
        <v>7973.6811047683404</v>
      </c>
      <c r="EF16" s="4">
        <f t="shared" si="6"/>
        <v>7973.6811047683404</v>
      </c>
      <c r="EG16" s="4">
        <f t="shared" si="6"/>
        <v>7973.6811047683404</v>
      </c>
      <c r="EH16" s="4">
        <f t="shared" si="6"/>
        <v>7973.6811047683404</v>
      </c>
      <c r="EI16" s="4">
        <f t="shared" si="6"/>
        <v>7973.6811047683404</v>
      </c>
      <c r="EJ16" s="4">
        <f t="shared" si="6"/>
        <v>7973.6811047683404</v>
      </c>
      <c r="EK16" s="4">
        <f t="shared" si="6"/>
        <v>7973.6811047683404</v>
      </c>
      <c r="EL16" s="4">
        <f t="shared" si="6"/>
        <v>7973.6811047683404</v>
      </c>
      <c r="EM16" s="4">
        <f t="shared" si="6"/>
        <v>7973.6811047683404</v>
      </c>
      <c r="EN16" s="4">
        <f t="shared" si="6"/>
        <v>7973.6811047683404</v>
      </c>
      <c r="EO16" s="4">
        <f t="shared" si="6"/>
        <v>7973.6811047683404</v>
      </c>
      <c r="EP16" s="4">
        <f t="shared" si="6"/>
        <v>7973.6811047683404</v>
      </c>
      <c r="EQ16" s="4">
        <f t="shared" si="6"/>
        <v>7973.6811047683404</v>
      </c>
      <c r="ER16" s="4">
        <f t="shared" si="6"/>
        <v>7973.6811047683404</v>
      </c>
      <c r="ES16" s="4">
        <f t="shared" si="6"/>
        <v>7973.6811047683404</v>
      </c>
      <c r="ET16" s="4">
        <f t="shared" si="6"/>
        <v>7973.6811047683404</v>
      </c>
      <c r="EU16" s="4">
        <f t="shared" si="6"/>
        <v>7973.6811047683404</v>
      </c>
      <c r="EV16" s="4">
        <f t="shared" si="6"/>
        <v>7973.6811047683404</v>
      </c>
      <c r="EW16" s="4">
        <f t="shared" si="6"/>
        <v>7973.6811047683404</v>
      </c>
      <c r="EX16" s="4">
        <f t="shared" si="6"/>
        <v>7973.6811047683404</v>
      </c>
      <c r="EY16" s="4">
        <f t="shared" si="6"/>
        <v>7973.6811047683404</v>
      </c>
      <c r="EZ16" s="4">
        <f t="shared" si="6"/>
        <v>7973.6811047683404</v>
      </c>
      <c r="FA16" s="4">
        <f t="shared" si="6"/>
        <v>7973.6811047683404</v>
      </c>
      <c r="FB16" s="4">
        <f t="shared" si="6"/>
        <v>7973.6811047683404</v>
      </c>
      <c r="FC16" s="4">
        <f t="shared" si="6"/>
        <v>7973.6811047683404</v>
      </c>
      <c r="FD16" s="4">
        <f t="shared" si="6"/>
        <v>7973.6811047683404</v>
      </c>
      <c r="FE16" s="4">
        <f t="shared" si="6"/>
        <v>7973.6811047683404</v>
      </c>
      <c r="FF16" s="4">
        <f t="shared" si="9"/>
        <v>7973.6811047683404</v>
      </c>
      <c r="FG16" s="4">
        <f t="shared" si="9"/>
        <v>7973.6811047683404</v>
      </c>
      <c r="FH16" s="4">
        <f t="shared" si="9"/>
        <v>7973.6811047683404</v>
      </c>
      <c r="FI16" s="4">
        <f t="shared" si="9"/>
        <v>7973.6811047683404</v>
      </c>
      <c r="FJ16" s="4">
        <f t="shared" si="9"/>
        <v>7973.6811047683404</v>
      </c>
      <c r="FK16" s="4">
        <f t="shared" si="9"/>
        <v>7973.6811047683404</v>
      </c>
      <c r="FL16" s="4">
        <f t="shared" si="9"/>
        <v>7973.6811047683404</v>
      </c>
      <c r="FM16" s="4">
        <f t="shared" si="9"/>
        <v>7973.6811047683404</v>
      </c>
      <c r="FN16" s="4">
        <f t="shared" si="9"/>
        <v>7973.6811047683404</v>
      </c>
      <c r="FO16" s="4">
        <f t="shared" si="9"/>
        <v>7973.6811047683404</v>
      </c>
      <c r="FP16" s="4">
        <f t="shared" si="9"/>
        <v>7973.6811047683404</v>
      </c>
      <c r="FQ16" s="4">
        <f t="shared" si="9"/>
        <v>7973.6811047683404</v>
      </c>
      <c r="FR16" s="4">
        <f t="shared" si="9"/>
        <v>7973.6811047683404</v>
      </c>
      <c r="FS16" s="4">
        <f t="shared" si="9"/>
        <v>7973.6811047683404</v>
      </c>
      <c r="FT16" s="4">
        <f t="shared" si="9"/>
        <v>7973.6811047683404</v>
      </c>
      <c r="FU16" s="4">
        <f t="shared" si="9"/>
        <v>7973.6811047683404</v>
      </c>
      <c r="FV16" s="4">
        <f t="shared" si="9"/>
        <v>7973.6811047683404</v>
      </c>
      <c r="FW16" s="4">
        <f t="shared" si="9"/>
        <v>7973.6811047683404</v>
      </c>
      <c r="FX16" s="4">
        <f t="shared" si="9"/>
        <v>7973.6811047683404</v>
      </c>
      <c r="FY16" s="4">
        <f t="shared" si="9"/>
        <v>7973.6811047683404</v>
      </c>
      <c r="FZ16" s="4">
        <f t="shared" si="9"/>
        <v>7973.6811047683404</v>
      </c>
      <c r="GA16" s="4">
        <f t="shared" si="9"/>
        <v>7973.6811047683404</v>
      </c>
      <c r="GB16" s="4">
        <f t="shared" si="9"/>
        <v>7973.6811047683404</v>
      </c>
      <c r="GC16" s="4">
        <f t="shared" si="9"/>
        <v>7973.6811047683404</v>
      </c>
      <c r="GD16" s="4">
        <f t="shared" si="9"/>
        <v>7973.6811047683404</v>
      </c>
      <c r="GE16" s="4">
        <f t="shared" si="9"/>
        <v>7973.6811047683404</v>
      </c>
      <c r="GF16" s="4">
        <f t="shared" si="9"/>
        <v>7973.6811047683404</v>
      </c>
      <c r="GG16" s="4">
        <f t="shared" si="9"/>
        <v>7973.6811047683404</v>
      </c>
      <c r="GH16" s="4">
        <f t="shared" si="9"/>
        <v>7973.6811047683404</v>
      </c>
      <c r="GI16" s="4">
        <f t="shared" si="9"/>
        <v>7973.6811047683404</v>
      </c>
      <c r="GJ16" s="4">
        <f t="shared" si="9"/>
        <v>7973.6811047683404</v>
      </c>
      <c r="GK16" s="4">
        <f t="shared" si="9"/>
        <v>7973.6811047683404</v>
      </c>
      <c r="GL16" s="4">
        <f t="shared" si="9"/>
        <v>7973.6811047683404</v>
      </c>
      <c r="GM16" s="4">
        <f t="shared" si="9"/>
        <v>7973.6811047683404</v>
      </c>
      <c r="GN16" s="4">
        <f t="shared" si="9"/>
        <v>7973.6811047683404</v>
      </c>
      <c r="GO16" s="4">
        <f t="shared" si="9"/>
        <v>7973.6811047683404</v>
      </c>
      <c r="GP16" s="4">
        <f t="shared" si="9"/>
        <v>7973.6811047683404</v>
      </c>
      <c r="GQ16" s="4">
        <f t="shared" si="9"/>
        <v>7973.6811047683404</v>
      </c>
      <c r="GR16" s="4">
        <f t="shared" si="9"/>
        <v>7973.6811047683404</v>
      </c>
      <c r="GS16" s="4">
        <f t="shared" si="9"/>
        <v>7973.6811047683404</v>
      </c>
      <c r="GT16" s="4">
        <f t="shared" si="9"/>
        <v>7973.6811047683404</v>
      </c>
      <c r="GU16" s="4">
        <f t="shared" si="9"/>
        <v>7973.6811047683404</v>
      </c>
      <c r="GV16" s="4">
        <f t="shared" si="9"/>
        <v>7973.6811047683404</v>
      </c>
      <c r="GW16" s="4">
        <f t="shared" si="9"/>
        <v>7973.6811047683404</v>
      </c>
      <c r="GX16" s="4">
        <f t="shared" si="9"/>
        <v>7973.6811047683404</v>
      </c>
      <c r="GY16" s="4">
        <f t="shared" si="9"/>
        <v>7973.6811047683404</v>
      </c>
      <c r="GZ16" s="4">
        <f t="shared" si="9"/>
        <v>7973.6811047683404</v>
      </c>
      <c r="HA16" s="4">
        <f t="shared" si="9"/>
        <v>7973.6811047683404</v>
      </c>
      <c r="HB16" s="4">
        <f t="shared" si="9"/>
        <v>7973.6811047683404</v>
      </c>
      <c r="HC16" s="4">
        <f t="shared" si="9"/>
        <v>7973.6811047683404</v>
      </c>
    </row>
    <row r="17" spans="1:211">
      <c r="A17" t="s">
        <v>21</v>
      </c>
      <c r="B17" s="4">
        <v>7973.6811047683404</v>
      </c>
      <c r="C17" s="4" t="e">
        <f t="shared" ref="C17:BN17" si="12">C3</f>
        <v>#VALUE!</v>
      </c>
      <c r="D17" s="4" t="e">
        <f t="shared" si="12"/>
        <v>#VALUE!</v>
      </c>
      <c r="E17" s="4" t="e">
        <f t="shared" si="12"/>
        <v>#VALUE!</v>
      </c>
      <c r="F17" s="4" t="e">
        <f t="shared" si="12"/>
        <v>#VALUE!</v>
      </c>
      <c r="G17" s="4" t="e">
        <f t="shared" si="12"/>
        <v>#VALUE!</v>
      </c>
      <c r="H17" s="4" t="e">
        <f t="shared" si="12"/>
        <v>#VALUE!</v>
      </c>
      <c r="I17" s="4" t="e">
        <f t="shared" si="12"/>
        <v>#VALUE!</v>
      </c>
      <c r="J17" s="4" t="e">
        <f t="shared" si="12"/>
        <v>#VALUE!</v>
      </c>
      <c r="K17" s="4" t="e">
        <f t="shared" si="12"/>
        <v>#VALUE!</v>
      </c>
      <c r="L17" s="4" t="e">
        <f t="shared" si="12"/>
        <v>#VALUE!</v>
      </c>
      <c r="M17" s="4" t="e">
        <f t="shared" si="12"/>
        <v>#VALUE!</v>
      </c>
      <c r="N17" s="4" t="e">
        <f t="shared" si="12"/>
        <v>#VALUE!</v>
      </c>
      <c r="O17" s="4" t="e">
        <f t="shared" si="12"/>
        <v>#VALUE!</v>
      </c>
      <c r="P17" s="4" t="e">
        <f t="shared" si="12"/>
        <v>#VALUE!</v>
      </c>
      <c r="Q17" s="4" t="e">
        <f t="shared" si="12"/>
        <v>#VALUE!</v>
      </c>
      <c r="R17" s="4" t="e">
        <f t="shared" si="12"/>
        <v>#VALUE!</v>
      </c>
      <c r="S17" s="4" t="e">
        <f t="shared" si="12"/>
        <v>#VALUE!</v>
      </c>
      <c r="T17" s="4" t="e">
        <f t="shared" si="12"/>
        <v>#VALUE!</v>
      </c>
      <c r="U17" s="4" t="e">
        <f t="shared" si="12"/>
        <v>#VALUE!</v>
      </c>
      <c r="V17" s="4" t="e">
        <f t="shared" si="12"/>
        <v>#VALUE!</v>
      </c>
      <c r="W17" s="4" t="e">
        <f t="shared" si="12"/>
        <v>#VALUE!</v>
      </c>
      <c r="X17" s="4" t="e">
        <f t="shared" si="12"/>
        <v>#VALUE!</v>
      </c>
      <c r="Y17" s="4" t="e">
        <f t="shared" si="12"/>
        <v>#VALUE!</v>
      </c>
      <c r="Z17" s="4" t="e">
        <f t="shared" si="12"/>
        <v>#VALUE!</v>
      </c>
      <c r="AA17" s="4" t="e">
        <f t="shared" si="12"/>
        <v>#VALUE!</v>
      </c>
      <c r="AB17" s="4" t="e">
        <f t="shared" si="12"/>
        <v>#VALUE!</v>
      </c>
      <c r="AC17" s="4" t="e">
        <f t="shared" si="12"/>
        <v>#VALUE!</v>
      </c>
      <c r="AD17" s="4" t="e">
        <f t="shared" si="12"/>
        <v>#VALUE!</v>
      </c>
      <c r="AE17" s="4" t="e">
        <f t="shared" si="12"/>
        <v>#VALUE!</v>
      </c>
      <c r="AF17" s="4" t="e">
        <f t="shared" si="12"/>
        <v>#VALUE!</v>
      </c>
      <c r="AG17" s="4" t="e">
        <f t="shared" si="12"/>
        <v>#VALUE!</v>
      </c>
      <c r="AH17" s="4" t="e">
        <f t="shared" si="12"/>
        <v>#VALUE!</v>
      </c>
      <c r="AI17" s="4" t="e">
        <f t="shared" si="12"/>
        <v>#VALUE!</v>
      </c>
      <c r="AJ17" s="4" t="e">
        <f t="shared" si="12"/>
        <v>#VALUE!</v>
      </c>
      <c r="AK17" s="4" t="e">
        <f t="shared" si="12"/>
        <v>#VALUE!</v>
      </c>
      <c r="AL17" s="4" t="e">
        <f t="shared" si="12"/>
        <v>#VALUE!</v>
      </c>
      <c r="AM17" s="4" t="e">
        <f t="shared" si="12"/>
        <v>#VALUE!</v>
      </c>
      <c r="AN17" s="4" t="e">
        <f t="shared" si="12"/>
        <v>#VALUE!</v>
      </c>
      <c r="AO17" s="4" t="e">
        <f t="shared" si="12"/>
        <v>#VALUE!</v>
      </c>
      <c r="AP17" s="4" t="e">
        <f t="shared" si="12"/>
        <v>#VALUE!</v>
      </c>
      <c r="AQ17" s="4" t="e">
        <f t="shared" si="12"/>
        <v>#VALUE!</v>
      </c>
      <c r="AR17" s="4" t="e">
        <f t="shared" si="12"/>
        <v>#VALUE!</v>
      </c>
      <c r="AS17" s="4" t="e">
        <f t="shared" si="12"/>
        <v>#VALUE!</v>
      </c>
      <c r="AT17" s="4" t="e">
        <f t="shared" si="12"/>
        <v>#VALUE!</v>
      </c>
      <c r="AU17" s="4" t="e">
        <f t="shared" si="12"/>
        <v>#VALUE!</v>
      </c>
      <c r="AV17" s="4" t="e">
        <f t="shared" si="12"/>
        <v>#VALUE!</v>
      </c>
      <c r="AW17" s="4" t="e">
        <f t="shared" si="12"/>
        <v>#VALUE!</v>
      </c>
      <c r="AX17" s="4" t="e">
        <f t="shared" si="12"/>
        <v>#VALUE!</v>
      </c>
      <c r="AY17" s="4" t="e">
        <f t="shared" si="12"/>
        <v>#VALUE!</v>
      </c>
      <c r="AZ17" s="4" t="e">
        <f t="shared" si="12"/>
        <v>#VALUE!</v>
      </c>
      <c r="BA17" s="4" t="e">
        <f t="shared" si="12"/>
        <v>#VALUE!</v>
      </c>
      <c r="BB17" s="4" t="e">
        <f t="shared" si="12"/>
        <v>#VALUE!</v>
      </c>
      <c r="BC17" s="4" t="e">
        <f t="shared" si="12"/>
        <v>#VALUE!</v>
      </c>
      <c r="BD17" s="4" t="e">
        <f t="shared" si="12"/>
        <v>#VALUE!</v>
      </c>
      <c r="BE17" s="4" t="e">
        <f t="shared" si="12"/>
        <v>#VALUE!</v>
      </c>
      <c r="BF17" s="4" t="e">
        <f t="shared" si="12"/>
        <v>#VALUE!</v>
      </c>
      <c r="BG17" s="4" t="e">
        <f t="shared" si="12"/>
        <v>#VALUE!</v>
      </c>
      <c r="BH17" s="4" t="e">
        <f t="shared" si="12"/>
        <v>#VALUE!</v>
      </c>
      <c r="BI17" s="4" t="e">
        <f t="shared" si="12"/>
        <v>#VALUE!</v>
      </c>
      <c r="BJ17" s="4" t="e">
        <f t="shared" si="12"/>
        <v>#VALUE!</v>
      </c>
      <c r="BK17" s="4" t="e">
        <f t="shared" si="12"/>
        <v>#VALUE!</v>
      </c>
      <c r="BL17" s="4" t="e">
        <f t="shared" si="12"/>
        <v>#VALUE!</v>
      </c>
      <c r="BM17" s="4" t="e">
        <f t="shared" si="12"/>
        <v>#VALUE!</v>
      </c>
      <c r="BN17" s="4" t="e">
        <f t="shared" si="12"/>
        <v>#VALUE!</v>
      </c>
      <c r="BO17" s="4" t="e">
        <f t="shared" ref="BO17:DY17" si="13">BO3</f>
        <v>#VALUE!</v>
      </c>
      <c r="BP17" s="4" t="e">
        <f t="shared" si="13"/>
        <v>#VALUE!</v>
      </c>
      <c r="BQ17" s="4" t="e">
        <f t="shared" si="13"/>
        <v>#VALUE!</v>
      </c>
      <c r="BR17" s="4" t="e">
        <f t="shared" si="13"/>
        <v>#VALUE!</v>
      </c>
      <c r="BS17" s="4" t="e">
        <f t="shared" si="13"/>
        <v>#VALUE!</v>
      </c>
      <c r="BT17" s="4" t="e">
        <f t="shared" si="13"/>
        <v>#VALUE!</v>
      </c>
      <c r="BU17" s="4" t="e">
        <f t="shared" si="13"/>
        <v>#VALUE!</v>
      </c>
      <c r="BV17" s="4" t="e">
        <f t="shared" si="13"/>
        <v>#VALUE!</v>
      </c>
      <c r="BW17" s="4" t="e">
        <f t="shared" si="13"/>
        <v>#VALUE!</v>
      </c>
      <c r="BX17" s="4" t="e">
        <f t="shared" si="13"/>
        <v>#VALUE!</v>
      </c>
      <c r="BY17" s="4" t="e">
        <f t="shared" si="13"/>
        <v>#VALUE!</v>
      </c>
      <c r="BZ17" s="4" t="e">
        <f t="shared" si="13"/>
        <v>#VALUE!</v>
      </c>
      <c r="CA17" s="4" t="e">
        <f t="shared" si="13"/>
        <v>#VALUE!</v>
      </c>
      <c r="CB17" s="4" t="e">
        <f t="shared" si="13"/>
        <v>#VALUE!</v>
      </c>
      <c r="CC17" s="4" t="e">
        <f t="shared" si="13"/>
        <v>#VALUE!</v>
      </c>
      <c r="CD17" s="4" t="e">
        <f t="shared" si="13"/>
        <v>#VALUE!</v>
      </c>
      <c r="CE17" s="4" t="e">
        <f t="shared" si="13"/>
        <v>#VALUE!</v>
      </c>
      <c r="CF17" s="4" t="e">
        <f t="shared" si="13"/>
        <v>#VALUE!</v>
      </c>
      <c r="CG17" s="4" t="e">
        <f t="shared" si="13"/>
        <v>#VALUE!</v>
      </c>
      <c r="CH17" s="4" t="e">
        <f t="shared" si="13"/>
        <v>#VALUE!</v>
      </c>
      <c r="CI17" s="4" t="e">
        <f t="shared" si="13"/>
        <v>#VALUE!</v>
      </c>
      <c r="CJ17" s="4" t="e">
        <f t="shared" si="13"/>
        <v>#VALUE!</v>
      </c>
      <c r="CK17" s="4" t="e">
        <f t="shared" si="13"/>
        <v>#VALUE!</v>
      </c>
      <c r="CL17" s="4" t="e">
        <f t="shared" si="13"/>
        <v>#VALUE!</v>
      </c>
      <c r="CM17" s="4" t="e">
        <f t="shared" si="13"/>
        <v>#VALUE!</v>
      </c>
      <c r="CN17" s="4" t="e">
        <f t="shared" si="13"/>
        <v>#VALUE!</v>
      </c>
      <c r="CO17" s="4" t="e">
        <f t="shared" si="13"/>
        <v>#VALUE!</v>
      </c>
      <c r="CP17" s="4" t="e">
        <f t="shared" si="13"/>
        <v>#VALUE!</v>
      </c>
      <c r="CQ17" s="4" t="e">
        <f t="shared" si="13"/>
        <v>#VALUE!</v>
      </c>
      <c r="CR17" s="4" t="e">
        <f t="shared" si="13"/>
        <v>#VALUE!</v>
      </c>
      <c r="CS17" s="4" t="e">
        <f t="shared" si="13"/>
        <v>#VALUE!</v>
      </c>
      <c r="CT17" s="4" t="e">
        <f t="shared" si="13"/>
        <v>#VALUE!</v>
      </c>
      <c r="CU17" s="4" t="e">
        <f t="shared" si="13"/>
        <v>#VALUE!</v>
      </c>
      <c r="CV17" s="4" t="e">
        <f t="shared" si="13"/>
        <v>#VALUE!</v>
      </c>
      <c r="CW17" s="4" t="e">
        <f t="shared" si="13"/>
        <v>#VALUE!</v>
      </c>
      <c r="CX17" s="4" t="e">
        <f t="shared" si="13"/>
        <v>#VALUE!</v>
      </c>
      <c r="CY17" s="4" t="e">
        <f t="shared" si="13"/>
        <v>#VALUE!</v>
      </c>
      <c r="CZ17" s="4" t="e">
        <f t="shared" si="13"/>
        <v>#VALUE!</v>
      </c>
      <c r="DA17" s="4" t="e">
        <f t="shared" si="13"/>
        <v>#VALUE!</v>
      </c>
      <c r="DB17" s="4" t="e">
        <f t="shared" si="13"/>
        <v>#VALUE!</v>
      </c>
      <c r="DC17" s="4" t="e">
        <f t="shared" si="13"/>
        <v>#VALUE!</v>
      </c>
      <c r="DD17" s="4" t="e">
        <f t="shared" si="13"/>
        <v>#VALUE!</v>
      </c>
      <c r="DE17" s="4" t="e">
        <f t="shared" si="13"/>
        <v>#VALUE!</v>
      </c>
      <c r="DF17" s="4" t="e">
        <f t="shared" si="13"/>
        <v>#VALUE!</v>
      </c>
      <c r="DG17" s="4" t="e">
        <f t="shared" si="13"/>
        <v>#VALUE!</v>
      </c>
      <c r="DH17" s="4" t="e">
        <f t="shared" si="13"/>
        <v>#VALUE!</v>
      </c>
      <c r="DI17" s="4" t="e">
        <f t="shared" si="13"/>
        <v>#VALUE!</v>
      </c>
      <c r="DJ17" s="4" t="e">
        <f t="shared" si="13"/>
        <v>#VALUE!</v>
      </c>
      <c r="DK17" s="4" t="e">
        <f t="shared" si="13"/>
        <v>#VALUE!</v>
      </c>
      <c r="DL17" s="4" t="e">
        <f t="shared" si="13"/>
        <v>#VALUE!</v>
      </c>
      <c r="DM17" s="4" t="e">
        <f t="shared" si="13"/>
        <v>#VALUE!</v>
      </c>
      <c r="DN17" s="4" t="e">
        <f t="shared" si="13"/>
        <v>#VALUE!</v>
      </c>
      <c r="DO17" s="4" t="e">
        <f t="shared" si="13"/>
        <v>#VALUE!</v>
      </c>
      <c r="DP17" s="4" t="e">
        <f t="shared" si="13"/>
        <v>#VALUE!</v>
      </c>
      <c r="DQ17" s="4" t="e">
        <f t="shared" si="13"/>
        <v>#VALUE!</v>
      </c>
      <c r="DR17" s="4" t="e">
        <f t="shared" si="13"/>
        <v>#VALUE!</v>
      </c>
      <c r="DS17" s="4" t="e">
        <f t="shared" si="13"/>
        <v>#VALUE!</v>
      </c>
      <c r="DT17" s="4" t="e">
        <f t="shared" si="13"/>
        <v>#VALUE!</v>
      </c>
      <c r="DU17" s="4" t="e">
        <f t="shared" si="13"/>
        <v>#VALUE!</v>
      </c>
      <c r="DV17" s="4" t="e">
        <f t="shared" si="13"/>
        <v>#VALUE!</v>
      </c>
      <c r="DW17" s="4" t="e">
        <f t="shared" si="13"/>
        <v>#VALUE!</v>
      </c>
      <c r="DX17" s="4" t="e">
        <f t="shared" si="13"/>
        <v>#VALUE!</v>
      </c>
      <c r="DY17" s="4" t="e">
        <f t="shared" si="13"/>
        <v>#VALUE!</v>
      </c>
      <c r="DZ17" s="4">
        <f>'CCaMC-AFOaMCpUC US'!B17</f>
        <v>7973.6811047683404</v>
      </c>
      <c r="EA17" s="4">
        <f t="shared" si="4"/>
        <v>7973.6811047683404</v>
      </c>
      <c r="EB17" s="4">
        <f t="shared" si="6"/>
        <v>7973.6811047683404</v>
      </c>
      <c r="EC17" s="4">
        <f t="shared" si="6"/>
        <v>7973.6811047683404</v>
      </c>
      <c r="ED17" s="4">
        <f t="shared" si="6"/>
        <v>7973.6811047683404</v>
      </c>
      <c r="EE17" s="4">
        <f t="shared" si="6"/>
        <v>7973.6811047683404</v>
      </c>
      <c r="EF17" s="4">
        <f t="shared" si="6"/>
        <v>7973.6811047683404</v>
      </c>
      <c r="EG17" s="4">
        <f t="shared" si="6"/>
        <v>7973.6811047683404</v>
      </c>
      <c r="EH17" s="4">
        <f t="shared" si="6"/>
        <v>7973.6811047683404</v>
      </c>
      <c r="EI17" s="4">
        <f t="shared" si="6"/>
        <v>7973.6811047683404</v>
      </c>
      <c r="EJ17" s="4">
        <f t="shared" si="6"/>
        <v>7973.6811047683404</v>
      </c>
      <c r="EK17" s="4">
        <f t="shared" si="6"/>
        <v>7973.6811047683404</v>
      </c>
      <c r="EL17" s="4">
        <f t="shared" si="6"/>
        <v>7973.6811047683404</v>
      </c>
      <c r="EM17" s="4">
        <f t="shared" si="6"/>
        <v>7973.6811047683404</v>
      </c>
      <c r="EN17" s="4">
        <f t="shared" si="6"/>
        <v>7973.6811047683404</v>
      </c>
      <c r="EO17" s="4">
        <f t="shared" si="6"/>
        <v>7973.6811047683404</v>
      </c>
      <c r="EP17" s="4">
        <f t="shared" si="6"/>
        <v>7973.6811047683404</v>
      </c>
      <c r="EQ17" s="4">
        <f t="shared" si="6"/>
        <v>7973.6811047683404</v>
      </c>
      <c r="ER17" s="4">
        <f t="shared" si="6"/>
        <v>7973.6811047683404</v>
      </c>
      <c r="ES17" s="4">
        <f t="shared" si="6"/>
        <v>7973.6811047683404</v>
      </c>
      <c r="ET17" s="4">
        <f t="shared" si="6"/>
        <v>7973.6811047683404</v>
      </c>
      <c r="EU17" s="4">
        <f t="shared" si="6"/>
        <v>7973.6811047683404</v>
      </c>
      <c r="EV17" s="4">
        <f t="shared" si="6"/>
        <v>7973.6811047683404</v>
      </c>
      <c r="EW17" s="4">
        <f t="shared" si="6"/>
        <v>7973.6811047683404</v>
      </c>
      <c r="EX17" s="4">
        <f t="shared" si="6"/>
        <v>7973.6811047683404</v>
      </c>
      <c r="EY17" s="4">
        <f t="shared" si="6"/>
        <v>7973.6811047683404</v>
      </c>
      <c r="EZ17" s="4">
        <f t="shared" si="6"/>
        <v>7973.6811047683404</v>
      </c>
      <c r="FA17" s="4">
        <f t="shared" si="6"/>
        <v>7973.6811047683404</v>
      </c>
      <c r="FB17" s="4">
        <f t="shared" si="6"/>
        <v>7973.6811047683404</v>
      </c>
      <c r="FC17" s="4">
        <f t="shared" si="6"/>
        <v>7973.6811047683404</v>
      </c>
      <c r="FD17" s="4">
        <f t="shared" si="6"/>
        <v>7973.6811047683404</v>
      </c>
      <c r="FE17" s="4">
        <f t="shared" si="6"/>
        <v>7973.6811047683404</v>
      </c>
      <c r="FF17" s="4">
        <f t="shared" si="9"/>
        <v>7973.6811047683404</v>
      </c>
      <c r="FG17" s="4">
        <f t="shared" si="9"/>
        <v>7973.6811047683404</v>
      </c>
      <c r="FH17" s="4">
        <f t="shared" si="9"/>
        <v>7973.6811047683404</v>
      </c>
      <c r="FI17" s="4">
        <f t="shared" si="9"/>
        <v>7973.6811047683404</v>
      </c>
      <c r="FJ17" s="4">
        <f t="shared" si="9"/>
        <v>7973.6811047683404</v>
      </c>
      <c r="FK17" s="4">
        <f t="shared" si="9"/>
        <v>7973.6811047683404</v>
      </c>
      <c r="FL17" s="4">
        <f t="shared" si="9"/>
        <v>7973.6811047683404</v>
      </c>
      <c r="FM17" s="4">
        <f t="shared" si="9"/>
        <v>7973.6811047683404</v>
      </c>
      <c r="FN17" s="4">
        <f t="shared" si="9"/>
        <v>7973.6811047683404</v>
      </c>
      <c r="FO17" s="4">
        <f t="shared" si="9"/>
        <v>7973.6811047683404</v>
      </c>
      <c r="FP17" s="4">
        <f t="shared" si="9"/>
        <v>7973.6811047683404</v>
      </c>
      <c r="FQ17" s="4">
        <f t="shared" si="9"/>
        <v>7973.6811047683404</v>
      </c>
      <c r="FR17" s="4">
        <f t="shared" si="9"/>
        <v>7973.6811047683404</v>
      </c>
      <c r="FS17" s="4">
        <f t="shared" si="9"/>
        <v>7973.6811047683404</v>
      </c>
      <c r="FT17" s="4">
        <f t="shared" si="9"/>
        <v>7973.6811047683404</v>
      </c>
      <c r="FU17" s="4">
        <f t="shared" ref="FF17:HC22" si="14">$DZ17</f>
        <v>7973.6811047683404</v>
      </c>
      <c r="FV17" s="4">
        <f t="shared" si="14"/>
        <v>7973.6811047683404</v>
      </c>
      <c r="FW17" s="4">
        <f t="shared" si="14"/>
        <v>7973.6811047683404</v>
      </c>
      <c r="FX17" s="4">
        <f t="shared" si="14"/>
        <v>7973.6811047683404</v>
      </c>
      <c r="FY17" s="4">
        <f t="shared" si="14"/>
        <v>7973.6811047683404</v>
      </c>
      <c r="FZ17" s="4">
        <f t="shared" si="14"/>
        <v>7973.6811047683404</v>
      </c>
      <c r="GA17" s="4">
        <f t="shared" si="14"/>
        <v>7973.6811047683404</v>
      </c>
      <c r="GB17" s="4">
        <f t="shared" si="14"/>
        <v>7973.6811047683404</v>
      </c>
      <c r="GC17" s="4">
        <f t="shared" si="14"/>
        <v>7973.6811047683404</v>
      </c>
      <c r="GD17" s="4">
        <f t="shared" si="14"/>
        <v>7973.6811047683404</v>
      </c>
      <c r="GE17" s="4">
        <f t="shared" si="14"/>
        <v>7973.6811047683404</v>
      </c>
      <c r="GF17" s="4">
        <f t="shared" si="14"/>
        <v>7973.6811047683404</v>
      </c>
      <c r="GG17" s="4">
        <f t="shared" si="14"/>
        <v>7973.6811047683404</v>
      </c>
      <c r="GH17" s="4">
        <f t="shared" si="14"/>
        <v>7973.6811047683404</v>
      </c>
      <c r="GI17" s="4">
        <f t="shared" si="14"/>
        <v>7973.6811047683404</v>
      </c>
      <c r="GJ17" s="4">
        <f t="shared" si="14"/>
        <v>7973.6811047683404</v>
      </c>
      <c r="GK17" s="4">
        <f t="shared" si="14"/>
        <v>7973.6811047683404</v>
      </c>
      <c r="GL17" s="4">
        <f t="shared" si="14"/>
        <v>7973.6811047683404</v>
      </c>
      <c r="GM17" s="4">
        <f t="shared" si="14"/>
        <v>7973.6811047683404</v>
      </c>
      <c r="GN17" s="4">
        <f t="shared" si="14"/>
        <v>7973.6811047683404</v>
      </c>
      <c r="GO17" s="4">
        <f t="shared" si="14"/>
        <v>7973.6811047683404</v>
      </c>
      <c r="GP17" s="4">
        <f t="shared" si="14"/>
        <v>7973.6811047683404</v>
      </c>
      <c r="GQ17" s="4">
        <f t="shared" si="14"/>
        <v>7973.6811047683404</v>
      </c>
      <c r="GR17" s="4">
        <f t="shared" si="14"/>
        <v>7973.6811047683404</v>
      </c>
      <c r="GS17" s="4">
        <f t="shared" si="14"/>
        <v>7973.6811047683404</v>
      </c>
      <c r="GT17" s="4">
        <f t="shared" si="14"/>
        <v>7973.6811047683404</v>
      </c>
      <c r="GU17" s="4">
        <f t="shared" si="14"/>
        <v>7973.6811047683404</v>
      </c>
      <c r="GV17" s="4">
        <f t="shared" si="14"/>
        <v>7973.6811047683404</v>
      </c>
      <c r="GW17" s="4">
        <f t="shared" si="14"/>
        <v>7973.6811047683404</v>
      </c>
      <c r="GX17" s="4">
        <f t="shared" si="14"/>
        <v>7973.6811047683404</v>
      </c>
      <c r="GY17" s="4">
        <f t="shared" si="14"/>
        <v>7973.6811047683404</v>
      </c>
      <c r="GZ17" s="4">
        <f t="shared" si="14"/>
        <v>7973.6811047683404</v>
      </c>
      <c r="HA17" s="4">
        <f t="shared" si="14"/>
        <v>7973.6811047683404</v>
      </c>
      <c r="HB17" s="4">
        <f t="shared" si="14"/>
        <v>7973.6811047683404</v>
      </c>
      <c r="HC17" s="4">
        <f t="shared" si="14"/>
        <v>7973.6811047683404</v>
      </c>
    </row>
    <row r="18" spans="1:211">
      <c r="A18" t="s">
        <v>22</v>
      </c>
      <c r="B18" s="4">
        <v>453528.99295774649</v>
      </c>
      <c r="C18" s="4" t="e">
        <f>IF(SUMIFS('[1]Existing Plants'!$L:$L,'[1]Existing Plants'!$F:$F,'[1]CCaMC-AFOaMCpUC'!C$1,'[1]Existing Plants'!$M:$M,'[1]CCaMC-AFOaMCpUC'!$A18)=0,SUMIFS('[1]Existing Plants'!$I:$I,'[1]Existing Plants'!$M:$M,'[1]CCaMC-AFOaMCpUC'!$A18),SUMIFS('[1]Existing Plants'!$L:$L,'[1]Existing Plants'!$F:$F,'[1]CCaMC-AFOaMCpUC'!C$1,'[1]Existing Plants'!$M:$M,'[1]CCaMC-AFOaMCpUC'!$A18))*1000*[1]About!$A$110</f>
        <v>#VALUE!</v>
      </c>
      <c r="D18" s="4" t="e">
        <f>IF(SUMIFS('[1]Existing Plants'!$L:$L,'[1]Existing Plants'!$F:$F,'[1]CCaMC-AFOaMCpUC'!D$1,'[1]Existing Plants'!$M:$M,'[1]CCaMC-AFOaMCpUC'!$A18)=0,SUMIFS('[1]Existing Plants'!$I:$I,'[1]Existing Plants'!$M:$M,'[1]CCaMC-AFOaMCpUC'!$A18),SUMIFS('[1]Existing Plants'!$L:$L,'[1]Existing Plants'!$F:$F,'[1]CCaMC-AFOaMCpUC'!D$1,'[1]Existing Plants'!$M:$M,'[1]CCaMC-AFOaMCpUC'!$A18))*1000*[1]About!$A$110</f>
        <v>#VALUE!</v>
      </c>
      <c r="E18" s="4" t="e">
        <f>IF(SUMIFS('[1]Existing Plants'!$L:$L,'[1]Existing Plants'!$F:$F,'[1]CCaMC-AFOaMCpUC'!E$1,'[1]Existing Plants'!$M:$M,'[1]CCaMC-AFOaMCpUC'!$A18)=0,SUMIFS('[1]Existing Plants'!$I:$I,'[1]Existing Plants'!$M:$M,'[1]CCaMC-AFOaMCpUC'!$A18),SUMIFS('[1]Existing Plants'!$L:$L,'[1]Existing Plants'!$F:$F,'[1]CCaMC-AFOaMCpUC'!E$1,'[1]Existing Plants'!$M:$M,'[1]CCaMC-AFOaMCpUC'!$A18))*1000*[1]About!$A$110</f>
        <v>#VALUE!</v>
      </c>
      <c r="F18" s="4" t="e">
        <f>IF(SUMIFS('[1]Existing Plants'!$L:$L,'[1]Existing Plants'!$F:$F,'[1]CCaMC-AFOaMCpUC'!F$1,'[1]Existing Plants'!$M:$M,'[1]CCaMC-AFOaMCpUC'!$A18)=0,SUMIFS('[1]Existing Plants'!$I:$I,'[1]Existing Plants'!$M:$M,'[1]CCaMC-AFOaMCpUC'!$A18),SUMIFS('[1]Existing Plants'!$L:$L,'[1]Existing Plants'!$F:$F,'[1]CCaMC-AFOaMCpUC'!F$1,'[1]Existing Plants'!$M:$M,'[1]CCaMC-AFOaMCpUC'!$A18))*1000*[1]About!$A$110</f>
        <v>#VALUE!</v>
      </c>
      <c r="G18" s="4" t="e">
        <f>IF(SUMIFS('[1]Existing Plants'!$L:$L,'[1]Existing Plants'!$F:$F,'[1]CCaMC-AFOaMCpUC'!G$1,'[1]Existing Plants'!$M:$M,'[1]CCaMC-AFOaMCpUC'!$A18)=0,SUMIFS('[1]Existing Plants'!$I:$I,'[1]Existing Plants'!$M:$M,'[1]CCaMC-AFOaMCpUC'!$A18),SUMIFS('[1]Existing Plants'!$L:$L,'[1]Existing Plants'!$F:$F,'[1]CCaMC-AFOaMCpUC'!G$1,'[1]Existing Plants'!$M:$M,'[1]CCaMC-AFOaMCpUC'!$A18))*1000*[1]About!$A$110</f>
        <v>#VALUE!</v>
      </c>
      <c r="H18" s="4" t="e">
        <f>IF(SUMIFS('[1]Existing Plants'!$L:$L,'[1]Existing Plants'!$F:$F,'[1]CCaMC-AFOaMCpUC'!H$1,'[1]Existing Plants'!$M:$M,'[1]CCaMC-AFOaMCpUC'!$A18)=0,SUMIFS('[1]Existing Plants'!$I:$I,'[1]Existing Plants'!$M:$M,'[1]CCaMC-AFOaMCpUC'!$A18),SUMIFS('[1]Existing Plants'!$L:$L,'[1]Existing Plants'!$F:$F,'[1]CCaMC-AFOaMCpUC'!H$1,'[1]Existing Plants'!$M:$M,'[1]CCaMC-AFOaMCpUC'!$A18))*1000*[1]About!$A$110</f>
        <v>#VALUE!</v>
      </c>
      <c r="I18" s="4" t="e">
        <f>IF(SUMIFS('[1]Existing Plants'!$L:$L,'[1]Existing Plants'!$F:$F,'[1]CCaMC-AFOaMCpUC'!I$1,'[1]Existing Plants'!$M:$M,'[1]CCaMC-AFOaMCpUC'!$A18)=0,SUMIFS('[1]Existing Plants'!$I:$I,'[1]Existing Plants'!$M:$M,'[1]CCaMC-AFOaMCpUC'!$A18),SUMIFS('[1]Existing Plants'!$L:$L,'[1]Existing Plants'!$F:$F,'[1]CCaMC-AFOaMCpUC'!I$1,'[1]Existing Plants'!$M:$M,'[1]CCaMC-AFOaMCpUC'!$A18))*1000*[1]About!$A$110</f>
        <v>#VALUE!</v>
      </c>
      <c r="J18" s="4" t="e">
        <f>IF(SUMIFS('[1]Existing Plants'!$L:$L,'[1]Existing Plants'!$F:$F,'[1]CCaMC-AFOaMCpUC'!J$1,'[1]Existing Plants'!$M:$M,'[1]CCaMC-AFOaMCpUC'!$A18)=0,SUMIFS('[1]Existing Plants'!$I:$I,'[1]Existing Plants'!$M:$M,'[1]CCaMC-AFOaMCpUC'!$A18),SUMIFS('[1]Existing Plants'!$L:$L,'[1]Existing Plants'!$F:$F,'[1]CCaMC-AFOaMCpUC'!J$1,'[1]Existing Plants'!$M:$M,'[1]CCaMC-AFOaMCpUC'!$A18))*1000*[1]About!$A$110</f>
        <v>#VALUE!</v>
      </c>
      <c r="K18" s="4" t="e">
        <f>IF(SUMIFS('[1]Existing Plants'!$L:$L,'[1]Existing Plants'!$F:$F,'[1]CCaMC-AFOaMCpUC'!K$1,'[1]Existing Plants'!$M:$M,'[1]CCaMC-AFOaMCpUC'!$A18)=0,SUMIFS('[1]Existing Plants'!$I:$I,'[1]Existing Plants'!$M:$M,'[1]CCaMC-AFOaMCpUC'!$A18),SUMIFS('[1]Existing Plants'!$L:$L,'[1]Existing Plants'!$F:$F,'[1]CCaMC-AFOaMCpUC'!K$1,'[1]Existing Plants'!$M:$M,'[1]CCaMC-AFOaMCpUC'!$A18))*1000*[1]About!$A$110</f>
        <v>#VALUE!</v>
      </c>
      <c r="L18" s="4" t="e">
        <f>IF(SUMIFS('[1]Existing Plants'!$L:$L,'[1]Existing Plants'!$F:$F,'[1]CCaMC-AFOaMCpUC'!L$1,'[1]Existing Plants'!$M:$M,'[1]CCaMC-AFOaMCpUC'!$A18)=0,SUMIFS('[1]Existing Plants'!$I:$I,'[1]Existing Plants'!$M:$M,'[1]CCaMC-AFOaMCpUC'!$A18),SUMIFS('[1]Existing Plants'!$L:$L,'[1]Existing Plants'!$F:$F,'[1]CCaMC-AFOaMCpUC'!L$1,'[1]Existing Plants'!$M:$M,'[1]CCaMC-AFOaMCpUC'!$A18))*1000*[1]About!$A$110</f>
        <v>#VALUE!</v>
      </c>
      <c r="M18" s="4" t="e">
        <f>IF(SUMIFS('[1]Existing Plants'!$L:$L,'[1]Existing Plants'!$F:$F,'[1]CCaMC-AFOaMCpUC'!M$1,'[1]Existing Plants'!$M:$M,'[1]CCaMC-AFOaMCpUC'!$A18)=0,SUMIFS('[1]Existing Plants'!$I:$I,'[1]Existing Plants'!$M:$M,'[1]CCaMC-AFOaMCpUC'!$A18),SUMIFS('[1]Existing Plants'!$L:$L,'[1]Existing Plants'!$F:$F,'[1]CCaMC-AFOaMCpUC'!M$1,'[1]Existing Plants'!$M:$M,'[1]CCaMC-AFOaMCpUC'!$A18))*1000*[1]About!$A$110</f>
        <v>#VALUE!</v>
      </c>
      <c r="N18" s="4" t="e">
        <f>IF(SUMIFS('[1]Existing Plants'!$L:$L,'[1]Existing Plants'!$F:$F,'[1]CCaMC-AFOaMCpUC'!N$1,'[1]Existing Plants'!$M:$M,'[1]CCaMC-AFOaMCpUC'!$A18)=0,SUMIFS('[1]Existing Plants'!$I:$I,'[1]Existing Plants'!$M:$M,'[1]CCaMC-AFOaMCpUC'!$A18),SUMIFS('[1]Existing Plants'!$L:$L,'[1]Existing Plants'!$F:$F,'[1]CCaMC-AFOaMCpUC'!N$1,'[1]Existing Plants'!$M:$M,'[1]CCaMC-AFOaMCpUC'!$A18))*1000*[1]About!$A$110</f>
        <v>#VALUE!</v>
      </c>
      <c r="O18" s="4" t="e">
        <f>IF(SUMIFS('[1]Existing Plants'!$L:$L,'[1]Existing Plants'!$F:$F,'[1]CCaMC-AFOaMCpUC'!O$1,'[1]Existing Plants'!$M:$M,'[1]CCaMC-AFOaMCpUC'!$A18)=0,SUMIFS('[1]Existing Plants'!$I:$I,'[1]Existing Plants'!$M:$M,'[1]CCaMC-AFOaMCpUC'!$A18),SUMIFS('[1]Existing Plants'!$L:$L,'[1]Existing Plants'!$F:$F,'[1]CCaMC-AFOaMCpUC'!O$1,'[1]Existing Plants'!$M:$M,'[1]CCaMC-AFOaMCpUC'!$A18))*1000*[1]About!$A$110</f>
        <v>#VALUE!</v>
      </c>
      <c r="P18" s="4" t="e">
        <f>IF(SUMIFS('[1]Existing Plants'!$L:$L,'[1]Existing Plants'!$F:$F,'[1]CCaMC-AFOaMCpUC'!P$1,'[1]Existing Plants'!$M:$M,'[1]CCaMC-AFOaMCpUC'!$A18)=0,SUMIFS('[1]Existing Plants'!$I:$I,'[1]Existing Plants'!$M:$M,'[1]CCaMC-AFOaMCpUC'!$A18),SUMIFS('[1]Existing Plants'!$L:$L,'[1]Existing Plants'!$F:$F,'[1]CCaMC-AFOaMCpUC'!P$1,'[1]Existing Plants'!$M:$M,'[1]CCaMC-AFOaMCpUC'!$A18))*1000*[1]About!$A$110</f>
        <v>#VALUE!</v>
      </c>
      <c r="Q18" s="4" t="e">
        <f>IF(SUMIFS('[1]Existing Plants'!$L:$L,'[1]Existing Plants'!$F:$F,'[1]CCaMC-AFOaMCpUC'!Q$1,'[1]Existing Plants'!$M:$M,'[1]CCaMC-AFOaMCpUC'!$A18)=0,SUMIFS('[1]Existing Plants'!$I:$I,'[1]Existing Plants'!$M:$M,'[1]CCaMC-AFOaMCpUC'!$A18),SUMIFS('[1]Existing Plants'!$L:$L,'[1]Existing Plants'!$F:$F,'[1]CCaMC-AFOaMCpUC'!Q$1,'[1]Existing Plants'!$M:$M,'[1]CCaMC-AFOaMCpUC'!$A18))*1000*[1]About!$A$110</f>
        <v>#VALUE!</v>
      </c>
      <c r="R18" s="4" t="e">
        <f>IF(SUMIFS('[1]Existing Plants'!$L:$L,'[1]Existing Plants'!$F:$F,'[1]CCaMC-AFOaMCpUC'!R$1,'[1]Existing Plants'!$M:$M,'[1]CCaMC-AFOaMCpUC'!$A18)=0,SUMIFS('[1]Existing Plants'!$I:$I,'[1]Existing Plants'!$M:$M,'[1]CCaMC-AFOaMCpUC'!$A18),SUMIFS('[1]Existing Plants'!$L:$L,'[1]Existing Plants'!$F:$F,'[1]CCaMC-AFOaMCpUC'!R$1,'[1]Existing Plants'!$M:$M,'[1]CCaMC-AFOaMCpUC'!$A18))*1000*[1]About!$A$110</f>
        <v>#VALUE!</v>
      </c>
      <c r="S18" s="4" t="e">
        <f>IF(SUMIFS('[1]Existing Plants'!$L:$L,'[1]Existing Plants'!$F:$F,'[1]CCaMC-AFOaMCpUC'!S$1,'[1]Existing Plants'!$M:$M,'[1]CCaMC-AFOaMCpUC'!$A18)=0,SUMIFS('[1]Existing Plants'!$I:$I,'[1]Existing Plants'!$M:$M,'[1]CCaMC-AFOaMCpUC'!$A18),SUMIFS('[1]Existing Plants'!$L:$L,'[1]Existing Plants'!$F:$F,'[1]CCaMC-AFOaMCpUC'!S$1,'[1]Existing Plants'!$M:$M,'[1]CCaMC-AFOaMCpUC'!$A18))*1000*[1]About!$A$110</f>
        <v>#VALUE!</v>
      </c>
      <c r="T18" s="4" t="e">
        <f>IF(SUMIFS('[1]Existing Plants'!$L:$L,'[1]Existing Plants'!$F:$F,'[1]CCaMC-AFOaMCpUC'!T$1,'[1]Existing Plants'!$M:$M,'[1]CCaMC-AFOaMCpUC'!$A18)=0,SUMIFS('[1]Existing Plants'!$I:$I,'[1]Existing Plants'!$M:$M,'[1]CCaMC-AFOaMCpUC'!$A18),SUMIFS('[1]Existing Plants'!$L:$L,'[1]Existing Plants'!$F:$F,'[1]CCaMC-AFOaMCpUC'!T$1,'[1]Existing Plants'!$M:$M,'[1]CCaMC-AFOaMCpUC'!$A18))*1000*[1]About!$A$110</f>
        <v>#VALUE!</v>
      </c>
      <c r="U18" s="4" t="e">
        <f>IF(SUMIFS('[1]Existing Plants'!$L:$L,'[1]Existing Plants'!$F:$F,'[1]CCaMC-AFOaMCpUC'!U$1,'[1]Existing Plants'!$M:$M,'[1]CCaMC-AFOaMCpUC'!$A18)=0,SUMIFS('[1]Existing Plants'!$I:$I,'[1]Existing Plants'!$M:$M,'[1]CCaMC-AFOaMCpUC'!$A18),SUMIFS('[1]Existing Plants'!$L:$L,'[1]Existing Plants'!$F:$F,'[1]CCaMC-AFOaMCpUC'!U$1,'[1]Existing Plants'!$M:$M,'[1]CCaMC-AFOaMCpUC'!$A18))*1000*[1]About!$A$110</f>
        <v>#VALUE!</v>
      </c>
      <c r="V18" s="4" t="e">
        <f>IF(SUMIFS('[1]Existing Plants'!$L:$L,'[1]Existing Plants'!$F:$F,'[1]CCaMC-AFOaMCpUC'!V$1,'[1]Existing Plants'!$M:$M,'[1]CCaMC-AFOaMCpUC'!$A18)=0,SUMIFS('[1]Existing Plants'!$I:$I,'[1]Existing Plants'!$M:$M,'[1]CCaMC-AFOaMCpUC'!$A18),SUMIFS('[1]Existing Plants'!$L:$L,'[1]Existing Plants'!$F:$F,'[1]CCaMC-AFOaMCpUC'!V$1,'[1]Existing Plants'!$M:$M,'[1]CCaMC-AFOaMCpUC'!$A18))*1000*[1]About!$A$110</f>
        <v>#VALUE!</v>
      </c>
      <c r="W18" s="4" t="e">
        <f>IF(SUMIFS('[1]Existing Plants'!$L:$L,'[1]Existing Plants'!$F:$F,'[1]CCaMC-AFOaMCpUC'!W$1,'[1]Existing Plants'!$M:$M,'[1]CCaMC-AFOaMCpUC'!$A18)=0,SUMIFS('[1]Existing Plants'!$I:$I,'[1]Existing Plants'!$M:$M,'[1]CCaMC-AFOaMCpUC'!$A18),SUMIFS('[1]Existing Plants'!$L:$L,'[1]Existing Plants'!$F:$F,'[1]CCaMC-AFOaMCpUC'!W$1,'[1]Existing Plants'!$M:$M,'[1]CCaMC-AFOaMCpUC'!$A18))*1000*[1]About!$A$110</f>
        <v>#VALUE!</v>
      </c>
      <c r="X18" s="4" t="e">
        <f>IF(SUMIFS('[1]Existing Plants'!$L:$L,'[1]Existing Plants'!$F:$F,'[1]CCaMC-AFOaMCpUC'!X$1,'[1]Existing Plants'!$M:$M,'[1]CCaMC-AFOaMCpUC'!$A18)=0,SUMIFS('[1]Existing Plants'!$I:$I,'[1]Existing Plants'!$M:$M,'[1]CCaMC-AFOaMCpUC'!$A18),SUMIFS('[1]Existing Plants'!$L:$L,'[1]Existing Plants'!$F:$F,'[1]CCaMC-AFOaMCpUC'!X$1,'[1]Existing Plants'!$M:$M,'[1]CCaMC-AFOaMCpUC'!$A18))*1000*[1]About!$A$110</f>
        <v>#VALUE!</v>
      </c>
      <c r="Y18" s="4" t="e">
        <f>IF(SUMIFS('[1]Existing Plants'!$L:$L,'[1]Existing Plants'!$F:$F,'[1]CCaMC-AFOaMCpUC'!Y$1,'[1]Existing Plants'!$M:$M,'[1]CCaMC-AFOaMCpUC'!$A18)=0,SUMIFS('[1]Existing Plants'!$I:$I,'[1]Existing Plants'!$M:$M,'[1]CCaMC-AFOaMCpUC'!$A18),SUMIFS('[1]Existing Plants'!$L:$L,'[1]Existing Plants'!$F:$F,'[1]CCaMC-AFOaMCpUC'!Y$1,'[1]Existing Plants'!$M:$M,'[1]CCaMC-AFOaMCpUC'!$A18))*1000*[1]About!$A$110</f>
        <v>#VALUE!</v>
      </c>
      <c r="Z18" s="4" t="e">
        <f>IF(SUMIFS('[1]Existing Plants'!$L:$L,'[1]Existing Plants'!$F:$F,'[1]CCaMC-AFOaMCpUC'!Z$1,'[1]Existing Plants'!$M:$M,'[1]CCaMC-AFOaMCpUC'!$A18)=0,SUMIFS('[1]Existing Plants'!$I:$I,'[1]Existing Plants'!$M:$M,'[1]CCaMC-AFOaMCpUC'!$A18),SUMIFS('[1]Existing Plants'!$L:$L,'[1]Existing Plants'!$F:$F,'[1]CCaMC-AFOaMCpUC'!Z$1,'[1]Existing Plants'!$M:$M,'[1]CCaMC-AFOaMCpUC'!$A18))*1000*[1]About!$A$110</f>
        <v>#VALUE!</v>
      </c>
      <c r="AA18" s="4" t="e">
        <f>IF(SUMIFS('[1]Existing Plants'!$L:$L,'[1]Existing Plants'!$F:$F,'[1]CCaMC-AFOaMCpUC'!AA$1,'[1]Existing Plants'!$M:$M,'[1]CCaMC-AFOaMCpUC'!$A18)=0,SUMIFS('[1]Existing Plants'!$I:$I,'[1]Existing Plants'!$M:$M,'[1]CCaMC-AFOaMCpUC'!$A18),SUMIFS('[1]Existing Plants'!$L:$L,'[1]Existing Plants'!$F:$F,'[1]CCaMC-AFOaMCpUC'!AA$1,'[1]Existing Plants'!$M:$M,'[1]CCaMC-AFOaMCpUC'!$A18))*1000*[1]About!$A$110</f>
        <v>#VALUE!</v>
      </c>
      <c r="AB18" s="4" t="e">
        <f>IF(SUMIFS('[1]Existing Plants'!$L:$L,'[1]Existing Plants'!$F:$F,'[1]CCaMC-AFOaMCpUC'!AB$1,'[1]Existing Plants'!$M:$M,'[1]CCaMC-AFOaMCpUC'!$A18)=0,SUMIFS('[1]Existing Plants'!$I:$I,'[1]Existing Plants'!$M:$M,'[1]CCaMC-AFOaMCpUC'!$A18),SUMIFS('[1]Existing Plants'!$L:$L,'[1]Existing Plants'!$F:$F,'[1]CCaMC-AFOaMCpUC'!AB$1,'[1]Existing Plants'!$M:$M,'[1]CCaMC-AFOaMCpUC'!$A18))*1000*[1]About!$A$110</f>
        <v>#VALUE!</v>
      </c>
      <c r="AC18" s="4" t="e">
        <f>IF(SUMIFS('[1]Existing Plants'!$L:$L,'[1]Existing Plants'!$F:$F,'[1]CCaMC-AFOaMCpUC'!AC$1,'[1]Existing Plants'!$M:$M,'[1]CCaMC-AFOaMCpUC'!$A18)=0,SUMIFS('[1]Existing Plants'!$I:$I,'[1]Existing Plants'!$M:$M,'[1]CCaMC-AFOaMCpUC'!$A18),SUMIFS('[1]Existing Plants'!$L:$L,'[1]Existing Plants'!$F:$F,'[1]CCaMC-AFOaMCpUC'!AC$1,'[1]Existing Plants'!$M:$M,'[1]CCaMC-AFOaMCpUC'!$A18))*1000*[1]About!$A$110</f>
        <v>#VALUE!</v>
      </c>
      <c r="AD18" s="4" t="e">
        <f>IF(SUMIFS('[1]Existing Plants'!$L:$L,'[1]Existing Plants'!$F:$F,'[1]CCaMC-AFOaMCpUC'!AD$1,'[1]Existing Plants'!$M:$M,'[1]CCaMC-AFOaMCpUC'!$A18)=0,SUMIFS('[1]Existing Plants'!$I:$I,'[1]Existing Plants'!$M:$M,'[1]CCaMC-AFOaMCpUC'!$A18),SUMIFS('[1]Existing Plants'!$L:$L,'[1]Existing Plants'!$F:$F,'[1]CCaMC-AFOaMCpUC'!AD$1,'[1]Existing Plants'!$M:$M,'[1]CCaMC-AFOaMCpUC'!$A18))*1000*[1]About!$A$110</f>
        <v>#VALUE!</v>
      </c>
      <c r="AE18" s="4" t="e">
        <f>IF(SUMIFS('[1]Existing Plants'!$L:$L,'[1]Existing Plants'!$F:$F,'[1]CCaMC-AFOaMCpUC'!AE$1,'[1]Existing Plants'!$M:$M,'[1]CCaMC-AFOaMCpUC'!$A18)=0,SUMIFS('[1]Existing Plants'!$I:$I,'[1]Existing Plants'!$M:$M,'[1]CCaMC-AFOaMCpUC'!$A18),SUMIFS('[1]Existing Plants'!$L:$L,'[1]Existing Plants'!$F:$F,'[1]CCaMC-AFOaMCpUC'!AE$1,'[1]Existing Plants'!$M:$M,'[1]CCaMC-AFOaMCpUC'!$A18))*1000*[1]About!$A$110</f>
        <v>#VALUE!</v>
      </c>
      <c r="AF18" s="4" t="e">
        <f>IF(SUMIFS('[1]Existing Plants'!$L:$L,'[1]Existing Plants'!$F:$F,'[1]CCaMC-AFOaMCpUC'!AF$1,'[1]Existing Plants'!$M:$M,'[1]CCaMC-AFOaMCpUC'!$A18)=0,SUMIFS('[1]Existing Plants'!$I:$I,'[1]Existing Plants'!$M:$M,'[1]CCaMC-AFOaMCpUC'!$A18),SUMIFS('[1]Existing Plants'!$L:$L,'[1]Existing Plants'!$F:$F,'[1]CCaMC-AFOaMCpUC'!AF$1,'[1]Existing Plants'!$M:$M,'[1]CCaMC-AFOaMCpUC'!$A18))*1000*[1]About!$A$110</f>
        <v>#VALUE!</v>
      </c>
      <c r="AG18" s="4" t="e">
        <f>IF(SUMIFS('[1]Existing Plants'!$L:$L,'[1]Existing Plants'!$F:$F,'[1]CCaMC-AFOaMCpUC'!AG$1,'[1]Existing Plants'!$M:$M,'[1]CCaMC-AFOaMCpUC'!$A18)=0,SUMIFS('[1]Existing Plants'!$I:$I,'[1]Existing Plants'!$M:$M,'[1]CCaMC-AFOaMCpUC'!$A18),SUMIFS('[1]Existing Plants'!$L:$L,'[1]Existing Plants'!$F:$F,'[1]CCaMC-AFOaMCpUC'!AG$1,'[1]Existing Plants'!$M:$M,'[1]CCaMC-AFOaMCpUC'!$A18))*1000*[1]About!$A$110</f>
        <v>#VALUE!</v>
      </c>
      <c r="AH18" s="4" t="e">
        <f>IF(SUMIFS('[1]Existing Plants'!$L:$L,'[1]Existing Plants'!$F:$F,'[1]CCaMC-AFOaMCpUC'!AH$1,'[1]Existing Plants'!$M:$M,'[1]CCaMC-AFOaMCpUC'!$A18)=0,SUMIFS('[1]Existing Plants'!$I:$I,'[1]Existing Plants'!$M:$M,'[1]CCaMC-AFOaMCpUC'!$A18),SUMIFS('[1]Existing Plants'!$L:$L,'[1]Existing Plants'!$F:$F,'[1]CCaMC-AFOaMCpUC'!AH$1,'[1]Existing Plants'!$M:$M,'[1]CCaMC-AFOaMCpUC'!$A18))*1000*[1]About!$A$110</f>
        <v>#VALUE!</v>
      </c>
      <c r="AI18" s="4" t="e">
        <f>IF(SUMIFS('[1]Existing Plants'!$L:$L,'[1]Existing Plants'!$F:$F,'[1]CCaMC-AFOaMCpUC'!AI$1,'[1]Existing Plants'!$M:$M,'[1]CCaMC-AFOaMCpUC'!$A18)=0,SUMIFS('[1]Existing Plants'!$I:$I,'[1]Existing Plants'!$M:$M,'[1]CCaMC-AFOaMCpUC'!$A18),SUMIFS('[1]Existing Plants'!$L:$L,'[1]Existing Plants'!$F:$F,'[1]CCaMC-AFOaMCpUC'!AI$1,'[1]Existing Plants'!$M:$M,'[1]CCaMC-AFOaMCpUC'!$A18))*1000*[1]About!$A$110</f>
        <v>#VALUE!</v>
      </c>
      <c r="AJ18" s="4" t="e">
        <f>IF(SUMIFS('[1]Existing Plants'!$L:$L,'[1]Existing Plants'!$F:$F,'[1]CCaMC-AFOaMCpUC'!AJ$1,'[1]Existing Plants'!$M:$M,'[1]CCaMC-AFOaMCpUC'!$A18)=0,SUMIFS('[1]Existing Plants'!$I:$I,'[1]Existing Plants'!$M:$M,'[1]CCaMC-AFOaMCpUC'!$A18),SUMIFS('[1]Existing Plants'!$L:$L,'[1]Existing Plants'!$F:$F,'[1]CCaMC-AFOaMCpUC'!AJ$1,'[1]Existing Plants'!$M:$M,'[1]CCaMC-AFOaMCpUC'!$A18))*1000*[1]About!$A$110</f>
        <v>#VALUE!</v>
      </c>
      <c r="AK18" s="4" t="e">
        <f>IF(SUMIFS('[1]Existing Plants'!$L:$L,'[1]Existing Plants'!$F:$F,'[1]CCaMC-AFOaMCpUC'!AK$1,'[1]Existing Plants'!$M:$M,'[1]CCaMC-AFOaMCpUC'!$A18)=0,SUMIFS('[1]Existing Plants'!$I:$I,'[1]Existing Plants'!$M:$M,'[1]CCaMC-AFOaMCpUC'!$A18),SUMIFS('[1]Existing Plants'!$L:$L,'[1]Existing Plants'!$F:$F,'[1]CCaMC-AFOaMCpUC'!AK$1,'[1]Existing Plants'!$M:$M,'[1]CCaMC-AFOaMCpUC'!$A18))*1000*[1]About!$A$110</f>
        <v>#VALUE!</v>
      </c>
      <c r="AL18" s="4" t="e">
        <f>IF(SUMIFS('[1]Existing Plants'!$L:$L,'[1]Existing Plants'!$F:$F,'[1]CCaMC-AFOaMCpUC'!AL$1,'[1]Existing Plants'!$M:$M,'[1]CCaMC-AFOaMCpUC'!$A18)=0,SUMIFS('[1]Existing Plants'!$I:$I,'[1]Existing Plants'!$M:$M,'[1]CCaMC-AFOaMCpUC'!$A18),SUMIFS('[1]Existing Plants'!$L:$L,'[1]Existing Plants'!$F:$F,'[1]CCaMC-AFOaMCpUC'!AL$1,'[1]Existing Plants'!$M:$M,'[1]CCaMC-AFOaMCpUC'!$A18))*1000*[1]About!$A$110</f>
        <v>#VALUE!</v>
      </c>
      <c r="AM18" s="4" t="e">
        <f>IF(SUMIFS('[1]Existing Plants'!$L:$L,'[1]Existing Plants'!$F:$F,'[1]CCaMC-AFOaMCpUC'!AM$1,'[1]Existing Plants'!$M:$M,'[1]CCaMC-AFOaMCpUC'!$A18)=0,SUMIFS('[1]Existing Plants'!$I:$I,'[1]Existing Plants'!$M:$M,'[1]CCaMC-AFOaMCpUC'!$A18),SUMIFS('[1]Existing Plants'!$L:$L,'[1]Existing Plants'!$F:$F,'[1]CCaMC-AFOaMCpUC'!AM$1,'[1]Existing Plants'!$M:$M,'[1]CCaMC-AFOaMCpUC'!$A18))*1000*[1]About!$A$110</f>
        <v>#VALUE!</v>
      </c>
      <c r="AN18" s="4" t="e">
        <f>IF(SUMIFS('[1]Existing Plants'!$L:$L,'[1]Existing Plants'!$F:$F,'[1]CCaMC-AFOaMCpUC'!AN$1,'[1]Existing Plants'!$M:$M,'[1]CCaMC-AFOaMCpUC'!$A18)=0,SUMIFS('[1]Existing Plants'!$I:$I,'[1]Existing Plants'!$M:$M,'[1]CCaMC-AFOaMCpUC'!$A18),SUMIFS('[1]Existing Plants'!$L:$L,'[1]Existing Plants'!$F:$F,'[1]CCaMC-AFOaMCpUC'!AN$1,'[1]Existing Plants'!$M:$M,'[1]CCaMC-AFOaMCpUC'!$A18))*1000*[1]About!$A$110</f>
        <v>#VALUE!</v>
      </c>
      <c r="AO18" s="4" t="e">
        <f>IF(SUMIFS('[1]Existing Plants'!$L:$L,'[1]Existing Plants'!$F:$F,'[1]CCaMC-AFOaMCpUC'!AO$1,'[1]Existing Plants'!$M:$M,'[1]CCaMC-AFOaMCpUC'!$A18)=0,SUMIFS('[1]Existing Plants'!$I:$I,'[1]Existing Plants'!$M:$M,'[1]CCaMC-AFOaMCpUC'!$A18),SUMIFS('[1]Existing Plants'!$L:$L,'[1]Existing Plants'!$F:$F,'[1]CCaMC-AFOaMCpUC'!AO$1,'[1]Existing Plants'!$M:$M,'[1]CCaMC-AFOaMCpUC'!$A18))*1000*[1]About!$A$110</f>
        <v>#VALUE!</v>
      </c>
      <c r="AP18" s="4" t="e">
        <f>IF(SUMIFS('[1]Existing Plants'!$L:$L,'[1]Existing Plants'!$F:$F,'[1]CCaMC-AFOaMCpUC'!AP$1,'[1]Existing Plants'!$M:$M,'[1]CCaMC-AFOaMCpUC'!$A18)=0,SUMIFS('[1]Existing Plants'!$I:$I,'[1]Existing Plants'!$M:$M,'[1]CCaMC-AFOaMCpUC'!$A18),SUMIFS('[1]Existing Plants'!$L:$L,'[1]Existing Plants'!$F:$F,'[1]CCaMC-AFOaMCpUC'!AP$1,'[1]Existing Plants'!$M:$M,'[1]CCaMC-AFOaMCpUC'!$A18))*1000*[1]About!$A$110</f>
        <v>#VALUE!</v>
      </c>
      <c r="AQ18" s="4" t="e">
        <f>IF(SUMIFS('[1]Existing Plants'!$L:$L,'[1]Existing Plants'!$F:$F,'[1]CCaMC-AFOaMCpUC'!AQ$1,'[1]Existing Plants'!$M:$M,'[1]CCaMC-AFOaMCpUC'!$A18)=0,SUMIFS('[1]Existing Plants'!$I:$I,'[1]Existing Plants'!$M:$M,'[1]CCaMC-AFOaMCpUC'!$A18),SUMIFS('[1]Existing Plants'!$L:$L,'[1]Existing Plants'!$F:$F,'[1]CCaMC-AFOaMCpUC'!AQ$1,'[1]Existing Plants'!$M:$M,'[1]CCaMC-AFOaMCpUC'!$A18))*1000*[1]About!$A$110</f>
        <v>#VALUE!</v>
      </c>
      <c r="AR18" s="4" t="e">
        <f>IF(SUMIFS('[1]Existing Plants'!$L:$L,'[1]Existing Plants'!$F:$F,'[1]CCaMC-AFOaMCpUC'!AR$1,'[1]Existing Plants'!$M:$M,'[1]CCaMC-AFOaMCpUC'!$A18)=0,SUMIFS('[1]Existing Plants'!$I:$I,'[1]Existing Plants'!$M:$M,'[1]CCaMC-AFOaMCpUC'!$A18),SUMIFS('[1]Existing Plants'!$L:$L,'[1]Existing Plants'!$F:$F,'[1]CCaMC-AFOaMCpUC'!AR$1,'[1]Existing Plants'!$M:$M,'[1]CCaMC-AFOaMCpUC'!$A18))*1000*[1]About!$A$110</f>
        <v>#VALUE!</v>
      </c>
      <c r="AS18" s="4" t="e">
        <f>IF(SUMIFS('[1]Existing Plants'!$L:$L,'[1]Existing Plants'!$F:$F,'[1]CCaMC-AFOaMCpUC'!AS$1,'[1]Existing Plants'!$M:$M,'[1]CCaMC-AFOaMCpUC'!$A18)=0,SUMIFS('[1]Existing Plants'!$I:$I,'[1]Existing Plants'!$M:$M,'[1]CCaMC-AFOaMCpUC'!$A18),SUMIFS('[1]Existing Plants'!$L:$L,'[1]Existing Plants'!$F:$F,'[1]CCaMC-AFOaMCpUC'!AS$1,'[1]Existing Plants'!$M:$M,'[1]CCaMC-AFOaMCpUC'!$A18))*1000*[1]About!$A$110</f>
        <v>#VALUE!</v>
      </c>
      <c r="AT18" s="4" t="e">
        <f>IF(SUMIFS('[1]Existing Plants'!$L:$L,'[1]Existing Plants'!$F:$F,'[1]CCaMC-AFOaMCpUC'!AT$1,'[1]Existing Plants'!$M:$M,'[1]CCaMC-AFOaMCpUC'!$A18)=0,SUMIFS('[1]Existing Plants'!$I:$I,'[1]Existing Plants'!$M:$M,'[1]CCaMC-AFOaMCpUC'!$A18),SUMIFS('[1]Existing Plants'!$L:$L,'[1]Existing Plants'!$F:$F,'[1]CCaMC-AFOaMCpUC'!AT$1,'[1]Existing Plants'!$M:$M,'[1]CCaMC-AFOaMCpUC'!$A18))*1000*[1]About!$A$110</f>
        <v>#VALUE!</v>
      </c>
      <c r="AU18" s="4" t="e">
        <f>IF(SUMIFS('[1]Existing Plants'!$L:$L,'[1]Existing Plants'!$F:$F,'[1]CCaMC-AFOaMCpUC'!AU$1,'[1]Existing Plants'!$M:$M,'[1]CCaMC-AFOaMCpUC'!$A18)=0,SUMIFS('[1]Existing Plants'!$I:$I,'[1]Existing Plants'!$M:$M,'[1]CCaMC-AFOaMCpUC'!$A18),SUMIFS('[1]Existing Plants'!$L:$L,'[1]Existing Plants'!$F:$F,'[1]CCaMC-AFOaMCpUC'!AU$1,'[1]Existing Plants'!$M:$M,'[1]CCaMC-AFOaMCpUC'!$A18))*1000*[1]About!$A$110</f>
        <v>#VALUE!</v>
      </c>
      <c r="AV18" s="4" t="e">
        <f>IF(SUMIFS('[1]Existing Plants'!$L:$L,'[1]Existing Plants'!$F:$F,'[1]CCaMC-AFOaMCpUC'!AV$1,'[1]Existing Plants'!$M:$M,'[1]CCaMC-AFOaMCpUC'!$A18)=0,SUMIFS('[1]Existing Plants'!$I:$I,'[1]Existing Plants'!$M:$M,'[1]CCaMC-AFOaMCpUC'!$A18),SUMIFS('[1]Existing Plants'!$L:$L,'[1]Existing Plants'!$F:$F,'[1]CCaMC-AFOaMCpUC'!AV$1,'[1]Existing Plants'!$M:$M,'[1]CCaMC-AFOaMCpUC'!$A18))*1000*[1]About!$A$110</f>
        <v>#VALUE!</v>
      </c>
      <c r="AW18" s="4" t="e">
        <f>IF(SUMIFS('[1]Existing Plants'!$L:$L,'[1]Existing Plants'!$F:$F,'[1]CCaMC-AFOaMCpUC'!AW$1,'[1]Existing Plants'!$M:$M,'[1]CCaMC-AFOaMCpUC'!$A18)=0,SUMIFS('[1]Existing Plants'!$I:$I,'[1]Existing Plants'!$M:$M,'[1]CCaMC-AFOaMCpUC'!$A18),SUMIFS('[1]Existing Plants'!$L:$L,'[1]Existing Plants'!$F:$F,'[1]CCaMC-AFOaMCpUC'!AW$1,'[1]Existing Plants'!$M:$M,'[1]CCaMC-AFOaMCpUC'!$A18))*1000*[1]About!$A$110</f>
        <v>#VALUE!</v>
      </c>
      <c r="AX18" s="4" t="e">
        <f>IF(SUMIFS('[1]Existing Plants'!$L:$L,'[1]Existing Plants'!$F:$F,'[1]CCaMC-AFOaMCpUC'!AX$1,'[1]Existing Plants'!$M:$M,'[1]CCaMC-AFOaMCpUC'!$A18)=0,SUMIFS('[1]Existing Plants'!$I:$I,'[1]Existing Plants'!$M:$M,'[1]CCaMC-AFOaMCpUC'!$A18),SUMIFS('[1]Existing Plants'!$L:$L,'[1]Existing Plants'!$F:$F,'[1]CCaMC-AFOaMCpUC'!AX$1,'[1]Existing Plants'!$M:$M,'[1]CCaMC-AFOaMCpUC'!$A18))*1000*[1]About!$A$110</f>
        <v>#VALUE!</v>
      </c>
      <c r="AY18" s="4" t="e">
        <f>IF(SUMIFS('[1]Existing Plants'!$L:$L,'[1]Existing Plants'!$F:$F,'[1]CCaMC-AFOaMCpUC'!AY$1,'[1]Existing Plants'!$M:$M,'[1]CCaMC-AFOaMCpUC'!$A18)=0,SUMIFS('[1]Existing Plants'!$I:$I,'[1]Existing Plants'!$M:$M,'[1]CCaMC-AFOaMCpUC'!$A18),SUMIFS('[1]Existing Plants'!$L:$L,'[1]Existing Plants'!$F:$F,'[1]CCaMC-AFOaMCpUC'!AY$1,'[1]Existing Plants'!$M:$M,'[1]CCaMC-AFOaMCpUC'!$A18))*1000*[1]About!$A$110</f>
        <v>#VALUE!</v>
      </c>
      <c r="AZ18" s="4" t="e">
        <f>IF(SUMIFS('[1]Existing Plants'!$L:$L,'[1]Existing Plants'!$F:$F,'[1]CCaMC-AFOaMCpUC'!AZ$1,'[1]Existing Plants'!$M:$M,'[1]CCaMC-AFOaMCpUC'!$A18)=0,SUMIFS('[1]Existing Plants'!$I:$I,'[1]Existing Plants'!$M:$M,'[1]CCaMC-AFOaMCpUC'!$A18),SUMIFS('[1]Existing Plants'!$L:$L,'[1]Existing Plants'!$F:$F,'[1]CCaMC-AFOaMCpUC'!AZ$1,'[1]Existing Plants'!$M:$M,'[1]CCaMC-AFOaMCpUC'!$A18))*1000*[1]About!$A$110</f>
        <v>#VALUE!</v>
      </c>
      <c r="BA18" s="4" t="e">
        <f>IF(SUMIFS('[1]Existing Plants'!$L:$L,'[1]Existing Plants'!$F:$F,'[1]CCaMC-AFOaMCpUC'!BA$1,'[1]Existing Plants'!$M:$M,'[1]CCaMC-AFOaMCpUC'!$A18)=0,SUMIFS('[1]Existing Plants'!$I:$I,'[1]Existing Plants'!$M:$M,'[1]CCaMC-AFOaMCpUC'!$A18),SUMIFS('[1]Existing Plants'!$L:$L,'[1]Existing Plants'!$F:$F,'[1]CCaMC-AFOaMCpUC'!BA$1,'[1]Existing Plants'!$M:$M,'[1]CCaMC-AFOaMCpUC'!$A18))*1000*[1]About!$A$110</f>
        <v>#VALUE!</v>
      </c>
      <c r="BB18" s="4" t="e">
        <f>IF(SUMIFS('[1]Existing Plants'!$L:$L,'[1]Existing Plants'!$F:$F,'[1]CCaMC-AFOaMCpUC'!BB$1,'[1]Existing Plants'!$M:$M,'[1]CCaMC-AFOaMCpUC'!$A18)=0,SUMIFS('[1]Existing Plants'!$I:$I,'[1]Existing Plants'!$M:$M,'[1]CCaMC-AFOaMCpUC'!$A18),SUMIFS('[1]Existing Plants'!$L:$L,'[1]Existing Plants'!$F:$F,'[1]CCaMC-AFOaMCpUC'!BB$1,'[1]Existing Plants'!$M:$M,'[1]CCaMC-AFOaMCpUC'!$A18))*1000*[1]About!$A$110</f>
        <v>#VALUE!</v>
      </c>
      <c r="BC18" s="4" t="e">
        <f>IF(SUMIFS('[1]Existing Plants'!$L:$L,'[1]Existing Plants'!$F:$F,'[1]CCaMC-AFOaMCpUC'!BC$1,'[1]Existing Plants'!$M:$M,'[1]CCaMC-AFOaMCpUC'!$A18)=0,SUMIFS('[1]Existing Plants'!$I:$I,'[1]Existing Plants'!$M:$M,'[1]CCaMC-AFOaMCpUC'!$A18),SUMIFS('[1]Existing Plants'!$L:$L,'[1]Existing Plants'!$F:$F,'[1]CCaMC-AFOaMCpUC'!BC$1,'[1]Existing Plants'!$M:$M,'[1]CCaMC-AFOaMCpUC'!$A18))*1000*[1]About!$A$110</f>
        <v>#VALUE!</v>
      </c>
      <c r="BD18" s="4" t="e">
        <f>IF(SUMIFS('[1]Existing Plants'!$L:$L,'[1]Existing Plants'!$F:$F,'[1]CCaMC-AFOaMCpUC'!BD$1,'[1]Existing Plants'!$M:$M,'[1]CCaMC-AFOaMCpUC'!$A18)=0,SUMIFS('[1]Existing Plants'!$I:$I,'[1]Existing Plants'!$M:$M,'[1]CCaMC-AFOaMCpUC'!$A18),SUMIFS('[1]Existing Plants'!$L:$L,'[1]Existing Plants'!$F:$F,'[1]CCaMC-AFOaMCpUC'!BD$1,'[1]Existing Plants'!$M:$M,'[1]CCaMC-AFOaMCpUC'!$A18))*1000*[1]About!$A$110</f>
        <v>#VALUE!</v>
      </c>
      <c r="BE18" s="4" t="e">
        <f>IF(SUMIFS('[1]Existing Plants'!$L:$L,'[1]Existing Plants'!$F:$F,'[1]CCaMC-AFOaMCpUC'!BE$1,'[1]Existing Plants'!$M:$M,'[1]CCaMC-AFOaMCpUC'!$A18)=0,SUMIFS('[1]Existing Plants'!$I:$I,'[1]Existing Plants'!$M:$M,'[1]CCaMC-AFOaMCpUC'!$A18),SUMIFS('[1]Existing Plants'!$L:$L,'[1]Existing Plants'!$F:$F,'[1]CCaMC-AFOaMCpUC'!BE$1,'[1]Existing Plants'!$M:$M,'[1]CCaMC-AFOaMCpUC'!$A18))*1000*[1]About!$A$110</f>
        <v>#VALUE!</v>
      </c>
      <c r="BF18" s="4" t="e">
        <f>IF(SUMIFS('[1]Existing Plants'!$L:$L,'[1]Existing Plants'!$F:$F,'[1]CCaMC-AFOaMCpUC'!BF$1,'[1]Existing Plants'!$M:$M,'[1]CCaMC-AFOaMCpUC'!$A18)=0,SUMIFS('[1]Existing Plants'!$I:$I,'[1]Existing Plants'!$M:$M,'[1]CCaMC-AFOaMCpUC'!$A18),SUMIFS('[1]Existing Plants'!$L:$L,'[1]Existing Plants'!$F:$F,'[1]CCaMC-AFOaMCpUC'!BF$1,'[1]Existing Plants'!$M:$M,'[1]CCaMC-AFOaMCpUC'!$A18))*1000*[1]About!$A$110</f>
        <v>#VALUE!</v>
      </c>
      <c r="BG18" s="4" t="e">
        <f>IF(SUMIFS('[1]Existing Plants'!$L:$L,'[1]Existing Plants'!$F:$F,'[1]CCaMC-AFOaMCpUC'!BG$1,'[1]Existing Plants'!$M:$M,'[1]CCaMC-AFOaMCpUC'!$A18)=0,SUMIFS('[1]Existing Plants'!$I:$I,'[1]Existing Plants'!$M:$M,'[1]CCaMC-AFOaMCpUC'!$A18),SUMIFS('[1]Existing Plants'!$L:$L,'[1]Existing Plants'!$F:$F,'[1]CCaMC-AFOaMCpUC'!BG$1,'[1]Existing Plants'!$M:$M,'[1]CCaMC-AFOaMCpUC'!$A18))*1000*[1]About!$A$110</f>
        <v>#VALUE!</v>
      </c>
      <c r="BH18" s="4" t="e">
        <f>IF(SUMIFS('[1]Existing Plants'!$L:$L,'[1]Existing Plants'!$F:$F,'[1]CCaMC-AFOaMCpUC'!BH$1,'[1]Existing Plants'!$M:$M,'[1]CCaMC-AFOaMCpUC'!$A18)=0,SUMIFS('[1]Existing Plants'!$I:$I,'[1]Existing Plants'!$M:$M,'[1]CCaMC-AFOaMCpUC'!$A18),SUMIFS('[1]Existing Plants'!$L:$L,'[1]Existing Plants'!$F:$F,'[1]CCaMC-AFOaMCpUC'!BH$1,'[1]Existing Plants'!$M:$M,'[1]CCaMC-AFOaMCpUC'!$A18))*1000*[1]About!$A$110</f>
        <v>#VALUE!</v>
      </c>
      <c r="BI18" s="4" t="e">
        <f>IF(SUMIFS('[1]Existing Plants'!$L:$L,'[1]Existing Plants'!$F:$F,'[1]CCaMC-AFOaMCpUC'!BI$1,'[1]Existing Plants'!$M:$M,'[1]CCaMC-AFOaMCpUC'!$A18)=0,SUMIFS('[1]Existing Plants'!$I:$I,'[1]Existing Plants'!$M:$M,'[1]CCaMC-AFOaMCpUC'!$A18),SUMIFS('[1]Existing Plants'!$L:$L,'[1]Existing Plants'!$F:$F,'[1]CCaMC-AFOaMCpUC'!BI$1,'[1]Existing Plants'!$M:$M,'[1]CCaMC-AFOaMCpUC'!$A18))*1000*[1]About!$A$110</f>
        <v>#VALUE!</v>
      </c>
      <c r="BJ18" s="4" t="e">
        <f>IF(SUMIFS('[1]Existing Plants'!$L:$L,'[1]Existing Plants'!$F:$F,'[1]CCaMC-AFOaMCpUC'!BJ$1,'[1]Existing Plants'!$M:$M,'[1]CCaMC-AFOaMCpUC'!$A18)=0,SUMIFS('[1]Existing Plants'!$I:$I,'[1]Existing Plants'!$M:$M,'[1]CCaMC-AFOaMCpUC'!$A18),SUMIFS('[1]Existing Plants'!$L:$L,'[1]Existing Plants'!$F:$F,'[1]CCaMC-AFOaMCpUC'!BJ$1,'[1]Existing Plants'!$M:$M,'[1]CCaMC-AFOaMCpUC'!$A18))*1000*[1]About!$A$110</f>
        <v>#VALUE!</v>
      </c>
      <c r="BK18" s="4" t="e">
        <f>IF(SUMIFS('[1]Existing Plants'!$L:$L,'[1]Existing Plants'!$F:$F,'[1]CCaMC-AFOaMCpUC'!BK$1,'[1]Existing Plants'!$M:$M,'[1]CCaMC-AFOaMCpUC'!$A18)=0,SUMIFS('[1]Existing Plants'!$I:$I,'[1]Existing Plants'!$M:$M,'[1]CCaMC-AFOaMCpUC'!$A18),SUMIFS('[1]Existing Plants'!$L:$L,'[1]Existing Plants'!$F:$F,'[1]CCaMC-AFOaMCpUC'!BK$1,'[1]Existing Plants'!$M:$M,'[1]CCaMC-AFOaMCpUC'!$A18))*1000*[1]About!$A$110</f>
        <v>#VALUE!</v>
      </c>
      <c r="BL18" s="4" t="e">
        <f>IF(SUMIFS('[1]Existing Plants'!$L:$L,'[1]Existing Plants'!$F:$F,'[1]CCaMC-AFOaMCpUC'!BL$1,'[1]Existing Plants'!$M:$M,'[1]CCaMC-AFOaMCpUC'!$A18)=0,SUMIFS('[1]Existing Plants'!$I:$I,'[1]Existing Plants'!$M:$M,'[1]CCaMC-AFOaMCpUC'!$A18),SUMIFS('[1]Existing Plants'!$L:$L,'[1]Existing Plants'!$F:$F,'[1]CCaMC-AFOaMCpUC'!BL$1,'[1]Existing Plants'!$M:$M,'[1]CCaMC-AFOaMCpUC'!$A18))*1000*[1]About!$A$110</f>
        <v>#VALUE!</v>
      </c>
      <c r="BM18" s="4" t="e">
        <f>IF(SUMIFS('[1]Existing Plants'!$L:$L,'[1]Existing Plants'!$F:$F,'[1]CCaMC-AFOaMCpUC'!BM$1,'[1]Existing Plants'!$M:$M,'[1]CCaMC-AFOaMCpUC'!$A18)=0,SUMIFS('[1]Existing Plants'!$I:$I,'[1]Existing Plants'!$M:$M,'[1]CCaMC-AFOaMCpUC'!$A18),SUMIFS('[1]Existing Plants'!$L:$L,'[1]Existing Plants'!$F:$F,'[1]CCaMC-AFOaMCpUC'!BM$1,'[1]Existing Plants'!$M:$M,'[1]CCaMC-AFOaMCpUC'!$A18))*1000*[1]About!$A$110</f>
        <v>#VALUE!</v>
      </c>
      <c r="BN18" s="4" t="e">
        <f>IF(SUMIFS('[1]Existing Plants'!$L:$L,'[1]Existing Plants'!$F:$F,'[1]CCaMC-AFOaMCpUC'!BN$1,'[1]Existing Plants'!$M:$M,'[1]CCaMC-AFOaMCpUC'!$A18)=0,SUMIFS('[1]Existing Plants'!$I:$I,'[1]Existing Plants'!$M:$M,'[1]CCaMC-AFOaMCpUC'!$A18),SUMIFS('[1]Existing Plants'!$L:$L,'[1]Existing Plants'!$F:$F,'[1]CCaMC-AFOaMCpUC'!BN$1,'[1]Existing Plants'!$M:$M,'[1]CCaMC-AFOaMCpUC'!$A18))*1000*[1]About!$A$110</f>
        <v>#VALUE!</v>
      </c>
      <c r="BO18" s="4" t="e">
        <f>IF(SUMIFS('[1]Existing Plants'!$L:$L,'[1]Existing Plants'!$F:$F,'[1]CCaMC-AFOaMCpUC'!BO$1,'[1]Existing Plants'!$M:$M,'[1]CCaMC-AFOaMCpUC'!$A18)=0,SUMIFS('[1]Existing Plants'!$I:$I,'[1]Existing Plants'!$M:$M,'[1]CCaMC-AFOaMCpUC'!$A18),SUMIFS('[1]Existing Plants'!$L:$L,'[1]Existing Plants'!$F:$F,'[1]CCaMC-AFOaMCpUC'!BO$1,'[1]Existing Plants'!$M:$M,'[1]CCaMC-AFOaMCpUC'!$A18))*1000*[1]About!$A$110</f>
        <v>#VALUE!</v>
      </c>
      <c r="BP18" s="4" t="e">
        <f>IF(SUMIFS('[1]Existing Plants'!$L:$L,'[1]Existing Plants'!$F:$F,'[1]CCaMC-AFOaMCpUC'!BP$1,'[1]Existing Plants'!$M:$M,'[1]CCaMC-AFOaMCpUC'!$A18)=0,SUMIFS('[1]Existing Plants'!$I:$I,'[1]Existing Plants'!$M:$M,'[1]CCaMC-AFOaMCpUC'!$A18),SUMIFS('[1]Existing Plants'!$L:$L,'[1]Existing Plants'!$F:$F,'[1]CCaMC-AFOaMCpUC'!BP$1,'[1]Existing Plants'!$M:$M,'[1]CCaMC-AFOaMCpUC'!$A18))*1000*[1]About!$A$110</f>
        <v>#VALUE!</v>
      </c>
      <c r="BQ18" s="4" t="e">
        <f>IF(SUMIFS('[1]Existing Plants'!$L:$L,'[1]Existing Plants'!$F:$F,'[1]CCaMC-AFOaMCpUC'!BQ$1,'[1]Existing Plants'!$M:$M,'[1]CCaMC-AFOaMCpUC'!$A18)=0,SUMIFS('[1]Existing Plants'!$I:$I,'[1]Existing Plants'!$M:$M,'[1]CCaMC-AFOaMCpUC'!$A18),SUMIFS('[1]Existing Plants'!$L:$L,'[1]Existing Plants'!$F:$F,'[1]CCaMC-AFOaMCpUC'!BQ$1,'[1]Existing Plants'!$M:$M,'[1]CCaMC-AFOaMCpUC'!$A18))*1000*[1]About!$A$110</f>
        <v>#VALUE!</v>
      </c>
      <c r="BR18" s="4" t="e">
        <f>IF(SUMIFS('[1]Existing Plants'!$L:$L,'[1]Existing Plants'!$F:$F,'[1]CCaMC-AFOaMCpUC'!BR$1,'[1]Existing Plants'!$M:$M,'[1]CCaMC-AFOaMCpUC'!$A18)=0,SUMIFS('[1]Existing Plants'!$I:$I,'[1]Existing Plants'!$M:$M,'[1]CCaMC-AFOaMCpUC'!$A18),SUMIFS('[1]Existing Plants'!$L:$L,'[1]Existing Plants'!$F:$F,'[1]CCaMC-AFOaMCpUC'!BR$1,'[1]Existing Plants'!$M:$M,'[1]CCaMC-AFOaMCpUC'!$A18))*1000*[1]About!$A$110</f>
        <v>#VALUE!</v>
      </c>
      <c r="BS18" s="4" t="e">
        <f>IF(SUMIFS('[1]Existing Plants'!$L:$L,'[1]Existing Plants'!$F:$F,'[1]CCaMC-AFOaMCpUC'!BS$1,'[1]Existing Plants'!$M:$M,'[1]CCaMC-AFOaMCpUC'!$A18)=0,SUMIFS('[1]Existing Plants'!$I:$I,'[1]Existing Plants'!$M:$M,'[1]CCaMC-AFOaMCpUC'!$A18),SUMIFS('[1]Existing Plants'!$L:$L,'[1]Existing Plants'!$F:$F,'[1]CCaMC-AFOaMCpUC'!BS$1,'[1]Existing Plants'!$M:$M,'[1]CCaMC-AFOaMCpUC'!$A18))*1000*[1]About!$A$110</f>
        <v>#VALUE!</v>
      </c>
      <c r="BT18" s="4" t="e">
        <f>IF(SUMIFS('[1]Existing Plants'!$L:$L,'[1]Existing Plants'!$F:$F,'[1]CCaMC-AFOaMCpUC'!BT$1,'[1]Existing Plants'!$M:$M,'[1]CCaMC-AFOaMCpUC'!$A18)=0,SUMIFS('[1]Existing Plants'!$I:$I,'[1]Existing Plants'!$M:$M,'[1]CCaMC-AFOaMCpUC'!$A18),SUMIFS('[1]Existing Plants'!$L:$L,'[1]Existing Plants'!$F:$F,'[1]CCaMC-AFOaMCpUC'!BT$1,'[1]Existing Plants'!$M:$M,'[1]CCaMC-AFOaMCpUC'!$A18))*1000*[1]About!$A$110</f>
        <v>#VALUE!</v>
      </c>
      <c r="BU18" s="4" t="e">
        <f>IF(SUMIFS('[1]Existing Plants'!$L:$L,'[1]Existing Plants'!$F:$F,'[1]CCaMC-AFOaMCpUC'!BU$1,'[1]Existing Plants'!$M:$M,'[1]CCaMC-AFOaMCpUC'!$A18)=0,SUMIFS('[1]Existing Plants'!$I:$I,'[1]Existing Plants'!$M:$M,'[1]CCaMC-AFOaMCpUC'!$A18),SUMIFS('[1]Existing Plants'!$L:$L,'[1]Existing Plants'!$F:$F,'[1]CCaMC-AFOaMCpUC'!BU$1,'[1]Existing Plants'!$M:$M,'[1]CCaMC-AFOaMCpUC'!$A18))*1000*[1]About!$A$110</f>
        <v>#VALUE!</v>
      </c>
      <c r="BV18" s="4" t="e">
        <f>IF(SUMIFS('[1]Existing Plants'!$L:$L,'[1]Existing Plants'!$F:$F,'[1]CCaMC-AFOaMCpUC'!BV$1,'[1]Existing Plants'!$M:$M,'[1]CCaMC-AFOaMCpUC'!$A18)=0,SUMIFS('[1]Existing Plants'!$I:$I,'[1]Existing Plants'!$M:$M,'[1]CCaMC-AFOaMCpUC'!$A18),SUMIFS('[1]Existing Plants'!$L:$L,'[1]Existing Plants'!$F:$F,'[1]CCaMC-AFOaMCpUC'!BV$1,'[1]Existing Plants'!$M:$M,'[1]CCaMC-AFOaMCpUC'!$A18))*1000*[1]About!$A$110</f>
        <v>#VALUE!</v>
      </c>
      <c r="BW18" s="4" t="e">
        <f>IF(SUMIFS('[1]Existing Plants'!$L:$L,'[1]Existing Plants'!$F:$F,'[1]CCaMC-AFOaMCpUC'!BW$1,'[1]Existing Plants'!$M:$M,'[1]CCaMC-AFOaMCpUC'!$A18)=0,SUMIFS('[1]Existing Plants'!$I:$I,'[1]Existing Plants'!$M:$M,'[1]CCaMC-AFOaMCpUC'!$A18),SUMIFS('[1]Existing Plants'!$L:$L,'[1]Existing Plants'!$F:$F,'[1]CCaMC-AFOaMCpUC'!BW$1,'[1]Existing Plants'!$M:$M,'[1]CCaMC-AFOaMCpUC'!$A18))*1000*[1]About!$A$110</f>
        <v>#VALUE!</v>
      </c>
      <c r="BX18" s="4" t="e">
        <f>IF(SUMIFS('[1]Existing Plants'!$L:$L,'[1]Existing Plants'!$F:$F,'[1]CCaMC-AFOaMCpUC'!BX$1,'[1]Existing Plants'!$M:$M,'[1]CCaMC-AFOaMCpUC'!$A18)=0,SUMIFS('[1]Existing Plants'!$I:$I,'[1]Existing Plants'!$M:$M,'[1]CCaMC-AFOaMCpUC'!$A18),SUMIFS('[1]Existing Plants'!$L:$L,'[1]Existing Plants'!$F:$F,'[1]CCaMC-AFOaMCpUC'!BX$1,'[1]Existing Plants'!$M:$M,'[1]CCaMC-AFOaMCpUC'!$A18))*1000*[1]About!$A$110</f>
        <v>#VALUE!</v>
      </c>
      <c r="BY18" s="4" t="e">
        <f>IF(SUMIFS('[1]Existing Plants'!$L:$L,'[1]Existing Plants'!$F:$F,'[1]CCaMC-AFOaMCpUC'!BY$1,'[1]Existing Plants'!$M:$M,'[1]CCaMC-AFOaMCpUC'!$A18)=0,SUMIFS('[1]Existing Plants'!$I:$I,'[1]Existing Plants'!$M:$M,'[1]CCaMC-AFOaMCpUC'!$A18),SUMIFS('[1]Existing Plants'!$L:$L,'[1]Existing Plants'!$F:$F,'[1]CCaMC-AFOaMCpUC'!BY$1,'[1]Existing Plants'!$M:$M,'[1]CCaMC-AFOaMCpUC'!$A18))*1000*[1]About!$A$110</f>
        <v>#VALUE!</v>
      </c>
      <c r="BZ18" s="4" t="e">
        <f>IF(SUMIFS('[1]Existing Plants'!$L:$L,'[1]Existing Plants'!$F:$F,'[1]CCaMC-AFOaMCpUC'!BZ$1,'[1]Existing Plants'!$M:$M,'[1]CCaMC-AFOaMCpUC'!$A18)=0,SUMIFS('[1]Existing Plants'!$I:$I,'[1]Existing Plants'!$M:$M,'[1]CCaMC-AFOaMCpUC'!$A18),SUMIFS('[1]Existing Plants'!$L:$L,'[1]Existing Plants'!$F:$F,'[1]CCaMC-AFOaMCpUC'!BZ$1,'[1]Existing Plants'!$M:$M,'[1]CCaMC-AFOaMCpUC'!$A18))*1000*[1]About!$A$110</f>
        <v>#VALUE!</v>
      </c>
      <c r="CA18" s="4" t="e">
        <f>IF(SUMIFS('[1]Existing Plants'!$L:$L,'[1]Existing Plants'!$F:$F,'[1]CCaMC-AFOaMCpUC'!CA$1,'[1]Existing Plants'!$M:$M,'[1]CCaMC-AFOaMCpUC'!$A18)=0,SUMIFS('[1]Existing Plants'!$I:$I,'[1]Existing Plants'!$M:$M,'[1]CCaMC-AFOaMCpUC'!$A18),SUMIFS('[1]Existing Plants'!$L:$L,'[1]Existing Plants'!$F:$F,'[1]CCaMC-AFOaMCpUC'!CA$1,'[1]Existing Plants'!$M:$M,'[1]CCaMC-AFOaMCpUC'!$A18))*1000*[1]About!$A$110</f>
        <v>#VALUE!</v>
      </c>
      <c r="CB18" s="4" t="e">
        <f>IF(SUMIFS('[1]Existing Plants'!$L:$L,'[1]Existing Plants'!$F:$F,'[1]CCaMC-AFOaMCpUC'!CB$1,'[1]Existing Plants'!$M:$M,'[1]CCaMC-AFOaMCpUC'!$A18)=0,SUMIFS('[1]Existing Plants'!$I:$I,'[1]Existing Plants'!$M:$M,'[1]CCaMC-AFOaMCpUC'!$A18),SUMIFS('[1]Existing Plants'!$L:$L,'[1]Existing Plants'!$F:$F,'[1]CCaMC-AFOaMCpUC'!CB$1,'[1]Existing Plants'!$M:$M,'[1]CCaMC-AFOaMCpUC'!$A18))*1000*[1]About!$A$110</f>
        <v>#VALUE!</v>
      </c>
      <c r="CC18" s="4" t="e">
        <f>IF(SUMIFS('[1]Existing Plants'!$L:$L,'[1]Existing Plants'!$F:$F,'[1]CCaMC-AFOaMCpUC'!CC$1,'[1]Existing Plants'!$M:$M,'[1]CCaMC-AFOaMCpUC'!$A18)=0,SUMIFS('[1]Existing Plants'!$I:$I,'[1]Existing Plants'!$M:$M,'[1]CCaMC-AFOaMCpUC'!$A18),SUMIFS('[1]Existing Plants'!$L:$L,'[1]Existing Plants'!$F:$F,'[1]CCaMC-AFOaMCpUC'!CC$1,'[1]Existing Plants'!$M:$M,'[1]CCaMC-AFOaMCpUC'!$A18))*1000*[1]About!$A$110</f>
        <v>#VALUE!</v>
      </c>
      <c r="CD18" s="4" t="e">
        <f>IF(SUMIFS('[1]Existing Plants'!$L:$L,'[1]Existing Plants'!$F:$F,'[1]CCaMC-AFOaMCpUC'!CD$1,'[1]Existing Plants'!$M:$M,'[1]CCaMC-AFOaMCpUC'!$A18)=0,SUMIFS('[1]Existing Plants'!$I:$I,'[1]Existing Plants'!$M:$M,'[1]CCaMC-AFOaMCpUC'!$A18),SUMIFS('[1]Existing Plants'!$L:$L,'[1]Existing Plants'!$F:$F,'[1]CCaMC-AFOaMCpUC'!CD$1,'[1]Existing Plants'!$M:$M,'[1]CCaMC-AFOaMCpUC'!$A18))*1000*[1]About!$A$110</f>
        <v>#VALUE!</v>
      </c>
      <c r="CE18" s="4" t="e">
        <f>IF(SUMIFS('[1]Existing Plants'!$L:$L,'[1]Existing Plants'!$F:$F,'[1]CCaMC-AFOaMCpUC'!CE$1,'[1]Existing Plants'!$M:$M,'[1]CCaMC-AFOaMCpUC'!$A18)=0,SUMIFS('[1]Existing Plants'!$I:$I,'[1]Existing Plants'!$M:$M,'[1]CCaMC-AFOaMCpUC'!$A18),SUMIFS('[1]Existing Plants'!$L:$L,'[1]Existing Plants'!$F:$F,'[1]CCaMC-AFOaMCpUC'!CE$1,'[1]Existing Plants'!$M:$M,'[1]CCaMC-AFOaMCpUC'!$A18))*1000*[1]About!$A$110</f>
        <v>#VALUE!</v>
      </c>
      <c r="CF18" s="4" t="e">
        <f>IF(SUMIFS('[1]Existing Plants'!$L:$L,'[1]Existing Plants'!$F:$F,'[1]CCaMC-AFOaMCpUC'!CF$1,'[1]Existing Plants'!$M:$M,'[1]CCaMC-AFOaMCpUC'!$A18)=0,SUMIFS('[1]Existing Plants'!$I:$I,'[1]Existing Plants'!$M:$M,'[1]CCaMC-AFOaMCpUC'!$A18),SUMIFS('[1]Existing Plants'!$L:$L,'[1]Existing Plants'!$F:$F,'[1]CCaMC-AFOaMCpUC'!CF$1,'[1]Existing Plants'!$M:$M,'[1]CCaMC-AFOaMCpUC'!$A18))*1000*[1]About!$A$110</f>
        <v>#VALUE!</v>
      </c>
      <c r="CG18" s="4" t="e">
        <f>IF(SUMIFS('[1]Existing Plants'!$L:$L,'[1]Existing Plants'!$F:$F,'[1]CCaMC-AFOaMCpUC'!CG$1,'[1]Existing Plants'!$M:$M,'[1]CCaMC-AFOaMCpUC'!$A18)=0,SUMIFS('[1]Existing Plants'!$I:$I,'[1]Existing Plants'!$M:$M,'[1]CCaMC-AFOaMCpUC'!$A18),SUMIFS('[1]Existing Plants'!$L:$L,'[1]Existing Plants'!$F:$F,'[1]CCaMC-AFOaMCpUC'!CG$1,'[1]Existing Plants'!$M:$M,'[1]CCaMC-AFOaMCpUC'!$A18))*1000*[1]About!$A$110</f>
        <v>#VALUE!</v>
      </c>
      <c r="CH18" s="4" t="e">
        <f>IF(SUMIFS('[1]Existing Plants'!$L:$L,'[1]Existing Plants'!$F:$F,'[1]CCaMC-AFOaMCpUC'!CH$1,'[1]Existing Plants'!$M:$M,'[1]CCaMC-AFOaMCpUC'!$A18)=0,SUMIFS('[1]Existing Plants'!$I:$I,'[1]Existing Plants'!$M:$M,'[1]CCaMC-AFOaMCpUC'!$A18),SUMIFS('[1]Existing Plants'!$L:$L,'[1]Existing Plants'!$F:$F,'[1]CCaMC-AFOaMCpUC'!CH$1,'[1]Existing Plants'!$M:$M,'[1]CCaMC-AFOaMCpUC'!$A18))*1000*[1]About!$A$110</f>
        <v>#VALUE!</v>
      </c>
      <c r="CI18" s="4" t="e">
        <f>IF(SUMIFS('[1]Existing Plants'!$L:$L,'[1]Existing Plants'!$F:$F,'[1]CCaMC-AFOaMCpUC'!CI$1,'[1]Existing Plants'!$M:$M,'[1]CCaMC-AFOaMCpUC'!$A18)=0,SUMIFS('[1]Existing Plants'!$I:$I,'[1]Existing Plants'!$M:$M,'[1]CCaMC-AFOaMCpUC'!$A18),SUMIFS('[1]Existing Plants'!$L:$L,'[1]Existing Plants'!$F:$F,'[1]CCaMC-AFOaMCpUC'!CI$1,'[1]Existing Plants'!$M:$M,'[1]CCaMC-AFOaMCpUC'!$A18))*1000*[1]About!$A$110</f>
        <v>#VALUE!</v>
      </c>
      <c r="CJ18" s="4" t="e">
        <f>IF(SUMIFS('[1]Existing Plants'!$L:$L,'[1]Existing Plants'!$F:$F,'[1]CCaMC-AFOaMCpUC'!CJ$1,'[1]Existing Plants'!$M:$M,'[1]CCaMC-AFOaMCpUC'!$A18)=0,SUMIFS('[1]Existing Plants'!$I:$I,'[1]Existing Plants'!$M:$M,'[1]CCaMC-AFOaMCpUC'!$A18),SUMIFS('[1]Existing Plants'!$L:$L,'[1]Existing Plants'!$F:$F,'[1]CCaMC-AFOaMCpUC'!CJ$1,'[1]Existing Plants'!$M:$M,'[1]CCaMC-AFOaMCpUC'!$A18))*1000*[1]About!$A$110</f>
        <v>#VALUE!</v>
      </c>
      <c r="CK18" s="4" t="e">
        <f>IF(SUMIFS('[1]Existing Plants'!$L:$L,'[1]Existing Plants'!$F:$F,'[1]CCaMC-AFOaMCpUC'!CK$1,'[1]Existing Plants'!$M:$M,'[1]CCaMC-AFOaMCpUC'!$A18)=0,SUMIFS('[1]Existing Plants'!$I:$I,'[1]Existing Plants'!$M:$M,'[1]CCaMC-AFOaMCpUC'!$A18),SUMIFS('[1]Existing Plants'!$L:$L,'[1]Existing Plants'!$F:$F,'[1]CCaMC-AFOaMCpUC'!CK$1,'[1]Existing Plants'!$M:$M,'[1]CCaMC-AFOaMCpUC'!$A18))*1000*[1]About!$A$110</f>
        <v>#VALUE!</v>
      </c>
      <c r="CL18" s="4" t="e">
        <f>IF(SUMIFS('[1]Existing Plants'!$L:$L,'[1]Existing Plants'!$F:$F,'[1]CCaMC-AFOaMCpUC'!CL$1,'[1]Existing Plants'!$M:$M,'[1]CCaMC-AFOaMCpUC'!$A18)=0,SUMIFS('[1]Existing Plants'!$I:$I,'[1]Existing Plants'!$M:$M,'[1]CCaMC-AFOaMCpUC'!$A18),SUMIFS('[1]Existing Plants'!$L:$L,'[1]Existing Plants'!$F:$F,'[1]CCaMC-AFOaMCpUC'!CL$1,'[1]Existing Plants'!$M:$M,'[1]CCaMC-AFOaMCpUC'!$A18))*1000*[1]About!$A$110</f>
        <v>#VALUE!</v>
      </c>
      <c r="CM18" s="4" t="e">
        <f>IF(SUMIFS('[1]Existing Plants'!$L:$L,'[1]Existing Plants'!$F:$F,'[1]CCaMC-AFOaMCpUC'!CM$1,'[1]Existing Plants'!$M:$M,'[1]CCaMC-AFOaMCpUC'!$A18)=0,SUMIFS('[1]Existing Plants'!$I:$I,'[1]Existing Plants'!$M:$M,'[1]CCaMC-AFOaMCpUC'!$A18),SUMIFS('[1]Existing Plants'!$L:$L,'[1]Existing Plants'!$F:$F,'[1]CCaMC-AFOaMCpUC'!CM$1,'[1]Existing Plants'!$M:$M,'[1]CCaMC-AFOaMCpUC'!$A18))*1000*[1]About!$A$110</f>
        <v>#VALUE!</v>
      </c>
      <c r="CN18" s="4" t="e">
        <f>IF(SUMIFS('[1]Existing Plants'!$L:$L,'[1]Existing Plants'!$F:$F,'[1]CCaMC-AFOaMCpUC'!CN$1,'[1]Existing Plants'!$M:$M,'[1]CCaMC-AFOaMCpUC'!$A18)=0,SUMIFS('[1]Existing Plants'!$I:$I,'[1]Existing Plants'!$M:$M,'[1]CCaMC-AFOaMCpUC'!$A18),SUMIFS('[1]Existing Plants'!$L:$L,'[1]Existing Plants'!$F:$F,'[1]CCaMC-AFOaMCpUC'!CN$1,'[1]Existing Plants'!$M:$M,'[1]CCaMC-AFOaMCpUC'!$A18))*1000*[1]About!$A$110</f>
        <v>#VALUE!</v>
      </c>
      <c r="CO18" s="4" t="e">
        <f>IF(SUMIFS('[1]Existing Plants'!$L:$L,'[1]Existing Plants'!$F:$F,'[1]CCaMC-AFOaMCpUC'!CO$1,'[1]Existing Plants'!$M:$M,'[1]CCaMC-AFOaMCpUC'!$A18)=0,SUMIFS('[1]Existing Plants'!$I:$I,'[1]Existing Plants'!$M:$M,'[1]CCaMC-AFOaMCpUC'!$A18),SUMIFS('[1]Existing Plants'!$L:$L,'[1]Existing Plants'!$F:$F,'[1]CCaMC-AFOaMCpUC'!CO$1,'[1]Existing Plants'!$M:$M,'[1]CCaMC-AFOaMCpUC'!$A18))*1000*[1]About!$A$110</f>
        <v>#VALUE!</v>
      </c>
      <c r="CP18" s="4" t="e">
        <f>IF(SUMIFS('[1]Existing Plants'!$L:$L,'[1]Existing Plants'!$F:$F,'[1]CCaMC-AFOaMCpUC'!CP$1,'[1]Existing Plants'!$M:$M,'[1]CCaMC-AFOaMCpUC'!$A18)=0,SUMIFS('[1]Existing Plants'!$I:$I,'[1]Existing Plants'!$M:$M,'[1]CCaMC-AFOaMCpUC'!$A18),SUMIFS('[1]Existing Plants'!$L:$L,'[1]Existing Plants'!$F:$F,'[1]CCaMC-AFOaMCpUC'!CP$1,'[1]Existing Plants'!$M:$M,'[1]CCaMC-AFOaMCpUC'!$A18))*1000*[1]About!$A$110</f>
        <v>#VALUE!</v>
      </c>
      <c r="CQ18" s="4" t="e">
        <f>IF(SUMIFS('[1]Existing Plants'!$L:$L,'[1]Existing Plants'!$F:$F,'[1]CCaMC-AFOaMCpUC'!CQ$1,'[1]Existing Plants'!$M:$M,'[1]CCaMC-AFOaMCpUC'!$A18)=0,SUMIFS('[1]Existing Plants'!$I:$I,'[1]Existing Plants'!$M:$M,'[1]CCaMC-AFOaMCpUC'!$A18),SUMIFS('[1]Existing Plants'!$L:$L,'[1]Existing Plants'!$F:$F,'[1]CCaMC-AFOaMCpUC'!CQ$1,'[1]Existing Plants'!$M:$M,'[1]CCaMC-AFOaMCpUC'!$A18))*1000*[1]About!$A$110</f>
        <v>#VALUE!</v>
      </c>
      <c r="CR18" s="4" t="e">
        <f>IF(SUMIFS('[1]Existing Plants'!$L:$L,'[1]Existing Plants'!$F:$F,'[1]CCaMC-AFOaMCpUC'!CR$1,'[1]Existing Plants'!$M:$M,'[1]CCaMC-AFOaMCpUC'!$A18)=0,SUMIFS('[1]Existing Plants'!$I:$I,'[1]Existing Plants'!$M:$M,'[1]CCaMC-AFOaMCpUC'!$A18),SUMIFS('[1]Existing Plants'!$L:$L,'[1]Existing Plants'!$F:$F,'[1]CCaMC-AFOaMCpUC'!CR$1,'[1]Existing Plants'!$M:$M,'[1]CCaMC-AFOaMCpUC'!$A18))*1000*[1]About!$A$110</f>
        <v>#VALUE!</v>
      </c>
      <c r="CS18" s="4" t="e">
        <f>IF(SUMIFS('[1]Existing Plants'!$L:$L,'[1]Existing Plants'!$F:$F,'[1]CCaMC-AFOaMCpUC'!CS$1,'[1]Existing Plants'!$M:$M,'[1]CCaMC-AFOaMCpUC'!$A18)=0,SUMIFS('[1]Existing Plants'!$I:$I,'[1]Existing Plants'!$M:$M,'[1]CCaMC-AFOaMCpUC'!$A18),SUMIFS('[1]Existing Plants'!$L:$L,'[1]Existing Plants'!$F:$F,'[1]CCaMC-AFOaMCpUC'!CS$1,'[1]Existing Plants'!$M:$M,'[1]CCaMC-AFOaMCpUC'!$A18))*1000*[1]About!$A$110</f>
        <v>#VALUE!</v>
      </c>
      <c r="CT18" s="4" t="e">
        <f>IF(SUMIFS('[1]Existing Plants'!$L:$L,'[1]Existing Plants'!$F:$F,'[1]CCaMC-AFOaMCpUC'!CT$1,'[1]Existing Plants'!$M:$M,'[1]CCaMC-AFOaMCpUC'!$A18)=0,SUMIFS('[1]Existing Plants'!$I:$I,'[1]Existing Plants'!$M:$M,'[1]CCaMC-AFOaMCpUC'!$A18),SUMIFS('[1]Existing Plants'!$L:$L,'[1]Existing Plants'!$F:$F,'[1]CCaMC-AFOaMCpUC'!CT$1,'[1]Existing Plants'!$M:$M,'[1]CCaMC-AFOaMCpUC'!$A18))*1000*[1]About!$A$110</f>
        <v>#VALUE!</v>
      </c>
      <c r="CU18" s="4" t="e">
        <f>IF(SUMIFS('[1]Existing Plants'!$L:$L,'[1]Existing Plants'!$F:$F,'[1]CCaMC-AFOaMCpUC'!CU$1,'[1]Existing Plants'!$M:$M,'[1]CCaMC-AFOaMCpUC'!$A18)=0,SUMIFS('[1]Existing Plants'!$I:$I,'[1]Existing Plants'!$M:$M,'[1]CCaMC-AFOaMCpUC'!$A18),SUMIFS('[1]Existing Plants'!$L:$L,'[1]Existing Plants'!$F:$F,'[1]CCaMC-AFOaMCpUC'!CU$1,'[1]Existing Plants'!$M:$M,'[1]CCaMC-AFOaMCpUC'!$A18))*1000*[1]About!$A$110</f>
        <v>#VALUE!</v>
      </c>
      <c r="CV18" s="4" t="e">
        <f>IF(SUMIFS('[1]Existing Plants'!$L:$L,'[1]Existing Plants'!$F:$F,'[1]CCaMC-AFOaMCpUC'!CV$1,'[1]Existing Plants'!$M:$M,'[1]CCaMC-AFOaMCpUC'!$A18)=0,SUMIFS('[1]Existing Plants'!$I:$I,'[1]Existing Plants'!$M:$M,'[1]CCaMC-AFOaMCpUC'!$A18),SUMIFS('[1]Existing Plants'!$L:$L,'[1]Existing Plants'!$F:$F,'[1]CCaMC-AFOaMCpUC'!CV$1,'[1]Existing Plants'!$M:$M,'[1]CCaMC-AFOaMCpUC'!$A18))*1000*[1]About!$A$110</f>
        <v>#VALUE!</v>
      </c>
      <c r="CW18" s="4" t="e">
        <f>IF(SUMIFS('[1]Existing Plants'!$L:$L,'[1]Existing Plants'!$F:$F,'[1]CCaMC-AFOaMCpUC'!CW$1,'[1]Existing Plants'!$M:$M,'[1]CCaMC-AFOaMCpUC'!$A18)=0,SUMIFS('[1]Existing Plants'!$I:$I,'[1]Existing Plants'!$M:$M,'[1]CCaMC-AFOaMCpUC'!$A18),SUMIFS('[1]Existing Plants'!$L:$L,'[1]Existing Plants'!$F:$F,'[1]CCaMC-AFOaMCpUC'!CW$1,'[1]Existing Plants'!$M:$M,'[1]CCaMC-AFOaMCpUC'!$A18))*1000*[1]About!$A$110</f>
        <v>#VALUE!</v>
      </c>
      <c r="CX18" s="4" t="e">
        <f>IF(SUMIFS('[1]Existing Plants'!$L:$L,'[1]Existing Plants'!$F:$F,'[1]CCaMC-AFOaMCpUC'!CX$1,'[1]Existing Plants'!$M:$M,'[1]CCaMC-AFOaMCpUC'!$A18)=0,SUMIFS('[1]Existing Plants'!$I:$I,'[1]Existing Plants'!$M:$M,'[1]CCaMC-AFOaMCpUC'!$A18),SUMIFS('[1]Existing Plants'!$L:$L,'[1]Existing Plants'!$F:$F,'[1]CCaMC-AFOaMCpUC'!CX$1,'[1]Existing Plants'!$M:$M,'[1]CCaMC-AFOaMCpUC'!$A18))*1000*[1]About!$A$110</f>
        <v>#VALUE!</v>
      </c>
      <c r="CY18" s="4" t="e">
        <f>IF(SUMIFS('[1]Existing Plants'!$L:$L,'[1]Existing Plants'!$F:$F,'[1]CCaMC-AFOaMCpUC'!CY$1,'[1]Existing Plants'!$M:$M,'[1]CCaMC-AFOaMCpUC'!$A18)=0,SUMIFS('[1]Existing Plants'!$I:$I,'[1]Existing Plants'!$M:$M,'[1]CCaMC-AFOaMCpUC'!$A18),SUMIFS('[1]Existing Plants'!$L:$L,'[1]Existing Plants'!$F:$F,'[1]CCaMC-AFOaMCpUC'!CY$1,'[1]Existing Plants'!$M:$M,'[1]CCaMC-AFOaMCpUC'!$A18))*1000*[1]About!$A$110</f>
        <v>#VALUE!</v>
      </c>
      <c r="CZ18" s="4" t="e">
        <f>IF(SUMIFS('[1]Existing Plants'!$L:$L,'[1]Existing Plants'!$F:$F,'[1]CCaMC-AFOaMCpUC'!CZ$1,'[1]Existing Plants'!$M:$M,'[1]CCaMC-AFOaMCpUC'!$A18)=0,SUMIFS('[1]Existing Plants'!$I:$I,'[1]Existing Plants'!$M:$M,'[1]CCaMC-AFOaMCpUC'!$A18),SUMIFS('[1]Existing Plants'!$L:$L,'[1]Existing Plants'!$F:$F,'[1]CCaMC-AFOaMCpUC'!CZ$1,'[1]Existing Plants'!$M:$M,'[1]CCaMC-AFOaMCpUC'!$A18))*1000*[1]About!$A$110</f>
        <v>#VALUE!</v>
      </c>
      <c r="DA18" s="4" t="e">
        <f>IF(SUMIFS('[1]Existing Plants'!$L:$L,'[1]Existing Plants'!$F:$F,'[1]CCaMC-AFOaMCpUC'!DA$1,'[1]Existing Plants'!$M:$M,'[1]CCaMC-AFOaMCpUC'!$A18)=0,SUMIFS('[1]Existing Plants'!$I:$I,'[1]Existing Plants'!$M:$M,'[1]CCaMC-AFOaMCpUC'!$A18),SUMIFS('[1]Existing Plants'!$L:$L,'[1]Existing Plants'!$F:$F,'[1]CCaMC-AFOaMCpUC'!DA$1,'[1]Existing Plants'!$M:$M,'[1]CCaMC-AFOaMCpUC'!$A18))*1000*[1]About!$A$110</f>
        <v>#VALUE!</v>
      </c>
      <c r="DB18" s="4" t="e">
        <f>IF(SUMIFS('[1]Existing Plants'!$L:$L,'[1]Existing Plants'!$F:$F,'[1]CCaMC-AFOaMCpUC'!DB$1,'[1]Existing Plants'!$M:$M,'[1]CCaMC-AFOaMCpUC'!$A18)=0,SUMIFS('[1]Existing Plants'!$I:$I,'[1]Existing Plants'!$M:$M,'[1]CCaMC-AFOaMCpUC'!$A18),SUMIFS('[1]Existing Plants'!$L:$L,'[1]Existing Plants'!$F:$F,'[1]CCaMC-AFOaMCpUC'!DB$1,'[1]Existing Plants'!$M:$M,'[1]CCaMC-AFOaMCpUC'!$A18))*1000*[1]About!$A$110</f>
        <v>#VALUE!</v>
      </c>
      <c r="DC18" s="4" t="e">
        <f>IF(SUMIFS('[1]Existing Plants'!$L:$L,'[1]Existing Plants'!$F:$F,'[1]CCaMC-AFOaMCpUC'!DC$1,'[1]Existing Plants'!$M:$M,'[1]CCaMC-AFOaMCpUC'!$A18)=0,SUMIFS('[1]Existing Plants'!$I:$I,'[1]Existing Plants'!$M:$M,'[1]CCaMC-AFOaMCpUC'!$A18),SUMIFS('[1]Existing Plants'!$L:$L,'[1]Existing Plants'!$F:$F,'[1]CCaMC-AFOaMCpUC'!DC$1,'[1]Existing Plants'!$M:$M,'[1]CCaMC-AFOaMCpUC'!$A18))*1000*[1]About!$A$110</f>
        <v>#VALUE!</v>
      </c>
      <c r="DD18" s="4" t="e">
        <f>IF(SUMIFS('[1]Existing Plants'!$L:$L,'[1]Existing Plants'!$F:$F,'[1]CCaMC-AFOaMCpUC'!DD$1,'[1]Existing Plants'!$M:$M,'[1]CCaMC-AFOaMCpUC'!$A18)=0,SUMIFS('[1]Existing Plants'!$I:$I,'[1]Existing Plants'!$M:$M,'[1]CCaMC-AFOaMCpUC'!$A18),SUMIFS('[1]Existing Plants'!$L:$L,'[1]Existing Plants'!$F:$F,'[1]CCaMC-AFOaMCpUC'!DD$1,'[1]Existing Plants'!$M:$M,'[1]CCaMC-AFOaMCpUC'!$A18))*1000*[1]About!$A$110</f>
        <v>#VALUE!</v>
      </c>
      <c r="DE18" s="4" t="e">
        <f>IF(SUMIFS('[1]Existing Plants'!$L:$L,'[1]Existing Plants'!$F:$F,'[1]CCaMC-AFOaMCpUC'!DE$1,'[1]Existing Plants'!$M:$M,'[1]CCaMC-AFOaMCpUC'!$A18)=0,SUMIFS('[1]Existing Plants'!$I:$I,'[1]Existing Plants'!$M:$M,'[1]CCaMC-AFOaMCpUC'!$A18),SUMIFS('[1]Existing Plants'!$L:$L,'[1]Existing Plants'!$F:$F,'[1]CCaMC-AFOaMCpUC'!DE$1,'[1]Existing Plants'!$M:$M,'[1]CCaMC-AFOaMCpUC'!$A18))*1000*[1]About!$A$110</f>
        <v>#VALUE!</v>
      </c>
      <c r="DF18" s="4" t="e">
        <f>IF(SUMIFS('[1]Existing Plants'!$L:$L,'[1]Existing Plants'!$F:$F,'[1]CCaMC-AFOaMCpUC'!DF$1,'[1]Existing Plants'!$M:$M,'[1]CCaMC-AFOaMCpUC'!$A18)=0,SUMIFS('[1]Existing Plants'!$I:$I,'[1]Existing Plants'!$M:$M,'[1]CCaMC-AFOaMCpUC'!$A18),SUMIFS('[1]Existing Plants'!$L:$L,'[1]Existing Plants'!$F:$F,'[1]CCaMC-AFOaMCpUC'!DF$1,'[1]Existing Plants'!$M:$M,'[1]CCaMC-AFOaMCpUC'!$A18))*1000*[1]About!$A$110</f>
        <v>#VALUE!</v>
      </c>
      <c r="DG18" s="4" t="e">
        <f>IF(SUMIFS('[1]Existing Plants'!$L:$L,'[1]Existing Plants'!$F:$F,'[1]CCaMC-AFOaMCpUC'!DG$1,'[1]Existing Plants'!$M:$M,'[1]CCaMC-AFOaMCpUC'!$A18)=0,SUMIFS('[1]Existing Plants'!$I:$I,'[1]Existing Plants'!$M:$M,'[1]CCaMC-AFOaMCpUC'!$A18),SUMIFS('[1]Existing Plants'!$L:$L,'[1]Existing Plants'!$F:$F,'[1]CCaMC-AFOaMCpUC'!DG$1,'[1]Existing Plants'!$M:$M,'[1]CCaMC-AFOaMCpUC'!$A18))*1000*[1]About!$A$110</f>
        <v>#VALUE!</v>
      </c>
      <c r="DH18" s="4" t="e">
        <f>IF(SUMIFS('[1]Existing Plants'!$L:$L,'[1]Existing Plants'!$F:$F,'[1]CCaMC-AFOaMCpUC'!DH$1,'[1]Existing Plants'!$M:$M,'[1]CCaMC-AFOaMCpUC'!$A18)=0,SUMIFS('[1]Existing Plants'!$I:$I,'[1]Existing Plants'!$M:$M,'[1]CCaMC-AFOaMCpUC'!$A18),SUMIFS('[1]Existing Plants'!$L:$L,'[1]Existing Plants'!$F:$F,'[1]CCaMC-AFOaMCpUC'!DH$1,'[1]Existing Plants'!$M:$M,'[1]CCaMC-AFOaMCpUC'!$A18))*1000*[1]About!$A$110</f>
        <v>#VALUE!</v>
      </c>
      <c r="DI18" s="4" t="e">
        <f>IF(SUMIFS('[1]Existing Plants'!$L:$L,'[1]Existing Plants'!$F:$F,'[1]CCaMC-AFOaMCpUC'!DI$1,'[1]Existing Plants'!$M:$M,'[1]CCaMC-AFOaMCpUC'!$A18)=0,SUMIFS('[1]Existing Plants'!$I:$I,'[1]Existing Plants'!$M:$M,'[1]CCaMC-AFOaMCpUC'!$A18),SUMIFS('[1]Existing Plants'!$L:$L,'[1]Existing Plants'!$F:$F,'[1]CCaMC-AFOaMCpUC'!DI$1,'[1]Existing Plants'!$M:$M,'[1]CCaMC-AFOaMCpUC'!$A18))*1000*[1]About!$A$110</f>
        <v>#VALUE!</v>
      </c>
      <c r="DJ18" s="4" t="e">
        <f>IF(SUMIFS('[1]Existing Plants'!$L:$L,'[1]Existing Plants'!$F:$F,'[1]CCaMC-AFOaMCpUC'!DJ$1,'[1]Existing Plants'!$M:$M,'[1]CCaMC-AFOaMCpUC'!$A18)=0,SUMIFS('[1]Existing Plants'!$I:$I,'[1]Existing Plants'!$M:$M,'[1]CCaMC-AFOaMCpUC'!$A18),SUMIFS('[1]Existing Plants'!$L:$L,'[1]Existing Plants'!$F:$F,'[1]CCaMC-AFOaMCpUC'!DJ$1,'[1]Existing Plants'!$M:$M,'[1]CCaMC-AFOaMCpUC'!$A18))*1000*[1]About!$A$110</f>
        <v>#VALUE!</v>
      </c>
      <c r="DK18" s="4" t="e">
        <f>IF(SUMIFS('[1]Existing Plants'!$L:$L,'[1]Existing Plants'!$F:$F,'[1]CCaMC-AFOaMCpUC'!DK$1,'[1]Existing Plants'!$M:$M,'[1]CCaMC-AFOaMCpUC'!$A18)=0,SUMIFS('[1]Existing Plants'!$I:$I,'[1]Existing Plants'!$M:$M,'[1]CCaMC-AFOaMCpUC'!$A18),SUMIFS('[1]Existing Plants'!$L:$L,'[1]Existing Plants'!$F:$F,'[1]CCaMC-AFOaMCpUC'!DK$1,'[1]Existing Plants'!$M:$M,'[1]CCaMC-AFOaMCpUC'!$A18))*1000*[1]About!$A$110</f>
        <v>#VALUE!</v>
      </c>
      <c r="DL18" s="4" t="e">
        <f>IF(SUMIFS('[1]Existing Plants'!$L:$L,'[1]Existing Plants'!$F:$F,'[1]CCaMC-AFOaMCpUC'!DL$1,'[1]Existing Plants'!$M:$M,'[1]CCaMC-AFOaMCpUC'!$A18)=0,SUMIFS('[1]Existing Plants'!$I:$I,'[1]Existing Plants'!$M:$M,'[1]CCaMC-AFOaMCpUC'!$A18),SUMIFS('[1]Existing Plants'!$L:$L,'[1]Existing Plants'!$F:$F,'[1]CCaMC-AFOaMCpUC'!DL$1,'[1]Existing Plants'!$M:$M,'[1]CCaMC-AFOaMCpUC'!$A18))*1000*[1]About!$A$110</f>
        <v>#VALUE!</v>
      </c>
      <c r="DM18" s="4" t="e">
        <f>IF(SUMIFS('[1]Existing Plants'!$L:$L,'[1]Existing Plants'!$F:$F,'[1]CCaMC-AFOaMCpUC'!DM$1,'[1]Existing Plants'!$M:$M,'[1]CCaMC-AFOaMCpUC'!$A18)=0,SUMIFS('[1]Existing Plants'!$I:$I,'[1]Existing Plants'!$M:$M,'[1]CCaMC-AFOaMCpUC'!$A18),SUMIFS('[1]Existing Plants'!$L:$L,'[1]Existing Plants'!$F:$F,'[1]CCaMC-AFOaMCpUC'!DM$1,'[1]Existing Plants'!$M:$M,'[1]CCaMC-AFOaMCpUC'!$A18))*1000*[1]About!$A$110</f>
        <v>#VALUE!</v>
      </c>
      <c r="DN18" s="4" t="e">
        <f>IF(SUMIFS('[1]Existing Plants'!$L:$L,'[1]Existing Plants'!$F:$F,'[1]CCaMC-AFOaMCpUC'!DN$1,'[1]Existing Plants'!$M:$M,'[1]CCaMC-AFOaMCpUC'!$A18)=0,SUMIFS('[1]Existing Plants'!$I:$I,'[1]Existing Plants'!$M:$M,'[1]CCaMC-AFOaMCpUC'!$A18),SUMIFS('[1]Existing Plants'!$L:$L,'[1]Existing Plants'!$F:$F,'[1]CCaMC-AFOaMCpUC'!DN$1,'[1]Existing Plants'!$M:$M,'[1]CCaMC-AFOaMCpUC'!$A18))*1000*[1]About!$A$110</f>
        <v>#VALUE!</v>
      </c>
      <c r="DO18" s="4" t="e">
        <f>IF(SUMIFS('[1]Existing Plants'!$L:$L,'[1]Existing Plants'!$F:$F,'[1]CCaMC-AFOaMCpUC'!DO$1,'[1]Existing Plants'!$M:$M,'[1]CCaMC-AFOaMCpUC'!$A18)=0,SUMIFS('[1]Existing Plants'!$I:$I,'[1]Existing Plants'!$M:$M,'[1]CCaMC-AFOaMCpUC'!$A18),SUMIFS('[1]Existing Plants'!$L:$L,'[1]Existing Plants'!$F:$F,'[1]CCaMC-AFOaMCpUC'!DO$1,'[1]Existing Plants'!$M:$M,'[1]CCaMC-AFOaMCpUC'!$A18))*1000*[1]About!$A$110</f>
        <v>#VALUE!</v>
      </c>
      <c r="DP18" s="4" t="e">
        <f>IF(SUMIFS('[1]Existing Plants'!$L:$L,'[1]Existing Plants'!$F:$F,'[1]CCaMC-AFOaMCpUC'!DP$1,'[1]Existing Plants'!$M:$M,'[1]CCaMC-AFOaMCpUC'!$A18)=0,SUMIFS('[1]Existing Plants'!$I:$I,'[1]Existing Plants'!$M:$M,'[1]CCaMC-AFOaMCpUC'!$A18),SUMIFS('[1]Existing Plants'!$L:$L,'[1]Existing Plants'!$F:$F,'[1]CCaMC-AFOaMCpUC'!DP$1,'[1]Existing Plants'!$M:$M,'[1]CCaMC-AFOaMCpUC'!$A18))*1000*[1]About!$A$110</f>
        <v>#VALUE!</v>
      </c>
      <c r="DQ18" s="4" t="e">
        <f>IF(SUMIFS('[1]Existing Plants'!$L:$L,'[1]Existing Plants'!$F:$F,'[1]CCaMC-AFOaMCpUC'!DQ$1,'[1]Existing Plants'!$M:$M,'[1]CCaMC-AFOaMCpUC'!$A18)=0,SUMIFS('[1]Existing Plants'!$I:$I,'[1]Existing Plants'!$M:$M,'[1]CCaMC-AFOaMCpUC'!$A18),SUMIFS('[1]Existing Plants'!$L:$L,'[1]Existing Plants'!$F:$F,'[1]CCaMC-AFOaMCpUC'!DQ$1,'[1]Existing Plants'!$M:$M,'[1]CCaMC-AFOaMCpUC'!$A18))*1000*[1]About!$A$110</f>
        <v>#VALUE!</v>
      </c>
      <c r="DR18" s="4" t="e">
        <f>IF(SUMIFS('[1]Existing Plants'!$L:$L,'[1]Existing Plants'!$F:$F,'[1]CCaMC-AFOaMCpUC'!DR$1,'[1]Existing Plants'!$M:$M,'[1]CCaMC-AFOaMCpUC'!$A18)=0,SUMIFS('[1]Existing Plants'!$I:$I,'[1]Existing Plants'!$M:$M,'[1]CCaMC-AFOaMCpUC'!$A18),SUMIFS('[1]Existing Plants'!$L:$L,'[1]Existing Plants'!$F:$F,'[1]CCaMC-AFOaMCpUC'!DR$1,'[1]Existing Plants'!$M:$M,'[1]CCaMC-AFOaMCpUC'!$A18))*1000*[1]About!$A$110</f>
        <v>#VALUE!</v>
      </c>
      <c r="DS18" s="4" t="e">
        <f>IF(SUMIFS('[1]Existing Plants'!$L:$L,'[1]Existing Plants'!$F:$F,'[1]CCaMC-AFOaMCpUC'!DS$1,'[1]Existing Plants'!$M:$M,'[1]CCaMC-AFOaMCpUC'!$A18)=0,SUMIFS('[1]Existing Plants'!$I:$I,'[1]Existing Plants'!$M:$M,'[1]CCaMC-AFOaMCpUC'!$A18),SUMIFS('[1]Existing Plants'!$L:$L,'[1]Existing Plants'!$F:$F,'[1]CCaMC-AFOaMCpUC'!DS$1,'[1]Existing Plants'!$M:$M,'[1]CCaMC-AFOaMCpUC'!$A18))*1000*[1]About!$A$110</f>
        <v>#VALUE!</v>
      </c>
      <c r="DT18" s="4" t="e">
        <f>IF(SUMIFS('[1]Existing Plants'!$L:$L,'[1]Existing Plants'!$F:$F,'[1]CCaMC-AFOaMCpUC'!DT$1,'[1]Existing Plants'!$M:$M,'[1]CCaMC-AFOaMCpUC'!$A18)=0,SUMIFS('[1]Existing Plants'!$I:$I,'[1]Existing Plants'!$M:$M,'[1]CCaMC-AFOaMCpUC'!$A18),SUMIFS('[1]Existing Plants'!$L:$L,'[1]Existing Plants'!$F:$F,'[1]CCaMC-AFOaMCpUC'!DT$1,'[1]Existing Plants'!$M:$M,'[1]CCaMC-AFOaMCpUC'!$A18))*1000*[1]About!$A$110</f>
        <v>#VALUE!</v>
      </c>
      <c r="DU18" s="4" t="e">
        <f>IF(SUMIFS('[1]Existing Plants'!$L:$L,'[1]Existing Plants'!$F:$F,'[1]CCaMC-AFOaMCpUC'!DU$1,'[1]Existing Plants'!$M:$M,'[1]CCaMC-AFOaMCpUC'!$A18)=0,SUMIFS('[1]Existing Plants'!$I:$I,'[1]Existing Plants'!$M:$M,'[1]CCaMC-AFOaMCpUC'!$A18),SUMIFS('[1]Existing Plants'!$L:$L,'[1]Existing Plants'!$F:$F,'[1]CCaMC-AFOaMCpUC'!DU$1,'[1]Existing Plants'!$M:$M,'[1]CCaMC-AFOaMCpUC'!$A18))*1000*[1]About!$A$110</f>
        <v>#VALUE!</v>
      </c>
      <c r="DV18" s="4" t="e">
        <f>IF(SUMIFS('[1]Existing Plants'!$L:$L,'[1]Existing Plants'!$F:$F,'[1]CCaMC-AFOaMCpUC'!DV$1,'[1]Existing Plants'!$M:$M,'[1]CCaMC-AFOaMCpUC'!$A18)=0,SUMIFS('[1]Existing Plants'!$I:$I,'[1]Existing Plants'!$M:$M,'[1]CCaMC-AFOaMCpUC'!$A18),SUMIFS('[1]Existing Plants'!$L:$L,'[1]Existing Plants'!$F:$F,'[1]CCaMC-AFOaMCpUC'!DV$1,'[1]Existing Plants'!$M:$M,'[1]CCaMC-AFOaMCpUC'!$A18))*1000*[1]About!$A$110</f>
        <v>#VALUE!</v>
      </c>
      <c r="DW18" s="4" t="e">
        <f>IF(SUMIFS('[1]Existing Plants'!$L:$L,'[1]Existing Plants'!$F:$F,'[1]CCaMC-AFOaMCpUC'!DW$1,'[1]Existing Plants'!$M:$M,'[1]CCaMC-AFOaMCpUC'!$A18)=0,SUMIFS('[1]Existing Plants'!$I:$I,'[1]Existing Plants'!$M:$M,'[1]CCaMC-AFOaMCpUC'!$A18),SUMIFS('[1]Existing Plants'!$L:$L,'[1]Existing Plants'!$F:$F,'[1]CCaMC-AFOaMCpUC'!DW$1,'[1]Existing Plants'!$M:$M,'[1]CCaMC-AFOaMCpUC'!$A18))*1000*[1]About!$A$110</f>
        <v>#VALUE!</v>
      </c>
      <c r="DX18" s="4" t="e">
        <f>IF(SUMIFS('[1]Existing Plants'!$L:$L,'[1]Existing Plants'!$F:$F,'[1]CCaMC-AFOaMCpUC'!DX$1,'[1]Existing Plants'!$M:$M,'[1]CCaMC-AFOaMCpUC'!$A18)=0,SUMIFS('[1]Existing Plants'!$I:$I,'[1]Existing Plants'!$M:$M,'[1]CCaMC-AFOaMCpUC'!$A18),SUMIFS('[1]Existing Plants'!$L:$L,'[1]Existing Plants'!$F:$F,'[1]CCaMC-AFOaMCpUC'!DX$1,'[1]Existing Plants'!$M:$M,'[1]CCaMC-AFOaMCpUC'!$A18))*1000*[1]About!$A$110</f>
        <v>#VALUE!</v>
      </c>
      <c r="DY18" s="4" t="e">
        <f>IF(SUMIFS('[1]Existing Plants'!$L:$L,'[1]Existing Plants'!$F:$F,'[1]CCaMC-AFOaMCpUC'!DY$1,'[1]Existing Plants'!$M:$M,'[1]CCaMC-AFOaMCpUC'!$A18)=0,SUMIFS('[1]Existing Plants'!$I:$I,'[1]Existing Plants'!$M:$M,'[1]CCaMC-AFOaMCpUC'!$A18),SUMIFS('[1]Existing Plants'!$L:$L,'[1]Existing Plants'!$F:$F,'[1]CCaMC-AFOaMCpUC'!DY$1,'[1]Existing Plants'!$M:$M,'[1]CCaMC-AFOaMCpUC'!$A18))*1000*[1]About!$A$110</f>
        <v>#VALUE!</v>
      </c>
      <c r="DZ18" s="4">
        <f>'CCaMC-AFOaMCpUC US'!B18</f>
        <v>453528.99295774649</v>
      </c>
      <c r="EA18" s="4">
        <f t="shared" si="4"/>
        <v>453528.99295774649</v>
      </c>
      <c r="EB18" s="4">
        <f t="shared" si="6"/>
        <v>453528.99295774649</v>
      </c>
      <c r="EC18" s="4">
        <f t="shared" si="6"/>
        <v>453528.99295774649</v>
      </c>
      <c r="ED18" s="4">
        <f t="shared" si="6"/>
        <v>453528.99295774649</v>
      </c>
      <c r="EE18" s="4">
        <f t="shared" si="6"/>
        <v>453528.99295774649</v>
      </c>
      <c r="EF18" s="4">
        <f t="shared" si="6"/>
        <v>453528.99295774649</v>
      </c>
      <c r="EG18" s="4">
        <f t="shared" si="6"/>
        <v>453528.99295774649</v>
      </c>
      <c r="EH18" s="4">
        <f t="shared" si="6"/>
        <v>453528.99295774649</v>
      </c>
      <c r="EI18" s="4">
        <f t="shared" si="6"/>
        <v>453528.99295774649</v>
      </c>
      <c r="EJ18" s="4">
        <f t="shared" si="6"/>
        <v>453528.99295774649</v>
      </c>
      <c r="EK18" s="4">
        <f t="shared" si="6"/>
        <v>453528.99295774649</v>
      </c>
      <c r="EL18" s="4">
        <f t="shared" si="6"/>
        <v>453528.99295774649</v>
      </c>
      <c r="EM18" s="4">
        <f t="shared" si="6"/>
        <v>453528.99295774649</v>
      </c>
      <c r="EN18" s="4">
        <f t="shared" si="6"/>
        <v>453528.99295774649</v>
      </c>
      <c r="EO18" s="4">
        <f t="shared" si="6"/>
        <v>453528.99295774649</v>
      </c>
      <c r="EP18" s="4">
        <f t="shared" si="6"/>
        <v>453528.99295774649</v>
      </c>
      <c r="EQ18" s="4">
        <f t="shared" si="6"/>
        <v>453528.99295774649</v>
      </c>
      <c r="ER18" s="4">
        <f t="shared" si="6"/>
        <v>453528.99295774649</v>
      </c>
      <c r="ES18" s="4">
        <f t="shared" si="6"/>
        <v>453528.99295774649</v>
      </c>
      <c r="ET18" s="4">
        <f t="shared" si="6"/>
        <v>453528.99295774649</v>
      </c>
      <c r="EU18" s="4">
        <f t="shared" si="6"/>
        <v>453528.99295774649</v>
      </c>
      <c r="EV18" s="4">
        <f t="shared" si="6"/>
        <v>453528.99295774649</v>
      </c>
      <c r="EW18" s="4">
        <f t="shared" si="6"/>
        <v>453528.99295774649</v>
      </c>
      <c r="EX18" s="4">
        <f t="shared" si="6"/>
        <v>453528.99295774649</v>
      </c>
      <c r="EY18" s="4">
        <f t="shared" si="6"/>
        <v>453528.99295774649</v>
      </c>
      <c r="EZ18" s="4">
        <f t="shared" si="6"/>
        <v>453528.99295774649</v>
      </c>
      <c r="FA18" s="4">
        <f t="shared" si="6"/>
        <v>453528.99295774649</v>
      </c>
      <c r="FB18" s="4">
        <f t="shared" si="6"/>
        <v>453528.99295774649</v>
      </c>
      <c r="FC18" s="4">
        <f t="shared" si="6"/>
        <v>453528.99295774649</v>
      </c>
      <c r="FD18" s="4">
        <f t="shared" si="6"/>
        <v>453528.99295774649</v>
      </c>
      <c r="FE18" s="4">
        <f t="shared" si="6"/>
        <v>453528.99295774649</v>
      </c>
      <c r="FF18" s="4">
        <f t="shared" si="14"/>
        <v>453528.99295774649</v>
      </c>
      <c r="FG18" s="4">
        <f t="shared" si="14"/>
        <v>453528.99295774649</v>
      </c>
      <c r="FH18" s="4">
        <f t="shared" si="14"/>
        <v>453528.99295774649</v>
      </c>
      <c r="FI18" s="4">
        <f t="shared" si="14"/>
        <v>453528.99295774649</v>
      </c>
      <c r="FJ18" s="4">
        <f t="shared" si="14"/>
        <v>453528.99295774649</v>
      </c>
      <c r="FK18" s="4">
        <f t="shared" si="14"/>
        <v>453528.99295774649</v>
      </c>
      <c r="FL18" s="4">
        <f t="shared" si="14"/>
        <v>453528.99295774649</v>
      </c>
      <c r="FM18" s="4">
        <f t="shared" si="14"/>
        <v>453528.99295774649</v>
      </c>
      <c r="FN18" s="4">
        <f t="shared" si="14"/>
        <v>453528.99295774649</v>
      </c>
      <c r="FO18" s="4">
        <f t="shared" si="14"/>
        <v>453528.99295774649</v>
      </c>
      <c r="FP18" s="4">
        <f t="shared" si="14"/>
        <v>453528.99295774649</v>
      </c>
      <c r="FQ18" s="4">
        <f t="shared" si="14"/>
        <v>453528.99295774649</v>
      </c>
      <c r="FR18" s="4">
        <f t="shared" si="14"/>
        <v>453528.99295774649</v>
      </c>
      <c r="FS18" s="4">
        <f t="shared" si="14"/>
        <v>453528.99295774649</v>
      </c>
      <c r="FT18" s="4">
        <f t="shared" si="14"/>
        <v>453528.99295774649</v>
      </c>
      <c r="FU18" s="4">
        <f t="shared" si="14"/>
        <v>453528.99295774649</v>
      </c>
      <c r="FV18" s="4">
        <f t="shared" si="14"/>
        <v>453528.99295774649</v>
      </c>
      <c r="FW18" s="4">
        <f t="shared" si="14"/>
        <v>453528.99295774649</v>
      </c>
      <c r="FX18" s="4">
        <f t="shared" si="14"/>
        <v>453528.99295774649</v>
      </c>
      <c r="FY18" s="4">
        <f t="shared" si="14"/>
        <v>453528.99295774649</v>
      </c>
      <c r="FZ18" s="4">
        <f t="shared" si="14"/>
        <v>453528.99295774649</v>
      </c>
      <c r="GA18" s="4">
        <f t="shared" si="14"/>
        <v>453528.99295774649</v>
      </c>
      <c r="GB18" s="4">
        <f t="shared" si="14"/>
        <v>453528.99295774649</v>
      </c>
      <c r="GC18" s="4">
        <f t="shared" si="14"/>
        <v>453528.99295774649</v>
      </c>
      <c r="GD18" s="4">
        <f t="shared" si="14"/>
        <v>453528.99295774649</v>
      </c>
      <c r="GE18" s="4">
        <f t="shared" si="14"/>
        <v>453528.99295774649</v>
      </c>
      <c r="GF18" s="4">
        <f t="shared" si="14"/>
        <v>453528.99295774649</v>
      </c>
      <c r="GG18" s="4">
        <f t="shared" si="14"/>
        <v>453528.99295774649</v>
      </c>
      <c r="GH18" s="4">
        <f t="shared" si="14"/>
        <v>453528.99295774649</v>
      </c>
      <c r="GI18" s="4">
        <f t="shared" si="14"/>
        <v>453528.99295774649</v>
      </c>
      <c r="GJ18" s="4">
        <f t="shared" si="14"/>
        <v>453528.99295774649</v>
      </c>
      <c r="GK18" s="4">
        <f t="shared" si="14"/>
        <v>453528.99295774649</v>
      </c>
      <c r="GL18" s="4">
        <f t="shared" si="14"/>
        <v>453528.99295774649</v>
      </c>
      <c r="GM18" s="4">
        <f t="shared" si="14"/>
        <v>453528.99295774649</v>
      </c>
      <c r="GN18" s="4">
        <f t="shared" si="14"/>
        <v>453528.99295774649</v>
      </c>
      <c r="GO18" s="4">
        <f t="shared" si="14"/>
        <v>453528.99295774649</v>
      </c>
      <c r="GP18" s="4">
        <f t="shared" si="14"/>
        <v>453528.99295774649</v>
      </c>
      <c r="GQ18" s="4">
        <f t="shared" si="14"/>
        <v>453528.99295774649</v>
      </c>
      <c r="GR18" s="4">
        <f t="shared" si="14"/>
        <v>453528.99295774649</v>
      </c>
      <c r="GS18" s="4">
        <f t="shared" si="14"/>
        <v>453528.99295774649</v>
      </c>
      <c r="GT18" s="4">
        <f t="shared" si="14"/>
        <v>453528.99295774649</v>
      </c>
      <c r="GU18" s="4">
        <f t="shared" si="14"/>
        <v>453528.99295774649</v>
      </c>
      <c r="GV18" s="4">
        <f t="shared" si="14"/>
        <v>453528.99295774649</v>
      </c>
      <c r="GW18" s="4">
        <f t="shared" si="14"/>
        <v>453528.99295774649</v>
      </c>
      <c r="GX18" s="4">
        <f t="shared" si="14"/>
        <v>453528.99295774649</v>
      </c>
      <c r="GY18" s="4">
        <f t="shared" si="14"/>
        <v>453528.99295774649</v>
      </c>
      <c r="GZ18" s="4">
        <f t="shared" si="14"/>
        <v>453528.99295774649</v>
      </c>
      <c r="HA18" s="4">
        <f t="shared" si="14"/>
        <v>453528.99295774649</v>
      </c>
      <c r="HB18" s="4">
        <f t="shared" si="14"/>
        <v>453528.99295774649</v>
      </c>
      <c r="HC18" s="4">
        <f t="shared" si="14"/>
        <v>453528.99295774649</v>
      </c>
    </row>
    <row r="19" spans="1:211">
      <c r="A19" t="s">
        <v>77</v>
      </c>
      <c r="B19" s="22">
        <v>105574.09454921207</v>
      </c>
      <c r="C19" s="22">
        <f t="shared" ref="C19:BM22" si="15">$EA19</f>
        <v>105574.09454921207</v>
      </c>
      <c r="D19" s="22">
        <f t="shared" si="15"/>
        <v>105574.09454921207</v>
      </c>
      <c r="E19" s="22">
        <f t="shared" si="15"/>
        <v>105574.09454921207</v>
      </c>
      <c r="F19" s="22">
        <f t="shared" si="15"/>
        <v>105574.09454921207</v>
      </c>
      <c r="G19" s="22">
        <f t="shared" si="15"/>
        <v>105574.09454921207</v>
      </c>
      <c r="H19" s="22">
        <f t="shared" si="15"/>
        <v>105574.09454921207</v>
      </c>
      <c r="I19" s="22">
        <f t="shared" si="15"/>
        <v>105574.09454921207</v>
      </c>
      <c r="J19" s="22">
        <f t="shared" si="15"/>
        <v>105574.09454921207</v>
      </c>
      <c r="K19" s="22">
        <f t="shared" si="15"/>
        <v>105574.09454921207</v>
      </c>
      <c r="L19" s="22">
        <f t="shared" si="15"/>
        <v>105574.09454921207</v>
      </c>
      <c r="M19" s="22">
        <f t="shared" si="15"/>
        <v>105574.09454921207</v>
      </c>
      <c r="N19" s="22">
        <f t="shared" si="15"/>
        <v>105574.09454921207</v>
      </c>
      <c r="O19" s="22">
        <f t="shared" si="15"/>
        <v>105574.09454921207</v>
      </c>
      <c r="P19" s="22">
        <f t="shared" si="15"/>
        <v>105574.09454921207</v>
      </c>
      <c r="Q19" s="22">
        <f t="shared" si="15"/>
        <v>105574.09454921207</v>
      </c>
      <c r="R19" s="22">
        <f t="shared" si="15"/>
        <v>105574.09454921207</v>
      </c>
      <c r="S19" s="22">
        <f t="shared" si="15"/>
        <v>105574.09454921207</v>
      </c>
      <c r="T19" s="22">
        <f t="shared" si="15"/>
        <v>105574.09454921207</v>
      </c>
      <c r="U19" s="22">
        <f t="shared" si="15"/>
        <v>105574.09454921207</v>
      </c>
      <c r="V19" s="22">
        <f t="shared" si="15"/>
        <v>105574.09454921207</v>
      </c>
      <c r="W19" s="22">
        <f t="shared" si="15"/>
        <v>105574.09454921207</v>
      </c>
      <c r="X19" s="22">
        <f t="shared" si="15"/>
        <v>105574.09454921207</v>
      </c>
      <c r="Y19" s="22">
        <f t="shared" si="15"/>
        <v>105574.09454921207</v>
      </c>
      <c r="Z19" s="22">
        <f t="shared" si="15"/>
        <v>105574.09454921207</v>
      </c>
      <c r="AA19" s="22">
        <f t="shared" si="15"/>
        <v>105574.09454921207</v>
      </c>
      <c r="AB19" s="22">
        <f t="shared" si="15"/>
        <v>105574.09454921207</v>
      </c>
      <c r="AC19" s="22">
        <f t="shared" si="15"/>
        <v>105574.09454921207</v>
      </c>
      <c r="AD19" s="22">
        <f t="shared" si="15"/>
        <v>105574.09454921207</v>
      </c>
      <c r="AE19" s="22">
        <f t="shared" si="15"/>
        <v>105574.09454921207</v>
      </c>
      <c r="AF19" s="22">
        <f t="shared" si="15"/>
        <v>105574.09454921207</v>
      </c>
      <c r="AG19" s="22">
        <f t="shared" si="15"/>
        <v>105574.09454921207</v>
      </c>
      <c r="AH19" s="22">
        <f t="shared" si="15"/>
        <v>105574.09454921207</v>
      </c>
      <c r="AI19" s="22">
        <f t="shared" si="15"/>
        <v>105574.09454921207</v>
      </c>
      <c r="AJ19" s="22">
        <f t="shared" si="15"/>
        <v>105574.09454921207</v>
      </c>
      <c r="AK19" s="22">
        <f t="shared" si="15"/>
        <v>105574.09454921207</v>
      </c>
      <c r="AL19" s="22">
        <f t="shared" si="15"/>
        <v>105574.09454921207</v>
      </c>
      <c r="AM19" s="22">
        <f t="shared" si="15"/>
        <v>105574.09454921207</v>
      </c>
      <c r="AN19" s="22">
        <f t="shared" si="15"/>
        <v>105574.09454921207</v>
      </c>
      <c r="AO19" s="22">
        <f t="shared" si="15"/>
        <v>105574.09454921207</v>
      </c>
      <c r="AP19" s="22">
        <f t="shared" si="15"/>
        <v>105574.09454921207</v>
      </c>
      <c r="AQ19" s="22">
        <f t="shared" si="15"/>
        <v>105574.09454921207</v>
      </c>
      <c r="AR19" s="22">
        <f t="shared" si="15"/>
        <v>105574.09454921207</v>
      </c>
      <c r="AS19" s="22">
        <f t="shared" si="15"/>
        <v>105574.09454921207</v>
      </c>
      <c r="AT19" s="22">
        <f t="shared" si="15"/>
        <v>105574.09454921207</v>
      </c>
      <c r="AU19" s="22">
        <f t="shared" si="15"/>
        <v>105574.09454921207</v>
      </c>
      <c r="AV19" s="22">
        <f t="shared" si="15"/>
        <v>105574.09454921207</v>
      </c>
      <c r="AW19" s="22">
        <f t="shared" si="15"/>
        <v>105574.09454921207</v>
      </c>
      <c r="AX19" s="22">
        <f t="shared" si="15"/>
        <v>105574.09454921207</v>
      </c>
      <c r="AY19" s="22">
        <f t="shared" si="15"/>
        <v>105574.09454921207</v>
      </c>
      <c r="AZ19" s="22">
        <f t="shared" si="15"/>
        <v>105574.09454921207</v>
      </c>
      <c r="BA19" s="22">
        <f t="shared" si="15"/>
        <v>105574.09454921207</v>
      </c>
      <c r="BB19" s="22">
        <f t="shared" si="15"/>
        <v>105574.09454921207</v>
      </c>
      <c r="BC19" s="22">
        <f t="shared" si="15"/>
        <v>105574.09454921207</v>
      </c>
      <c r="BD19" s="22">
        <f t="shared" si="15"/>
        <v>105574.09454921207</v>
      </c>
      <c r="BE19" s="22">
        <f t="shared" si="15"/>
        <v>105574.09454921207</v>
      </c>
      <c r="BF19" s="22">
        <f t="shared" si="15"/>
        <v>105574.09454921207</v>
      </c>
      <c r="BG19" s="22">
        <f t="shared" si="15"/>
        <v>105574.09454921207</v>
      </c>
      <c r="BH19" s="22">
        <f t="shared" si="15"/>
        <v>105574.09454921207</v>
      </c>
      <c r="BI19" s="22">
        <f t="shared" si="15"/>
        <v>105574.09454921207</v>
      </c>
      <c r="BJ19" s="22">
        <f t="shared" si="15"/>
        <v>105574.09454921207</v>
      </c>
      <c r="BK19" s="22">
        <f t="shared" si="15"/>
        <v>105574.09454921207</v>
      </c>
      <c r="BL19" s="22">
        <f t="shared" si="15"/>
        <v>105574.09454921207</v>
      </c>
      <c r="BM19" s="22">
        <f t="shared" si="15"/>
        <v>105574.09454921207</v>
      </c>
      <c r="BN19" s="22">
        <f t="shared" ref="BN19:CC23" si="16">$EA19</f>
        <v>105574.09454921207</v>
      </c>
      <c r="BO19" s="22">
        <f t="shared" si="16"/>
        <v>105574.09454921207</v>
      </c>
      <c r="BP19" s="22">
        <f t="shared" si="16"/>
        <v>105574.09454921207</v>
      </c>
      <c r="BQ19" s="22">
        <f t="shared" si="16"/>
        <v>105574.09454921207</v>
      </c>
      <c r="BR19" s="22">
        <f t="shared" si="16"/>
        <v>105574.09454921207</v>
      </c>
      <c r="BS19" s="22">
        <f t="shared" si="16"/>
        <v>105574.09454921207</v>
      </c>
      <c r="BT19" s="22">
        <f t="shared" si="16"/>
        <v>105574.09454921207</v>
      </c>
      <c r="BU19" s="22">
        <f t="shared" si="16"/>
        <v>105574.09454921207</v>
      </c>
      <c r="BV19" s="22">
        <f t="shared" si="16"/>
        <v>105574.09454921207</v>
      </c>
      <c r="BW19" s="22">
        <f t="shared" si="16"/>
        <v>105574.09454921207</v>
      </c>
      <c r="BX19" s="22">
        <f t="shared" si="16"/>
        <v>105574.09454921207</v>
      </c>
      <c r="BY19" s="22">
        <f t="shared" si="16"/>
        <v>105574.09454921207</v>
      </c>
      <c r="BZ19" s="22">
        <f t="shared" si="16"/>
        <v>105574.09454921207</v>
      </c>
      <c r="CA19" s="22">
        <f t="shared" si="16"/>
        <v>105574.09454921207</v>
      </c>
      <c r="CB19" s="22">
        <f t="shared" si="16"/>
        <v>105574.09454921207</v>
      </c>
      <c r="CC19" s="22">
        <f t="shared" si="16"/>
        <v>105574.09454921207</v>
      </c>
      <c r="CD19" s="22">
        <f t="shared" ref="CD19:CS23" si="17">$EA19</f>
        <v>105574.09454921207</v>
      </c>
      <c r="CE19" s="22">
        <f t="shared" si="17"/>
        <v>105574.09454921207</v>
      </c>
      <c r="CF19" s="22">
        <f t="shared" si="17"/>
        <v>105574.09454921207</v>
      </c>
      <c r="CG19" s="22">
        <f t="shared" si="17"/>
        <v>105574.09454921207</v>
      </c>
      <c r="CH19" s="22">
        <f t="shared" si="17"/>
        <v>105574.09454921207</v>
      </c>
      <c r="CI19" s="22">
        <f t="shared" si="17"/>
        <v>105574.09454921207</v>
      </c>
      <c r="CJ19" s="22">
        <f t="shared" si="17"/>
        <v>105574.09454921207</v>
      </c>
      <c r="CK19" s="22">
        <f t="shared" si="17"/>
        <v>105574.09454921207</v>
      </c>
      <c r="CL19" s="22">
        <f t="shared" si="17"/>
        <v>105574.09454921207</v>
      </c>
      <c r="CM19" s="22">
        <f t="shared" si="17"/>
        <v>105574.09454921207</v>
      </c>
      <c r="CN19" s="22">
        <f t="shared" si="17"/>
        <v>105574.09454921207</v>
      </c>
      <c r="CO19" s="22">
        <f t="shared" si="17"/>
        <v>105574.09454921207</v>
      </c>
      <c r="CP19" s="22">
        <f t="shared" si="17"/>
        <v>105574.09454921207</v>
      </c>
      <c r="CQ19" s="22">
        <f t="shared" si="17"/>
        <v>105574.09454921207</v>
      </c>
      <c r="CR19" s="22">
        <f t="shared" si="17"/>
        <v>105574.09454921207</v>
      </c>
      <c r="CS19" s="22">
        <f t="shared" si="17"/>
        <v>105574.09454921207</v>
      </c>
      <c r="CT19" s="22">
        <f t="shared" ref="CT19:DI23" si="18">$EA19</f>
        <v>105574.09454921207</v>
      </c>
      <c r="CU19" s="22">
        <f t="shared" si="18"/>
        <v>105574.09454921207</v>
      </c>
      <c r="CV19" s="22">
        <f t="shared" si="18"/>
        <v>105574.09454921207</v>
      </c>
      <c r="CW19" s="22">
        <f t="shared" si="18"/>
        <v>105574.09454921207</v>
      </c>
      <c r="CX19" s="22">
        <f t="shared" si="18"/>
        <v>105574.09454921207</v>
      </c>
      <c r="CY19" s="22">
        <f t="shared" si="18"/>
        <v>105574.09454921207</v>
      </c>
      <c r="CZ19" s="22">
        <f t="shared" si="18"/>
        <v>105574.09454921207</v>
      </c>
      <c r="DA19" s="22">
        <f t="shared" si="18"/>
        <v>105574.09454921207</v>
      </c>
      <c r="DB19" s="22">
        <f t="shared" si="18"/>
        <v>105574.09454921207</v>
      </c>
      <c r="DC19" s="22">
        <f t="shared" si="18"/>
        <v>105574.09454921207</v>
      </c>
      <c r="DD19" s="22">
        <f t="shared" si="18"/>
        <v>105574.09454921207</v>
      </c>
      <c r="DE19" s="22">
        <f t="shared" si="18"/>
        <v>105574.09454921207</v>
      </c>
      <c r="DF19" s="22">
        <f t="shared" si="18"/>
        <v>105574.09454921207</v>
      </c>
      <c r="DG19" s="22">
        <f t="shared" si="18"/>
        <v>105574.09454921207</v>
      </c>
      <c r="DH19" s="22">
        <f t="shared" si="18"/>
        <v>105574.09454921207</v>
      </c>
      <c r="DI19" s="22">
        <f t="shared" si="18"/>
        <v>105574.09454921207</v>
      </c>
      <c r="DJ19" s="22">
        <f t="shared" ref="DJ19:DY23" si="19">$EA19</f>
        <v>105574.09454921207</v>
      </c>
      <c r="DK19" s="22">
        <f t="shared" si="19"/>
        <v>105574.09454921207</v>
      </c>
      <c r="DL19" s="22">
        <f t="shared" si="19"/>
        <v>105574.09454921207</v>
      </c>
      <c r="DM19" s="22">
        <f t="shared" si="19"/>
        <v>105574.09454921207</v>
      </c>
      <c r="DN19" s="22">
        <f t="shared" si="19"/>
        <v>105574.09454921207</v>
      </c>
      <c r="DO19" s="22">
        <f t="shared" si="19"/>
        <v>105574.09454921207</v>
      </c>
      <c r="DP19" s="22">
        <f t="shared" si="19"/>
        <v>105574.09454921207</v>
      </c>
      <c r="DQ19" s="22">
        <f t="shared" si="19"/>
        <v>105574.09454921207</v>
      </c>
      <c r="DR19" s="22">
        <f t="shared" si="19"/>
        <v>105574.09454921207</v>
      </c>
      <c r="DS19" s="22">
        <f t="shared" si="19"/>
        <v>105574.09454921207</v>
      </c>
      <c r="DT19" s="22">
        <f t="shared" si="19"/>
        <v>105574.09454921207</v>
      </c>
      <c r="DU19" s="22">
        <f t="shared" si="19"/>
        <v>105574.09454921207</v>
      </c>
      <c r="DV19" s="22">
        <f t="shared" si="19"/>
        <v>105574.09454921207</v>
      </c>
      <c r="DW19" s="22">
        <f t="shared" si="19"/>
        <v>105574.09454921207</v>
      </c>
      <c r="DX19" s="22">
        <f t="shared" si="19"/>
        <v>105574.09454921207</v>
      </c>
      <c r="DY19" s="22">
        <f t="shared" si="19"/>
        <v>105574.09454921207</v>
      </c>
      <c r="DZ19" s="4">
        <f>'CCaMC-AFOaMCpUC US'!B19</f>
        <v>105574.09454921207</v>
      </c>
      <c r="EA19" s="4">
        <f t="shared" ref="EA19:EP25" si="20">$DZ19</f>
        <v>105574.09454921207</v>
      </c>
      <c r="EB19" s="4">
        <f t="shared" si="6"/>
        <v>105574.09454921207</v>
      </c>
      <c r="EC19" s="4">
        <f t="shared" si="6"/>
        <v>105574.09454921207</v>
      </c>
      <c r="ED19" s="4">
        <f t="shared" si="6"/>
        <v>105574.09454921207</v>
      </c>
      <c r="EE19" s="4">
        <f t="shared" si="6"/>
        <v>105574.09454921207</v>
      </c>
      <c r="EF19" s="4">
        <f t="shared" si="6"/>
        <v>105574.09454921207</v>
      </c>
      <c r="EG19" s="4">
        <f t="shared" si="6"/>
        <v>105574.09454921207</v>
      </c>
      <c r="EH19" s="4">
        <f t="shared" si="6"/>
        <v>105574.09454921207</v>
      </c>
      <c r="EI19" s="4">
        <f t="shared" si="6"/>
        <v>105574.09454921207</v>
      </c>
      <c r="EJ19" s="4">
        <f t="shared" si="6"/>
        <v>105574.09454921207</v>
      </c>
      <c r="EK19" s="4">
        <f t="shared" si="6"/>
        <v>105574.09454921207</v>
      </c>
      <c r="EL19" s="4">
        <f t="shared" si="6"/>
        <v>105574.09454921207</v>
      </c>
      <c r="EM19" s="4">
        <f t="shared" si="6"/>
        <v>105574.09454921207</v>
      </c>
      <c r="EN19" s="4">
        <f t="shared" si="6"/>
        <v>105574.09454921207</v>
      </c>
      <c r="EO19" s="4">
        <f t="shared" si="6"/>
        <v>105574.09454921207</v>
      </c>
      <c r="EP19" s="4">
        <f t="shared" si="6"/>
        <v>105574.09454921207</v>
      </c>
      <c r="EQ19" s="4">
        <f t="shared" ref="EQ19:FF25" si="21">$DZ19</f>
        <v>105574.09454921207</v>
      </c>
      <c r="ER19" s="4">
        <f t="shared" si="21"/>
        <v>105574.09454921207</v>
      </c>
      <c r="ES19" s="4">
        <f t="shared" si="21"/>
        <v>105574.09454921207</v>
      </c>
      <c r="ET19" s="4">
        <f t="shared" si="21"/>
        <v>105574.09454921207</v>
      </c>
      <c r="EU19" s="4">
        <f t="shared" si="21"/>
        <v>105574.09454921207</v>
      </c>
      <c r="EV19" s="4">
        <f t="shared" si="21"/>
        <v>105574.09454921207</v>
      </c>
      <c r="EW19" s="4">
        <f t="shared" si="21"/>
        <v>105574.09454921207</v>
      </c>
      <c r="EX19" s="4">
        <f t="shared" si="21"/>
        <v>105574.09454921207</v>
      </c>
      <c r="EY19" s="4">
        <f t="shared" si="21"/>
        <v>105574.09454921207</v>
      </c>
      <c r="EZ19" s="4">
        <f t="shared" si="21"/>
        <v>105574.09454921207</v>
      </c>
      <c r="FA19" s="4">
        <f t="shared" si="21"/>
        <v>105574.09454921207</v>
      </c>
      <c r="FB19" s="4">
        <f t="shared" si="21"/>
        <v>105574.09454921207</v>
      </c>
      <c r="FC19" s="4">
        <f t="shared" si="21"/>
        <v>105574.09454921207</v>
      </c>
      <c r="FD19" s="4">
        <f t="shared" si="21"/>
        <v>105574.09454921207</v>
      </c>
      <c r="FE19" s="4">
        <f t="shared" si="21"/>
        <v>105574.09454921207</v>
      </c>
      <c r="FF19" s="4">
        <f t="shared" si="21"/>
        <v>105574.09454921207</v>
      </c>
      <c r="FG19" s="4">
        <f t="shared" si="14"/>
        <v>105574.09454921207</v>
      </c>
      <c r="FH19" s="4">
        <f t="shared" si="14"/>
        <v>105574.09454921207</v>
      </c>
      <c r="FI19" s="4">
        <f t="shared" si="14"/>
        <v>105574.09454921207</v>
      </c>
      <c r="FJ19" s="4">
        <f t="shared" si="14"/>
        <v>105574.09454921207</v>
      </c>
      <c r="FK19" s="4">
        <f t="shared" si="14"/>
        <v>105574.09454921207</v>
      </c>
      <c r="FL19" s="4">
        <f t="shared" si="14"/>
        <v>105574.09454921207</v>
      </c>
      <c r="FM19" s="4">
        <f t="shared" si="14"/>
        <v>105574.09454921207</v>
      </c>
      <c r="FN19" s="4">
        <f t="shared" si="14"/>
        <v>105574.09454921207</v>
      </c>
      <c r="FO19" s="4">
        <f t="shared" si="14"/>
        <v>105574.09454921207</v>
      </c>
      <c r="FP19" s="4">
        <f t="shared" si="14"/>
        <v>105574.09454921207</v>
      </c>
      <c r="FQ19" s="4">
        <f t="shared" si="14"/>
        <v>105574.09454921207</v>
      </c>
      <c r="FR19" s="4">
        <f t="shared" si="14"/>
        <v>105574.09454921207</v>
      </c>
      <c r="FS19" s="4">
        <f t="shared" si="14"/>
        <v>105574.09454921207</v>
      </c>
      <c r="FT19" s="4">
        <f t="shared" si="14"/>
        <v>105574.09454921207</v>
      </c>
      <c r="FU19" s="4">
        <f t="shared" si="14"/>
        <v>105574.09454921207</v>
      </c>
      <c r="FV19" s="4">
        <f t="shared" si="14"/>
        <v>105574.09454921207</v>
      </c>
      <c r="FW19" s="4">
        <f t="shared" si="14"/>
        <v>105574.09454921207</v>
      </c>
      <c r="FX19" s="4">
        <f t="shared" si="14"/>
        <v>105574.09454921207</v>
      </c>
      <c r="FY19" s="4">
        <f t="shared" si="14"/>
        <v>105574.09454921207</v>
      </c>
      <c r="FZ19" s="4">
        <f t="shared" si="14"/>
        <v>105574.09454921207</v>
      </c>
      <c r="GA19" s="4">
        <f t="shared" si="14"/>
        <v>105574.09454921207</v>
      </c>
      <c r="GB19" s="4">
        <f t="shared" si="14"/>
        <v>105574.09454921207</v>
      </c>
      <c r="GC19" s="4">
        <f t="shared" si="14"/>
        <v>105574.09454921207</v>
      </c>
      <c r="GD19" s="4">
        <f t="shared" si="14"/>
        <v>105574.09454921207</v>
      </c>
      <c r="GE19" s="4">
        <f t="shared" si="14"/>
        <v>105574.09454921207</v>
      </c>
      <c r="GF19" s="4">
        <f t="shared" si="14"/>
        <v>105574.09454921207</v>
      </c>
      <c r="GG19" s="4">
        <f t="shared" si="14"/>
        <v>105574.09454921207</v>
      </c>
      <c r="GH19" s="4">
        <f t="shared" si="14"/>
        <v>105574.09454921207</v>
      </c>
      <c r="GI19" s="4">
        <f t="shared" si="14"/>
        <v>105574.09454921207</v>
      </c>
      <c r="GJ19" s="4">
        <f t="shared" si="14"/>
        <v>105574.09454921207</v>
      </c>
      <c r="GK19" s="4">
        <f t="shared" si="14"/>
        <v>105574.09454921207</v>
      </c>
      <c r="GL19" s="4">
        <f t="shared" si="14"/>
        <v>105574.09454921207</v>
      </c>
      <c r="GM19" s="4">
        <f t="shared" si="14"/>
        <v>105574.09454921207</v>
      </c>
      <c r="GN19" s="4">
        <f t="shared" si="14"/>
        <v>105574.09454921207</v>
      </c>
      <c r="GO19" s="4">
        <f t="shared" si="14"/>
        <v>105574.09454921207</v>
      </c>
      <c r="GP19" s="4">
        <f t="shared" si="14"/>
        <v>105574.09454921207</v>
      </c>
      <c r="GQ19" s="4">
        <f t="shared" si="14"/>
        <v>105574.09454921207</v>
      </c>
      <c r="GR19" s="4">
        <f t="shared" si="14"/>
        <v>105574.09454921207</v>
      </c>
      <c r="GS19" s="4">
        <f t="shared" si="14"/>
        <v>105574.09454921207</v>
      </c>
      <c r="GT19" s="4">
        <f t="shared" si="14"/>
        <v>105574.09454921207</v>
      </c>
      <c r="GU19" s="4">
        <f t="shared" si="14"/>
        <v>105574.09454921207</v>
      </c>
      <c r="GV19" s="4">
        <f t="shared" si="14"/>
        <v>105574.09454921207</v>
      </c>
      <c r="GW19" s="4">
        <f t="shared" si="14"/>
        <v>105574.09454921207</v>
      </c>
      <c r="GX19" s="4">
        <f t="shared" si="14"/>
        <v>105574.09454921207</v>
      </c>
      <c r="GY19" s="4">
        <f t="shared" si="14"/>
        <v>105574.09454921207</v>
      </c>
      <c r="GZ19" s="4">
        <f t="shared" si="14"/>
        <v>105574.09454921207</v>
      </c>
      <c r="HA19" s="4">
        <f t="shared" si="14"/>
        <v>105574.09454921207</v>
      </c>
      <c r="HB19" s="4">
        <f t="shared" si="14"/>
        <v>105574.09454921207</v>
      </c>
      <c r="HC19" s="4">
        <f t="shared" si="14"/>
        <v>105574.09454921207</v>
      </c>
    </row>
    <row r="20" spans="1:211">
      <c r="A20" t="s">
        <v>78</v>
      </c>
      <c r="B20">
        <v>50922.978189467467</v>
      </c>
      <c r="C20">
        <f t="shared" si="15"/>
        <v>50922.978189467467</v>
      </c>
      <c r="D20">
        <f t="shared" si="15"/>
        <v>50922.978189467467</v>
      </c>
      <c r="E20">
        <f t="shared" si="15"/>
        <v>50922.978189467467</v>
      </c>
      <c r="F20">
        <f t="shared" si="15"/>
        <v>50922.978189467467</v>
      </c>
      <c r="G20">
        <f t="shared" si="15"/>
        <v>50922.978189467467</v>
      </c>
      <c r="H20">
        <f t="shared" si="15"/>
        <v>50922.978189467467</v>
      </c>
      <c r="I20">
        <f t="shared" si="15"/>
        <v>50922.978189467467</v>
      </c>
      <c r="J20">
        <f t="shared" si="15"/>
        <v>50922.978189467467</v>
      </c>
      <c r="K20">
        <f t="shared" si="15"/>
        <v>50922.978189467467</v>
      </c>
      <c r="L20">
        <f t="shared" si="15"/>
        <v>50922.978189467467</v>
      </c>
      <c r="M20">
        <f t="shared" si="15"/>
        <v>50922.978189467467</v>
      </c>
      <c r="N20">
        <f t="shared" si="15"/>
        <v>50922.978189467467</v>
      </c>
      <c r="O20">
        <f t="shared" si="15"/>
        <v>50922.978189467467</v>
      </c>
      <c r="P20">
        <f t="shared" si="15"/>
        <v>50922.978189467467</v>
      </c>
      <c r="Q20">
        <f t="shared" si="15"/>
        <v>50922.978189467467</v>
      </c>
      <c r="R20">
        <f t="shared" si="15"/>
        <v>50922.978189467467</v>
      </c>
      <c r="S20">
        <f t="shared" si="15"/>
        <v>50922.978189467467</v>
      </c>
      <c r="T20">
        <f t="shared" si="15"/>
        <v>50922.978189467467</v>
      </c>
      <c r="U20">
        <f t="shared" si="15"/>
        <v>50922.978189467467</v>
      </c>
      <c r="V20">
        <f t="shared" si="15"/>
        <v>50922.978189467467</v>
      </c>
      <c r="W20">
        <f t="shared" si="15"/>
        <v>50922.978189467467</v>
      </c>
      <c r="X20">
        <f t="shared" si="15"/>
        <v>50922.978189467467</v>
      </c>
      <c r="Y20">
        <f t="shared" si="15"/>
        <v>50922.978189467467</v>
      </c>
      <c r="Z20">
        <f t="shared" si="15"/>
        <v>50922.978189467467</v>
      </c>
      <c r="AA20">
        <f t="shared" si="15"/>
        <v>50922.978189467467</v>
      </c>
      <c r="AB20">
        <f t="shared" si="15"/>
        <v>50922.978189467467</v>
      </c>
      <c r="AC20">
        <f t="shared" si="15"/>
        <v>50922.978189467467</v>
      </c>
      <c r="AD20">
        <f t="shared" si="15"/>
        <v>50922.978189467467</v>
      </c>
      <c r="AE20">
        <f t="shared" si="15"/>
        <v>50922.978189467467</v>
      </c>
      <c r="AF20">
        <f t="shared" si="15"/>
        <v>50922.978189467467</v>
      </c>
      <c r="AG20">
        <f t="shared" si="15"/>
        <v>50922.978189467467</v>
      </c>
      <c r="AH20">
        <f t="shared" si="15"/>
        <v>50922.978189467467</v>
      </c>
      <c r="AI20">
        <f t="shared" si="15"/>
        <v>50922.978189467467</v>
      </c>
      <c r="AJ20">
        <f t="shared" si="15"/>
        <v>50922.978189467467</v>
      </c>
      <c r="AK20">
        <f t="shared" si="15"/>
        <v>50922.978189467467</v>
      </c>
      <c r="AL20">
        <f t="shared" si="15"/>
        <v>50922.978189467467</v>
      </c>
      <c r="AM20">
        <f t="shared" si="15"/>
        <v>50922.978189467467</v>
      </c>
      <c r="AN20">
        <f t="shared" si="15"/>
        <v>50922.978189467467</v>
      </c>
      <c r="AO20">
        <f t="shared" si="15"/>
        <v>50922.978189467467</v>
      </c>
      <c r="AP20">
        <f t="shared" si="15"/>
        <v>50922.978189467467</v>
      </c>
      <c r="AQ20">
        <f t="shared" si="15"/>
        <v>50922.978189467467</v>
      </c>
      <c r="AR20">
        <f t="shared" si="15"/>
        <v>50922.978189467467</v>
      </c>
      <c r="AS20">
        <f t="shared" si="15"/>
        <v>50922.978189467467</v>
      </c>
      <c r="AT20">
        <f t="shared" si="15"/>
        <v>50922.978189467467</v>
      </c>
      <c r="AU20">
        <f t="shared" si="15"/>
        <v>50922.978189467467</v>
      </c>
      <c r="AV20">
        <f t="shared" si="15"/>
        <v>50922.978189467467</v>
      </c>
      <c r="AW20">
        <f t="shared" si="15"/>
        <v>50922.978189467467</v>
      </c>
      <c r="AX20">
        <f t="shared" si="15"/>
        <v>50922.978189467467</v>
      </c>
      <c r="AY20">
        <f t="shared" si="15"/>
        <v>50922.978189467467</v>
      </c>
      <c r="AZ20">
        <f t="shared" si="15"/>
        <v>50922.978189467467</v>
      </c>
      <c r="BA20">
        <f t="shared" si="15"/>
        <v>50922.978189467467</v>
      </c>
      <c r="BB20">
        <f t="shared" si="15"/>
        <v>50922.978189467467</v>
      </c>
      <c r="BC20">
        <f t="shared" si="15"/>
        <v>50922.978189467467</v>
      </c>
      <c r="BD20">
        <f t="shared" si="15"/>
        <v>50922.978189467467</v>
      </c>
      <c r="BE20">
        <f t="shared" si="15"/>
        <v>50922.978189467467</v>
      </c>
      <c r="BF20">
        <f t="shared" si="15"/>
        <v>50922.978189467467</v>
      </c>
      <c r="BG20">
        <f t="shared" si="15"/>
        <v>50922.978189467467</v>
      </c>
      <c r="BH20">
        <f t="shared" si="15"/>
        <v>50922.978189467467</v>
      </c>
      <c r="BI20">
        <f t="shared" si="15"/>
        <v>50922.978189467467</v>
      </c>
      <c r="BJ20">
        <f t="shared" si="15"/>
        <v>50922.978189467467</v>
      </c>
      <c r="BK20">
        <f t="shared" si="15"/>
        <v>50922.978189467467</v>
      </c>
      <c r="BL20">
        <f t="shared" si="15"/>
        <v>50922.978189467467</v>
      </c>
      <c r="BM20">
        <f t="shared" si="15"/>
        <v>50922.978189467467</v>
      </c>
      <c r="BN20">
        <f t="shared" si="16"/>
        <v>50922.978189467467</v>
      </c>
      <c r="BO20">
        <f t="shared" si="16"/>
        <v>50922.978189467467</v>
      </c>
      <c r="BP20">
        <f t="shared" si="16"/>
        <v>50922.978189467467</v>
      </c>
      <c r="BQ20">
        <f t="shared" si="16"/>
        <v>50922.978189467467</v>
      </c>
      <c r="BR20">
        <f t="shared" si="16"/>
        <v>50922.978189467467</v>
      </c>
      <c r="BS20">
        <f t="shared" si="16"/>
        <v>50922.978189467467</v>
      </c>
      <c r="BT20">
        <f t="shared" si="16"/>
        <v>50922.978189467467</v>
      </c>
      <c r="BU20">
        <f t="shared" si="16"/>
        <v>50922.978189467467</v>
      </c>
      <c r="BV20">
        <f t="shared" si="16"/>
        <v>50922.978189467467</v>
      </c>
      <c r="BW20">
        <f t="shared" si="16"/>
        <v>50922.978189467467</v>
      </c>
      <c r="BX20">
        <f t="shared" si="16"/>
        <v>50922.978189467467</v>
      </c>
      <c r="BY20">
        <f t="shared" si="16"/>
        <v>50922.978189467467</v>
      </c>
      <c r="BZ20">
        <f t="shared" si="16"/>
        <v>50922.978189467467</v>
      </c>
      <c r="CA20">
        <f t="shared" si="16"/>
        <v>50922.978189467467</v>
      </c>
      <c r="CB20">
        <f t="shared" si="16"/>
        <v>50922.978189467467</v>
      </c>
      <c r="CC20">
        <f t="shared" si="16"/>
        <v>50922.978189467467</v>
      </c>
      <c r="CD20">
        <f t="shared" si="17"/>
        <v>50922.978189467467</v>
      </c>
      <c r="CE20">
        <f t="shared" si="17"/>
        <v>50922.978189467467</v>
      </c>
      <c r="CF20">
        <f t="shared" si="17"/>
        <v>50922.978189467467</v>
      </c>
      <c r="CG20">
        <f t="shared" si="17"/>
        <v>50922.978189467467</v>
      </c>
      <c r="CH20">
        <f t="shared" si="17"/>
        <v>50922.978189467467</v>
      </c>
      <c r="CI20">
        <f t="shared" si="17"/>
        <v>50922.978189467467</v>
      </c>
      <c r="CJ20">
        <f t="shared" si="17"/>
        <v>50922.978189467467</v>
      </c>
      <c r="CK20">
        <f t="shared" si="17"/>
        <v>50922.978189467467</v>
      </c>
      <c r="CL20">
        <f t="shared" si="17"/>
        <v>50922.978189467467</v>
      </c>
      <c r="CM20">
        <f t="shared" si="17"/>
        <v>50922.978189467467</v>
      </c>
      <c r="CN20">
        <f t="shared" si="17"/>
        <v>50922.978189467467</v>
      </c>
      <c r="CO20">
        <f t="shared" si="17"/>
        <v>50922.978189467467</v>
      </c>
      <c r="CP20">
        <f t="shared" si="17"/>
        <v>50922.978189467467</v>
      </c>
      <c r="CQ20">
        <f t="shared" si="17"/>
        <v>50922.978189467467</v>
      </c>
      <c r="CR20">
        <f t="shared" si="17"/>
        <v>50922.978189467467</v>
      </c>
      <c r="CS20">
        <f t="shared" si="17"/>
        <v>50922.978189467467</v>
      </c>
      <c r="CT20">
        <f t="shared" si="18"/>
        <v>50922.978189467467</v>
      </c>
      <c r="CU20">
        <f t="shared" si="18"/>
        <v>50922.978189467467</v>
      </c>
      <c r="CV20">
        <f t="shared" si="18"/>
        <v>50922.978189467467</v>
      </c>
      <c r="CW20">
        <f t="shared" si="18"/>
        <v>50922.978189467467</v>
      </c>
      <c r="CX20">
        <f t="shared" si="18"/>
        <v>50922.978189467467</v>
      </c>
      <c r="CY20">
        <f t="shared" si="18"/>
        <v>50922.978189467467</v>
      </c>
      <c r="CZ20">
        <f t="shared" si="18"/>
        <v>50922.978189467467</v>
      </c>
      <c r="DA20">
        <f t="shared" si="18"/>
        <v>50922.978189467467</v>
      </c>
      <c r="DB20">
        <f t="shared" si="18"/>
        <v>50922.978189467467</v>
      </c>
      <c r="DC20">
        <f t="shared" si="18"/>
        <v>50922.978189467467</v>
      </c>
      <c r="DD20">
        <f t="shared" si="18"/>
        <v>50922.978189467467</v>
      </c>
      <c r="DE20">
        <f t="shared" si="18"/>
        <v>50922.978189467467</v>
      </c>
      <c r="DF20">
        <f t="shared" si="18"/>
        <v>50922.978189467467</v>
      </c>
      <c r="DG20">
        <f t="shared" si="18"/>
        <v>50922.978189467467</v>
      </c>
      <c r="DH20">
        <f t="shared" si="18"/>
        <v>50922.978189467467</v>
      </c>
      <c r="DI20">
        <f t="shared" si="18"/>
        <v>50922.978189467467</v>
      </c>
      <c r="DJ20">
        <f t="shared" si="19"/>
        <v>50922.978189467467</v>
      </c>
      <c r="DK20">
        <f t="shared" si="19"/>
        <v>50922.978189467467</v>
      </c>
      <c r="DL20">
        <f t="shared" si="19"/>
        <v>50922.978189467467</v>
      </c>
      <c r="DM20">
        <f t="shared" si="19"/>
        <v>50922.978189467467</v>
      </c>
      <c r="DN20">
        <f t="shared" si="19"/>
        <v>50922.978189467467</v>
      </c>
      <c r="DO20">
        <f t="shared" si="19"/>
        <v>50922.978189467467</v>
      </c>
      <c r="DP20">
        <f t="shared" si="19"/>
        <v>50922.978189467467</v>
      </c>
      <c r="DQ20">
        <f t="shared" si="19"/>
        <v>50922.978189467467</v>
      </c>
      <c r="DR20">
        <f t="shared" si="19"/>
        <v>50922.978189467467</v>
      </c>
      <c r="DS20">
        <f t="shared" si="19"/>
        <v>50922.978189467467</v>
      </c>
      <c r="DT20">
        <f t="shared" si="19"/>
        <v>50922.978189467467</v>
      </c>
      <c r="DU20">
        <f t="shared" si="19"/>
        <v>50922.978189467467</v>
      </c>
      <c r="DV20">
        <f t="shared" si="19"/>
        <v>50922.978189467467</v>
      </c>
      <c r="DW20">
        <f t="shared" si="19"/>
        <v>50922.978189467467</v>
      </c>
      <c r="DX20">
        <f t="shared" si="19"/>
        <v>50922.978189467467</v>
      </c>
      <c r="DY20">
        <f t="shared" si="19"/>
        <v>50922.978189467467</v>
      </c>
      <c r="DZ20" s="4">
        <f>'CCaMC-AFOaMCpUC US'!B20</f>
        <v>50922.978189467467</v>
      </c>
      <c r="EA20" s="4">
        <f t="shared" si="20"/>
        <v>50922.978189467467</v>
      </c>
      <c r="EB20" s="4">
        <f t="shared" si="20"/>
        <v>50922.978189467467</v>
      </c>
      <c r="EC20" s="4">
        <f t="shared" si="20"/>
        <v>50922.978189467467</v>
      </c>
      <c r="ED20" s="4">
        <f t="shared" si="20"/>
        <v>50922.978189467467</v>
      </c>
      <c r="EE20" s="4">
        <f t="shared" si="20"/>
        <v>50922.978189467467</v>
      </c>
      <c r="EF20" s="4">
        <f t="shared" si="20"/>
        <v>50922.978189467467</v>
      </c>
      <c r="EG20" s="4">
        <f t="shared" si="20"/>
        <v>50922.978189467467</v>
      </c>
      <c r="EH20" s="4">
        <f t="shared" si="20"/>
        <v>50922.978189467467</v>
      </c>
      <c r="EI20" s="4">
        <f t="shared" si="20"/>
        <v>50922.978189467467</v>
      </c>
      <c r="EJ20" s="4">
        <f t="shared" si="20"/>
        <v>50922.978189467467</v>
      </c>
      <c r="EK20" s="4">
        <f t="shared" si="20"/>
        <v>50922.978189467467</v>
      </c>
      <c r="EL20" s="4">
        <f t="shared" si="20"/>
        <v>50922.978189467467</v>
      </c>
      <c r="EM20" s="4">
        <f t="shared" si="20"/>
        <v>50922.978189467467</v>
      </c>
      <c r="EN20" s="4">
        <f t="shared" si="20"/>
        <v>50922.978189467467</v>
      </c>
      <c r="EO20" s="4">
        <f t="shared" si="20"/>
        <v>50922.978189467467</v>
      </c>
      <c r="EP20" s="4">
        <f t="shared" si="20"/>
        <v>50922.978189467467</v>
      </c>
      <c r="EQ20" s="4">
        <f t="shared" si="21"/>
        <v>50922.978189467467</v>
      </c>
      <c r="ER20" s="4">
        <f t="shared" si="21"/>
        <v>50922.978189467467</v>
      </c>
      <c r="ES20" s="4">
        <f t="shared" si="21"/>
        <v>50922.978189467467</v>
      </c>
      <c r="ET20" s="4">
        <f t="shared" si="21"/>
        <v>50922.978189467467</v>
      </c>
      <c r="EU20" s="4">
        <f t="shared" si="21"/>
        <v>50922.978189467467</v>
      </c>
      <c r="EV20" s="4">
        <f t="shared" si="21"/>
        <v>50922.978189467467</v>
      </c>
      <c r="EW20" s="4">
        <f t="shared" si="21"/>
        <v>50922.978189467467</v>
      </c>
      <c r="EX20" s="4">
        <f t="shared" si="21"/>
        <v>50922.978189467467</v>
      </c>
      <c r="EY20" s="4">
        <f t="shared" si="21"/>
        <v>50922.978189467467</v>
      </c>
      <c r="EZ20" s="4">
        <f t="shared" si="21"/>
        <v>50922.978189467467</v>
      </c>
      <c r="FA20" s="4">
        <f t="shared" si="21"/>
        <v>50922.978189467467</v>
      </c>
      <c r="FB20" s="4">
        <f t="shared" si="21"/>
        <v>50922.978189467467</v>
      </c>
      <c r="FC20" s="4">
        <f t="shared" si="21"/>
        <v>50922.978189467467</v>
      </c>
      <c r="FD20" s="4">
        <f t="shared" si="21"/>
        <v>50922.978189467467</v>
      </c>
      <c r="FE20" s="4">
        <f t="shared" si="21"/>
        <v>50922.978189467467</v>
      </c>
      <c r="FF20" s="4">
        <f t="shared" si="14"/>
        <v>50922.978189467467</v>
      </c>
      <c r="FG20" s="4">
        <f t="shared" si="14"/>
        <v>50922.978189467467</v>
      </c>
      <c r="FH20" s="4">
        <f t="shared" si="14"/>
        <v>50922.978189467467</v>
      </c>
      <c r="FI20" s="4">
        <f t="shared" si="14"/>
        <v>50922.978189467467</v>
      </c>
      <c r="FJ20" s="4">
        <f t="shared" si="14"/>
        <v>50922.978189467467</v>
      </c>
      <c r="FK20" s="4">
        <f t="shared" si="14"/>
        <v>50922.978189467467</v>
      </c>
      <c r="FL20" s="4">
        <f t="shared" si="14"/>
        <v>50922.978189467467</v>
      </c>
      <c r="FM20" s="4">
        <f t="shared" si="14"/>
        <v>50922.978189467467</v>
      </c>
      <c r="FN20" s="4">
        <f t="shared" si="14"/>
        <v>50922.978189467467</v>
      </c>
      <c r="FO20" s="4">
        <f t="shared" si="14"/>
        <v>50922.978189467467</v>
      </c>
      <c r="FP20" s="4">
        <f t="shared" si="14"/>
        <v>50922.978189467467</v>
      </c>
      <c r="FQ20" s="4">
        <f t="shared" si="14"/>
        <v>50922.978189467467</v>
      </c>
      <c r="FR20" s="4">
        <f t="shared" si="14"/>
        <v>50922.978189467467</v>
      </c>
      <c r="FS20" s="4">
        <f t="shared" si="14"/>
        <v>50922.978189467467</v>
      </c>
      <c r="FT20" s="4">
        <f t="shared" si="14"/>
        <v>50922.978189467467</v>
      </c>
      <c r="FU20" s="4">
        <f t="shared" si="14"/>
        <v>50922.978189467467</v>
      </c>
      <c r="FV20" s="4">
        <f t="shared" si="14"/>
        <v>50922.978189467467</v>
      </c>
      <c r="FW20" s="4">
        <f t="shared" si="14"/>
        <v>50922.978189467467</v>
      </c>
      <c r="FX20" s="4">
        <f t="shared" si="14"/>
        <v>50922.978189467467</v>
      </c>
      <c r="FY20" s="4">
        <f t="shared" si="14"/>
        <v>50922.978189467467</v>
      </c>
      <c r="FZ20" s="4">
        <f t="shared" si="14"/>
        <v>50922.978189467467</v>
      </c>
      <c r="GA20" s="4">
        <f t="shared" si="14"/>
        <v>50922.978189467467</v>
      </c>
      <c r="GB20" s="4">
        <f t="shared" si="14"/>
        <v>50922.978189467467</v>
      </c>
      <c r="GC20" s="4">
        <f t="shared" si="14"/>
        <v>50922.978189467467</v>
      </c>
      <c r="GD20" s="4">
        <f t="shared" si="14"/>
        <v>50922.978189467467</v>
      </c>
      <c r="GE20" s="4">
        <f t="shared" si="14"/>
        <v>50922.978189467467</v>
      </c>
      <c r="GF20" s="4">
        <f t="shared" si="14"/>
        <v>50922.978189467467</v>
      </c>
      <c r="GG20" s="4">
        <f t="shared" si="14"/>
        <v>50922.978189467467</v>
      </c>
      <c r="GH20" s="4">
        <f t="shared" si="14"/>
        <v>50922.978189467467</v>
      </c>
      <c r="GI20" s="4">
        <f t="shared" si="14"/>
        <v>50922.978189467467</v>
      </c>
      <c r="GJ20" s="4">
        <f t="shared" si="14"/>
        <v>50922.978189467467</v>
      </c>
      <c r="GK20" s="4">
        <f t="shared" si="14"/>
        <v>50922.978189467467</v>
      </c>
      <c r="GL20" s="4">
        <f t="shared" si="14"/>
        <v>50922.978189467467</v>
      </c>
      <c r="GM20" s="4">
        <f t="shared" si="14"/>
        <v>50922.978189467467</v>
      </c>
      <c r="GN20" s="4">
        <f t="shared" si="14"/>
        <v>50922.978189467467</v>
      </c>
      <c r="GO20" s="4">
        <f t="shared" si="14"/>
        <v>50922.978189467467</v>
      </c>
      <c r="GP20" s="4">
        <f t="shared" si="14"/>
        <v>50922.978189467467</v>
      </c>
      <c r="GQ20" s="4">
        <f t="shared" si="14"/>
        <v>50922.978189467467</v>
      </c>
      <c r="GR20" s="4">
        <f t="shared" si="14"/>
        <v>50922.978189467467</v>
      </c>
      <c r="GS20" s="4">
        <f t="shared" si="14"/>
        <v>50922.978189467467</v>
      </c>
      <c r="GT20" s="4">
        <f t="shared" si="14"/>
        <v>50922.978189467467</v>
      </c>
      <c r="GU20" s="4">
        <f t="shared" si="14"/>
        <v>50922.978189467467</v>
      </c>
      <c r="GV20" s="4">
        <f t="shared" si="14"/>
        <v>50922.978189467467</v>
      </c>
      <c r="GW20" s="4">
        <f t="shared" si="14"/>
        <v>50922.978189467467</v>
      </c>
      <c r="GX20" s="4">
        <f t="shared" si="14"/>
        <v>50922.978189467467</v>
      </c>
      <c r="GY20" s="4">
        <f t="shared" si="14"/>
        <v>50922.978189467467</v>
      </c>
      <c r="GZ20" s="4">
        <f t="shared" si="14"/>
        <v>50922.978189467467</v>
      </c>
      <c r="HA20" s="4">
        <f t="shared" si="14"/>
        <v>50922.978189467467</v>
      </c>
      <c r="HB20" s="4">
        <f t="shared" si="14"/>
        <v>50922.978189467467</v>
      </c>
      <c r="HC20" s="4">
        <f t="shared" si="14"/>
        <v>50922.978189467467</v>
      </c>
    </row>
    <row r="21" spans="1:211">
      <c r="A21" t="s">
        <v>79</v>
      </c>
      <c r="B21">
        <v>170571.90813369042</v>
      </c>
      <c r="C21">
        <f t="shared" si="15"/>
        <v>170571.90813369042</v>
      </c>
      <c r="D21">
        <f t="shared" si="15"/>
        <v>170571.90813369042</v>
      </c>
      <c r="E21">
        <f t="shared" si="15"/>
        <v>170571.90813369042</v>
      </c>
      <c r="F21">
        <f t="shared" si="15"/>
        <v>170571.90813369042</v>
      </c>
      <c r="G21">
        <f t="shared" si="15"/>
        <v>170571.90813369042</v>
      </c>
      <c r="H21">
        <f t="shared" si="15"/>
        <v>170571.90813369042</v>
      </c>
      <c r="I21">
        <f t="shared" si="15"/>
        <v>170571.90813369042</v>
      </c>
      <c r="J21">
        <f t="shared" si="15"/>
        <v>170571.90813369042</v>
      </c>
      <c r="K21">
        <f t="shared" si="15"/>
        <v>170571.90813369042</v>
      </c>
      <c r="L21">
        <f t="shared" si="15"/>
        <v>170571.90813369042</v>
      </c>
      <c r="M21">
        <f t="shared" si="15"/>
        <v>170571.90813369042</v>
      </c>
      <c r="N21">
        <f t="shared" si="15"/>
        <v>170571.90813369042</v>
      </c>
      <c r="O21">
        <f t="shared" si="15"/>
        <v>170571.90813369042</v>
      </c>
      <c r="P21">
        <f t="shared" si="15"/>
        <v>170571.90813369042</v>
      </c>
      <c r="Q21">
        <f t="shared" si="15"/>
        <v>170571.90813369042</v>
      </c>
      <c r="R21">
        <f t="shared" si="15"/>
        <v>170571.90813369042</v>
      </c>
      <c r="S21">
        <f t="shared" si="15"/>
        <v>170571.90813369042</v>
      </c>
      <c r="T21">
        <f t="shared" si="15"/>
        <v>170571.90813369042</v>
      </c>
      <c r="U21">
        <f t="shared" si="15"/>
        <v>170571.90813369042</v>
      </c>
      <c r="V21">
        <f t="shared" si="15"/>
        <v>170571.90813369042</v>
      </c>
      <c r="W21">
        <f t="shared" si="15"/>
        <v>170571.90813369042</v>
      </c>
      <c r="X21">
        <f t="shared" si="15"/>
        <v>170571.90813369042</v>
      </c>
      <c r="Y21">
        <f t="shared" si="15"/>
        <v>170571.90813369042</v>
      </c>
      <c r="Z21">
        <f t="shared" si="15"/>
        <v>170571.90813369042</v>
      </c>
      <c r="AA21">
        <f t="shared" si="15"/>
        <v>170571.90813369042</v>
      </c>
      <c r="AB21">
        <f t="shared" si="15"/>
        <v>170571.90813369042</v>
      </c>
      <c r="AC21">
        <f t="shared" si="15"/>
        <v>170571.90813369042</v>
      </c>
      <c r="AD21">
        <f t="shared" si="15"/>
        <v>170571.90813369042</v>
      </c>
      <c r="AE21">
        <f t="shared" si="15"/>
        <v>170571.90813369042</v>
      </c>
      <c r="AF21">
        <f t="shared" si="15"/>
        <v>170571.90813369042</v>
      </c>
      <c r="AG21">
        <f t="shared" si="15"/>
        <v>170571.90813369042</v>
      </c>
      <c r="AH21">
        <f t="shared" si="15"/>
        <v>170571.90813369042</v>
      </c>
      <c r="AI21">
        <f t="shared" si="15"/>
        <v>170571.90813369042</v>
      </c>
      <c r="AJ21">
        <f t="shared" si="15"/>
        <v>170571.90813369042</v>
      </c>
      <c r="AK21">
        <f t="shared" si="15"/>
        <v>170571.90813369042</v>
      </c>
      <c r="AL21">
        <f t="shared" si="15"/>
        <v>170571.90813369042</v>
      </c>
      <c r="AM21">
        <f t="shared" si="15"/>
        <v>170571.90813369042</v>
      </c>
      <c r="AN21">
        <f t="shared" si="15"/>
        <v>170571.90813369042</v>
      </c>
      <c r="AO21">
        <f t="shared" si="15"/>
        <v>170571.90813369042</v>
      </c>
      <c r="AP21">
        <f t="shared" si="15"/>
        <v>170571.90813369042</v>
      </c>
      <c r="AQ21">
        <f t="shared" si="15"/>
        <v>170571.90813369042</v>
      </c>
      <c r="AR21">
        <f t="shared" si="15"/>
        <v>170571.90813369042</v>
      </c>
      <c r="AS21">
        <f t="shared" si="15"/>
        <v>170571.90813369042</v>
      </c>
      <c r="AT21">
        <f t="shared" si="15"/>
        <v>170571.90813369042</v>
      </c>
      <c r="AU21">
        <f t="shared" si="15"/>
        <v>170571.90813369042</v>
      </c>
      <c r="AV21">
        <f t="shared" si="15"/>
        <v>170571.90813369042</v>
      </c>
      <c r="AW21">
        <f t="shared" si="15"/>
        <v>170571.90813369042</v>
      </c>
      <c r="AX21">
        <f t="shared" si="15"/>
        <v>170571.90813369042</v>
      </c>
      <c r="AY21">
        <f t="shared" si="15"/>
        <v>170571.90813369042</v>
      </c>
      <c r="AZ21">
        <f t="shared" si="15"/>
        <v>170571.90813369042</v>
      </c>
      <c r="BA21">
        <f t="shared" si="15"/>
        <v>170571.90813369042</v>
      </c>
      <c r="BB21">
        <f t="shared" si="15"/>
        <v>170571.90813369042</v>
      </c>
      <c r="BC21">
        <f t="shared" si="15"/>
        <v>170571.90813369042</v>
      </c>
      <c r="BD21">
        <f t="shared" si="15"/>
        <v>170571.90813369042</v>
      </c>
      <c r="BE21">
        <f t="shared" si="15"/>
        <v>170571.90813369042</v>
      </c>
      <c r="BF21">
        <f t="shared" si="15"/>
        <v>170571.90813369042</v>
      </c>
      <c r="BG21">
        <f t="shared" si="15"/>
        <v>170571.90813369042</v>
      </c>
      <c r="BH21">
        <f t="shared" si="15"/>
        <v>170571.90813369042</v>
      </c>
      <c r="BI21">
        <f t="shared" si="15"/>
        <v>170571.90813369042</v>
      </c>
      <c r="BJ21">
        <f t="shared" si="15"/>
        <v>170571.90813369042</v>
      </c>
      <c r="BK21">
        <f t="shared" si="15"/>
        <v>170571.90813369042</v>
      </c>
      <c r="BL21">
        <f t="shared" si="15"/>
        <v>170571.90813369042</v>
      </c>
      <c r="BM21">
        <f t="shared" si="15"/>
        <v>170571.90813369042</v>
      </c>
      <c r="BN21">
        <f t="shared" si="16"/>
        <v>170571.90813369042</v>
      </c>
      <c r="BO21">
        <f t="shared" si="16"/>
        <v>170571.90813369042</v>
      </c>
      <c r="BP21">
        <f t="shared" si="16"/>
        <v>170571.90813369042</v>
      </c>
      <c r="BQ21">
        <f t="shared" si="16"/>
        <v>170571.90813369042</v>
      </c>
      <c r="BR21">
        <f t="shared" si="16"/>
        <v>170571.90813369042</v>
      </c>
      <c r="BS21">
        <f t="shared" si="16"/>
        <v>170571.90813369042</v>
      </c>
      <c r="BT21">
        <f t="shared" si="16"/>
        <v>170571.90813369042</v>
      </c>
      <c r="BU21">
        <f t="shared" si="16"/>
        <v>170571.90813369042</v>
      </c>
      <c r="BV21">
        <f t="shared" si="16"/>
        <v>170571.90813369042</v>
      </c>
      <c r="BW21">
        <f t="shared" si="16"/>
        <v>170571.90813369042</v>
      </c>
      <c r="BX21">
        <f t="shared" si="16"/>
        <v>170571.90813369042</v>
      </c>
      <c r="BY21">
        <f t="shared" si="16"/>
        <v>170571.90813369042</v>
      </c>
      <c r="BZ21">
        <f t="shared" si="16"/>
        <v>170571.90813369042</v>
      </c>
      <c r="CA21">
        <f t="shared" si="16"/>
        <v>170571.90813369042</v>
      </c>
      <c r="CB21">
        <f t="shared" si="16"/>
        <v>170571.90813369042</v>
      </c>
      <c r="CC21">
        <f t="shared" si="16"/>
        <v>170571.90813369042</v>
      </c>
      <c r="CD21">
        <f t="shared" si="17"/>
        <v>170571.90813369042</v>
      </c>
      <c r="CE21">
        <f t="shared" si="17"/>
        <v>170571.90813369042</v>
      </c>
      <c r="CF21">
        <f t="shared" si="17"/>
        <v>170571.90813369042</v>
      </c>
      <c r="CG21">
        <f t="shared" si="17"/>
        <v>170571.90813369042</v>
      </c>
      <c r="CH21">
        <f t="shared" si="17"/>
        <v>170571.90813369042</v>
      </c>
      <c r="CI21">
        <f t="shared" si="17"/>
        <v>170571.90813369042</v>
      </c>
      <c r="CJ21">
        <f t="shared" si="17"/>
        <v>170571.90813369042</v>
      </c>
      <c r="CK21">
        <f t="shared" si="17"/>
        <v>170571.90813369042</v>
      </c>
      <c r="CL21">
        <f t="shared" si="17"/>
        <v>170571.90813369042</v>
      </c>
      <c r="CM21">
        <f t="shared" si="17"/>
        <v>170571.90813369042</v>
      </c>
      <c r="CN21">
        <f t="shared" si="17"/>
        <v>170571.90813369042</v>
      </c>
      <c r="CO21">
        <f t="shared" si="17"/>
        <v>170571.90813369042</v>
      </c>
      <c r="CP21">
        <f t="shared" si="17"/>
        <v>170571.90813369042</v>
      </c>
      <c r="CQ21">
        <f t="shared" si="17"/>
        <v>170571.90813369042</v>
      </c>
      <c r="CR21">
        <f t="shared" si="17"/>
        <v>170571.90813369042</v>
      </c>
      <c r="CS21">
        <f t="shared" si="17"/>
        <v>170571.90813369042</v>
      </c>
      <c r="CT21">
        <f t="shared" si="18"/>
        <v>170571.90813369042</v>
      </c>
      <c r="CU21">
        <f t="shared" si="18"/>
        <v>170571.90813369042</v>
      </c>
      <c r="CV21">
        <f t="shared" si="18"/>
        <v>170571.90813369042</v>
      </c>
      <c r="CW21">
        <f t="shared" si="18"/>
        <v>170571.90813369042</v>
      </c>
      <c r="CX21">
        <f t="shared" si="18"/>
        <v>170571.90813369042</v>
      </c>
      <c r="CY21">
        <f t="shared" si="18"/>
        <v>170571.90813369042</v>
      </c>
      <c r="CZ21">
        <f t="shared" si="18"/>
        <v>170571.90813369042</v>
      </c>
      <c r="DA21">
        <f t="shared" si="18"/>
        <v>170571.90813369042</v>
      </c>
      <c r="DB21">
        <f t="shared" si="18"/>
        <v>170571.90813369042</v>
      </c>
      <c r="DC21">
        <f t="shared" si="18"/>
        <v>170571.90813369042</v>
      </c>
      <c r="DD21">
        <f t="shared" si="18"/>
        <v>170571.90813369042</v>
      </c>
      <c r="DE21">
        <f t="shared" si="18"/>
        <v>170571.90813369042</v>
      </c>
      <c r="DF21">
        <f t="shared" si="18"/>
        <v>170571.90813369042</v>
      </c>
      <c r="DG21">
        <f t="shared" si="18"/>
        <v>170571.90813369042</v>
      </c>
      <c r="DH21">
        <f t="shared" si="18"/>
        <v>170571.90813369042</v>
      </c>
      <c r="DI21">
        <f t="shared" si="18"/>
        <v>170571.90813369042</v>
      </c>
      <c r="DJ21">
        <f t="shared" si="19"/>
        <v>170571.90813369042</v>
      </c>
      <c r="DK21">
        <f t="shared" si="19"/>
        <v>170571.90813369042</v>
      </c>
      <c r="DL21">
        <f t="shared" si="19"/>
        <v>170571.90813369042</v>
      </c>
      <c r="DM21">
        <f t="shared" si="19"/>
        <v>170571.90813369042</v>
      </c>
      <c r="DN21">
        <f t="shared" si="19"/>
        <v>170571.90813369042</v>
      </c>
      <c r="DO21">
        <f t="shared" si="19"/>
        <v>170571.90813369042</v>
      </c>
      <c r="DP21">
        <f t="shared" si="19"/>
        <v>170571.90813369042</v>
      </c>
      <c r="DQ21">
        <f t="shared" si="19"/>
        <v>170571.90813369042</v>
      </c>
      <c r="DR21">
        <f t="shared" si="19"/>
        <v>170571.90813369042</v>
      </c>
      <c r="DS21">
        <f t="shared" si="19"/>
        <v>170571.90813369042</v>
      </c>
      <c r="DT21">
        <f t="shared" si="19"/>
        <v>170571.90813369042</v>
      </c>
      <c r="DU21">
        <f t="shared" si="19"/>
        <v>170571.90813369042</v>
      </c>
      <c r="DV21">
        <f t="shared" si="19"/>
        <v>170571.90813369042</v>
      </c>
      <c r="DW21">
        <f t="shared" si="19"/>
        <v>170571.90813369042</v>
      </c>
      <c r="DX21">
        <f t="shared" si="19"/>
        <v>170571.90813369042</v>
      </c>
      <c r="DY21">
        <f t="shared" si="19"/>
        <v>170571.90813369042</v>
      </c>
      <c r="DZ21" s="4">
        <f>'CCaMC-AFOaMCpUC US'!B21</f>
        <v>170571.90813369042</v>
      </c>
      <c r="EA21" s="4">
        <f t="shared" si="20"/>
        <v>170571.90813369042</v>
      </c>
      <c r="EB21" s="4">
        <f t="shared" si="20"/>
        <v>170571.90813369042</v>
      </c>
      <c r="EC21" s="4">
        <f t="shared" si="20"/>
        <v>170571.90813369042</v>
      </c>
      <c r="ED21" s="4">
        <f t="shared" si="20"/>
        <v>170571.90813369042</v>
      </c>
      <c r="EE21" s="4">
        <f t="shared" si="20"/>
        <v>170571.90813369042</v>
      </c>
      <c r="EF21" s="4">
        <f t="shared" si="20"/>
        <v>170571.90813369042</v>
      </c>
      <c r="EG21" s="4">
        <f t="shared" si="20"/>
        <v>170571.90813369042</v>
      </c>
      <c r="EH21" s="4">
        <f t="shared" si="20"/>
        <v>170571.90813369042</v>
      </c>
      <c r="EI21" s="4">
        <f t="shared" si="20"/>
        <v>170571.90813369042</v>
      </c>
      <c r="EJ21" s="4">
        <f t="shared" si="20"/>
        <v>170571.90813369042</v>
      </c>
      <c r="EK21" s="4">
        <f t="shared" si="20"/>
        <v>170571.90813369042</v>
      </c>
      <c r="EL21" s="4">
        <f t="shared" si="20"/>
        <v>170571.90813369042</v>
      </c>
      <c r="EM21" s="4">
        <f t="shared" si="20"/>
        <v>170571.90813369042</v>
      </c>
      <c r="EN21" s="4">
        <f t="shared" si="20"/>
        <v>170571.90813369042</v>
      </c>
      <c r="EO21" s="4">
        <f t="shared" si="20"/>
        <v>170571.90813369042</v>
      </c>
      <c r="EP21" s="4">
        <f t="shared" si="20"/>
        <v>170571.90813369042</v>
      </c>
      <c r="EQ21" s="4">
        <f t="shared" si="21"/>
        <v>170571.90813369042</v>
      </c>
      <c r="ER21" s="4">
        <f t="shared" si="21"/>
        <v>170571.90813369042</v>
      </c>
      <c r="ES21" s="4">
        <f t="shared" si="21"/>
        <v>170571.90813369042</v>
      </c>
      <c r="ET21" s="4">
        <f t="shared" si="21"/>
        <v>170571.90813369042</v>
      </c>
      <c r="EU21" s="4">
        <f t="shared" si="21"/>
        <v>170571.90813369042</v>
      </c>
      <c r="EV21" s="4">
        <f t="shared" si="21"/>
        <v>170571.90813369042</v>
      </c>
      <c r="EW21" s="4">
        <f t="shared" si="21"/>
        <v>170571.90813369042</v>
      </c>
      <c r="EX21" s="4">
        <f t="shared" si="21"/>
        <v>170571.90813369042</v>
      </c>
      <c r="EY21" s="4">
        <f t="shared" si="21"/>
        <v>170571.90813369042</v>
      </c>
      <c r="EZ21" s="4">
        <f t="shared" si="21"/>
        <v>170571.90813369042</v>
      </c>
      <c r="FA21" s="4">
        <f t="shared" si="21"/>
        <v>170571.90813369042</v>
      </c>
      <c r="FB21" s="4">
        <f t="shared" si="21"/>
        <v>170571.90813369042</v>
      </c>
      <c r="FC21" s="4">
        <f t="shared" si="21"/>
        <v>170571.90813369042</v>
      </c>
      <c r="FD21" s="4">
        <f t="shared" si="21"/>
        <v>170571.90813369042</v>
      </c>
      <c r="FE21" s="4">
        <f t="shared" si="21"/>
        <v>170571.90813369042</v>
      </c>
      <c r="FF21" s="4">
        <f t="shared" si="14"/>
        <v>170571.90813369042</v>
      </c>
      <c r="FG21" s="4">
        <f t="shared" si="14"/>
        <v>170571.90813369042</v>
      </c>
      <c r="FH21" s="4">
        <f t="shared" si="14"/>
        <v>170571.90813369042</v>
      </c>
      <c r="FI21" s="4">
        <f t="shared" si="14"/>
        <v>170571.90813369042</v>
      </c>
      <c r="FJ21" s="4">
        <f t="shared" si="14"/>
        <v>170571.90813369042</v>
      </c>
      <c r="FK21" s="4">
        <f t="shared" si="14"/>
        <v>170571.90813369042</v>
      </c>
      <c r="FL21" s="4">
        <f t="shared" si="14"/>
        <v>170571.90813369042</v>
      </c>
      <c r="FM21" s="4">
        <f t="shared" si="14"/>
        <v>170571.90813369042</v>
      </c>
      <c r="FN21" s="4">
        <f t="shared" si="14"/>
        <v>170571.90813369042</v>
      </c>
      <c r="FO21" s="4">
        <f t="shared" si="14"/>
        <v>170571.90813369042</v>
      </c>
      <c r="FP21" s="4">
        <f t="shared" si="14"/>
        <v>170571.90813369042</v>
      </c>
      <c r="FQ21" s="4">
        <f t="shared" si="14"/>
        <v>170571.90813369042</v>
      </c>
      <c r="FR21" s="4">
        <f t="shared" si="14"/>
        <v>170571.90813369042</v>
      </c>
      <c r="FS21" s="4">
        <f t="shared" si="14"/>
        <v>170571.90813369042</v>
      </c>
      <c r="FT21" s="4">
        <f t="shared" si="14"/>
        <v>170571.90813369042</v>
      </c>
      <c r="FU21" s="4">
        <f t="shared" si="14"/>
        <v>170571.90813369042</v>
      </c>
      <c r="FV21" s="4">
        <f t="shared" si="14"/>
        <v>170571.90813369042</v>
      </c>
      <c r="FW21" s="4">
        <f t="shared" si="14"/>
        <v>170571.90813369042</v>
      </c>
      <c r="FX21" s="4">
        <f t="shared" si="14"/>
        <v>170571.90813369042</v>
      </c>
      <c r="FY21" s="4">
        <f t="shared" si="14"/>
        <v>170571.90813369042</v>
      </c>
      <c r="FZ21" s="4">
        <f t="shared" si="14"/>
        <v>170571.90813369042</v>
      </c>
      <c r="GA21" s="4">
        <f t="shared" si="14"/>
        <v>170571.90813369042</v>
      </c>
      <c r="GB21" s="4">
        <f t="shared" si="14"/>
        <v>170571.90813369042</v>
      </c>
      <c r="GC21" s="4">
        <f t="shared" si="14"/>
        <v>170571.90813369042</v>
      </c>
      <c r="GD21" s="4">
        <f t="shared" si="14"/>
        <v>170571.90813369042</v>
      </c>
      <c r="GE21" s="4">
        <f t="shared" si="14"/>
        <v>170571.90813369042</v>
      </c>
      <c r="GF21" s="4">
        <f t="shared" si="14"/>
        <v>170571.90813369042</v>
      </c>
      <c r="GG21" s="4">
        <f t="shared" si="14"/>
        <v>170571.90813369042</v>
      </c>
      <c r="GH21" s="4">
        <f t="shared" si="14"/>
        <v>170571.90813369042</v>
      </c>
      <c r="GI21" s="4">
        <f t="shared" si="14"/>
        <v>170571.90813369042</v>
      </c>
      <c r="GJ21" s="4">
        <f t="shared" si="14"/>
        <v>170571.90813369042</v>
      </c>
      <c r="GK21" s="4">
        <f t="shared" si="14"/>
        <v>170571.90813369042</v>
      </c>
      <c r="GL21" s="4">
        <f t="shared" si="14"/>
        <v>170571.90813369042</v>
      </c>
      <c r="GM21" s="4">
        <f t="shared" si="14"/>
        <v>170571.90813369042</v>
      </c>
      <c r="GN21" s="4">
        <f t="shared" si="14"/>
        <v>170571.90813369042</v>
      </c>
      <c r="GO21" s="4">
        <f t="shared" si="14"/>
        <v>170571.90813369042</v>
      </c>
      <c r="GP21" s="4">
        <f t="shared" si="14"/>
        <v>170571.90813369042</v>
      </c>
      <c r="GQ21" s="4">
        <f t="shared" si="14"/>
        <v>170571.90813369042</v>
      </c>
      <c r="GR21" s="4">
        <f t="shared" si="14"/>
        <v>170571.90813369042</v>
      </c>
      <c r="GS21" s="4">
        <f t="shared" si="14"/>
        <v>170571.90813369042</v>
      </c>
      <c r="GT21" s="4">
        <f t="shared" si="14"/>
        <v>170571.90813369042</v>
      </c>
      <c r="GU21" s="4">
        <f t="shared" si="14"/>
        <v>170571.90813369042</v>
      </c>
      <c r="GV21" s="4">
        <f t="shared" si="14"/>
        <v>170571.90813369042</v>
      </c>
      <c r="GW21" s="4">
        <f t="shared" si="14"/>
        <v>170571.90813369042</v>
      </c>
      <c r="GX21" s="4">
        <f t="shared" si="14"/>
        <v>170571.90813369042</v>
      </c>
      <c r="GY21" s="4">
        <f t="shared" si="14"/>
        <v>170571.90813369042</v>
      </c>
      <c r="GZ21" s="4">
        <f t="shared" si="14"/>
        <v>170571.90813369042</v>
      </c>
      <c r="HA21" s="4">
        <f t="shared" si="14"/>
        <v>170571.90813369042</v>
      </c>
      <c r="HB21" s="4">
        <f t="shared" si="14"/>
        <v>170571.90813369042</v>
      </c>
      <c r="HC21" s="4">
        <f t="shared" si="14"/>
        <v>170571.90813369042</v>
      </c>
    </row>
    <row r="22" spans="1:211">
      <c r="A22" t="s">
        <v>80</v>
      </c>
      <c r="B22" s="22">
        <v>105574.09454921207</v>
      </c>
      <c r="C22" s="22">
        <f t="shared" si="15"/>
        <v>105574.09454921207</v>
      </c>
      <c r="D22" s="22">
        <f t="shared" si="15"/>
        <v>105574.09454921207</v>
      </c>
      <c r="E22" s="22">
        <f t="shared" si="15"/>
        <v>105574.09454921207</v>
      </c>
      <c r="F22" s="22">
        <f t="shared" si="15"/>
        <v>105574.09454921207</v>
      </c>
      <c r="G22" s="22">
        <f t="shared" si="15"/>
        <v>105574.09454921207</v>
      </c>
      <c r="H22" s="22">
        <f t="shared" si="15"/>
        <v>105574.09454921207</v>
      </c>
      <c r="I22" s="22">
        <f t="shared" si="15"/>
        <v>105574.09454921207</v>
      </c>
      <c r="J22" s="22">
        <f t="shared" si="15"/>
        <v>105574.09454921207</v>
      </c>
      <c r="K22" s="22">
        <f t="shared" si="15"/>
        <v>105574.09454921207</v>
      </c>
      <c r="L22" s="22">
        <f t="shared" si="15"/>
        <v>105574.09454921207</v>
      </c>
      <c r="M22" s="22">
        <f t="shared" si="15"/>
        <v>105574.09454921207</v>
      </c>
      <c r="N22" s="22">
        <f t="shared" si="15"/>
        <v>105574.09454921207</v>
      </c>
      <c r="O22" s="22">
        <f t="shared" si="15"/>
        <v>105574.09454921207</v>
      </c>
      <c r="P22" s="22">
        <f t="shared" si="15"/>
        <v>105574.09454921207</v>
      </c>
      <c r="Q22" s="22">
        <f t="shared" si="15"/>
        <v>105574.09454921207</v>
      </c>
      <c r="R22" s="22">
        <f t="shared" si="15"/>
        <v>105574.09454921207</v>
      </c>
      <c r="S22" s="22">
        <f t="shared" si="15"/>
        <v>105574.09454921207</v>
      </c>
      <c r="T22" s="22">
        <f t="shared" si="15"/>
        <v>105574.09454921207</v>
      </c>
      <c r="U22" s="22">
        <f t="shared" si="15"/>
        <v>105574.09454921207</v>
      </c>
      <c r="V22" s="22">
        <f t="shared" si="15"/>
        <v>105574.09454921207</v>
      </c>
      <c r="W22" s="22">
        <f t="shared" si="15"/>
        <v>105574.09454921207</v>
      </c>
      <c r="X22" s="22">
        <f t="shared" si="15"/>
        <v>105574.09454921207</v>
      </c>
      <c r="Y22" s="22">
        <f t="shared" si="15"/>
        <v>105574.09454921207</v>
      </c>
      <c r="Z22" s="22">
        <f t="shared" si="15"/>
        <v>105574.09454921207</v>
      </c>
      <c r="AA22" s="22">
        <f t="shared" si="15"/>
        <v>105574.09454921207</v>
      </c>
      <c r="AB22" s="22">
        <f t="shared" si="15"/>
        <v>105574.09454921207</v>
      </c>
      <c r="AC22" s="22">
        <f t="shared" si="15"/>
        <v>105574.09454921207</v>
      </c>
      <c r="AD22" s="22">
        <f t="shared" si="15"/>
        <v>105574.09454921207</v>
      </c>
      <c r="AE22" s="22">
        <f t="shared" si="15"/>
        <v>105574.09454921207</v>
      </c>
      <c r="AF22" s="22">
        <f t="shared" si="15"/>
        <v>105574.09454921207</v>
      </c>
      <c r="AG22" s="22">
        <f t="shared" si="15"/>
        <v>105574.09454921207</v>
      </c>
      <c r="AH22" s="22">
        <f t="shared" si="15"/>
        <v>105574.09454921207</v>
      </c>
      <c r="AI22" s="22">
        <f t="shared" si="15"/>
        <v>105574.09454921207</v>
      </c>
      <c r="AJ22" s="22">
        <f t="shared" si="15"/>
        <v>105574.09454921207</v>
      </c>
      <c r="AK22" s="22">
        <f t="shared" si="15"/>
        <v>105574.09454921207</v>
      </c>
      <c r="AL22" s="22">
        <f t="shared" si="15"/>
        <v>105574.09454921207</v>
      </c>
      <c r="AM22" s="22">
        <f t="shared" si="15"/>
        <v>105574.09454921207</v>
      </c>
      <c r="AN22" s="22">
        <f t="shared" si="15"/>
        <v>105574.09454921207</v>
      </c>
      <c r="AO22" s="22">
        <f t="shared" si="15"/>
        <v>105574.09454921207</v>
      </c>
      <c r="AP22" s="22">
        <f t="shared" si="15"/>
        <v>105574.09454921207</v>
      </c>
      <c r="AQ22" s="22">
        <f t="shared" si="15"/>
        <v>105574.09454921207</v>
      </c>
      <c r="AR22" s="22">
        <f t="shared" si="15"/>
        <v>105574.09454921207</v>
      </c>
      <c r="AS22" s="22">
        <f t="shared" si="15"/>
        <v>105574.09454921207</v>
      </c>
      <c r="AT22" s="22">
        <f t="shared" si="15"/>
        <v>105574.09454921207</v>
      </c>
      <c r="AU22" s="22">
        <f t="shared" si="15"/>
        <v>105574.09454921207</v>
      </c>
      <c r="AV22" s="22">
        <f t="shared" si="15"/>
        <v>105574.09454921207</v>
      </c>
      <c r="AW22" s="22">
        <f t="shared" si="15"/>
        <v>105574.09454921207</v>
      </c>
      <c r="AX22" s="22">
        <f t="shared" si="15"/>
        <v>105574.09454921207</v>
      </c>
      <c r="AY22" s="22">
        <f t="shared" si="15"/>
        <v>105574.09454921207</v>
      </c>
      <c r="AZ22" s="22">
        <f t="shared" si="15"/>
        <v>105574.09454921207</v>
      </c>
      <c r="BA22" s="22">
        <f t="shared" si="15"/>
        <v>105574.09454921207</v>
      </c>
      <c r="BB22" s="22">
        <f t="shared" si="15"/>
        <v>105574.09454921207</v>
      </c>
      <c r="BC22" s="22">
        <f t="shared" si="15"/>
        <v>105574.09454921207</v>
      </c>
      <c r="BD22" s="22">
        <f t="shared" si="15"/>
        <v>105574.09454921207</v>
      </c>
      <c r="BE22" s="22">
        <f t="shared" si="15"/>
        <v>105574.09454921207</v>
      </c>
      <c r="BF22" s="22">
        <f t="shared" si="15"/>
        <v>105574.09454921207</v>
      </c>
      <c r="BG22" s="22">
        <f t="shared" si="15"/>
        <v>105574.09454921207</v>
      </c>
      <c r="BH22" s="22">
        <f t="shared" si="15"/>
        <v>105574.09454921207</v>
      </c>
      <c r="BI22" s="22">
        <f t="shared" si="15"/>
        <v>105574.09454921207</v>
      </c>
      <c r="BJ22" s="22">
        <f t="shared" si="15"/>
        <v>105574.09454921207</v>
      </c>
      <c r="BK22" s="22">
        <f t="shared" si="15"/>
        <v>105574.09454921207</v>
      </c>
      <c r="BL22" s="22">
        <f t="shared" si="15"/>
        <v>105574.09454921207</v>
      </c>
      <c r="BM22" s="22">
        <f t="shared" ref="BM22" si="22">$EA22</f>
        <v>105574.09454921207</v>
      </c>
      <c r="BN22" s="22">
        <f t="shared" si="16"/>
        <v>105574.09454921207</v>
      </c>
      <c r="BO22" s="22">
        <f t="shared" si="16"/>
        <v>105574.09454921207</v>
      </c>
      <c r="BP22" s="22">
        <f t="shared" si="16"/>
        <v>105574.09454921207</v>
      </c>
      <c r="BQ22" s="22">
        <f t="shared" si="16"/>
        <v>105574.09454921207</v>
      </c>
      <c r="BR22" s="22">
        <f t="shared" si="16"/>
        <v>105574.09454921207</v>
      </c>
      <c r="BS22" s="22">
        <f t="shared" si="16"/>
        <v>105574.09454921207</v>
      </c>
      <c r="BT22" s="22">
        <f t="shared" si="16"/>
        <v>105574.09454921207</v>
      </c>
      <c r="BU22" s="22">
        <f t="shared" si="16"/>
        <v>105574.09454921207</v>
      </c>
      <c r="BV22" s="22">
        <f t="shared" si="16"/>
        <v>105574.09454921207</v>
      </c>
      <c r="BW22" s="22">
        <f t="shared" si="16"/>
        <v>105574.09454921207</v>
      </c>
      <c r="BX22" s="22">
        <f t="shared" si="16"/>
        <v>105574.09454921207</v>
      </c>
      <c r="BY22" s="22">
        <f t="shared" si="16"/>
        <v>105574.09454921207</v>
      </c>
      <c r="BZ22" s="22">
        <f t="shared" si="16"/>
        <v>105574.09454921207</v>
      </c>
      <c r="CA22" s="22">
        <f t="shared" si="16"/>
        <v>105574.09454921207</v>
      </c>
      <c r="CB22" s="22">
        <f t="shared" si="16"/>
        <v>105574.09454921207</v>
      </c>
      <c r="CC22" s="22">
        <f t="shared" si="16"/>
        <v>105574.09454921207</v>
      </c>
      <c r="CD22" s="22">
        <f t="shared" si="17"/>
        <v>105574.09454921207</v>
      </c>
      <c r="CE22" s="22">
        <f t="shared" si="17"/>
        <v>105574.09454921207</v>
      </c>
      <c r="CF22" s="22">
        <f t="shared" si="17"/>
        <v>105574.09454921207</v>
      </c>
      <c r="CG22" s="22">
        <f t="shared" si="17"/>
        <v>105574.09454921207</v>
      </c>
      <c r="CH22" s="22">
        <f t="shared" si="17"/>
        <v>105574.09454921207</v>
      </c>
      <c r="CI22" s="22">
        <f t="shared" si="17"/>
        <v>105574.09454921207</v>
      </c>
      <c r="CJ22" s="22">
        <f t="shared" si="17"/>
        <v>105574.09454921207</v>
      </c>
      <c r="CK22" s="22">
        <f t="shared" si="17"/>
        <v>105574.09454921207</v>
      </c>
      <c r="CL22" s="22">
        <f t="shared" si="17"/>
        <v>105574.09454921207</v>
      </c>
      <c r="CM22" s="22">
        <f t="shared" si="17"/>
        <v>105574.09454921207</v>
      </c>
      <c r="CN22" s="22">
        <f t="shared" si="17"/>
        <v>105574.09454921207</v>
      </c>
      <c r="CO22" s="22">
        <f t="shared" si="17"/>
        <v>105574.09454921207</v>
      </c>
      <c r="CP22" s="22">
        <f t="shared" si="17"/>
        <v>105574.09454921207</v>
      </c>
      <c r="CQ22" s="22">
        <f t="shared" si="17"/>
        <v>105574.09454921207</v>
      </c>
      <c r="CR22" s="22">
        <f t="shared" si="17"/>
        <v>105574.09454921207</v>
      </c>
      <c r="CS22" s="22">
        <f t="shared" si="17"/>
        <v>105574.09454921207</v>
      </c>
      <c r="CT22" s="22">
        <f t="shared" si="18"/>
        <v>105574.09454921207</v>
      </c>
      <c r="CU22" s="22">
        <f t="shared" si="18"/>
        <v>105574.09454921207</v>
      </c>
      <c r="CV22" s="22">
        <f t="shared" si="18"/>
        <v>105574.09454921207</v>
      </c>
      <c r="CW22" s="22">
        <f t="shared" si="18"/>
        <v>105574.09454921207</v>
      </c>
      <c r="CX22" s="22">
        <f t="shared" si="18"/>
        <v>105574.09454921207</v>
      </c>
      <c r="CY22" s="22">
        <f t="shared" si="18"/>
        <v>105574.09454921207</v>
      </c>
      <c r="CZ22" s="22">
        <f t="shared" si="18"/>
        <v>105574.09454921207</v>
      </c>
      <c r="DA22" s="22">
        <f t="shared" si="18"/>
        <v>105574.09454921207</v>
      </c>
      <c r="DB22" s="22">
        <f t="shared" si="18"/>
        <v>105574.09454921207</v>
      </c>
      <c r="DC22" s="22">
        <f t="shared" si="18"/>
        <v>105574.09454921207</v>
      </c>
      <c r="DD22" s="22">
        <f t="shared" si="18"/>
        <v>105574.09454921207</v>
      </c>
      <c r="DE22" s="22">
        <f t="shared" si="18"/>
        <v>105574.09454921207</v>
      </c>
      <c r="DF22" s="22">
        <f t="shared" si="18"/>
        <v>105574.09454921207</v>
      </c>
      <c r="DG22" s="22">
        <f t="shared" si="18"/>
        <v>105574.09454921207</v>
      </c>
      <c r="DH22" s="22">
        <f t="shared" si="18"/>
        <v>105574.09454921207</v>
      </c>
      <c r="DI22" s="22">
        <f t="shared" si="18"/>
        <v>105574.09454921207</v>
      </c>
      <c r="DJ22" s="22">
        <f t="shared" si="19"/>
        <v>105574.09454921207</v>
      </c>
      <c r="DK22" s="22">
        <f t="shared" si="19"/>
        <v>105574.09454921207</v>
      </c>
      <c r="DL22" s="22">
        <f t="shared" si="19"/>
        <v>105574.09454921207</v>
      </c>
      <c r="DM22" s="22">
        <f t="shared" si="19"/>
        <v>105574.09454921207</v>
      </c>
      <c r="DN22" s="22">
        <f t="shared" si="19"/>
        <v>105574.09454921207</v>
      </c>
      <c r="DO22" s="22">
        <f t="shared" si="19"/>
        <v>105574.09454921207</v>
      </c>
      <c r="DP22" s="22">
        <f t="shared" si="19"/>
        <v>105574.09454921207</v>
      </c>
      <c r="DQ22" s="22">
        <f t="shared" si="19"/>
        <v>105574.09454921207</v>
      </c>
      <c r="DR22" s="22">
        <f t="shared" si="19"/>
        <v>105574.09454921207</v>
      </c>
      <c r="DS22" s="22">
        <f t="shared" si="19"/>
        <v>105574.09454921207</v>
      </c>
      <c r="DT22" s="22">
        <f t="shared" si="19"/>
        <v>105574.09454921207</v>
      </c>
      <c r="DU22" s="22">
        <f t="shared" si="19"/>
        <v>105574.09454921207</v>
      </c>
      <c r="DV22" s="22">
        <f t="shared" si="19"/>
        <v>105574.09454921207</v>
      </c>
      <c r="DW22" s="22">
        <f t="shared" si="19"/>
        <v>105574.09454921207</v>
      </c>
      <c r="DX22" s="22">
        <f t="shared" si="19"/>
        <v>105574.09454921207</v>
      </c>
      <c r="DY22" s="22">
        <f t="shared" si="19"/>
        <v>105574.09454921207</v>
      </c>
      <c r="DZ22" s="4">
        <f>'CCaMC-AFOaMCpUC US'!B22</f>
        <v>105574.09454921207</v>
      </c>
      <c r="EA22" s="4">
        <f t="shared" si="20"/>
        <v>105574.09454921207</v>
      </c>
      <c r="EB22" s="4">
        <f t="shared" si="20"/>
        <v>105574.09454921207</v>
      </c>
      <c r="EC22" s="4">
        <f t="shared" si="20"/>
        <v>105574.09454921207</v>
      </c>
      <c r="ED22" s="4">
        <f t="shared" si="20"/>
        <v>105574.09454921207</v>
      </c>
      <c r="EE22" s="4">
        <f t="shared" si="20"/>
        <v>105574.09454921207</v>
      </c>
      <c r="EF22" s="4">
        <f t="shared" si="20"/>
        <v>105574.09454921207</v>
      </c>
      <c r="EG22" s="4">
        <f t="shared" si="20"/>
        <v>105574.09454921207</v>
      </c>
      <c r="EH22" s="4">
        <f t="shared" si="20"/>
        <v>105574.09454921207</v>
      </c>
      <c r="EI22" s="4">
        <f t="shared" si="20"/>
        <v>105574.09454921207</v>
      </c>
      <c r="EJ22" s="4">
        <f t="shared" si="20"/>
        <v>105574.09454921207</v>
      </c>
      <c r="EK22" s="4">
        <f t="shared" si="20"/>
        <v>105574.09454921207</v>
      </c>
      <c r="EL22" s="4">
        <f t="shared" si="20"/>
        <v>105574.09454921207</v>
      </c>
      <c r="EM22" s="4">
        <f t="shared" si="20"/>
        <v>105574.09454921207</v>
      </c>
      <c r="EN22" s="4">
        <f t="shared" si="20"/>
        <v>105574.09454921207</v>
      </c>
      <c r="EO22" s="4">
        <f t="shared" si="20"/>
        <v>105574.09454921207</v>
      </c>
      <c r="EP22" s="4">
        <f t="shared" si="20"/>
        <v>105574.09454921207</v>
      </c>
      <c r="EQ22" s="4">
        <f t="shared" si="21"/>
        <v>105574.09454921207</v>
      </c>
      <c r="ER22" s="4">
        <f t="shared" si="21"/>
        <v>105574.09454921207</v>
      </c>
      <c r="ES22" s="4">
        <f t="shared" si="21"/>
        <v>105574.09454921207</v>
      </c>
      <c r="ET22" s="4">
        <f t="shared" si="21"/>
        <v>105574.09454921207</v>
      </c>
      <c r="EU22" s="4">
        <f t="shared" si="21"/>
        <v>105574.09454921207</v>
      </c>
      <c r="EV22" s="4">
        <f t="shared" si="21"/>
        <v>105574.09454921207</v>
      </c>
      <c r="EW22" s="4">
        <f t="shared" si="21"/>
        <v>105574.09454921207</v>
      </c>
      <c r="EX22" s="4">
        <f t="shared" si="21"/>
        <v>105574.09454921207</v>
      </c>
      <c r="EY22" s="4">
        <f t="shared" si="21"/>
        <v>105574.09454921207</v>
      </c>
      <c r="EZ22" s="4">
        <f t="shared" si="21"/>
        <v>105574.09454921207</v>
      </c>
      <c r="FA22" s="4">
        <f t="shared" si="21"/>
        <v>105574.09454921207</v>
      </c>
      <c r="FB22" s="4">
        <f t="shared" si="21"/>
        <v>105574.09454921207</v>
      </c>
      <c r="FC22" s="4">
        <f t="shared" si="21"/>
        <v>105574.09454921207</v>
      </c>
      <c r="FD22" s="4">
        <f t="shared" si="21"/>
        <v>105574.09454921207</v>
      </c>
      <c r="FE22" s="4">
        <f t="shared" si="21"/>
        <v>105574.09454921207</v>
      </c>
      <c r="FF22" s="4">
        <f t="shared" si="14"/>
        <v>105574.09454921207</v>
      </c>
      <c r="FG22" s="4">
        <f t="shared" si="14"/>
        <v>105574.09454921207</v>
      </c>
      <c r="FH22" s="4">
        <f t="shared" si="14"/>
        <v>105574.09454921207</v>
      </c>
      <c r="FI22" s="4">
        <f t="shared" si="14"/>
        <v>105574.09454921207</v>
      </c>
      <c r="FJ22" s="4">
        <f t="shared" si="14"/>
        <v>105574.09454921207</v>
      </c>
      <c r="FK22" s="4">
        <f t="shared" si="14"/>
        <v>105574.09454921207</v>
      </c>
      <c r="FL22" s="4">
        <f t="shared" si="14"/>
        <v>105574.09454921207</v>
      </c>
      <c r="FM22" s="4">
        <f t="shared" si="14"/>
        <v>105574.09454921207</v>
      </c>
      <c r="FN22" s="4">
        <f t="shared" si="14"/>
        <v>105574.09454921207</v>
      </c>
      <c r="FO22" s="4">
        <f t="shared" si="14"/>
        <v>105574.09454921207</v>
      </c>
      <c r="FP22" s="4">
        <f t="shared" si="14"/>
        <v>105574.09454921207</v>
      </c>
      <c r="FQ22" s="4">
        <f t="shared" si="14"/>
        <v>105574.09454921207</v>
      </c>
      <c r="FR22" s="4">
        <f t="shared" si="14"/>
        <v>105574.09454921207</v>
      </c>
      <c r="FS22" s="4">
        <f t="shared" si="14"/>
        <v>105574.09454921207</v>
      </c>
      <c r="FT22" s="4">
        <f t="shared" si="14"/>
        <v>105574.09454921207</v>
      </c>
      <c r="FU22" s="4">
        <f t="shared" si="14"/>
        <v>105574.09454921207</v>
      </c>
      <c r="FV22" s="4">
        <f t="shared" si="14"/>
        <v>105574.09454921207</v>
      </c>
      <c r="FW22" s="4">
        <f t="shared" si="14"/>
        <v>105574.09454921207</v>
      </c>
      <c r="FX22" s="4">
        <f t="shared" si="14"/>
        <v>105574.09454921207</v>
      </c>
      <c r="FY22" s="4">
        <f t="shared" si="14"/>
        <v>105574.09454921207</v>
      </c>
      <c r="FZ22" s="4">
        <f t="shared" si="14"/>
        <v>105574.09454921207</v>
      </c>
      <c r="GA22" s="4">
        <f t="shared" ref="FF22:HC25" si="23">$DZ22</f>
        <v>105574.09454921207</v>
      </c>
      <c r="GB22" s="4">
        <f t="shared" si="23"/>
        <v>105574.09454921207</v>
      </c>
      <c r="GC22" s="4">
        <f t="shared" si="23"/>
        <v>105574.09454921207</v>
      </c>
      <c r="GD22" s="4">
        <f t="shared" si="23"/>
        <v>105574.09454921207</v>
      </c>
      <c r="GE22" s="4">
        <f t="shared" si="23"/>
        <v>105574.09454921207</v>
      </c>
      <c r="GF22" s="4">
        <f t="shared" si="23"/>
        <v>105574.09454921207</v>
      </c>
      <c r="GG22" s="4">
        <f t="shared" si="23"/>
        <v>105574.09454921207</v>
      </c>
      <c r="GH22" s="4">
        <f t="shared" si="23"/>
        <v>105574.09454921207</v>
      </c>
      <c r="GI22" s="4">
        <f t="shared" si="23"/>
        <v>105574.09454921207</v>
      </c>
      <c r="GJ22" s="4">
        <f t="shared" si="23"/>
        <v>105574.09454921207</v>
      </c>
      <c r="GK22" s="4">
        <f t="shared" si="23"/>
        <v>105574.09454921207</v>
      </c>
      <c r="GL22" s="4">
        <f t="shared" si="23"/>
        <v>105574.09454921207</v>
      </c>
      <c r="GM22" s="4">
        <f t="shared" si="23"/>
        <v>105574.09454921207</v>
      </c>
      <c r="GN22" s="4">
        <f t="shared" si="23"/>
        <v>105574.09454921207</v>
      </c>
      <c r="GO22" s="4">
        <f t="shared" si="23"/>
        <v>105574.09454921207</v>
      </c>
      <c r="GP22" s="4">
        <f t="shared" si="23"/>
        <v>105574.09454921207</v>
      </c>
      <c r="GQ22" s="4">
        <f t="shared" si="23"/>
        <v>105574.09454921207</v>
      </c>
      <c r="GR22" s="4">
        <f t="shared" si="23"/>
        <v>105574.09454921207</v>
      </c>
      <c r="GS22" s="4">
        <f t="shared" si="23"/>
        <v>105574.09454921207</v>
      </c>
      <c r="GT22" s="4">
        <f t="shared" si="23"/>
        <v>105574.09454921207</v>
      </c>
      <c r="GU22" s="4">
        <f t="shared" si="23"/>
        <v>105574.09454921207</v>
      </c>
      <c r="GV22" s="4">
        <f t="shared" si="23"/>
        <v>105574.09454921207</v>
      </c>
      <c r="GW22" s="4">
        <f t="shared" si="23"/>
        <v>105574.09454921207</v>
      </c>
      <c r="GX22" s="4">
        <f t="shared" si="23"/>
        <v>105574.09454921207</v>
      </c>
      <c r="GY22" s="4">
        <f t="shared" si="23"/>
        <v>105574.09454921207</v>
      </c>
      <c r="GZ22" s="4">
        <f t="shared" si="23"/>
        <v>105574.09454921207</v>
      </c>
      <c r="HA22" s="4">
        <f t="shared" si="23"/>
        <v>105574.09454921207</v>
      </c>
      <c r="HB22" s="4">
        <f t="shared" si="23"/>
        <v>105574.09454921207</v>
      </c>
      <c r="HC22" s="4">
        <f t="shared" si="23"/>
        <v>105574.09454921207</v>
      </c>
    </row>
    <row r="23" spans="1:211">
      <c r="A23" t="s">
        <v>81</v>
      </c>
      <c r="B23">
        <v>100659.7305974831</v>
      </c>
      <c r="C23">
        <f t="shared" ref="C23:BM23" si="24">$EA23</f>
        <v>100659.7305974831</v>
      </c>
      <c r="D23">
        <f t="shared" si="24"/>
        <v>100659.7305974831</v>
      </c>
      <c r="E23">
        <f t="shared" si="24"/>
        <v>100659.7305974831</v>
      </c>
      <c r="F23">
        <f t="shared" si="24"/>
        <v>100659.7305974831</v>
      </c>
      <c r="G23">
        <f t="shared" si="24"/>
        <v>100659.7305974831</v>
      </c>
      <c r="H23">
        <f t="shared" si="24"/>
        <v>100659.7305974831</v>
      </c>
      <c r="I23">
        <f t="shared" si="24"/>
        <v>100659.7305974831</v>
      </c>
      <c r="J23">
        <f t="shared" si="24"/>
        <v>100659.7305974831</v>
      </c>
      <c r="K23">
        <f t="shared" si="24"/>
        <v>100659.7305974831</v>
      </c>
      <c r="L23">
        <f t="shared" si="24"/>
        <v>100659.7305974831</v>
      </c>
      <c r="M23">
        <f t="shared" si="24"/>
        <v>100659.7305974831</v>
      </c>
      <c r="N23">
        <f t="shared" si="24"/>
        <v>100659.7305974831</v>
      </c>
      <c r="O23">
        <f t="shared" si="24"/>
        <v>100659.7305974831</v>
      </c>
      <c r="P23">
        <f t="shared" si="24"/>
        <v>100659.7305974831</v>
      </c>
      <c r="Q23">
        <f t="shared" si="24"/>
        <v>100659.7305974831</v>
      </c>
      <c r="R23">
        <f t="shared" si="24"/>
        <v>100659.7305974831</v>
      </c>
      <c r="S23">
        <f t="shared" si="24"/>
        <v>100659.7305974831</v>
      </c>
      <c r="T23">
        <f t="shared" si="24"/>
        <v>100659.7305974831</v>
      </c>
      <c r="U23">
        <f t="shared" si="24"/>
        <v>100659.7305974831</v>
      </c>
      <c r="V23">
        <f t="shared" si="24"/>
        <v>100659.7305974831</v>
      </c>
      <c r="W23">
        <f t="shared" si="24"/>
        <v>100659.7305974831</v>
      </c>
      <c r="X23">
        <f t="shared" si="24"/>
        <v>100659.7305974831</v>
      </c>
      <c r="Y23">
        <f t="shared" si="24"/>
        <v>100659.7305974831</v>
      </c>
      <c r="Z23">
        <f t="shared" si="24"/>
        <v>100659.7305974831</v>
      </c>
      <c r="AA23">
        <f t="shared" si="24"/>
        <v>100659.7305974831</v>
      </c>
      <c r="AB23">
        <f t="shared" si="24"/>
        <v>100659.7305974831</v>
      </c>
      <c r="AC23">
        <f t="shared" si="24"/>
        <v>100659.7305974831</v>
      </c>
      <c r="AD23">
        <f t="shared" si="24"/>
        <v>100659.7305974831</v>
      </c>
      <c r="AE23">
        <f t="shared" si="24"/>
        <v>100659.7305974831</v>
      </c>
      <c r="AF23">
        <f t="shared" si="24"/>
        <v>100659.7305974831</v>
      </c>
      <c r="AG23">
        <f t="shared" si="24"/>
        <v>100659.7305974831</v>
      </c>
      <c r="AH23">
        <f t="shared" si="24"/>
        <v>100659.7305974831</v>
      </c>
      <c r="AI23">
        <f t="shared" si="24"/>
        <v>100659.7305974831</v>
      </c>
      <c r="AJ23">
        <f t="shared" si="24"/>
        <v>100659.7305974831</v>
      </c>
      <c r="AK23">
        <f t="shared" si="24"/>
        <v>100659.7305974831</v>
      </c>
      <c r="AL23">
        <f t="shared" si="24"/>
        <v>100659.7305974831</v>
      </c>
      <c r="AM23">
        <f t="shared" si="24"/>
        <v>100659.7305974831</v>
      </c>
      <c r="AN23">
        <f t="shared" si="24"/>
        <v>100659.7305974831</v>
      </c>
      <c r="AO23">
        <f t="shared" si="24"/>
        <v>100659.7305974831</v>
      </c>
      <c r="AP23">
        <f t="shared" si="24"/>
        <v>100659.7305974831</v>
      </c>
      <c r="AQ23">
        <f t="shared" si="24"/>
        <v>100659.7305974831</v>
      </c>
      <c r="AR23">
        <f t="shared" si="24"/>
        <v>100659.7305974831</v>
      </c>
      <c r="AS23">
        <f t="shared" si="24"/>
        <v>100659.7305974831</v>
      </c>
      <c r="AT23">
        <f t="shared" si="24"/>
        <v>100659.7305974831</v>
      </c>
      <c r="AU23">
        <f t="shared" si="24"/>
        <v>100659.7305974831</v>
      </c>
      <c r="AV23">
        <f t="shared" si="24"/>
        <v>100659.7305974831</v>
      </c>
      <c r="AW23">
        <f t="shared" si="24"/>
        <v>100659.7305974831</v>
      </c>
      <c r="AX23">
        <f t="shared" si="24"/>
        <v>100659.7305974831</v>
      </c>
      <c r="AY23">
        <f t="shared" si="24"/>
        <v>100659.7305974831</v>
      </c>
      <c r="AZ23">
        <f t="shared" si="24"/>
        <v>100659.7305974831</v>
      </c>
      <c r="BA23">
        <f t="shared" si="24"/>
        <v>100659.7305974831</v>
      </c>
      <c r="BB23">
        <f t="shared" si="24"/>
        <v>100659.7305974831</v>
      </c>
      <c r="BC23">
        <f t="shared" si="24"/>
        <v>100659.7305974831</v>
      </c>
      <c r="BD23">
        <f t="shared" si="24"/>
        <v>100659.7305974831</v>
      </c>
      <c r="BE23">
        <f t="shared" si="24"/>
        <v>100659.7305974831</v>
      </c>
      <c r="BF23">
        <f t="shared" si="24"/>
        <v>100659.7305974831</v>
      </c>
      <c r="BG23">
        <f t="shared" si="24"/>
        <v>100659.7305974831</v>
      </c>
      <c r="BH23">
        <f t="shared" si="24"/>
        <v>100659.7305974831</v>
      </c>
      <c r="BI23">
        <f t="shared" si="24"/>
        <v>100659.7305974831</v>
      </c>
      <c r="BJ23">
        <f t="shared" si="24"/>
        <v>100659.7305974831</v>
      </c>
      <c r="BK23">
        <f t="shared" si="24"/>
        <v>100659.7305974831</v>
      </c>
      <c r="BL23">
        <f t="shared" si="24"/>
        <v>100659.7305974831</v>
      </c>
      <c r="BM23">
        <f t="shared" si="24"/>
        <v>100659.7305974831</v>
      </c>
      <c r="BN23">
        <f t="shared" si="16"/>
        <v>100659.7305974831</v>
      </c>
      <c r="BO23">
        <f t="shared" si="16"/>
        <v>100659.7305974831</v>
      </c>
      <c r="BP23">
        <f t="shared" si="16"/>
        <v>100659.7305974831</v>
      </c>
      <c r="BQ23">
        <f t="shared" si="16"/>
        <v>100659.7305974831</v>
      </c>
      <c r="BR23">
        <f t="shared" si="16"/>
        <v>100659.7305974831</v>
      </c>
      <c r="BS23">
        <f t="shared" si="16"/>
        <v>100659.7305974831</v>
      </c>
      <c r="BT23">
        <f t="shared" si="16"/>
        <v>100659.7305974831</v>
      </c>
      <c r="BU23">
        <f t="shared" si="16"/>
        <v>100659.7305974831</v>
      </c>
      <c r="BV23">
        <f t="shared" si="16"/>
        <v>100659.7305974831</v>
      </c>
      <c r="BW23">
        <f t="shared" si="16"/>
        <v>100659.7305974831</v>
      </c>
      <c r="BX23">
        <f t="shared" si="16"/>
        <v>100659.7305974831</v>
      </c>
      <c r="BY23">
        <f t="shared" si="16"/>
        <v>100659.7305974831</v>
      </c>
      <c r="BZ23">
        <f t="shared" si="16"/>
        <v>100659.7305974831</v>
      </c>
      <c r="CA23">
        <f t="shared" si="16"/>
        <v>100659.7305974831</v>
      </c>
      <c r="CB23">
        <f t="shared" si="16"/>
        <v>100659.7305974831</v>
      </c>
      <c r="CC23">
        <f t="shared" si="16"/>
        <v>100659.7305974831</v>
      </c>
      <c r="CD23">
        <f t="shared" si="17"/>
        <v>100659.7305974831</v>
      </c>
      <c r="CE23">
        <f t="shared" si="17"/>
        <v>100659.7305974831</v>
      </c>
      <c r="CF23">
        <f t="shared" si="17"/>
        <v>100659.7305974831</v>
      </c>
      <c r="CG23">
        <f t="shared" si="17"/>
        <v>100659.7305974831</v>
      </c>
      <c r="CH23">
        <f t="shared" si="17"/>
        <v>100659.7305974831</v>
      </c>
      <c r="CI23">
        <f t="shared" si="17"/>
        <v>100659.7305974831</v>
      </c>
      <c r="CJ23">
        <f t="shared" si="17"/>
        <v>100659.7305974831</v>
      </c>
      <c r="CK23">
        <f t="shared" si="17"/>
        <v>100659.7305974831</v>
      </c>
      <c r="CL23">
        <f t="shared" si="17"/>
        <v>100659.7305974831</v>
      </c>
      <c r="CM23">
        <f t="shared" si="17"/>
        <v>100659.7305974831</v>
      </c>
      <c r="CN23">
        <f t="shared" si="17"/>
        <v>100659.7305974831</v>
      </c>
      <c r="CO23">
        <f t="shared" si="17"/>
        <v>100659.7305974831</v>
      </c>
      <c r="CP23">
        <f t="shared" si="17"/>
        <v>100659.7305974831</v>
      </c>
      <c r="CQ23">
        <f t="shared" si="17"/>
        <v>100659.7305974831</v>
      </c>
      <c r="CR23">
        <f t="shared" si="17"/>
        <v>100659.7305974831</v>
      </c>
      <c r="CS23">
        <f t="shared" si="17"/>
        <v>100659.7305974831</v>
      </c>
      <c r="CT23">
        <f t="shared" si="18"/>
        <v>100659.7305974831</v>
      </c>
      <c r="CU23">
        <f t="shared" si="18"/>
        <v>100659.7305974831</v>
      </c>
      <c r="CV23">
        <f t="shared" si="18"/>
        <v>100659.7305974831</v>
      </c>
      <c r="CW23">
        <f t="shared" si="18"/>
        <v>100659.7305974831</v>
      </c>
      <c r="CX23">
        <f t="shared" si="18"/>
        <v>100659.7305974831</v>
      </c>
      <c r="CY23">
        <f t="shared" si="18"/>
        <v>100659.7305974831</v>
      </c>
      <c r="CZ23">
        <f t="shared" si="18"/>
        <v>100659.7305974831</v>
      </c>
      <c r="DA23">
        <f t="shared" si="18"/>
        <v>100659.7305974831</v>
      </c>
      <c r="DB23">
        <f t="shared" si="18"/>
        <v>100659.7305974831</v>
      </c>
      <c r="DC23">
        <f t="shared" si="18"/>
        <v>100659.7305974831</v>
      </c>
      <c r="DD23">
        <f t="shared" si="18"/>
        <v>100659.7305974831</v>
      </c>
      <c r="DE23">
        <f t="shared" si="18"/>
        <v>100659.7305974831</v>
      </c>
      <c r="DF23">
        <f t="shared" si="18"/>
        <v>100659.7305974831</v>
      </c>
      <c r="DG23">
        <f t="shared" si="18"/>
        <v>100659.7305974831</v>
      </c>
      <c r="DH23">
        <f t="shared" si="18"/>
        <v>100659.7305974831</v>
      </c>
      <c r="DI23">
        <f t="shared" si="18"/>
        <v>100659.7305974831</v>
      </c>
      <c r="DJ23">
        <f t="shared" si="19"/>
        <v>100659.7305974831</v>
      </c>
      <c r="DK23">
        <f t="shared" si="19"/>
        <v>100659.7305974831</v>
      </c>
      <c r="DL23">
        <f t="shared" si="19"/>
        <v>100659.7305974831</v>
      </c>
      <c r="DM23">
        <f t="shared" si="19"/>
        <v>100659.7305974831</v>
      </c>
      <c r="DN23">
        <f t="shared" si="19"/>
        <v>100659.7305974831</v>
      </c>
      <c r="DO23">
        <f t="shared" si="19"/>
        <v>100659.7305974831</v>
      </c>
      <c r="DP23">
        <f t="shared" si="19"/>
        <v>100659.7305974831</v>
      </c>
      <c r="DQ23">
        <f t="shared" si="19"/>
        <v>100659.7305974831</v>
      </c>
      <c r="DR23">
        <f t="shared" si="19"/>
        <v>100659.7305974831</v>
      </c>
      <c r="DS23">
        <f t="shared" si="19"/>
        <v>100659.7305974831</v>
      </c>
      <c r="DT23">
        <f t="shared" si="19"/>
        <v>100659.7305974831</v>
      </c>
      <c r="DU23">
        <f t="shared" si="19"/>
        <v>100659.7305974831</v>
      </c>
      <c r="DV23">
        <f t="shared" si="19"/>
        <v>100659.7305974831</v>
      </c>
      <c r="DW23">
        <f t="shared" si="19"/>
        <v>100659.7305974831</v>
      </c>
      <c r="DX23">
        <f t="shared" si="19"/>
        <v>100659.7305974831</v>
      </c>
      <c r="DY23">
        <f t="shared" si="19"/>
        <v>100659.7305974831</v>
      </c>
      <c r="DZ23" s="4">
        <f>'CCaMC-AFOaMCpUC US'!B23</f>
        <v>100659.7305974831</v>
      </c>
      <c r="EA23" s="4">
        <f t="shared" si="20"/>
        <v>100659.7305974831</v>
      </c>
      <c r="EB23" s="4">
        <f t="shared" si="20"/>
        <v>100659.7305974831</v>
      </c>
      <c r="EC23" s="4">
        <f t="shared" si="20"/>
        <v>100659.7305974831</v>
      </c>
      <c r="ED23" s="4">
        <f t="shared" si="20"/>
        <v>100659.7305974831</v>
      </c>
      <c r="EE23" s="4">
        <f t="shared" si="20"/>
        <v>100659.7305974831</v>
      </c>
      <c r="EF23" s="4">
        <f t="shared" si="20"/>
        <v>100659.7305974831</v>
      </c>
      <c r="EG23" s="4">
        <f t="shared" si="20"/>
        <v>100659.7305974831</v>
      </c>
      <c r="EH23" s="4">
        <f t="shared" si="20"/>
        <v>100659.7305974831</v>
      </c>
      <c r="EI23" s="4">
        <f t="shared" si="20"/>
        <v>100659.7305974831</v>
      </c>
      <c r="EJ23" s="4">
        <f t="shared" si="20"/>
        <v>100659.7305974831</v>
      </c>
      <c r="EK23" s="4">
        <f t="shared" si="20"/>
        <v>100659.7305974831</v>
      </c>
      <c r="EL23" s="4">
        <f t="shared" si="20"/>
        <v>100659.7305974831</v>
      </c>
      <c r="EM23" s="4">
        <f t="shared" si="20"/>
        <v>100659.7305974831</v>
      </c>
      <c r="EN23" s="4">
        <f t="shared" si="20"/>
        <v>100659.7305974831</v>
      </c>
      <c r="EO23" s="4">
        <f t="shared" si="20"/>
        <v>100659.7305974831</v>
      </c>
      <c r="EP23" s="4">
        <f t="shared" si="20"/>
        <v>100659.7305974831</v>
      </c>
      <c r="EQ23" s="4">
        <f t="shared" si="21"/>
        <v>100659.7305974831</v>
      </c>
      <c r="ER23" s="4">
        <f t="shared" si="21"/>
        <v>100659.7305974831</v>
      </c>
      <c r="ES23" s="4">
        <f t="shared" si="21"/>
        <v>100659.7305974831</v>
      </c>
      <c r="ET23" s="4">
        <f t="shared" si="21"/>
        <v>100659.7305974831</v>
      </c>
      <c r="EU23" s="4">
        <f t="shared" si="21"/>
        <v>100659.7305974831</v>
      </c>
      <c r="EV23" s="4">
        <f t="shared" si="21"/>
        <v>100659.7305974831</v>
      </c>
      <c r="EW23" s="4">
        <f t="shared" si="21"/>
        <v>100659.7305974831</v>
      </c>
      <c r="EX23" s="4">
        <f t="shared" si="21"/>
        <v>100659.7305974831</v>
      </c>
      <c r="EY23" s="4">
        <f t="shared" si="21"/>
        <v>100659.7305974831</v>
      </c>
      <c r="EZ23" s="4">
        <f t="shared" si="21"/>
        <v>100659.7305974831</v>
      </c>
      <c r="FA23" s="4">
        <f t="shared" si="21"/>
        <v>100659.7305974831</v>
      </c>
      <c r="FB23" s="4">
        <f t="shared" si="21"/>
        <v>100659.7305974831</v>
      </c>
      <c r="FC23" s="4">
        <f t="shared" si="21"/>
        <v>100659.7305974831</v>
      </c>
      <c r="FD23" s="4">
        <f t="shared" si="21"/>
        <v>100659.7305974831</v>
      </c>
      <c r="FE23" s="4">
        <f t="shared" si="21"/>
        <v>100659.7305974831</v>
      </c>
      <c r="FF23" s="4">
        <f t="shared" si="23"/>
        <v>100659.7305974831</v>
      </c>
      <c r="FG23" s="4">
        <f t="shared" si="23"/>
        <v>100659.7305974831</v>
      </c>
      <c r="FH23" s="4">
        <f t="shared" si="23"/>
        <v>100659.7305974831</v>
      </c>
      <c r="FI23" s="4">
        <f t="shared" si="23"/>
        <v>100659.7305974831</v>
      </c>
      <c r="FJ23" s="4">
        <f t="shared" si="23"/>
        <v>100659.7305974831</v>
      </c>
      <c r="FK23" s="4">
        <f t="shared" si="23"/>
        <v>100659.7305974831</v>
      </c>
      <c r="FL23" s="4">
        <f t="shared" si="23"/>
        <v>100659.7305974831</v>
      </c>
      <c r="FM23" s="4">
        <f t="shared" si="23"/>
        <v>100659.7305974831</v>
      </c>
      <c r="FN23" s="4">
        <f t="shared" si="23"/>
        <v>100659.7305974831</v>
      </c>
      <c r="FO23" s="4">
        <f t="shared" si="23"/>
        <v>100659.7305974831</v>
      </c>
      <c r="FP23" s="4">
        <f t="shared" si="23"/>
        <v>100659.7305974831</v>
      </c>
      <c r="FQ23" s="4">
        <f t="shared" si="23"/>
        <v>100659.7305974831</v>
      </c>
      <c r="FR23" s="4">
        <f t="shared" si="23"/>
        <v>100659.7305974831</v>
      </c>
      <c r="FS23" s="4">
        <f t="shared" si="23"/>
        <v>100659.7305974831</v>
      </c>
      <c r="FT23" s="4">
        <f t="shared" si="23"/>
        <v>100659.7305974831</v>
      </c>
      <c r="FU23" s="4">
        <f t="shared" si="23"/>
        <v>100659.7305974831</v>
      </c>
      <c r="FV23" s="4">
        <f t="shared" si="23"/>
        <v>100659.7305974831</v>
      </c>
      <c r="FW23" s="4">
        <f t="shared" si="23"/>
        <v>100659.7305974831</v>
      </c>
      <c r="FX23" s="4">
        <f t="shared" si="23"/>
        <v>100659.7305974831</v>
      </c>
      <c r="FY23" s="4">
        <f t="shared" si="23"/>
        <v>100659.7305974831</v>
      </c>
      <c r="FZ23" s="4">
        <f t="shared" si="23"/>
        <v>100659.7305974831</v>
      </c>
      <c r="GA23" s="4">
        <f t="shared" si="23"/>
        <v>100659.7305974831</v>
      </c>
      <c r="GB23" s="4">
        <f t="shared" si="23"/>
        <v>100659.7305974831</v>
      </c>
      <c r="GC23" s="4">
        <f t="shared" si="23"/>
        <v>100659.7305974831</v>
      </c>
      <c r="GD23" s="4">
        <f t="shared" si="23"/>
        <v>100659.7305974831</v>
      </c>
      <c r="GE23" s="4">
        <f t="shared" si="23"/>
        <v>100659.7305974831</v>
      </c>
      <c r="GF23" s="4">
        <f t="shared" si="23"/>
        <v>100659.7305974831</v>
      </c>
      <c r="GG23" s="4">
        <f t="shared" si="23"/>
        <v>100659.7305974831</v>
      </c>
      <c r="GH23" s="4">
        <f t="shared" si="23"/>
        <v>100659.7305974831</v>
      </c>
      <c r="GI23" s="4">
        <f t="shared" si="23"/>
        <v>100659.7305974831</v>
      </c>
      <c r="GJ23" s="4">
        <f t="shared" si="23"/>
        <v>100659.7305974831</v>
      </c>
      <c r="GK23" s="4">
        <f t="shared" si="23"/>
        <v>100659.7305974831</v>
      </c>
      <c r="GL23" s="4">
        <f t="shared" si="23"/>
        <v>100659.7305974831</v>
      </c>
      <c r="GM23" s="4">
        <f t="shared" si="23"/>
        <v>100659.7305974831</v>
      </c>
      <c r="GN23" s="4">
        <f t="shared" si="23"/>
        <v>100659.7305974831</v>
      </c>
      <c r="GO23" s="4">
        <f t="shared" si="23"/>
        <v>100659.7305974831</v>
      </c>
      <c r="GP23" s="4">
        <f t="shared" si="23"/>
        <v>100659.7305974831</v>
      </c>
      <c r="GQ23" s="4">
        <f t="shared" si="23"/>
        <v>100659.7305974831</v>
      </c>
      <c r="GR23" s="4">
        <f t="shared" si="23"/>
        <v>100659.7305974831</v>
      </c>
      <c r="GS23" s="4">
        <f t="shared" si="23"/>
        <v>100659.7305974831</v>
      </c>
      <c r="GT23" s="4">
        <f t="shared" si="23"/>
        <v>100659.7305974831</v>
      </c>
      <c r="GU23" s="4">
        <f t="shared" si="23"/>
        <v>100659.7305974831</v>
      </c>
      <c r="GV23" s="4">
        <f t="shared" si="23"/>
        <v>100659.7305974831</v>
      </c>
      <c r="GW23" s="4">
        <f t="shared" si="23"/>
        <v>100659.7305974831</v>
      </c>
      <c r="GX23" s="4">
        <f t="shared" si="23"/>
        <v>100659.7305974831</v>
      </c>
      <c r="GY23" s="4">
        <f t="shared" si="23"/>
        <v>100659.7305974831</v>
      </c>
      <c r="GZ23" s="4">
        <f t="shared" si="23"/>
        <v>100659.7305974831</v>
      </c>
      <c r="HA23" s="4">
        <f t="shared" si="23"/>
        <v>100659.7305974831</v>
      </c>
      <c r="HB23" s="4">
        <f t="shared" si="23"/>
        <v>100659.7305974831</v>
      </c>
      <c r="HC23" s="4">
        <f t="shared" si="23"/>
        <v>100659.7305974831</v>
      </c>
    </row>
    <row r="24" spans="1:211">
      <c r="A24" s="24" t="s">
        <v>82</v>
      </c>
      <c r="B24" s="4">
        <v>7144.2571203304669</v>
      </c>
      <c r="C24" s="4" t="e">
        <f t="shared" ref="C24:BN24" si="25">C13</f>
        <v>#VALUE!</v>
      </c>
      <c r="D24" s="4" t="e">
        <f t="shared" si="25"/>
        <v>#VALUE!</v>
      </c>
      <c r="E24" s="4" t="e">
        <f t="shared" si="25"/>
        <v>#VALUE!</v>
      </c>
      <c r="F24" s="4" t="e">
        <f t="shared" si="25"/>
        <v>#VALUE!</v>
      </c>
      <c r="G24" s="4" t="e">
        <f t="shared" si="25"/>
        <v>#VALUE!</v>
      </c>
      <c r="H24" s="4" t="e">
        <f t="shared" si="25"/>
        <v>#VALUE!</v>
      </c>
      <c r="I24" s="4" t="e">
        <f t="shared" si="25"/>
        <v>#VALUE!</v>
      </c>
      <c r="J24" s="4" t="e">
        <f t="shared" si="25"/>
        <v>#VALUE!</v>
      </c>
      <c r="K24" s="4" t="e">
        <f t="shared" si="25"/>
        <v>#VALUE!</v>
      </c>
      <c r="L24" s="4" t="e">
        <f t="shared" si="25"/>
        <v>#VALUE!</v>
      </c>
      <c r="M24" s="4" t="e">
        <f t="shared" si="25"/>
        <v>#VALUE!</v>
      </c>
      <c r="N24" s="4" t="e">
        <f t="shared" si="25"/>
        <v>#VALUE!</v>
      </c>
      <c r="O24" s="4" t="e">
        <f t="shared" si="25"/>
        <v>#VALUE!</v>
      </c>
      <c r="P24" s="4" t="e">
        <f t="shared" si="25"/>
        <v>#VALUE!</v>
      </c>
      <c r="Q24" s="4" t="e">
        <f t="shared" si="25"/>
        <v>#VALUE!</v>
      </c>
      <c r="R24" s="4" t="e">
        <f t="shared" si="25"/>
        <v>#VALUE!</v>
      </c>
      <c r="S24" s="4" t="e">
        <f t="shared" si="25"/>
        <v>#VALUE!</v>
      </c>
      <c r="T24" s="4" t="e">
        <f t="shared" si="25"/>
        <v>#VALUE!</v>
      </c>
      <c r="U24" s="4" t="e">
        <f t="shared" si="25"/>
        <v>#VALUE!</v>
      </c>
      <c r="V24" s="4" t="e">
        <f t="shared" si="25"/>
        <v>#VALUE!</v>
      </c>
      <c r="W24" s="4" t="e">
        <f t="shared" si="25"/>
        <v>#VALUE!</v>
      </c>
      <c r="X24" s="4" t="e">
        <f t="shared" si="25"/>
        <v>#VALUE!</v>
      </c>
      <c r="Y24" s="4" t="e">
        <f t="shared" si="25"/>
        <v>#VALUE!</v>
      </c>
      <c r="Z24" s="4" t="e">
        <f t="shared" si="25"/>
        <v>#VALUE!</v>
      </c>
      <c r="AA24" s="4" t="e">
        <f t="shared" si="25"/>
        <v>#VALUE!</v>
      </c>
      <c r="AB24" s="4" t="e">
        <f t="shared" si="25"/>
        <v>#VALUE!</v>
      </c>
      <c r="AC24" s="4" t="e">
        <f t="shared" si="25"/>
        <v>#VALUE!</v>
      </c>
      <c r="AD24" s="4" t="e">
        <f t="shared" si="25"/>
        <v>#VALUE!</v>
      </c>
      <c r="AE24" s="4" t="e">
        <f t="shared" si="25"/>
        <v>#VALUE!</v>
      </c>
      <c r="AF24" s="4" t="e">
        <f t="shared" si="25"/>
        <v>#VALUE!</v>
      </c>
      <c r="AG24" s="4" t="e">
        <f t="shared" si="25"/>
        <v>#VALUE!</v>
      </c>
      <c r="AH24" s="4" t="e">
        <f t="shared" si="25"/>
        <v>#VALUE!</v>
      </c>
      <c r="AI24" s="4" t="e">
        <f t="shared" si="25"/>
        <v>#VALUE!</v>
      </c>
      <c r="AJ24" s="4" t="e">
        <f t="shared" si="25"/>
        <v>#VALUE!</v>
      </c>
      <c r="AK24" s="4" t="e">
        <f t="shared" si="25"/>
        <v>#VALUE!</v>
      </c>
      <c r="AL24" s="4" t="e">
        <f t="shared" si="25"/>
        <v>#VALUE!</v>
      </c>
      <c r="AM24" s="4" t="e">
        <f t="shared" si="25"/>
        <v>#VALUE!</v>
      </c>
      <c r="AN24" s="4" t="e">
        <f t="shared" si="25"/>
        <v>#VALUE!</v>
      </c>
      <c r="AO24" s="4" t="e">
        <f t="shared" si="25"/>
        <v>#VALUE!</v>
      </c>
      <c r="AP24" s="4" t="e">
        <f t="shared" si="25"/>
        <v>#VALUE!</v>
      </c>
      <c r="AQ24" s="4" t="e">
        <f t="shared" si="25"/>
        <v>#VALUE!</v>
      </c>
      <c r="AR24" s="4" t="e">
        <f t="shared" si="25"/>
        <v>#VALUE!</v>
      </c>
      <c r="AS24" s="4" t="e">
        <f t="shared" si="25"/>
        <v>#VALUE!</v>
      </c>
      <c r="AT24" s="4" t="e">
        <f t="shared" si="25"/>
        <v>#VALUE!</v>
      </c>
      <c r="AU24" s="4" t="e">
        <f t="shared" si="25"/>
        <v>#VALUE!</v>
      </c>
      <c r="AV24" s="4" t="e">
        <f t="shared" si="25"/>
        <v>#VALUE!</v>
      </c>
      <c r="AW24" s="4" t="e">
        <f t="shared" si="25"/>
        <v>#VALUE!</v>
      </c>
      <c r="AX24" s="4" t="e">
        <f t="shared" si="25"/>
        <v>#VALUE!</v>
      </c>
      <c r="AY24" s="4" t="e">
        <f t="shared" si="25"/>
        <v>#VALUE!</v>
      </c>
      <c r="AZ24" s="4" t="e">
        <f t="shared" si="25"/>
        <v>#VALUE!</v>
      </c>
      <c r="BA24" s="4" t="e">
        <f t="shared" si="25"/>
        <v>#VALUE!</v>
      </c>
      <c r="BB24" s="4" t="e">
        <f t="shared" si="25"/>
        <v>#VALUE!</v>
      </c>
      <c r="BC24" s="4" t="e">
        <f t="shared" si="25"/>
        <v>#VALUE!</v>
      </c>
      <c r="BD24" s="4" t="e">
        <f t="shared" si="25"/>
        <v>#VALUE!</v>
      </c>
      <c r="BE24" s="4" t="e">
        <f t="shared" si="25"/>
        <v>#VALUE!</v>
      </c>
      <c r="BF24" s="4" t="e">
        <f t="shared" si="25"/>
        <v>#VALUE!</v>
      </c>
      <c r="BG24" s="4" t="e">
        <f t="shared" si="25"/>
        <v>#VALUE!</v>
      </c>
      <c r="BH24" s="4" t="e">
        <f t="shared" si="25"/>
        <v>#VALUE!</v>
      </c>
      <c r="BI24" s="4" t="e">
        <f t="shared" si="25"/>
        <v>#VALUE!</v>
      </c>
      <c r="BJ24" s="4" t="e">
        <f t="shared" si="25"/>
        <v>#VALUE!</v>
      </c>
      <c r="BK24" s="4" t="e">
        <f t="shared" si="25"/>
        <v>#VALUE!</v>
      </c>
      <c r="BL24" s="4" t="e">
        <f t="shared" si="25"/>
        <v>#VALUE!</v>
      </c>
      <c r="BM24" s="4" t="e">
        <f t="shared" si="25"/>
        <v>#VALUE!</v>
      </c>
      <c r="BN24" s="4" t="e">
        <f t="shared" si="25"/>
        <v>#VALUE!</v>
      </c>
      <c r="BO24" s="4" t="e">
        <f t="shared" ref="BO24:DY24" si="26">BO13</f>
        <v>#VALUE!</v>
      </c>
      <c r="BP24" s="4" t="e">
        <f t="shared" si="26"/>
        <v>#VALUE!</v>
      </c>
      <c r="BQ24" s="4" t="e">
        <f t="shared" si="26"/>
        <v>#VALUE!</v>
      </c>
      <c r="BR24" s="4" t="e">
        <f t="shared" si="26"/>
        <v>#VALUE!</v>
      </c>
      <c r="BS24" s="4" t="e">
        <f t="shared" si="26"/>
        <v>#VALUE!</v>
      </c>
      <c r="BT24" s="4" t="e">
        <f t="shared" si="26"/>
        <v>#VALUE!</v>
      </c>
      <c r="BU24" s="4" t="e">
        <f t="shared" si="26"/>
        <v>#VALUE!</v>
      </c>
      <c r="BV24" s="4" t="e">
        <f t="shared" si="26"/>
        <v>#VALUE!</v>
      </c>
      <c r="BW24" s="4" t="e">
        <f t="shared" si="26"/>
        <v>#VALUE!</v>
      </c>
      <c r="BX24" s="4" t="e">
        <f t="shared" si="26"/>
        <v>#VALUE!</v>
      </c>
      <c r="BY24" s="4" t="e">
        <f t="shared" si="26"/>
        <v>#VALUE!</v>
      </c>
      <c r="BZ24" s="4" t="e">
        <f t="shared" si="26"/>
        <v>#VALUE!</v>
      </c>
      <c r="CA24" s="4" t="e">
        <f t="shared" si="26"/>
        <v>#VALUE!</v>
      </c>
      <c r="CB24" s="4" t="e">
        <f t="shared" si="26"/>
        <v>#VALUE!</v>
      </c>
      <c r="CC24" s="4" t="e">
        <f t="shared" si="26"/>
        <v>#VALUE!</v>
      </c>
      <c r="CD24" s="4" t="e">
        <f t="shared" si="26"/>
        <v>#VALUE!</v>
      </c>
      <c r="CE24" s="4" t="e">
        <f t="shared" si="26"/>
        <v>#VALUE!</v>
      </c>
      <c r="CF24" s="4" t="e">
        <f t="shared" si="26"/>
        <v>#VALUE!</v>
      </c>
      <c r="CG24" s="4" t="e">
        <f t="shared" si="26"/>
        <v>#VALUE!</v>
      </c>
      <c r="CH24" s="4" t="e">
        <f t="shared" si="26"/>
        <v>#VALUE!</v>
      </c>
      <c r="CI24" s="4" t="e">
        <f t="shared" si="26"/>
        <v>#VALUE!</v>
      </c>
      <c r="CJ24" s="4" t="e">
        <f t="shared" si="26"/>
        <v>#VALUE!</v>
      </c>
      <c r="CK24" s="4" t="e">
        <f t="shared" si="26"/>
        <v>#VALUE!</v>
      </c>
      <c r="CL24" s="4" t="e">
        <f t="shared" si="26"/>
        <v>#VALUE!</v>
      </c>
      <c r="CM24" s="4" t="e">
        <f t="shared" si="26"/>
        <v>#VALUE!</v>
      </c>
      <c r="CN24" s="4" t="e">
        <f t="shared" si="26"/>
        <v>#VALUE!</v>
      </c>
      <c r="CO24" s="4" t="e">
        <f t="shared" si="26"/>
        <v>#VALUE!</v>
      </c>
      <c r="CP24" s="4" t="e">
        <f t="shared" si="26"/>
        <v>#VALUE!</v>
      </c>
      <c r="CQ24" s="4" t="e">
        <f t="shared" si="26"/>
        <v>#VALUE!</v>
      </c>
      <c r="CR24" s="4" t="e">
        <f t="shared" si="26"/>
        <v>#VALUE!</v>
      </c>
      <c r="CS24" s="4" t="e">
        <f t="shared" si="26"/>
        <v>#VALUE!</v>
      </c>
      <c r="CT24" s="4" t="e">
        <f t="shared" si="26"/>
        <v>#VALUE!</v>
      </c>
      <c r="CU24" s="4" t="e">
        <f t="shared" si="26"/>
        <v>#VALUE!</v>
      </c>
      <c r="CV24" s="4" t="e">
        <f t="shared" si="26"/>
        <v>#VALUE!</v>
      </c>
      <c r="CW24" s="4" t="e">
        <f t="shared" si="26"/>
        <v>#VALUE!</v>
      </c>
      <c r="CX24" s="4" t="e">
        <f t="shared" si="26"/>
        <v>#VALUE!</v>
      </c>
      <c r="CY24" s="4" t="e">
        <f t="shared" si="26"/>
        <v>#VALUE!</v>
      </c>
      <c r="CZ24" s="4" t="e">
        <f t="shared" si="26"/>
        <v>#VALUE!</v>
      </c>
      <c r="DA24" s="4" t="e">
        <f t="shared" si="26"/>
        <v>#VALUE!</v>
      </c>
      <c r="DB24" s="4" t="e">
        <f t="shared" si="26"/>
        <v>#VALUE!</v>
      </c>
      <c r="DC24" s="4" t="e">
        <f t="shared" si="26"/>
        <v>#VALUE!</v>
      </c>
      <c r="DD24" s="4" t="e">
        <f t="shared" si="26"/>
        <v>#VALUE!</v>
      </c>
      <c r="DE24" s="4" t="e">
        <f t="shared" si="26"/>
        <v>#VALUE!</v>
      </c>
      <c r="DF24" s="4" t="e">
        <f t="shared" si="26"/>
        <v>#VALUE!</v>
      </c>
      <c r="DG24" s="4" t="e">
        <f t="shared" si="26"/>
        <v>#VALUE!</v>
      </c>
      <c r="DH24" s="4" t="e">
        <f t="shared" si="26"/>
        <v>#VALUE!</v>
      </c>
      <c r="DI24" s="4" t="e">
        <f t="shared" si="26"/>
        <v>#VALUE!</v>
      </c>
      <c r="DJ24" s="4" t="e">
        <f t="shared" si="26"/>
        <v>#VALUE!</v>
      </c>
      <c r="DK24" s="4" t="e">
        <f t="shared" si="26"/>
        <v>#VALUE!</v>
      </c>
      <c r="DL24" s="4" t="e">
        <f t="shared" si="26"/>
        <v>#VALUE!</v>
      </c>
      <c r="DM24" s="4" t="e">
        <f t="shared" si="26"/>
        <v>#VALUE!</v>
      </c>
      <c r="DN24" s="4" t="e">
        <f t="shared" si="26"/>
        <v>#VALUE!</v>
      </c>
      <c r="DO24" s="4" t="e">
        <f t="shared" si="26"/>
        <v>#VALUE!</v>
      </c>
      <c r="DP24" s="4" t="e">
        <f t="shared" si="26"/>
        <v>#VALUE!</v>
      </c>
      <c r="DQ24" s="4" t="e">
        <f t="shared" si="26"/>
        <v>#VALUE!</v>
      </c>
      <c r="DR24" s="4" t="e">
        <f t="shared" si="26"/>
        <v>#VALUE!</v>
      </c>
      <c r="DS24" s="4" t="e">
        <f t="shared" si="26"/>
        <v>#VALUE!</v>
      </c>
      <c r="DT24" s="4" t="e">
        <f t="shared" si="26"/>
        <v>#VALUE!</v>
      </c>
      <c r="DU24" s="4" t="e">
        <f t="shared" si="26"/>
        <v>#VALUE!</v>
      </c>
      <c r="DV24" s="4" t="e">
        <f t="shared" si="26"/>
        <v>#VALUE!</v>
      </c>
      <c r="DW24" s="4" t="e">
        <f t="shared" si="26"/>
        <v>#VALUE!</v>
      </c>
      <c r="DX24" s="4" t="e">
        <f t="shared" si="26"/>
        <v>#VALUE!</v>
      </c>
      <c r="DY24" s="4" t="e">
        <f t="shared" si="26"/>
        <v>#VALUE!</v>
      </c>
      <c r="DZ24" s="4">
        <f>'CCaMC-AFOaMCpUC US'!B24</f>
        <v>7144.2571203304669</v>
      </c>
      <c r="EA24" s="4">
        <f t="shared" si="20"/>
        <v>7144.2571203304669</v>
      </c>
      <c r="EB24" s="4">
        <f t="shared" si="20"/>
        <v>7144.2571203304669</v>
      </c>
      <c r="EC24" s="4">
        <f t="shared" si="20"/>
        <v>7144.2571203304669</v>
      </c>
      <c r="ED24" s="4">
        <f t="shared" si="20"/>
        <v>7144.2571203304669</v>
      </c>
      <c r="EE24" s="4">
        <f t="shared" si="20"/>
        <v>7144.2571203304669</v>
      </c>
      <c r="EF24" s="4">
        <f t="shared" si="20"/>
        <v>7144.2571203304669</v>
      </c>
      <c r="EG24" s="4">
        <f t="shared" si="20"/>
        <v>7144.2571203304669</v>
      </c>
      <c r="EH24" s="4">
        <f t="shared" si="20"/>
        <v>7144.2571203304669</v>
      </c>
      <c r="EI24" s="4">
        <f t="shared" si="20"/>
        <v>7144.2571203304669</v>
      </c>
      <c r="EJ24" s="4">
        <f t="shared" si="20"/>
        <v>7144.2571203304669</v>
      </c>
      <c r="EK24" s="4">
        <f t="shared" si="20"/>
        <v>7144.2571203304669</v>
      </c>
      <c r="EL24" s="4">
        <f t="shared" si="20"/>
        <v>7144.2571203304669</v>
      </c>
      <c r="EM24" s="4">
        <f t="shared" si="20"/>
        <v>7144.2571203304669</v>
      </c>
      <c r="EN24" s="4">
        <f t="shared" si="20"/>
        <v>7144.2571203304669</v>
      </c>
      <c r="EO24" s="4">
        <f t="shared" si="20"/>
        <v>7144.2571203304669</v>
      </c>
      <c r="EP24" s="4">
        <f t="shared" si="20"/>
        <v>7144.2571203304669</v>
      </c>
      <c r="EQ24" s="4">
        <f t="shared" si="21"/>
        <v>7144.2571203304669</v>
      </c>
      <c r="ER24" s="4">
        <f t="shared" si="21"/>
        <v>7144.2571203304669</v>
      </c>
      <c r="ES24" s="4">
        <f t="shared" si="21"/>
        <v>7144.2571203304669</v>
      </c>
      <c r="ET24" s="4">
        <f t="shared" si="21"/>
        <v>7144.2571203304669</v>
      </c>
      <c r="EU24" s="4">
        <f t="shared" si="21"/>
        <v>7144.2571203304669</v>
      </c>
      <c r="EV24" s="4">
        <f t="shared" si="21"/>
        <v>7144.2571203304669</v>
      </c>
      <c r="EW24" s="4">
        <f t="shared" si="21"/>
        <v>7144.2571203304669</v>
      </c>
      <c r="EX24" s="4">
        <f t="shared" si="21"/>
        <v>7144.2571203304669</v>
      </c>
      <c r="EY24" s="4">
        <f t="shared" si="21"/>
        <v>7144.2571203304669</v>
      </c>
      <c r="EZ24" s="4">
        <f t="shared" si="21"/>
        <v>7144.2571203304669</v>
      </c>
      <c r="FA24" s="4">
        <f t="shared" si="21"/>
        <v>7144.2571203304669</v>
      </c>
      <c r="FB24" s="4">
        <f t="shared" si="21"/>
        <v>7144.2571203304669</v>
      </c>
      <c r="FC24" s="4">
        <f t="shared" si="21"/>
        <v>7144.2571203304669</v>
      </c>
      <c r="FD24" s="4">
        <f t="shared" si="21"/>
        <v>7144.2571203304669</v>
      </c>
      <c r="FE24" s="4">
        <f t="shared" si="21"/>
        <v>7144.2571203304669</v>
      </c>
      <c r="FF24" s="4">
        <f t="shared" si="23"/>
        <v>7144.2571203304669</v>
      </c>
      <c r="FG24" s="4">
        <f t="shared" si="23"/>
        <v>7144.2571203304669</v>
      </c>
      <c r="FH24" s="4">
        <f t="shared" si="23"/>
        <v>7144.2571203304669</v>
      </c>
      <c r="FI24" s="4">
        <f t="shared" si="23"/>
        <v>7144.2571203304669</v>
      </c>
      <c r="FJ24" s="4">
        <f t="shared" si="23"/>
        <v>7144.2571203304669</v>
      </c>
      <c r="FK24" s="4">
        <f t="shared" si="23"/>
        <v>7144.2571203304669</v>
      </c>
      <c r="FL24" s="4">
        <f t="shared" si="23"/>
        <v>7144.2571203304669</v>
      </c>
      <c r="FM24" s="4">
        <f t="shared" si="23"/>
        <v>7144.2571203304669</v>
      </c>
      <c r="FN24" s="4">
        <f t="shared" si="23"/>
        <v>7144.2571203304669</v>
      </c>
      <c r="FO24" s="4">
        <f t="shared" si="23"/>
        <v>7144.2571203304669</v>
      </c>
      <c r="FP24" s="4">
        <f t="shared" si="23"/>
        <v>7144.2571203304669</v>
      </c>
      <c r="FQ24" s="4">
        <f t="shared" si="23"/>
        <v>7144.2571203304669</v>
      </c>
      <c r="FR24" s="4">
        <f t="shared" si="23"/>
        <v>7144.2571203304669</v>
      </c>
      <c r="FS24" s="4">
        <f t="shared" si="23"/>
        <v>7144.2571203304669</v>
      </c>
      <c r="FT24" s="4">
        <f t="shared" si="23"/>
        <v>7144.2571203304669</v>
      </c>
      <c r="FU24" s="4">
        <f t="shared" si="23"/>
        <v>7144.2571203304669</v>
      </c>
      <c r="FV24" s="4">
        <f t="shared" si="23"/>
        <v>7144.2571203304669</v>
      </c>
      <c r="FW24" s="4">
        <f t="shared" si="23"/>
        <v>7144.2571203304669</v>
      </c>
      <c r="FX24" s="4">
        <f t="shared" si="23"/>
        <v>7144.2571203304669</v>
      </c>
      <c r="FY24" s="4">
        <f t="shared" si="23"/>
        <v>7144.2571203304669</v>
      </c>
      <c r="FZ24" s="4">
        <f t="shared" si="23"/>
        <v>7144.2571203304669</v>
      </c>
      <c r="GA24" s="4">
        <f t="shared" si="23"/>
        <v>7144.2571203304669</v>
      </c>
      <c r="GB24" s="4">
        <f t="shared" si="23"/>
        <v>7144.2571203304669</v>
      </c>
      <c r="GC24" s="4">
        <f t="shared" si="23"/>
        <v>7144.2571203304669</v>
      </c>
      <c r="GD24" s="4">
        <f t="shared" si="23"/>
        <v>7144.2571203304669</v>
      </c>
      <c r="GE24" s="4">
        <f t="shared" si="23"/>
        <v>7144.2571203304669</v>
      </c>
      <c r="GF24" s="4">
        <f t="shared" si="23"/>
        <v>7144.2571203304669</v>
      </c>
      <c r="GG24" s="4">
        <f t="shared" si="23"/>
        <v>7144.2571203304669</v>
      </c>
      <c r="GH24" s="4">
        <f t="shared" si="23"/>
        <v>7144.2571203304669</v>
      </c>
      <c r="GI24" s="4">
        <f t="shared" si="23"/>
        <v>7144.2571203304669</v>
      </c>
      <c r="GJ24" s="4">
        <f t="shared" si="23"/>
        <v>7144.2571203304669</v>
      </c>
      <c r="GK24" s="4">
        <f t="shared" si="23"/>
        <v>7144.2571203304669</v>
      </c>
      <c r="GL24" s="4">
        <f t="shared" si="23"/>
        <v>7144.2571203304669</v>
      </c>
      <c r="GM24" s="4">
        <f t="shared" si="23"/>
        <v>7144.2571203304669</v>
      </c>
      <c r="GN24" s="4">
        <f t="shared" si="23"/>
        <v>7144.2571203304669</v>
      </c>
      <c r="GO24" s="4">
        <f t="shared" si="23"/>
        <v>7144.2571203304669</v>
      </c>
      <c r="GP24" s="4">
        <f t="shared" si="23"/>
        <v>7144.2571203304669</v>
      </c>
      <c r="GQ24" s="4">
        <f t="shared" si="23"/>
        <v>7144.2571203304669</v>
      </c>
      <c r="GR24" s="4">
        <f t="shared" si="23"/>
        <v>7144.2571203304669</v>
      </c>
      <c r="GS24" s="4">
        <f t="shared" si="23"/>
        <v>7144.2571203304669</v>
      </c>
      <c r="GT24" s="4">
        <f t="shared" si="23"/>
        <v>7144.2571203304669</v>
      </c>
      <c r="GU24" s="4">
        <f t="shared" si="23"/>
        <v>7144.2571203304669</v>
      </c>
      <c r="GV24" s="4">
        <f t="shared" si="23"/>
        <v>7144.2571203304669</v>
      </c>
      <c r="GW24" s="4">
        <f t="shared" si="23"/>
        <v>7144.2571203304669</v>
      </c>
      <c r="GX24" s="4">
        <f t="shared" si="23"/>
        <v>7144.2571203304669</v>
      </c>
      <c r="GY24" s="4">
        <f t="shared" si="23"/>
        <v>7144.2571203304669</v>
      </c>
      <c r="GZ24" s="4">
        <f t="shared" si="23"/>
        <v>7144.2571203304669</v>
      </c>
      <c r="HA24" s="4">
        <f t="shared" si="23"/>
        <v>7144.2571203304669</v>
      </c>
      <c r="HB24" s="4">
        <f t="shared" si="23"/>
        <v>7144.2571203304669</v>
      </c>
      <c r="HC24" s="4">
        <f t="shared" si="23"/>
        <v>7144.2571203304669</v>
      </c>
    </row>
    <row r="25" spans="1:211">
      <c r="A25" s="24" t="s">
        <v>83</v>
      </c>
      <c r="B25" s="4">
        <v>8958.697621129344</v>
      </c>
      <c r="C25" s="4" t="e">
        <f t="shared" ref="C25:BM25" si="27">C4</f>
        <v>#VALUE!</v>
      </c>
      <c r="D25" s="4" t="e">
        <f t="shared" si="27"/>
        <v>#VALUE!</v>
      </c>
      <c r="E25" s="4" t="e">
        <f t="shared" si="27"/>
        <v>#VALUE!</v>
      </c>
      <c r="F25" s="4" t="e">
        <f t="shared" si="27"/>
        <v>#VALUE!</v>
      </c>
      <c r="G25" s="4" t="e">
        <f t="shared" si="27"/>
        <v>#VALUE!</v>
      </c>
      <c r="H25" s="4" t="e">
        <f t="shared" si="27"/>
        <v>#VALUE!</v>
      </c>
      <c r="I25" s="4" t="e">
        <f t="shared" si="27"/>
        <v>#VALUE!</v>
      </c>
      <c r="J25" s="4" t="e">
        <f t="shared" si="27"/>
        <v>#VALUE!</v>
      </c>
      <c r="K25" s="4" t="e">
        <f t="shared" si="27"/>
        <v>#VALUE!</v>
      </c>
      <c r="L25" s="4" t="e">
        <f t="shared" si="27"/>
        <v>#VALUE!</v>
      </c>
      <c r="M25" s="4" t="e">
        <f t="shared" si="27"/>
        <v>#VALUE!</v>
      </c>
      <c r="N25" s="4" t="e">
        <f t="shared" si="27"/>
        <v>#VALUE!</v>
      </c>
      <c r="O25" s="4" t="e">
        <f t="shared" si="27"/>
        <v>#VALUE!</v>
      </c>
      <c r="P25" s="4" t="e">
        <f t="shared" si="27"/>
        <v>#VALUE!</v>
      </c>
      <c r="Q25" s="4" t="e">
        <f t="shared" si="27"/>
        <v>#VALUE!</v>
      </c>
      <c r="R25" s="4" t="e">
        <f t="shared" si="27"/>
        <v>#VALUE!</v>
      </c>
      <c r="S25" s="4" t="e">
        <f t="shared" si="27"/>
        <v>#VALUE!</v>
      </c>
      <c r="T25" s="4" t="e">
        <f t="shared" si="27"/>
        <v>#VALUE!</v>
      </c>
      <c r="U25" s="4" t="e">
        <f t="shared" si="27"/>
        <v>#VALUE!</v>
      </c>
      <c r="V25" s="4" t="e">
        <f t="shared" si="27"/>
        <v>#VALUE!</v>
      </c>
      <c r="W25" s="4" t="e">
        <f t="shared" si="27"/>
        <v>#VALUE!</v>
      </c>
      <c r="X25" s="4" t="e">
        <f t="shared" si="27"/>
        <v>#VALUE!</v>
      </c>
      <c r="Y25" s="4" t="e">
        <f t="shared" si="27"/>
        <v>#VALUE!</v>
      </c>
      <c r="Z25" s="4" t="e">
        <f t="shared" si="27"/>
        <v>#VALUE!</v>
      </c>
      <c r="AA25" s="4" t="e">
        <f t="shared" si="27"/>
        <v>#VALUE!</v>
      </c>
      <c r="AB25" s="4" t="e">
        <f t="shared" si="27"/>
        <v>#VALUE!</v>
      </c>
      <c r="AC25" s="4" t="e">
        <f t="shared" si="27"/>
        <v>#VALUE!</v>
      </c>
      <c r="AD25" s="4" t="e">
        <f t="shared" si="27"/>
        <v>#VALUE!</v>
      </c>
      <c r="AE25" s="4" t="e">
        <f t="shared" si="27"/>
        <v>#VALUE!</v>
      </c>
      <c r="AF25" s="4" t="e">
        <f t="shared" si="27"/>
        <v>#VALUE!</v>
      </c>
      <c r="AG25" s="4" t="e">
        <f t="shared" si="27"/>
        <v>#VALUE!</v>
      </c>
      <c r="AH25" s="4" t="e">
        <f t="shared" si="27"/>
        <v>#VALUE!</v>
      </c>
      <c r="AI25" s="4" t="e">
        <f t="shared" si="27"/>
        <v>#VALUE!</v>
      </c>
      <c r="AJ25" s="4" t="e">
        <f t="shared" si="27"/>
        <v>#VALUE!</v>
      </c>
      <c r="AK25" s="4" t="e">
        <f t="shared" si="27"/>
        <v>#VALUE!</v>
      </c>
      <c r="AL25" s="4" t="e">
        <f t="shared" si="27"/>
        <v>#VALUE!</v>
      </c>
      <c r="AM25" s="4" t="e">
        <f t="shared" si="27"/>
        <v>#VALUE!</v>
      </c>
      <c r="AN25" s="4" t="e">
        <f t="shared" si="27"/>
        <v>#VALUE!</v>
      </c>
      <c r="AO25" s="4" t="e">
        <f t="shared" si="27"/>
        <v>#VALUE!</v>
      </c>
      <c r="AP25" s="4" t="e">
        <f t="shared" si="27"/>
        <v>#VALUE!</v>
      </c>
      <c r="AQ25" s="4" t="e">
        <f t="shared" si="27"/>
        <v>#VALUE!</v>
      </c>
      <c r="AR25" s="4" t="e">
        <f t="shared" si="27"/>
        <v>#VALUE!</v>
      </c>
      <c r="AS25" s="4" t="e">
        <f t="shared" si="27"/>
        <v>#VALUE!</v>
      </c>
      <c r="AT25" s="4" t="e">
        <f t="shared" si="27"/>
        <v>#VALUE!</v>
      </c>
      <c r="AU25" s="4" t="e">
        <f t="shared" si="27"/>
        <v>#VALUE!</v>
      </c>
      <c r="AV25" s="4" t="e">
        <f t="shared" si="27"/>
        <v>#VALUE!</v>
      </c>
      <c r="AW25" s="4" t="e">
        <f t="shared" si="27"/>
        <v>#VALUE!</v>
      </c>
      <c r="AX25" s="4" t="e">
        <f t="shared" si="27"/>
        <v>#VALUE!</v>
      </c>
      <c r="AY25" s="4" t="e">
        <f t="shared" si="27"/>
        <v>#VALUE!</v>
      </c>
      <c r="AZ25" s="4" t="e">
        <f t="shared" si="27"/>
        <v>#VALUE!</v>
      </c>
      <c r="BA25" s="4" t="e">
        <f t="shared" si="27"/>
        <v>#VALUE!</v>
      </c>
      <c r="BB25" s="4" t="e">
        <f t="shared" si="27"/>
        <v>#VALUE!</v>
      </c>
      <c r="BC25" s="4" t="e">
        <f t="shared" si="27"/>
        <v>#VALUE!</v>
      </c>
      <c r="BD25" s="4" t="e">
        <f t="shared" si="27"/>
        <v>#VALUE!</v>
      </c>
      <c r="BE25" s="4" t="e">
        <f t="shared" si="27"/>
        <v>#VALUE!</v>
      </c>
      <c r="BF25" s="4" t="e">
        <f t="shared" si="27"/>
        <v>#VALUE!</v>
      </c>
      <c r="BG25" s="4" t="e">
        <f t="shared" si="27"/>
        <v>#VALUE!</v>
      </c>
      <c r="BH25" s="4" t="e">
        <f t="shared" si="27"/>
        <v>#VALUE!</v>
      </c>
      <c r="BI25" s="4" t="e">
        <f t="shared" si="27"/>
        <v>#VALUE!</v>
      </c>
      <c r="BJ25" s="4" t="e">
        <f t="shared" si="27"/>
        <v>#VALUE!</v>
      </c>
      <c r="BK25" s="4" t="e">
        <f t="shared" si="27"/>
        <v>#VALUE!</v>
      </c>
      <c r="BL25" s="4" t="e">
        <f t="shared" si="27"/>
        <v>#VALUE!</v>
      </c>
      <c r="BM25" s="4" t="e">
        <f t="shared" si="27"/>
        <v>#VALUE!</v>
      </c>
      <c r="BN25" s="4" t="e">
        <f t="shared" ref="BN25:DY25" si="28">BN4</f>
        <v>#VALUE!</v>
      </c>
      <c r="BO25" s="4" t="e">
        <f t="shared" si="28"/>
        <v>#VALUE!</v>
      </c>
      <c r="BP25" s="4" t="e">
        <f t="shared" si="28"/>
        <v>#VALUE!</v>
      </c>
      <c r="BQ25" s="4" t="e">
        <f t="shared" si="28"/>
        <v>#VALUE!</v>
      </c>
      <c r="BR25" s="4" t="e">
        <f t="shared" si="28"/>
        <v>#VALUE!</v>
      </c>
      <c r="BS25" s="4" t="e">
        <f t="shared" si="28"/>
        <v>#VALUE!</v>
      </c>
      <c r="BT25" s="4" t="e">
        <f t="shared" si="28"/>
        <v>#VALUE!</v>
      </c>
      <c r="BU25" s="4" t="e">
        <f t="shared" si="28"/>
        <v>#VALUE!</v>
      </c>
      <c r="BV25" s="4" t="e">
        <f t="shared" si="28"/>
        <v>#VALUE!</v>
      </c>
      <c r="BW25" s="4" t="e">
        <f t="shared" si="28"/>
        <v>#VALUE!</v>
      </c>
      <c r="BX25" s="4" t="e">
        <f t="shared" si="28"/>
        <v>#VALUE!</v>
      </c>
      <c r="BY25" s="4" t="e">
        <f t="shared" si="28"/>
        <v>#VALUE!</v>
      </c>
      <c r="BZ25" s="4" t="e">
        <f t="shared" si="28"/>
        <v>#VALUE!</v>
      </c>
      <c r="CA25" s="4" t="e">
        <f t="shared" si="28"/>
        <v>#VALUE!</v>
      </c>
      <c r="CB25" s="4" t="e">
        <f t="shared" si="28"/>
        <v>#VALUE!</v>
      </c>
      <c r="CC25" s="4" t="e">
        <f t="shared" si="28"/>
        <v>#VALUE!</v>
      </c>
      <c r="CD25" s="4" t="e">
        <f t="shared" si="28"/>
        <v>#VALUE!</v>
      </c>
      <c r="CE25" s="4" t="e">
        <f t="shared" si="28"/>
        <v>#VALUE!</v>
      </c>
      <c r="CF25" s="4" t="e">
        <f t="shared" si="28"/>
        <v>#VALUE!</v>
      </c>
      <c r="CG25" s="4" t="e">
        <f t="shared" si="28"/>
        <v>#VALUE!</v>
      </c>
      <c r="CH25" s="4" t="e">
        <f t="shared" si="28"/>
        <v>#VALUE!</v>
      </c>
      <c r="CI25" s="4" t="e">
        <f t="shared" si="28"/>
        <v>#VALUE!</v>
      </c>
      <c r="CJ25" s="4" t="e">
        <f t="shared" si="28"/>
        <v>#VALUE!</v>
      </c>
      <c r="CK25" s="4" t="e">
        <f t="shared" si="28"/>
        <v>#VALUE!</v>
      </c>
      <c r="CL25" s="4" t="e">
        <f t="shared" si="28"/>
        <v>#VALUE!</v>
      </c>
      <c r="CM25" s="4" t="e">
        <f t="shared" si="28"/>
        <v>#VALUE!</v>
      </c>
      <c r="CN25" s="4" t="e">
        <f t="shared" si="28"/>
        <v>#VALUE!</v>
      </c>
      <c r="CO25" s="4" t="e">
        <f t="shared" si="28"/>
        <v>#VALUE!</v>
      </c>
      <c r="CP25" s="4" t="e">
        <f t="shared" si="28"/>
        <v>#VALUE!</v>
      </c>
      <c r="CQ25" s="4" t="e">
        <f t="shared" si="28"/>
        <v>#VALUE!</v>
      </c>
      <c r="CR25" s="4" t="e">
        <f t="shared" si="28"/>
        <v>#VALUE!</v>
      </c>
      <c r="CS25" s="4" t="e">
        <f t="shared" si="28"/>
        <v>#VALUE!</v>
      </c>
      <c r="CT25" s="4" t="e">
        <f t="shared" si="28"/>
        <v>#VALUE!</v>
      </c>
      <c r="CU25" s="4" t="e">
        <f t="shared" si="28"/>
        <v>#VALUE!</v>
      </c>
      <c r="CV25" s="4" t="e">
        <f t="shared" si="28"/>
        <v>#VALUE!</v>
      </c>
      <c r="CW25" s="4" t="e">
        <f t="shared" si="28"/>
        <v>#VALUE!</v>
      </c>
      <c r="CX25" s="4" t="e">
        <f t="shared" si="28"/>
        <v>#VALUE!</v>
      </c>
      <c r="CY25" s="4" t="e">
        <f t="shared" si="28"/>
        <v>#VALUE!</v>
      </c>
      <c r="CZ25" s="4" t="e">
        <f t="shared" si="28"/>
        <v>#VALUE!</v>
      </c>
      <c r="DA25" s="4" t="e">
        <f t="shared" si="28"/>
        <v>#VALUE!</v>
      </c>
      <c r="DB25" s="4" t="e">
        <f t="shared" si="28"/>
        <v>#VALUE!</v>
      </c>
      <c r="DC25" s="4" t="e">
        <f t="shared" si="28"/>
        <v>#VALUE!</v>
      </c>
      <c r="DD25" s="4" t="e">
        <f t="shared" si="28"/>
        <v>#VALUE!</v>
      </c>
      <c r="DE25" s="4" t="e">
        <f t="shared" si="28"/>
        <v>#VALUE!</v>
      </c>
      <c r="DF25" s="4" t="e">
        <f t="shared" si="28"/>
        <v>#VALUE!</v>
      </c>
      <c r="DG25" s="4" t="e">
        <f t="shared" si="28"/>
        <v>#VALUE!</v>
      </c>
      <c r="DH25" s="4" t="e">
        <f t="shared" si="28"/>
        <v>#VALUE!</v>
      </c>
      <c r="DI25" s="4" t="e">
        <f t="shared" si="28"/>
        <v>#VALUE!</v>
      </c>
      <c r="DJ25" s="4" t="e">
        <f t="shared" si="28"/>
        <v>#VALUE!</v>
      </c>
      <c r="DK25" s="4" t="e">
        <f t="shared" si="28"/>
        <v>#VALUE!</v>
      </c>
      <c r="DL25" s="4" t="e">
        <f t="shared" si="28"/>
        <v>#VALUE!</v>
      </c>
      <c r="DM25" s="4" t="e">
        <f t="shared" si="28"/>
        <v>#VALUE!</v>
      </c>
      <c r="DN25" s="4" t="e">
        <f t="shared" si="28"/>
        <v>#VALUE!</v>
      </c>
      <c r="DO25" s="4" t="e">
        <f t="shared" si="28"/>
        <v>#VALUE!</v>
      </c>
      <c r="DP25" s="4" t="e">
        <f t="shared" si="28"/>
        <v>#VALUE!</v>
      </c>
      <c r="DQ25" s="4" t="e">
        <f t="shared" si="28"/>
        <v>#VALUE!</v>
      </c>
      <c r="DR25" s="4" t="e">
        <f t="shared" si="28"/>
        <v>#VALUE!</v>
      </c>
      <c r="DS25" s="4" t="e">
        <f t="shared" si="28"/>
        <v>#VALUE!</v>
      </c>
      <c r="DT25" s="4" t="e">
        <f t="shared" si="28"/>
        <v>#VALUE!</v>
      </c>
      <c r="DU25" s="4" t="e">
        <f t="shared" si="28"/>
        <v>#VALUE!</v>
      </c>
      <c r="DV25" s="4" t="e">
        <f t="shared" si="28"/>
        <v>#VALUE!</v>
      </c>
      <c r="DW25" s="4" t="e">
        <f t="shared" si="28"/>
        <v>#VALUE!</v>
      </c>
      <c r="DX25" s="4" t="e">
        <f t="shared" si="28"/>
        <v>#VALUE!</v>
      </c>
      <c r="DY25" s="4" t="e">
        <f t="shared" si="28"/>
        <v>#VALUE!</v>
      </c>
      <c r="DZ25" s="4">
        <f>'CCaMC-AFOaMCpUC US'!B25</f>
        <v>8958.697621129344</v>
      </c>
      <c r="EA25" s="4">
        <f t="shared" si="20"/>
        <v>8958.697621129344</v>
      </c>
      <c r="EB25" s="4">
        <f t="shared" si="20"/>
        <v>8958.697621129344</v>
      </c>
      <c r="EC25" s="4">
        <f t="shared" si="20"/>
        <v>8958.697621129344</v>
      </c>
      <c r="ED25" s="4">
        <f t="shared" si="20"/>
        <v>8958.697621129344</v>
      </c>
      <c r="EE25" s="4">
        <f t="shared" si="20"/>
        <v>8958.697621129344</v>
      </c>
      <c r="EF25" s="4">
        <f t="shared" si="20"/>
        <v>8958.697621129344</v>
      </c>
      <c r="EG25" s="4">
        <f t="shared" si="20"/>
        <v>8958.697621129344</v>
      </c>
      <c r="EH25" s="4">
        <f t="shared" si="20"/>
        <v>8958.697621129344</v>
      </c>
      <c r="EI25" s="4">
        <f t="shared" si="20"/>
        <v>8958.697621129344</v>
      </c>
      <c r="EJ25" s="4">
        <f t="shared" si="20"/>
        <v>8958.697621129344</v>
      </c>
      <c r="EK25" s="4">
        <f t="shared" si="20"/>
        <v>8958.697621129344</v>
      </c>
      <c r="EL25" s="4">
        <f t="shared" si="20"/>
        <v>8958.697621129344</v>
      </c>
      <c r="EM25" s="4">
        <f t="shared" si="20"/>
        <v>8958.697621129344</v>
      </c>
      <c r="EN25" s="4">
        <f t="shared" si="20"/>
        <v>8958.697621129344</v>
      </c>
      <c r="EO25" s="4">
        <f t="shared" si="20"/>
        <v>8958.697621129344</v>
      </c>
      <c r="EP25" s="4">
        <f t="shared" si="20"/>
        <v>8958.697621129344</v>
      </c>
      <c r="EQ25" s="4">
        <f t="shared" si="21"/>
        <v>8958.697621129344</v>
      </c>
      <c r="ER25" s="4">
        <f t="shared" si="21"/>
        <v>8958.697621129344</v>
      </c>
      <c r="ES25" s="4">
        <f t="shared" si="21"/>
        <v>8958.697621129344</v>
      </c>
      <c r="ET25" s="4">
        <f t="shared" si="21"/>
        <v>8958.697621129344</v>
      </c>
      <c r="EU25" s="4">
        <f t="shared" si="21"/>
        <v>8958.697621129344</v>
      </c>
      <c r="EV25" s="4">
        <f t="shared" si="21"/>
        <v>8958.697621129344</v>
      </c>
      <c r="EW25" s="4">
        <f t="shared" si="21"/>
        <v>8958.697621129344</v>
      </c>
      <c r="EX25" s="4">
        <f t="shared" si="21"/>
        <v>8958.697621129344</v>
      </c>
      <c r="EY25" s="4">
        <f t="shared" si="21"/>
        <v>8958.697621129344</v>
      </c>
      <c r="EZ25" s="4">
        <f t="shared" si="21"/>
        <v>8958.697621129344</v>
      </c>
      <c r="FA25" s="4">
        <f t="shared" si="21"/>
        <v>8958.697621129344</v>
      </c>
      <c r="FB25" s="4">
        <f t="shared" si="21"/>
        <v>8958.697621129344</v>
      </c>
      <c r="FC25" s="4">
        <f t="shared" si="21"/>
        <v>8958.697621129344</v>
      </c>
      <c r="FD25" s="4">
        <f t="shared" si="21"/>
        <v>8958.697621129344</v>
      </c>
      <c r="FE25" s="4">
        <f t="shared" si="21"/>
        <v>8958.697621129344</v>
      </c>
      <c r="FF25" s="4">
        <f t="shared" si="23"/>
        <v>8958.697621129344</v>
      </c>
      <c r="FG25" s="4">
        <f t="shared" si="23"/>
        <v>8958.697621129344</v>
      </c>
      <c r="FH25" s="4">
        <f t="shared" si="23"/>
        <v>8958.697621129344</v>
      </c>
      <c r="FI25" s="4">
        <f t="shared" si="23"/>
        <v>8958.697621129344</v>
      </c>
      <c r="FJ25" s="4">
        <f t="shared" si="23"/>
        <v>8958.697621129344</v>
      </c>
      <c r="FK25" s="4">
        <f t="shared" si="23"/>
        <v>8958.697621129344</v>
      </c>
      <c r="FL25" s="4">
        <f t="shared" si="23"/>
        <v>8958.697621129344</v>
      </c>
      <c r="FM25" s="4">
        <f t="shared" si="23"/>
        <v>8958.697621129344</v>
      </c>
      <c r="FN25" s="4">
        <f t="shared" si="23"/>
        <v>8958.697621129344</v>
      </c>
      <c r="FO25" s="4">
        <f t="shared" si="23"/>
        <v>8958.697621129344</v>
      </c>
      <c r="FP25" s="4">
        <f t="shared" si="23"/>
        <v>8958.697621129344</v>
      </c>
      <c r="FQ25" s="4">
        <f t="shared" si="23"/>
        <v>8958.697621129344</v>
      </c>
      <c r="FR25" s="4">
        <f t="shared" si="23"/>
        <v>8958.697621129344</v>
      </c>
      <c r="FS25" s="4">
        <f t="shared" si="23"/>
        <v>8958.697621129344</v>
      </c>
      <c r="FT25" s="4">
        <f t="shared" si="23"/>
        <v>8958.697621129344</v>
      </c>
      <c r="FU25" s="4">
        <f t="shared" si="23"/>
        <v>8958.697621129344</v>
      </c>
      <c r="FV25" s="4">
        <f t="shared" si="23"/>
        <v>8958.697621129344</v>
      </c>
      <c r="FW25" s="4">
        <f t="shared" si="23"/>
        <v>8958.697621129344</v>
      </c>
      <c r="FX25" s="4">
        <f t="shared" si="23"/>
        <v>8958.697621129344</v>
      </c>
      <c r="FY25" s="4">
        <f t="shared" si="23"/>
        <v>8958.697621129344</v>
      </c>
      <c r="FZ25" s="4">
        <f t="shared" si="23"/>
        <v>8958.697621129344</v>
      </c>
      <c r="GA25" s="4">
        <f t="shared" si="23"/>
        <v>8958.697621129344</v>
      </c>
      <c r="GB25" s="4">
        <f t="shared" si="23"/>
        <v>8958.697621129344</v>
      </c>
      <c r="GC25" s="4">
        <f t="shared" si="23"/>
        <v>8958.697621129344</v>
      </c>
      <c r="GD25" s="4">
        <f t="shared" si="23"/>
        <v>8958.697621129344</v>
      </c>
      <c r="GE25" s="4">
        <f t="shared" si="23"/>
        <v>8958.697621129344</v>
      </c>
      <c r="GF25" s="4">
        <f t="shared" si="23"/>
        <v>8958.697621129344</v>
      </c>
      <c r="GG25" s="4">
        <f t="shared" si="23"/>
        <v>8958.697621129344</v>
      </c>
      <c r="GH25" s="4">
        <f t="shared" si="23"/>
        <v>8958.697621129344</v>
      </c>
      <c r="GI25" s="4">
        <f t="shared" si="23"/>
        <v>8958.697621129344</v>
      </c>
      <c r="GJ25" s="4">
        <f t="shared" si="23"/>
        <v>8958.697621129344</v>
      </c>
      <c r="GK25" s="4">
        <f t="shared" si="23"/>
        <v>8958.697621129344</v>
      </c>
      <c r="GL25" s="4">
        <f t="shared" si="23"/>
        <v>8958.697621129344</v>
      </c>
      <c r="GM25" s="4">
        <f t="shared" si="23"/>
        <v>8958.697621129344</v>
      </c>
      <c r="GN25" s="4">
        <f t="shared" si="23"/>
        <v>8958.697621129344</v>
      </c>
      <c r="GO25" s="4">
        <f t="shared" si="23"/>
        <v>8958.697621129344</v>
      </c>
      <c r="GP25" s="4">
        <f t="shared" si="23"/>
        <v>8958.697621129344</v>
      </c>
      <c r="GQ25" s="4">
        <f t="shared" si="23"/>
        <v>8958.697621129344</v>
      </c>
      <c r="GR25" s="4">
        <f t="shared" si="23"/>
        <v>8958.697621129344</v>
      </c>
      <c r="GS25" s="4">
        <f t="shared" si="23"/>
        <v>8958.697621129344</v>
      </c>
      <c r="GT25" s="4">
        <f t="shared" si="23"/>
        <v>8958.697621129344</v>
      </c>
      <c r="GU25" s="4">
        <f t="shared" si="23"/>
        <v>8958.697621129344</v>
      </c>
      <c r="GV25" s="4">
        <f t="shared" si="23"/>
        <v>8958.697621129344</v>
      </c>
      <c r="GW25" s="4">
        <f t="shared" si="23"/>
        <v>8958.697621129344</v>
      </c>
      <c r="GX25" s="4">
        <f t="shared" si="23"/>
        <v>8958.697621129344</v>
      </c>
      <c r="GY25" s="4">
        <f t="shared" si="23"/>
        <v>8958.697621129344</v>
      </c>
      <c r="GZ25" s="4">
        <f t="shared" si="23"/>
        <v>8958.697621129344</v>
      </c>
      <c r="HA25" s="4">
        <f t="shared" si="23"/>
        <v>8958.697621129344</v>
      </c>
      <c r="HB25" s="4">
        <f t="shared" si="23"/>
        <v>8958.697621129344</v>
      </c>
      <c r="HC25" s="4">
        <f t="shared" si="23"/>
        <v>8958.697621129344</v>
      </c>
    </row>
  </sheetData>
  <phoneticPr fontId="31" type="noConversion"/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HC25"/>
  <sheetViews>
    <sheetView workbookViewId="0">
      <selection activeCell="B9" sqref="B9"/>
    </sheetView>
  </sheetViews>
  <sheetFormatPr defaultColWidth="9.08984375" defaultRowHeight="14.5"/>
  <cols>
    <col min="1" max="1" width="31.08984375" bestFit="1" customWidth="1"/>
    <col min="2" max="2" width="31.08984375" customWidth="1"/>
    <col min="3" max="3" width="9.08984375" customWidth="1"/>
  </cols>
  <sheetData>
    <row r="1" spans="1:211" s="9" customFormat="1">
      <c r="A1" s="14" t="s">
        <v>84</v>
      </c>
      <c r="B1" s="27" t="s">
        <v>177</v>
      </c>
      <c r="C1" s="27" t="s">
        <v>178</v>
      </c>
      <c r="D1" s="27" t="s">
        <v>179</v>
      </c>
      <c r="E1" s="27" t="s">
        <v>180</v>
      </c>
      <c r="F1" s="27" t="s">
        <v>181</v>
      </c>
      <c r="G1" s="27" t="s">
        <v>182</v>
      </c>
      <c r="H1" s="27" t="s">
        <v>183</v>
      </c>
      <c r="I1" s="27" t="s">
        <v>184</v>
      </c>
      <c r="J1" s="27" t="s">
        <v>185</v>
      </c>
      <c r="K1" s="27" t="s">
        <v>186</v>
      </c>
      <c r="L1" s="27" t="s">
        <v>187</v>
      </c>
      <c r="M1" s="27" t="s">
        <v>188</v>
      </c>
      <c r="N1" s="27" t="s">
        <v>189</v>
      </c>
      <c r="O1" s="27" t="s">
        <v>190</v>
      </c>
      <c r="P1" s="27" t="s">
        <v>191</v>
      </c>
      <c r="Q1" s="27" t="s">
        <v>192</v>
      </c>
      <c r="R1" s="27" t="s">
        <v>193</v>
      </c>
      <c r="S1" s="27" t="s">
        <v>194</v>
      </c>
      <c r="T1" s="27" t="s">
        <v>195</v>
      </c>
      <c r="U1" s="27" t="s">
        <v>196</v>
      </c>
      <c r="V1" s="27" t="s">
        <v>197</v>
      </c>
      <c r="W1" s="27" t="s">
        <v>198</v>
      </c>
      <c r="X1" s="27" t="s">
        <v>199</v>
      </c>
      <c r="Y1" s="27" t="s">
        <v>200</v>
      </c>
      <c r="Z1" s="27" t="s">
        <v>201</v>
      </c>
      <c r="AA1" s="27" t="s">
        <v>202</v>
      </c>
      <c r="AB1" s="27" t="s">
        <v>203</v>
      </c>
      <c r="AC1" s="27" t="s">
        <v>204</v>
      </c>
      <c r="AD1" s="27" t="s">
        <v>205</v>
      </c>
      <c r="AE1" s="27" t="s">
        <v>206</v>
      </c>
      <c r="AF1" s="27" t="s">
        <v>207</v>
      </c>
      <c r="AG1" s="27" t="s">
        <v>208</v>
      </c>
      <c r="AH1" s="27" t="s">
        <v>209</v>
      </c>
      <c r="AI1" s="27" t="s">
        <v>210</v>
      </c>
      <c r="AJ1" s="27" t="s">
        <v>211</v>
      </c>
      <c r="AK1" s="27" t="s">
        <v>212</v>
      </c>
      <c r="AL1" s="27" t="s">
        <v>213</v>
      </c>
      <c r="AM1" s="27" t="s">
        <v>214</v>
      </c>
      <c r="AN1" s="27" t="s">
        <v>215</v>
      </c>
      <c r="AO1" s="27" t="s">
        <v>216</v>
      </c>
      <c r="AP1" s="27" t="s">
        <v>217</v>
      </c>
      <c r="AQ1" s="27" t="s">
        <v>218</v>
      </c>
      <c r="AR1" s="27" t="s">
        <v>219</v>
      </c>
      <c r="AS1" s="27" t="s">
        <v>220</v>
      </c>
      <c r="AT1" s="27" t="s">
        <v>221</v>
      </c>
      <c r="AU1" s="27" t="s">
        <v>222</v>
      </c>
      <c r="AV1" s="27" t="s">
        <v>223</v>
      </c>
      <c r="AW1" s="27" t="s">
        <v>224</v>
      </c>
      <c r="AX1" s="27" t="s">
        <v>225</v>
      </c>
      <c r="AY1" s="27" t="s">
        <v>226</v>
      </c>
      <c r="AZ1" s="27" t="s">
        <v>227</v>
      </c>
      <c r="BA1" s="27" t="s">
        <v>228</v>
      </c>
      <c r="BB1" s="27" t="s">
        <v>229</v>
      </c>
      <c r="BC1" s="27" t="s">
        <v>230</v>
      </c>
      <c r="BD1" s="27" t="s">
        <v>231</v>
      </c>
      <c r="BE1" s="27" t="s">
        <v>232</v>
      </c>
      <c r="BF1" s="27" t="s">
        <v>233</v>
      </c>
      <c r="BG1" s="27" t="s">
        <v>234</v>
      </c>
      <c r="BH1" s="27" t="s">
        <v>235</v>
      </c>
      <c r="BI1" s="27" t="s">
        <v>236</v>
      </c>
      <c r="BJ1" s="27" t="s">
        <v>237</v>
      </c>
      <c r="BK1" s="27" t="s">
        <v>238</v>
      </c>
      <c r="BL1" s="27" t="s">
        <v>239</v>
      </c>
      <c r="BM1" s="27" t="s">
        <v>240</v>
      </c>
      <c r="BN1" s="27" t="s">
        <v>241</v>
      </c>
      <c r="BO1" s="27" t="s">
        <v>242</v>
      </c>
      <c r="BP1" s="27" t="s">
        <v>243</v>
      </c>
      <c r="BQ1" s="27" t="s">
        <v>244</v>
      </c>
      <c r="BR1" s="27" t="s">
        <v>245</v>
      </c>
      <c r="BS1" s="27" t="s">
        <v>246</v>
      </c>
      <c r="BT1" s="27" t="s">
        <v>247</v>
      </c>
      <c r="BU1" s="27" t="s">
        <v>248</v>
      </c>
      <c r="BV1" s="27" t="s">
        <v>249</v>
      </c>
      <c r="BW1" s="27" t="s">
        <v>250</v>
      </c>
      <c r="BX1" s="27" t="s">
        <v>251</v>
      </c>
      <c r="BY1" s="27" t="s">
        <v>252</v>
      </c>
      <c r="BZ1" s="27" t="s">
        <v>253</v>
      </c>
      <c r="CA1" s="27" t="s">
        <v>254</v>
      </c>
      <c r="CB1" s="27" t="s">
        <v>255</v>
      </c>
      <c r="CC1" s="27" t="s">
        <v>256</v>
      </c>
      <c r="CD1" s="27" t="s">
        <v>257</v>
      </c>
      <c r="CE1" s="27" t="s">
        <v>258</v>
      </c>
      <c r="CF1" s="27" t="s">
        <v>259</v>
      </c>
      <c r="CG1" s="27" t="s">
        <v>260</v>
      </c>
      <c r="CH1" s="27" t="s">
        <v>261</v>
      </c>
      <c r="CI1" s="27" t="s">
        <v>262</v>
      </c>
      <c r="CJ1" s="27" t="s">
        <v>263</v>
      </c>
      <c r="CK1" s="27" t="s">
        <v>264</v>
      </c>
      <c r="CL1" s="27" t="s">
        <v>265</v>
      </c>
      <c r="CM1" s="27" t="s">
        <v>266</v>
      </c>
      <c r="CN1" s="27" t="s">
        <v>267</v>
      </c>
      <c r="CO1" s="27" t="s">
        <v>268</v>
      </c>
      <c r="CP1" s="27" t="s">
        <v>269</v>
      </c>
      <c r="CQ1" s="27" t="s">
        <v>270</v>
      </c>
      <c r="CR1" s="27" t="s">
        <v>271</v>
      </c>
      <c r="CS1" s="27" t="s">
        <v>272</v>
      </c>
      <c r="CT1" s="27" t="s">
        <v>273</v>
      </c>
      <c r="CU1" s="27" t="s">
        <v>274</v>
      </c>
      <c r="CV1" s="27" t="s">
        <v>275</v>
      </c>
      <c r="CW1" s="27" t="s">
        <v>276</v>
      </c>
      <c r="CX1" s="27" t="s">
        <v>277</v>
      </c>
      <c r="CY1" s="27" t="s">
        <v>278</v>
      </c>
      <c r="CZ1" s="27" t="s">
        <v>279</v>
      </c>
      <c r="DA1" s="27" t="s">
        <v>280</v>
      </c>
      <c r="DB1" s="27" t="s">
        <v>281</v>
      </c>
      <c r="DC1" s="27" t="s">
        <v>282</v>
      </c>
      <c r="DD1" s="27" t="s">
        <v>283</v>
      </c>
      <c r="DE1" s="27" t="s">
        <v>284</v>
      </c>
      <c r="DF1" s="27" t="s">
        <v>285</v>
      </c>
      <c r="DG1" s="27" t="s">
        <v>286</v>
      </c>
      <c r="DH1" s="27" t="s">
        <v>287</v>
      </c>
      <c r="DI1" s="27" t="s">
        <v>288</v>
      </c>
      <c r="DJ1" s="27" t="s">
        <v>289</v>
      </c>
      <c r="DK1" s="27" t="s">
        <v>290</v>
      </c>
      <c r="DL1" s="27" t="s">
        <v>291</v>
      </c>
      <c r="DM1" s="27" t="s">
        <v>292</v>
      </c>
      <c r="DN1" s="27" t="s">
        <v>293</v>
      </c>
      <c r="DO1" s="27" t="s">
        <v>294</v>
      </c>
      <c r="DP1" s="27" t="s">
        <v>295</v>
      </c>
      <c r="DQ1" s="27" t="s">
        <v>296</v>
      </c>
      <c r="DR1" s="27" t="s">
        <v>297</v>
      </c>
      <c r="DS1" s="27" t="s">
        <v>298</v>
      </c>
      <c r="DT1" s="27" t="s">
        <v>299</v>
      </c>
      <c r="DU1" s="27" t="s">
        <v>300</v>
      </c>
      <c r="DV1" s="27" t="s">
        <v>301</v>
      </c>
      <c r="DW1" s="27" t="s">
        <v>302</v>
      </c>
      <c r="DX1" s="27" t="s">
        <v>303</v>
      </c>
      <c r="DY1" s="27" t="s">
        <v>304</v>
      </c>
      <c r="DZ1" s="27" t="s">
        <v>91</v>
      </c>
      <c r="EA1" s="27" t="s">
        <v>92</v>
      </c>
      <c r="EB1" s="27" t="s">
        <v>93</v>
      </c>
      <c r="EC1" s="27" t="s">
        <v>94</v>
      </c>
      <c r="ED1" s="27" t="s">
        <v>95</v>
      </c>
      <c r="EE1" s="27" t="s">
        <v>96</v>
      </c>
      <c r="EF1" s="27" t="s">
        <v>97</v>
      </c>
      <c r="EG1" s="27" t="s">
        <v>98</v>
      </c>
      <c r="EH1" s="27" t="s">
        <v>99</v>
      </c>
      <c r="EI1" s="27" t="s">
        <v>100</v>
      </c>
      <c r="EJ1" s="27" t="s">
        <v>101</v>
      </c>
      <c r="EK1" s="27" t="s">
        <v>102</v>
      </c>
      <c r="EL1" s="27" t="s">
        <v>103</v>
      </c>
      <c r="EM1" s="27" t="s">
        <v>104</v>
      </c>
      <c r="EN1" s="27" t="s">
        <v>105</v>
      </c>
      <c r="EO1" s="27" t="s">
        <v>106</v>
      </c>
      <c r="EP1" s="27" t="s">
        <v>107</v>
      </c>
      <c r="EQ1" s="27" t="s">
        <v>108</v>
      </c>
      <c r="ER1" s="27" t="s">
        <v>109</v>
      </c>
      <c r="ES1" s="27" t="s">
        <v>110</v>
      </c>
      <c r="ET1" s="27" t="s">
        <v>111</v>
      </c>
      <c r="EU1" s="27" t="s">
        <v>112</v>
      </c>
      <c r="EV1" s="27" t="s">
        <v>113</v>
      </c>
      <c r="EW1" s="27" t="s">
        <v>114</v>
      </c>
      <c r="EX1" s="27" t="s">
        <v>115</v>
      </c>
      <c r="EY1" s="27" t="s">
        <v>116</v>
      </c>
      <c r="EZ1" s="27" t="s">
        <v>117</v>
      </c>
      <c r="FA1" s="27" t="s">
        <v>118</v>
      </c>
      <c r="FB1" s="27" t="s">
        <v>119</v>
      </c>
      <c r="FC1" s="27" t="s">
        <v>120</v>
      </c>
      <c r="FD1" s="27" t="s">
        <v>121</v>
      </c>
      <c r="FE1" s="27" t="s">
        <v>122</v>
      </c>
      <c r="FF1" s="27" t="s">
        <v>305</v>
      </c>
      <c r="FG1" s="27" t="s">
        <v>306</v>
      </c>
      <c r="FH1" s="27" t="s">
        <v>307</v>
      </c>
      <c r="FI1" s="27" t="s">
        <v>308</v>
      </c>
      <c r="FJ1" s="27" t="s">
        <v>309</v>
      </c>
      <c r="FK1" s="27" t="s">
        <v>310</v>
      </c>
      <c r="FL1" s="27" t="s">
        <v>311</v>
      </c>
      <c r="FM1" s="27" t="s">
        <v>312</v>
      </c>
      <c r="FN1" s="27" t="s">
        <v>313</v>
      </c>
      <c r="FO1" s="27" t="s">
        <v>314</v>
      </c>
      <c r="FP1" s="27" t="s">
        <v>315</v>
      </c>
      <c r="FQ1" s="27" t="s">
        <v>316</v>
      </c>
      <c r="FR1" s="27" t="s">
        <v>317</v>
      </c>
      <c r="FS1" s="27" t="s">
        <v>318</v>
      </c>
      <c r="FT1" s="27" t="s">
        <v>319</v>
      </c>
      <c r="FU1" s="27" t="s">
        <v>320</v>
      </c>
      <c r="FV1" s="27" t="s">
        <v>321</v>
      </c>
      <c r="FW1" s="27" t="s">
        <v>322</v>
      </c>
      <c r="FX1" s="27" t="s">
        <v>323</v>
      </c>
      <c r="FY1" s="27" t="s">
        <v>324</v>
      </c>
      <c r="FZ1" s="27" t="s">
        <v>325</v>
      </c>
      <c r="GA1" s="27" t="s">
        <v>326</v>
      </c>
      <c r="GB1" s="27" t="s">
        <v>327</v>
      </c>
      <c r="GC1" s="27" t="s">
        <v>328</v>
      </c>
      <c r="GD1" s="27" t="s">
        <v>329</v>
      </c>
      <c r="GE1" s="27" t="s">
        <v>330</v>
      </c>
      <c r="GF1" s="27" t="s">
        <v>331</v>
      </c>
      <c r="GG1" s="27" t="s">
        <v>332</v>
      </c>
      <c r="GH1" s="27" t="s">
        <v>333</v>
      </c>
      <c r="GI1" s="27" t="s">
        <v>334</v>
      </c>
      <c r="GJ1" s="27" t="s">
        <v>335</v>
      </c>
      <c r="GK1" s="27" t="s">
        <v>336</v>
      </c>
      <c r="GL1" s="27" t="s">
        <v>337</v>
      </c>
      <c r="GM1" s="27" t="s">
        <v>338</v>
      </c>
      <c r="GN1" s="27" t="s">
        <v>339</v>
      </c>
      <c r="GO1" s="27" t="s">
        <v>340</v>
      </c>
      <c r="GP1" s="27" t="s">
        <v>341</v>
      </c>
      <c r="GQ1" s="27" t="s">
        <v>342</v>
      </c>
      <c r="GR1" s="27" t="s">
        <v>343</v>
      </c>
      <c r="GS1" s="27" t="s">
        <v>344</v>
      </c>
      <c r="GT1" s="27" t="s">
        <v>345</v>
      </c>
      <c r="GU1" s="27" t="s">
        <v>346</v>
      </c>
      <c r="GV1" s="27" t="s">
        <v>347</v>
      </c>
      <c r="GW1" s="27" t="s">
        <v>348</v>
      </c>
      <c r="GX1" s="27" t="s">
        <v>349</v>
      </c>
      <c r="GY1" s="27" t="s">
        <v>350</v>
      </c>
      <c r="GZ1" s="27" t="s">
        <v>351</v>
      </c>
      <c r="HA1" s="27" t="s">
        <v>352</v>
      </c>
      <c r="HB1" s="27" t="s">
        <v>353</v>
      </c>
      <c r="HC1" s="27" t="s">
        <v>354</v>
      </c>
    </row>
    <row r="2" spans="1:211">
      <c r="A2" t="s">
        <v>16</v>
      </c>
      <c r="B2" s="10">
        <f>Calculation!B93</f>
        <v>1.0973821305272335</v>
      </c>
      <c r="C2" s="10">
        <f>$B2</f>
        <v>1.0973821305272335</v>
      </c>
      <c r="D2" s="10">
        <f t="shared" ref="D2:S3" si="0">$B2</f>
        <v>1.0973821305272335</v>
      </c>
      <c r="E2" s="10">
        <f t="shared" si="0"/>
        <v>1.0973821305272335</v>
      </c>
      <c r="F2" s="10">
        <f t="shared" si="0"/>
        <v>1.0973821305272335</v>
      </c>
      <c r="G2" s="10">
        <f t="shared" si="0"/>
        <v>1.0973821305272335</v>
      </c>
      <c r="H2" s="10">
        <f t="shared" si="0"/>
        <v>1.0973821305272335</v>
      </c>
      <c r="I2" s="10">
        <f t="shared" si="0"/>
        <v>1.0973821305272335</v>
      </c>
      <c r="J2" s="10">
        <f t="shared" si="0"/>
        <v>1.0973821305272335</v>
      </c>
      <c r="K2" s="10">
        <f t="shared" si="0"/>
        <v>1.0973821305272335</v>
      </c>
      <c r="L2" s="10">
        <f t="shared" si="0"/>
        <v>1.0973821305272335</v>
      </c>
      <c r="M2" s="10">
        <f t="shared" si="0"/>
        <v>1.0973821305272335</v>
      </c>
      <c r="N2" s="10">
        <f t="shared" si="0"/>
        <v>1.0973821305272335</v>
      </c>
      <c r="O2" s="10">
        <f t="shared" si="0"/>
        <v>1.0973821305272335</v>
      </c>
      <c r="P2" s="10">
        <f t="shared" si="0"/>
        <v>1.0973821305272335</v>
      </c>
      <c r="Q2" s="10">
        <f t="shared" si="0"/>
        <v>1.0973821305272335</v>
      </c>
      <c r="R2" s="10">
        <f t="shared" si="0"/>
        <v>1.0973821305272335</v>
      </c>
      <c r="S2" s="10">
        <f t="shared" si="0"/>
        <v>1.0973821305272335</v>
      </c>
      <c r="T2" s="10">
        <f t="shared" ref="G2:AH4" si="1">$B2</f>
        <v>1.0973821305272335</v>
      </c>
      <c r="U2" s="10">
        <f t="shared" si="1"/>
        <v>1.0973821305272335</v>
      </c>
      <c r="V2" s="10">
        <f t="shared" si="1"/>
        <v>1.0973821305272335</v>
      </c>
      <c r="W2" s="10">
        <f t="shared" si="1"/>
        <v>1.0973821305272335</v>
      </c>
      <c r="X2" s="10">
        <f t="shared" si="1"/>
        <v>1.0973821305272335</v>
      </c>
      <c r="Y2" s="10">
        <f t="shared" si="1"/>
        <v>1.0973821305272335</v>
      </c>
      <c r="Z2" s="10">
        <f t="shared" si="1"/>
        <v>1.0973821305272335</v>
      </c>
      <c r="AA2" s="10">
        <f t="shared" si="1"/>
        <v>1.0973821305272335</v>
      </c>
      <c r="AB2" s="10">
        <f t="shared" si="1"/>
        <v>1.0973821305272335</v>
      </c>
      <c r="AC2" s="10">
        <f t="shared" si="1"/>
        <v>1.0973821305272335</v>
      </c>
      <c r="AD2" s="10">
        <f t="shared" si="1"/>
        <v>1.0973821305272335</v>
      </c>
      <c r="AE2" s="10">
        <f t="shared" si="1"/>
        <v>1.0973821305272335</v>
      </c>
      <c r="AF2" s="10">
        <f t="shared" si="1"/>
        <v>1.0973821305272335</v>
      </c>
      <c r="AG2" s="10">
        <f t="shared" si="1"/>
        <v>1.0973821305272335</v>
      </c>
      <c r="AH2" s="10">
        <f t="shared" si="1"/>
        <v>1.0973821305272335</v>
      </c>
      <c r="AI2" s="10">
        <f t="shared" ref="AI2:CT5" si="2">$B2</f>
        <v>1.0973821305272335</v>
      </c>
      <c r="AJ2" s="10">
        <f t="shared" si="2"/>
        <v>1.0973821305272335</v>
      </c>
      <c r="AK2" s="10">
        <f t="shared" si="2"/>
        <v>1.0973821305272335</v>
      </c>
      <c r="AL2" s="10">
        <f t="shared" si="2"/>
        <v>1.0973821305272335</v>
      </c>
      <c r="AM2" s="10">
        <f t="shared" si="2"/>
        <v>1.0973821305272335</v>
      </c>
      <c r="AN2" s="10">
        <f t="shared" si="2"/>
        <v>1.0973821305272335</v>
      </c>
      <c r="AO2" s="10">
        <f t="shared" si="2"/>
        <v>1.0973821305272335</v>
      </c>
      <c r="AP2" s="10">
        <f t="shared" si="2"/>
        <v>1.0973821305272335</v>
      </c>
      <c r="AQ2" s="10">
        <f t="shared" si="2"/>
        <v>1.0973821305272335</v>
      </c>
      <c r="AR2" s="10">
        <f t="shared" si="2"/>
        <v>1.0973821305272335</v>
      </c>
      <c r="AS2" s="10">
        <f t="shared" si="2"/>
        <v>1.0973821305272335</v>
      </c>
      <c r="AT2" s="10">
        <f t="shared" si="2"/>
        <v>1.0973821305272335</v>
      </c>
      <c r="AU2" s="10">
        <f t="shared" si="2"/>
        <v>1.0973821305272335</v>
      </c>
      <c r="AV2" s="10">
        <f t="shared" si="2"/>
        <v>1.0973821305272335</v>
      </c>
      <c r="AW2" s="10">
        <f t="shared" si="2"/>
        <v>1.0973821305272335</v>
      </c>
      <c r="AX2" s="10">
        <f t="shared" si="2"/>
        <v>1.0973821305272335</v>
      </c>
      <c r="AY2" s="10">
        <f t="shared" si="2"/>
        <v>1.0973821305272335</v>
      </c>
      <c r="AZ2" s="10">
        <f t="shared" si="2"/>
        <v>1.0973821305272335</v>
      </c>
      <c r="BA2" s="10">
        <f t="shared" si="2"/>
        <v>1.0973821305272335</v>
      </c>
      <c r="BB2" s="10">
        <f t="shared" si="2"/>
        <v>1.0973821305272335</v>
      </c>
      <c r="BC2" s="10">
        <f t="shared" si="2"/>
        <v>1.0973821305272335</v>
      </c>
      <c r="BD2" s="10">
        <f t="shared" si="2"/>
        <v>1.0973821305272335</v>
      </c>
      <c r="BE2" s="10">
        <f t="shared" si="2"/>
        <v>1.0973821305272335</v>
      </c>
      <c r="BF2" s="10">
        <f t="shared" si="2"/>
        <v>1.0973821305272335</v>
      </c>
      <c r="BG2" s="10">
        <f t="shared" si="2"/>
        <v>1.0973821305272335</v>
      </c>
      <c r="BH2" s="10">
        <f t="shared" si="2"/>
        <v>1.0973821305272335</v>
      </c>
      <c r="BI2" s="10">
        <f t="shared" si="2"/>
        <v>1.0973821305272335</v>
      </c>
      <c r="BJ2" s="10">
        <f t="shared" si="2"/>
        <v>1.0973821305272335</v>
      </c>
      <c r="BK2" s="10">
        <f t="shared" si="2"/>
        <v>1.0973821305272335</v>
      </c>
      <c r="BL2" s="10">
        <f t="shared" si="2"/>
        <v>1.0973821305272335</v>
      </c>
      <c r="BM2" s="10">
        <f t="shared" si="2"/>
        <v>1.0973821305272335</v>
      </c>
      <c r="BN2" s="10">
        <f t="shared" si="2"/>
        <v>1.0973821305272335</v>
      </c>
      <c r="BO2" s="10">
        <f t="shared" si="2"/>
        <v>1.0973821305272335</v>
      </c>
      <c r="BP2" s="10">
        <f t="shared" si="2"/>
        <v>1.0973821305272335</v>
      </c>
      <c r="BQ2" s="10">
        <f t="shared" si="2"/>
        <v>1.0973821305272335</v>
      </c>
      <c r="BR2" s="10">
        <f t="shared" si="2"/>
        <v>1.0973821305272335</v>
      </c>
      <c r="BS2" s="10">
        <f t="shared" si="2"/>
        <v>1.0973821305272335</v>
      </c>
      <c r="BT2" s="10">
        <f t="shared" si="2"/>
        <v>1.0973821305272335</v>
      </c>
      <c r="BU2" s="10">
        <f t="shared" si="2"/>
        <v>1.0973821305272335</v>
      </c>
      <c r="BV2" s="10">
        <f t="shared" si="2"/>
        <v>1.0973821305272335</v>
      </c>
      <c r="BW2" s="10">
        <f t="shared" si="2"/>
        <v>1.0973821305272335</v>
      </c>
      <c r="BX2" s="10">
        <f t="shared" si="2"/>
        <v>1.0973821305272335</v>
      </c>
      <c r="BY2" s="10">
        <f t="shared" si="2"/>
        <v>1.0973821305272335</v>
      </c>
      <c r="BZ2" s="10">
        <f t="shared" si="2"/>
        <v>1.0973821305272335</v>
      </c>
      <c r="CA2" s="10">
        <f t="shared" si="2"/>
        <v>1.0973821305272335</v>
      </c>
      <c r="CB2" s="10">
        <f t="shared" si="2"/>
        <v>1.0973821305272335</v>
      </c>
      <c r="CC2" s="10">
        <f t="shared" si="2"/>
        <v>1.0973821305272335</v>
      </c>
      <c r="CD2" s="10">
        <f t="shared" si="2"/>
        <v>1.0973821305272335</v>
      </c>
      <c r="CE2" s="10">
        <f t="shared" si="2"/>
        <v>1.0973821305272335</v>
      </c>
      <c r="CF2" s="10">
        <f t="shared" si="2"/>
        <v>1.0973821305272335</v>
      </c>
      <c r="CG2" s="10">
        <f t="shared" si="2"/>
        <v>1.0973821305272335</v>
      </c>
      <c r="CH2" s="10">
        <f t="shared" si="2"/>
        <v>1.0973821305272335</v>
      </c>
      <c r="CI2" s="10">
        <f t="shared" si="2"/>
        <v>1.0973821305272335</v>
      </c>
      <c r="CJ2" s="10">
        <f t="shared" si="2"/>
        <v>1.0973821305272335</v>
      </c>
      <c r="CK2" s="10">
        <f t="shared" si="2"/>
        <v>1.0973821305272335</v>
      </c>
      <c r="CL2" s="10">
        <f t="shared" si="2"/>
        <v>1.0973821305272335</v>
      </c>
      <c r="CM2" s="10">
        <f t="shared" si="2"/>
        <v>1.0973821305272335</v>
      </c>
      <c r="CN2" s="10">
        <f t="shared" si="2"/>
        <v>1.0973821305272335</v>
      </c>
      <c r="CO2" s="10">
        <f t="shared" si="2"/>
        <v>1.0973821305272335</v>
      </c>
      <c r="CP2" s="10">
        <f t="shared" si="2"/>
        <v>1.0973821305272335</v>
      </c>
      <c r="CQ2" s="10">
        <f t="shared" si="2"/>
        <v>1.0973821305272335</v>
      </c>
      <c r="CR2" s="10">
        <f t="shared" si="2"/>
        <v>1.0973821305272335</v>
      </c>
      <c r="CS2" s="10">
        <f t="shared" si="2"/>
        <v>1.0973821305272335</v>
      </c>
      <c r="CT2" s="10">
        <f t="shared" si="2"/>
        <v>1.0973821305272335</v>
      </c>
      <c r="CU2" s="10">
        <f t="shared" ref="CU2:FF5" si="3">$B2</f>
        <v>1.0973821305272335</v>
      </c>
      <c r="CV2" s="10">
        <f t="shared" si="3"/>
        <v>1.0973821305272335</v>
      </c>
      <c r="CW2" s="10">
        <f t="shared" si="3"/>
        <v>1.0973821305272335</v>
      </c>
      <c r="CX2" s="10">
        <f t="shared" si="3"/>
        <v>1.0973821305272335</v>
      </c>
      <c r="CY2" s="10">
        <f t="shared" si="3"/>
        <v>1.0973821305272335</v>
      </c>
      <c r="CZ2" s="10">
        <f t="shared" si="3"/>
        <v>1.0973821305272335</v>
      </c>
      <c r="DA2" s="10">
        <f t="shared" si="3"/>
        <v>1.0973821305272335</v>
      </c>
      <c r="DB2" s="10">
        <f t="shared" si="3"/>
        <v>1.0973821305272335</v>
      </c>
      <c r="DC2" s="10">
        <f t="shared" si="3"/>
        <v>1.0973821305272335</v>
      </c>
      <c r="DD2" s="10">
        <f t="shared" si="3"/>
        <v>1.0973821305272335</v>
      </c>
      <c r="DE2" s="10">
        <f t="shared" si="3"/>
        <v>1.0973821305272335</v>
      </c>
      <c r="DF2" s="10">
        <f t="shared" si="3"/>
        <v>1.0973821305272335</v>
      </c>
      <c r="DG2" s="10">
        <f t="shared" si="3"/>
        <v>1.0973821305272335</v>
      </c>
      <c r="DH2" s="10">
        <f t="shared" si="3"/>
        <v>1.0973821305272335</v>
      </c>
      <c r="DI2" s="10">
        <f t="shared" si="3"/>
        <v>1.0973821305272335</v>
      </c>
      <c r="DJ2" s="10">
        <f t="shared" si="3"/>
        <v>1.0973821305272335</v>
      </c>
      <c r="DK2" s="10">
        <f t="shared" si="3"/>
        <v>1.0973821305272335</v>
      </c>
      <c r="DL2" s="10">
        <f t="shared" si="3"/>
        <v>1.0973821305272335</v>
      </c>
      <c r="DM2" s="10">
        <f t="shared" si="3"/>
        <v>1.0973821305272335</v>
      </c>
      <c r="DN2" s="10">
        <f t="shared" si="3"/>
        <v>1.0973821305272335</v>
      </c>
      <c r="DO2" s="10">
        <f t="shared" si="3"/>
        <v>1.0973821305272335</v>
      </c>
      <c r="DP2" s="10">
        <f t="shared" si="3"/>
        <v>1.0973821305272335</v>
      </c>
      <c r="DQ2" s="10">
        <f t="shared" si="3"/>
        <v>1.0973821305272335</v>
      </c>
      <c r="DR2" s="10">
        <f t="shared" si="3"/>
        <v>1.0973821305272335</v>
      </c>
      <c r="DS2" s="10">
        <f t="shared" si="3"/>
        <v>1.0973821305272335</v>
      </c>
      <c r="DT2" s="10">
        <f t="shared" si="3"/>
        <v>1.0973821305272335</v>
      </c>
      <c r="DU2" s="10">
        <f t="shared" si="3"/>
        <v>1.0973821305272335</v>
      </c>
      <c r="DV2" s="10">
        <f t="shared" si="3"/>
        <v>1.0973821305272335</v>
      </c>
      <c r="DW2" s="10">
        <f t="shared" si="3"/>
        <v>1.0973821305272335</v>
      </c>
      <c r="DX2" s="10">
        <f t="shared" si="3"/>
        <v>1.0973821305272335</v>
      </c>
      <c r="DY2" s="10">
        <f t="shared" si="3"/>
        <v>1.0973821305272335</v>
      </c>
      <c r="DZ2" s="10">
        <f t="shared" si="3"/>
        <v>1.0973821305272335</v>
      </c>
      <c r="EA2" s="10">
        <f t="shared" si="3"/>
        <v>1.0973821305272335</v>
      </c>
      <c r="EB2" s="10">
        <f t="shared" si="3"/>
        <v>1.0973821305272335</v>
      </c>
      <c r="EC2" s="10">
        <f t="shared" si="3"/>
        <v>1.0973821305272335</v>
      </c>
      <c r="ED2" s="10">
        <f t="shared" si="3"/>
        <v>1.0973821305272335</v>
      </c>
      <c r="EE2" s="10">
        <f t="shared" si="3"/>
        <v>1.0973821305272335</v>
      </c>
      <c r="EF2" s="10">
        <f t="shared" si="3"/>
        <v>1.0973821305272335</v>
      </c>
      <c r="EG2" s="10">
        <f t="shared" si="3"/>
        <v>1.0973821305272335</v>
      </c>
      <c r="EH2" s="10">
        <f t="shared" si="3"/>
        <v>1.0973821305272335</v>
      </c>
      <c r="EI2" s="10">
        <f t="shared" si="3"/>
        <v>1.0973821305272335</v>
      </c>
      <c r="EJ2" s="10">
        <f t="shared" si="3"/>
        <v>1.0973821305272335</v>
      </c>
      <c r="EK2" s="10">
        <f t="shared" si="3"/>
        <v>1.0973821305272335</v>
      </c>
      <c r="EL2" s="10">
        <f t="shared" si="3"/>
        <v>1.0973821305272335</v>
      </c>
      <c r="EM2" s="10">
        <f t="shared" si="3"/>
        <v>1.0973821305272335</v>
      </c>
      <c r="EN2" s="10">
        <f t="shared" si="3"/>
        <v>1.0973821305272335</v>
      </c>
      <c r="EO2" s="10">
        <f t="shared" si="3"/>
        <v>1.0973821305272335</v>
      </c>
      <c r="EP2" s="10">
        <f t="shared" si="3"/>
        <v>1.0973821305272335</v>
      </c>
      <c r="EQ2" s="10">
        <f t="shared" si="3"/>
        <v>1.0973821305272335</v>
      </c>
      <c r="ER2" s="10">
        <f t="shared" si="3"/>
        <v>1.0973821305272335</v>
      </c>
      <c r="ES2" s="10">
        <f t="shared" si="3"/>
        <v>1.0973821305272335</v>
      </c>
      <c r="ET2" s="10">
        <f t="shared" si="3"/>
        <v>1.0973821305272335</v>
      </c>
      <c r="EU2" s="10">
        <f t="shared" si="3"/>
        <v>1.0973821305272335</v>
      </c>
      <c r="EV2" s="10">
        <f t="shared" si="3"/>
        <v>1.0973821305272335</v>
      </c>
      <c r="EW2" s="10">
        <f t="shared" si="3"/>
        <v>1.0973821305272335</v>
      </c>
      <c r="EX2" s="10">
        <f t="shared" si="3"/>
        <v>1.0973821305272335</v>
      </c>
      <c r="EY2" s="10">
        <f t="shared" si="3"/>
        <v>1.0973821305272335</v>
      </c>
      <c r="EZ2" s="10">
        <f t="shared" si="3"/>
        <v>1.0973821305272335</v>
      </c>
      <c r="FA2" s="10">
        <f t="shared" si="3"/>
        <v>1.0973821305272335</v>
      </c>
      <c r="FB2" s="10">
        <f t="shared" si="3"/>
        <v>1.0973821305272335</v>
      </c>
      <c r="FC2" s="10">
        <f t="shared" si="3"/>
        <v>1.0973821305272335</v>
      </c>
      <c r="FD2" s="10">
        <f t="shared" si="3"/>
        <v>1.0973821305272335</v>
      </c>
      <c r="FE2" s="10">
        <f t="shared" si="3"/>
        <v>1.0973821305272335</v>
      </c>
      <c r="FF2" s="10">
        <f t="shared" si="3"/>
        <v>1.0973821305272335</v>
      </c>
      <c r="FG2" s="10">
        <f t="shared" ref="FG2:HC4" si="4">$B2</f>
        <v>1.0973821305272335</v>
      </c>
      <c r="FH2" s="10">
        <f t="shared" si="4"/>
        <v>1.0973821305272335</v>
      </c>
      <c r="FI2" s="10">
        <f t="shared" si="4"/>
        <v>1.0973821305272335</v>
      </c>
      <c r="FJ2" s="10">
        <f t="shared" si="4"/>
        <v>1.0973821305272335</v>
      </c>
      <c r="FK2" s="10">
        <f t="shared" si="4"/>
        <v>1.0973821305272335</v>
      </c>
      <c r="FL2" s="10">
        <f t="shared" si="4"/>
        <v>1.0973821305272335</v>
      </c>
      <c r="FM2" s="10">
        <f t="shared" si="4"/>
        <v>1.0973821305272335</v>
      </c>
      <c r="FN2" s="10">
        <f t="shared" si="4"/>
        <v>1.0973821305272335</v>
      </c>
      <c r="FO2" s="10">
        <f t="shared" si="4"/>
        <v>1.0973821305272335</v>
      </c>
      <c r="FP2" s="10">
        <f t="shared" si="4"/>
        <v>1.0973821305272335</v>
      </c>
      <c r="FQ2" s="10">
        <f t="shared" si="4"/>
        <v>1.0973821305272335</v>
      </c>
      <c r="FR2" s="10">
        <f t="shared" si="4"/>
        <v>1.0973821305272335</v>
      </c>
      <c r="FS2" s="10">
        <f t="shared" si="4"/>
        <v>1.0973821305272335</v>
      </c>
      <c r="FT2" s="10">
        <f t="shared" si="4"/>
        <v>1.0973821305272335</v>
      </c>
      <c r="FU2" s="10">
        <f t="shared" si="4"/>
        <v>1.0973821305272335</v>
      </c>
      <c r="FV2" s="10">
        <f t="shared" si="4"/>
        <v>1.0973821305272335</v>
      </c>
      <c r="FW2" s="10">
        <f t="shared" si="4"/>
        <v>1.0973821305272335</v>
      </c>
      <c r="FX2" s="10">
        <f t="shared" si="4"/>
        <v>1.0973821305272335</v>
      </c>
      <c r="FY2" s="10">
        <f t="shared" si="4"/>
        <v>1.0973821305272335</v>
      </c>
      <c r="FZ2" s="10">
        <f t="shared" si="4"/>
        <v>1.0973821305272335</v>
      </c>
      <c r="GA2" s="10">
        <f t="shared" si="4"/>
        <v>1.0973821305272335</v>
      </c>
      <c r="GB2" s="10">
        <f t="shared" si="4"/>
        <v>1.0973821305272335</v>
      </c>
      <c r="GC2" s="10">
        <f t="shared" si="4"/>
        <v>1.0973821305272335</v>
      </c>
      <c r="GD2" s="10">
        <f t="shared" si="4"/>
        <v>1.0973821305272335</v>
      </c>
      <c r="GE2" s="10">
        <f t="shared" si="4"/>
        <v>1.0973821305272335</v>
      </c>
      <c r="GF2" s="10">
        <f t="shared" si="4"/>
        <v>1.0973821305272335</v>
      </c>
      <c r="GG2" s="10">
        <f t="shared" si="4"/>
        <v>1.0973821305272335</v>
      </c>
      <c r="GH2" s="10">
        <f t="shared" si="4"/>
        <v>1.0973821305272335</v>
      </c>
      <c r="GI2" s="10">
        <f t="shared" si="4"/>
        <v>1.0973821305272335</v>
      </c>
      <c r="GJ2" s="10">
        <f t="shared" si="4"/>
        <v>1.0973821305272335</v>
      </c>
      <c r="GK2" s="10">
        <f t="shared" si="4"/>
        <v>1.0973821305272335</v>
      </c>
      <c r="GL2" s="10">
        <f t="shared" si="4"/>
        <v>1.0973821305272335</v>
      </c>
      <c r="GM2" s="10">
        <f t="shared" si="4"/>
        <v>1.0973821305272335</v>
      </c>
      <c r="GN2" s="10">
        <f t="shared" si="4"/>
        <v>1.0973821305272335</v>
      </c>
      <c r="GO2" s="10">
        <f t="shared" si="4"/>
        <v>1.0973821305272335</v>
      </c>
      <c r="GP2" s="10">
        <f t="shared" si="4"/>
        <v>1.0973821305272335</v>
      </c>
      <c r="GQ2" s="10">
        <f t="shared" si="4"/>
        <v>1.0973821305272335</v>
      </c>
      <c r="GR2" s="10">
        <f t="shared" si="4"/>
        <v>1.0973821305272335</v>
      </c>
      <c r="GS2" s="10">
        <f t="shared" si="4"/>
        <v>1.0973821305272335</v>
      </c>
      <c r="GT2" s="10">
        <f t="shared" si="4"/>
        <v>1.0973821305272335</v>
      </c>
      <c r="GU2" s="10">
        <f t="shared" si="4"/>
        <v>1.0973821305272335</v>
      </c>
      <c r="GV2" s="10">
        <f t="shared" si="4"/>
        <v>1.0973821305272335</v>
      </c>
      <c r="GW2" s="10">
        <f t="shared" si="4"/>
        <v>1.0973821305272335</v>
      </c>
      <c r="GX2" s="10">
        <f t="shared" si="4"/>
        <v>1.0973821305272335</v>
      </c>
      <c r="GY2" s="10">
        <f t="shared" si="4"/>
        <v>1.0973821305272335</v>
      </c>
      <c r="GZ2" s="10">
        <f t="shared" si="4"/>
        <v>1.0973821305272335</v>
      </c>
      <c r="HA2" s="10">
        <f t="shared" si="4"/>
        <v>1.0973821305272335</v>
      </c>
      <c r="HB2" s="10">
        <f t="shared" si="4"/>
        <v>1.0973821305272335</v>
      </c>
      <c r="HC2" s="10">
        <f t="shared" si="4"/>
        <v>1.0973821305272335</v>
      </c>
    </row>
    <row r="3" spans="1:211">
      <c r="A3" t="s">
        <v>75</v>
      </c>
      <c r="B3">
        <f>Calculation!B94</f>
        <v>0.59519030808256734</v>
      </c>
      <c r="C3" s="10">
        <f>$B3</f>
        <v>0.59519030808256734</v>
      </c>
      <c r="D3" s="10">
        <f t="shared" si="0"/>
        <v>0.59519030808256734</v>
      </c>
      <c r="E3" s="10">
        <f t="shared" si="0"/>
        <v>0.59519030808256734</v>
      </c>
      <c r="F3" s="10">
        <f t="shared" si="0"/>
        <v>0.59519030808256734</v>
      </c>
      <c r="G3" s="10">
        <f t="shared" si="1"/>
        <v>0.59519030808256734</v>
      </c>
      <c r="H3" s="10">
        <f t="shared" si="1"/>
        <v>0.59519030808256734</v>
      </c>
      <c r="I3" s="10">
        <f t="shared" si="0"/>
        <v>0.59519030808256734</v>
      </c>
      <c r="J3" s="10">
        <f t="shared" si="1"/>
        <v>0.59519030808256734</v>
      </c>
      <c r="K3" s="10">
        <f t="shared" si="1"/>
        <v>0.59519030808256734</v>
      </c>
      <c r="L3" s="10">
        <f t="shared" si="0"/>
        <v>0.59519030808256734</v>
      </c>
      <c r="M3" s="10">
        <f t="shared" si="1"/>
        <v>0.59519030808256734</v>
      </c>
      <c r="N3" s="10">
        <f t="shared" si="1"/>
        <v>0.59519030808256734</v>
      </c>
      <c r="O3" s="10">
        <f t="shared" si="0"/>
        <v>0.59519030808256734</v>
      </c>
      <c r="P3" s="10">
        <f t="shared" si="1"/>
        <v>0.59519030808256734</v>
      </c>
      <c r="Q3" s="10">
        <f t="shared" si="1"/>
        <v>0.59519030808256734</v>
      </c>
      <c r="R3" s="10">
        <f t="shared" si="0"/>
        <v>0.59519030808256734</v>
      </c>
      <c r="S3" s="10">
        <f t="shared" si="1"/>
        <v>0.59519030808256734</v>
      </c>
      <c r="T3" s="10">
        <f t="shared" si="1"/>
        <v>0.59519030808256734</v>
      </c>
      <c r="U3" s="10">
        <f t="shared" si="1"/>
        <v>0.59519030808256734</v>
      </c>
      <c r="V3" s="10">
        <f t="shared" si="1"/>
        <v>0.59519030808256734</v>
      </c>
      <c r="W3" s="10">
        <f t="shared" si="1"/>
        <v>0.59519030808256734</v>
      </c>
      <c r="X3" s="10">
        <f t="shared" si="1"/>
        <v>0.59519030808256734</v>
      </c>
      <c r="Y3" s="10">
        <f t="shared" si="1"/>
        <v>0.59519030808256734</v>
      </c>
      <c r="Z3" s="10">
        <f t="shared" si="1"/>
        <v>0.59519030808256734</v>
      </c>
      <c r="AA3" s="10">
        <f t="shared" si="1"/>
        <v>0.59519030808256734</v>
      </c>
      <c r="AB3" s="10">
        <f t="shared" si="1"/>
        <v>0.59519030808256734</v>
      </c>
      <c r="AC3" s="10">
        <f t="shared" si="1"/>
        <v>0.59519030808256734</v>
      </c>
      <c r="AD3" s="10">
        <f t="shared" si="1"/>
        <v>0.59519030808256734</v>
      </c>
      <c r="AE3" s="10">
        <f t="shared" si="1"/>
        <v>0.59519030808256734</v>
      </c>
      <c r="AF3" s="10">
        <f t="shared" si="1"/>
        <v>0.59519030808256734</v>
      </c>
      <c r="AG3" s="10">
        <f t="shared" si="1"/>
        <v>0.59519030808256734</v>
      </c>
      <c r="AH3" s="10">
        <f t="shared" ref="AH3:CS6" si="5">$B3</f>
        <v>0.59519030808256734</v>
      </c>
      <c r="AI3" s="10">
        <f t="shared" si="5"/>
        <v>0.59519030808256734</v>
      </c>
      <c r="AJ3" s="10">
        <f t="shared" si="5"/>
        <v>0.59519030808256734</v>
      </c>
      <c r="AK3" s="10">
        <f t="shared" si="5"/>
        <v>0.59519030808256734</v>
      </c>
      <c r="AL3" s="10">
        <f t="shared" si="5"/>
        <v>0.59519030808256734</v>
      </c>
      <c r="AM3" s="10">
        <f t="shared" si="5"/>
        <v>0.59519030808256734</v>
      </c>
      <c r="AN3" s="10">
        <f t="shared" si="5"/>
        <v>0.59519030808256734</v>
      </c>
      <c r="AO3" s="10">
        <f t="shared" si="5"/>
        <v>0.59519030808256734</v>
      </c>
      <c r="AP3" s="10">
        <f t="shared" si="5"/>
        <v>0.59519030808256734</v>
      </c>
      <c r="AQ3" s="10">
        <f t="shared" si="5"/>
        <v>0.59519030808256734</v>
      </c>
      <c r="AR3" s="10">
        <f t="shared" si="5"/>
        <v>0.59519030808256734</v>
      </c>
      <c r="AS3" s="10">
        <f t="shared" si="5"/>
        <v>0.59519030808256734</v>
      </c>
      <c r="AT3" s="10">
        <f t="shared" si="5"/>
        <v>0.59519030808256734</v>
      </c>
      <c r="AU3" s="10">
        <f t="shared" si="5"/>
        <v>0.59519030808256734</v>
      </c>
      <c r="AV3" s="10">
        <f t="shared" si="5"/>
        <v>0.59519030808256734</v>
      </c>
      <c r="AW3" s="10">
        <f t="shared" si="5"/>
        <v>0.59519030808256734</v>
      </c>
      <c r="AX3" s="10">
        <f t="shared" si="5"/>
        <v>0.59519030808256734</v>
      </c>
      <c r="AY3" s="10">
        <f t="shared" si="5"/>
        <v>0.59519030808256734</v>
      </c>
      <c r="AZ3" s="10">
        <f t="shared" si="5"/>
        <v>0.59519030808256734</v>
      </c>
      <c r="BA3" s="10">
        <f t="shared" si="5"/>
        <v>0.59519030808256734</v>
      </c>
      <c r="BB3" s="10">
        <f t="shared" si="5"/>
        <v>0.59519030808256734</v>
      </c>
      <c r="BC3" s="10">
        <f t="shared" si="5"/>
        <v>0.59519030808256734</v>
      </c>
      <c r="BD3" s="10">
        <f t="shared" si="5"/>
        <v>0.59519030808256734</v>
      </c>
      <c r="BE3" s="10">
        <f t="shared" si="5"/>
        <v>0.59519030808256734</v>
      </c>
      <c r="BF3" s="10">
        <f t="shared" si="5"/>
        <v>0.59519030808256734</v>
      </c>
      <c r="BG3" s="10">
        <f t="shared" si="5"/>
        <v>0.59519030808256734</v>
      </c>
      <c r="BH3" s="10">
        <f t="shared" si="5"/>
        <v>0.59519030808256734</v>
      </c>
      <c r="BI3" s="10">
        <f t="shared" si="5"/>
        <v>0.59519030808256734</v>
      </c>
      <c r="BJ3" s="10">
        <f t="shared" si="5"/>
        <v>0.59519030808256734</v>
      </c>
      <c r="BK3" s="10">
        <f t="shared" si="5"/>
        <v>0.59519030808256734</v>
      </c>
      <c r="BL3" s="10">
        <f t="shared" si="5"/>
        <v>0.59519030808256734</v>
      </c>
      <c r="BM3" s="10">
        <f t="shared" si="5"/>
        <v>0.59519030808256734</v>
      </c>
      <c r="BN3" s="10">
        <f t="shared" si="5"/>
        <v>0.59519030808256734</v>
      </c>
      <c r="BO3" s="10">
        <f t="shared" si="5"/>
        <v>0.59519030808256734</v>
      </c>
      <c r="BP3" s="10">
        <f t="shared" si="5"/>
        <v>0.59519030808256734</v>
      </c>
      <c r="BQ3" s="10">
        <f t="shared" si="5"/>
        <v>0.59519030808256734</v>
      </c>
      <c r="BR3" s="10">
        <f t="shared" si="5"/>
        <v>0.59519030808256734</v>
      </c>
      <c r="BS3" s="10">
        <f t="shared" si="5"/>
        <v>0.59519030808256734</v>
      </c>
      <c r="BT3" s="10">
        <f t="shared" si="5"/>
        <v>0.59519030808256734</v>
      </c>
      <c r="BU3" s="10">
        <f t="shared" si="5"/>
        <v>0.59519030808256734</v>
      </c>
      <c r="BV3" s="10">
        <f t="shared" si="5"/>
        <v>0.59519030808256734</v>
      </c>
      <c r="BW3" s="10">
        <f t="shared" si="5"/>
        <v>0.59519030808256734</v>
      </c>
      <c r="BX3" s="10">
        <f t="shared" si="5"/>
        <v>0.59519030808256734</v>
      </c>
      <c r="BY3" s="10">
        <f t="shared" si="5"/>
        <v>0.59519030808256734</v>
      </c>
      <c r="BZ3" s="10">
        <f t="shared" si="5"/>
        <v>0.59519030808256734</v>
      </c>
      <c r="CA3" s="10">
        <f t="shared" si="5"/>
        <v>0.59519030808256734</v>
      </c>
      <c r="CB3" s="10">
        <f t="shared" si="5"/>
        <v>0.59519030808256734</v>
      </c>
      <c r="CC3" s="10">
        <f t="shared" si="5"/>
        <v>0.59519030808256734</v>
      </c>
      <c r="CD3" s="10">
        <f t="shared" si="5"/>
        <v>0.59519030808256734</v>
      </c>
      <c r="CE3" s="10">
        <f t="shared" si="5"/>
        <v>0.59519030808256734</v>
      </c>
      <c r="CF3" s="10">
        <f t="shared" si="5"/>
        <v>0.59519030808256734</v>
      </c>
      <c r="CG3" s="10">
        <f t="shared" si="5"/>
        <v>0.59519030808256734</v>
      </c>
      <c r="CH3" s="10">
        <f t="shared" si="5"/>
        <v>0.59519030808256734</v>
      </c>
      <c r="CI3" s="10">
        <f t="shared" si="5"/>
        <v>0.59519030808256734</v>
      </c>
      <c r="CJ3" s="10">
        <f t="shared" si="5"/>
        <v>0.59519030808256734</v>
      </c>
      <c r="CK3" s="10">
        <f t="shared" si="5"/>
        <v>0.59519030808256734</v>
      </c>
      <c r="CL3" s="10">
        <f t="shared" si="5"/>
        <v>0.59519030808256734</v>
      </c>
      <c r="CM3" s="10">
        <f t="shared" si="5"/>
        <v>0.59519030808256734</v>
      </c>
      <c r="CN3" s="10">
        <f t="shared" si="5"/>
        <v>0.59519030808256734</v>
      </c>
      <c r="CO3" s="10">
        <f t="shared" si="5"/>
        <v>0.59519030808256734</v>
      </c>
      <c r="CP3" s="10">
        <f t="shared" si="5"/>
        <v>0.59519030808256734</v>
      </c>
      <c r="CQ3" s="10">
        <f t="shared" si="5"/>
        <v>0.59519030808256734</v>
      </c>
      <c r="CR3" s="10">
        <f t="shared" si="5"/>
        <v>0.59519030808256734</v>
      </c>
      <c r="CS3" s="10">
        <f t="shared" si="5"/>
        <v>0.59519030808256734</v>
      </c>
      <c r="CT3" s="10">
        <f t="shared" si="2"/>
        <v>0.59519030808256734</v>
      </c>
      <c r="CU3" s="10">
        <f t="shared" si="3"/>
        <v>0.59519030808256734</v>
      </c>
      <c r="CV3" s="10">
        <f t="shared" si="3"/>
        <v>0.59519030808256734</v>
      </c>
      <c r="CW3" s="10">
        <f t="shared" si="3"/>
        <v>0.59519030808256734</v>
      </c>
      <c r="CX3" s="10">
        <f t="shared" si="3"/>
        <v>0.59519030808256734</v>
      </c>
      <c r="CY3" s="10">
        <f t="shared" si="3"/>
        <v>0.59519030808256734</v>
      </c>
      <c r="CZ3" s="10">
        <f t="shared" si="3"/>
        <v>0.59519030808256734</v>
      </c>
      <c r="DA3" s="10">
        <f t="shared" si="3"/>
        <v>0.59519030808256734</v>
      </c>
      <c r="DB3" s="10">
        <f t="shared" si="3"/>
        <v>0.59519030808256734</v>
      </c>
      <c r="DC3" s="10">
        <f t="shared" si="3"/>
        <v>0.59519030808256734</v>
      </c>
      <c r="DD3" s="10">
        <f t="shared" si="3"/>
        <v>0.59519030808256734</v>
      </c>
      <c r="DE3" s="10">
        <f t="shared" si="3"/>
        <v>0.59519030808256734</v>
      </c>
      <c r="DF3" s="10">
        <f t="shared" si="3"/>
        <v>0.59519030808256734</v>
      </c>
      <c r="DG3" s="10">
        <f t="shared" si="3"/>
        <v>0.59519030808256734</v>
      </c>
      <c r="DH3" s="10">
        <f t="shared" si="3"/>
        <v>0.59519030808256734</v>
      </c>
      <c r="DI3" s="10">
        <f t="shared" si="3"/>
        <v>0.59519030808256734</v>
      </c>
      <c r="DJ3" s="10">
        <f t="shared" si="3"/>
        <v>0.59519030808256734</v>
      </c>
      <c r="DK3" s="10">
        <f t="shared" si="3"/>
        <v>0.59519030808256734</v>
      </c>
      <c r="DL3" s="10">
        <f t="shared" si="3"/>
        <v>0.59519030808256734</v>
      </c>
      <c r="DM3" s="10">
        <f t="shared" si="3"/>
        <v>0.59519030808256734</v>
      </c>
      <c r="DN3" s="10">
        <f t="shared" si="3"/>
        <v>0.59519030808256734</v>
      </c>
      <c r="DO3" s="10">
        <f t="shared" si="3"/>
        <v>0.59519030808256734</v>
      </c>
      <c r="DP3" s="10">
        <f t="shared" si="3"/>
        <v>0.59519030808256734</v>
      </c>
      <c r="DQ3" s="10">
        <f t="shared" si="3"/>
        <v>0.59519030808256734</v>
      </c>
      <c r="DR3" s="10">
        <f t="shared" si="3"/>
        <v>0.59519030808256734</v>
      </c>
      <c r="DS3" s="10">
        <f t="shared" si="3"/>
        <v>0.59519030808256734</v>
      </c>
      <c r="DT3" s="10">
        <f t="shared" si="3"/>
        <v>0.59519030808256734</v>
      </c>
      <c r="DU3" s="10">
        <f t="shared" si="3"/>
        <v>0.59519030808256734</v>
      </c>
      <c r="DV3" s="10">
        <f t="shared" si="3"/>
        <v>0.59519030808256734</v>
      </c>
      <c r="DW3" s="10">
        <f t="shared" si="3"/>
        <v>0.59519030808256734</v>
      </c>
      <c r="DX3" s="10">
        <f t="shared" si="3"/>
        <v>0.59519030808256734</v>
      </c>
      <c r="DY3" s="10">
        <f t="shared" si="3"/>
        <v>0.59519030808256734</v>
      </c>
      <c r="DZ3" s="10">
        <f t="shared" si="3"/>
        <v>0.59519030808256734</v>
      </c>
      <c r="EA3" s="10">
        <f t="shared" si="3"/>
        <v>0.59519030808256734</v>
      </c>
      <c r="EB3" s="10">
        <f t="shared" si="3"/>
        <v>0.59519030808256734</v>
      </c>
      <c r="EC3" s="10">
        <f t="shared" si="3"/>
        <v>0.59519030808256734</v>
      </c>
      <c r="ED3" s="10">
        <f t="shared" si="3"/>
        <v>0.59519030808256734</v>
      </c>
      <c r="EE3" s="10">
        <f t="shared" si="3"/>
        <v>0.59519030808256734</v>
      </c>
      <c r="EF3" s="10">
        <f t="shared" si="3"/>
        <v>0.59519030808256734</v>
      </c>
      <c r="EG3" s="10">
        <f t="shared" si="3"/>
        <v>0.59519030808256734</v>
      </c>
      <c r="EH3" s="10">
        <f t="shared" si="3"/>
        <v>0.59519030808256734</v>
      </c>
      <c r="EI3" s="10">
        <f t="shared" si="3"/>
        <v>0.59519030808256734</v>
      </c>
      <c r="EJ3" s="10">
        <f t="shared" si="3"/>
        <v>0.59519030808256734</v>
      </c>
      <c r="EK3" s="10">
        <f t="shared" si="3"/>
        <v>0.59519030808256734</v>
      </c>
      <c r="EL3" s="10">
        <f t="shared" si="3"/>
        <v>0.59519030808256734</v>
      </c>
      <c r="EM3" s="10">
        <f t="shared" si="3"/>
        <v>0.59519030808256734</v>
      </c>
      <c r="EN3" s="10">
        <f t="shared" si="3"/>
        <v>0.59519030808256734</v>
      </c>
      <c r="EO3" s="10">
        <f t="shared" si="3"/>
        <v>0.59519030808256734</v>
      </c>
      <c r="EP3" s="10">
        <f t="shared" si="3"/>
        <v>0.59519030808256734</v>
      </c>
      <c r="EQ3" s="10">
        <f t="shared" si="3"/>
        <v>0.59519030808256734</v>
      </c>
      <c r="ER3" s="10">
        <f t="shared" si="3"/>
        <v>0.59519030808256734</v>
      </c>
      <c r="ES3" s="10">
        <f t="shared" si="3"/>
        <v>0.59519030808256734</v>
      </c>
      <c r="ET3" s="10">
        <f t="shared" si="3"/>
        <v>0.59519030808256734</v>
      </c>
      <c r="EU3" s="10">
        <f t="shared" si="3"/>
        <v>0.59519030808256734</v>
      </c>
      <c r="EV3" s="10">
        <f t="shared" si="3"/>
        <v>0.59519030808256734</v>
      </c>
      <c r="EW3" s="10">
        <f t="shared" si="3"/>
        <v>0.59519030808256734</v>
      </c>
      <c r="EX3" s="10">
        <f t="shared" si="3"/>
        <v>0.59519030808256734</v>
      </c>
      <c r="EY3" s="10">
        <f t="shared" si="3"/>
        <v>0.59519030808256734</v>
      </c>
      <c r="EZ3" s="10">
        <f t="shared" si="3"/>
        <v>0.59519030808256734</v>
      </c>
      <c r="FA3" s="10">
        <f t="shared" si="3"/>
        <v>0.59519030808256734</v>
      </c>
      <c r="FB3" s="10">
        <f t="shared" si="3"/>
        <v>0.59519030808256734</v>
      </c>
      <c r="FC3" s="10">
        <f t="shared" si="3"/>
        <v>0.59519030808256734</v>
      </c>
      <c r="FD3" s="10">
        <f t="shared" si="3"/>
        <v>0.59519030808256734</v>
      </c>
      <c r="FE3" s="10">
        <f t="shared" si="3"/>
        <v>0.59519030808256734</v>
      </c>
      <c r="FF3" s="10">
        <f t="shared" si="3"/>
        <v>0.59519030808256734</v>
      </c>
      <c r="FG3" s="10">
        <f t="shared" si="4"/>
        <v>0.59519030808256734</v>
      </c>
      <c r="FH3" s="10">
        <f t="shared" si="4"/>
        <v>0.59519030808256734</v>
      </c>
      <c r="FI3" s="10">
        <f t="shared" si="4"/>
        <v>0.59519030808256734</v>
      </c>
      <c r="FJ3" s="10">
        <f t="shared" si="4"/>
        <v>0.59519030808256734</v>
      </c>
      <c r="FK3" s="10">
        <f t="shared" si="4"/>
        <v>0.59519030808256734</v>
      </c>
      <c r="FL3" s="10">
        <f t="shared" si="4"/>
        <v>0.59519030808256734</v>
      </c>
      <c r="FM3" s="10">
        <f t="shared" si="4"/>
        <v>0.59519030808256734</v>
      </c>
      <c r="FN3" s="10">
        <f t="shared" si="4"/>
        <v>0.59519030808256734</v>
      </c>
      <c r="FO3" s="10">
        <f t="shared" si="4"/>
        <v>0.59519030808256734</v>
      </c>
      <c r="FP3" s="10">
        <f t="shared" si="4"/>
        <v>0.59519030808256734</v>
      </c>
      <c r="FQ3" s="10">
        <f t="shared" si="4"/>
        <v>0.59519030808256734</v>
      </c>
      <c r="FR3" s="10">
        <f t="shared" si="4"/>
        <v>0.59519030808256734</v>
      </c>
      <c r="FS3" s="10">
        <f t="shared" si="4"/>
        <v>0.59519030808256734</v>
      </c>
      <c r="FT3" s="10">
        <f t="shared" si="4"/>
        <v>0.59519030808256734</v>
      </c>
      <c r="FU3" s="10">
        <f t="shared" si="4"/>
        <v>0.59519030808256734</v>
      </c>
      <c r="FV3" s="10">
        <f t="shared" si="4"/>
        <v>0.59519030808256734</v>
      </c>
      <c r="FW3" s="10">
        <f t="shared" si="4"/>
        <v>0.59519030808256734</v>
      </c>
      <c r="FX3" s="10">
        <f t="shared" si="4"/>
        <v>0.59519030808256734</v>
      </c>
      <c r="FY3" s="10">
        <f t="shared" si="4"/>
        <v>0.59519030808256734</v>
      </c>
      <c r="FZ3" s="10">
        <f t="shared" si="4"/>
        <v>0.59519030808256734</v>
      </c>
      <c r="GA3" s="10">
        <f t="shared" si="4"/>
        <v>0.59519030808256734</v>
      </c>
      <c r="GB3" s="10">
        <f t="shared" si="4"/>
        <v>0.59519030808256734</v>
      </c>
      <c r="GC3" s="10">
        <f t="shared" si="4"/>
        <v>0.59519030808256734</v>
      </c>
      <c r="GD3" s="10">
        <f t="shared" si="4"/>
        <v>0.59519030808256734</v>
      </c>
      <c r="GE3" s="10">
        <f t="shared" si="4"/>
        <v>0.59519030808256734</v>
      </c>
      <c r="GF3" s="10">
        <f t="shared" si="4"/>
        <v>0.59519030808256734</v>
      </c>
      <c r="GG3" s="10">
        <f t="shared" si="4"/>
        <v>0.59519030808256734</v>
      </c>
      <c r="GH3" s="10">
        <f t="shared" si="4"/>
        <v>0.59519030808256734</v>
      </c>
      <c r="GI3" s="10">
        <f t="shared" si="4"/>
        <v>0.59519030808256734</v>
      </c>
      <c r="GJ3" s="10">
        <f t="shared" si="4"/>
        <v>0.59519030808256734</v>
      </c>
      <c r="GK3" s="10">
        <f t="shared" si="4"/>
        <v>0.59519030808256734</v>
      </c>
      <c r="GL3" s="10">
        <f t="shared" si="4"/>
        <v>0.59519030808256734</v>
      </c>
      <c r="GM3" s="10">
        <f t="shared" si="4"/>
        <v>0.59519030808256734</v>
      </c>
      <c r="GN3" s="10">
        <f t="shared" si="4"/>
        <v>0.59519030808256734</v>
      </c>
      <c r="GO3" s="10">
        <f t="shared" si="4"/>
        <v>0.59519030808256734</v>
      </c>
      <c r="GP3" s="10">
        <f t="shared" si="4"/>
        <v>0.59519030808256734</v>
      </c>
      <c r="GQ3" s="10">
        <f t="shared" si="4"/>
        <v>0.59519030808256734</v>
      </c>
      <c r="GR3" s="10">
        <f t="shared" si="4"/>
        <v>0.59519030808256734</v>
      </c>
      <c r="GS3" s="10">
        <f t="shared" si="4"/>
        <v>0.59519030808256734</v>
      </c>
      <c r="GT3" s="10">
        <f t="shared" si="4"/>
        <v>0.59519030808256734</v>
      </c>
      <c r="GU3" s="10">
        <f t="shared" si="4"/>
        <v>0.59519030808256734</v>
      </c>
      <c r="GV3" s="10">
        <f t="shared" si="4"/>
        <v>0.59519030808256734</v>
      </c>
      <c r="GW3" s="10">
        <f t="shared" si="4"/>
        <v>0.59519030808256734</v>
      </c>
      <c r="GX3" s="10">
        <f t="shared" si="4"/>
        <v>0.59519030808256734</v>
      </c>
      <c r="GY3" s="10">
        <f t="shared" si="4"/>
        <v>0.59519030808256734</v>
      </c>
      <c r="GZ3" s="10">
        <f t="shared" si="4"/>
        <v>0.59519030808256734</v>
      </c>
      <c r="HA3" s="10">
        <f t="shared" si="4"/>
        <v>0.59519030808256734</v>
      </c>
      <c r="HB3" s="10">
        <f t="shared" si="4"/>
        <v>0.59519030808256734</v>
      </c>
      <c r="HC3" s="10">
        <f t="shared" si="4"/>
        <v>0.59519030808256734</v>
      </c>
    </row>
    <row r="4" spans="1:211">
      <c r="A4" t="s">
        <v>76</v>
      </c>
      <c r="B4" s="10">
        <f>Calculation!B94</f>
        <v>0.59519030808256734</v>
      </c>
      <c r="C4" s="10">
        <f t="shared" ref="C4:R19" si="6">$B4</f>
        <v>0.59519030808256734</v>
      </c>
      <c r="D4" s="10">
        <f t="shared" si="6"/>
        <v>0.59519030808256734</v>
      </c>
      <c r="E4" s="10">
        <f t="shared" si="6"/>
        <v>0.59519030808256734</v>
      </c>
      <c r="F4" s="10">
        <f t="shared" si="6"/>
        <v>0.59519030808256734</v>
      </c>
      <c r="G4" s="10">
        <f t="shared" si="6"/>
        <v>0.59519030808256734</v>
      </c>
      <c r="H4" s="10">
        <f t="shared" si="6"/>
        <v>0.59519030808256734</v>
      </c>
      <c r="I4" s="10">
        <f t="shared" si="6"/>
        <v>0.59519030808256734</v>
      </c>
      <c r="J4" s="10">
        <f t="shared" si="6"/>
        <v>0.59519030808256734</v>
      </c>
      <c r="K4" s="10">
        <f t="shared" si="6"/>
        <v>0.59519030808256734</v>
      </c>
      <c r="L4" s="10">
        <f t="shared" si="6"/>
        <v>0.59519030808256734</v>
      </c>
      <c r="M4" s="10">
        <f t="shared" si="6"/>
        <v>0.59519030808256734</v>
      </c>
      <c r="N4" s="10">
        <f t="shared" si="6"/>
        <v>0.59519030808256734</v>
      </c>
      <c r="O4" s="10">
        <f t="shared" si="6"/>
        <v>0.59519030808256734</v>
      </c>
      <c r="P4" s="10">
        <f t="shared" si="6"/>
        <v>0.59519030808256734</v>
      </c>
      <c r="Q4" s="10">
        <f t="shared" si="6"/>
        <v>0.59519030808256734</v>
      </c>
      <c r="R4" s="10">
        <f t="shared" si="6"/>
        <v>0.59519030808256734</v>
      </c>
      <c r="S4" s="10">
        <f t="shared" si="1"/>
        <v>0.59519030808256734</v>
      </c>
      <c r="T4" s="10">
        <f t="shared" si="1"/>
        <v>0.59519030808256734</v>
      </c>
      <c r="U4" s="10">
        <f t="shared" si="1"/>
        <v>0.59519030808256734</v>
      </c>
      <c r="V4" s="10">
        <f t="shared" si="1"/>
        <v>0.59519030808256734</v>
      </c>
      <c r="W4" s="10">
        <f t="shared" si="1"/>
        <v>0.59519030808256734</v>
      </c>
      <c r="X4" s="10">
        <f t="shared" si="1"/>
        <v>0.59519030808256734</v>
      </c>
      <c r="Y4" s="10">
        <f t="shared" si="1"/>
        <v>0.59519030808256734</v>
      </c>
      <c r="Z4" s="10">
        <f t="shared" si="1"/>
        <v>0.59519030808256734</v>
      </c>
      <c r="AA4" s="10">
        <f t="shared" si="1"/>
        <v>0.59519030808256734</v>
      </c>
      <c r="AB4" s="10">
        <f t="shared" si="1"/>
        <v>0.59519030808256734</v>
      </c>
      <c r="AC4" s="10">
        <f t="shared" si="1"/>
        <v>0.59519030808256734</v>
      </c>
      <c r="AD4" s="10">
        <f t="shared" si="1"/>
        <v>0.59519030808256734</v>
      </c>
      <c r="AE4" s="10">
        <f t="shared" si="1"/>
        <v>0.59519030808256734</v>
      </c>
      <c r="AF4" s="10">
        <f t="shared" si="1"/>
        <v>0.59519030808256734</v>
      </c>
      <c r="AG4" s="10">
        <f t="shared" si="1"/>
        <v>0.59519030808256734</v>
      </c>
      <c r="AH4" s="10">
        <f t="shared" si="5"/>
        <v>0.59519030808256734</v>
      </c>
      <c r="AI4" s="10">
        <f t="shared" si="5"/>
        <v>0.59519030808256734</v>
      </c>
      <c r="AJ4" s="10">
        <f t="shared" si="5"/>
        <v>0.59519030808256734</v>
      </c>
      <c r="AK4" s="10">
        <f t="shared" si="5"/>
        <v>0.59519030808256734</v>
      </c>
      <c r="AL4" s="10">
        <f t="shared" si="5"/>
        <v>0.59519030808256734</v>
      </c>
      <c r="AM4" s="10">
        <f t="shared" si="5"/>
        <v>0.59519030808256734</v>
      </c>
      <c r="AN4" s="10">
        <f t="shared" si="5"/>
        <v>0.59519030808256734</v>
      </c>
      <c r="AO4" s="10">
        <f t="shared" si="5"/>
        <v>0.59519030808256734</v>
      </c>
      <c r="AP4" s="10">
        <f t="shared" si="5"/>
        <v>0.59519030808256734</v>
      </c>
      <c r="AQ4" s="10">
        <f t="shared" si="5"/>
        <v>0.59519030808256734</v>
      </c>
      <c r="AR4" s="10">
        <f t="shared" si="5"/>
        <v>0.59519030808256734</v>
      </c>
      <c r="AS4" s="10">
        <f t="shared" si="5"/>
        <v>0.59519030808256734</v>
      </c>
      <c r="AT4" s="10">
        <f t="shared" si="5"/>
        <v>0.59519030808256734</v>
      </c>
      <c r="AU4" s="10">
        <f t="shared" si="5"/>
        <v>0.59519030808256734</v>
      </c>
      <c r="AV4" s="10">
        <f t="shared" si="5"/>
        <v>0.59519030808256734</v>
      </c>
      <c r="AW4" s="10">
        <f t="shared" si="5"/>
        <v>0.59519030808256734</v>
      </c>
      <c r="AX4" s="10">
        <f t="shared" si="5"/>
        <v>0.59519030808256734</v>
      </c>
      <c r="AY4" s="10">
        <f t="shared" si="5"/>
        <v>0.59519030808256734</v>
      </c>
      <c r="AZ4" s="10">
        <f t="shared" si="5"/>
        <v>0.59519030808256734</v>
      </c>
      <c r="BA4" s="10">
        <f t="shared" si="5"/>
        <v>0.59519030808256734</v>
      </c>
      <c r="BB4" s="10">
        <f t="shared" si="5"/>
        <v>0.59519030808256734</v>
      </c>
      <c r="BC4" s="10">
        <f t="shared" si="5"/>
        <v>0.59519030808256734</v>
      </c>
      <c r="BD4" s="10">
        <f t="shared" si="5"/>
        <v>0.59519030808256734</v>
      </c>
      <c r="BE4" s="10">
        <f t="shared" si="5"/>
        <v>0.59519030808256734</v>
      </c>
      <c r="BF4" s="10">
        <f t="shared" si="5"/>
        <v>0.59519030808256734</v>
      </c>
      <c r="BG4" s="10">
        <f t="shared" si="5"/>
        <v>0.59519030808256734</v>
      </c>
      <c r="BH4" s="10">
        <f t="shared" si="5"/>
        <v>0.59519030808256734</v>
      </c>
      <c r="BI4" s="10">
        <f t="shared" si="5"/>
        <v>0.59519030808256734</v>
      </c>
      <c r="BJ4" s="10">
        <f t="shared" si="5"/>
        <v>0.59519030808256734</v>
      </c>
      <c r="BK4" s="10">
        <f t="shared" si="5"/>
        <v>0.59519030808256734</v>
      </c>
      <c r="BL4" s="10">
        <f t="shared" si="5"/>
        <v>0.59519030808256734</v>
      </c>
      <c r="BM4" s="10">
        <f t="shared" si="5"/>
        <v>0.59519030808256734</v>
      </c>
      <c r="BN4" s="10">
        <f t="shared" si="5"/>
        <v>0.59519030808256734</v>
      </c>
      <c r="BO4" s="10">
        <f t="shared" si="5"/>
        <v>0.59519030808256734</v>
      </c>
      <c r="BP4" s="10">
        <f t="shared" si="5"/>
        <v>0.59519030808256734</v>
      </c>
      <c r="BQ4" s="10">
        <f t="shared" si="5"/>
        <v>0.59519030808256734</v>
      </c>
      <c r="BR4" s="10">
        <f t="shared" si="5"/>
        <v>0.59519030808256734</v>
      </c>
      <c r="BS4" s="10">
        <f t="shared" si="5"/>
        <v>0.59519030808256734</v>
      </c>
      <c r="BT4" s="10">
        <f t="shared" si="5"/>
        <v>0.59519030808256734</v>
      </c>
      <c r="BU4" s="10">
        <f t="shared" si="5"/>
        <v>0.59519030808256734</v>
      </c>
      <c r="BV4" s="10">
        <f t="shared" si="5"/>
        <v>0.59519030808256734</v>
      </c>
      <c r="BW4" s="10">
        <f t="shared" si="5"/>
        <v>0.59519030808256734</v>
      </c>
      <c r="BX4" s="10">
        <f t="shared" si="5"/>
        <v>0.59519030808256734</v>
      </c>
      <c r="BY4" s="10">
        <f t="shared" si="5"/>
        <v>0.59519030808256734</v>
      </c>
      <c r="BZ4" s="10">
        <f t="shared" si="5"/>
        <v>0.59519030808256734</v>
      </c>
      <c r="CA4" s="10">
        <f t="shared" si="5"/>
        <v>0.59519030808256734</v>
      </c>
      <c r="CB4" s="10">
        <f t="shared" si="5"/>
        <v>0.59519030808256734</v>
      </c>
      <c r="CC4" s="10">
        <f t="shared" si="5"/>
        <v>0.59519030808256734</v>
      </c>
      <c r="CD4" s="10">
        <f t="shared" si="5"/>
        <v>0.59519030808256734</v>
      </c>
      <c r="CE4" s="10">
        <f t="shared" si="5"/>
        <v>0.59519030808256734</v>
      </c>
      <c r="CF4" s="10">
        <f t="shared" si="5"/>
        <v>0.59519030808256734</v>
      </c>
      <c r="CG4" s="10">
        <f t="shared" si="5"/>
        <v>0.59519030808256734</v>
      </c>
      <c r="CH4" s="10">
        <f t="shared" si="5"/>
        <v>0.59519030808256734</v>
      </c>
      <c r="CI4" s="10">
        <f t="shared" si="5"/>
        <v>0.59519030808256734</v>
      </c>
      <c r="CJ4" s="10">
        <f t="shared" si="5"/>
        <v>0.59519030808256734</v>
      </c>
      <c r="CK4" s="10">
        <f t="shared" si="5"/>
        <v>0.59519030808256734</v>
      </c>
      <c r="CL4" s="10">
        <f t="shared" si="5"/>
        <v>0.59519030808256734</v>
      </c>
      <c r="CM4" s="10">
        <f t="shared" si="5"/>
        <v>0.59519030808256734</v>
      </c>
      <c r="CN4" s="10">
        <f t="shared" si="5"/>
        <v>0.59519030808256734</v>
      </c>
      <c r="CO4" s="10">
        <f t="shared" si="5"/>
        <v>0.59519030808256734</v>
      </c>
      <c r="CP4" s="10">
        <f t="shared" si="5"/>
        <v>0.59519030808256734</v>
      </c>
      <c r="CQ4" s="10">
        <f t="shared" si="5"/>
        <v>0.59519030808256734</v>
      </c>
      <c r="CR4" s="10">
        <f t="shared" si="5"/>
        <v>0.59519030808256734</v>
      </c>
      <c r="CS4" s="10">
        <f t="shared" si="5"/>
        <v>0.59519030808256734</v>
      </c>
      <c r="CT4" s="10">
        <f t="shared" si="2"/>
        <v>0.59519030808256734</v>
      </c>
      <c r="CU4" s="10">
        <f t="shared" si="3"/>
        <v>0.59519030808256734</v>
      </c>
      <c r="CV4" s="10">
        <f t="shared" si="3"/>
        <v>0.59519030808256734</v>
      </c>
      <c r="CW4" s="10">
        <f t="shared" si="3"/>
        <v>0.59519030808256734</v>
      </c>
      <c r="CX4" s="10">
        <f t="shared" si="3"/>
        <v>0.59519030808256734</v>
      </c>
      <c r="CY4" s="10">
        <f t="shared" si="3"/>
        <v>0.59519030808256734</v>
      </c>
      <c r="CZ4" s="10">
        <f t="shared" si="3"/>
        <v>0.59519030808256734</v>
      </c>
      <c r="DA4" s="10">
        <f t="shared" si="3"/>
        <v>0.59519030808256734</v>
      </c>
      <c r="DB4" s="10">
        <f t="shared" si="3"/>
        <v>0.59519030808256734</v>
      </c>
      <c r="DC4" s="10">
        <f t="shared" si="3"/>
        <v>0.59519030808256734</v>
      </c>
      <c r="DD4" s="10">
        <f t="shared" si="3"/>
        <v>0.59519030808256734</v>
      </c>
      <c r="DE4" s="10">
        <f t="shared" si="3"/>
        <v>0.59519030808256734</v>
      </c>
      <c r="DF4" s="10">
        <f t="shared" si="3"/>
        <v>0.59519030808256734</v>
      </c>
      <c r="DG4" s="10">
        <f t="shared" si="3"/>
        <v>0.59519030808256734</v>
      </c>
      <c r="DH4" s="10">
        <f t="shared" si="3"/>
        <v>0.59519030808256734</v>
      </c>
      <c r="DI4" s="10">
        <f t="shared" si="3"/>
        <v>0.59519030808256734</v>
      </c>
      <c r="DJ4" s="10">
        <f t="shared" si="3"/>
        <v>0.59519030808256734</v>
      </c>
      <c r="DK4" s="10">
        <f t="shared" si="3"/>
        <v>0.59519030808256734</v>
      </c>
      <c r="DL4" s="10">
        <f t="shared" si="3"/>
        <v>0.59519030808256734</v>
      </c>
      <c r="DM4" s="10">
        <f t="shared" si="3"/>
        <v>0.59519030808256734</v>
      </c>
      <c r="DN4" s="10">
        <f t="shared" si="3"/>
        <v>0.59519030808256734</v>
      </c>
      <c r="DO4" s="10">
        <f t="shared" si="3"/>
        <v>0.59519030808256734</v>
      </c>
      <c r="DP4" s="10">
        <f t="shared" si="3"/>
        <v>0.59519030808256734</v>
      </c>
      <c r="DQ4" s="10">
        <f t="shared" si="3"/>
        <v>0.59519030808256734</v>
      </c>
      <c r="DR4" s="10">
        <f t="shared" si="3"/>
        <v>0.59519030808256734</v>
      </c>
      <c r="DS4" s="10">
        <f t="shared" si="3"/>
        <v>0.59519030808256734</v>
      </c>
      <c r="DT4" s="10">
        <f t="shared" si="3"/>
        <v>0.59519030808256734</v>
      </c>
      <c r="DU4" s="10">
        <f t="shared" si="3"/>
        <v>0.59519030808256734</v>
      </c>
      <c r="DV4" s="10">
        <f t="shared" si="3"/>
        <v>0.59519030808256734</v>
      </c>
      <c r="DW4" s="10">
        <f t="shared" si="3"/>
        <v>0.59519030808256734</v>
      </c>
      <c r="DX4" s="10">
        <f t="shared" si="3"/>
        <v>0.59519030808256734</v>
      </c>
      <c r="DY4" s="10">
        <f t="shared" si="3"/>
        <v>0.59519030808256734</v>
      </c>
      <c r="DZ4" s="10">
        <f t="shared" si="3"/>
        <v>0.59519030808256734</v>
      </c>
      <c r="EA4" s="10">
        <f t="shared" si="3"/>
        <v>0.59519030808256734</v>
      </c>
      <c r="EB4" s="10">
        <f t="shared" si="3"/>
        <v>0.59519030808256734</v>
      </c>
      <c r="EC4" s="10">
        <f t="shared" si="3"/>
        <v>0.59519030808256734</v>
      </c>
      <c r="ED4" s="10">
        <f t="shared" si="3"/>
        <v>0.59519030808256734</v>
      </c>
      <c r="EE4" s="10">
        <f t="shared" si="3"/>
        <v>0.59519030808256734</v>
      </c>
      <c r="EF4" s="10">
        <f t="shared" si="3"/>
        <v>0.59519030808256734</v>
      </c>
      <c r="EG4" s="10">
        <f t="shared" si="3"/>
        <v>0.59519030808256734</v>
      </c>
      <c r="EH4" s="10">
        <f t="shared" si="3"/>
        <v>0.59519030808256734</v>
      </c>
      <c r="EI4" s="10">
        <f t="shared" si="3"/>
        <v>0.59519030808256734</v>
      </c>
      <c r="EJ4" s="10">
        <f t="shared" si="3"/>
        <v>0.59519030808256734</v>
      </c>
      <c r="EK4" s="10">
        <f t="shared" si="3"/>
        <v>0.59519030808256734</v>
      </c>
      <c r="EL4" s="10">
        <f t="shared" si="3"/>
        <v>0.59519030808256734</v>
      </c>
      <c r="EM4" s="10">
        <f t="shared" si="3"/>
        <v>0.59519030808256734</v>
      </c>
      <c r="EN4" s="10">
        <f t="shared" si="3"/>
        <v>0.59519030808256734</v>
      </c>
      <c r="EO4" s="10">
        <f t="shared" si="3"/>
        <v>0.59519030808256734</v>
      </c>
      <c r="EP4" s="10">
        <f t="shared" si="3"/>
        <v>0.59519030808256734</v>
      </c>
      <c r="EQ4" s="10">
        <f t="shared" si="3"/>
        <v>0.59519030808256734</v>
      </c>
      <c r="ER4" s="10">
        <f t="shared" si="3"/>
        <v>0.59519030808256734</v>
      </c>
      <c r="ES4" s="10">
        <f t="shared" si="3"/>
        <v>0.59519030808256734</v>
      </c>
      <c r="ET4" s="10">
        <f t="shared" si="3"/>
        <v>0.59519030808256734</v>
      </c>
      <c r="EU4" s="10">
        <f t="shared" si="3"/>
        <v>0.59519030808256734</v>
      </c>
      <c r="EV4" s="10">
        <f t="shared" si="3"/>
        <v>0.59519030808256734</v>
      </c>
      <c r="EW4" s="10">
        <f t="shared" si="3"/>
        <v>0.59519030808256734</v>
      </c>
      <c r="EX4" s="10">
        <f t="shared" si="3"/>
        <v>0.59519030808256734</v>
      </c>
      <c r="EY4" s="10">
        <f t="shared" si="3"/>
        <v>0.59519030808256734</v>
      </c>
      <c r="EZ4" s="10">
        <f t="shared" si="3"/>
        <v>0.59519030808256734</v>
      </c>
      <c r="FA4" s="10">
        <f t="shared" si="3"/>
        <v>0.59519030808256734</v>
      </c>
      <c r="FB4" s="10">
        <f t="shared" si="3"/>
        <v>0.59519030808256734</v>
      </c>
      <c r="FC4" s="10">
        <f t="shared" si="3"/>
        <v>0.59519030808256734</v>
      </c>
      <c r="FD4" s="10">
        <f t="shared" si="3"/>
        <v>0.59519030808256734</v>
      </c>
      <c r="FE4" s="10">
        <f t="shared" si="3"/>
        <v>0.59519030808256734</v>
      </c>
      <c r="FF4" s="10">
        <f t="shared" si="3"/>
        <v>0.59519030808256734</v>
      </c>
      <c r="FG4" s="10">
        <f t="shared" si="4"/>
        <v>0.59519030808256734</v>
      </c>
      <c r="FH4" s="10">
        <f t="shared" si="4"/>
        <v>0.59519030808256734</v>
      </c>
      <c r="FI4" s="10">
        <f t="shared" si="4"/>
        <v>0.59519030808256734</v>
      </c>
      <c r="FJ4" s="10">
        <f t="shared" si="4"/>
        <v>0.59519030808256734</v>
      </c>
      <c r="FK4" s="10">
        <f t="shared" si="4"/>
        <v>0.59519030808256734</v>
      </c>
      <c r="FL4" s="10">
        <f t="shared" si="4"/>
        <v>0.59519030808256734</v>
      </c>
      <c r="FM4" s="10">
        <f t="shared" si="4"/>
        <v>0.59519030808256734</v>
      </c>
      <c r="FN4" s="10">
        <f t="shared" si="4"/>
        <v>0.59519030808256734</v>
      </c>
      <c r="FO4" s="10">
        <f t="shared" si="4"/>
        <v>0.59519030808256734</v>
      </c>
      <c r="FP4" s="10">
        <f t="shared" si="4"/>
        <v>0.59519030808256734</v>
      </c>
      <c r="FQ4" s="10">
        <f t="shared" si="4"/>
        <v>0.59519030808256734</v>
      </c>
      <c r="FR4" s="10">
        <f t="shared" si="4"/>
        <v>0.59519030808256734</v>
      </c>
      <c r="FS4" s="10">
        <f t="shared" si="4"/>
        <v>0.59519030808256734</v>
      </c>
      <c r="FT4" s="10">
        <f t="shared" si="4"/>
        <v>0.59519030808256734</v>
      </c>
      <c r="FU4" s="10">
        <f t="shared" si="4"/>
        <v>0.59519030808256734</v>
      </c>
      <c r="FV4" s="10">
        <f t="shared" si="4"/>
        <v>0.59519030808256734</v>
      </c>
      <c r="FW4" s="10">
        <f t="shared" si="4"/>
        <v>0.59519030808256734</v>
      </c>
      <c r="FX4" s="10">
        <f t="shared" si="4"/>
        <v>0.59519030808256734</v>
      </c>
      <c r="FY4" s="10">
        <f t="shared" si="4"/>
        <v>0.59519030808256734</v>
      </c>
      <c r="FZ4" s="10">
        <f t="shared" si="4"/>
        <v>0.59519030808256734</v>
      </c>
      <c r="GA4" s="10">
        <f t="shared" si="4"/>
        <v>0.59519030808256734</v>
      </c>
      <c r="GB4" s="10">
        <f t="shared" si="4"/>
        <v>0.59519030808256734</v>
      </c>
      <c r="GC4" s="10">
        <f t="shared" si="4"/>
        <v>0.59519030808256734</v>
      </c>
      <c r="GD4" s="10">
        <f t="shared" si="4"/>
        <v>0.59519030808256734</v>
      </c>
      <c r="GE4" s="10">
        <f t="shared" si="4"/>
        <v>0.59519030808256734</v>
      </c>
      <c r="GF4" s="10">
        <f t="shared" si="4"/>
        <v>0.59519030808256734</v>
      </c>
      <c r="GG4" s="10">
        <f t="shared" si="4"/>
        <v>0.59519030808256734</v>
      </c>
      <c r="GH4" s="10">
        <f t="shared" si="4"/>
        <v>0.59519030808256734</v>
      </c>
      <c r="GI4" s="10">
        <f t="shared" si="4"/>
        <v>0.59519030808256734</v>
      </c>
      <c r="GJ4" s="10">
        <f t="shared" si="4"/>
        <v>0.59519030808256734</v>
      </c>
      <c r="GK4" s="10">
        <f t="shared" si="4"/>
        <v>0.59519030808256734</v>
      </c>
      <c r="GL4" s="10">
        <f t="shared" si="4"/>
        <v>0.59519030808256734</v>
      </c>
      <c r="GM4" s="10">
        <f t="shared" si="4"/>
        <v>0.59519030808256734</v>
      </c>
      <c r="GN4" s="10">
        <f t="shared" si="4"/>
        <v>0.59519030808256734</v>
      </c>
      <c r="GO4" s="10">
        <f t="shared" si="4"/>
        <v>0.59519030808256734</v>
      </c>
      <c r="GP4" s="10">
        <f t="shared" si="4"/>
        <v>0.59519030808256734</v>
      </c>
      <c r="GQ4" s="10">
        <f t="shared" si="4"/>
        <v>0.59519030808256734</v>
      </c>
      <c r="GR4" s="10">
        <f t="shared" si="4"/>
        <v>0.59519030808256734</v>
      </c>
      <c r="GS4" s="10">
        <f t="shared" si="4"/>
        <v>0.59519030808256734</v>
      </c>
      <c r="GT4" s="10">
        <f t="shared" si="4"/>
        <v>0.59519030808256734</v>
      </c>
      <c r="GU4" s="10">
        <f t="shared" si="4"/>
        <v>0.59519030808256734</v>
      </c>
      <c r="GV4" s="10">
        <f t="shared" si="4"/>
        <v>0.59519030808256734</v>
      </c>
      <c r="GW4" s="10">
        <f t="shared" si="4"/>
        <v>0.59519030808256734</v>
      </c>
      <c r="GX4" s="10">
        <f t="shared" si="4"/>
        <v>0.59519030808256734</v>
      </c>
      <c r="GY4" s="10">
        <f t="shared" si="4"/>
        <v>0.59519030808256734</v>
      </c>
      <c r="GZ4" s="10">
        <f t="shared" si="4"/>
        <v>0.59519030808256734</v>
      </c>
      <c r="HA4" s="10">
        <f t="shared" si="4"/>
        <v>0.59519030808256734</v>
      </c>
      <c r="HB4" s="10">
        <f t="shared" si="4"/>
        <v>0.59519030808256734</v>
      </c>
      <c r="HC4" s="10">
        <f t="shared" si="4"/>
        <v>0.59519030808256734</v>
      </c>
    </row>
    <row r="5" spans="1:211">
      <c r="A5" t="s">
        <v>5</v>
      </c>
      <c r="B5" s="10">
        <f>Calculation!B95</f>
        <v>1.850669864194233</v>
      </c>
      <c r="C5" s="10">
        <f t="shared" si="6"/>
        <v>1.850669864194233</v>
      </c>
      <c r="D5" s="10">
        <f t="shared" si="6"/>
        <v>1.850669864194233</v>
      </c>
      <c r="E5" s="10">
        <f t="shared" si="6"/>
        <v>1.850669864194233</v>
      </c>
      <c r="F5" s="10">
        <f t="shared" ref="F5:AG14" si="7">$B5</f>
        <v>1.850669864194233</v>
      </c>
      <c r="G5" s="10">
        <f t="shared" si="7"/>
        <v>1.850669864194233</v>
      </c>
      <c r="H5" s="10">
        <f t="shared" si="7"/>
        <v>1.850669864194233</v>
      </c>
      <c r="I5" s="10">
        <f t="shared" si="7"/>
        <v>1.850669864194233</v>
      </c>
      <c r="J5" s="10">
        <f t="shared" si="7"/>
        <v>1.850669864194233</v>
      </c>
      <c r="K5" s="10">
        <f t="shared" si="7"/>
        <v>1.850669864194233</v>
      </c>
      <c r="L5" s="10">
        <f t="shared" si="7"/>
        <v>1.850669864194233</v>
      </c>
      <c r="M5" s="10">
        <f t="shared" si="7"/>
        <v>1.850669864194233</v>
      </c>
      <c r="N5" s="10">
        <f t="shared" si="7"/>
        <v>1.850669864194233</v>
      </c>
      <c r="O5" s="10">
        <f t="shared" si="7"/>
        <v>1.850669864194233</v>
      </c>
      <c r="P5" s="10">
        <f t="shared" si="7"/>
        <v>1.850669864194233</v>
      </c>
      <c r="Q5" s="10">
        <f t="shared" si="7"/>
        <v>1.850669864194233</v>
      </c>
      <c r="R5" s="10">
        <f t="shared" si="7"/>
        <v>1.850669864194233</v>
      </c>
      <c r="S5" s="10">
        <f t="shared" si="7"/>
        <v>1.850669864194233</v>
      </c>
      <c r="T5" s="10">
        <f t="shared" si="7"/>
        <v>1.850669864194233</v>
      </c>
      <c r="U5" s="10">
        <f t="shared" si="7"/>
        <v>1.850669864194233</v>
      </c>
      <c r="V5" s="10">
        <f t="shared" si="7"/>
        <v>1.850669864194233</v>
      </c>
      <c r="W5" s="10">
        <f t="shared" si="7"/>
        <v>1.850669864194233</v>
      </c>
      <c r="X5" s="10">
        <f t="shared" si="7"/>
        <v>1.850669864194233</v>
      </c>
      <c r="Y5" s="10">
        <f t="shared" si="7"/>
        <v>1.850669864194233</v>
      </c>
      <c r="Z5" s="10">
        <f t="shared" si="7"/>
        <v>1.850669864194233</v>
      </c>
      <c r="AA5" s="10">
        <f t="shared" si="7"/>
        <v>1.850669864194233</v>
      </c>
      <c r="AB5" s="10">
        <f t="shared" si="7"/>
        <v>1.850669864194233</v>
      </c>
      <c r="AC5" s="10">
        <f t="shared" si="7"/>
        <v>1.850669864194233</v>
      </c>
      <c r="AD5" s="10">
        <f t="shared" si="7"/>
        <v>1.850669864194233</v>
      </c>
      <c r="AE5" s="10">
        <f t="shared" si="7"/>
        <v>1.850669864194233</v>
      </c>
      <c r="AF5" s="10">
        <f t="shared" si="7"/>
        <v>1.850669864194233</v>
      </c>
      <c r="AG5" s="10">
        <f t="shared" si="7"/>
        <v>1.850669864194233</v>
      </c>
      <c r="AH5" s="10">
        <f t="shared" si="5"/>
        <v>1.850669864194233</v>
      </c>
      <c r="AI5" s="10">
        <f t="shared" si="5"/>
        <v>1.850669864194233</v>
      </c>
      <c r="AJ5" s="10">
        <f t="shared" si="5"/>
        <v>1.850669864194233</v>
      </c>
      <c r="AK5" s="10">
        <f t="shared" si="5"/>
        <v>1.850669864194233</v>
      </c>
      <c r="AL5" s="10">
        <f t="shared" si="5"/>
        <v>1.850669864194233</v>
      </c>
      <c r="AM5" s="10">
        <f t="shared" si="5"/>
        <v>1.850669864194233</v>
      </c>
      <c r="AN5" s="10">
        <f t="shared" si="5"/>
        <v>1.850669864194233</v>
      </c>
      <c r="AO5" s="10">
        <f t="shared" si="5"/>
        <v>1.850669864194233</v>
      </c>
      <c r="AP5" s="10">
        <f t="shared" si="5"/>
        <v>1.850669864194233</v>
      </c>
      <c r="AQ5" s="10">
        <f t="shared" si="5"/>
        <v>1.850669864194233</v>
      </c>
      <c r="AR5" s="10">
        <f t="shared" si="5"/>
        <v>1.850669864194233</v>
      </c>
      <c r="AS5" s="10">
        <f t="shared" si="5"/>
        <v>1.850669864194233</v>
      </c>
      <c r="AT5" s="10">
        <f t="shared" si="5"/>
        <v>1.850669864194233</v>
      </c>
      <c r="AU5" s="10">
        <f t="shared" si="5"/>
        <v>1.850669864194233</v>
      </c>
      <c r="AV5" s="10">
        <f t="shared" si="5"/>
        <v>1.850669864194233</v>
      </c>
      <c r="AW5" s="10">
        <f t="shared" si="5"/>
        <v>1.850669864194233</v>
      </c>
      <c r="AX5" s="10">
        <f t="shared" si="5"/>
        <v>1.850669864194233</v>
      </c>
      <c r="AY5" s="10">
        <f t="shared" si="5"/>
        <v>1.850669864194233</v>
      </c>
      <c r="AZ5" s="10">
        <f t="shared" si="5"/>
        <v>1.850669864194233</v>
      </c>
      <c r="BA5" s="10">
        <f t="shared" si="5"/>
        <v>1.850669864194233</v>
      </c>
      <c r="BB5" s="10">
        <f t="shared" si="5"/>
        <v>1.850669864194233</v>
      </c>
      <c r="BC5" s="10">
        <f t="shared" si="5"/>
        <v>1.850669864194233</v>
      </c>
      <c r="BD5" s="10">
        <f t="shared" si="5"/>
        <v>1.850669864194233</v>
      </c>
      <c r="BE5" s="10">
        <f t="shared" si="5"/>
        <v>1.850669864194233</v>
      </c>
      <c r="BF5" s="10">
        <f t="shared" si="5"/>
        <v>1.850669864194233</v>
      </c>
      <c r="BG5" s="10">
        <f t="shared" si="5"/>
        <v>1.850669864194233</v>
      </c>
      <c r="BH5" s="10">
        <f t="shared" si="5"/>
        <v>1.850669864194233</v>
      </c>
      <c r="BI5" s="10">
        <f t="shared" si="5"/>
        <v>1.850669864194233</v>
      </c>
      <c r="BJ5" s="10">
        <f t="shared" si="5"/>
        <v>1.850669864194233</v>
      </c>
      <c r="BK5" s="10">
        <f t="shared" si="5"/>
        <v>1.850669864194233</v>
      </c>
      <c r="BL5" s="10">
        <f t="shared" si="5"/>
        <v>1.850669864194233</v>
      </c>
      <c r="BM5" s="10">
        <f t="shared" si="5"/>
        <v>1.850669864194233</v>
      </c>
      <c r="BN5" s="10">
        <f t="shared" si="5"/>
        <v>1.850669864194233</v>
      </c>
      <c r="BO5" s="10">
        <f t="shared" si="5"/>
        <v>1.850669864194233</v>
      </c>
      <c r="BP5" s="10">
        <f t="shared" si="5"/>
        <v>1.850669864194233</v>
      </c>
      <c r="BQ5" s="10">
        <f t="shared" si="5"/>
        <v>1.850669864194233</v>
      </c>
      <c r="BR5" s="10">
        <f t="shared" si="5"/>
        <v>1.850669864194233</v>
      </c>
      <c r="BS5" s="10">
        <f t="shared" si="5"/>
        <v>1.850669864194233</v>
      </c>
      <c r="BT5" s="10">
        <f t="shared" si="5"/>
        <v>1.850669864194233</v>
      </c>
      <c r="BU5" s="10">
        <f t="shared" si="5"/>
        <v>1.850669864194233</v>
      </c>
      <c r="BV5" s="10">
        <f t="shared" si="5"/>
        <v>1.850669864194233</v>
      </c>
      <c r="BW5" s="10">
        <f t="shared" si="5"/>
        <v>1.850669864194233</v>
      </c>
      <c r="BX5" s="10">
        <f t="shared" si="5"/>
        <v>1.850669864194233</v>
      </c>
      <c r="BY5" s="10">
        <f t="shared" si="5"/>
        <v>1.850669864194233</v>
      </c>
      <c r="BZ5" s="10">
        <f t="shared" si="5"/>
        <v>1.850669864194233</v>
      </c>
      <c r="CA5" s="10">
        <f t="shared" si="5"/>
        <v>1.850669864194233</v>
      </c>
      <c r="CB5" s="10">
        <f t="shared" si="5"/>
        <v>1.850669864194233</v>
      </c>
      <c r="CC5" s="10">
        <f t="shared" si="5"/>
        <v>1.850669864194233</v>
      </c>
      <c r="CD5" s="10">
        <f t="shared" si="5"/>
        <v>1.850669864194233</v>
      </c>
      <c r="CE5" s="10">
        <f t="shared" si="5"/>
        <v>1.850669864194233</v>
      </c>
      <c r="CF5" s="10">
        <f t="shared" si="5"/>
        <v>1.850669864194233</v>
      </c>
      <c r="CG5" s="10">
        <f t="shared" si="5"/>
        <v>1.850669864194233</v>
      </c>
      <c r="CH5" s="10">
        <f t="shared" si="5"/>
        <v>1.850669864194233</v>
      </c>
      <c r="CI5" s="10">
        <f t="shared" si="5"/>
        <v>1.850669864194233</v>
      </c>
      <c r="CJ5" s="10">
        <f t="shared" si="5"/>
        <v>1.850669864194233</v>
      </c>
      <c r="CK5" s="10">
        <f t="shared" si="5"/>
        <v>1.850669864194233</v>
      </c>
      <c r="CL5" s="10">
        <f t="shared" si="5"/>
        <v>1.850669864194233</v>
      </c>
      <c r="CM5" s="10">
        <f t="shared" si="5"/>
        <v>1.850669864194233</v>
      </c>
      <c r="CN5" s="10">
        <f t="shared" si="5"/>
        <v>1.850669864194233</v>
      </c>
      <c r="CO5" s="10">
        <f t="shared" si="5"/>
        <v>1.850669864194233</v>
      </c>
      <c r="CP5" s="10">
        <f t="shared" si="5"/>
        <v>1.850669864194233</v>
      </c>
      <c r="CQ5" s="10">
        <f t="shared" si="5"/>
        <v>1.850669864194233</v>
      </c>
      <c r="CR5" s="10">
        <f t="shared" si="5"/>
        <v>1.850669864194233</v>
      </c>
      <c r="CS5" s="10">
        <f t="shared" si="5"/>
        <v>1.850669864194233</v>
      </c>
      <c r="CT5" s="10">
        <f t="shared" si="2"/>
        <v>1.850669864194233</v>
      </c>
      <c r="CU5" s="10">
        <f t="shared" si="3"/>
        <v>1.850669864194233</v>
      </c>
      <c r="CV5" s="10">
        <f t="shared" si="3"/>
        <v>1.850669864194233</v>
      </c>
      <c r="CW5" s="10">
        <f t="shared" si="3"/>
        <v>1.850669864194233</v>
      </c>
      <c r="CX5" s="10">
        <f t="shared" si="3"/>
        <v>1.850669864194233</v>
      </c>
      <c r="CY5" s="10">
        <f t="shared" si="3"/>
        <v>1.850669864194233</v>
      </c>
      <c r="CZ5" s="10">
        <f t="shared" si="3"/>
        <v>1.850669864194233</v>
      </c>
      <c r="DA5" s="10">
        <f t="shared" si="3"/>
        <v>1.850669864194233</v>
      </c>
      <c r="DB5" s="10">
        <f t="shared" si="3"/>
        <v>1.850669864194233</v>
      </c>
      <c r="DC5" s="10">
        <f t="shared" si="3"/>
        <v>1.850669864194233</v>
      </c>
      <c r="DD5" s="10">
        <f t="shared" si="3"/>
        <v>1.850669864194233</v>
      </c>
      <c r="DE5" s="10">
        <f t="shared" si="3"/>
        <v>1.850669864194233</v>
      </c>
      <c r="DF5" s="10">
        <f t="shared" si="3"/>
        <v>1.850669864194233</v>
      </c>
      <c r="DG5" s="10">
        <f t="shared" si="3"/>
        <v>1.850669864194233</v>
      </c>
      <c r="DH5" s="10">
        <f t="shared" si="3"/>
        <v>1.850669864194233</v>
      </c>
      <c r="DI5" s="10">
        <f t="shared" si="3"/>
        <v>1.850669864194233</v>
      </c>
      <c r="DJ5" s="10">
        <f t="shared" si="3"/>
        <v>1.850669864194233</v>
      </c>
      <c r="DK5" s="10">
        <f t="shared" si="3"/>
        <v>1.850669864194233</v>
      </c>
      <c r="DL5" s="10">
        <f t="shared" si="3"/>
        <v>1.850669864194233</v>
      </c>
      <c r="DM5" s="10">
        <f t="shared" si="3"/>
        <v>1.850669864194233</v>
      </c>
      <c r="DN5" s="10">
        <f t="shared" si="3"/>
        <v>1.850669864194233</v>
      </c>
      <c r="DO5" s="10">
        <f t="shared" si="3"/>
        <v>1.850669864194233</v>
      </c>
      <c r="DP5" s="10">
        <f t="shared" si="3"/>
        <v>1.850669864194233</v>
      </c>
      <c r="DQ5" s="10">
        <f t="shared" si="3"/>
        <v>1.850669864194233</v>
      </c>
      <c r="DR5" s="10">
        <f t="shared" si="3"/>
        <v>1.850669864194233</v>
      </c>
      <c r="DS5" s="10">
        <f t="shared" si="3"/>
        <v>1.850669864194233</v>
      </c>
      <c r="DT5" s="10">
        <f t="shared" si="3"/>
        <v>1.850669864194233</v>
      </c>
      <c r="DU5" s="10">
        <f t="shared" si="3"/>
        <v>1.850669864194233</v>
      </c>
      <c r="DV5" s="10">
        <f t="shared" si="3"/>
        <v>1.850669864194233</v>
      </c>
      <c r="DW5" s="10">
        <f t="shared" si="3"/>
        <v>1.850669864194233</v>
      </c>
      <c r="DX5" s="10">
        <f t="shared" si="3"/>
        <v>1.850669864194233</v>
      </c>
      <c r="DY5" s="10">
        <f t="shared" si="3"/>
        <v>1.850669864194233</v>
      </c>
      <c r="DZ5" s="10">
        <f t="shared" si="3"/>
        <v>1.850669864194233</v>
      </c>
      <c r="EA5" s="10">
        <f t="shared" si="3"/>
        <v>1.850669864194233</v>
      </c>
      <c r="EB5" s="10">
        <f t="shared" si="3"/>
        <v>1.850669864194233</v>
      </c>
      <c r="EC5" s="10">
        <f t="shared" si="3"/>
        <v>1.850669864194233</v>
      </c>
      <c r="ED5" s="10">
        <f t="shared" si="3"/>
        <v>1.850669864194233</v>
      </c>
      <c r="EE5" s="10">
        <f t="shared" si="3"/>
        <v>1.850669864194233</v>
      </c>
      <c r="EF5" s="10">
        <f t="shared" si="3"/>
        <v>1.850669864194233</v>
      </c>
      <c r="EG5" s="10">
        <f t="shared" si="3"/>
        <v>1.850669864194233</v>
      </c>
      <c r="EH5" s="10">
        <f t="shared" si="3"/>
        <v>1.850669864194233</v>
      </c>
      <c r="EI5" s="10">
        <f t="shared" si="3"/>
        <v>1.850669864194233</v>
      </c>
      <c r="EJ5" s="10">
        <f t="shared" si="3"/>
        <v>1.850669864194233</v>
      </c>
      <c r="EK5" s="10">
        <f t="shared" si="3"/>
        <v>1.850669864194233</v>
      </c>
      <c r="EL5" s="10">
        <f t="shared" si="3"/>
        <v>1.850669864194233</v>
      </c>
      <c r="EM5" s="10">
        <f t="shared" si="3"/>
        <v>1.850669864194233</v>
      </c>
      <c r="EN5" s="10">
        <f t="shared" si="3"/>
        <v>1.850669864194233</v>
      </c>
      <c r="EO5" s="10">
        <f t="shared" si="3"/>
        <v>1.850669864194233</v>
      </c>
      <c r="EP5" s="10">
        <f t="shared" si="3"/>
        <v>1.850669864194233</v>
      </c>
      <c r="EQ5" s="10">
        <f t="shared" si="3"/>
        <v>1.850669864194233</v>
      </c>
      <c r="ER5" s="10">
        <f t="shared" si="3"/>
        <v>1.850669864194233</v>
      </c>
      <c r="ES5" s="10">
        <f t="shared" si="3"/>
        <v>1.850669864194233</v>
      </c>
      <c r="ET5" s="10">
        <f t="shared" si="3"/>
        <v>1.850669864194233</v>
      </c>
      <c r="EU5" s="10">
        <f t="shared" si="3"/>
        <v>1.850669864194233</v>
      </c>
      <c r="EV5" s="10">
        <f t="shared" si="3"/>
        <v>1.850669864194233</v>
      </c>
      <c r="EW5" s="10">
        <f t="shared" si="3"/>
        <v>1.850669864194233</v>
      </c>
      <c r="EX5" s="10">
        <f t="shared" si="3"/>
        <v>1.850669864194233</v>
      </c>
      <c r="EY5" s="10">
        <f t="shared" si="3"/>
        <v>1.850669864194233</v>
      </c>
      <c r="EZ5" s="10">
        <f t="shared" si="3"/>
        <v>1.850669864194233</v>
      </c>
      <c r="FA5" s="10">
        <f t="shared" si="3"/>
        <v>1.850669864194233</v>
      </c>
      <c r="FB5" s="10">
        <f t="shared" si="3"/>
        <v>1.850669864194233</v>
      </c>
      <c r="FC5" s="10">
        <f t="shared" si="3"/>
        <v>1.850669864194233</v>
      </c>
      <c r="FD5" s="10">
        <f t="shared" si="3"/>
        <v>1.850669864194233</v>
      </c>
      <c r="FE5" s="10">
        <f t="shared" si="3"/>
        <v>1.850669864194233</v>
      </c>
      <c r="FF5" s="10">
        <f t="shared" ref="FF5:HC5" si="8">$B5</f>
        <v>1.850669864194233</v>
      </c>
      <c r="FG5" s="10">
        <f t="shared" si="8"/>
        <v>1.850669864194233</v>
      </c>
      <c r="FH5" s="10">
        <f t="shared" si="8"/>
        <v>1.850669864194233</v>
      </c>
      <c r="FI5" s="10">
        <f t="shared" si="8"/>
        <v>1.850669864194233</v>
      </c>
      <c r="FJ5" s="10">
        <f t="shared" si="8"/>
        <v>1.850669864194233</v>
      </c>
      <c r="FK5" s="10">
        <f t="shared" si="8"/>
        <v>1.850669864194233</v>
      </c>
      <c r="FL5" s="10">
        <f t="shared" si="8"/>
        <v>1.850669864194233</v>
      </c>
      <c r="FM5" s="10">
        <f t="shared" si="8"/>
        <v>1.850669864194233</v>
      </c>
      <c r="FN5" s="10">
        <f t="shared" si="8"/>
        <v>1.850669864194233</v>
      </c>
      <c r="FO5" s="10">
        <f t="shared" si="8"/>
        <v>1.850669864194233</v>
      </c>
      <c r="FP5" s="10">
        <f t="shared" si="8"/>
        <v>1.850669864194233</v>
      </c>
      <c r="FQ5" s="10">
        <f t="shared" si="8"/>
        <v>1.850669864194233</v>
      </c>
      <c r="FR5" s="10">
        <f t="shared" si="8"/>
        <v>1.850669864194233</v>
      </c>
      <c r="FS5" s="10">
        <f t="shared" si="8"/>
        <v>1.850669864194233</v>
      </c>
      <c r="FT5" s="10">
        <f t="shared" si="8"/>
        <v>1.850669864194233</v>
      </c>
      <c r="FU5" s="10">
        <f t="shared" si="8"/>
        <v>1.850669864194233</v>
      </c>
      <c r="FV5" s="10">
        <f t="shared" si="8"/>
        <v>1.850669864194233</v>
      </c>
      <c r="FW5" s="10">
        <f t="shared" si="8"/>
        <v>1.850669864194233</v>
      </c>
      <c r="FX5" s="10">
        <f t="shared" si="8"/>
        <v>1.850669864194233</v>
      </c>
      <c r="FY5" s="10">
        <f t="shared" si="8"/>
        <v>1.850669864194233</v>
      </c>
      <c r="FZ5" s="10">
        <f t="shared" si="8"/>
        <v>1.850669864194233</v>
      </c>
      <c r="GA5" s="10">
        <f t="shared" si="8"/>
        <v>1.850669864194233</v>
      </c>
      <c r="GB5" s="10">
        <f t="shared" si="8"/>
        <v>1.850669864194233</v>
      </c>
      <c r="GC5" s="10">
        <f t="shared" si="8"/>
        <v>1.850669864194233</v>
      </c>
      <c r="GD5" s="10">
        <f t="shared" si="8"/>
        <v>1.850669864194233</v>
      </c>
      <c r="GE5" s="10">
        <f t="shared" si="8"/>
        <v>1.850669864194233</v>
      </c>
      <c r="GF5" s="10">
        <f t="shared" si="8"/>
        <v>1.850669864194233</v>
      </c>
      <c r="GG5" s="10">
        <f t="shared" si="8"/>
        <v>1.850669864194233</v>
      </c>
      <c r="GH5" s="10">
        <f t="shared" si="8"/>
        <v>1.850669864194233</v>
      </c>
      <c r="GI5" s="10">
        <f t="shared" si="8"/>
        <v>1.850669864194233</v>
      </c>
      <c r="GJ5" s="10">
        <f t="shared" si="8"/>
        <v>1.850669864194233</v>
      </c>
      <c r="GK5" s="10">
        <f t="shared" si="8"/>
        <v>1.850669864194233</v>
      </c>
      <c r="GL5" s="10">
        <f t="shared" si="8"/>
        <v>1.850669864194233</v>
      </c>
      <c r="GM5" s="10">
        <f t="shared" si="8"/>
        <v>1.850669864194233</v>
      </c>
      <c r="GN5" s="10">
        <f t="shared" si="8"/>
        <v>1.850669864194233</v>
      </c>
      <c r="GO5" s="10">
        <f t="shared" si="8"/>
        <v>1.850669864194233</v>
      </c>
      <c r="GP5" s="10">
        <f t="shared" si="8"/>
        <v>1.850669864194233</v>
      </c>
      <c r="GQ5" s="10">
        <f t="shared" si="8"/>
        <v>1.850669864194233</v>
      </c>
      <c r="GR5" s="10">
        <f t="shared" si="8"/>
        <v>1.850669864194233</v>
      </c>
      <c r="GS5" s="10">
        <f t="shared" si="8"/>
        <v>1.850669864194233</v>
      </c>
      <c r="GT5" s="10">
        <f t="shared" si="8"/>
        <v>1.850669864194233</v>
      </c>
      <c r="GU5" s="10">
        <f t="shared" si="8"/>
        <v>1.850669864194233</v>
      </c>
      <c r="GV5" s="10">
        <f t="shared" si="8"/>
        <v>1.850669864194233</v>
      </c>
      <c r="GW5" s="10">
        <f t="shared" si="8"/>
        <v>1.850669864194233</v>
      </c>
      <c r="GX5" s="10">
        <f t="shared" si="8"/>
        <v>1.850669864194233</v>
      </c>
      <c r="GY5" s="10">
        <f t="shared" si="8"/>
        <v>1.850669864194233</v>
      </c>
      <c r="GZ5" s="10">
        <f t="shared" si="8"/>
        <v>1.850669864194233</v>
      </c>
      <c r="HA5" s="10">
        <f t="shared" si="8"/>
        <v>1.850669864194233</v>
      </c>
      <c r="HB5" s="10">
        <f t="shared" si="8"/>
        <v>1.850669864194233</v>
      </c>
      <c r="HC5" s="10">
        <f t="shared" si="8"/>
        <v>1.850669864194233</v>
      </c>
    </row>
    <row r="6" spans="1:211">
      <c r="A6" t="s">
        <v>6</v>
      </c>
      <c r="B6" s="10">
        <f>'CCaMC-VOaMCpUC US'!B6</f>
        <v>0</v>
      </c>
      <c r="C6" s="10">
        <f t="shared" si="6"/>
        <v>0</v>
      </c>
      <c r="D6" s="10">
        <f t="shared" si="6"/>
        <v>0</v>
      </c>
      <c r="E6" s="10">
        <f t="shared" si="6"/>
        <v>0</v>
      </c>
      <c r="F6" s="10">
        <f t="shared" si="7"/>
        <v>0</v>
      </c>
      <c r="G6" s="10">
        <f t="shared" si="7"/>
        <v>0</v>
      </c>
      <c r="H6" s="10">
        <f t="shared" si="7"/>
        <v>0</v>
      </c>
      <c r="I6" s="10">
        <f t="shared" si="7"/>
        <v>0</v>
      </c>
      <c r="J6" s="10">
        <f t="shared" si="7"/>
        <v>0</v>
      </c>
      <c r="K6" s="10">
        <f t="shared" si="7"/>
        <v>0</v>
      </c>
      <c r="L6" s="10">
        <f t="shared" si="7"/>
        <v>0</v>
      </c>
      <c r="M6" s="10">
        <f t="shared" si="7"/>
        <v>0</v>
      </c>
      <c r="N6" s="10">
        <f t="shared" si="7"/>
        <v>0</v>
      </c>
      <c r="O6" s="10">
        <f t="shared" si="7"/>
        <v>0</v>
      </c>
      <c r="P6" s="10">
        <f t="shared" si="7"/>
        <v>0</v>
      </c>
      <c r="Q6" s="10">
        <f t="shared" si="7"/>
        <v>0</v>
      </c>
      <c r="R6" s="10">
        <f t="shared" si="7"/>
        <v>0</v>
      </c>
      <c r="S6" s="10">
        <f t="shared" si="7"/>
        <v>0</v>
      </c>
      <c r="T6" s="10">
        <f t="shared" si="7"/>
        <v>0</v>
      </c>
      <c r="U6" s="10">
        <f t="shared" si="7"/>
        <v>0</v>
      </c>
      <c r="V6" s="10">
        <f t="shared" si="7"/>
        <v>0</v>
      </c>
      <c r="W6" s="10">
        <f t="shared" si="7"/>
        <v>0</v>
      </c>
      <c r="X6" s="10">
        <f t="shared" si="7"/>
        <v>0</v>
      </c>
      <c r="Y6" s="10">
        <f t="shared" si="7"/>
        <v>0</v>
      </c>
      <c r="Z6" s="10">
        <f t="shared" si="7"/>
        <v>0</v>
      </c>
      <c r="AA6" s="10">
        <f t="shared" si="7"/>
        <v>0</v>
      </c>
      <c r="AB6" s="10">
        <f t="shared" si="7"/>
        <v>0</v>
      </c>
      <c r="AC6" s="10">
        <f t="shared" si="7"/>
        <v>0</v>
      </c>
      <c r="AD6" s="10">
        <f t="shared" si="7"/>
        <v>0</v>
      </c>
      <c r="AE6" s="10">
        <f t="shared" si="7"/>
        <v>0</v>
      </c>
      <c r="AF6" s="10">
        <f t="shared" si="7"/>
        <v>0</v>
      </c>
      <c r="AG6" s="10">
        <f t="shared" si="7"/>
        <v>0</v>
      </c>
      <c r="AH6" s="10">
        <f t="shared" si="5"/>
        <v>0</v>
      </c>
      <c r="AI6" s="10">
        <f t="shared" si="5"/>
        <v>0</v>
      </c>
      <c r="AJ6" s="10">
        <f t="shared" si="5"/>
        <v>0</v>
      </c>
      <c r="AK6" s="10">
        <f t="shared" si="5"/>
        <v>0</v>
      </c>
      <c r="AL6" s="10">
        <f t="shared" si="5"/>
        <v>0</v>
      </c>
      <c r="AM6" s="10">
        <f t="shared" si="5"/>
        <v>0</v>
      </c>
      <c r="AN6" s="10">
        <f t="shared" si="5"/>
        <v>0</v>
      </c>
      <c r="AO6" s="10">
        <f t="shared" si="5"/>
        <v>0</v>
      </c>
      <c r="AP6" s="10">
        <f t="shared" si="5"/>
        <v>0</v>
      </c>
      <c r="AQ6" s="10">
        <f t="shared" si="5"/>
        <v>0</v>
      </c>
      <c r="AR6" s="10">
        <f t="shared" si="5"/>
        <v>0</v>
      </c>
      <c r="AS6" s="10">
        <f t="shared" si="5"/>
        <v>0</v>
      </c>
      <c r="AT6" s="10">
        <f t="shared" si="5"/>
        <v>0</v>
      </c>
      <c r="AU6" s="10">
        <f t="shared" si="5"/>
        <v>0</v>
      </c>
      <c r="AV6" s="10">
        <f t="shared" si="5"/>
        <v>0</v>
      </c>
      <c r="AW6" s="10">
        <f t="shared" si="5"/>
        <v>0</v>
      </c>
      <c r="AX6" s="10">
        <f t="shared" si="5"/>
        <v>0</v>
      </c>
      <c r="AY6" s="10">
        <f t="shared" si="5"/>
        <v>0</v>
      </c>
      <c r="AZ6" s="10">
        <f t="shared" si="5"/>
        <v>0</v>
      </c>
      <c r="BA6" s="10">
        <f t="shared" si="5"/>
        <v>0</v>
      </c>
      <c r="BB6" s="10">
        <f t="shared" si="5"/>
        <v>0</v>
      </c>
      <c r="BC6" s="10">
        <f t="shared" si="5"/>
        <v>0</v>
      </c>
      <c r="BD6" s="10">
        <f t="shared" si="5"/>
        <v>0</v>
      </c>
      <c r="BE6" s="10">
        <f t="shared" si="5"/>
        <v>0</v>
      </c>
      <c r="BF6" s="10">
        <f t="shared" si="5"/>
        <v>0</v>
      </c>
      <c r="BG6" s="10">
        <f t="shared" si="5"/>
        <v>0</v>
      </c>
      <c r="BH6" s="10">
        <f t="shared" si="5"/>
        <v>0</v>
      </c>
      <c r="BI6" s="10">
        <f t="shared" si="5"/>
        <v>0</v>
      </c>
      <c r="BJ6" s="10">
        <f t="shared" si="5"/>
        <v>0</v>
      </c>
      <c r="BK6" s="10">
        <f t="shared" si="5"/>
        <v>0</v>
      </c>
      <c r="BL6" s="10">
        <f t="shared" si="5"/>
        <v>0</v>
      </c>
      <c r="BM6" s="10">
        <f t="shared" si="5"/>
        <v>0</v>
      </c>
      <c r="BN6" s="10">
        <f t="shared" si="5"/>
        <v>0</v>
      </c>
      <c r="BO6" s="10">
        <f t="shared" si="5"/>
        <v>0</v>
      </c>
      <c r="BP6" s="10">
        <f t="shared" si="5"/>
        <v>0</v>
      </c>
      <c r="BQ6" s="10">
        <f t="shared" si="5"/>
        <v>0</v>
      </c>
      <c r="BR6" s="10">
        <f t="shared" si="5"/>
        <v>0</v>
      </c>
      <c r="BS6" s="10">
        <f t="shared" si="5"/>
        <v>0</v>
      </c>
      <c r="BT6" s="10">
        <f t="shared" si="5"/>
        <v>0</v>
      </c>
      <c r="BU6" s="10">
        <f t="shared" si="5"/>
        <v>0</v>
      </c>
      <c r="BV6" s="10">
        <f t="shared" si="5"/>
        <v>0</v>
      </c>
      <c r="BW6" s="10">
        <f t="shared" si="5"/>
        <v>0</v>
      </c>
      <c r="BX6" s="10">
        <f t="shared" si="5"/>
        <v>0</v>
      </c>
      <c r="BY6" s="10">
        <f t="shared" si="5"/>
        <v>0</v>
      </c>
      <c r="BZ6" s="10">
        <f t="shared" si="5"/>
        <v>0</v>
      </c>
      <c r="CA6" s="10">
        <f t="shared" si="5"/>
        <v>0</v>
      </c>
      <c r="CB6" s="10">
        <f t="shared" si="5"/>
        <v>0</v>
      </c>
      <c r="CC6" s="10">
        <f t="shared" si="5"/>
        <v>0</v>
      </c>
      <c r="CD6" s="10">
        <f t="shared" si="5"/>
        <v>0</v>
      </c>
      <c r="CE6" s="10">
        <f t="shared" si="5"/>
        <v>0</v>
      </c>
      <c r="CF6" s="10">
        <f t="shared" si="5"/>
        <v>0</v>
      </c>
      <c r="CG6" s="10">
        <f t="shared" si="5"/>
        <v>0</v>
      </c>
      <c r="CH6" s="10">
        <f t="shared" si="5"/>
        <v>0</v>
      </c>
      <c r="CI6" s="10">
        <f t="shared" si="5"/>
        <v>0</v>
      </c>
      <c r="CJ6" s="10">
        <f t="shared" si="5"/>
        <v>0</v>
      </c>
      <c r="CK6" s="10">
        <f t="shared" si="5"/>
        <v>0</v>
      </c>
      <c r="CL6" s="10">
        <f t="shared" si="5"/>
        <v>0</v>
      </c>
      <c r="CM6" s="10">
        <f t="shared" si="5"/>
        <v>0</v>
      </c>
      <c r="CN6" s="10">
        <f t="shared" si="5"/>
        <v>0</v>
      </c>
      <c r="CO6" s="10">
        <f t="shared" si="5"/>
        <v>0</v>
      </c>
      <c r="CP6" s="10">
        <f t="shared" si="5"/>
        <v>0</v>
      </c>
      <c r="CQ6" s="10">
        <f t="shared" si="5"/>
        <v>0</v>
      </c>
      <c r="CR6" s="10">
        <f t="shared" si="5"/>
        <v>0</v>
      </c>
      <c r="CS6" s="10">
        <f t="shared" ref="CS6:FD9" si="9">$B6</f>
        <v>0</v>
      </c>
      <c r="CT6" s="10">
        <f t="shared" si="9"/>
        <v>0</v>
      </c>
      <c r="CU6" s="10">
        <f t="shared" si="9"/>
        <v>0</v>
      </c>
      <c r="CV6" s="10">
        <f t="shared" si="9"/>
        <v>0</v>
      </c>
      <c r="CW6" s="10">
        <f t="shared" si="9"/>
        <v>0</v>
      </c>
      <c r="CX6" s="10">
        <f t="shared" si="9"/>
        <v>0</v>
      </c>
      <c r="CY6" s="10">
        <f t="shared" si="9"/>
        <v>0</v>
      </c>
      <c r="CZ6" s="10">
        <f t="shared" si="9"/>
        <v>0</v>
      </c>
      <c r="DA6" s="10">
        <f t="shared" si="9"/>
        <v>0</v>
      </c>
      <c r="DB6" s="10">
        <f t="shared" si="9"/>
        <v>0</v>
      </c>
      <c r="DC6" s="10">
        <f t="shared" si="9"/>
        <v>0</v>
      </c>
      <c r="DD6" s="10">
        <f t="shared" si="9"/>
        <v>0</v>
      </c>
      <c r="DE6" s="10">
        <f t="shared" si="9"/>
        <v>0</v>
      </c>
      <c r="DF6" s="10">
        <f t="shared" si="9"/>
        <v>0</v>
      </c>
      <c r="DG6" s="10">
        <f t="shared" si="9"/>
        <v>0</v>
      </c>
      <c r="DH6" s="10">
        <f t="shared" si="9"/>
        <v>0</v>
      </c>
      <c r="DI6" s="10">
        <f t="shared" si="9"/>
        <v>0</v>
      </c>
      <c r="DJ6" s="10">
        <f t="shared" si="9"/>
        <v>0</v>
      </c>
      <c r="DK6" s="10">
        <f t="shared" si="9"/>
        <v>0</v>
      </c>
      <c r="DL6" s="10">
        <f t="shared" si="9"/>
        <v>0</v>
      </c>
      <c r="DM6" s="10">
        <f t="shared" si="9"/>
        <v>0</v>
      </c>
      <c r="DN6" s="10">
        <f t="shared" si="9"/>
        <v>0</v>
      </c>
      <c r="DO6" s="10">
        <f t="shared" si="9"/>
        <v>0</v>
      </c>
      <c r="DP6" s="10">
        <f t="shared" si="9"/>
        <v>0</v>
      </c>
      <c r="DQ6" s="10">
        <f t="shared" si="9"/>
        <v>0</v>
      </c>
      <c r="DR6" s="10">
        <f t="shared" si="9"/>
        <v>0</v>
      </c>
      <c r="DS6" s="10">
        <f t="shared" si="9"/>
        <v>0</v>
      </c>
      <c r="DT6" s="10">
        <f t="shared" si="9"/>
        <v>0</v>
      </c>
      <c r="DU6" s="10">
        <f t="shared" si="9"/>
        <v>0</v>
      </c>
      <c r="DV6" s="10">
        <f t="shared" si="9"/>
        <v>0</v>
      </c>
      <c r="DW6" s="10">
        <f t="shared" si="9"/>
        <v>0</v>
      </c>
      <c r="DX6" s="10">
        <f t="shared" si="9"/>
        <v>0</v>
      </c>
      <c r="DY6" s="10">
        <f t="shared" si="9"/>
        <v>0</v>
      </c>
      <c r="DZ6" s="10">
        <f t="shared" si="9"/>
        <v>0</v>
      </c>
      <c r="EA6" s="10">
        <f t="shared" si="9"/>
        <v>0</v>
      </c>
      <c r="EB6" s="10">
        <f t="shared" si="9"/>
        <v>0</v>
      </c>
      <c r="EC6" s="10">
        <f t="shared" si="9"/>
        <v>0</v>
      </c>
      <c r="ED6" s="10">
        <f t="shared" si="9"/>
        <v>0</v>
      </c>
      <c r="EE6" s="10">
        <f t="shared" si="9"/>
        <v>0</v>
      </c>
      <c r="EF6" s="10">
        <f t="shared" si="9"/>
        <v>0</v>
      </c>
      <c r="EG6" s="10">
        <f t="shared" si="9"/>
        <v>0</v>
      </c>
      <c r="EH6" s="10">
        <f t="shared" si="9"/>
        <v>0</v>
      </c>
      <c r="EI6" s="10">
        <f t="shared" si="9"/>
        <v>0</v>
      </c>
      <c r="EJ6" s="10">
        <f t="shared" si="9"/>
        <v>0</v>
      </c>
      <c r="EK6" s="10">
        <f t="shared" si="9"/>
        <v>0</v>
      </c>
      <c r="EL6" s="10">
        <f t="shared" si="9"/>
        <v>0</v>
      </c>
      <c r="EM6" s="10">
        <f t="shared" si="9"/>
        <v>0</v>
      </c>
      <c r="EN6" s="10">
        <f t="shared" si="9"/>
        <v>0</v>
      </c>
      <c r="EO6" s="10">
        <f t="shared" si="9"/>
        <v>0</v>
      </c>
      <c r="EP6" s="10">
        <f t="shared" si="9"/>
        <v>0</v>
      </c>
      <c r="EQ6" s="10">
        <f t="shared" si="9"/>
        <v>0</v>
      </c>
      <c r="ER6" s="10">
        <f t="shared" si="9"/>
        <v>0</v>
      </c>
      <c r="ES6" s="10">
        <f t="shared" si="9"/>
        <v>0</v>
      </c>
      <c r="ET6" s="10">
        <f t="shared" si="9"/>
        <v>0</v>
      </c>
      <c r="EU6" s="10">
        <f t="shared" si="9"/>
        <v>0</v>
      </c>
      <c r="EV6" s="10">
        <f t="shared" si="9"/>
        <v>0</v>
      </c>
      <c r="EW6" s="10">
        <f t="shared" si="9"/>
        <v>0</v>
      </c>
      <c r="EX6" s="10">
        <f t="shared" si="9"/>
        <v>0</v>
      </c>
      <c r="EY6" s="10">
        <f t="shared" si="9"/>
        <v>0</v>
      </c>
      <c r="EZ6" s="10">
        <f t="shared" si="9"/>
        <v>0</v>
      </c>
      <c r="FA6" s="10">
        <f t="shared" si="9"/>
        <v>0</v>
      </c>
      <c r="FB6" s="10">
        <f t="shared" si="9"/>
        <v>0</v>
      </c>
      <c r="FC6" s="10">
        <f t="shared" si="9"/>
        <v>0</v>
      </c>
      <c r="FD6" s="10">
        <f t="shared" si="9"/>
        <v>0</v>
      </c>
      <c r="FE6" s="10">
        <f t="shared" ref="FE6:HC10" si="10">$B6</f>
        <v>0</v>
      </c>
      <c r="FF6" s="10">
        <f t="shared" si="10"/>
        <v>0</v>
      </c>
      <c r="FG6" s="10">
        <f t="shared" si="10"/>
        <v>0</v>
      </c>
      <c r="FH6" s="10">
        <f t="shared" si="10"/>
        <v>0</v>
      </c>
      <c r="FI6" s="10">
        <f t="shared" si="10"/>
        <v>0</v>
      </c>
      <c r="FJ6" s="10">
        <f t="shared" si="10"/>
        <v>0</v>
      </c>
      <c r="FK6" s="10">
        <f t="shared" si="10"/>
        <v>0</v>
      </c>
      <c r="FL6" s="10">
        <f t="shared" si="10"/>
        <v>0</v>
      </c>
      <c r="FM6" s="10">
        <f t="shared" si="10"/>
        <v>0</v>
      </c>
      <c r="FN6" s="10">
        <f t="shared" si="10"/>
        <v>0</v>
      </c>
      <c r="FO6" s="10">
        <f t="shared" si="10"/>
        <v>0</v>
      </c>
      <c r="FP6" s="10">
        <f t="shared" si="10"/>
        <v>0</v>
      </c>
      <c r="FQ6" s="10">
        <f t="shared" si="10"/>
        <v>0</v>
      </c>
      <c r="FR6" s="10">
        <f t="shared" si="10"/>
        <v>0</v>
      </c>
      <c r="FS6" s="10">
        <f t="shared" si="10"/>
        <v>0</v>
      </c>
      <c r="FT6" s="10">
        <f t="shared" si="10"/>
        <v>0</v>
      </c>
      <c r="FU6" s="10">
        <f t="shared" si="10"/>
        <v>0</v>
      </c>
      <c r="FV6" s="10">
        <f t="shared" si="10"/>
        <v>0</v>
      </c>
      <c r="FW6" s="10">
        <f t="shared" si="10"/>
        <v>0</v>
      </c>
      <c r="FX6" s="10">
        <f t="shared" si="10"/>
        <v>0</v>
      </c>
      <c r="FY6" s="10">
        <f t="shared" si="10"/>
        <v>0</v>
      </c>
      <c r="FZ6" s="10">
        <f t="shared" si="10"/>
        <v>0</v>
      </c>
      <c r="GA6" s="10">
        <f t="shared" si="10"/>
        <v>0</v>
      </c>
      <c r="GB6" s="10">
        <f t="shared" si="10"/>
        <v>0</v>
      </c>
      <c r="GC6" s="10">
        <f t="shared" si="10"/>
        <v>0</v>
      </c>
      <c r="GD6" s="10">
        <f t="shared" si="10"/>
        <v>0</v>
      </c>
      <c r="GE6" s="10">
        <f t="shared" si="10"/>
        <v>0</v>
      </c>
      <c r="GF6" s="10">
        <f t="shared" si="10"/>
        <v>0</v>
      </c>
      <c r="GG6" s="10">
        <f t="shared" si="10"/>
        <v>0</v>
      </c>
      <c r="GH6" s="10">
        <f t="shared" si="10"/>
        <v>0</v>
      </c>
      <c r="GI6" s="10">
        <f t="shared" si="10"/>
        <v>0</v>
      </c>
      <c r="GJ6" s="10">
        <f t="shared" si="10"/>
        <v>0</v>
      </c>
      <c r="GK6" s="10">
        <f t="shared" si="10"/>
        <v>0</v>
      </c>
      <c r="GL6" s="10">
        <f t="shared" si="10"/>
        <v>0</v>
      </c>
      <c r="GM6" s="10">
        <f t="shared" si="10"/>
        <v>0</v>
      </c>
      <c r="GN6" s="10">
        <f t="shared" si="10"/>
        <v>0</v>
      </c>
      <c r="GO6" s="10">
        <f t="shared" si="10"/>
        <v>0</v>
      </c>
      <c r="GP6" s="10">
        <f t="shared" si="10"/>
        <v>0</v>
      </c>
      <c r="GQ6" s="10">
        <f t="shared" si="10"/>
        <v>0</v>
      </c>
      <c r="GR6" s="10">
        <f t="shared" si="10"/>
        <v>0</v>
      </c>
      <c r="GS6" s="10">
        <f t="shared" si="10"/>
        <v>0</v>
      </c>
      <c r="GT6" s="10">
        <f t="shared" si="10"/>
        <v>0</v>
      </c>
      <c r="GU6" s="10">
        <f t="shared" si="10"/>
        <v>0</v>
      </c>
      <c r="GV6" s="10">
        <f t="shared" si="10"/>
        <v>0</v>
      </c>
      <c r="GW6" s="10">
        <f t="shared" si="10"/>
        <v>0</v>
      </c>
      <c r="GX6" s="10">
        <f t="shared" si="10"/>
        <v>0</v>
      </c>
      <c r="GY6" s="10">
        <f t="shared" si="10"/>
        <v>0</v>
      </c>
      <c r="GZ6" s="10">
        <f t="shared" si="10"/>
        <v>0</v>
      </c>
      <c r="HA6" s="10">
        <f t="shared" si="10"/>
        <v>0</v>
      </c>
      <c r="HB6" s="10">
        <f t="shared" si="10"/>
        <v>0</v>
      </c>
      <c r="HC6" s="10">
        <f t="shared" si="10"/>
        <v>0</v>
      </c>
    </row>
    <row r="7" spans="1:211">
      <c r="A7" t="s">
        <v>18</v>
      </c>
      <c r="B7" s="10">
        <f>Calculation!B97</f>
        <v>9.2998485637901154E-2</v>
      </c>
      <c r="C7" s="10">
        <f t="shared" si="6"/>
        <v>9.2998485637901154E-2</v>
      </c>
      <c r="D7" s="10">
        <f t="shared" si="6"/>
        <v>9.2998485637901154E-2</v>
      </c>
      <c r="E7" s="10">
        <f t="shared" si="6"/>
        <v>9.2998485637901154E-2</v>
      </c>
      <c r="F7" s="10">
        <f t="shared" si="7"/>
        <v>9.2998485637901154E-2</v>
      </c>
      <c r="G7" s="10">
        <f t="shared" si="7"/>
        <v>9.2998485637901154E-2</v>
      </c>
      <c r="H7" s="10">
        <f t="shared" si="7"/>
        <v>9.2998485637901154E-2</v>
      </c>
      <c r="I7" s="10">
        <f t="shared" si="7"/>
        <v>9.2998485637901154E-2</v>
      </c>
      <c r="J7" s="10">
        <f t="shared" si="7"/>
        <v>9.2998485637901154E-2</v>
      </c>
      <c r="K7" s="10">
        <f t="shared" si="7"/>
        <v>9.2998485637901154E-2</v>
      </c>
      <c r="L7" s="10">
        <f t="shared" si="7"/>
        <v>9.2998485637901154E-2</v>
      </c>
      <c r="M7" s="10">
        <f t="shared" si="7"/>
        <v>9.2998485637901154E-2</v>
      </c>
      <c r="N7" s="10">
        <f t="shared" si="7"/>
        <v>9.2998485637901154E-2</v>
      </c>
      <c r="O7" s="10">
        <f t="shared" si="7"/>
        <v>9.2998485637901154E-2</v>
      </c>
      <c r="P7" s="10">
        <f t="shared" si="7"/>
        <v>9.2998485637901154E-2</v>
      </c>
      <c r="Q7" s="10">
        <f t="shared" si="7"/>
        <v>9.2998485637901154E-2</v>
      </c>
      <c r="R7" s="10">
        <f t="shared" si="7"/>
        <v>9.2998485637901154E-2</v>
      </c>
      <c r="S7" s="10">
        <f t="shared" si="7"/>
        <v>9.2998485637901154E-2</v>
      </c>
      <c r="T7" s="10">
        <f t="shared" si="7"/>
        <v>9.2998485637901154E-2</v>
      </c>
      <c r="U7" s="10">
        <f t="shared" si="7"/>
        <v>9.2998485637901154E-2</v>
      </c>
      <c r="V7" s="10">
        <f t="shared" si="7"/>
        <v>9.2998485637901154E-2</v>
      </c>
      <c r="W7" s="10">
        <f t="shared" si="7"/>
        <v>9.2998485637901154E-2</v>
      </c>
      <c r="X7" s="10">
        <f t="shared" si="7"/>
        <v>9.2998485637901154E-2</v>
      </c>
      <c r="Y7" s="10">
        <f t="shared" si="7"/>
        <v>9.2998485637901154E-2</v>
      </c>
      <c r="Z7" s="10">
        <f t="shared" si="7"/>
        <v>9.2998485637901154E-2</v>
      </c>
      <c r="AA7" s="10">
        <f t="shared" si="7"/>
        <v>9.2998485637901154E-2</v>
      </c>
      <c r="AB7" s="10">
        <f t="shared" si="7"/>
        <v>9.2998485637901154E-2</v>
      </c>
      <c r="AC7" s="10">
        <f t="shared" si="7"/>
        <v>9.2998485637901154E-2</v>
      </c>
      <c r="AD7" s="10">
        <f t="shared" si="7"/>
        <v>9.2998485637901154E-2</v>
      </c>
      <c r="AE7" s="10">
        <f t="shared" si="7"/>
        <v>9.2998485637901154E-2</v>
      </c>
      <c r="AF7" s="10">
        <f t="shared" si="7"/>
        <v>9.2998485637901154E-2</v>
      </c>
      <c r="AG7" s="10">
        <f t="shared" si="7"/>
        <v>9.2998485637901154E-2</v>
      </c>
      <c r="AH7" s="10">
        <f t="shared" ref="AH7:CS10" si="11">$B7</f>
        <v>9.2998485637901154E-2</v>
      </c>
      <c r="AI7" s="10">
        <f t="shared" si="11"/>
        <v>9.2998485637901154E-2</v>
      </c>
      <c r="AJ7" s="10">
        <f t="shared" si="11"/>
        <v>9.2998485637901154E-2</v>
      </c>
      <c r="AK7" s="10">
        <f t="shared" si="11"/>
        <v>9.2998485637901154E-2</v>
      </c>
      <c r="AL7" s="10">
        <f t="shared" si="11"/>
        <v>9.2998485637901154E-2</v>
      </c>
      <c r="AM7" s="10">
        <f t="shared" si="11"/>
        <v>9.2998485637901154E-2</v>
      </c>
      <c r="AN7" s="10">
        <f t="shared" si="11"/>
        <v>9.2998485637901154E-2</v>
      </c>
      <c r="AO7" s="10">
        <f t="shared" si="11"/>
        <v>9.2998485637901154E-2</v>
      </c>
      <c r="AP7" s="10">
        <f t="shared" si="11"/>
        <v>9.2998485637901154E-2</v>
      </c>
      <c r="AQ7" s="10">
        <f t="shared" si="11"/>
        <v>9.2998485637901154E-2</v>
      </c>
      <c r="AR7" s="10">
        <f t="shared" si="11"/>
        <v>9.2998485637901154E-2</v>
      </c>
      <c r="AS7" s="10">
        <f t="shared" si="11"/>
        <v>9.2998485637901154E-2</v>
      </c>
      <c r="AT7" s="10">
        <f t="shared" si="11"/>
        <v>9.2998485637901154E-2</v>
      </c>
      <c r="AU7" s="10">
        <f t="shared" si="11"/>
        <v>9.2998485637901154E-2</v>
      </c>
      <c r="AV7" s="10">
        <f t="shared" si="11"/>
        <v>9.2998485637901154E-2</v>
      </c>
      <c r="AW7" s="10">
        <f t="shared" si="11"/>
        <v>9.2998485637901154E-2</v>
      </c>
      <c r="AX7" s="10">
        <f t="shared" si="11"/>
        <v>9.2998485637901154E-2</v>
      </c>
      <c r="AY7" s="10">
        <f t="shared" si="11"/>
        <v>9.2998485637901154E-2</v>
      </c>
      <c r="AZ7" s="10">
        <f t="shared" si="11"/>
        <v>9.2998485637901154E-2</v>
      </c>
      <c r="BA7" s="10">
        <f t="shared" si="11"/>
        <v>9.2998485637901154E-2</v>
      </c>
      <c r="BB7" s="10">
        <f t="shared" si="11"/>
        <v>9.2998485637901154E-2</v>
      </c>
      <c r="BC7" s="10">
        <f t="shared" si="11"/>
        <v>9.2998485637901154E-2</v>
      </c>
      <c r="BD7" s="10">
        <f t="shared" si="11"/>
        <v>9.2998485637901154E-2</v>
      </c>
      <c r="BE7" s="10">
        <f t="shared" si="11"/>
        <v>9.2998485637901154E-2</v>
      </c>
      <c r="BF7" s="10">
        <f t="shared" si="11"/>
        <v>9.2998485637901154E-2</v>
      </c>
      <c r="BG7" s="10">
        <f t="shared" si="11"/>
        <v>9.2998485637901154E-2</v>
      </c>
      <c r="BH7" s="10">
        <f t="shared" si="11"/>
        <v>9.2998485637901154E-2</v>
      </c>
      <c r="BI7" s="10">
        <f t="shared" si="11"/>
        <v>9.2998485637901154E-2</v>
      </c>
      <c r="BJ7" s="10">
        <f t="shared" si="11"/>
        <v>9.2998485637901154E-2</v>
      </c>
      <c r="BK7" s="10">
        <f t="shared" si="11"/>
        <v>9.2998485637901154E-2</v>
      </c>
      <c r="BL7" s="10">
        <f t="shared" si="11"/>
        <v>9.2998485637901154E-2</v>
      </c>
      <c r="BM7" s="10">
        <f t="shared" si="11"/>
        <v>9.2998485637901154E-2</v>
      </c>
      <c r="BN7" s="10">
        <f t="shared" si="11"/>
        <v>9.2998485637901154E-2</v>
      </c>
      <c r="BO7" s="10">
        <f t="shared" si="11"/>
        <v>9.2998485637901154E-2</v>
      </c>
      <c r="BP7" s="10">
        <f t="shared" si="11"/>
        <v>9.2998485637901154E-2</v>
      </c>
      <c r="BQ7" s="10">
        <f t="shared" si="11"/>
        <v>9.2998485637901154E-2</v>
      </c>
      <c r="BR7" s="10">
        <f t="shared" si="11"/>
        <v>9.2998485637901154E-2</v>
      </c>
      <c r="BS7" s="10">
        <f t="shared" si="11"/>
        <v>9.2998485637901154E-2</v>
      </c>
      <c r="BT7" s="10">
        <f t="shared" si="11"/>
        <v>9.2998485637901154E-2</v>
      </c>
      <c r="BU7" s="10">
        <f t="shared" si="11"/>
        <v>9.2998485637901154E-2</v>
      </c>
      <c r="BV7" s="10">
        <f t="shared" si="11"/>
        <v>9.2998485637901154E-2</v>
      </c>
      <c r="BW7" s="10">
        <f t="shared" si="11"/>
        <v>9.2998485637901154E-2</v>
      </c>
      <c r="BX7" s="10">
        <f t="shared" si="11"/>
        <v>9.2998485637901154E-2</v>
      </c>
      <c r="BY7" s="10">
        <f t="shared" si="11"/>
        <v>9.2998485637901154E-2</v>
      </c>
      <c r="BZ7" s="10">
        <f t="shared" si="11"/>
        <v>9.2998485637901154E-2</v>
      </c>
      <c r="CA7" s="10">
        <f t="shared" si="11"/>
        <v>9.2998485637901154E-2</v>
      </c>
      <c r="CB7" s="10">
        <f t="shared" si="11"/>
        <v>9.2998485637901154E-2</v>
      </c>
      <c r="CC7" s="10">
        <f t="shared" si="11"/>
        <v>9.2998485637901154E-2</v>
      </c>
      <c r="CD7" s="10">
        <f t="shared" si="11"/>
        <v>9.2998485637901154E-2</v>
      </c>
      <c r="CE7" s="10">
        <f t="shared" si="11"/>
        <v>9.2998485637901154E-2</v>
      </c>
      <c r="CF7" s="10">
        <f t="shared" si="11"/>
        <v>9.2998485637901154E-2</v>
      </c>
      <c r="CG7" s="10">
        <f t="shared" si="11"/>
        <v>9.2998485637901154E-2</v>
      </c>
      <c r="CH7" s="10">
        <f t="shared" si="11"/>
        <v>9.2998485637901154E-2</v>
      </c>
      <c r="CI7" s="10">
        <f t="shared" si="11"/>
        <v>9.2998485637901154E-2</v>
      </c>
      <c r="CJ7" s="10">
        <f t="shared" si="11"/>
        <v>9.2998485637901154E-2</v>
      </c>
      <c r="CK7" s="10">
        <f t="shared" si="11"/>
        <v>9.2998485637901154E-2</v>
      </c>
      <c r="CL7" s="10">
        <f t="shared" si="11"/>
        <v>9.2998485637901154E-2</v>
      </c>
      <c r="CM7" s="10">
        <f t="shared" si="11"/>
        <v>9.2998485637901154E-2</v>
      </c>
      <c r="CN7" s="10">
        <f t="shared" si="11"/>
        <v>9.2998485637901154E-2</v>
      </c>
      <c r="CO7" s="10">
        <f t="shared" si="11"/>
        <v>9.2998485637901154E-2</v>
      </c>
      <c r="CP7" s="10">
        <f t="shared" si="11"/>
        <v>9.2998485637901154E-2</v>
      </c>
      <c r="CQ7" s="10">
        <f t="shared" si="11"/>
        <v>9.2998485637901154E-2</v>
      </c>
      <c r="CR7" s="10">
        <f t="shared" si="11"/>
        <v>9.2998485637901154E-2</v>
      </c>
      <c r="CS7" s="10">
        <f t="shared" si="11"/>
        <v>9.2998485637901154E-2</v>
      </c>
      <c r="CT7" s="10">
        <f t="shared" si="9"/>
        <v>9.2998485637901154E-2</v>
      </c>
      <c r="CU7" s="10">
        <f t="shared" si="9"/>
        <v>9.2998485637901154E-2</v>
      </c>
      <c r="CV7" s="10">
        <f t="shared" si="9"/>
        <v>9.2998485637901154E-2</v>
      </c>
      <c r="CW7" s="10">
        <f t="shared" si="9"/>
        <v>9.2998485637901154E-2</v>
      </c>
      <c r="CX7" s="10">
        <f t="shared" si="9"/>
        <v>9.2998485637901154E-2</v>
      </c>
      <c r="CY7" s="10">
        <f t="shared" si="9"/>
        <v>9.2998485637901154E-2</v>
      </c>
      <c r="CZ7" s="10">
        <f t="shared" si="9"/>
        <v>9.2998485637901154E-2</v>
      </c>
      <c r="DA7" s="10">
        <f t="shared" si="9"/>
        <v>9.2998485637901154E-2</v>
      </c>
      <c r="DB7" s="10">
        <f t="shared" si="9"/>
        <v>9.2998485637901154E-2</v>
      </c>
      <c r="DC7" s="10">
        <f t="shared" si="9"/>
        <v>9.2998485637901154E-2</v>
      </c>
      <c r="DD7" s="10">
        <f t="shared" si="9"/>
        <v>9.2998485637901154E-2</v>
      </c>
      <c r="DE7" s="10">
        <f t="shared" si="9"/>
        <v>9.2998485637901154E-2</v>
      </c>
      <c r="DF7" s="10">
        <f t="shared" si="9"/>
        <v>9.2998485637901154E-2</v>
      </c>
      <c r="DG7" s="10">
        <f t="shared" si="9"/>
        <v>9.2998485637901154E-2</v>
      </c>
      <c r="DH7" s="10">
        <f t="shared" si="9"/>
        <v>9.2998485637901154E-2</v>
      </c>
      <c r="DI7" s="10">
        <f t="shared" si="9"/>
        <v>9.2998485637901154E-2</v>
      </c>
      <c r="DJ7" s="10">
        <f t="shared" si="9"/>
        <v>9.2998485637901154E-2</v>
      </c>
      <c r="DK7" s="10">
        <f t="shared" si="9"/>
        <v>9.2998485637901154E-2</v>
      </c>
      <c r="DL7" s="10">
        <f t="shared" si="9"/>
        <v>9.2998485637901154E-2</v>
      </c>
      <c r="DM7" s="10">
        <f t="shared" si="9"/>
        <v>9.2998485637901154E-2</v>
      </c>
      <c r="DN7" s="10">
        <f t="shared" si="9"/>
        <v>9.2998485637901154E-2</v>
      </c>
      <c r="DO7" s="10">
        <f t="shared" si="9"/>
        <v>9.2998485637901154E-2</v>
      </c>
      <c r="DP7" s="10">
        <f t="shared" si="9"/>
        <v>9.2998485637901154E-2</v>
      </c>
      <c r="DQ7" s="10">
        <f t="shared" si="9"/>
        <v>9.2998485637901154E-2</v>
      </c>
      <c r="DR7" s="10">
        <f t="shared" si="9"/>
        <v>9.2998485637901154E-2</v>
      </c>
      <c r="DS7" s="10">
        <f t="shared" si="9"/>
        <v>9.2998485637901154E-2</v>
      </c>
      <c r="DT7" s="10">
        <f t="shared" si="9"/>
        <v>9.2998485637901154E-2</v>
      </c>
      <c r="DU7" s="10">
        <f t="shared" si="9"/>
        <v>9.2998485637901154E-2</v>
      </c>
      <c r="DV7" s="10">
        <f t="shared" si="9"/>
        <v>9.2998485637901154E-2</v>
      </c>
      <c r="DW7" s="10">
        <f t="shared" si="9"/>
        <v>9.2998485637901154E-2</v>
      </c>
      <c r="DX7" s="10">
        <f t="shared" si="9"/>
        <v>9.2998485637901154E-2</v>
      </c>
      <c r="DY7" s="10">
        <f t="shared" si="9"/>
        <v>9.2998485637901154E-2</v>
      </c>
      <c r="DZ7" s="10">
        <f t="shared" si="9"/>
        <v>9.2998485637901154E-2</v>
      </c>
      <c r="EA7" s="10">
        <f t="shared" si="9"/>
        <v>9.2998485637901154E-2</v>
      </c>
      <c r="EB7" s="10">
        <f t="shared" si="9"/>
        <v>9.2998485637901154E-2</v>
      </c>
      <c r="EC7" s="10">
        <f t="shared" si="9"/>
        <v>9.2998485637901154E-2</v>
      </c>
      <c r="ED7" s="10">
        <f t="shared" si="9"/>
        <v>9.2998485637901154E-2</v>
      </c>
      <c r="EE7" s="10">
        <f t="shared" si="9"/>
        <v>9.2998485637901154E-2</v>
      </c>
      <c r="EF7" s="10">
        <f t="shared" si="9"/>
        <v>9.2998485637901154E-2</v>
      </c>
      <c r="EG7" s="10">
        <f t="shared" si="9"/>
        <v>9.2998485637901154E-2</v>
      </c>
      <c r="EH7" s="10">
        <f t="shared" si="9"/>
        <v>9.2998485637901154E-2</v>
      </c>
      <c r="EI7" s="10">
        <f t="shared" si="9"/>
        <v>9.2998485637901154E-2</v>
      </c>
      <c r="EJ7" s="10">
        <f t="shared" si="9"/>
        <v>9.2998485637901154E-2</v>
      </c>
      <c r="EK7" s="10">
        <f t="shared" si="9"/>
        <v>9.2998485637901154E-2</v>
      </c>
      <c r="EL7" s="10">
        <f t="shared" si="9"/>
        <v>9.2998485637901154E-2</v>
      </c>
      <c r="EM7" s="10">
        <f t="shared" si="9"/>
        <v>9.2998485637901154E-2</v>
      </c>
      <c r="EN7" s="10">
        <f t="shared" si="9"/>
        <v>9.2998485637901154E-2</v>
      </c>
      <c r="EO7" s="10">
        <f t="shared" si="9"/>
        <v>9.2998485637901154E-2</v>
      </c>
      <c r="EP7" s="10">
        <f t="shared" si="9"/>
        <v>9.2998485637901154E-2</v>
      </c>
      <c r="EQ7" s="10">
        <f t="shared" si="9"/>
        <v>9.2998485637901154E-2</v>
      </c>
      <c r="ER7" s="10">
        <f t="shared" si="9"/>
        <v>9.2998485637901154E-2</v>
      </c>
      <c r="ES7" s="10">
        <f t="shared" si="9"/>
        <v>9.2998485637901154E-2</v>
      </c>
      <c r="ET7" s="10">
        <f t="shared" si="9"/>
        <v>9.2998485637901154E-2</v>
      </c>
      <c r="EU7" s="10">
        <f t="shared" si="9"/>
        <v>9.2998485637901154E-2</v>
      </c>
      <c r="EV7" s="10">
        <f t="shared" si="9"/>
        <v>9.2998485637901154E-2</v>
      </c>
      <c r="EW7" s="10">
        <f t="shared" si="9"/>
        <v>9.2998485637901154E-2</v>
      </c>
      <c r="EX7" s="10">
        <f t="shared" si="9"/>
        <v>9.2998485637901154E-2</v>
      </c>
      <c r="EY7" s="10">
        <f t="shared" si="9"/>
        <v>9.2998485637901154E-2</v>
      </c>
      <c r="EZ7" s="10">
        <f t="shared" si="9"/>
        <v>9.2998485637901154E-2</v>
      </c>
      <c r="FA7" s="10">
        <f t="shared" si="9"/>
        <v>9.2998485637901154E-2</v>
      </c>
      <c r="FB7" s="10">
        <f t="shared" si="9"/>
        <v>9.2998485637901154E-2</v>
      </c>
      <c r="FC7" s="10">
        <f t="shared" si="9"/>
        <v>9.2998485637901154E-2</v>
      </c>
      <c r="FD7" s="10">
        <f t="shared" si="9"/>
        <v>9.2998485637901154E-2</v>
      </c>
      <c r="FE7" s="10">
        <f t="shared" si="10"/>
        <v>9.2998485637901154E-2</v>
      </c>
      <c r="FF7" s="10">
        <f t="shared" si="10"/>
        <v>9.2998485637901154E-2</v>
      </c>
      <c r="FG7" s="10">
        <f t="shared" si="10"/>
        <v>9.2998485637901154E-2</v>
      </c>
      <c r="FH7" s="10">
        <f t="shared" si="10"/>
        <v>9.2998485637901154E-2</v>
      </c>
      <c r="FI7" s="10">
        <f t="shared" si="10"/>
        <v>9.2998485637901154E-2</v>
      </c>
      <c r="FJ7" s="10">
        <f t="shared" si="10"/>
        <v>9.2998485637901154E-2</v>
      </c>
      <c r="FK7" s="10">
        <f t="shared" si="10"/>
        <v>9.2998485637901154E-2</v>
      </c>
      <c r="FL7" s="10">
        <f t="shared" si="10"/>
        <v>9.2998485637901154E-2</v>
      </c>
      <c r="FM7" s="10">
        <f t="shared" si="10"/>
        <v>9.2998485637901154E-2</v>
      </c>
      <c r="FN7" s="10">
        <f t="shared" si="10"/>
        <v>9.2998485637901154E-2</v>
      </c>
      <c r="FO7" s="10">
        <f t="shared" si="10"/>
        <v>9.2998485637901154E-2</v>
      </c>
      <c r="FP7" s="10">
        <f t="shared" si="10"/>
        <v>9.2998485637901154E-2</v>
      </c>
      <c r="FQ7" s="10">
        <f t="shared" si="10"/>
        <v>9.2998485637901154E-2</v>
      </c>
      <c r="FR7" s="10">
        <f t="shared" si="10"/>
        <v>9.2998485637901154E-2</v>
      </c>
      <c r="FS7" s="10">
        <f t="shared" si="10"/>
        <v>9.2998485637901154E-2</v>
      </c>
      <c r="FT7" s="10">
        <f t="shared" si="10"/>
        <v>9.2998485637901154E-2</v>
      </c>
      <c r="FU7" s="10">
        <f t="shared" si="10"/>
        <v>9.2998485637901154E-2</v>
      </c>
      <c r="FV7" s="10">
        <f t="shared" si="10"/>
        <v>9.2998485637901154E-2</v>
      </c>
      <c r="FW7" s="10">
        <f t="shared" si="10"/>
        <v>9.2998485637901154E-2</v>
      </c>
      <c r="FX7" s="10">
        <f t="shared" si="10"/>
        <v>9.2998485637901154E-2</v>
      </c>
      <c r="FY7" s="10">
        <f t="shared" si="10"/>
        <v>9.2998485637901154E-2</v>
      </c>
      <c r="FZ7" s="10">
        <f t="shared" si="10"/>
        <v>9.2998485637901154E-2</v>
      </c>
      <c r="GA7" s="10">
        <f t="shared" si="10"/>
        <v>9.2998485637901154E-2</v>
      </c>
      <c r="GB7" s="10">
        <f t="shared" si="10"/>
        <v>9.2998485637901154E-2</v>
      </c>
      <c r="GC7" s="10">
        <f t="shared" si="10"/>
        <v>9.2998485637901154E-2</v>
      </c>
      <c r="GD7" s="10">
        <f t="shared" si="10"/>
        <v>9.2998485637901154E-2</v>
      </c>
      <c r="GE7" s="10">
        <f t="shared" si="10"/>
        <v>9.2998485637901154E-2</v>
      </c>
      <c r="GF7" s="10">
        <f t="shared" si="10"/>
        <v>9.2998485637901154E-2</v>
      </c>
      <c r="GG7" s="10">
        <f t="shared" si="10"/>
        <v>9.2998485637901154E-2</v>
      </c>
      <c r="GH7" s="10">
        <f t="shared" si="10"/>
        <v>9.2998485637901154E-2</v>
      </c>
      <c r="GI7" s="10">
        <f t="shared" si="10"/>
        <v>9.2998485637901154E-2</v>
      </c>
      <c r="GJ7" s="10">
        <f t="shared" si="10"/>
        <v>9.2998485637901154E-2</v>
      </c>
      <c r="GK7" s="10">
        <f t="shared" si="10"/>
        <v>9.2998485637901154E-2</v>
      </c>
      <c r="GL7" s="10">
        <f t="shared" si="10"/>
        <v>9.2998485637901154E-2</v>
      </c>
      <c r="GM7" s="10">
        <f t="shared" si="10"/>
        <v>9.2998485637901154E-2</v>
      </c>
      <c r="GN7" s="10">
        <f t="shared" si="10"/>
        <v>9.2998485637901154E-2</v>
      </c>
      <c r="GO7" s="10">
        <f t="shared" si="10"/>
        <v>9.2998485637901154E-2</v>
      </c>
      <c r="GP7" s="10">
        <f t="shared" si="10"/>
        <v>9.2998485637901154E-2</v>
      </c>
      <c r="GQ7" s="10">
        <f t="shared" si="10"/>
        <v>9.2998485637901154E-2</v>
      </c>
      <c r="GR7" s="10">
        <f t="shared" si="10"/>
        <v>9.2998485637901154E-2</v>
      </c>
      <c r="GS7" s="10">
        <f t="shared" si="10"/>
        <v>9.2998485637901154E-2</v>
      </c>
      <c r="GT7" s="10">
        <f t="shared" si="10"/>
        <v>9.2998485637901154E-2</v>
      </c>
      <c r="GU7" s="10">
        <f t="shared" si="10"/>
        <v>9.2998485637901154E-2</v>
      </c>
      <c r="GV7" s="10">
        <f t="shared" si="10"/>
        <v>9.2998485637901154E-2</v>
      </c>
      <c r="GW7" s="10">
        <f t="shared" si="10"/>
        <v>9.2998485637901154E-2</v>
      </c>
      <c r="GX7" s="10">
        <f t="shared" si="10"/>
        <v>9.2998485637901154E-2</v>
      </c>
      <c r="GY7" s="10">
        <f t="shared" si="10"/>
        <v>9.2998485637901154E-2</v>
      </c>
      <c r="GZ7" s="10">
        <f t="shared" si="10"/>
        <v>9.2998485637901154E-2</v>
      </c>
      <c r="HA7" s="10">
        <f t="shared" si="10"/>
        <v>9.2998485637901154E-2</v>
      </c>
      <c r="HB7" s="10">
        <f t="shared" si="10"/>
        <v>9.2998485637901154E-2</v>
      </c>
      <c r="HC7" s="10">
        <f t="shared" si="10"/>
        <v>9.2998485637901154E-2</v>
      </c>
    </row>
    <row r="8" spans="1:211">
      <c r="A8" t="s">
        <v>7</v>
      </c>
      <c r="B8" s="10">
        <f>Calculation!B98</f>
        <v>9.2998485637901154E-2</v>
      </c>
      <c r="C8" s="10">
        <f t="shared" si="6"/>
        <v>9.2998485637901154E-2</v>
      </c>
      <c r="D8" s="10">
        <f t="shared" si="6"/>
        <v>9.2998485637901154E-2</v>
      </c>
      <c r="E8" s="10">
        <f t="shared" si="6"/>
        <v>9.2998485637901154E-2</v>
      </c>
      <c r="F8" s="10">
        <f t="shared" si="7"/>
        <v>9.2998485637901154E-2</v>
      </c>
      <c r="G8" s="10">
        <f t="shared" si="7"/>
        <v>9.2998485637901154E-2</v>
      </c>
      <c r="H8" s="10">
        <f t="shared" si="7"/>
        <v>9.2998485637901154E-2</v>
      </c>
      <c r="I8" s="10">
        <f t="shared" si="7"/>
        <v>9.2998485637901154E-2</v>
      </c>
      <c r="J8" s="10">
        <f t="shared" si="7"/>
        <v>9.2998485637901154E-2</v>
      </c>
      <c r="K8" s="10">
        <f t="shared" si="7"/>
        <v>9.2998485637901154E-2</v>
      </c>
      <c r="L8" s="10">
        <f t="shared" si="7"/>
        <v>9.2998485637901154E-2</v>
      </c>
      <c r="M8" s="10">
        <f t="shared" si="7"/>
        <v>9.2998485637901154E-2</v>
      </c>
      <c r="N8" s="10">
        <f t="shared" si="7"/>
        <v>9.2998485637901154E-2</v>
      </c>
      <c r="O8" s="10">
        <f t="shared" si="7"/>
        <v>9.2998485637901154E-2</v>
      </c>
      <c r="P8" s="10">
        <f t="shared" si="7"/>
        <v>9.2998485637901154E-2</v>
      </c>
      <c r="Q8" s="10">
        <f t="shared" si="7"/>
        <v>9.2998485637901154E-2</v>
      </c>
      <c r="R8" s="10">
        <f t="shared" si="7"/>
        <v>9.2998485637901154E-2</v>
      </c>
      <c r="S8" s="10">
        <f t="shared" si="7"/>
        <v>9.2998485637901154E-2</v>
      </c>
      <c r="T8" s="10">
        <f t="shared" si="7"/>
        <v>9.2998485637901154E-2</v>
      </c>
      <c r="U8" s="10">
        <f t="shared" si="7"/>
        <v>9.2998485637901154E-2</v>
      </c>
      <c r="V8" s="10">
        <f t="shared" si="7"/>
        <v>9.2998485637901154E-2</v>
      </c>
      <c r="W8" s="10">
        <f t="shared" si="7"/>
        <v>9.2998485637901154E-2</v>
      </c>
      <c r="X8" s="10">
        <f t="shared" si="7"/>
        <v>9.2998485637901154E-2</v>
      </c>
      <c r="Y8" s="10">
        <f t="shared" si="7"/>
        <v>9.2998485637901154E-2</v>
      </c>
      <c r="Z8" s="10">
        <f t="shared" si="7"/>
        <v>9.2998485637901154E-2</v>
      </c>
      <c r="AA8" s="10">
        <f t="shared" si="7"/>
        <v>9.2998485637901154E-2</v>
      </c>
      <c r="AB8" s="10">
        <f t="shared" si="7"/>
        <v>9.2998485637901154E-2</v>
      </c>
      <c r="AC8" s="10">
        <f t="shared" si="7"/>
        <v>9.2998485637901154E-2</v>
      </c>
      <c r="AD8" s="10">
        <f t="shared" si="7"/>
        <v>9.2998485637901154E-2</v>
      </c>
      <c r="AE8" s="10">
        <f t="shared" si="7"/>
        <v>9.2998485637901154E-2</v>
      </c>
      <c r="AF8" s="10">
        <f t="shared" si="7"/>
        <v>9.2998485637901154E-2</v>
      </c>
      <c r="AG8" s="10">
        <f t="shared" si="7"/>
        <v>9.2998485637901154E-2</v>
      </c>
      <c r="AH8" s="10">
        <f t="shared" si="11"/>
        <v>9.2998485637901154E-2</v>
      </c>
      <c r="AI8" s="10">
        <f t="shared" si="11"/>
        <v>9.2998485637901154E-2</v>
      </c>
      <c r="AJ8" s="10">
        <f t="shared" si="11"/>
        <v>9.2998485637901154E-2</v>
      </c>
      <c r="AK8" s="10">
        <f t="shared" si="11"/>
        <v>9.2998485637901154E-2</v>
      </c>
      <c r="AL8" s="10">
        <f t="shared" si="11"/>
        <v>9.2998485637901154E-2</v>
      </c>
      <c r="AM8" s="10">
        <f t="shared" si="11"/>
        <v>9.2998485637901154E-2</v>
      </c>
      <c r="AN8" s="10">
        <f t="shared" si="11"/>
        <v>9.2998485637901154E-2</v>
      </c>
      <c r="AO8" s="10">
        <f t="shared" si="11"/>
        <v>9.2998485637901154E-2</v>
      </c>
      <c r="AP8" s="10">
        <f t="shared" si="11"/>
        <v>9.2998485637901154E-2</v>
      </c>
      <c r="AQ8" s="10">
        <f t="shared" si="11"/>
        <v>9.2998485637901154E-2</v>
      </c>
      <c r="AR8" s="10">
        <f t="shared" si="11"/>
        <v>9.2998485637901154E-2</v>
      </c>
      <c r="AS8" s="10">
        <f t="shared" si="11"/>
        <v>9.2998485637901154E-2</v>
      </c>
      <c r="AT8" s="10">
        <f t="shared" si="11"/>
        <v>9.2998485637901154E-2</v>
      </c>
      <c r="AU8" s="10">
        <f t="shared" si="11"/>
        <v>9.2998485637901154E-2</v>
      </c>
      <c r="AV8" s="10">
        <f t="shared" si="11"/>
        <v>9.2998485637901154E-2</v>
      </c>
      <c r="AW8" s="10">
        <f t="shared" si="11"/>
        <v>9.2998485637901154E-2</v>
      </c>
      <c r="AX8" s="10">
        <f t="shared" si="11"/>
        <v>9.2998485637901154E-2</v>
      </c>
      <c r="AY8" s="10">
        <f t="shared" si="11"/>
        <v>9.2998485637901154E-2</v>
      </c>
      <c r="AZ8" s="10">
        <f t="shared" si="11"/>
        <v>9.2998485637901154E-2</v>
      </c>
      <c r="BA8" s="10">
        <f t="shared" si="11"/>
        <v>9.2998485637901154E-2</v>
      </c>
      <c r="BB8" s="10">
        <f t="shared" si="11"/>
        <v>9.2998485637901154E-2</v>
      </c>
      <c r="BC8" s="10">
        <f t="shared" si="11"/>
        <v>9.2998485637901154E-2</v>
      </c>
      <c r="BD8" s="10">
        <f t="shared" si="11"/>
        <v>9.2998485637901154E-2</v>
      </c>
      <c r="BE8" s="10">
        <f t="shared" si="11"/>
        <v>9.2998485637901154E-2</v>
      </c>
      <c r="BF8" s="10">
        <f t="shared" si="11"/>
        <v>9.2998485637901154E-2</v>
      </c>
      <c r="BG8" s="10">
        <f t="shared" si="11"/>
        <v>9.2998485637901154E-2</v>
      </c>
      <c r="BH8" s="10">
        <f t="shared" si="11"/>
        <v>9.2998485637901154E-2</v>
      </c>
      <c r="BI8" s="10">
        <f t="shared" si="11"/>
        <v>9.2998485637901154E-2</v>
      </c>
      <c r="BJ8" s="10">
        <f t="shared" si="11"/>
        <v>9.2998485637901154E-2</v>
      </c>
      <c r="BK8" s="10">
        <f t="shared" si="11"/>
        <v>9.2998485637901154E-2</v>
      </c>
      <c r="BL8" s="10">
        <f t="shared" si="11"/>
        <v>9.2998485637901154E-2</v>
      </c>
      <c r="BM8" s="10">
        <f t="shared" si="11"/>
        <v>9.2998485637901154E-2</v>
      </c>
      <c r="BN8" s="10">
        <f t="shared" si="11"/>
        <v>9.2998485637901154E-2</v>
      </c>
      <c r="BO8" s="10">
        <f t="shared" si="11"/>
        <v>9.2998485637901154E-2</v>
      </c>
      <c r="BP8" s="10">
        <f t="shared" si="11"/>
        <v>9.2998485637901154E-2</v>
      </c>
      <c r="BQ8" s="10">
        <f t="shared" si="11"/>
        <v>9.2998485637901154E-2</v>
      </c>
      <c r="BR8" s="10">
        <f t="shared" si="11"/>
        <v>9.2998485637901154E-2</v>
      </c>
      <c r="BS8" s="10">
        <f t="shared" si="11"/>
        <v>9.2998485637901154E-2</v>
      </c>
      <c r="BT8" s="10">
        <f t="shared" si="11"/>
        <v>9.2998485637901154E-2</v>
      </c>
      <c r="BU8" s="10">
        <f t="shared" si="11"/>
        <v>9.2998485637901154E-2</v>
      </c>
      <c r="BV8" s="10">
        <f t="shared" si="11"/>
        <v>9.2998485637901154E-2</v>
      </c>
      <c r="BW8" s="10">
        <f t="shared" si="11"/>
        <v>9.2998485637901154E-2</v>
      </c>
      <c r="BX8" s="10">
        <f t="shared" si="11"/>
        <v>9.2998485637901154E-2</v>
      </c>
      <c r="BY8" s="10">
        <f t="shared" si="11"/>
        <v>9.2998485637901154E-2</v>
      </c>
      <c r="BZ8" s="10">
        <f t="shared" si="11"/>
        <v>9.2998485637901154E-2</v>
      </c>
      <c r="CA8" s="10">
        <f t="shared" si="11"/>
        <v>9.2998485637901154E-2</v>
      </c>
      <c r="CB8" s="10">
        <f t="shared" si="11"/>
        <v>9.2998485637901154E-2</v>
      </c>
      <c r="CC8" s="10">
        <f t="shared" si="11"/>
        <v>9.2998485637901154E-2</v>
      </c>
      <c r="CD8" s="10">
        <f t="shared" si="11"/>
        <v>9.2998485637901154E-2</v>
      </c>
      <c r="CE8" s="10">
        <f t="shared" si="11"/>
        <v>9.2998485637901154E-2</v>
      </c>
      <c r="CF8" s="10">
        <f t="shared" si="11"/>
        <v>9.2998485637901154E-2</v>
      </c>
      <c r="CG8" s="10">
        <f t="shared" si="11"/>
        <v>9.2998485637901154E-2</v>
      </c>
      <c r="CH8" s="10">
        <f t="shared" si="11"/>
        <v>9.2998485637901154E-2</v>
      </c>
      <c r="CI8" s="10">
        <f t="shared" si="11"/>
        <v>9.2998485637901154E-2</v>
      </c>
      <c r="CJ8" s="10">
        <f t="shared" si="11"/>
        <v>9.2998485637901154E-2</v>
      </c>
      <c r="CK8" s="10">
        <f t="shared" si="11"/>
        <v>9.2998485637901154E-2</v>
      </c>
      <c r="CL8" s="10">
        <f t="shared" si="11"/>
        <v>9.2998485637901154E-2</v>
      </c>
      <c r="CM8" s="10">
        <f t="shared" si="11"/>
        <v>9.2998485637901154E-2</v>
      </c>
      <c r="CN8" s="10">
        <f t="shared" si="11"/>
        <v>9.2998485637901154E-2</v>
      </c>
      <c r="CO8" s="10">
        <f t="shared" si="11"/>
        <v>9.2998485637901154E-2</v>
      </c>
      <c r="CP8" s="10">
        <f t="shared" si="11"/>
        <v>9.2998485637901154E-2</v>
      </c>
      <c r="CQ8" s="10">
        <f t="shared" si="11"/>
        <v>9.2998485637901154E-2</v>
      </c>
      <c r="CR8" s="10">
        <f t="shared" si="11"/>
        <v>9.2998485637901154E-2</v>
      </c>
      <c r="CS8" s="10">
        <f t="shared" si="11"/>
        <v>9.2998485637901154E-2</v>
      </c>
      <c r="CT8" s="10">
        <f t="shared" si="9"/>
        <v>9.2998485637901154E-2</v>
      </c>
      <c r="CU8" s="10">
        <f t="shared" si="9"/>
        <v>9.2998485637901154E-2</v>
      </c>
      <c r="CV8" s="10">
        <f t="shared" si="9"/>
        <v>9.2998485637901154E-2</v>
      </c>
      <c r="CW8" s="10">
        <f t="shared" si="9"/>
        <v>9.2998485637901154E-2</v>
      </c>
      <c r="CX8" s="10">
        <f t="shared" si="9"/>
        <v>9.2998485637901154E-2</v>
      </c>
      <c r="CY8" s="10">
        <f t="shared" si="9"/>
        <v>9.2998485637901154E-2</v>
      </c>
      <c r="CZ8" s="10">
        <f t="shared" si="9"/>
        <v>9.2998485637901154E-2</v>
      </c>
      <c r="DA8" s="10">
        <f t="shared" si="9"/>
        <v>9.2998485637901154E-2</v>
      </c>
      <c r="DB8" s="10">
        <f t="shared" si="9"/>
        <v>9.2998485637901154E-2</v>
      </c>
      <c r="DC8" s="10">
        <f t="shared" si="9"/>
        <v>9.2998485637901154E-2</v>
      </c>
      <c r="DD8" s="10">
        <f t="shared" si="9"/>
        <v>9.2998485637901154E-2</v>
      </c>
      <c r="DE8" s="10">
        <f t="shared" si="9"/>
        <v>9.2998485637901154E-2</v>
      </c>
      <c r="DF8" s="10">
        <f t="shared" si="9"/>
        <v>9.2998485637901154E-2</v>
      </c>
      <c r="DG8" s="10">
        <f t="shared" si="9"/>
        <v>9.2998485637901154E-2</v>
      </c>
      <c r="DH8" s="10">
        <f t="shared" si="9"/>
        <v>9.2998485637901154E-2</v>
      </c>
      <c r="DI8" s="10">
        <f t="shared" si="9"/>
        <v>9.2998485637901154E-2</v>
      </c>
      <c r="DJ8" s="10">
        <f t="shared" si="9"/>
        <v>9.2998485637901154E-2</v>
      </c>
      <c r="DK8" s="10">
        <f t="shared" si="9"/>
        <v>9.2998485637901154E-2</v>
      </c>
      <c r="DL8" s="10">
        <f t="shared" si="9"/>
        <v>9.2998485637901154E-2</v>
      </c>
      <c r="DM8" s="10">
        <f t="shared" si="9"/>
        <v>9.2998485637901154E-2</v>
      </c>
      <c r="DN8" s="10">
        <f t="shared" si="9"/>
        <v>9.2998485637901154E-2</v>
      </c>
      <c r="DO8" s="10">
        <f t="shared" si="9"/>
        <v>9.2998485637901154E-2</v>
      </c>
      <c r="DP8" s="10">
        <f t="shared" si="9"/>
        <v>9.2998485637901154E-2</v>
      </c>
      <c r="DQ8" s="10">
        <f t="shared" si="9"/>
        <v>9.2998485637901154E-2</v>
      </c>
      <c r="DR8" s="10">
        <f t="shared" si="9"/>
        <v>9.2998485637901154E-2</v>
      </c>
      <c r="DS8" s="10">
        <f t="shared" si="9"/>
        <v>9.2998485637901154E-2</v>
      </c>
      <c r="DT8" s="10">
        <f t="shared" si="9"/>
        <v>9.2998485637901154E-2</v>
      </c>
      <c r="DU8" s="10">
        <f t="shared" si="9"/>
        <v>9.2998485637901154E-2</v>
      </c>
      <c r="DV8" s="10">
        <f t="shared" si="9"/>
        <v>9.2998485637901154E-2</v>
      </c>
      <c r="DW8" s="10">
        <f t="shared" si="9"/>
        <v>9.2998485637901154E-2</v>
      </c>
      <c r="DX8" s="10">
        <f t="shared" si="9"/>
        <v>9.2998485637901154E-2</v>
      </c>
      <c r="DY8" s="10">
        <f t="shared" si="9"/>
        <v>9.2998485637901154E-2</v>
      </c>
      <c r="DZ8" s="10">
        <f t="shared" si="9"/>
        <v>9.2998485637901154E-2</v>
      </c>
      <c r="EA8" s="10">
        <f t="shared" si="9"/>
        <v>9.2998485637901154E-2</v>
      </c>
      <c r="EB8" s="10">
        <f t="shared" si="9"/>
        <v>9.2998485637901154E-2</v>
      </c>
      <c r="EC8" s="10">
        <f t="shared" si="9"/>
        <v>9.2998485637901154E-2</v>
      </c>
      <c r="ED8" s="10">
        <f t="shared" si="9"/>
        <v>9.2998485637901154E-2</v>
      </c>
      <c r="EE8" s="10">
        <f t="shared" si="9"/>
        <v>9.2998485637901154E-2</v>
      </c>
      <c r="EF8" s="10">
        <f t="shared" si="9"/>
        <v>9.2998485637901154E-2</v>
      </c>
      <c r="EG8" s="10">
        <f t="shared" si="9"/>
        <v>9.2998485637901154E-2</v>
      </c>
      <c r="EH8" s="10">
        <f t="shared" si="9"/>
        <v>9.2998485637901154E-2</v>
      </c>
      <c r="EI8" s="10">
        <f t="shared" si="9"/>
        <v>9.2998485637901154E-2</v>
      </c>
      <c r="EJ8" s="10">
        <f t="shared" si="9"/>
        <v>9.2998485637901154E-2</v>
      </c>
      <c r="EK8" s="10">
        <f t="shared" si="9"/>
        <v>9.2998485637901154E-2</v>
      </c>
      <c r="EL8" s="10">
        <f t="shared" si="9"/>
        <v>9.2998485637901154E-2</v>
      </c>
      <c r="EM8" s="10">
        <f t="shared" si="9"/>
        <v>9.2998485637901154E-2</v>
      </c>
      <c r="EN8" s="10">
        <f t="shared" si="9"/>
        <v>9.2998485637901154E-2</v>
      </c>
      <c r="EO8" s="10">
        <f t="shared" si="9"/>
        <v>9.2998485637901154E-2</v>
      </c>
      <c r="EP8" s="10">
        <f t="shared" si="9"/>
        <v>9.2998485637901154E-2</v>
      </c>
      <c r="EQ8" s="10">
        <f t="shared" si="9"/>
        <v>9.2998485637901154E-2</v>
      </c>
      <c r="ER8" s="10">
        <f t="shared" si="9"/>
        <v>9.2998485637901154E-2</v>
      </c>
      <c r="ES8" s="10">
        <f t="shared" si="9"/>
        <v>9.2998485637901154E-2</v>
      </c>
      <c r="ET8" s="10">
        <f t="shared" si="9"/>
        <v>9.2998485637901154E-2</v>
      </c>
      <c r="EU8" s="10">
        <f t="shared" si="9"/>
        <v>9.2998485637901154E-2</v>
      </c>
      <c r="EV8" s="10">
        <f t="shared" si="9"/>
        <v>9.2998485637901154E-2</v>
      </c>
      <c r="EW8" s="10">
        <f t="shared" si="9"/>
        <v>9.2998485637901154E-2</v>
      </c>
      <c r="EX8" s="10">
        <f t="shared" si="9"/>
        <v>9.2998485637901154E-2</v>
      </c>
      <c r="EY8" s="10">
        <f t="shared" si="9"/>
        <v>9.2998485637901154E-2</v>
      </c>
      <c r="EZ8" s="10">
        <f t="shared" si="9"/>
        <v>9.2998485637901154E-2</v>
      </c>
      <c r="FA8" s="10">
        <f t="shared" si="9"/>
        <v>9.2998485637901154E-2</v>
      </c>
      <c r="FB8" s="10">
        <f t="shared" si="9"/>
        <v>9.2998485637901154E-2</v>
      </c>
      <c r="FC8" s="10">
        <f t="shared" si="9"/>
        <v>9.2998485637901154E-2</v>
      </c>
      <c r="FD8" s="10">
        <f t="shared" si="9"/>
        <v>9.2998485637901154E-2</v>
      </c>
      <c r="FE8" s="10">
        <f t="shared" si="10"/>
        <v>9.2998485637901154E-2</v>
      </c>
      <c r="FF8" s="10">
        <f t="shared" si="10"/>
        <v>9.2998485637901154E-2</v>
      </c>
      <c r="FG8" s="10">
        <f t="shared" si="10"/>
        <v>9.2998485637901154E-2</v>
      </c>
      <c r="FH8" s="10">
        <f t="shared" si="10"/>
        <v>9.2998485637901154E-2</v>
      </c>
      <c r="FI8" s="10">
        <f t="shared" si="10"/>
        <v>9.2998485637901154E-2</v>
      </c>
      <c r="FJ8" s="10">
        <f t="shared" si="10"/>
        <v>9.2998485637901154E-2</v>
      </c>
      <c r="FK8" s="10">
        <f t="shared" si="10"/>
        <v>9.2998485637901154E-2</v>
      </c>
      <c r="FL8" s="10">
        <f t="shared" si="10"/>
        <v>9.2998485637901154E-2</v>
      </c>
      <c r="FM8" s="10">
        <f t="shared" si="10"/>
        <v>9.2998485637901154E-2</v>
      </c>
      <c r="FN8" s="10">
        <f t="shared" si="10"/>
        <v>9.2998485637901154E-2</v>
      </c>
      <c r="FO8" s="10">
        <f t="shared" si="10"/>
        <v>9.2998485637901154E-2</v>
      </c>
      <c r="FP8" s="10">
        <f t="shared" si="10"/>
        <v>9.2998485637901154E-2</v>
      </c>
      <c r="FQ8" s="10">
        <f t="shared" si="10"/>
        <v>9.2998485637901154E-2</v>
      </c>
      <c r="FR8" s="10">
        <f t="shared" si="10"/>
        <v>9.2998485637901154E-2</v>
      </c>
      <c r="FS8" s="10">
        <f t="shared" si="10"/>
        <v>9.2998485637901154E-2</v>
      </c>
      <c r="FT8" s="10">
        <f t="shared" si="10"/>
        <v>9.2998485637901154E-2</v>
      </c>
      <c r="FU8" s="10">
        <f t="shared" si="10"/>
        <v>9.2998485637901154E-2</v>
      </c>
      <c r="FV8" s="10">
        <f t="shared" si="10"/>
        <v>9.2998485637901154E-2</v>
      </c>
      <c r="FW8" s="10">
        <f t="shared" si="10"/>
        <v>9.2998485637901154E-2</v>
      </c>
      <c r="FX8" s="10">
        <f t="shared" si="10"/>
        <v>9.2998485637901154E-2</v>
      </c>
      <c r="FY8" s="10">
        <f t="shared" si="10"/>
        <v>9.2998485637901154E-2</v>
      </c>
      <c r="FZ8" s="10">
        <f t="shared" si="10"/>
        <v>9.2998485637901154E-2</v>
      </c>
      <c r="GA8" s="10">
        <f t="shared" si="10"/>
        <v>9.2998485637901154E-2</v>
      </c>
      <c r="GB8" s="10">
        <f t="shared" si="10"/>
        <v>9.2998485637901154E-2</v>
      </c>
      <c r="GC8" s="10">
        <f t="shared" si="10"/>
        <v>9.2998485637901154E-2</v>
      </c>
      <c r="GD8" s="10">
        <f t="shared" si="10"/>
        <v>9.2998485637901154E-2</v>
      </c>
      <c r="GE8" s="10">
        <f t="shared" si="10"/>
        <v>9.2998485637901154E-2</v>
      </c>
      <c r="GF8" s="10">
        <f t="shared" si="10"/>
        <v>9.2998485637901154E-2</v>
      </c>
      <c r="GG8" s="10">
        <f t="shared" si="10"/>
        <v>9.2998485637901154E-2</v>
      </c>
      <c r="GH8" s="10">
        <f t="shared" si="10"/>
        <v>9.2998485637901154E-2</v>
      </c>
      <c r="GI8" s="10">
        <f t="shared" si="10"/>
        <v>9.2998485637901154E-2</v>
      </c>
      <c r="GJ8" s="10">
        <f t="shared" si="10"/>
        <v>9.2998485637901154E-2</v>
      </c>
      <c r="GK8" s="10">
        <f t="shared" si="10"/>
        <v>9.2998485637901154E-2</v>
      </c>
      <c r="GL8" s="10">
        <f t="shared" si="10"/>
        <v>9.2998485637901154E-2</v>
      </c>
      <c r="GM8" s="10">
        <f t="shared" si="10"/>
        <v>9.2998485637901154E-2</v>
      </c>
      <c r="GN8" s="10">
        <f t="shared" si="10"/>
        <v>9.2998485637901154E-2</v>
      </c>
      <c r="GO8" s="10">
        <f t="shared" si="10"/>
        <v>9.2998485637901154E-2</v>
      </c>
      <c r="GP8" s="10">
        <f t="shared" si="10"/>
        <v>9.2998485637901154E-2</v>
      </c>
      <c r="GQ8" s="10">
        <f t="shared" si="10"/>
        <v>9.2998485637901154E-2</v>
      </c>
      <c r="GR8" s="10">
        <f t="shared" si="10"/>
        <v>9.2998485637901154E-2</v>
      </c>
      <c r="GS8" s="10">
        <f t="shared" si="10"/>
        <v>9.2998485637901154E-2</v>
      </c>
      <c r="GT8" s="10">
        <f t="shared" si="10"/>
        <v>9.2998485637901154E-2</v>
      </c>
      <c r="GU8" s="10">
        <f t="shared" si="10"/>
        <v>9.2998485637901154E-2</v>
      </c>
      <c r="GV8" s="10">
        <f t="shared" si="10"/>
        <v>9.2998485637901154E-2</v>
      </c>
      <c r="GW8" s="10">
        <f t="shared" si="10"/>
        <v>9.2998485637901154E-2</v>
      </c>
      <c r="GX8" s="10">
        <f t="shared" si="10"/>
        <v>9.2998485637901154E-2</v>
      </c>
      <c r="GY8" s="10">
        <f t="shared" si="10"/>
        <v>9.2998485637901154E-2</v>
      </c>
      <c r="GZ8" s="10">
        <f t="shared" si="10"/>
        <v>9.2998485637901154E-2</v>
      </c>
      <c r="HA8" s="10">
        <f t="shared" si="10"/>
        <v>9.2998485637901154E-2</v>
      </c>
      <c r="HB8" s="10">
        <f t="shared" si="10"/>
        <v>9.2998485637901154E-2</v>
      </c>
      <c r="HC8" s="10">
        <f t="shared" si="10"/>
        <v>9.2998485637901154E-2</v>
      </c>
    </row>
    <row r="9" spans="1:211">
      <c r="A9" t="s">
        <v>8</v>
      </c>
      <c r="B9" s="10">
        <f>'CCaMC-VOaMCpUC US'!B9</f>
        <v>0</v>
      </c>
      <c r="C9" s="10">
        <f t="shared" si="6"/>
        <v>0</v>
      </c>
      <c r="D9" s="10">
        <f t="shared" si="6"/>
        <v>0</v>
      </c>
      <c r="E9" s="10">
        <f t="shared" si="6"/>
        <v>0</v>
      </c>
      <c r="F9" s="10">
        <f t="shared" si="7"/>
        <v>0</v>
      </c>
      <c r="G9" s="10">
        <f t="shared" si="7"/>
        <v>0</v>
      </c>
      <c r="H9" s="10">
        <f t="shared" si="7"/>
        <v>0</v>
      </c>
      <c r="I9" s="10">
        <f t="shared" si="7"/>
        <v>0</v>
      </c>
      <c r="J9" s="10">
        <f t="shared" si="7"/>
        <v>0</v>
      </c>
      <c r="K9" s="10">
        <f t="shared" si="7"/>
        <v>0</v>
      </c>
      <c r="L9" s="10">
        <f t="shared" si="7"/>
        <v>0</v>
      </c>
      <c r="M9" s="10">
        <f t="shared" si="7"/>
        <v>0</v>
      </c>
      <c r="N9" s="10">
        <f t="shared" si="7"/>
        <v>0</v>
      </c>
      <c r="O9" s="10">
        <f t="shared" si="7"/>
        <v>0</v>
      </c>
      <c r="P9" s="10">
        <f t="shared" si="7"/>
        <v>0</v>
      </c>
      <c r="Q9" s="10">
        <f t="shared" si="7"/>
        <v>0</v>
      </c>
      <c r="R9" s="10">
        <f t="shared" si="7"/>
        <v>0</v>
      </c>
      <c r="S9" s="10">
        <f t="shared" si="7"/>
        <v>0</v>
      </c>
      <c r="T9" s="10">
        <f t="shared" si="7"/>
        <v>0</v>
      </c>
      <c r="U9" s="10">
        <f t="shared" si="7"/>
        <v>0</v>
      </c>
      <c r="V9" s="10">
        <f t="shared" si="7"/>
        <v>0</v>
      </c>
      <c r="W9" s="10">
        <f t="shared" si="7"/>
        <v>0</v>
      </c>
      <c r="X9" s="10">
        <f t="shared" si="7"/>
        <v>0</v>
      </c>
      <c r="Y9" s="10">
        <f t="shared" si="7"/>
        <v>0</v>
      </c>
      <c r="Z9" s="10">
        <f t="shared" si="7"/>
        <v>0</v>
      </c>
      <c r="AA9" s="10">
        <f t="shared" si="7"/>
        <v>0</v>
      </c>
      <c r="AB9" s="10">
        <f t="shared" si="7"/>
        <v>0</v>
      </c>
      <c r="AC9" s="10">
        <f t="shared" si="7"/>
        <v>0</v>
      </c>
      <c r="AD9" s="10">
        <f t="shared" si="7"/>
        <v>0</v>
      </c>
      <c r="AE9" s="10">
        <f t="shared" si="7"/>
        <v>0</v>
      </c>
      <c r="AF9" s="10">
        <f t="shared" si="7"/>
        <v>0</v>
      </c>
      <c r="AG9" s="10">
        <f t="shared" si="7"/>
        <v>0</v>
      </c>
      <c r="AH9" s="10">
        <f t="shared" si="11"/>
        <v>0</v>
      </c>
      <c r="AI9" s="10">
        <f t="shared" si="11"/>
        <v>0</v>
      </c>
      <c r="AJ9" s="10">
        <f t="shared" si="11"/>
        <v>0</v>
      </c>
      <c r="AK9" s="10">
        <f t="shared" si="11"/>
        <v>0</v>
      </c>
      <c r="AL9" s="10">
        <f t="shared" si="11"/>
        <v>0</v>
      </c>
      <c r="AM9" s="10">
        <f t="shared" si="11"/>
        <v>0</v>
      </c>
      <c r="AN9" s="10">
        <f t="shared" si="11"/>
        <v>0</v>
      </c>
      <c r="AO9" s="10">
        <f t="shared" si="11"/>
        <v>0</v>
      </c>
      <c r="AP9" s="10">
        <f t="shared" si="11"/>
        <v>0</v>
      </c>
      <c r="AQ9" s="10">
        <f t="shared" si="11"/>
        <v>0</v>
      </c>
      <c r="AR9" s="10">
        <f t="shared" si="11"/>
        <v>0</v>
      </c>
      <c r="AS9" s="10">
        <f t="shared" si="11"/>
        <v>0</v>
      </c>
      <c r="AT9" s="10">
        <f t="shared" si="11"/>
        <v>0</v>
      </c>
      <c r="AU9" s="10">
        <f t="shared" si="11"/>
        <v>0</v>
      </c>
      <c r="AV9" s="10">
        <f t="shared" si="11"/>
        <v>0</v>
      </c>
      <c r="AW9" s="10">
        <f t="shared" si="11"/>
        <v>0</v>
      </c>
      <c r="AX9" s="10">
        <f t="shared" si="11"/>
        <v>0</v>
      </c>
      <c r="AY9" s="10">
        <f t="shared" si="11"/>
        <v>0</v>
      </c>
      <c r="AZ9" s="10">
        <f t="shared" si="11"/>
        <v>0</v>
      </c>
      <c r="BA9" s="10">
        <f t="shared" si="11"/>
        <v>0</v>
      </c>
      <c r="BB9" s="10">
        <f t="shared" si="11"/>
        <v>0</v>
      </c>
      <c r="BC9" s="10">
        <f t="shared" si="11"/>
        <v>0</v>
      </c>
      <c r="BD9" s="10">
        <f t="shared" si="11"/>
        <v>0</v>
      </c>
      <c r="BE9" s="10">
        <f t="shared" si="11"/>
        <v>0</v>
      </c>
      <c r="BF9" s="10">
        <f t="shared" si="11"/>
        <v>0</v>
      </c>
      <c r="BG9" s="10">
        <f t="shared" si="11"/>
        <v>0</v>
      </c>
      <c r="BH9" s="10">
        <f t="shared" si="11"/>
        <v>0</v>
      </c>
      <c r="BI9" s="10">
        <f t="shared" si="11"/>
        <v>0</v>
      </c>
      <c r="BJ9" s="10">
        <f t="shared" si="11"/>
        <v>0</v>
      </c>
      <c r="BK9" s="10">
        <f t="shared" si="11"/>
        <v>0</v>
      </c>
      <c r="BL9" s="10">
        <f t="shared" si="11"/>
        <v>0</v>
      </c>
      <c r="BM9" s="10">
        <f t="shared" si="11"/>
        <v>0</v>
      </c>
      <c r="BN9" s="10">
        <f t="shared" si="11"/>
        <v>0</v>
      </c>
      <c r="BO9" s="10">
        <f t="shared" si="11"/>
        <v>0</v>
      </c>
      <c r="BP9" s="10">
        <f t="shared" si="11"/>
        <v>0</v>
      </c>
      <c r="BQ9" s="10">
        <f t="shared" si="11"/>
        <v>0</v>
      </c>
      <c r="BR9" s="10">
        <f t="shared" si="11"/>
        <v>0</v>
      </c>
      <c r="BS9" s="10">
        <f t="shared" si="11"/>
        <v>0</v>
      </c>
      <c r="BT9" s="10">
        <f t="shared" si="11"/>
        <v>0</v>
      </c>
      <c r="BU9" s="10">
        <f t="shared" si="11"/>
        <v>0</v>
      </c>
      <c r="BV9" s="10">
        <f t="shared" si="11"/>
        <v>0</v>
      </c>
      <c r="BW9" s="10">
        <f t="shared" si="11"/>
        <v>0</v>
      </c>
      <c r="BX9" s="10">
        <f t="shared" si="11"/>
        <v>0</v>
      </c>
      <c r="BY9" s="10">
        <f t="shared" si="11"/>
        <v>0</v>
      </c>
      <c r="BZ9" s="10">
        <f t="shared" si="11"/>
        <v>0</v>
      </c>
      <c r="CA9" s="10">
        <f t="shared" si="11"/>
        <v>0</v>
      </c>
      <c r="CB9" s="10">
        <f t="shared" si="11"/>
        <v>0</v>
      </c>
      <c r="CC9" s="10">
        <f t="shared" si="11"/>
        <v>0</v>
      </c>
      <c r="CD9" s="10">
        <f t="shared" si="11"/>
        <v>0</v>
      </c>
      <c r="CE9" s="10">
        <f t="shared" si="11"/>
        <v>0</v>
      </c>
      <c r="CF9" s="10">
        <f t="shared" si="11"/>
        <v>0</v>
      </c>
      <c r="CG9" s="10">
        <f t="shared" si="11"/>
        <v>0</v>
      </c>
      <c r="CH9" s="10">
        <f t="shared" si="11"/>
        <v>0</v>
      </c>
      <c r="CI9" s="10">
        <f t="shared" si="11"/>
        <v>0</v>
      </c>
      <c r="CJ9" s="10">
        <f t="shared" si="11"/>
        <v>0</v>
      </c>
      <c r="CK9" s="10">
        <f t="shared" si="11"/>
        <v>0</v>
      </c>
      <c r="CL9" s="10">
        <f t="shared" si="11"/>
        <v>0</v>
      </c>
      <c r="CM9" s="10">
        <f t="shared" si="11"/>
        <v>0</v>
      </c>
      <c r="CN9" s="10">
        <f t="shared" si="11"/>
        <v>0</v>
      </c>
      <c r="CO9" s="10">
        <f t="shared" si="11"/>
        <v>0</v>
      </c>
      <c r="CP9" s="10">
        <f t="shared" si="11"/>
        <v>0</v>
      </c>
      <c r="CQ9" s="10">
        <f t="shared" si="11"/>
        <v>0</v>
      </c>
      <c r="CR9" s="10">
        <f t="shared" si="11"/>
        <v>0</v>
      </c>
      <c r="CS9" s="10">
        <f t="shared" si="11"/>
        <v>0</v>
      </c>
      <c r="CT9" s="10">
        <f t="shared" si="9"/>
        <v>0</v>
      </c>
      <c r="CU9" s="10">
        <f t="shared" si="9"/>
        <v>0</v>
      </c>
      <c r="CV9" s="10">
        <f t="shared" si="9"/>
        <v>0</v>
      </c>
      <c r="CW9" s="10">
        <f t="shared" si="9"/>
        <v>0</v>
      </c>
      <c r="CX9" s="10">
        <f t="shared" si="9"/>
        <v>0</v>
      </c>
      <c r="CY9" s="10">
        <f t="shared" si="9"/>
        <v>0</v>
      </c>
      <c r="CZ9" s="10">
        <f t="shared" si="9"/>
        <v>0</v>
      </c>
      <c r="DA9" s="10">
        <f t="shared" si="9"/>
        <v>0</v>
      </c>
      <c r="DB9" s="10">
        <f t="shared" si="9"/>
        <v>0</v>
      </c>
      <c r="DC9" s="10">
        <f t="shared" si="9"/>
        <v>0</v>
      </c>
      <c r="DD9" s="10">
        <f t="shared" si="9"/>
        <v>0</v>
      </c>
      <c r="DE9" s="10">
        <f t="shared" si="9"/>
        <v>0</v>
      </c>
      <c r="DF9" s="10">
        <f t="shared" si="9"/>
        <v>0</v>
      </c>
      <c r="DG9" s="10">
        <f t="shared" si="9"/>
        <v>0</v>
      </c>
      <c r="DH9" s="10">
        <f t="shared" si="9"/>
        <v>0</v>
      </c>
      <c r="DI9" s="10">
        <f t="shared" si="9"/>
        <v>0</v>
      </c>
      <c r="DJ9" s="10">
        <f t="shared" si="9"/>
        <v>0</v>
      </c>
      <c r="DK9" s="10">
        <f t="shared" si="9"/>
        <v>0</v>
      </c>
      <c r="DL9" s="10">
        <f t="shared" si="9"/>
        <v>0</v>
      </c>
      <c r="DM9" s="10">
        <f t="shared" si="9"/>
        <v>0</v>
      </c>
      <c r="DN9" s="10">
        <f t="shared" si="9"/>
        <v>0</v>
      </c>
      <c r="DO9" s="10">
        <f t="shared" si="9"/>
        <v>0</v>
      </c>
      <c r="DP9" s="10">
        <f t="shared" si="9"/>
        <v>0</v>
      </c>
      <c r="DQ9" s="10">
        <f t="shared" si="9"/>
        <v>0</v>
      </c>
      <c r="DR9" s="10">
        <f t="shared" si="9"/>
        <v>0</v>
      </c>
      <c r="DS9" s="10">
        <f t="shared" si="9"/>
        <v>0</v>
      </c>
      <c r="DT9" s="10">
        <f t="shared" si="9"/>
        <v>0</v>
      </c>
      <c r="DU9" s="10">
        <f t="shared" si="9"/>
        <v>0</v>
      </c>
      <c r="DV9" s="10">
        <f t="shared" si="9"/>
        <v>0</v>
      </c>
      <c r="DW9" s="10">
        <f t="shared" si="9"/>
        <v>0</v>
      </c>
      <c r="DX9" s="10">
        <f t="shared" si="9"/>
        <v>0</v>
      </c>
      <c r="DY9" s="10">
        <f t="shared" si="9"/>
        <v>0</v>
      </c>
      <c r="DZ9" s="10">
        <f t="shared" si="9"/>
        <v>0</v>
      </c>
      <c r="EA9" s="10">
        <f t="shared" si="9"/>
        <v>0</v>
      </c>
      <c r="EB9" s="10">
        <f t="shared" si="9"/>
        <v>0</v>
      </c>
      <c r="EC9" s="10">
        <f t="shared" si="9"/>
        <v>0</v>
      </c>
      <c r="ED9" s="10">
        <f t="shared" si="9"/>
        <v>0</v>
      </c>
      <c r="EE9" s="10">
        <f t="shared" si="9"/>
        <v>0</v>
      </c>
      <c r="EF9" s="10">
        <f t="shared" si="9"/>
        <v>0</v>
      </c>
      <c r="EG9" s="10">
        <f t="shared" si="9"/>
        <v>0</v>
      </c>
      <c r="EH9" s="10">
        <f t="shared" si="9"/>
        <v>0</v>
      </c>
      <c r="EI9" s="10">
        <f t="shared" si="9"/>
        <v>0</v>
      </c>
      <c r="EJ9" s="10">
        <f t="shared" si="9"/>
        <v>0</v>
      </c>
      <c r="EK9" s="10">
        <f t="shared" si="9"/>
        <v>0</v>
      </c>
      <c r="EL9" s="10">
        <f t="shared" si="9"/>
        <v>0</v>
      </c>
      <c r="EM9" s="10">
        <f t="shared" si="9"/>
        <v>0</v>
      </c>
      <c r="EN9" s="10">
        <f t="shared" si="9"/>
        <v>0</v>
      </c>
      <c r="EO9" s="10">
        <f t="shared" si="9"/>
        <v>0</v>
      </c>
      <c r="EP9" s="10">
        <f t="shared" si="9"/>
        <v>0</v>
      </c>
      <c r="EQ9" s="10">
        <f t="shared" si="9"/>
        <v>0</v>
      </c>
      <c r="ER9" s="10">
        <f t="shared" si="9"/>
        <v>0</v>
      </c>
      <c r="ES9" s="10">
        <f t="shared" si="9"/>
        <v>0</v>
      </c>
      <c r="ET9" s="10">
        <f t="shared" si="9"/>
        <v>0</v>
      </c>
      <c r="EU9" s="10">
        <f t="shared" si="9"/>
        <v>0</v>
      </c>
      <c r="EV9" s="10">
        <f t="shared" si="9"/>
        <v>0</v>
      </c>
      <c r="EW9" s="10">
        <f t="shared" si="9"/>
        <v>0</v>
      </c>
      <c r="EX9" s="10">
        <f t="shared" si="9"/>
        <v>0</v>
      </c>
      <c r="EY9" s="10">
        <f t="shared" si="9"/>
        <v>0</v>
      </c>
      <c r="EZ9" s="10">
        <f t="shared" si="9"/>
        <v>0</v>
      </c>
      <c r="FA9" s="10">
        <f t="shared" si="9"/>
        <v>0</v>
      </c>
      <c r="FB9" s="10">
        <f t="shared" si="9"/>
        <v>0</v>
      </c>
      <c r="FC9" s="10">
        <f t="shared" si="9"/>
        <v>0</v>
      </c>
      <c r="FD9" s="10">
        <f t="shared" si="9"/>
        <v>0</v>
      </c>
      <c r="FE9" s="10">
        <f t="shared" si="10"/>
        <v>0</v>
      </c>
      <c r="FF9" s="10">
        <f t="shared" si="10"/>
        <v>0</v>
      </c>
      <c r="FG9" s="10">
        <f t="shared" si="10"/>
        <v>0</v>
      </c>
      <c r="FH9" s="10">
        <f t="shared" si="10"/>
        <v>0</v>
      </c>
      <c r="FI9" s="10">
        <f t="shared" si="10"/>
        <v>0</v>
      </c>
      <c r="FJ9" s="10">
        <f t="shared" si="10"/>
        <v>0</v>
      </c>
      <c r="FK9" s="10">
        <f t="shared" si="10"/>
        <v>0</v>
      </c>
      <c r="FL9" s="10">
        <f t="shared" si="10"/>
        <v>0</v>
      </c>
      <c r="FM9" s="10">
        <f t="shared" si="10"/>
        <v>0</v>
      </c>
      <c r="FN9" s="10">
        <f t="shared" si="10"/>
        <v>0</v>
      </c>
      <c r="FO9" s="10">
        <f t="shared" si="10"/>
        <v>0</v>
      </c>
      <c r="FP9" s="10">
        <f t="shared" si="10"/>
        <v>0</v>
      </c>
      <c r="FQ9" s="10">
        <f t="shared" si="10"/>
        <v>0</v>
      </c>
      <c r="FR9" s="10">
        <f t="shared" si="10"/>
        <v>0</v>
      </c>
      <c r="FS9" s="10">
        <f t="shared" si="10"/>
        <v>0</v>
      </c>
      <c r="FT9" s="10">
        <f t="shared" si="10"/>
        <v>0</v>
      </c>
      <c r="FU9" s="10">
        <f t="shared" si="10"/>
        <v>0</v>
      </c>
      <c r="FV9" s="10">
        <f t="shared" si="10"/>
        <v>0</v>
      </c>
      <c r="FW9" s="10">
        <f t="shared" si="10"/>
        <v>0</v>
      </c>
      <c r="FX9" s="10">
        <f t="shared" si="10"/>
        <v>0</v>
      </c>
      <c r="FY9" s="10">
        <f t="shared" si="10"/>
        <v>0</v>
      </c>
      <c r="FZ9" s="10">
        <f t="shared" si="10"/>
        <v>0</v>
      </c>
      <c r="GA9" s="10">
        <f t="shared" si="10"/>
        <v>0</v>
      </c>
      <c r="GB9" s="10">
        <f t="shared" si="10"/>
        <v>0</v>
      </c>
      <c r="GC9" s="10">
        <f t="shared" si="10"/>
        <v>0</v>
      </c>
      <c r="GD9" s="10">
        <f t="shared" si="10"/>
        <v>0</v>
      </c>
      <c r="GE9" s="10">
        <f t="shared" si="10"/>
        <v>0</v>
      </c>
      <c r="GF9" s="10">
        <f t="shared" si="10"/>
        <v>0</v>
      </c>
      <c r="GG9" s="10">
        <f t="shared" si="10"/>
        <v>0</v>
      </c>
      <c r="GH9" s="10">
        <f t="shared" si="10"/>
        <v>0</v>
      </c>
      <c r="GI9" s="10">
        <f t="shared" si="10"/>
        <v>0</v>
      </c>
      <c r="GJ9" s="10">
        <f t="shared" si="10"/>
        <v>0</v>
      </c>
      <c r="GK9" s="10">
        <f t="shared" si="10"/>
        <v>0</v>
      </c>
      <c r="GL9" s="10">
        <f t="shared" si="10"/>
        <v>0</v>
      </c>
      <c r="GM9" s="10">
        <f t="shared" si="10"/>
        <v>0</v>
      </c>
      <c r="GN9" s="10">
        <f t="shared" si="10"/>
        <v>0</v>
      </c>
      <c r="GO9" s="10">
        <f t="shared" si="10"/>
        <v>0</v>
      </c>
      <c r="GP9" s="10">
        <f t="shared" si="10"/>
        <v>0</v>
      </c>
      <c r="GQ9" s="10">
        <f t="shared" si="10"/>
        <v>0</v>
      </c>
      <c r="GR9" s="10">
        <f t="shared" si="10"/>
        <v>0</v>
      </c>
      <c r="GS9" s="10">
        <f t="shared" si="10"/>
        <v>0</v>
      </c>
      <c r="GT9" s="10">
        <f t="shared" si="10"/>
        <v>0</v>
      </c>
      <c r="GU9" s="10">
        <f t="shared" si="10"/>
        <v>0</v>
      </c>
      <c r="GV9" s="10">
        <f t="shared" si="10"/>
        <v>0</v>
      </c>
      <c r="GW9" s="10">
        <f t="shared" si="10"/>
        <v>0</v>
      </c>
      <c r="GX9" s="10">
        <f t="shared" si="10"/>
        <v>0</v>
      </c>
      <c r="GY9" s="10">
        <f t="shared" si="10"/>
        <v>0</v>
      </c>
      <c r="GZ9" s="10">
        <f t="shared" si="10"/>
        <v>0</v>
      </c>
      <c r="HA9" s="10">
        <f t="shared" si="10"/>
        <v>0</v>
      </c>
      <c r="HB9" s="10">
        <f t="shared" si="10"/>
        <v>0</v>
      </c>
      <c r="HC9" s="10">
        <f t="shared" si="10"/>
        <v>0</v>
      </c>
    </row>
    <row r="10" spans="1:211">
      <c r="A10" t="s">
        <v>9</v>
      </c>
      <c r="B10" s="10">
        <f>'CCaMC-VOaMCpUC US'!B10</f>
        <v>6.0733272007042256</v>
      </c>
      <c r="C10" s="10">
        <f t="shared" si="6"/>
        <v>6.0733272007042256</v>
      </c>
      <c r="D10" s="10">
        <f t="shared" si="6"/>
        <v>6.0733272007042256</v>
      </c>
      <c r="E10" s="10">
        <f t="shared" si="6"/>
        <v>6.0733272007042256</v>
      </c>
      <c r="F10" s="10">
        <f t="shared" si="7"/>
        <v>6.0733272007042256</v>
      </c>
      <c r="G10" s="10">
        <f t="shared" si="7"/>
        <v>6.0733272007042256</v>
      </c>
      <c r="H10" s="10">
        <f t="shared" si="7"/>
        <v>6.0733272007042256</v>
      </c>
      <c r="I10" s="10">
        <f t="shared" si="7"/>
        <v>6.0733272007042256</v>
      </c>
      <c r="J10" s="10">
        <f t="shared" si="7"/>
        <v>6.0733272007042256</v>
      </c>
      <c r="K10" s="10">
        <f t="shared" si="7"/>
        <v>6.0733272007042256</v>
      </c>
      <c r="L10" s="10">
        <f t="shared" si="7"/>
        <v>6.0733272007042256</v>
      </c>
      <c r="M10" s="10">
        <f t="shared" si="7"/>
        <v>6.0733272007042256</v>
      </c>
      <c r="N10" s="10">
        <f t="shared" si="7"/>
        <v>6.0733272007042256</v>
      </c>
      <c r="O10" s="10">
        <f t="shared" si="7"/>
        <v>6.0733272007042256</v>
      </c>
      <c r="P10" s="10">
        <f t="shared" si="7"/>
        <v>6.0733272007042256</v>
      </c>
      <c r="Q10" s="10">
        <f t="shared" si="7"/>
        <v>6.0733272007042256</v>
      </c>
      <c r="R10" s="10">
        <f t="shared" si="7"/>
        <v>6.0733272007042256</v>
      </c>
      <c r="S10" s="10">
        <f t="shared" si="7"/>
        <v>6.0733272007042256</v>
      </c>
      <c r="T10" s="10">
        <f t="shared" si="7"/>
        <v>6.0733272007042256</v>
      </c>
      <c r="U10" s="10">
        <f t="shared" si="7"/>
        <v>6.0733272007042256</v>
      </c>
      <c r="V10" s="10">
        <f t="shared" si="7"/>
        <v>6.0733272007042256</v>
      </c>
      <c r="W10" s="10">
        <f t="shared" si="7"/>
        <v>6.0733272007042256</v>
      </c>
      <c r="X10" s="10">
        <f t="shared" si="7"/>
        <v>6.0733272007042256</v>
      </c>
      <c r="Y10" s="10">
        <f t="shared" si="7"/>
        <v>6.0733272007042256</v>
      </c>
      <c r="Z10" s="10">
        <f t="shared" si="7"/>
        <v>6.0733272007042256</v>
      </c>
      <c r="AA10" s="10">
        <f t="shared" si="7"/>
        <v>6.0733272007042256</v>
      </c>
      <c r="AB10" s="10">
        <f t="shared" si="7"/>
        <v>6.0733272007042256</v>
      </c>
      <c r="AC10" s="10">
        <f t="shared" si="7"/>
        <v>6.0733272007042256</v>
      </c>
      <c r="AD10" s="10">
        <f t="shared" si="7"/>
        <v>6.0733272007042256</v>
      </c>
      <c r="AE10" s="10">
        <f t="shared" si="7"/>
        <v>6.0733272007042256</v>
      </c>
      <c r="AF10" s="10">
        <f t="shared" si="7"/>
        <v>6.0733272007042256</v>
      </c>
      <c r="AG10" s="10">
        <f t="shared" si="7"/>
        <v>6.0733272007042256</v>
      </c>
      <c r="AH10" s="10">
        <f t="shared" si="11"/>
        <v>6.0733272007042256</v>
      </c>
      <c r="AI10" s="10">
        <f t="shared" si="11"/>
        <v>6.0733272007042256</v>
      </c>
      <c r="AJ10" s="10">
        <f t="shared" si="11"/>
        <v>6.0733272007042256</v>
      </c>
      <c r="AK10" s="10">
        <f t="shared" si="11"/>
        <v>6.0733272007042256</v>
      </c>
      <c r="AL10" s="10">
        <f t="shared" si="11"/>
        <v>6.0733272007042256</v>
      </c>
      <c r="AM10" s="10">
        <f t="shared" si="11"/>
        <v>6.0733272007042256</v>
      </c>
      <c r="AN10" s="10">
        <f t="shared" si="11"/>
        <v>6.0733272007042256</v>
      </c>
      <c r="AO10" s="10">
        <f t="shared" si="11"/>
        <v>6.0733272007042256</v>
      </c>
      <c r="AP10" s="10">
        <f t="shared" si="11"/>
        <v>6.0733272007042256</v>
      </c>
      <c r="AQ10" s="10">
        <f t="shared" si="11"/>
        <v>6.0733272007042256</v>
      </c>
      <c r="AR10" s="10">
        <f t="shared" si="11"/>
        <v>6.0733272007042256</v>
      </c>
      <c r="AS10" s="10">
        <f t="shared" si="11"/>
        <v>6.0733272007042256</v>
      </c>
      <c r="AT10" s="10">
        <f t="shared" si="11"/>
        <v>6.0733272007042256</v>
      </c>
      <c r="AU10" s="10">
        <f t="shared" si="11"/>
        <v>6.0733272007042256</v>
      </c>
      <c r="AV10" s="10">
        <f t="shared" si="11"/>
        <v>6.0733272007042256</v>
      </c>
      <c r="AW10" s="10">
        <f t="shared" si="11"/>
        <v>6.0733272007042256</v>
      </c>
      <c r="AX10" s="10">
        <f t="shared" si="11"/>
        <v>6.0733272007042256</v>
      </c>
      <c r="AY10" s="10">
        <f t="shared" si="11"/>
        <v>6.0733272007042256</v>
      </c>
      <c r="AZ10" s="10">
        <f t="shared" si="11"/>
        <v>6.0733272007042256</v>
      </c>
      <c r="BA10" s="10">
        <f t="shared" si="11"/>
        <v>6.0733272007042256</v>
      </c>
      <c r="BB10" s="10">
        <f t="shared" si="11"/>
        <v>6.0733272007042256</v>
      </c>
      <c r="BC10" s="10">
        <f t="shared" si="11"/>
        <v>6.0733272007042256</v>
      </c>
      <c r="BD10" s="10">
        <f t="shared" si="11"/>
        <v>6.0733272007042256</v>
      </c>
      <c r="BE10" s="10">
        <f t="shared" si="11"/>
        <v>6.0733272007042256</v>
      </c>
      <c r="BF10" s="10">
        <f t="shared" si="11"/>
        <v>6.0733272007042256</v>
      </c>
      <c r="BG10" s="10">
        <f t="shared" si="11"/>
        <v>6.0733272007042256</v>
      </c>
      <c r="BH10" s="10">
        <f t="shared" si="11"/>
        <v>6.0733272007042256</v>
      </c>
      <c r="BI10" s="10">
        <f t="shared" si="11"/>
        <v>6.0733272007042256</v>
      </c>
      <c r="BJ10" s="10">
        <f t="shared" si="11"/>
        <v>6.0733272007042256</v>
      </c>
      <c r="BK10" s="10">
        <f t="shared" si="11"/>
        <v>6.0733272007042256</v>
      </c>
      <c r="BL10" s="10">
        <f t="shared" si="11"/>
        <v>6.0733272007042256</v>
      </c>
      <c r="BM10" s="10">
        <f t="shared" si="11"/>
        <v>6.0733272007042256</v>
      </c>
      <c r="BN10" s="10">
        <f t="shared" si="11"/>
        <v>6.0733272007042256</v>
      </c>
      <c r="BO10" s="10">
        <f t="shared" si="11"/>
        <v>6.0733272007042256</v>
      </c>
      <c r="BP10" s="10">
        <f t="shared" si="11"/>
        <v>6.0733272007042256</v>
      </c>
      <c r="BQ10" s="10">
        <f t="shared" si="11"/>
        <v>6.0733272007042256</v>
      </c>
      <c r="BR10" s="10">
        <f t="shared" si="11"/>
        <v>6.0733272007042256</v>
      </c>
      <c r="BS10" s="10">
        <f t="shared" si="11"/>
        <v>6.0733272007042256</v>
      </c>
      <c r="BT10" s="10">
        <f t="shared" si="11"/>
        <v>6.0733272007042256</v>
      </c>
      <c r="BU10" s="10">
        <f t="shared" si="11"/>
        <v>6.0733272007042256</v>
      </c>
      <c r="BV10" s="10">
        <f t="shared" si="11"/>
        <v>6.0733272007042256</v>
      </c>
      <c r="BW10" s="10">
        <f t="shared" si="11"/>
        <v>6.0733272007042256</v>
      </c>
      <c r="BX10" s="10">
        <f t="shared" si="11"/>
        <v>6.0733272007042256</v>
      </c>
      <c r="BY10" s="10">
        <f t="shared" si="11"/>
        <v>6.0733272007042256</v>
      </c>
      <c r="BZ10" s="10">
        <f t="shared" si="11"/>
        <v>6.0733272007042256</v>
      </c>
      <c r="CA10" s="10">
        <f t="shared" si="11"/>
        <v>6.0733272007042256</v>
      </c>
      <c r="CB10" s="10">
        <f t="shared" si="11"/>
        <v>6.0733272007042256</v>
      </c>
      <c r="CC10" s="10">
        <f t="shared" si="11"/>
        <v>6.0733272007042256</v>
      </c>
      <c r="CD10" s="10">
        <f t="shared" si="11"/>
        <v>6.0733272007042256</v>
      </c>
      <c r="CE10" s="10">
        <f t="shared" si="11"/>
        <v>6.0733272007042256</v>
      </c>
      <c r="CF10" s="10">
        <f t="shared" si="11"/>
        <v>6.0733272007042256</v>
      </c>
      <c r="CG10" s="10">
        <f t="shared" si="11"/>
        <v>6.0733272007042256</v>
      </c>
      <c r="CH10" s="10">
        <f t="shared" si="11"/>
        <v>6.0733272007042256</v>
      </c>
      <c r="CI10" s="10">
        <f t="shared" si="11"/>
        <v>6.0733272007042256</v>
      </c>
      <c r="CJ10" s="10">
        <f t="shared" si="11"/>
        <v>6.0733272007042256</v>
      </c>
      <c r="CK10" s="10">
        <f t="shared" si="11"/>
        <v>6.0733272007042256</v>
      </c>
      <c r="CL10" s="10">
        <f t="shared" si="11"/>
        <v>6.0733272007042256</v>
      </c>
      <c r="CM10" s="10">
        <f t="shared" si="11"/>
        <v>6.0733272007042256</v>
      </c>
      <c r="CN10" s="10">
        <f t="shared" si="11"/>
        <v>6.0733272007042256</v>
      </c>
      <c r="CO10" s="10">
        <f t="shared" si="11"/>
        <v>6.0733272007042256</v>
      </c>
      <c r="CP10" s="10">
        <f t="shared" si="11"/>
        <v>6.0733272007042256</v>
      </c>
      <c r="CQ10" s="10">
        <f t="shared" si="11"/>
        <v>6.0733272007042256</v>
      </c>
      <c r="CR10" s="10">
        <f t="shared" si="11"/>
        <v>6.0733272007042256</v>
      </c>
      <c r="CS10" s="10">
        <f t="shared" ref="CS10:FD13" si="12">$B10</f>
        <v>6.0733272007042256</v>
      </c>
      <c r="CT10" s="10">
        <f t="shared" si="12"/>
        <v>6.0733272007042256</v>
      </c>
      <c r="CU10" s="10">
        <f t="shared" si="12"/>
        <v>6.0733272007042256</v>
      </c>
      <c r="CV10" s="10">
        <f t="shared" si="12"/>
        <v>6.0733272007042256</v>
      </c>
      <c r="CW10" s="10">
        <f t="shared" si="12"/>
        <v>6.0733272007042256</v>
      </c>
      <c r="CX10" s="10">
        <f t="shared" si="12"/>
        <v>6.0733272007042256</v>
      </c>
      <c r="CY10" s="10">
        <f t="shared" si="12"/>
        <v>6.0733272007042256</v>
      </c>
      <c r="CZ10" s="10">
        <f t="shared" si="12"/>
        <v>6.0733272007042256</v>
      </c>
      <c r="DA10" s="10">
        <f t="shared" si="12"/>
        <v>6.0733272007042256</v>
      </c>
      <c r="DB10" s="10">
        <f t="shared" si="12"/>
        <v>6.0733272007042256</v>
      </c>
      <c r="DC10" s="10">
        <f t="shared" si="12"/>
        <v>6.0733272007042256</v>
      </c>
      <c r="DD10" s="10">
        <f t="shared" si="12"/>
        <v>6.0733272007042256</v>
      </c>
      <c r="DE10" s="10">
        <f t="shared" si="12"/>
        <v>6.0733272007042256</v>
      </c>
      <c r="DF10" s="10">
        <f t="shared" si="12"/>
        <v>6.0733272007042256</v>
      </c>
      <c r="DG10" s="10">
        <f t="shared" si="12"/>
        <v>6.0733272007042256</v>
      </c>
      <c r="DH10" s="10">
        <f t="shared" si="12"/>
        <v>6.0733272007042256</v>
      </c>
      <c r="DI10" s="10">
        <f t="shared" si="12"/>
        <v>6.0733272007042256</v>
      </c>
      <c r="DJ10" s="10">
        <f t="shared" si="12"/>
        <v>6.0733272007042256</v>
      </c>
      <c r="DK10" s="10">
        <f t="shared" si="12"/>
        <v>6.0733272007042256</v>
      </c>
      <c r="DL10" s="10">
        <f t="shared" si="12"/>
        <v>6.0733272007042256</v>
      </c>
      <c r="DM10" s="10">
        <f t="shared" si="12"/>
        <v>6.0733272007042256</v>
      </c>
      <c r="DN10" s="10">
        <f t="shared" si="12"/>
        <v>6.0733272007042256</v>
      </c>
      <c r="DO10" s="10">
        <f t="shared" si="12"/>
        <v>6.0733272007042256</v>
      </c>
      <c r="DP10" s="10">
        <f t="shared" si="12"/>
        <v>6.0733272007042256</v>
      </c>
      <c r="DQ10" s="10">
        <f t="shared" si="12"/>
        <v>6.0733272007042256</v>
      </c>
      <c r="DR10" s="10">
        <f t="shared" si="12"/>
        <v>6.0733272007042256</v>
      </c>
      <c r="DS10" s="10">
        <f t="shared" si="12"/>
        <v>6.0733272007042256</v>
      </c>
      <c r="DT10" s="10">
        <f t="shared" si="12"/>
        <v>6.0733272007042256</v>
      </c>
      <c r="DU10" s="10">
        <f t="shared" si="12"/>
        <v>6.0733272007042256</v>
      </c>
      <c r="DV10" s="10">
        <f t="shared" si="12"/>
        <v>6.0733272007042256</v>
      </c>
      <c r="DW10" s="10">
        <f t="shared" si="12"/>
        <v>6.0733272007042256</v>
      </c>
      <c r="DX10" s="10">
        <f t="shared" si="12"/>
        <v>6.0733272007042256</v>
      </c>
      <c r="DY10" s="10">
        <f t="shared" si="12"/>
        <v>6.0733272007042256</v>
      </c>
      <c r="DZ10" s="10">
        <f t="shared" si="12"/>
        <v>6.0733272007042256</v>
      </c>
      <c r="EA10" s="10">
        <f t="shared" si="12"/>
        <v>6.0733272007042256</v>
      </c>
      <c r="EB10" s="10">
        <f t="shared" si="12"/>
        <v>6.0733272007042256</v>
      </c>
      <c r="EC10" s="10">
        <f t="shared" si="12"/>
        <v>6.0733272007042256</v>
      </c>
      <c r="ED10" s="10">
        <f t="shared" si="12"/>
        <v>6.0733272007042256</v>
      </c>
      <c r="EE10" s="10">
        <f t="shared" si="12"/>
        <v>6.0733272007042256</v>
      </c>
      <c r="EF10" s="10">
        <f t="shared" si="12"/>
        <v>6.0733272007042256</v>
      </c>
      <c r="EG10" s="10">
        <f t="shared" si="12"/>
        <v>6.0733272007042256</v>
      </c>
      <c r="EH10" s="10">
        <f t="shared" si="12"/>
        <v>6.0733272007042256</v>
      </c>
      <c r="EI10" s="10">
        <f t="shared" si="12"/>
        <v>6.0733272007042256</v>
      </c>
      <c r="EJ10" s="10">
        <f t="shared" si="12"/>
        <v>6.0733272007042256</v>
      </c>
      <c r="EK10" s="10">
        <f t="shared" si="12"/>
        <v>6.0733272007042256</v>
      </c>
      <c r="EL10" s="10">
        <f t="shared" si="12"/>
        <v>6.0733272007042256</v>
      </c>
      <c r="EM10" s="10">
        <f t="shared" si="12"/>
        <v>6.0733272007042256</v>
      </c>
      <c r="EN10" s="10">
        <f t="shared" si="12"/>
        <v>6.0733272007042256</v>
      </c>
      <c r="EO10" s="10">
        <f t="shared" si="12"/>
        <v>6.0733272007042256</v>
      </c>
      <c r="EP10" s="10">
        <f t="shared" si="12"/>
        <v>6.0733272007042256</v>
      </c>
      <c r="EQ10" s="10">
        <f t="shared" si="12"/>
        <v>6.0733272007042256</v>
      </c>
      <c r="ER10" s="10">
        <f t="shared" si="12"/>
        <v>6.0733272007042256</v>
      </c>
      <c r="ES10" s="10">
        <f t="shared" si="12"/>
        <v>6.0733272007042256</v>
      </c>
      <c r="ET10" s="10">
        <f t="shared" si="12"/>
        <v>6.0733272007042256</v>
      </c>
      <c r="EU10" s="10">
        <f t="shared" si="12"/>
        <v>6.0733272007042256</v>
      </c>
      <c r="EV10" s="10">
        <f t="shared" si="12"/>
        <v>6.0733272007042256</v>
      </c>
      <c r="EW10" s="10">
        <f t="shared" si="12"/>
        <v>6.0733272007042256</v>
      </c>
      <c r="EX10" s="10">
        <f t="shared" si="12"/>
        <v>6.0733272007042256</v>
      </c>
      <c r="EY10" s="10">
        <f t="shared" si="12"/>
        <v>6.0733272007042256</v>
      </c>
      <c r="EZ10" s="10">
        <f t="shared" si="12"/>
        <v>6.0733272007042256</v>
      </c>
      <c r="FA10" s="10">
        <f t="shared" si="12"/>
        <v>6.0733272007042256</v>
      </c>
      <c r="FB10" s="10">
        <f t="shared" si="12"/>
        <v>6.0733272007042256</v>
      </c>
      <c r="FC10" s="10">
        <f t="shared" si="12"/>
        <v>6.0733272007042256</v>
      </c>
      <c r="FD10" s="10">
        <f t="shared" si="12"/>
        <v>6.0733272007042256</v>
      </c>
      <c r="FE10" s="10">
        <f t="shared" si="10"/>
        <v>6.0733272007042256</v>
      </c>
      <c r="FF10" s="10">
        <f t="shared" si="10"/>
        <v>6.0733272007042256</v>
      </c>
      <c r="FG10" s="10">
        <f t="shared" si="10"/>
        <v>6.0733272007042256</v>
      </c>
      <c r="FH10" s="10">
        <f t="shared" si="10"/>
        <v>6.0733272007042256</v>
      </c>
      <c r="FI10" s="10">
        <f t="shared" si="10"/>
        <v>6.0733272007042256</v>
      </c>
      <c r="FJ10" s="10">
        <f t="shared" si="10"/>
        <v>6.0733272007042256</v>
      </c>
      <c r="FK10" s="10">
        <f t="shared" si="10"/>
        <v>6.0733272007042256</v>
      </c>
      <c r="FL10" s="10">
        <f t="shared" si="10"/>
        <v>6.0733272007042256</v>
      </c>
      <c r="FM10" s="10">
        <f t="shared" si="10"/>
        <v>6.0733272007042256</v>
      </c>
      <c r="FN10" s="10">
        <f t="shared" si="10"/>
        <v>6.0733272007042256</v>
      </c>
      <c r="FO10" s="10">
        <f t="shared" si="10"/>
        <v>6.0733272007042256</v>
      </c>
      <c r="FP10" s="10">
        <f t="shared" si="10"/>
        <v>6.0733272007042256</v>
      </c>
      <c r="FQ10" s="10">
        <f t="shared" si="10"/>
        <v>6.0733272007042256</v>
      </c>
      <c r="FR10" s="10">
        <f t="shared" si="10"/>
        <v>6.0733272007042256</v>
      </c>
      <c r="FS10" s="10">
        <f t="shared" si="10"/>
        <v>6.0733272007042256</v>
      </c>
      <c r="FT10" s="10">
        <f t="shared" si="10"/>
        <v>6.0733272007042256</v>
      </c>
      <c r="FU10" s="10">
        <f t="shared" si="10"/>
        <v>6.0733272007042256</v>
      </c>
      <c r="FV10" s="10">
        <f t="shared" si="10"/>
        <v>6.0733272007042256</v>
      </c>
      <c r="FW10" s="10">
        <f t="shared" si="10"/>
        <v>6.0733272007042256</v>
      </c>
      <c r="FX10" s="10">
        <f t="shared" si="10"/>
        <v>6.0733272007042256</v>
      </c>
      <c r="FY10" s="10">
        <f t="shared" si="10"/>
        <v>6.0733272007042256</v>
      </c>
      <c r="FZ10" s="10">
        <f t="shared" si="10"/>
        <v>6.0733272007042256</v>
      </c>
      <c r="GA10" s="10">
        <f t="shared" si="10"/>
        <v>6.0733272007042256</v>
      </c>
      <c r="GB10" s="10">
        <f t="shared" si="10"/>
        <v>6.0733272007042256</v>
      </c>
      <c r="GC10" s="10">
        <f t="shared" si="10"/>
        <v>6.0733272007042256</v>
      </c>
      <c r="GD10" s="10">
        <f t="shared" si="10"/>
        <v>6.0733272007042256</v>
      </c>
      <c r="GE10" s="10">
        <f t="shared" si="10"/>
        <v>6.0733272007042256</v>
      </c>
      <c r="GF10" s="10">
        <f t="shared" si="10"/>
        <v>6.0733272007042256</v>
      </c>
      <c r="GG10" s="10">
        <f t="shared" si="10"/>
        <v>6.0733272007042256</v>
      </c>
      <c r="GH10" s="10">
        <f t="shared" si="10"/>
        <v>6.0733272007042256</v>
      </c>
      <c r="GI10" s="10">
        <f t="shared" si="10"/>
        <v>6.0733272007042256</v>
      </c>
      <c r="GJ10" s="10">
        <f t="shared" si="10"/>
        <v>6.0733272007042256</v>
      </c>
      <c r="GK10" s="10">
        <f t="shared" si="10"/>
        <v>6.0733272007042256</v>
      </c>
      <c r="GL10" s="10">
        <f t="shared" si="10"/>
        <v>6.0733272007042256</v>
      </c>
      <c r="GM10" s="10">
        <f t="shared" si="10"/>
        <v>6.0733272007042256</v>
      </c>
      <c r="GN10" s="10">
        <f t="shared" si="10"/>
        <v>6.0733272007042256</v>
      </c>
      <c r="GO10" s="10">
        <f t="shared" si="10"/>
        <v>6.0733272007042256</v>
      </c>
      <c r="GP10" s="10">
        <f t="shared" si="10"/>
        <v>6.0733272007042256</v>
      </c>
      <c r="GQ10" s="10">
        <f t="shared" si="10"/>
        <v>6.0733272007042256</v>
      </c>
      <c r="GR10" s="10">
        <f t="shared" si="10"/>
        <v>6.0733272007042256</v>
      </c>
      <c r="GS10" s="10">
        <f t="shared" si="10"/>
        <v>6.0733272007042256</v>
      </c>
      <c r="GT10" s="10">
        <f t="shared" si="10"/>
        <v>6.0733272007042256</v>
      </c>
      <c r="GU10" s="10">
        <f t="shared" si="10"/>
        <v>6.0733272007042256</v>
      </c>
      <c r="GV10" s="10">
        <f t="shared" si="10"/>
        <v>6.0733272007042256</v>
      </c>
      <c r="GW10" s="10">
        <f t="shared" si="10"/>
        <v>6.0733272007042256</v>
      </c>
      <c r="GX10" s="10">
        <f t="shared" si="10"/>
        <v>6.0733272007042256</v>
      </c>
      <c r="GY10" s="10">
        <f t="shared" si="10"/>
        <v>6.0733272007042256</v>
      </c>
      <c r="GZ10" s="10">
        <f t="shared" si="10"/>
        <v>6.0733272007042256</v>
      </c>
      <c r="HA10" s="10">
        <f t="shared" si="10"/>
        <v>6.0733272007042256</v>
      </c>
      <c r="HB10" s="10">
        <f t="shared" si="10"/>
        <v>6.0733272007042256</v>
      </c>
      <c r="HC10" s="10">
        <f t="shared" si="10"/>
        <v>6.0733272007042256</v>
      </c>
    </row>
    <row r="11" spans="1:211">
      <c r="A11" t="s">
        <v>12</v>
      </c>
      <c r="B11" s="10">
        <f>'CCaMC-VOaMCpUC US'!B11</f>
        <v>0</v>
      </c>
      <c r="C11" s="10">
        <f t="shared" si="6"/>
        <v>0</v>
      </c>
      <c r="D11" s="10">
        <f t="shared" si="6"/>
        <v>0</v>
      </c>
      <c r="E11" s="10">
        <f t="shared" si="6"/>
        <v>0</v>
      </c>
      <c r="F11" s="10">
        <f t="shared" si="7"/>
        <v>0</v>
      </c>
      <c r="G11" s="10">
        <f t="shared" si="7"/>
        <v>0</v>
      </c>
      <c r="H11" s="10">
        <f t="shared" si="7"/>
        <v>0</v>
      </c>
      <c r="I11" s="10">
        <f t="shared" si="7"/>
        <v>0</v>
      </c>
      <c r="J11" s="10">
        <f t="shared" si="7"/>
        <v>0</v>
      </c>
      <c r="K11" s="10">
        <f t="shared" si="7"/>
        <v>0</v>
      </c>
      <c r="L11" s="10">
        <f t="shared" si="7"/>
        <v>0</v>
      </c>
      <c r="M11" s="10">
        <f t="shared" si="7"/>
        <v>0</v>
      </c>
      <c r="N11" s="10">
        <f t="shared" si="7"/>
        <v>0</v>
      </c>
      <c r="O11" s="10">
        <f t="shared" si="7"/>
        <v>0</v>
      </c>
      <c r="P11" s="10">
        <f t="shared" si="7"/>
        <v>0</v>
      </c>
      <c r="Q11" s="10">
        <f t="shared" si="7"/>
        <v>0</v>
      </c>
      <c r="R11" s="10">
        <f t="shared" si="7"/>
        <v>0</v>
      </c>
      <c r="S11" s="10">
        <f t="shared" si="7"/>
        <v>0</v>
      </c>
      <c r="T11" s="10">
        <f t="shared" si="7"/>
        <v>0</v>
      </c>
      <c r="U11" s="10">
        <f t="shared" si="7"/>
        <v>0</v>
      </c>
      <c r="V11" s="10">
        <f t="shared" si="7"/>
        <v>0</v>
      </c>
      <c r="W11" s="10">
        <f t="shared" si="7"/>
        <v>0</v>
      </c>
      <c r="X11" s="10">
        <f t="shared" si="7"/>
        <v>0</v>
      </c>
      <c r="Y11" s="10">
        <f t="shared" si="7"/>
        <v>0</v>
      </c>
      <c r="Z11" s="10">
        <f t="shared" si="7"/>
        <v>0</v>
      </c>
      <c r="AA11" s="10">
        <f t="shared" si="7"/>
        <v>0</v>
      </c>
      <c r="AB11" s="10">
        <f t="shared" si="7"/>
        <v>0</v>
      </c>
      <c r="AC11" s="10">
        <f t="shared" si="7"/>
        <v>0</v>
      </c>
      <c r="AD11" s="10">
        <f t="shared" si="7"/>
        <v>0</v>
      </c>
      <c r="AE11" s="10">
        <f t="shared" si="7"/>
        <v>0</v>
      </c>
      <c r="AF11" s="10">
        <f t="shared" si="7"/>
        <v>0</v>
      </c>
      <c r="AG11" s="10">
        <f t="shared" si="7"/>
        <v>0</v>
      </c>
      <c r="AH11" s="10">
        <f t="shared" ref="AH11:CS14" si="13">$B11</f>
        <v>0</v>
      </c>
      <c r="AI11" s="10">
        <f t="shared" si="13"/>
        <v>0</v>
      </c>
      <c r="AJ11" s="10">
        <f t="shared" si="13"/>
        <v>0</v>
      </c>
      <c r="AK11" s="10">
        <f t="shared" si="13"/>
        <v>0</v>
      </c>
      <c r="AL11" s="10">
        <f t="shared" si="13"/>
        <v>0</v>
      </c>
      <c r="AM11" s="10">
        <f t="shared" si="13"/>
        <v>0</v>
      </c>
      <c r="AN11" s="10">
        <f t="shared" si="13"/>
        <v>0</v>
      </c>
      <c r="AO11" s="10">
        <f t="shared" si="13"/>
        <v>0</v>
      </c>
      <c r="AP11" s="10">
        <f t="shared" si="13"/>
        <v>0</v>
      </c>
      <c r="AQ11" s="10">
        <f t="shared" si="13"/>
        <v>0</v>
      </c>
      <c r="AR11" s="10">
        <f t="shared" si="13"/>
        <v>0</v>
      </c>
      <c r="AS11" s="10">
        <f t="shared" si="13"/>
        <v>0</v>
      </c>
      <c r="AT11" s="10">
        <f t="shared" si="13"/>
        <v>0</v>
      </c>
      <c r="AU11" s="10">
        <f t="shared" si="13"/>
        <v>0</v>
      </c>
      <c r="AV11" s="10">
        <f t="shared" si="13"/>
        <v>0</v>
      </c>
      <c r="AW11" s="10">
        <f t="shared" si="13"/>
        <v>0</v>
      </c>
      <c r="AX11" s="10">
        <f t="shared" si="13"/>
        <v>0</v>
      </c>
      <c r="AY11" s="10">
        <f t="shared" si="13"/>
        <v>0</v>
      </c>
      <c r="AZ11" s="10">
        <f t="shared" si="13"/>
        <v>0</v>
      </c>
      <c r="BA11" s="10">
        <f t="shared" si="13"/>
        <v>0</v>
      </c>
      <c r="BB11" s="10">
        <f t="shared" si="13"/>
        <v>0</v>
      </c>
      <c r="BC11" s="10">
        <f t="shared" si="13"/>
        <v>0</v>
      </c>
      <c r="BD11" s="10">
        <f t="shared" si="13"/>
        <v>0</v>
      </c>
      <c r="BE11" s="10">
        <f t="shared" si="13"/>
        <v>0</v>
      </c>
      <c r="BF11" s="10">
        <f t="shared" si="13"/>
        <v>0</v>
      </c>
      <c r="BG11" s="10">
        <f t="shared" si="13"/>
        <v>0</v>
      </c>
      <c r="BH11" s="10">
        <f t="shared" si="13"/>
        <v>0</v>
      </c>
      <c r="BI11" s="10">
        <f t="shared" si="13"/>
        <v>0</v>
      </c>
      <c r="BJ11" s="10">
        <f t="shared" si="13"/>
        <v>0</v>
      </c>
      <c r="BK11" s="10">
        <f t="shared" si="13"/>
        <v>0</v>
      </c>
      <c r="BL11" s="10">
        <f t="shared" si="13"/>
        <v>0</v>
      </c>
      <c r="BM11" s="10">
        <f t="shared" si="13"/>
        <v>0</v>
      </c>
      <c r="BN11" s="10">
        <f t="shared" si="13"/>
        <v>0</v>
      </c>
      <c r="BO11" s="10">
        <f t="shared" si="13"/>
        <v>0</v>
      </c>
      <c r="BP11" s="10">
        <f t="shared" si="13"/>
        <v>0</v>
      </c>
      <c r="BQ11" s="10">
        <f t="shared" si="13"/>
        <v>0</v>
      </c>
      <c r="BR11" s="10">
        <f t="shared" si="13"/>
        <v>0</v>
      </c>
      <c r="BS11" s="10">
        <f t="shared" si="13"/>
        <v>0</v>
      </c>
      <c r="BT11" s="10">
        <f t="shared" si="13"/>
        <v>0</v>
      </c>
      <c r="BU11" s="10">
        <f t="shared" si="13"/>
        <v>0</v>
      </c>
      <c r="BV11" s="10">
        <f t="shared" si="13"/>
        <v>0</v>
      </c>
      <c r="BW11" s="10">
        <f t="shared" si="13"/>
        <v>0</v>
      </c>
      <c r="BX11" s="10">
        <f t="shared" si="13"/>
        <v>0</v>
      </c>
      <c r="BY11" s="10">
        <f t="shared" si="13"/>
        <v>0</v>
      </c>
      <c r="BZ11" s="10">
        <f t="shared" si="13"/>
        <v>0</v>
      </c>
      <c r="CA11" s="10">
        <f t="shared" si="13"/>
        <v>0</v>
      </c>
      <c r="CB11" s="10">
        <f t="shared" si="13"/>
        <v>0</v>
      </c>
      <c r="CC11" s="10">
        <f t="shared" si="13"/>
        <v>0</v>
      </c>
      <c r="CD11" s="10">
        <f t="shared" si="13"/>
        <v>0</v>
      </c>
      <c r="CE11" s="10">
        <f t="shared" si="13"/>
        <v>0</v>
      </c>
      <c r="CF11" s="10">
        <f t="shared" si="13"/>
        <v>0</v>
      </c>
      <c r="CG11" s="10">
        <f t="shared" si="13"/>
        <v>0</v>
      </c>
      <c r="CH11" s="10">
        <f t="shared" si="13"/>
        <v>0</v>
      </c>
      <c r="CI11" s="10">
        <f t="shared" si="13"/>
        <v>0</v>
      </c>
      <c r="CJ11" s="10">
        <f t="shared" si="13"/>
        <v>0</v>
      </c>
      <c r="CK11" s="10">
        <f t="shared" si="13"/>
        <v>0</v>
      </c>
      <c r="CL11" s="10">
        <f t="shared" si="13"/>
        <v>0</v>
      </c>
      <c r="CM11" s="10">
        <f t="shared" si="13"/>
        <v>0</v>
      </c>
      <c r="CN11" s="10">
        <f t="shared" si="13"/>
        <v>0</v>
      </c>
      <c r="CO11" s="10">
        <f t="shared" si="13"/>
        <v>0</v>
      </c>
      <c r="CP11" s="10">
        <f t="shared" si="13"/>
        <v>0</v>
      </c>
      <c r="CQ11" s="10">
        <f t="shared" si="13"/>
        <v>0</v>
      </c>
      <c r="CR11" s="10">
        <f t="shared" si="13"/>
        <v>0</v>
      </c>
      <c r="CS11" s="10">
        <f t="shared" si="13"/>
        <v>0</v>
      </c>
      <c r="CT11" s="10">
        <f t="shared" si="12"/>
        <v>0</v>
      </c>
      <c r="CU11" s="10">
        <f t="shared" si="12"/>
        <v>0</v>
      </c>
      <c r="CV11" s="10">
        <f t="shared" si="12"/>
        <v>0</v>
      </c>
      <c r="CW11" s="10">
        <f t="shared" si="12"/>
        <v>0</v>
      </c>
      <c r="CX11" s="10">
        <f t="shared" si="12"/>
        <v>0</v>
      </c>
      <c r="CY11" s="10">
        <f t="shared" si="12"/>
        <v>0</v>
      </c>
      <c r="CZ11" s="10">
        <f t="shared" si="12"/>
        <v>0</v>
      </c>
      <c r="DA11" s="10">
        <f t="shared" si="12"/>
        <v>0</v>
      </c>
      <c r="DB11" s="10">
        <f t="shared" si="12"/>
        <v>0</v>
      </c>
      <c r="DC11" s="10">
        <f t="shared" si="12"/>
        <v>0</v>
      </c>
      <c r="DD11" s="10">
        <f t="shared" si="12"/>
        <v>0</v>
      </c>
      <c r="DE11" s="10">
        <f t="shared" si="12"/>
        <v>0</v>
      </c>
      <c r="DF11" s="10">
        <f t="shared" si="12"/>
        <v>0</v>
      </c>
      <c r="DG11" s="10">
        <f t="shared" si="12"/>
        <v>0</v>
      </c>
      <c r="DH11" s="10">
        <f t="shared" si="12"/>
        <v>0</v>
      </c>
      <c r="DI11" s="10">
        <f t="shared" si="12"/>
        <v>0</v>
      </c>
      <c r="DJ11" s="10">
        <f t="shared" si="12"/>
        <v>0</v>
      </c>
      <c r="DK11" s="10">
        <f t="shared" si="12"/>
        <v>0</v>
      </c>
      <c r="DL11" s="10">
        <f t="shared" si="12"/>
        <v>0</v>
      </c>
      <c r="DM11" s="10">
        <f t="shared" si="12"/>
        <v>0</v>
      </c>
      <c r="DN11" s="10">
        <f t="shared" si="12"/>
        <v>0</v>
      </c>
      <c r="DO11" s="10">
        <f t="shared" si="12"/>
        <v>0</v>
      </c>
      <c r="DP11" s="10">
        <f t="shared" si="12"/>
        <v>0</v>
      </c>
      <c r="DQ11" s="10">
        <f t="shared" si="12"/>
        <v>0</v>
      </c>
      <c r="DR11" s="10">
        <f t="shared" si="12"/>
        <v>0</v>
      </c>
      <c r="DS11" s="10">
        <f t="shared" si="12"/>
        <v>0</v>
      </c>
      <c r="DT11" s="10">
        <f t="shared" si="12"/>
        <v>0</v>
      </c>
      <c r="DU11" s="10">
        <f t="shared" si="12"/>
        <v>0</v>
      </c>
      <c r="DV11" s="10">
        <f t="shared" si="12"/>
        <v>0</v>
      </c>
      <c r="DW11" s="10">
        <f t="shared" si="12"/>
        <v>0</v>
      </c>
      <c r="DX11" s="10">
        <f t="shared" si="12"/>
        <v>0</v>
      </c>
      <c r="DY11" s="10">
        <f t="shared" si="12"/>
        <v>0</v>
      </c>
      <c r="DZ11" s="10">
        <f t="shared" si="12"/>
        <v>0</v>
      </c>
      <c r="EA11" s="10">
        <f t="shared" si="12"/>
        <v>0</v>
      </c>
      <c r="EB11" s="10">
        <f t="shared" si="12"/>
        <v>0</v>
      </c>
      <c r="EC11" s="10">
        <f t="shared" si="12"/>
        <v>0</v>
      </c>
      <c r="ED11" s="10">
        <f t="shared" si="12"/>
        <v>0</v>
      </c>
      <c r="EE11" s="10">
        <f t="shared" si="12"/>
        <v>0</v>
      </c>
      <c r="EF11" s="10">
        <f t="shared" si="12"/>
        <v>0</v>
      </c>
      <c r="EG11" s="10">
        <f t="shared" si="12"/>
        <v>0</v>
      </c>
      <c r="EH11" s="10">
        <f t="shared" si="12"/>
        <v>0</v>
      </c>
      <c r="EI11" s="10">
        <f t="shared" si="12"/>
        <v>0</v>
      </c>
      <c r="EJ11" s="10">
        <f t="shared" si="12"/>
        <v>0</v>
      </c>
      <c r="EK11" s="10">
        <f t="shared" si="12"/>
        <v>0</v>
      </c>
      <c r="EL11" s="10">
        <f t="shared" si="12"/>
        <v>0</v>
      </c>
      <c r="EM11" s="10">
        <f t="shared" si="12"/>
        <v>0</v>
      </c>
      <c r="EN11" s="10">
        <f t="shared" si="12"/>
        <v>0</v>
      </c>
      <c r="EO11" s="10">
        <f t="shared" si="12"/>
        <v>0</v>
      </c>
      <c r="EP11" s="10">
        <f t="shared" si="12"/>
        <v>0</v>
      </c>
      <c r="EQ11" s="10">
        <f t="shared" si="12"/>
        <v>0</v>
      </c>
      <c r="ER11" s="10">
        <f t="shared" si="12"/>
        <v>0</v>
      </c>
      <c r="ES11" s="10">
        <f t="shared" si="12"/>
        <v>0</v>
      </c>
      <c r="ET11" s="10">
        <f t="shared" si="12"/>
        <v>0</v>
      </c>
      <c r="EU11" s="10">
        <f t="shared" si="12"/>
        <v>0</v>
      </c>
      <c r="EV11" s="10">
        <f t="shared" si="12"/>
        <v>0</v>
      </c>
      <c r="EW11" s="10">
        <f t="shared" si="12"/>
        <v>0</v>
      </c>
      <c r="EX11" s="10">
        <f t="shared" si="12"/>
        <v>0</v>
      </c>
      <c r="EY11" s="10">
        <f t="shared" si="12"/>
        <v>0</v>
      </c>
      <c r="EZ11" s="10">
        <f t="shared" si="12"/>
        <v>0</v>
      </c>
      <c r="FA11" s="10">
        <f t="shared" si="12"/>
        <v>0</v>
      </c>
      <c r="FB11" s="10">
        <f t="shared" si="12"/>
        <v>0</v>
      </c>
      <c r="FC11" s="10">
        <f t="shared" si="12"/>
        <v>0</v>
      </c>
      <c r="FD11" s="10">
        <f t="shared" si="12"/>
        <v>0</v>
      </c>
      <c r="FE11" s="10">
        <f t="shared" ref="FE11:HC15" si="14">$B11</f>
        <v>0</v>
      </c>
      <c r="FF11" s="10">
        <f t="shared" si="14"/>
        <v>0</v>
      </c>
      <c r="FG11" s="10">
        <f t="shared" si="14"/>
        <v>0</v>
      </c>
      <c r="FH11" s="10">
        <f t="shared" si="14"/>
        <v>0</v>
      </c>
      <c r="FI11" s="10">
        <f t="shared" si="14"/>
        <v>0</v>
      </c>
      <c r="FJ11" s="10">
        <f t="shared" si="14"/>
        <v>0</v>
      </c>
      <c r="FK11" s="10">
        <f t="shared" si="14"/>
        <v>0</v>
      </c>
      <c r="FL11" s="10">
        <f t="shared" si="14"/>
        <v>0</v>
      </c>
      <c r="FM11" s="10">
        <f t="shared" si="14"/>
        <v>0</v>
      </c>
      <c r="FN11" s="10">
        <f t="shared" si="14"/>
        <v>0</v>
      </c>
      <c r="FO11" s="10">
        <f t="shared" si="14"/>
        <v>0</v>
      </c>
      <c r="FP11" s="10">
        <f t="shared" si="14"/>
        <v>0</v>
      </c>
      <c r="FQ11" s="10">
        <f t="shared" si="14"/>
        <v>0</v>
      </c>
      <c r="FR11" s="10">
        <f t="shared" si="14"/>
        <v>0</v>
      </c>
      <c r="FS11" s="10">
        <f t="shared" si="14"/>
        <v>0</v>
      </c>
      <c r="FT11" s="10">
        <f t="shared" si="14"/>
        <v>0</v>
      </c>
      <c r="FU11" s="10">
        <f t="shared" si="14"/>
        <v>0</v>
      </c>
      <c r="FV11" s="10">
        <f t="shared" si="14"/>
        <v>0</v>
      </c>
      <c r="FW11" s="10">
        <f t="shared" si="14"/>
        <v>0</v>
      </c>
      <c r="FX11" s="10">
        <f t="shared" si="14"/>
        <v>0</v>
      </c>
      <c r="FY11" s="10">
        <f t="shared" si="14"/>
        <v>0</v>
      </c>
      <c r="FZ11" s="10">
        <f t="shared" si="14"/>
        <v>0</v>
      </c>
      <c r="GA11" s="10">
        <f t="shared" si="14"/>
        <v>0</v>
      </c>
      <c r="GB11" s="10">
        <f t="shared" si="14"/>
        <v>0</v>
      </c>
      <c r="GC11" s="10">
        <f t="shared" si="14"/>
        <v>0</v>
      </c>
      <c r="GD11" s="10">
        <f t="shared" si="14"/>
        <v>0</v>
      </c>
      <c r="GE11" s="10">
        <f t="shared" si="14"/>
        <v>0</v>
      </c>
      <c r="GF11" s="10">
        <f t="shared" si="14"/>
        <v>0</v>
      </c>
      <c r="GG11" s="10">
        <f t="shared" si="14"/>
        <v>0</v>
      </c>
      <c r="GH11" s="10">
        <f t="shared" si="14"/>
        <v>0</v>
      </c>
      <c r="GI11" s="10">
        <f t="shared" si="14"/>
        <v>0</v>
      </c>
      <c r="GJ11" s="10">
        <f t="shared" si="14"/>
        <v>0</v>
      </c>
      <c r="GK11" s="10">
        <f t="shared" si="14"/>
        <v>0</v>
      </c>
      <c r="GL11" s="10">
        <f t="shared" si="14"/>
        <v>0</v>
      </c>
      <c r="GM11" s="10">
        <f t="shared" si="14"/>
        <v>0</v>
      </c>
      <c r="GN11" s="10">
        <f t="shared" si="14"/>
        <v>0</v>
      </c>
      <c r="GO11" s="10">
        <f t="shared" si="14"/>
        <v>0</v>
      </c>
      <c r="GP11" s="10">
        <f t="shared" si="14"/>
        <v>0</v>
      </c>
      <c r="GQ11" s="10">
        <f t="shared" si="14"/>
        <v>0</v>
      </c>
      <c r="GR11" s="10">
        <f t="shared" si="14"/>
        <v>0</v>
      </c>
      <c r="GS11" s="10">
        <f t="shared" si="14"/>
        <v>0</v>
      </c>
      <c r="GT11" s="10">
        <f t="shared" si="14"/>
        <v>0</v>
      </c>
      <c r="GU11" s="10">
        <f t="shared" si="14"/>
        <v>0</v>
      </c>
      <c r="GV11" s="10">
        <f t="shared" si="14"/>
        <v>0</v>
      </c>
      <c r="GW11" s="10">
        <f t="shared" si="14"/>
        <v>0</v>
      </c>
      <c r="GX11" s="10">
        <f t="shared" si="14"/>
        <v>0</v>
      </c>
      <c r="GY11" s="10">
        <f t="shared" si="14"/>
        <v>0</v>
      </c>
      <c r="GZ11" s="10">
        <f t="shared" si="14"/>
        <v>0</v>
      </c>
      <c r="HA11" s="10">
        <f t="shared" si="14"/>
        <v>0</v>
      </c>
      <c r="HB11" s="10">
        <f t="shared" si="14"/>
        <v>0</v>
      </c>
      <c r="HC11" s="10">
        <f t="shared" si="14"/>
        <v>0</v>
      </c>
    </row>
    <row r="12" spans="1:211">
      <c r="A12" t="s">
        <v>13</v>
      </c>
      <c r="B12" s="10">
        <f>'CCaMC-VOaMCpUC US'!B12</f>
        <v>39.450873422962026</v>
      </c>
      <c r="C12" s="10">
        <f t="shared" si="6"/>
        <v>39.450873422962026</v>
      </c>
      <c r="D12" s="10">
        <f t="shared" si="6"/>
        <v>39.450873422962026</v>
      </c>
      <c r="E12" s="10">
        <f t="shared" si="6"/>
        <v>39.450873422962026</v>
      </c>
      <c r="F12" s="10">
        <f t="shared" si="7"/>
        <v>39.450873422962026</v>
      </c>
      <c r="G12" s="10">
        <f t="shared" si="7"/>
        <v>39.450873422962026</v>
      </c>
      <c r="H12" s="10">
        <f t="shared" si="7"/>
        <v>39.450873422962026</v>
      </c>
      <c r="I12" s="10">
        <f t="shared" si="7"/>
        <v>39.450873422962026</v>
      </c>
      <c r="J12" s="10">
        <f t="shared" si="7"/>
        <v>39.450873422962026</v>
      </c>
      <c r="K12" s="10">
        <f t="shared" si="7"/>
        <v>39.450873422962026</v>
      </c>
      <c r="L12" s="10">
        <f t="shared" si="7"/>
        <v>39.450873422962026</v>
      </c>
      <c r="M12" s="10">
        <f t="shared" si="7"/>
        <v>39.450873422962026</v>
      </c>
      <c r="N12" s="10">
        <f t="shared" si="7"/>
        <v>39.450873422962026</v>
      </c>
      <c r="O12" s="10">
        <f t="shared" si="7"/>
        <v>39.450873422962026</v>
      </c>
      <c r="P12" s="10">
        <f t="shared" si="7"/>
        <v>39.450873422962026</v>
      </c>
      <c r="Q12" s="10">
        <f t="shared" si="7"/>
        <v>39.450873422962026</v>
      </c>
      <c r="R12" s="10">
        <f t="shared" si="7"/>
        <v>39.450873422962026</v>
      </c>
      <c r="S12" s="10">
        <f t="shared" si="7"/>
        <v>39.450873422962026</v>
      </c>
      <c r="T12" s="10">
        <f t="shared" si="7"/>
        <v>39.450873422962026</v>
      </c>
      <c r="U12" s="10">
        <f t="shared" si="7"/>
        <v>39.450873422962026</v>
      </c>
      <c r="V12" s="10">
        <f t="shared" si="7"/>
        <v>39.450873422962026</v>
      </c>
      <c r="W12" s="10">
        <f t="shared" si="7"/>
        <v>39.450873422962026</v>
      </c>
      <c r="X12" s="10">
        <f t="shared" si="7"/>
        <v>39.450873422962026</v>
      </c>
      <c r="Y12" s="10">
        <f t="shared" si="7"/>
        <v>39.450873422962026</v>
      </c>
      <c r="Z12" s="10">
        <f t="shared" si="7"/>
        <v>39.450873422962026</v>
      </c>
      <c r="AA12" s="10">
        <f t="shared" si="7"/>
        <v>39.450873422962026</v>
      </c>
      <c r="AB12" s="10">
        <f t="shared" si="7"/>
        <v>39.450873422962026</v>
      </c>
      <c r="AC12" s="10">
        <f t="shared" si="7"/>
        <v>39.450873422962026</v>
      </c>
      <c r="AD12" s="10">
        <f t="shared" si="7"/>
        <v>39.450873422962026</v>
      </c>
      <c r="AE12" s="10">
        <f t="shared" si="7"/>
        <v>39.450873422962026</v>
      </c>
      <c r="AF12" s="10">
        <f t="shared" si="7"/>
        <v>39.450873422962026</v>
      </c>
      <c r="AG12" s="10">
        <f t="shared" si="7"/>
        <v>39.450873422962026</v>
      </c>
      <c r="AH12" s="10">
        <f t="shared" si="13"/>
        <v>39.450873422962026</v>
      </c>
      <c r="AI12" s="10">
        <f t="shared" si="13"/>
        <v>39.450873422962026</v>
      </c>
      <c r="AJ12" s="10">
        <f t="shared" si="13"/>
        <v>39.450873422962026</v>
      </c>
      <c r="AK12" s="10">
        <f t="shared" si="13"/>
        <v>39.450873422962026</v>
      </c>
      <c r="AL12" s="10">
        <f t="shared" si="13"/>
        <v>39.450873422962026</v>
      </c>
      <c r="AM12" s="10">
        <f t="shared" si="13"/>
        <v>39.450873422962026</v>
      </c>
      <c r="AN12" s="10">
        <f t="shared" si="13"/>
        <v>39.450873422962026</v>
      </c>
      <c r="AO12" s="10">
        <f t="shared" si="13"/>
        <v>39.450873422962026</v>
      </c>
      <c r="AP12" s="10">
        <f t="shared" si="13"/>
        <v>39.450873422962026</v>
      </c>
      <c r="AQ12" s="10">
        <f t="shared" si="13"/>
        <v>39.450873422962026</v>
      </c>
      <c r="AR12" s="10">
        <f t="shared" si="13"/>
        <v>39.450873422962026</v>
      </c>
      <c r="AS12" s="10">
        <f t="shared" si="13"/>
        <v>39.450873422962026</v>
      </c>
      <c r="AT12" s="10">
        <f t="shared" si="13"/>
        <v>39.450873422962026</v>
      </c>
      <c r="AU12" s="10">
        <f t="shared" si="13"/>
        <v>39.450873422962026</v>
      </c>
      <c r="AV12" s="10">
        <f t="shared" si="13"/>
        <v>39.450873422962026</v>
      </c>
      <c r="AW12" s="10">
        <f t="shared" si="13"/>
        <v>39.450873422962026</v>
      </c>
      <c r="AX12" s="10">
        <f t="shared" si="13"/>
        <v>39.450873422962026</v>
      </c>
      <c r="AY12" s="10">
        <f t="shared" si="13"/>
        <v>39.450873422962026</v>
      </c>
      <c r="AZ12" s="10">
        <f t="shared" si="13"/>
        <v>39.450873422962026</v>
      </c>
      <c r="BA12" s="10">
        <f t="shared" si="13"/>
        <v>39.450873422962026</v>
      </c>
      <c r="BB12" s="10">
        <f t="shared" si="13"/>
        <v>39.450873422962026</v>
      </c>
      <c r="BC12" s="10">
        <f t="shared" si="13"/>
        <v>39.450873422962026</v>
      </c>
      <c r="BD12" s="10">
        <f t="shared" si="13"/>
        <v>39.450873422962026</v>
      </c>
      <c r="BE12" s="10">
        <f t="shared" si="13"/>
        <v>39.450873422962026</v>
      </c>
      <c r="BF12" s="10">
        <f t="shared" si="13"/>
        <v>39.450873422962026</v>
      </c>
      <c r="BG12" s="10">
        <f t="shared" si="13"/>
        <v>39.450873422962026</v>
      </c>
      <c r="BH12" s="10">
        <f t="shared" si="13"/>
        <v>39.450873422962026</v>
      </c>
      <c r="BI12" s="10">
        <f t="shared" si="13"/>
        <v>39.450873422962026</v>
      </c>
      <c r="BJ12" s="10">
        <f t="shared" si="13"/>
        <v>39.450873422962026</v>
      </c>
      <c r="BK12" s="10">
        <f t="shared" si="13"/>
        <v>39.450873422962026</v>
      </c>
      <c r="BL12" s="10">
        <f t="shared" si="13"/>
        <v>39.450873422962026</v>
      </c>
      <c r="BM12" s="10">
        <f t="shared" si="13"/>
        <v>39.450873422962026</v>
      </c>
      <c r="BN12" s="10">
        <f t="shared" si="13"/>
        <v>39.450873422962026</v>
      </c>
      <c r="BO12" s="10">
        <f t="shared" si="13"/>
        <v>39.450873422962026</v>
      </c>
      <c r="BP12" s="10">
        <f t="shared" si="13"/>
        <v>39.450873422962026</v>
      </c>
      <c r="BQ12" s="10">
        <f t="shared" si="13"/>
        <v>39.450873422962026</v>
      </c>
      <c r="BR12" s="10">
        <f t="shared" si="13"/>
        <v>39.450873422962026</v>
      </c>
      <c r="BS12" s="10">
        <f t="shared" si="13"/>
        <v>39.450873422962026</v>
      </c>
      <c r="BT12" s="10">
        <f t="shared" si="13"/>
        <v>39.450873422962026</v>
      </c>
      <c r="BU12" s="10">
        <f t="shared" si="13"/>
        <v>39.450873422962026</v>
      </c>
      <c r="BV12" s="10">
        <f t="shared" si="13"/>
        <v>39.450873422962026</v>
      </c>
      <c r="BW12" s="10">
        <f t="shared" si="13"/>
        <v>39.450873422962026</v>
      </c>
      <c r="BX12" s="10">
        <f t="shared" si="13"/>
        <v>39.450873422962026</v>
      </c>
      <c r="BY12" s="10">
        <f t="shared" si="13"/>
        <v>39.450873422962026</v>
      </c>
      <c r="BZ12" s="10">
        <f t="shared" si="13"/>
        <v>39.450873422962026</v>
      </c>
      <c r="CA12" s="10">
        <f t="shared" si="13"/>
        <v>39.450873422962026</v>
      </c>
      <c r="CB12" s="10">
        <f t="shared" si="13"/>
        <v>39.450873422962026</v>
      </c>
      <c r="CC12" s="10">
        <f t="shared" si="13"/>
        <v>39.450873422962026</v>
      </c>
      <c r="CD12" s="10">
        <f t="shared" si="13"/>
        <v>39.450873422962026</v>
      </c>
      <c r="CE12" s="10">
        <f t="shared" si="13"/>
        <v>39.450873422962026</v>
      </c>
      <c r="CF12" s="10">
        <f t="shared" si="13"/>
        <v>39.450873422962026</v>
      </c>
      <c r="CG12" s="10">
        <f t="shared" si="13"/>
        <v>39.450873422962026</v>
      </c>
      <c r="CH12" s="10">
        <f t="shared" si="13"/>
        <v>39.450873422962026</v>
      </c>
      <c r="CI12" s="10">
        <f t="shared" si="13"/>
        <v>39.450873422962026</v>
      </c>
      <c r="CJ12" s="10">
        <f t="shared" si="13"/>
        <v>39.450873422962026</v>
      </c>
      <c r="CK12" s="10">
        <f t="shared" si="13"/>
        <v>39.450873422962026</v>
      </c>
      <c r="CL12" s="10">
        <f t="shared" si="13"/>
        <v>39.450873422962026</v>
      </c>
      <c r="CM12" s="10">
        <f t="shared" si="13"/>
        <v>39.450873422962026</v>
      </c>
      <c r="CN12" s="10">
        <f t="shared" si="13"/>
        <v>39.450873422962026</v>
      </c>
      <c r="CO12" s="10">
        <f t="shared" si="13"/>
        <v>39.450873422962026</v>
      </c>
      <c r="CP12" s="10">
        <f t="shared" si="13"/>
        <v>39.450873422962026</v>
      </c>
      <c r="CQ12" s="10">
        <f t="shared" si="13"/>
        <v>39.450873422962026</v>
      </c>
      <c r="CR12" s="10">
        <f t="shared" si="13"/>
        <v>39.450873422962026</v>
      </c>
      <c r="CS12" s="10">
        <f t="shared" si="13"/>
        <v>39.450873422962026</v>
      </c>
      <c r="CT12" s="10">
        <f t="shared" si="12"/>
        <v>39.450873422962026</v>
      </c>
      <c r="CU12" s="10">
        <f t="shared" si="12"/>
        <v>39.450873422962026</v>
      </c>
      <c r="CV12" s="10">
        <f t="shared" si="12"/>
        <v>39.450873422962026</v>
      </c>
      <c r="CW12" s="10">
        <f t="shared" si="12"/>
        <v>39.450873422962026</v>
      </c>
      <c r="CX12" s="10">
        <f t="shared" si="12"/>
        <v>39.450873422962026</v>
      </c>
      <c r="CY12" s="10">
        <f t="shared" si="12"/>
        <v>39.450873422962026</v>
      </c>
      <c r="CZ12" s="10">
        <f t="shared" si="12"/>
        <v>39.450873422962026</v>
      </c>
      <c r="DA12" s="10">
        <f t="shared" si="12"/>
        <v>39.450873422962026</v>
      </c>
      <c r="DB12" s="10">
        <f t="shared" si="12"/>
        <v>39.450873422962026</v>
      </c>
      <c r="DC12" s="10">
        <f t="shared" si="12"/>
        <v>39.450873422962026</v>
      </c>
      <c r="DD12" s="10">
        <f t="shared" si="12"/>
        <v>39.450873422962026</v>
      </c>
      <c r="DE12" s="10">
        <f t="shared" si="12"/>
        <v>39.450873422962026</v>
      </c>
      <c r="DF12" s="10">
        <f t="shared" si="12"/>
        <v>39.450873422962026</v>
      </c>
      <c r="DG12" s="10">
        <f t="shared" si="12"/>
        <v>39.450873422962026</v>
      </c>
      <c r="DH12" s="10">
        <f t="shared" si="12"/>
        <v>39.450873422962026</v>
      </c>
      <c r="DI12" s="10">
        <f t="shared" si="12"/>
        <v>39.450873422962026</v>
      </c>
      <c r="DJ12" s="10">
        <f t="shared" si="12"/>
        <v>39.450873422962026</v>
      </c>
      <c r="DK12" s="10">
        <f t="shared" si="12"/>
        <v>39.450873422962026</v>
      </c>
      <c r="DL12" s="10">
        <f t="shared" si="12"/>
        <v>39.450873422962026</v>
      </c>
      <c r="DM12" s="10">
        <f t="shared" si="12"/>
        <v>39.450873422962026</v>
      </c>
      <c r="DN12" s="10">
        <f t="shared" si="12"/>
        <v>39.450873422962026</v>
      </c>
      <c r="DO12" s="10">
        <f t="shared" si="12"/>
        <v>39.450873422962026</v>
      </c>
      <c r="DP12" s="10">
        <f t="shared" si="12"/>
        <v>39.450873422962026</v>
      </c>
      <c r="DQ12" s="10">
        <f t="shared" si="12"/>
        <v>39.450873422962026</v>
      </c>
      <c r="DR12" s="10">
        <f t="shared" si="12"/>
        <v>39.450873422962026</v>
      </c>
      <c r="DS12" s="10">
        <f t="shared" si="12"/>
        <v>39.450873422962026</v>
      </c>
      <c r="DT12" s="10">
        <f t="shared" si="12"/>
        <v>39.450873422962026</v>
      </c>
      <c r="DU12" s="10">
        <f t="shared" si="12"/>
        <v>39.450873422962026</v>
      </c>
      <c r="DV12" s="10">
        <f t="shared" si="12"/>
        <v>39.450873422962026</v>
      </c>
      <c r="DW12" s="10">
        <f t="shared" si="12"/>
        <v>39.450873422962026</v>
      </c>
      <c r="DX12" s="10">
        <f t="shared" si="12"/>
        <v>39.450873422962026</v>
      </c>
      <c r="DY12" s="10">
        <f t="shared" si="12"/>
        <v>39.450873422962026</v>
      </c>
      <c r="DZ12" s="10">
        <f t="shared" si="12"/>
        <v>39.450873422962026</v>
      </c>
      <c r="EA12" s="10">
        <f t="shared" si="12"/>
        <v>39.450873422962026</v>
      </c>
      <c r="EB12" s="10">
        <f t="shared" si="12"/>
        <v>39.450873422962026</v>
      </c>
      <c r="EC12" s="10">
        <f t="shared" si="12"/>
        <v>39.450873422962026</v>
      </c>
      <c r="ED12" s="10">
        <f t="shared" si="12"/>
        <v>39.450873422962026</v>
      </c>
      <c r="EE12" s="10">
        <f t="shared" si="12"/>
        <v>39.450873422962026</v>
      </c>
      <c r="EF12" s="10">
        <f t="shared" si="12"/>
        <v>39.450873422962026</v>
      </c>
      <c r="EG12" s="10">
        <f t="shared" si="12"/>
        <v>39.450873422962026</v>
      </c>
      <c r="EH12" s="10">
        <f t="shared" si="12"/>
        <v>39.450873422962026</v>
      </c>
      <c r="EI12" s="10">
        <f t="shared" si="12"/>
        <v>39.450873422962026</v>
      </c>
      <c r="EJ12" s="10">
        <f t="shared" si="12"/>
        <v>39.450873422962026</v>
      </c>
      <c r="EK12" s="10">
        <f t="shared" si="12"/>
        <v>39.450873422962026</v>
      </c>
      <c r="EL12" s="10">
        <f t="shared" si="12"/>
        <v>39.450873422962026</v>
      </c>
      <c r="EM12" s="10">
        <f t="shared" si="12"/>
        <v>39.450873422962026</v>
      </c>
      <c r="EN12" s="10">
        <f t="shared" si="12"/>
        <v>39.450873422962026</v>
      </c>
      <c r="EO12" s="10">
        <f t="shared" si="12"/>
        <v>39.450873422962026</v>
      </c>
      <c r="EP12" s="10">
        <f t="shared" si="12"/>
        <v>39.450873422962026</v>
      </c>
      <c r="EQ12" s="10">
        <f t="shared" si="12"/>
        <v>39.450873422962026</v>
      </c>
      <c r="ER12" s="10">
        <f t="shared" si="12"/>
        <v>39.450873422962026</v>
      </c>
      <c r="ES12" s="10">
        <f t="shared" si="12"/>
        <v>39.450873422962026</v>
      </c>
      <c r="ET12" s="10">
        <f t="shared" si="12"/>
        <v>39.450873422962026</v>
      </c>
      <c r="EU12" s="10">
        <f t="shared" si="12"/>
        <v>39.450873422962026</v>
      </c>
      <c r="EV12" s="10">
        <f t="shared" si="12"/>
        <v>39.450873422962026</v>
      </c>
      <c r="EW12" s="10">
        <f t="shared" si="12"/>
        <v>39.450873422962026</v>
      </c>
      <c r="EX12" s="10">
        <f t="shared" si="12"/>
        <v>39.450873422962026</v>
      </c>
      <c r="EY12" s="10">
        <f t="shared" si="12"/>
        <v>39.450873422962026</v>
      </c>
      <c r="EZ12" s="10">
        <f t="shared" si="12"/>
        <v>39.450873422962026</v>
      </c>
      <c r="FA12" s="10">
        <f t="shared" si="12"/>
        <v>39.450873422962026</v>
      </c>
      <c r="FB12" s="10">
        <f t="shared" si="12"/>
        <v>39.450873422962026</v>
      </c>
      <c r="FC12" s="10">
        <f t="shared" si="12"/>
        <v>39.450873422962026</v>
      </c>
      <c r="FD12" s="10">
        <f t="shared" si="12"/>
        <v>39.450873422962026</v>
      </c>
      <c r="FE12" s="10">
        <f t="shared" si="14"/>
        <v>39.450873422962026</v>
      </c>
      <c r="FF12" s="10">
        <f t="shared" si="14"/>
        <v>39.450873422962026</v>
      </c>
      <c r="FG12" s="10">
        <f t="shared" si="14"/>
        <v>39.450873422962026</v>
      </c>
      <c r="FH12" s="10">
        <f t="shared" si="14"/>
        <v>39.450873422962026</v>
      </c>
      <c r="FI12" s="10">
        <f t="shared" si="14"/>
        <v>39.450873422962026</v>
      </c>
      <c r="FJ12" s="10">
        <f t="shared" si="14"/>
        <v>39.450873422962026</v>
      </c>
      <c r="FK12" s="10">
        <f t="shared" si="14"/>
        <v>39.450873422962026</v>
      </c>
      <c r="FL12" s="10">
        <f t="shared" si="14"/>
        <v>39.450873422962026</v>
      </c>
      <c r="FM12" s="10">
        <f t="shared" si="14"/>
        <v>39.450873422962026</v>
      </c>
      <c r="FN12" s="10">
        <f t="shared" si="14"/>
        <v>39.450873422962026</v>
      </c>
      <c r="FO12" s="10">
        <f t="shared" si="14"/>
        <v>39.450873422962026</v>
      </c>
      <c r="FP12" s="10">
        <f t="shared" si="14"/>
        <v>39.450873422962026</v>
      </c>
      <c r="FQ12" s="10">
        <f t="shared" si="14"/>
        <v>39.450873422962026</v>
      </c>
      <c r="FR12" s="10">
        <f t="shared" si="14"/>
        <v>39.450873422962026</v>
      </c>
      <c r="FS12" s="10">
        <f t="shared" si="14"/>
        <v>39.450873422962026</v>
      </c>
      <c r="FT12" s="10">
        <f t="shared" si="14"/>
        <v>39.450873422962026</v>
      </c>
      <c r="FU12" s="10">
        <f t="shared" si="14"/>
        <v>39.450873422962026</v>
      </c>
      <c r="FV12" s="10">
        <f t="shared" si="14"/>
        <v>39.450873422962026</v>
      </c>
      <c r="FW12" s="10">
        <f t="shared" si="14"/>
        <v>39.450873422962026</v>
      </c>
      <c r="FX12" s="10">
        <f t="shared" si="14"/>
        <v>39.450873422962026</v>
      </c>
      <c r="FY12" s="10">
        <f t="shared" si="14"/>
        <v>39.450873422962026</v>
      </c>
      <c r="FZ12" s="10">
        <f t="shared" si="14"/>
        <v>39.450873422962026</v>
      </c>
      <c r="GA12" s="10">
        <f t="shared" si="14"/>
        <v>39.450873422962026</v>
      </c>
      <c r="GB12" s="10">
        <f t="shared" si="14"/>
        <v>39.450873422962026</v>
      </c>
      <c r="GC12" s="10">
        <f t="shared" si="14"/>
        <v>39.450873422962026</v>
      </c>
      <c r="GD12" s="10">
        <f t="shared" si="14"/>
        <v>39.450873422962026</v>
      </c>
      <c r="GE12" s="10">
        <f t="shared" si="14"/>
        <v>39.450873422962026</v>
      </c>
      <c r="GF12" s="10">
        <f t="shared" si="14"/>
        <v>39.450873422962026</v>
      </c>
      <c r="GG12" s="10">
        <f t="shared" si="14"/>
        <v>39.450873422962026</v>
      </c>
      <c r="GH12" s="10">
        <f t="shared" si="14"/>
        <v>39.450873422962026</v>
      </c>
      <c r="GI12" s="10">
        <f t="shared" si="14"/>
        <v>39.450873422962026</v>
      </c>
      <c r="GJ12" s="10">
        <f t="shared" si="14"/>
        <v>39.450873422962026</v>
      </c>
      <c r="GK12" s="10">
        <f t="shared" si="14"/>
        <v>39.450873422962026</v>
      </c>
      <c r="GL12" s="10">
        <f t="shared" si="14"/>
        <v>39.450873422962026</v>
      </c>
      <c r="GM12" s="10">
        <f t="shared" si="14"/>
        <v>39.450873422962026</v>
      </c>
      <c r="GN12" s="10">
        <f t="shared" si="14"/>
        <v>39.450873422962026</v>
      </c>
      <c r="GO12" s="10">
        <f t="shared" si="14"/>
        <v>39.450873422962026</v>
      </c>
      <c r="GP12" s="10">
        <f t="shared" si="14"/>
        <v>39.450873422962026</v>
      </c>
      <c r="GQ12" s="10">
        <f t="shared" si="14"/>
        <v>39.450873422962026</v>
      </c>
      <c r="GR12" s="10">
        <f t="shared" si="14"/>
        <v>39.450873422962026</v>
      </c>
      <c r="GS12" s="10">
        <f t="shared" si="14"/>
        <v>39.450873422962026</v>
      </c>
      <c r="GT12" s="10">
        <f t="shared" si="14"/>
        <v>39.450873422962026</v>
      </c>
      <c r="GU12" s="10">
        <f t="shared" si="14"/>
        <v>39.450873422962026</v>
      </c>
      <c r="GV12" s="10">
        <f t="shared" si="14"/>
        <v>39.450873422962026</v>
      </c>
      <c r="GW12" s="10">
        <f t="shared" si="14"/>
        <v>39.450873422962026</v>
      </c>
      <c r="GX12" s="10">
        <f t="shared" si="14"/>
        <v>39.450873422962026</v>
      </c>
      <c r="GY12" s="10">
        <f t="shared" si="14"/>
        <v>39.450873422962026</v>
      </c>
      <c r="GZ12" s="10">
        <f t="shared" si="14"/>
        <v>39.450873422962026</v>
      </c>
      <c r="HA12" s="10">
        <f t="shared" si="14"/>
        <v>39.450873422962026</v>
      </c>
      <c r="HB12" s="10">
        <f t="shared" si="14"/>
        <v>39.450873422962026</v>
      </c>
      <c r="HC12" s="10">
        <f t="shared" si="14"/>
        <v>39.450873422962026</v>
      </c>
    </row>
    <row r="13" spans="1:211">
      <c r="A13" t="s">
        <v>14</v>
      </c>
      <c r="B13" s="10">
        <f>'CCaMC-VOaMCpUC US'!B13</f>
        <v>5.9582422979712089</v>
      </c>
      <c r="C13" s="10">
        <f t="shared" si="6"/>
        <v>5.9582422979712089</v>
      </c>
      <c r="D13" s="10">
        <f t="shared" si="6"/>
        <v>5.9582422979712089</v>
      </c>
      <c r="E13" s="10">
        <f t="shared" si="6"/>
        <v>5.9582422979712089</v>
      </c>
      <c r="F13" s="10">
        <f t="shared" si="7"/>
        <v>5.9582422979712089</v>
      </c>
      <c r="G13" s="10">
        <f t="shared" si="7"/>
        <v>5.9582422979712089</v>
      </c>
      <c r="H13" s="10">
        <f t="shared" si="7"/>
        <v>5.9582422979712089</v>
      </c>
      <c r="I13" s="10">
        <f t="shared" si="7"/>
        <v>5.9582422979712089</v>
      </c>
      <c r="J13" s="10">
        <f t="shared" si="7"/>
        <v>5.9582422979712089</v>
      </c>
      <c r="K13" s="10">
        <f t="shared" si="7"/>
        <v>5.9582422979712089</v>
      </c>
      <c r="L13" s="10">
        <f t="shared" si="7"/>
        <v>5.9582422979712089</v>
      </c>
      <c r="M13" s="10">
        <f t="shared" si="7"/>
        <v>5.9582422979712089</v>
      </c>
      <c r="N13" s="10">
        <f t="shared" si="7"/>
        <v>5.9582422979712089</v>
      </c>
      <c r="O13" s="10">
        <f t="shared" si="7"/>
        <v>5.9582422979712089</v>
      </c>
      <c r="P13" s="10">
        <f t="shared" si="7"/>
        <v>5.9582422979712089</v>
      </c>
      <c r="Q13" s="10">
        <f t="shared" si="7"/>
        <v>5.9582422979712089</v>
      </c>
      <c r="R13" s="10">
        <f t="shared" si="7"/>
        <v>5.9582422979712089</v>
      </c>
      <c r="S13" s="10">
        <f t="shared" si="7"/>
        <v>5.9582422979712089</v>
      </c>
      <c r="T13" s="10">
        <f t="shared" si="7"/>
        <v>5.9582422979712089</v>
      </c>
      <c r="U13" s="10">
        <f t="shared" si="7"/>
        <v>5.9582422979712089</v>
      </c>
      <c r="V13" s="10">
        <f t="shared" si="7"/>
        <v>5.9582422979712089</v>
      </c>
      <c r="W13" s="10">
        <f t="shared" si="7"/>
        <v>5.9582422979712089</v>
      </c>
      <c r="X13" s="10">
        <f t="shared" si="7"/>
        <v>5.9582422979712089</v>
      </c>
      <c r="Y13" s="10">
        <f t="shared" si="7"/>
        <v>5.9582422979712089</v>
      </c>
      <c r="Z13" s="10">
        <f t="shared" si="7"/>
        <v>5.9582422979712089</v>
      </c>
      <c r="AA13" s="10">
        <f t="shared" si="7"/>
        <v>5.9582422979712089</v>
      </c>
      <c r="AB13" s="10">
        <f t="shared" si="7"/>
        <v>5.9582422979712089</v>
      </c>
      <c r="AC13" s="10">
        <f t="shared" si="7"/>
        <v>5.9582422979712089</v>
      </c>
      <c r="AD13" s="10">
        <f t="shared" si="7"/>
        <v>5.9582422979712089</v>
      </c>
      <c r="AE13" s="10">
        <f t="shared" si="7"/>
        <v>5.9582422979712089</v>
      </c>
      <c r="AF13" s="10">
        <f t="shared" si="7"/>
        <v>5.9582422979712089</v>
      </c>
      <c r="AG13" s="10">
        <f t="shared" si="7"/>
        <v>5.9582422979712089</v>
      </c>
      <c r="AH13" s="10">
        <f t="shared" si="13"/>
        <v>5.9582422979712089</v>
      </c>
      <c r="AI13" s="10">
        <f t="shared" si="13"/>
        <v>5.9582422979712089</v>
      </c>
      <c r="AJ13" s="10">
        <f t="shared" si="13"/>
        <v>5.9582422979712089</v>
      </c>
      <c r="AK13" s="10">
        <f t="shared" si="13"/>
        <v>5.9582422979712089</v>
      </c>
      <c r="AL13" s="10">
        <f t="shared" si="13"/>
        <v>5.9582422979712089</v>
      </c>
      <c r="AM13" s="10">
        <f t="shared" si="13"/>
        <v>5.9582422979712089</v>
      </c>
      <c r="AN13" s="10">
        <f t="shared" si="13"/>
        <v>5.9582422979712089</v>
      </c>
      <c r="AO13" s="10">
        <f t="shared" si="13"/>
        <v>5.9582422979712089</v>
      </c>
      <c r="AP13" s="10">
        <f t="shared" si="13"/>
        <v>5.9582422979712089</v>
      </c>
      <c r="AQ13" s="10">
        <f t="shared" si="13"/>
        <v>5.9582422979712089</v>
      </c>
      <c r="AR13" s="10">
        <f t="shared" si="13"/>
        <v>5.9582422979712089</v>
      </c>
      <c r="AS13" s="10">
        <f t="shared" si="13"/>
        <v>5.9582422979712089</v>
      </c>
      <c r="AT13" s="10">
        <f t="shared" si="13"/>
        <v>5.9582422979712089</v>
      </c>
      <c r="AU13" s="10">
        <f t="shared" si="13"/>
        <v>5.9582422979712089</v>
      </c>
      <c r="AV13" s="10">
        <f t="shared" si="13"/>
        <v>5.9582422979712089</v>
      </c>
      <c r="AW13" s="10">
        <f t="shared" si="13"/>
        <v>5.9582422979712089</v>
      </c>
      <c r="AX13" s="10">
        <f t="shared" si="13"/>
        <v>5.9582422979712089</v>
      </c>
      <c r="AY13" s="10">
        <f t="shared" si="13"/>
        <v>5.9582422979712089</v>
      </c>
      <c r="AZ13" s="10">
        <f t="shared" si="13"/>
        <v>5.9582422979712089</v>
      </c>
      <c r="BA13" s="10">
        <f t="shared" si="13"/>
        <v>5.9582422979712089</v>
      </c>
      <c r="BB13" s="10">
        <f t="shared" si="13"/>
        <v>5.9582422979712089</v>
      </c>
      <c r="BC13" s="10">
        <f t="shared" si="13"/>
        <v>5.9582422979712089</v>
      </c>
      <c r="BD13" s="10">
        <f t="shared" si="13"/>
        <v>5.9582422979712089</v>
      </c>
      <c r="BE13" s="10">
        <f t="shared" si="13"/>
        <v>5.9582422979712089</v>
      </c>
      <c r="BF13" s="10">
        <f t="shared" si="13"/>
        <v>5.9582422979712089</v>
      </c>
      <c r="BG13" s="10">
        <f t="shared" si="13"/>
        <v>5.9582422979712089</v>
      </c>
      <c r="BH13" s="10">
        <f t="shared" si="13"/>
        <v>5.9582422979712089</v>
      </c>
      <c r="BI13" s="10">
        <f t="shared" si="13"/>
        <v>5.9582422979712089</v>
      </c>
      <c r="BJ13" s="10">
        <f t="shared" si="13"/>
        <v>5.9582422979712089</v>
      </c>
      <c r="BK13" s="10">
        <f t="shared" si="13"/>
        <v>5.9582422979712089</v>
      </c>
      <c r="BL13" s="10">
        <f t="shared" si="13"/>
        <v>5.9582422979712089</v>
      </c>
      <c r="BM13" s="10">
        <f t="shared" si="13"/>
        <v>5.9582422979712089</v>
      </c>
      <c r="BN13" s="10">
        <f t="shared" si="13"/>
        <v>5.9582422979712089</v>
      </c>
      <c r="BO13" s="10">
        <f t="shared" si="13"/>
        <v>5.9582422979712089</v>
      </c>
      <c r="BP13" s="10">
        <f t="shared" si="13"/>
        <v>5.9582422979712089</v>
      </c>
      <c r="BQ13" s="10">
        <f t="shared" si="13"/>
        <v>5.9582422979712089</v>
      </c>
      <c r="BR13" s="10">
        <f t="shared" si="13"/>
        <v>5.9582422979712089</v>
      </c>
      <c r="BS13" s="10">
        <f t="shared" si="13"/>
        <v>5.9582422979712089</v>
      </c>
      <c r="BT13" s="10">
        <f t="shared" si="13"/>
        <v>5.9582422979712089</v>
      </c>
      <c r="BU13" s="10">
        <f t="shared" si="13"/>
        <v>5.9582422979712089</v>
      </c>
      <c r="BV13" s="10">
        <f t="shared" si="13"/>
        <v>5.9582422979712089</v>
      </c>
      <c r="BW13" s="10">
        <f t="shared" si="13"/>
        <v>5.9582422979712089</v>
      </c>
      <c r="BX13" s="10">
        <f t="shared" si="13"/>
        <v>5.9582422979712089</v>
      </c>
      <c r="BY13" s="10">
        <f t="shared" si="13"/>
        <v>5.9582422979712089</v>
      </c>
      <c r="BZ13" s="10">
        <f t="shared" si="13"/>
        <v>5.9582422979712089</v>
      </c>
      <c r="CA13" s="10">
        <f t="shared" si="13"/>
        <v>5.9582422979712089</v>
      </c>
      <c r="CB13" s="10">
        <f t="shared" si="13"/>
        <v>5.9582422979712089</v>
      </c>
      <c r="CC13" s="10">
        <f t="shared" si="13"/>
        <v>5.9582422979712089</v>
      </c>
      <c r="CD13" s="10">
        <f t="shared" si="13"/>
        <v>5.9582422979712089</v>
      </c>
      <c r="CE13" s="10">
        <f t="shared" si="13"/>
        <v>5.9582422979712089</v>
      </c>
      <c r="CF13" s="10">
        <f t="shared" si="13"/>
        <v>5.9582422979712089</v>
      </c>
      <c r="CG13" s="10">
        <f t="shared" si="13"/>
        <v>5.9582422979712089</v>
      </c>
      <c r="CH13" s="10">
        <f t="shared" si="13"/>
        <v>5.9582422979712089</v>
      </c>
      <c r="CI13" s="10">
        <f t="shared" si="13"/>
        <v>5.9582422979712089</v>
      </c>
      <c r="CJ13" s="10">
        <f t="shared" si="13"/>
        <v>5.9582422979712089</v>
      </c>
      <c r="CK13" s="10">
        <f t="shared" si="13"/>
        <v>5.9582422979712089</v>
      </c>
      <c r="CL13" s="10">
        <f t="shared" si="13"/>
        <v>5.9582422979712089</v>
      </c>
      <c r="CM13" s="10">
        <f t="shared" si="13"/>
        <v>5.9582422979712089</v>
      </c>
      <c r="CN13" s="10">
        <f t="shared" si="13"/>
        <v>5.9582422979712089</v>
      </c>
      <c r="CO13" s="10">
        <f t="shared" si="13"/>
        <v>5.9582422979712089</v>
      </c>
      <c r="CP13" s="10">
        <f t="shared" si="13"/>
        <v>5.9582422979712089</v>
      </c>
      <c r="CQ13" s="10">
        <f t="shared" si="13"/>
        <v>5.9582422979712089</v>
      </c>
      <c r="CR13" s="10">
        <f t="shared" si="13"/>
        <v>5.9582422979712089</v>
      </c>
      <c r="CS13" s="10">
        <f t="shared" si="13"/>
        <v>5.9582422979712089</v>
      </c>
      <c r="CT13" s="10">
        <f t="shared" si="12"/>
        <v>5.9582422979712089</v>
      </c>
      <c r="CU13" s="10">
        <f t="shared" si="12"/>
        <v>5.9582422979712089</v>
      </c>
      <c r="CV13" s="10">
        <f t="shared" si="12"/>
        <v>5.9582422979712089</v>
      </c>
      <c r="CW13" s="10">
        <f t="shared" si="12"/>
        <v>5.9582422979712089</v>
      </c>
      <c r="CX13" s="10">
        <f t="shared" si="12"/>
        <v>5.9582422979712089</v>
      </c>
      <c r="CY13" s="10">
        <f t="shared" si="12"/>
        <v>5.9582422979712089</v>
      </c>
      <c r="CZ13" s="10">
        <f t="shared" si="12"/>
        <v>5.9582422979712089</v>
      </c>
      <c r="DA13" s="10">
        <f t="shared" si="12"/>
        <v>5.9582422979712089</v>
      </c>
      <c r="DB13" s="10">
        <f t="shared" si="12"/>
        <v>5.9582422979712089</v>
      </c>
      <c r="DC13" s="10">
        <f t="shared" si="12"/>
        <v>5.9582422979712089</v>
      </c>
      <c r="DD13" s="10">
        <f t="shared" si="12"/>
        <v>5.9582422979712089</v>
      </c>
      <c r="DE13" s="10">
        <f t="shared" si="12"/>
        <v>5.9582422979712089</v>
      </c>
      <c r="DF13" s="10">
        <f t="shared" si="12"/>
        <v>5.9582422979712089</v>
      </c>
      <c r="DG13" s="10">
        <f t="shared" si="12"/>
        <v>5.9582422979712089</v>
      </c>
      <c r="DH13" s="10">
        <f t="shared" si="12"/>
        <v>5.9582422979712089</v>
      </c>
      <c r="DI13" s="10">
        <f t="shared" si="12"/>
        <v>5.9582422979712089</v>
      </c>
      <c r="DJ13" s="10">
        <f t="shared" si="12"/>
        <v>5.9582422979712089</v>
      </c>
      <c r="DK13" s="10">
        <f t="shared" si="12"/>
        <v>5.9582422979712089</v>
      </c>
      <c r="DL13" s="10">
        <f t="shared" si="12"/>
        <v>5.9582422979712089</v>
      </c>
      <c r="DM13" s="10">
        <f t="shared" si="12"/>
        <v>5.9582422979712089</v>
      </c>
      <c r="DN13" s="10">
        <f t="shared" si="12"/>
        <v>5.9582422979712089</v>
      </c>
      <c r="DO13" s="10">
        <f t="shared" si="12"/>
        <v>5.9582422979712089</v>
      </c>
      <c r="DP13" s="10">
        <f t="shared" si="12"/>
        <v>5.9582422979712089</v>
      </c>
      <c r="DQ13" s="10">
        <f t="shared" si="12"/>
        <v>5.9582422979712089</v>
      </c>
      <c r="DR13" s="10">
        <f t="shared" si="12"/>
        <v>5.9582422979712089</v>
      </c>
      <c r="DS13" s="10">
        <f t="shared" si="12"/>
        <v>5.9582422979712089</v>
      </c>
      <c r="DT13" s="10">
        <f t="shared" si="12"/>
        <v>5.9582422979712089</v>
      </c>
      <c r="DU13" s="10">
        <f t="shared" si="12"/>
        <v>5.9582422979712089</v>
      </c>
      <c r="DV13" s="10">
        <f t="shared" si="12"/>
        <v>5.9582422979712089</v>
      </c>
      <c r="DW13" s="10">
        <f t="shared" si="12"/>
        <v>5.9582422979712089</v>
      </c>
      <c r="DX13" s="10">
        <f t="shared" si="12"/>
        <v>5.9582422979712089</v>
      </c>
      <c r="DY13" s="10">
        <f t="shared" si="12"/>
        <v>5.9582422979712089</v>
      </c>
      <c r="DZ13" s="10">
        <f t="shared" si="12"/>
        <v>5.9582422979712089</v>
      </c>
      <c r="EA13" s="10">
        <f t="shared" si="12"/>
        <v>5.9582422979712089</v>
      </c>
      <c r="EB13" s="10">
        <f t="shared" si="12"/>
        <v>5.9582422979712089</v>
      </c>
      <c r="EC13" s="10">
        <f t="shared" si="12"/>
        <v>5.9582422979712089</v>
      </c>
      <c r="ED13" s="10">
        <f t="shared" si="12"/>
        <v>5.9582422979712089</v>
      </c>
      <c r="EE13" s="10">
        <f t="shared" si="12"/>
        <v>5.9582422979712089</v>
      </c>
      <c r="EF13" s="10">
        <f t="shared" si="12"/>
        <v>5.9582422979712089</v>
      </c>
      <c r="EG13" s="10">
        <f t="shared" si="12"/>
        <v>5.9582422979712089</v>
      </c>
      <c r="EH13" s="10">
        <f t="shared" si="12"/>
        <v>5.9582422979712089</v>
      </c>
      <c r="EI13" s="10">
        <f t="shared" si="12"/>
        <v>5.9582422979712089</v>
      </c>
      <c r="EJ13" s="10">
        <f t="shared" si="12"/>
        <v>5.9582422979712089</v>
      </c>
      <c r="EK13" s="10">
        <f t="shared" si="12"/>
        <v>5.9582422979712089</v>
      </c>
      <c r="EL13" s="10">
        <f t="shared" si="12"/>
        <v>5.9582422979712089</v>
      </c>
      <c r="EM13" s="10">
        <f t="shared" si="12"/>
        <v>5.9582422979712089</v>
      </c>
      <c r="EN13" s="10">
        <f t="shared" si="12"/>
        <v>5.9582422979712089</v>
      </c>
      <c r="EO13" s="10">
        <f t="shared" si="12"/>
        <v>5.9582422979712089</v>
      </c>
      <c r="EP13" s="10">
        <f t="shared" si="12"/>
        <v>5.9582422979712089</v>
      </c>
      <c r="EQ13" s="10">
        <f t="shared" si="12"/>
        <v>5.9582422979712089</v>
      </c>
      <c r="ER13" s="10">
        <f t="shared" si="12"/>
        <v>5.9582422979712089</v>
      </c>
      <c r="ES13" s="10">
        <f t="shared" si="12"/>
        <v>5.9582422979712089</v>
      </c>
      <c r="ET13" s="10">
        <f t="shared" si="12"/>
        <v>5.9582422979712089</v>
      </c>
      <c r="EU13" s="10">
        <f t="shared" si="12"/>
        <v>5.9582422979712089</v>
      </c>
      <c r="EV13" s="10">
        <f t="shared" si="12"/>
        <v>5.9582422979712089</v>
      </c>
      <c r="EW13" s="10">
        <f t="shared" si="12"/>
        <v>5.9582422979712089</v>
      </c>
      <c r="EX13" s="10">
        <f t="shared" si="12"/>
        <v>5.9582422979712089</v>
      </c>
      <c r="EY13" s="10">
        <f t="shared" si="12"/>
        <v>5.9582422979712089</v>
      </c>
      <c r="EZ13" s="10">
        <f t="shared" si="12"/>
        <v>5.9582422979712089</v>
      </c>
      <c r="FA13" s="10">
        <f t="shared" si="12"/>
        <v>5.9582422979712089</v>
      </c>
      <c r="FB13" s="10">
        <f t="shared" si="12"/>
        <v>5.9582422979712089</v>
      </c>
      <c r="FC13" s="10">
        <f t="shared" si="12"/>
        <v>5.9582422979712089</v>
      </c>
      <c r="FD13" s="10">
        <f t="shared" si="12"/>
        <v>5.9582422979712089</v>
      </c>
      <c r="FE13" s="10">
        <f t="shared" si="14"/>
        <v>5.9582422979712089</v>
      </c>
      <c r="FF13" s="10">
        <f t="shared" si="14"/>
        <v>5.9582422979712089</v>
      </c>
      <c r="FG13" s="10">
        <f t="shared" si="14"/>
        <v>5.9582422979712089</v>
      </c>
      <c r="FH13" s="10">
        <f t="shared" si="14"/>
        <v>5.9582422979712089</v>
      </c>
      <c r="FI13" s="10">
        <f t="shared" si="14"/>
        <v>5.9582422979712089</v>
      </c>
      <c r="FJ13" s="10">
        <f t="shared" si="14"/>
        <v>5.9582422979712089</v>
      </c>
      <c r="FK13" s="10">
        <f t="shared" si="14"/>
        <v>5.9582422979712089</v>
      </c>
      <c r="FL13" s="10">
        <f t="shared" si="14"/>
        <v>5.9582422979712089</v>
      </c>
      <c r="FM13" s="10">
        <f t="shared" si="14"/>
        <v>5.9582422979712089</v>
      </c>
      <c r="FN13" s="10">
        <f t="shared" si="14"/>
        <v>5.9582422979712089</v>
      </c>
      <c r="FO13" s="10">
        <f t="shared" si="14"/>
        <v>5.9582422979712089</v>
      </c>
      <c r="FP13" s="10">
        <f t="shared" si="14"/>
        <v>5.9582422979712089</v>
      </c>
      <c r="FQ13" s="10">
        <f t="shared" si="14"/>
        <v>5.9582422979712089</v>
      </c>
      <c r="FR13" s="10">
        <f t="shared" si="14"/>
        <v>5.9582422979712089</v>
      </c>
      <c r="FS13" s="10">
        <f t="shared" si="14"/>
        <v>5.9582422979712089</v>
      </c>
      <c r="FT13" s="10">
        <f t="shared" si="14"/>
        <v>5.9582422979712089</v>
      </c>
      <c r="FU13" s="10">
        <f t="shared" si="14"/>
        <v>5.9582422979712089</v>
      </c>
      <c r="FV13" s="10">
        <f t="shared" si="14"/>
        <v>5.9582422979712089</v>
      </c>
      <c r="FW13" s="10">
        <f t="shared" si="14"/>
        <v>5.9582422979712089</v>
      </c>
      <c r="FX13" s="10">
        <f t="shared" si="14"/>
        <v>5.9582422979712089</v>
      </c>
      <c r="FY13" s="10">
        <f t="shared" si="14"/>
        <v>5.9582422979712089</v>
      </c>
      <c r="FZ13" s="10">
        <f t="shared" si="14"/>
        <v>5.9582422979712089</v>
      </c>
      <c r="GA13" s="10">
        <f t="shared" si="14"/>
        <v>5.9582422979712089</v>
      </c>
      <c r="GB13" s="10">
        <f t="shared" si="14"/>
        <v>5.9582422979712089</v>
      </c>
      <c r="GC13" s="10">
        <f t="shared" si="14"/>
        <v>5.9582422979712089</v>
      </c>
      <c r="GD13" s="10">
        <f t="shared" si="14"/>
        <v>5.9582422979712089</v>
      </c>
      <c r="GE13" s="10">
        <f t="shared" si="14"/>
        <v>5.9582422979712089</v>
      </c>
      <c r="GF13" s="10">
        <f t="shared" si="14"/>
        <v>5.9582422979712089</v>
      </c>
      <c r="GG13" s="10">
        <f t="shared" si="14"/>
        <v>5.9582422979712089</v>
      </c>
      <c r="GH13" s="10">
        <f t="shared" si="14"/>
        <v>5.9582422979712089</v>
      </c>
      <c r="GI13" s="10">
        <f t="shared" si="14"/>
        <v>5.9582422979712089</v>
      </c>
      <c r="GJ13" s="10">
        <f t="shared" si="14"/>
        <v>5.9582422979712089</v>
      </c>
      <c r="GK13" s="10">
        <f t="shared" si="14"/>
        <v>5.9582422979712089</v>
      </c>
      <c r="GL13" s="10">
        <f t="shared" si="14"/>
        <v>5.9582422979712089</v>
      </c>
      <c r="GM13" s="10">
        <f t="shared" si="14"/>
        <v>5.9582422979712089</v>
      </c>
      <c r="GN13" s="10">
        <f t="shared" si="14"/>
        <v>5.9582422979712089</v>
      </c>
      <c r="GO13" s="10">
        <f t="shared" si="14"/>
        <v>5.9582422979712089</v>
      </c>
      <c r="GP13" s="10">
        <f t="shared" si="14"/>
        <v>5.9582422979712089</v>
      </c>
      <c r="GQ13" s="10">
        <f t="shared" si="14"/>
        <v>5.9582422979712089</v>
      </c>
      <c r="GR13" s="10">
        <f t="shared" si="14"/>
        <v>5.9582422979712089</v>
      </c>
      <c r="GS13" s="10">
        <f t="shared" si="14"/>
        <v>5.9582422979712089</v>
      </c>
      <c r="GT13" s="10">
        <f t="shared" si="14"/>
        <v>5.9582422979712089</v>
      </c>
      <c r="GU13" s="10">
        <f t="shared" si="14"/>
        <v>5.9582422979712089</v>
      </c>
      <c r="GV13" s="10">
        <f t="shared" si="14"/>
        <v>5.9582422979712089</v>
      </c>
      <c r="GW13" s="10">
        <f t="shared" si="14"/>
        <v>5.9582422979712089</v>
      </c>
      <c r="GX13" s="10">
        <f t="shared" si="14"/>
        <v>5.9582422979712089</v>
      </c>
      <c r="GY13" s="10">
        <f t="shared" si="14"/>
        <v>5.9582422979712089</v>
      </c>
      <c r="GZ13" s="10">
        <f t="shared" si="14"/>
        <v>5.9582422979712089</v>
      </c>
      <c r="HA13" s="10">
        <f t="shared" si="14"/>
        <v>5.9582422979712089</v>
      </c>
      <c r="HB13" s="10">
        <f t="shared" si="14"/>
        <v>5.9582422979712089</v>
      </c>
      <c r="HC13" s="10">
        <f t="shared" si="14"/>
        <v>5.9582422979712089</v>
      </c>
    </row>
    <row r="14" spans="1:211">
      <c r="A14" t="s">
        <v>19</v>
      </c>
      <c r="B14" s="10">
        <f>'CCaMC-VOaMCpUC US'!B14</f>
        <v>6.1423270460699575</v>
      </c>
      <c r="C14" s="10">
        <f t="shared" si="6"/>
        <v>6.1423270460699575</v>
      </c>
      <c r="D14" s="10">
        <f t="shared" si="6"/>
        <v>6.1423270460699575</v>
      </c>
      <c r="E14" s="10">
        <f t="shared" si="6"/>
        <v>6.1423270460699575</v>
      </c>
      <c r="F14" s="10">
        <f t="shared" si="7"/>
        <v>6.1423270460699575</v>
      </c>
      <c r="G14" s="10">
        <f t="shared" si="7"/>
        <v>6.1423270460699575</v>
      </c>
      <c r="H14" s="10">
        <f t="shared" si="7"/>
        <v>6.1423270460699575</v>
      </c>
      <c r="I14" s="10">
        <f t="shared" ref="F14:AG23" si="15">$B14</f>
        <v>6.1423270460699575</v>
      </c>
      <c r="J14" s="10">
        <f t="shared" si="15"/>
        <v>6.1423270460699575</v>
      </c>
      <c r="K14" s="10">
        <f t="shared" si="15"/>
        <v>6.1423270460699575</v>
      </c>
      <c r="L14" s="10">
        <f t="shared" si="15"/>
        <v>6.1423270460699575</v>
      </c>
      <c r="M14" s="10">
        <f t="shared" si="15"/>
        <v>6.1423270460699575</v>
      </c>
      <c r="N14" s="10">
        <f t="shared" si="15"/>
        <v>6.1423270460699575</v>
      </c>
      <c r="O14" s="10">
        <f t="shared" si="15"/>
        <v>6.1423270460699575</v>
      </c>
      <c r="P14" s="10">
        <f t="shared" si="15"/>
        <v>6.1423270460699575</v>
      </c>
      <c r="Q14" s="10">
        <f t="shared" si="15"/>
        <v>6.1423270460699575</v>
      </c>
      <c r="R14" s="10">
        <f t="shared" si="15"/>
        <v>6.1423270460699575</v>
      </c>
      <c r="S14" s="10">
        <f t="shared" si="15"/>
        <v>6.1423270460699575</v>
      </c>
      <c r="T14" s="10">
        <f t="shared" si="15"/>
        <v>6.1423270460699575</v>
      </c>
      <c r="U14" s="10">
        <f t="shared" si="15"/>
        <v>6.1423270460699575</v>
      </c>
      <c r="V14" s="10">
        <f t="shared" si="15"/>
        <v>6.1423270460699575</v>
      </c>
      <c r="W14" s="10">
        <f t="shared" si="15"/>
        <v>6.1423270460699575</v>
      </c>
      <c r="X14" s="10">
        <f t="shared" si="15"/>
        <v>6.1423270460699575</v>
      </c>
      <c r="Y14" s="10">
        <f t="shared" si="15"/>
        <v>6.1423270460699575</v>
      </c>
      <c r="Z14" s="10">
        <f t="shared" si="15"/>
        <v>6.1423270460699575</v>
      </c>
      <c r="AA14" s="10">
        <f t="shared" si="15"/>
        <v>6.1423270460699575</v>
      </c>
      <c r="AB14" s="10">
        <f t="shared" si="15"/>
        <v>6.1423270460699575</v>
      </c>
      <c r="AC14" s="10">
        <f t="shared" si="15"/>
        <v>6.1423270460699575</v>
      </c>
      <c r="AD14" s="10">
        <f t="shared" si="15"/>
        <v>6.1423270460699575</v>
      </c>
      <c r="AE14" s="10">
        <f t="shared" si="15"/>
        <v>6.1423270460699575</v>
      </c>
      <c r="AF14" s="10">
        <f t="shared" si="15"/>
        <v>6.1423270460699575</v>
      </c>
      <c r="AG14" s="10">
        <f t="shared" si="15"/>
        <v>6.1423270460699575</v>
      </c>
      <c r="AH14" s="10">
        <f t="shared" si="13"/>
        <v>6.1423270460699575</v>
      </c>
      <c r="AI14" s="10">
        <f t="shared" si="13"/>
        <v>6.1423270460699575</v>
      </c>
      <c r="AJ14" s="10">
        <f t="shared" si="13"/>
        <v>6.1423270460699575</v>
      </c>
      <c r="AK14" s="10">
        <f t="shared" si="13"/>
        <v>6.1423270460699575</v>
      </c>
      <c r="AL14" s="10">
        <f t="shared" si="13"/>
        <v>6.1423270460699575</v>
      </c>
      <c r="AM14" s="10">
        <f t="shared" si="13"/>
        <v>6.1423270460699575</v>
      </c>
      <c r="AN14" s="10">
        <f t="shared" si="13"/>
        <v>6.1423270460699575</v>
      </c>
      <c r="AO14" s="10">
        <f t="shared" si="13"/>
        <v>6.1423270460699575</v>
      </c>
      <c r="AP14" s="10">
        <f t="shared" si="13"/>
        <v>6.1423270460699575</v>
      </c>
      <c r="AQ14" s="10">
        <f t="shared" si="13"/>
        <v>6.1423270460699575</v>
      </c>
      <c r="AR14" s="10">
        <f t="shared" si="13"/>
        <v>6.1423270460699575</v>
      </c>
      <c r="AS14" s="10">
        <f t="shared" si="13"/>
        <v>6.1423270460699575</v>
      </c>
      <c r="AT14" s="10">
        <f t="shared" si="13"/>
        <v>6.1423270460699575</v>
      </c>
      <c r="AU14" s="10">
        <f t="shared" si="13"/>
        <v>6.1423270460699575</v>
      </c>
      <c r="AV14" s="10">
        <f t="shared" si="13"/>
        <v>6.1423270460699575</v>
      </c>
      <c r="AW14" s="10">
        <f t="shared" si="13"/>
        <v>6.1423270460699575</v>
      </c>
      <c r="AX14" s="10">
        <f t="shared" si="13"/>
        <v>6.1423270460699575</v>
      </c>
      <c r="AY14" s="10">
        <f t="shared" si="13"/>
        <v>6.1423270460699575</v>
      </c>
      <c r="AZ14" s="10">
        <f t="shared" si="13"/>
        <v>6.1423270460699575</v>
      </c>
      <c r="BA14" s="10">
        <f t="shared" si="13"/>
        <v>6.1423270460699575</v>
      </c>
      <c r="BB14" s="10">
        <f t="shared" si="13"/>
        <v>6.1423270460699575</v>
      </c>
      <c r="BC14" s="10">
        <f t="shared" si="13"/>
        <v>6.1423270460699575</v>
      </c>
      <c r="BD14" s="10">
        <f t="shared" si="13"/>
        <v>6.1423270460699575</v>
      </c>
      <c r="BE14" s="10">
        <f t="shared" si="13"/>
        <v>6.1423270460699575</v>
      </c>
      <c r="BF14" s="10">
        <f t="shared" si="13"/>
        <v>6.1423270460699575</v>
      </c>
      <c r="BG14" s="10">
        <f t="shared" si="13"/>
        <v>6.1423270460699575</v>
      </c>
      <c r="BH14" s="10">
        <f t="shared" si="13"/>
        <v>6.1423270460699575</v>
      </c>
      <c r="BI14" s="10">
        <f t="shared" si="13"/>
        <v>6.1423270460699575</v>
      </c>
      <c r="BJ14" s="10">
        <f t="shared" si="13"/>
        <v>6.1423270460699575</v>
      </c>
      <c r="BK14" s="10">
        <f t="shared" si="13"/>
        <v>6.1423270460699575</v>
      </c>
      <c r="BL14" s="10">
        <f t="shared" si="13"/>
        <v>6.1423270460699575</v>
      </c>
      <c r="BM14" s="10">
        <f t="shared" si="13"/>
        <v>6.1423270460699575</v>
      </c>
      <c r="BN14" s="10">
        <f t="shared" si="13"/>
        <v>6.1423270460699575</v>
      </c>
      <c r="BO14" s="10">
        <f t="shared" si="13"/>
        <v>6.1423270460699575</v>
      </c>
      <c r="BP14" s="10">
        <f t="shared" si="13"/>
        <v>6.1423270460699575</v>
      </c>
      <c r="BQ14" s="10">
        <f t="shared" si="13"/>
        <v>6.1423270460699575</v>
      </c>
      <c r="BR14" s="10">
        <f t="shared" si="13"/>
        <v>6.1423270460699575</v>
      </c>
      <c r="BS14" s="10">
        <f t="shared" si="13"/>
        <v>6.1423270460699575</v>
      </c>
      <c r="BT14" s="10">
        <f t="shared" si="13"/>
        <v>6.1423270460699575</v>
      </c>
      <c r="BU14" s="10">
        <f t="shared" si="13"/>
        <v>6.1423270460699575</v>
      </c>
      <c r="BV14" s="10">
        <f t="shared" si="13"/>
        <v>6.1423270460699575</v>
      </c>
      <c r="BW14" s="10">
        <f t="shared" si="13"/>
        <v>6.1423270460699575</v>
      </c>
      <c r="BX14" s="10">
        <f t="shared" si="13"/>
        <v>6.1423270460699575</v>
      </c>
      <c r="BY14" s="10">
        <f t="shared" si="13"/>
        <v>6.1423270460699575</v>
      </c>
      <c r="BZ14" s="10">
        <f t="shared" si="13"/>
        <v>6.1423270460699575</v>
      </c>
      <c r="CA14" s="10">
        <f t="shared" si="13"/>
        <v>6.1423270460699575</v>
      </c>
      <c r="CB14" s="10">
        <f t="shared" si="13"/>
        <v>6.1423270460699575</v>
      </c>
      <c r="CC14" s="10">
        <f t="shared" si="13"/>
        <v>6.1423270460699575</v>
      </c>
      <c r="CD14" s="10">
        <f t="shared" si="13"/>
        <v>6.1423270460699575</v>
      </c>
      <c r="CE14" s="10">
        <f t="shared" si="13"/>
        <v>6.1423270460699575</v>
      </c>
      <c r="CF14" s="10">
        <f t="shared" si="13"/>
        <v>6.1423270460699575</v>
      </c>
      <c r="CG14" s="10">
        <f t="shared" si="13"/>
        <v>6.1423270460699575</v>
      </c>
      <c r="CH14" s="10">
        <f t="shared" si="13"/>
        <v>6.1423270460699575</v>
      </c>
      <c r="CI14" s="10">
        <f t="shared" si="13"/>
        <v>6.1423270460699575</v>
      </c>
      <c r="CJ14" s="10">
        <f t="shared" si="13"/>
        <v>6.1423270460699575</v>
      </c>
      <c r="CK14" s="10">
        <f t="shared" si="13"/>
        <v>6.1423270460699575</v>
      </c>
      <c r="CL14" s="10">
        <f t="shared" si="13"/>
        <v>6.1423270460699575</v>
      </c>
      <c r="CM14" s="10">
        <f t="shared" si="13"/>
        <v>6.1423270460699575</v>
      </c>
      <c r="CN14" s="10">
        <f t="shared" si="13"/>
        <v>6.1423270460699575</v>
      </c>
      <c r="CO14" s="10">
        <f t="shared" si="13"/>
        <v>6.1423270460699575</v>
      </c>
      <c r="CP14" s="10">
        <f t="shared" si="13"/>
        <v>6.1423270460699575</v>
      </c>
      <c r="CQ14" s="10">
        <f t="shared" si="13"/>
        <v>6.1423270460699575</v>
      </c>
      <c r="CR14" s="10">
        <f t="shared" si="13"/>
        <v>6.1423270460699575</v>
      </c>
      <c r="CS14" s="10">
        <f t="shared" ref="CS14:FD17" si="16">$B14</f>
        <v>6.1423270460699575</v>
      </c>
      <c r="CT14" s="10">
        <f t="shared" si="16"/>
        <v>6.1423270460699575</v>
      </c>
      <c r="CU14" s="10">
        <f t="shared" si="16"/>
        <v>6.1423270460699575</v>
      </c>
      <c r="CV14" s="10">
        <f t="shared" si="16"/>
        <v>6.1423270460699575</v>
      </c>
      <c r="CW14" s="10">
        <f t="shared" si="16"/>
        <v>6.1423270460699575</v>
      </c>
      <c r="CX14" s="10">
        <f t="shared" si="16"/>
        <v>6.1423270460699575</v>
      </c>
      <c r="CY14" s="10">
        <f t="shared" si="16"/>
        <v>6.1423270460699575</v>
      </c>
      <c r="CZ14" s="10">
        <f t="shared" si="16"/>
        <v>6.1423270460699575</v>
      </c>
      <c r="DA14" s="10">
        <f t="shared" si="16"/>
        <v>6.1423270460699575</v>
      </c>
      <c r="DB14" s="10">
        <f t="shared" si="16"/>
        <v>6.1423270460699575</v>
      </c>
      <c r="DC14" s="10">
        <f t="shared" si="16"/>
        <v>6.1423270460699575</v>
      </c>
      <c r="DD14" s="10">
        <f t="shared" si="16"/>
        <v>6.1423270460699575</v>
      </c>
      <c r="DE14" s="10">
        <f t="shared" si="16"/>
        <v>6.1423270460699575</v>
      </c>
      <c r="DF14" s="10">
        <f t="shared" si="16"/>
        <v>6.1423270460699575</v>
      </c>
      <c r="DG14" s="10">
        <f t="shared" si="16"/>
        <v>6.1423270460699575</v>
      </c>
      <c r="DH14" s="10">
        <f t="shared" si="16"/>
        <v>6.1423270460699575</v>
      </c>
      <c r="DI14" s="10">
        <f t="shared" si="16"/>
        <v>6.1423270460699575</v>
      </c>
      <c r="DJ14" s="10">
        <f t="shared" si="16"/>
        <v>6.1423270460699575</v>
      </c>
      <c r="DK14" s="10">
        <f t="shared" si="16"/>
        <v>6.1423270460699575</v>
      </c>
      <c r="DL14" s="10">
        <f t="shared" si="16"/>
        <v>6.1423270460699575</v>
      </c>
      <c r="DM14" s="10">
        <f t="shared" si="16"/>
        <v>6.1423270460699575</v>
      </c>
      <c r="DN14" s="10">
        <f t="shared" si="16"/>
        <v>6.1423270460699575</v>
      </c>
      <c r="DO14" s="10">
        <f t="shared" si="16"/>
        <v>6.1423270460699575</v>
      </c>
      <c r="DP14" s="10">
        <f t="shared" si="16"/>
        <v>6.1423270460699575</v>
      </c>
      <c r="DQ14" s="10">
        <f t="shared" si="16"/>
        <v>6.1423270460699575</v>
      </c>
      <c r="DR14" s="10">
        <f t="shared" si="16"/>
        <v>6.1423270460699575</v>
      </c>
      <c r="DS14" s="10">
        <f t="shared" si="16"/>
        <v>6.1423270460699575</v>
      </c>
      <c r="DT14" s="10">
        <f t="shared" si="16"/>
        <v>6.1423270460699575</v>
      </c>
      <c r="DU14" s="10">
        <f t="shared" si="16"/>
        <v>6.1423270460699575</v>
      </c>
      <c r="DV14" s="10">
        <f t="shared" si="16"/>
        <v>6.1423270460699575</v>
      </c>
      <c r="DW14" s="10">
        <f t="shared" si="16"/>
        <v>6.1423270460699575</v>
      </c>
      <c r="DX14" s="10">
        <f t="shared" si="16"/>
        <v>6.1423270460699575</v>
      </c>
      <c r="DY14" s="10">
        <f t="shared" si="16"/>
        <v>6.1423270460699575</v>
      </c>
      <c r="DZ14" s="10">
        <f t="shared" si="16"/>
        <v>6.1423270460699575</v>
      </c>
      <c r="EA14" s="10">
        <f t="shared" si="16"/>
        <v>6.1423270460699575</v>
      </c>
      <c r="EB14" s="10">
        <f t="shared" si="16"/>
        <v>6.1423270460699575</v>
      </c>
      <c r="EC14" s="10">
        <f t="shared" si="16"/>
        <v>6.1423270460699575</v>
      </c>
      <c r="ED14" s="10">
        <f t="shared" si="16"/>
        <v>6.1423270460699575</v>
      </c>
      <c r="EE14" s="10">
        <f t="shared" si="16"/>
        <v>6.1423270460699575</v>
      </c>
      <c r="EF14" s="10">
        <f t="shared" si="16"/>
        <v>6.1423270460699575</v>
      </c>
      <c r="EG14" s="10">
        <f t="shared" si="16"/>
        <v>6.1423270460699575</v>
      </c>
      <c r="EH14" s="10">
        <f t="shared" si="16"/>
        <v>6.1423270460699575</v>
      </c>
      <c r="EI14" s="10">
        <f t="shared" si="16"/>
        <v>6.1423270460699575</v>
      </c>
      <c r="EJ14" s="10">
        <f t="shared" si="16"/>
        <v>6.1423270460699575</v>
      </c>
      <c r="EK14" s="10">
        <f t="shared" si="16"/>
        <v>6.1423270460699575</v>
      </c>
      <c r="EL14" s="10">
        <f t="shared" si="16"/>
        <v>6.1423270460699575</v>
      </c>
      <c r="EM14" s="10">
        <f t="shared" si="16"/>
        <v>6.1423270460699575</v>
      </c>
      <c r="EN14" s="10">
        <f t="shared" si="16"/>
        <v>6.1423270460699575</v>
      </c>
      <c r="EO14" s="10">
        <f t="shared" si="16"/>
        <v>6.1423270460699575</v>
      </c>
      <c r="EP14" s="10">
        <f t="shared" si="16"/>
        <v>6.1423270460699575</v>
      </c>
      <c r="EQ14" s="10">
        <f t="shared" si="16"/>
        <v>6.1423270460699575</v>
      </c>
      <c r="ER14" s="10">
        <f t="shared" si="16"/>
        <v>6.1423270460699575</v>
      </c>
      <c r="ES14" s="10">
        <f t="shared" si="16"/>
        <v>6.1423270460699575</v>
      </c>
      <c r="ET14" s="10">
        <f t="shared" si="16"/>
        <v>6.1423270460699575</v>
      </c>
      <c r="EU14" s="10">
        <f t="shared" si="16"/>
        <v>6.1423270460699575</v>
      </c>
      <c r="EV14" s="10">
        <f t="shared" si="16"/>
        <v>6.1423270460699575</v>
      </c>
      <c r="EW14" s="10">
        <f t="shared" si="16"/>
        <v>6.1423270460699575</v>
      </c>
      <c r="EX14" s="10">
        <f t="shared" si="16"/>
        <v>6.1423270460699575</v>
      </c>
      <c r="EY14" s="10">
        <f t="shared" si="16"/>
        <v>6.1423270460699575</v>
      </c>
      <c r="EZ14" s="10">
        <f t="shared" si="16"/>
        <v>6.1423270460699575</v>
      </c>
      <c r="FA14" s="10">
        <f t="shared" si="16"/>
        <v>6.1423270460699575</v>
      </c>
      <c r="FB14" s="10">
        <f t="shared" si="16"/>
        <v>6.1423270460699575</v>
      </c>
      <c r="FC14" s="10">
        <f t="shared" si="16"/>
        <v>6.1423270460699575</v>
      </c>
      <c r="FD14" s="10">
        <f t="shared" si="16"/>
        <v>6.1423270460699575</v>
      </c>
      <c r="FE14" s="10">
        <f t="shared" si="14"/>
        <v>6.1423270460699575</v>
      </c>
      <c r="FF14" s="10">
        <f t="shared" si="14"/>
        <v>6.1423270460699575</v>
      </c>
      <c r="FG14" s="10">
        <f t="shared" si="14"/>
        <v>6.1423270460699575</v>
      </c>
      <c r="FH14" s="10">
        <f t="shared" si="14"/>
        <v>6.1423270460699575</v>
      </c>
      <c r="FI14" s="10">
        <f t="shared" si="14"/>
        <v>6.1423270460699575</v>
      </c>
      <c r="FJ14" s="10">
        <f t="shared" si="14"/>
        <v>6.1423270460699575</v>
      </c>
      <c r="FK14" s="10">
        <f t="shared" si="14"/>
        <v>6.1423270460699575</v>
      </c>
      <c r="FL14" s="10">
        <f t="shared" si="14"/>
        <v>6.1423270460699575</v>
      </c>
      <c r="FM14" s="10">
        <f t="shared" si="14"/>
        <v>6.1423270460699575</v>
      </c>
      <c r="FN14" s="10">
        <f t="shared" si="14"/>
        <v>6.1423270460699575</v>
      </c>
      <c r="FO14" s="10">
        <f t="shared" si="14"/>
        <v>6.1423270460699575</v>
      </c>
      <c r="FP14" s="10">
        <f t="shared" si="14"/>
        <v>6.1423270460699575</v>
      </c>
      <c r="FQ14" s="10">
        <f t="shared" si="14"/>
        <v>6.1423270460699575</v>
      </c>
      <c r="FR14" s="10">
        <f t="shared" si="14"/>
        <v>6.1423270460699575</v>
      </c>
      <c r="FS14" s="10">
        <f t="shared" si="14"/>
        <v>6.1423270460699575</v>
      </c>
      <c r="FT14" s="10">
        <f t="shared" si="14"/>
        <v>6.1423270460699575</v>
      </c>
      <c r="FU14" s="10">
        <f t="shared" si="14"/>
        <v>6.1423270460699575</v>
      </c>
      <c r="FV14" s="10">
        <f t="shared" si="14"/>
        <v>6.1423270460699575</v>
      </c>
      <c r="FW14" s="10">
        <f t="shared" si="14"/>
        <v>6.1423270460699575</v>
      </c>
      <c r="FX14" s="10">
        <f t="shared" si="14"/>
        <v>6.1423270460699575</v>
      </c>
      <c r="FY14" s="10">
        <f t="shared" si="14"/>
        <v>6.1423270460699575</v>
      </c>
      <c r="FZ14" s="10">
        <f t="shared" si="14"/>
        <v>6.1423270460699575</v>
      </c>
      <c r="GA14" s="10">
        <f t="shared" si="14"/>
        <v>6.1423270460699575</v>
      </c>
      <c r="GB14" s="10">
        <f t="shared" si="14"/>
        <v>6.1423270460699575</v>
      </c>
      <c r="GC14" s="10">
        <f t="shared" si="14"/>
        <v>6.1423270460699575</v>
      </c>
      <c r="GD14" s="10">
        <f t="shared" si="14"/>
        <v>6.1423270460699575</v>
      </c>
      <c r="GE14" s="10">
        <f t="shared" si="14"/>
        <v>6.1423270460699575</v>
      </c>
      <c r="GF14" s="10">
        <f t="shared" si="14"/>
        <v>6.1423270460699575</v>
      </c>
      <c r="GG14" s="10">
        <f t="shared" si="14"/>
        <v>6.1423270460699575</v>
      </c>
      <c r="GH14" s="10">
        <f t="shared" si="14"/>
        <v>6.1423270460699575</v>
      </c>
      <c r="GI14" s="10">
        <f t="shared" si="14"/>
        <v>6.1423270460699575</v>
      </c>
      <c r="GJ14" s="10">
        <f t="shared" si="14"/>
        <v>6.1423270460699575</v>
      </c>
      <c r="GK14" s="10">
        <f t="shared" si="14"/>
        <v>6.1423270460699575</v>
      </c>
      <c r="GL14" s="10">
        <f t="shared" si="14"/>
        <v>6.1423270460699575</v>
      </c>
      <c r="GM14" s="10">
        <f t="shared" si="14"/>
        <v>6.1423270460699575</v>
      </c>
      <c r="GN14" s="10">
        <f t="shared" si="14"/>
        <v>6.1423270460699575</v>
      </c>
      <c r="GO14" s="10">
        <f t="shared" si="14"/>
        <v>6.1423270460699575</v>
      </c>
      <c r="GP14" s="10">
        <f t="shared" si="14"/>
        <v>6.1423270460699575</v>
      </c>
      <c r="GQ14" s="10">
        <f t="shared" si="14"/>
        <v>6.1423270460699575</v>
      </c>
      <c r="GR14" s="10">
        <f t="shared" si="14"/>
        <v>6.1423270460699575</v>
      </c>
      <c r="GS14" s="10">
        <f t="shared" si="14"/>
        <v>6.1423270460699575</v>
      </c>
      <c r="GT14" s="10">
        <f t="shared" si="14"/>
        <v>6.1423270460699575</v>
      </c>
      <c r="GU14" s="10">
        <f t="shared" si="14"/>
        <v>6.1423270460699575</v>
      </c>
      <c r="GV14" s="10">
        <f t="shared" si="14"/>
        <v>6.1423270460699575</v>
      </c>
      <c r="GW14" s="10">
        <f t="shared" si="14"/>
        <v>6.1423270460699575</v>
      </c>
      <c r="GX14" s="10">
        <f t="shared" si="14"/>
        <v>6.1423270460699575</v>
      </c>
      <c r="GY14" s="10">
        <f t="shared" si="14"/>
        <v>6.1423270460699575</v>
      </c>
      <c r="GZ14" s="10">
        <f t="shared" si="14"/>
        <v>6.1423270460699575</v>
      </c>
      <c r="HA14" s="10">
        <f t="shared" si="14"/>
        <v>6.1423270460699575</v>
      </c>
      <c r="HB14" s="10">
        <f t="shared" si="14"/>
        <v>6.1423270460699575</v>
      </c>
      <c r="HC14" s="10">
        <f t="shared" si="14"/>
        <v>6.1423270460699575</v>
      </c>
    </row>
    <row r="15" spans="1:211">
      <c r="A15" t="s">
        <v>17</v>
      </c>
      <c r="B15" s="10">
        <f>'CCaMC-VOaMCpUC US'!B15</f>
        <v>0</v>
      </c>
      <c r="C15" s="10">
        <f t="shared" si="6"/>
        <v>0</v>
      </c>
      <c r="D15" s="10">
        <f t="shared" si="6"/>
        <v>0</v>
      </c>
      <c r="E15" s="10">
        <f t="shared" si="6"/>
        <v>0</v>
      </c>
      <c r="F15" s="10">
        <f t="shared" si="15"/>
        <v>0</v>
      </c>
      <c r="G15" s="10">
        <f t="shared" si="15"/>
        <v>0</v>
      </c>
      <c r="H15" s="10">
        <f t="shared" si="15"/>
        <v>0</v>
      </c>
      <c r="I15" s="10">
        <f t="shared" si="15"/>
        <v>0</v>
      </c>
      <c r="J15" s="10">
        <f t="shared" si="15"/>
        <v>0</v>
      </c>
      <c r="K15" s="10">
        <f t="shared" si="15"/>
        <v>0</v>
      </c>
      <c r="L15" s="10">
        <f t="shared" si="15"/>
        <v>0</v>
      </c>
      <c r="M15" s="10">
        <f t="shared" si="15"/>
        <v>0</v>
      </c>
      <c r="N15" s="10">
        <f t="shared" si="15"/>
        <v>0</v>
      </c>
      <c r="O15" s="10">
        <f t="shared" si="15"/>
        <v>0</v>
      </c>
      <c r="P15" s="10">
        <f t="shared" si="15"/>
        <v>0</v>
      </c>
      <c r="Q15" s="10">
        <f t="shared" si="15"/>
        <v>0</v>
      </c>
      <c r="R15" s="10">
        <f t="shared" si="15"/>
        <v>0</v>
      </c>
      <c r="S15" s="10">
        <f t="shared" si="15"/>
        <v>0</v>
      </c>
      <c r="T15" s="10">
        <f t="shared" si="15"/>
        <v>0</v>
      </c>
      <c r="U15" s="10">
        <f t="shared" si="15"/>
        <v>0</v>
      </c>
      <c r="V15" s="10">
        <f t="shared" si="15"/>
        <v>0</v>
      </c>
      <c r="W15" s="10">
        <f t="shared" si="15"/>
        <v>0</v>
      </c>
      <c r="X15" s="10">
        <f t="shared" si="15"/>
        <v>0</v>
      </c>
      <c r="Y15" s="10">
        <f t="shared" si="15"/>
        <v>0</v>
      </c>
      <c r="Z15" s="10">
        <f t="shared" si="15"/>
        <v>0</v>
      </c>
      <c r="AA15" s="10">
        <f t="shared" si="15"/>
        <v>0</v>
      </c>
      <c r="AB15" s="10">
        <f t="shared" si="15"/>
        <v>0</v>
      </c>
      <c r="AC15" s="10">
        <f t="shared" si="15"/>
        <v>0</v>
      </c>
      <c r="AD15" s="10">
        <f t="shared" si="15"/>
        <v>0</v>
      </c>
      <c r="AE15" s="10">
        <f t="shared" si="15"/>
        <v>0</v>
      </c>
      <c r="AF15" s="10">
        <f t="shared" si="15"/>
        <v>0</v>
      </c>
      <c r="AG15" s="10">
        <f t="shared" si="15"/>
        <v>0</v>
      </c>
      <c r="AH15" s="10">
        <f t="shared" ref="AH15:CS18" si="17">$B15</f>
        <v>0</v>
      </c>
      <c r="AI15" s="10">
        <f t="shared" si="17"/>
        <v>0</v>
      </c>
      <c r="AJ15" s="10">
        <f t="shared" si="17"/>
        <v>0</v>
      </c>
      <c r="AK15" s="10">
        <f t="shared" si="17"/>
        <v>0</v>
      </c>
      <c r="AL15" s="10">
        <f t="shared" si="17"/>
        <v>0</v>
      </c>
      <c r="AM15" s="10">
        <f t="shared" si="17"/>
        <v>0</v>
      </c>
      <c r="AN15" s="10">
        <f t="shared" si="17"/>
        <v>0</v>
      </c>
      <c r="AO15" s="10">
        <f t="shared" si="17"/>
        <v>0</v>
      </c>
      <c r="AP15" s="10">
        <f t="shared" si="17"/>
        <v>0</v>
      </c>
      <c r="AQ15" s="10">
        <f t="shared" si="17"/>
        <v>0</v>
      </c>
      <c r="AR15" s="10">
        <f t="shared" si="17"/>
        <v>0</v>
      </c>
      <c r="AS15" s="10">
        <f t="shared" si="17"/>
        <v>0</v>
      </c>
      <c r="AT15" s="10">
        <f t="shared" si="17"/>
        <v>0</v>
      </c>
      <c r="AU15" s="10">
        <f t="shared" si="17"/>
        <v>0</v>
      </c>
      <c r="AV15" s="10">
        <f t="shared" si="17"/>
        <v>0</v>
      </c>
      <c r="AW15" s="10">
        <f t="shared" si="17"/>
        <v>0</v>
      </c>
      <c r="AX15" s="10">
        <f t="shared" si="17"/>
        <v>0</v>
      </c>
      <c r="AY15" s="10">
        <f t="shared" si="17"/>
        <v>0</v>
      </c>
      <c r="AZ15" s="10">
        <f t="shared" si="17"/>
        <v>0</v>
      </c>
      <c r="BA15" s="10">
        <f t="shared" si="17"/>
        <v>0</v>
      </c>
      <c r="BB15" s="10">
        <f t="shared" si="17"/>
        <v>0</v>
      </c>
      <c r="BC15" s="10">
        <f t="shared" si="17"/>
        <v>0</v>
      </c>
      <c r="BD15" s="10">
        <f t="shared" si="17"/>
        <v>0</v>
      </c>
      <c r="BE15" s="10">
        <f t="shared" si="17"/>
        <v>0</v>
      </c>
      <c r="BF15" s="10">
        <f t="shared" si="17"/>
        <v>0</v>
      </c>
      <c r="BG15" s="10">
        <f t="shared" si="17"/>
        <v>0</v>
      </c>
      <c r="BH15" s="10">
        <f t="shared" si="17"/>
        <v>0</v>
      </c>
      <c r="BI15" s="10">
        <f t="shared" si="17"/>
        <v>0</v>
      </c>
      <c r="BJ15" s="10">
        <f t="shared" si="17"/>
        <v>0</v>
      </c>
      <c r="BK15" s="10">
        <f t="shared" si="17"/>
        <v>0</v>
      </c>
      <c r="BL15" s="10">
        <f t="shared" si="17"/>
        <v>0</v>
      </c>
      <c r="BM15" s="10">
        <f t="shared" si="17"/>
        <v>0</v>
      </c>
      <c r="BN15" s="10">
        <f t="shared" si="17"/>
        <v>0</v>
      </c>
      <c r="BO15" s="10">
        <f t="shared" si="17"/>
        <v>0</v>
      </c>
      <c r="BP15" s="10">
        <f t="shared" si="17"/>
        <v>0</v>
      </c>
      <c r="BQ15" s="10">
        <f t="shared" si="17"/>
        <v>0</v>
      </c>
      <c r="BR15" s="10">
        <f t="shared" si="17"/>
        <v>0</v>
      </c>
      <c r="BS15" s="10">
        <f t="shared" si="17"/>
        <v>0</v>
      </c>
      <c r="BT15" s="10">
        <f t="shared" si="17"/>
        <v>0</v>
      </c>
      <c r="BU15" s="10">
        <f t="shared" si="17"/>
        <v>0</v>
      </c>
      <c r="BV15" s="10">
        <f t="shared" si="17"/>
        <v>0</v>
      </c>
      <c r="BW15" s="10">
        <f t="shared" si="17"/>
        <v>0</v>
      </c>
      <c r="BX15" s="10">
        <f t="shared" si="17"/>
        <v>0</v>
      </c>
      <c r="BY15" s="10">
        <f t="shared" si="17"/>
        <v>0</v>
      </c>
      <c r="BZ15" s="10">
        <f t="shared" si="17"/>
        <v>0</v>
      </c>
      <c r="CA15" s="10">
        <f t="shared" si="17"/>
        <v>0</v>
      </c>
      <c r="CB15" s="10">
        <f t="shared" si="17"/>
        <v>0</v>
      </c>
      <c r="CC15" s="10">
        <f t="shared" si="17"/>
        <v>0</v>
      </c>
      <c r="CD15" s="10">
        <f t="shared" si="17"/>
        <v>0</v>
      </c>
      <c r="CE15" s="10">
        <f t="shared" si="17"/>
        <v>0</v>
      </c>
      <c r="CF15" s="10">
        <f t="shared" si="17"/>
        <v>0</v>
      </c>
      <c r="CG15" s="10">
        <f t="shared" si="17"/>
        <v>0</v>
      </c>
      <c r="CH15" s="10">
        <f t="shared" si="17"/>
        <v>0</v>
      </c>
      <c r="CI15" s="10">
        <f t="shared" si="17"/>
        <v>0</v>
      </c>
      <c r="CJ15" s="10">
        <f t="shared" si="17"/>
        <v>0</v>
      </c>
      <c r="CK15" s="10">
        <f t="shared" si="17"/>
        <v>0</v>
      </c>
      <c r="CL15" s="10">
        <f t="shared" si="17"/>
        <v>0</v>
      </c>
      <c r="CM15" s="10">
        <f t="shared" si="17"/>
        <v>0</v>
      </c>
      <c r="CN15" s="10">
        <f t="shared" si="17"/>
        <v>0</v>
      </c>
      <c r="CO15" s="10">
        <f t="shared" si="17"/>
        <v>0</v>
      </c>
      <c r="CP15" s="10">
        <f t="shared" si="17"/>
        <v>0</v>
      </c>
      <c r="CQ15" s="10">
        <f t="shared" si="17"/>
        <v>0</v>
      </c>
      <c r="CR15" s="10">
        <f t="shared" si="17"/>
        <v>0</v>
      </c>
      <c r="CS15" s="10">
        <f t="shared" si="17"/>
        <v>0</v>
      </c>
      <c r="CT15" s="10">
        <f t="shared" si="16"/>
        <v>0</v>
      </c>
      <c r="CU15" s="10">
        <f t="shared" si="16"/>
        <v>0</v>
      </c>
      <c r="CV15" s="10">
        <f t="shared" si="16"/>
        <v>0</v>
      </c>
      <c r="CW15" s="10">
        <f t="shared" si="16"/>
        <v>0</v>
      </c>
      <c r="CX15" s="10">
        <f t="shared" si="16"/>
        <v>0</v>
      </c>
      <c r="CY15" s="10">
        <f t="shared" si="16"/>
        <v>0</v>
      </c>
      <c r="CZ15" s="10">
        <f t="shared" si="16"/>
        <v>0</v>
      </c>
      <c r="DA15" s="10">
        <f t="shared" si="16"/>
        <v>0</v>
      </c>
      <c r="DB15" s="10">
        <f t="shared" si="16"/>
        <v>0</v>
      </c>
      <c r="DC15" s="10">
        <f t="shared" si="16"/>
        <v>0</v>
      </c>
      <c r="DD15" s="10">
        <f t="shared" si="16"/>
        <v>0</v>
      </c>
      <c r="DE15" s="10">
        <f t="shared" si="16"/>
        <v>0</v>
      </c>
      <c r="DF15" s="10">
        <f t="shared" si="16"/>
        <v>0</v>
      </c>
      <c r="DG15" s="10">
        <f t="shared" si="16"/>
        <v>0</v>
      </c>
      <c r="DH15" s="10">
        <f t="shared" si="16"/>
        <v>0</v>
      </c>
      <c r="DI15" s="10">
        <f t="shared" si="16"/>
        <v>0</v>
      </c>
      <c r="DJ15" s="10">
        <f t="shared" si="16"/>
        <v>0</v>
      </c>
      <c r="DK15" s="10">
        <f t="shared" si="16"/>
        <v>0</v>
      </c>
      <c r="DL15" s="10">
        <f t="shared" si="16"/>
        <v>0</v>
      </c>
      <c r="DM15" s="10">
        <f t="shared" si="16"/>
        <v>0</v>
      </c>
      <c r="DN15" s="10">
        <f t="shared" si="16"/>
        <v>0</v>
      </c>
      <c r="DO15" s="10">
        <f t="shared" si="16"/>
        <v>0</v>
      </c>
      <c r="DP15" s="10">
        <f t="shared" si="16"/>
        <v>0</v>
      </c>
      <c r="DQ15" s="10">
        <f t="shared" si="16"/>
        <v>0</v>
      </c>
      <c r="DR15" s="10">
        <f t="shared" si="16"/>
        <v>0</v>
      </c>
      <c r="DS15" s="10">
        <f t="shared" si="16"/>
        <v>0</v>
      </c>
      <c r="DT15" s="10">
        <f t="shared" si="16"/>
        <v>0</v>
      </c>
      <c r="DU15" s="10">
        <f t="shared" si="16"/>
        <v>0</v>
      </c>
      <c r="DV15" s="10">
        <f t="shared" si="16"/>
        <v>0</v>
      </c>
      <c r="DW15" s="10">
        <f t="shared" si="16"/>
        <v>0</v>
      </c>
      <c r="DX15" s="10">
        <f t="shared" si="16"/>
        <v>0</v>
      </c>
      <c r="DY15" s="10">
        <f t="shared" si="16"/>
        <v>0</v>
      </c>
      <c r="DZ15" s="10">
        <f t="shared" si="16"/>
        <v>0</v>
      </c>
      <c r="EA15" s="10">
        <f t="shared" si="16"/>
        <v>0</v>
      </c>
      <c r="EB15" s="10">
        <f t="shared" si="16"/>
        <v>0</v>
      </c>
      <c r="EC15" s="10">
        <f t="shared" si="16"/>
        <v>0</v>
      </c>
      <c r="ED15" s="10">
        <f t="shared" si="16"/>
        <v>0</v>
      </c>
      <c r="EE15" s="10">
        <f t="shared" si="16"/>
        <v>0</v>
      </c>
      <c r="EF15" s="10">
        <f t="shared" si="16"/>
        <v>0</v>
      </c>
      <c r="EG15" s="10">
        <f t="shared" si="16"/>
        <v>0</v>
      </c>
      <c r="EH15" s="10">
        <f t="shared" si="16"/>
        <v>0</v>
      </c>
      <c r="EI15" s="10">
        <f t="shared" si="16"/>
        <v>0</v>
      </c>
      <c r="EJ15" s="10">
        <f t="shared" si="16"/>
        <v>0</v>
      </c>
      <c r="EK15" s="10">
        <f t="shared" si="16"/>
        <v>0</v>
      </c>
      <c r="EL15" s="10">
        <f t="shared" si="16"/>
        <v>0</v>
      </c>
      <c r="EM15" s="10">
        <f t="shared" si="16"/>
        <v>0</v>
      </c>
      <c r="EN15" s="10">
        <f t="shared" si="16"/>
        <v>0</v>
      </c>
      <c r="EO15" s="10">
        <f t="shared" si="16"/>
        <v>0</v>
      </c>
      <c r="EP15" s="10">
        <f t="shared" si="16"/>
        <v>0</v>
      </c>
      <c r="EQ15" s="10">
        <f t="shared" si="16"/>
        <v>0</v>
      </c>
      <c r="ER15" s="10">
        <f t="shared" si="16"/>
        <v>0</v>
      </c>
      <c r="ES15" s="10">
        <f t="shared" si="16"/>
        <v>0</v>
      </c>
      <c r="ET15" s="10">
        <f t="shared" si="16"/>
        <v>0</v>
      </c>
      <c r="EU15" s="10">
        <f t="shared" si="16"/>
        <v>0</v>
      </c>
      <c r="EV15" s="10">
        <f t="shared" si="16"/>
        <v>0</v>
      </c>
      <c r="EW15" s="10">
        <f t="shared" si="16"/>
        <v>0</v>
      </c>
      <c r="EX15" s="10">
        <f t="shared" si="16"/>
        <v>0</v>
      </c>
      <c r="EY15" s="10">
        <f t="shared" si="16"/>
        <v>0</v>
      </c>
      <c r="EZ15" s="10">
        <f t="shared" si="16"/>
        <v>0</v>
      </c>
      <c r="FA15" s="10">
        <f t="shared" si="16"/>
        <v>0</v>
      </c>
      <c r="FB15" s="10">
        <f t="shared" si="16"/>
        <v>0</v>
      </c>
      <c r="FC15" s="10">
        <f t="shared" si="16"/>
        <v>0</v>
      </c>
      <c r="FD15" s="10">
        <f t="shared" si="16"/>
        <v>0</v>
      </c>
      <c r="FE15" s="10">
        <f t="shared" si="14"/>
        <v>0</v>
      </c>
      <c r="FF15" s="10">
        <f t="shared" si="14"/>
        <v>0</v>
      </c>
      <c r="FG15" s="10">
        <f t="shared" si="14"/>
        <v>0</v>
      </c>
      <c r="FH15" s="10">
        <f t="shared" si="14"/>
        <v>0</v>
      </c>
      <c r="FI15" s="10">
        <f t="shared" si="14"/>
        <v>0</v>
      </c>
      <c r="FJ15" s="10">
        <f t="shared" si="14"/>
        <v>0</v>
      </c>
      <c r="FK15" s="10">
        <f t="shared" si="14"/>
        <v>0</v>
      </c>
      <c r="FL15" s="10">
        <f t="shared" si="14"/>
        <v>0</v>
      </c>
      <c r="FM15" s="10">
        <f t="shared" si="14"/>
        <v>0</v>
      </c>
      <c r="FN15" s="10">
        <f t="shared" si="14"/>
        <v>0</v>
      </c>
      <c r="FO15" s="10">
        <f t="shared" si="14"/>
        <v>0</v>
      </c>
      <c r="FP15" s="10">
        <f t="shared" si="14"/>
        <v>0</v>
      </c>
      <c r="FQ15" s="10">
        <f t="shared" si="14"/>
        <v>0</v>
      </c>
      <c r="FR15" s="10">
        <f t="shared" si="14"/>
        <v>0</v>
      </c>
      <c r="FS15" s="10">
        <f t="shared" si="14"/>
        <v>0</v>
      </c>
      <c r="FT15" s="10">
        <f t="shared" si="14"/>
        <v>0</v>
      </c>
      <c r="FU15" s="10">
        <f t="shared" si="14"/>
        <v>0</v>
      </c>
      <c r="FV15" s="10">
        <f t="shared" si="14"/>
        <v>0</v>
      </c>
      <c r="FW15" s="10">
        <f t="shared" si="14"/>
        <v>0</v>
      </c>
      <c r="FX15" s="10">
        <f t="shared" si="14"/>
        <v>0</v>
      </c>
      <c r="FY15" s="10">
        <f t="shared" si="14"/>
        <v>0</v>
      </c>
      <c r="FZ15" s="10">
        <f t="shared" si="14"/>
        <v>0</v>
      </c>
      <c r="GA15" s="10">
        <f t="shared" si="14"/>
        <v>0</v>
      </c>
      <c r="GB15" s="10">
        <f t="shared" si="14"/>
        <v>0</v>
      </c>
      <c r="GC15" s="10">
        <f t="shared" si="14"/>
        <v>0</v>
      </c>
      <c r="GD15" s="10">
        <f t="shared" si="14"/>
        <v>0</v>
      </c>
      <c r="GE15" s="10">
        <f t="shared" si="14"/>
        <v>0</v>
      </c>
      <c r="GF15" s="10">
        <f t="shared" si="14"/>
        <v>0</v>
      </c>
      <c r="GG15" s="10">
        <f t="shared" si="14"/>
        <v>0</v>
      </c>
      <c r="GH15" s="10">
        <f t="shared" si="14"/>
        <v>0</v>
      </c>
      <c r="GI15" s="10">
        <f t="shared" si="14"/>
        <v>0</v>
      </c>
      <c r="GJ15" s="10">
        <f t="shared" si="14"/>
        <v>0</v>
      </c>
      <c r="GK15" s="10">
        <f t="shared" si="14"/>
        <v>0</v>
      </c>
      <c r="GL15" s="10">
        <f t="shared" si="14"/>
        <v>0</v>
      </c>
      <c r="GM15" s="10">
        <f t="shared" si="14"/>
        <v>0</v>
      </c>
      <c r="GN15" s="10">
        <f t="shared" si="14"/>
        <v>0</v>
      </c>
      <c r="GO15" s="10">
        <f t="shared" si="14"/>
        <v>0</v>
      </c>
      <c r="GP15" s="10">
        <f t="shared" si="14"/>
        <v>0</v>
      </c>
      <c r="GQ15" s="10">
        <f t="shared" si="14"/>
        <v>0</v>
      </c>
      <c r="GR15" s="10">
        <f t="shared" si="14"/>
        <v>0</v>
      </c>
      <c r="GS15" s="10">
        <f t="shared" si="14"/>
        <v>0</v>
      </c>
      <c r="GT15" s="10">
        <f t="shared" si="14"/>
        <v>0</v>
      </c>
      <c r="GU15" s="10">
        <f t="shared" si="14"/>
        <v>0</v>
      </c>
      <c r="GV15" s="10">
        <f t="shared" si="14"/>
        <v>0</v>
      </c>
      <c r="GW15" s="10">
        <f t="shared" si="14"/>
        <v>0</v>
      </c>
      <c r="GX15" s="10">
        <f t="shared" si="14"/>
        <v>0</v>
      </c>
      <c r="GY15" s="10">
        <f t="shared" si="14"/>
        <v>0</v>
      </c>
      <c r="GZ15" s="10">
        <f t="shared" si="14"/>
        <v>0</v>
      </c>
      <c r="HA15" s="10">
        <f t="shared" si="14"/>
        <v>0</v>
      </c>
      <c r="HB15" s="10">
        <f t="shared" si="14"/>
        <v>0</v>
      </c>
      <c r="HC15" s="10">
        <f t="shared" si="14"/>
        <v>0</v>
      </c>
    </row>
    <row r="16" spans="1:211">
      <c r="A16" t="s">
        <v>20</v>
      </c>
      <c r="B16" s="10">
        <f>'CCaMC-VOaMCpUC US'!B16</f>
        <v>39.450873422962026</v>
      </c>
      <c r="C16" s="10">
        <f t="shared" si="6"/>
        <v>39.450873422962026</v>
      </c>
      <c r="D16" s="10">
        <f t="shared" si="6"/>
        <v>39.450873422962026</v>
      </c>
      <c r="E16" s="10">
        <f t="shared" si="6"/>
        <v>39.450873422962026</v>
      </c>
      <c r="F16" s="10">
        <f t="shared" si="15"/>
        <v>39.450873422962026</v>
      </c>
      <c r="G16" s="10">
        <f t="shared" si="15"/>
        <v>39.450873422962026</v>
      </c>
      <c r="H16" s="10">
        <f t="shared" si="15"/>
        <v>39.450873422962026</v>
      </c>
      <c r="I16" s="10">
        <f t="shared" si="15"/>
        <v>39.450873422962026</v>
      </c>
      <c r="J16" s="10">
        <f t="shared" si="15"/>
        <v>39.450873422962026</v>
      </c>
      <c r="K16" s="10">
        <f t="shared" si="15"/>
        <v>39.450873422962026</v>
      </c>
      <c r="L16" s="10">
        <f t="shared" si="15"/>
        <v>39.450873422962026</v>
      </c>
      <c r="M16" s="10">
        <f t="shared" si="15"/>
        <v>39.450873422962026</v>
      </c>
      <c r="N16" s="10">
        <f t="shared" si="15"/>
        <v>39.450873422962026</v>
      </c>
      <c r="O16" s="10">
        <f t="shared" si="15"/>
        <v>39.450873422962026</v>
      </c>
      <c r="P16" s="10">
        <f t="shared" si="15"/>
        <v>39.450873422962026</v>
      </c>
      <c r="Q16" s="10">
        <f t="shared" si="15"/>
        <v>39.450873422962026</v>
      </c>
      <c r="R16" s="10">
        <f t="shared" si="15"/>
        <v>39.450873422962026</v>
      </c>
      <c r="S16" s="10">
        <f t="shared" si="15"/>
        <v>39.450873422962026</v>
      </c>
      <c r="T16" s="10">
        <f t="shared" si="15"/>
        <v>39.450873422962026</v>
      </c>
      <c r="U16" s="10">
        <f t="shared" si="15"/>
        <v>39.450873422962026</v>
      </c>
      <c r="V16" s="10">
        <f t="shared" si="15"/>
        <v>39.450873422962026</v>
      </c>
      <c r="W16" s="10">
        <f t="shared" si="15"/>
        <v>39.450873422962026</v>
      </c>
      <c r="X16" s="10">
        <f t="shared" si="15"/>
        <v>39.450873422962026</v>
      </c>
      <c r="Y16" s="10">
        <f t="shared" si="15"/>
        <v>39.450873422962026</v>
      </c>
      <c r="Z16" s="10">
        <f t="shared" si="15"/>
        <v>39.450873422962026</v>
      </c>
      <c r="AA16" s="10">
        <f t="shared" si="15"/>
        <v>39.450873422962026</v>
      </c>
      <c r="AB16" s="10">
        <f t="shared" si="15"/>
        <v>39.450873422962026</v>
      </c>
      <c r="AC16" s="10">
        <f t="shared" si="15"/>
        <v>39.450873422962026</v>
      </c>
      <c r="AD16" s="10">
        <f t="shared" si="15"/>
        <v>39.450873422962026</v>
      </c>
      <c r="AE16" s="10">
        <f t="shared" si="15"/>
        <v>39.450873422962026</v>
      </c>
      <c r="AF16" s="10">
        <f t="shared" si="15"/>
        <v>39.450873422962026</v>
      </c>
      <c r="AG16" s="10">
        <f t="shared" si="15"/>
        <v>39.450873422962026</v>
      </c>
      <c r="AH16" s="10">
        <f t="shared" si="17"/>
        <v>39.450873422962026</v>
      </c>
      <c r="AI16" s="10">
        <f t="shared" si="17"/>
        <v>39.450873422962026</v>
      </c>
      <c r="AJ16" s="10">
        <f t="shared" si="17"/>
        <v>39.450873422962026</v>
      </c>
      <c r="AK16" s="10">
        <f t="shared" si="17"/>
        <v>39.450873422962026</v>
      </c>
      <c r="AL16" s="10">
        <f t="shared" si="17"/>
        <v>39.450873422962026</v>
      </c>
      <c r="AM16" s="10">
        <f t="shared" si="17"/>
        <v>39.450873422962026</v>
      </c>
      <c r="AN16" s="10">
        <f t="shared" si="17"/>
        <v>39.450873422962026</v>
      </c>
      <c r="AO16" s="10">
        <f t="shared" si="17"/>
        <v>39.450873422962026</v>
      </c>
      <c r="AP16" s="10">
        <f t="shared" si="17"/>
        <v>39.450873422962026</v>
      </c>
      <c r="AQ16" s="10">
        <f t="shared" si="17"/>
        <v>39.450873422962026</v>
      </c>
      <c r="AR16" s="10">
        <f t="shared" si="17"/>
        <v>39.450873422962026</v>
      </c>
      <c r="AS16" s="10">
        <f t="shared" si="17"/>
        <v>39.450873422962026</v>
      </c>
      <c r="AT16" s="10">
        <f t="shared" si="17"/>
        <v>39.450873422962026</v>
      </c>
      <c r="AU16" s="10">
        <f t="shared" si="17"/>
        <v>39.450873422962026</v>
      </c>
      <c r="AV16" s="10">
        <f t="shared" si="17"/>
        <v>39.450873422962026</v>
      </c>
      <c r="AW16" s="10">
        <f t="shared" si="17"/>
        <v>39.450873422962026</v>
      </c>
      <c r="AX16" s="10">
        <f t="shared" si="17"/>
        <v>39.450873422962026</v>
      </c>
      <c r="AY16" s="10">
        <f t="shared" si="17"/>
        <v>39.450873422962026</v>
      </c>
      <c r="AZ16" s="10">
        <f t="shared" si="17"/>
        <v>39.450873422962026</v>
      </c>
      <c r="BA16" s="10">
        <f t="shared" si="17"/>
        <v>39.450873422962026</v>
      </c>
      <c r="BB16" s="10">
        <f t="shared" si="17"/>
        <v>39.450873422962026</v>
      </c>
      <c r="BC16" s="10">
        <f t="shared" si="17"/>
        <v>39.450873422962026</v>
      </c>
      <c r="BD16" s="10">
        <f t="shared" si="17"/>
        <v>39.450873422962026</v>
      </c>
      <c r="BE16" s="10">
        <f t="shared" si="17"/>
        <v>39.450873422962026</v>
      </c>
      <c r="BF16" s="10">
        <f t="shared" si="17"/>
        <v>39.450873422962026</v>
      </c>
      <c r="BG16" s="10">
        <f t="shared" si="17"/>
        <v>39.450873422962026</v>
      </c>
      <c r="BH16" s="10">
        <f t="shared" si="17"/>
        <v>39.450873422962026</v>
      </c>
      <c r="BI16" s="10">
        <f t="shared" si="17"/>
        <v>39.450873422962026</v>
      </c>
      <c r="BJ16" s="10">
        <f t="shared" si="17"/>
        <v>39.450873422962026</v>
      </c>
      <c r="BK16" s="10">
        <f t="shared" si="17"/>
        <v>39.450873422962026</v>
      </c>
      <c r="BL16" s="10">
        <f t="shared" si="17"/>
        <v>39.450873422962026</v>
      </c>
      <c r="BM16" s="10">
        <f t="shared" si="17"/>
        <v>39.450873422962026</v>
      </c>
      <c r="BN16" s="10">
        <f t="shared" si="17"/>
        <v>39.450873422962026</v>
      </c>
      <c r="BO16" s="10">
        <f t="shared" si="17"/>
        <v>39.450873422962026</v>
      </c>
      <c r="BP16" s="10">
        <f t="shared" si="17"/>
        <v>39.450873422962026</v>
      </c>
      <c r="BQ16" s="10">
        <f t="shared" si="17"/>
        <v>39.450873422962026</v>
      </c>
      <c r="BR16" s="10">
        <f t="shared" si="17"/>
        <v>39.450873422962026</v>
      </c>
      <c r="BS16" s="10">
        <f t="shared" si="17"/>
        <v>39.450873422962026</v>
      </c>
      <c r="BT16" s="10">
        <f t="shared" si="17"/>
        <v>39.450873422962026</v>
      </c>
      <c r="BU16" s="10">
        <f t="shared" si="17"/>
        <v>39.450873422962026</v>
      </c>
      <c r="BV16" s="10">
        <f t="shared" si="17"/>
        <v>39.450873422962026</v>
      </c>
      <c r="BW16" s="10">
        <f t="shared" si="17"/>
        <v>39.450873422962026</v>
      </c>
      <c r="BX16" s="10">
        <f t="shared" si="17"/>
        <v>39.450873422962026</v>
      </c>
      <c r="BY16" s="10">
        <f t="shared" si="17"/>
        <v>39.450873422962026</v>
      </c>
      <c r="BZ16" s="10">
        <f t="shared" si="17"/>
        <v>39.450873422962026</v>
      </c>
      <c r="CA16" s="10">
        <f t="shared" si="17"/>
        <v>39.450873422962026</v>
      </c>
      <c r="CB16" s="10">
        <f t="shared" si="17"/>
        <v>39.450873422962026</v>
      </c>
      <c r="CC16" s="10">
        <f t="shared" si="17"/>
        <v>39.450873422962026</v>
      </c>
      <c r="CD16" s="10">
        <f t="shared" si="17"/>
        <v>39.450873422962026</v>
      </c>
      <c r="CE16" s="10">
        <f t="shared" si="17"/>
        <v>39.450873422962026</v>
      </c>
      <c r="CF16" s="10">
        <f t="shared" si="17"/>
        <v>39.450873422962026</v>
      </c>
      <c r="CG16" s="10">
        <f t="shared" si="17"/>
        <v>39.450873422962026</v>
      </c>
      <c r="CH16" s="10">
        <f t="shared" si="17"/>
        <v>39.450873422962026</v>
      </c>
      <c r="CI16" s="10">
        <f t="shared" si="17"/>
        <v>39.450873422962026</v>
      </c>
      <c r="CJ16" s="10">
        <f t="shared" si="17"/>
        <v>39.450873422962026</v>
      </c>
      <c r="CK16" s="10">
        <f t="shared" si="17"/>
        <v>39.450873422962026</v>
      </c>
      <c r="CL16" s="10">
        <f t="shared" si="17"/>
        <v>39.450873422962026</v>
      </c>
      <c r="CM16" s="10">
        <f t="shared" si="17"/>
        <v>39.450873422962026</v>
      </c>
      <c r="CN16" s="10">
        <f t="shared" si="17"/>
        <v>39.450873422962026</v>
      </c>
      <c r="CO16" s="10">
        <f t="shared" si="17"/>
        <v>39.450873422962026</v>
      </c>
      <c r="CP16" s="10">
        <f t="shared" si="17"/>
        <v>39.450873422962026</v>
      </c>
      <c r="CQ16" s="10">
        <f t="shared" si="17"/>
        <v>39.450873422962026</v>
      </c>
      <c r="CR16" s="10">
        <f t="shared" si="17"/>
        <v>39.450873422962026</v>
      </c>
      <c r="CS16" s="10">
        <f t="shared" si="17"/>
        <v>39.450873422962026</v>
      </c>
      <c r="CT16" s="10">
        <f t="shared" si="16"/>
        <v>39.450873422962026</v>
      </c>
      <c r="CU16" s="10">
        <f t="shared" si="16"/>
        <v>39.450873422962026</v>
      </c>
      <c r="CV16" s="10">
        <f t="shared" si="16"/>
        <v>39.450873422962026</v>
      </c>
      <c r="CW16" s="10">
        <f t="shared" si="16"/>
        <v>39.450873422962026</v>
      </c>
      <c r="CX16" s="10">
        <f t="shared" si="16"/>
        <v>39.450873422962026</v>
      </c>
      <c r="CY16" s="10">
        <f t="shared" si="16"/>
        <v>39.450873422962026</v>
      </c>
      <c r="CZ16" s="10">
        <f t="shared" si="16"/>
        <v>39.450873422962026</v>
      </c>
      <c r="DA16" s="10">
        <f t="shared" si="16"/>
        <v>39.450873422962026</v>
      </c>
      <c r="DB16" s="10">
        <f t="shared" si="16"/>
        <v>39.450873422962026</v>
      </c>
      <c r="DC16" s="10">
        <f t="shared" si="16"/>
        <v>39.450873422962026</v>
      </c>
      <c r="DD16" s="10">
        <f t="shared" si="16"/>
        <v>39.450873422962026</v>
      </c>
      <c r="DE16" s="10">
        <f t="shared" si="16"/>
        <v>39.450873422962026</v>
      </c>
      <c r="DF16" s="10">
        <f t="shared" si="16"/>
        <v>39.450873422962026</v>
      </c>
      <c r="DG16" s="10">
        <f t="shared" si="16"/>
        <v>39.450873422962026</v>
      </c>
      <c r="DH16" s="10">
        <f t="shared" si="16"/>
        <v>39.450873422962026</v>
      </c>
      <c r="DI16" s="10">
        <f t="shared" si="16"/>
        <v>39.450873422962026</v>
      </c>
      <c r="DJ16" s="10">
        <f t="shared" si="16"/>
        <v>39.450873422962026</v>
      </c>
      <c r="DK16" s="10">
        <f t="shared" si="16"/>
        <v>39.450873422962026</v>
      </c>
      <c r="DL16" s="10">
        <f t="shared" si="16"/>
        <v>39.450873422962026</v>
      </c>
      <c r="DM16" s="10">
        <f t="shared" si="16"/>
        <v>39.450873422962026</v>
      </c>
      <c r="DN16" s="10">
        <f t="shared" si="16"/>
        <v>39.450873422962026</v>
      </c>
      <c r="DO16" s="10">
        <f t="shared" si="16"/>
        <v>39.450873422962026</v>
      </c>
      <c r="DP16" s="10">
        <f t="shared" si="16"/>
        <v>39.450873422962026</v>
      </c>
      <c r="DQ16" s="10">
        <f t="shared" si="16"/>
        <v>39.450873422962026</v>
      </c>
      <c r="DR16" s="10">
        <f t="shared" si="16"/>
        <v>39.450873422962026</v>
      </c>
      <c r="DS16" s="10">
        <f t="shared" si="16"/>
        <v>39.450873422962026</v>
      </c>
      <c r="DT16" s="10">
        <f t="shared" si="16"/>
        <v>39.450873422962026</v>
      </c>
      <c r="DU16" s="10">
        <f t="shared" si="16"/>
        <v>39.450873422962026</v>
      </c>
      <c r="DV16" s="10">
        <f t="shared" si="16"/>
        <v>39.450873422962026</v>
      </c>
      <c r="DW16" s="10">
        <f t="shared" si="16"/>
        <v>39.450873422962026</v>
      </c>
      <c r="DX16" s="10">
        <f t="shared" si="16"/>
        <v>39.450873422962026</v>
      </c>
      <c r="DY16" s="10">
        <f t="shared" si="16"/>
        <v>39.450873422962026</v>
      </c>
      <c r="DZ16" s="10">
        <f t="shared" si="16"/>
        <v>39.450873422962026</v>
      </c>
      <c r="EA16" s="10">
        <f t="shared" si="16"/>
        <v>39.450873422962026</v>
      </c>
      <c r="EB16" s="10">
        <f t="shared" si="16"/>
        <v>39.450873422962026</v>
      </c>
      <c r="EC16" s="10">
        <f t="shared" si="16"/>
        <v>39.450873422962026</v>
      </c>
      <c r="ED16" s="10">
        <f t="shared" si="16"/>
        <v>39.450873422962026</v>
      </c>
      <c r="EE16" s="10">
        <f t="shared" si="16"/>
        <v>39.450873422962026</v>
      </c>
      <c r="EF16" s="10">
        <f t="shared" si="16"/>
        <v>39.450873422962026</v>
      </c>
      <c r="EG16" s="10">
        <f t="shared" si="16"/>
        <v>39.450873422962026</v>
      </c>
      <c r="EH16" s="10">
        <f t="shared" si="16"/>
        <v>39.450873422962026</v>
      </c>
      <c r="EI16" s="10">
        <f t="shared" si="16"/>
        <v>39.450873422962026</v>
      </c>
      <c r="EJ16" s="10">
        <f t="shared" si="16"/>
        <v>39.450873422962026</v>
      </c>
      <c r="EK16" s="10">
        <f t="shared" si="16"/>
        <v>39.450873422962026</v>
      </c>
      <c r="EL16" s="10">
        <f t="shared" si="16"/>
        <v>39.450873422962026</v>
      </c>
      <c r="EM16" s="10">
        <f t="shared" si="16"/>
        <v>39.450873422962026</v>
      </c>
      <c r="EN16" s="10">
        <f t="shared" si="16"/>
        <v>39.450873422962026</v>
      </c>
      <c r="EO16" s="10">
        <f t="shared" si="16"/>
        <v>39.450873422962026</v>
      </c>
      <c r="EP16" s="10">
        <f t="shared" si="16"/>
        <v>39.450873422962026</v>
      </c>
      <c r="EQ16" s="10">
        <f t="shared" si="16"/>
        <v>39.450873422962026</v>
      </c>
      <c r="ER16" s="10">
        <f t="shared" si="16"/>
        <v>39.450873422962026</v>
      </c>
      <c r="ES16" s="10">
        <f t="shared" si="16"/>
        <v>39.450873422962026</v>
      </c>
      <c r="ET16" s="10">
        <f t="shared" si="16"/>
        <v>39.450873422962026</v>
      </c>
      <c r="EU16" s="10">
        <f t="shared" si="16"/>
        <v>39.450873422962026</v>
      </c>
      <c r="EV16" s="10">
        <f t="shared" si="16"/>
        <v>39.450873422962026</v>
      </c>
      <c r="EW16" s="10">
        <f t="shared" si="16"/>
        <v>39.450873422962026</v>
      </c>
      <c r="EX16" s="10">
        <f t="shared" si="16"/>
        <v>39.450873422962026</v>
      </c>
      <c r="EY16" s="10">
        <f t="shared" si="16"/>
        <v>39.450873422962026</v>
      </c>
      <c r="EZ16" s="10">
        <f t="shared" si="16"/>
        <v>39.450873422962026</v>
      </c>
      <c r="FA16" s="10">
        <f t="shared" si="16"/>
        <v>39.450873422962026</v>
      </c>
      <c r="FB16" s="10">
        <f t="shared" si="16"/>
        <v>39.450873422962026</v>
      </c>
      <c r="FC16" s="10">
        <f t="shared" si="16"/>
        <v>39.450873422962026</v>
      </c>
      <c r="FD16" s="10">
        <f t="shared" si="16"/>
        <v>39.450873422962026</v>
      </c>
      <c r="FE16" s="10">
        <f t="shared" ref="FE16:HC20" si="18">$B16</f>
        <v>39.450873422962026</v>
      </c>
      <c r="FF16" s="10">
        <f t="shared" si="18"/>
        <v>39.450873422962026</v>
      </c>
      <c r="FG16" s="10">
        <f t="shared" si="18"/>
        <v>39.450873422962026</v>
      </c>
      <c r="FH16" s="10">
        <f t="shared" si="18"/>
        <v>39.450873422962026</v>
      </c>
      <c r="FI16" s="10">
        <f t="shared" si="18"/>
        <v>39.450873422962026</v>
      </c>
      <c r="FJ16" s="10">
        <f t="shared" si="18"/>
        <v>39.450873422962026</v>
      </c>
      <c r="FK16" s="10">
        <f t="shared" si="18"/>
        <v>39.450873422962026</v>
      </c>
      <c r="FL16" s="10">
        <f t="shared" si="18"/>
        <v>39.450873422962026</v>
      </c>
      <c r="FM16" s="10">
        <f t="shared" si="18"/>
        <v>39.450873422962026</v>
      </c>
      <c r="FN16" s="10">
        <f t="shared" si="18"/>
        <v>39.450873422962026</v>
      </c>
      <c r="FO16" s="10">
        <f t="shared" si="18"/>
        <v>39.450873422962026</v>
      </c>
      <c r="FP16" s="10">
        <f t="shared" si="18"/>
        <v>39.450873422962026</v>
      </c>
      <c r="FQ16" s="10">
        <f t="shared" si="18"/>
        <v>39.450873422962026</v>
      </c>
      <c r="FR16" s="10">
        <f t="shared" si="18"/>
        <v>39.450873422962026</v>
      </c>
      <c r="FS16" s="10">
        <f t="shared" si="18"/>
        <v>39.450873422962026</v>
      </c>
      <c r="FT16" s="10">
        <f t="shared" si="18"/>
        <v>39.450873422962026</v>
      </c>
      <c r="FU16" s="10">
        <f t="shared" si="18"/>
        <v>39.450873422962026</v>
      </c>
      <c r="FV16" s="10">
        <f t="shared" si="18"/>
        <v>39.450873422962026</v>
      </c>
      <c r="FW16" s="10">
        <f t="shared" si="18"/>
        <v>39.450873422962026</v>
      </c>
      <c r="FX16" s="10">
        <f t="shared" si="18"/>
        <v>39.450873422962026</v>
      </c>
      <c r="FY16" s="10">
        <f t="shared" si="18"/>
        <v>39.450873422962026</v>
      </c>
      <c r="FZ16" s="10">
        <f t="shared" si="18"/>
        <v>39.450873422962026</v>
      </c>
      <c r="GA16" s="10">
        <f t="shared" si="18"/>
        <v>39.450873422962026</v>
      </c>
      <c r="GB16" s="10">
        <f t="shared" si="18"/>
        <v>39.450873422962026</v>
      </c>
      <c r="GC16" s="10">
        <f t="shared" si="18"/>
        <v>39.450873422962026</v>
      </c>
      <c r="GD16" s="10">
        <f t="shared" si="18"/>
        <v>39.450873422962026</v>
      </c>
      <c r="GE16" s="10">
        <f t="shared" si="18"/>
        <v>39.450873422962026</v>
      </c>
      <c r="GF16" s="10">
        <f t="shared" si="18"/>
        <v>39.450873422962026</v>
      </c>
      <c r="GG16" s="10">
        <f t="shared" si="18"/>
        <v>39.450873422962026</v>
      </c>
      <c r="GH16" s="10">
        <f t="shared" si="18"/>
        <v>39.450873422962026</v>
      </c>
      <c r="GI16" s="10">
        <f t="shared" si="18"/>
        <v>39.450873422962026</v>
      </c>
      <c r="GJ16" s="10">
        <f t="shared" si="18"/>
        <v>39.450873422962026</v>
      </c>
      <c r="GK16" s="10">
        <f t="shared" si="18"/>
        <v>39.450873422962026</v>
      </c>
      <c r="GL16" s="10">
        <f t="shared" si="18"/>
        <v>39.450873422962026</v>
      </c>
      <c r="GM16" s="10">
        <f t="shared" si="18"/>
        <v>39.450873422962026</v>
      </c>
      <c r="GN16" s="10">
        <f t="shared" si="18"/>
        <v>39.450873422962026</v>
      </c>
      <c r="GO16" s="10">
        <f t="shared" si="18"/>
        <v>39.450873422962026</v>
      </c>
      <c r="GP16" s="10">
        <f t="shared" si="18"/>
        <v>39.450873422962026</v>
      </c>
      <c r="GQ16" s="10">
        <f t="shared" si="18"/>
        <v>39.450873422962026</v>
      </c>
      <c r="GR16" s="10">
        <f t="shared" si="18"/>
        <v>39.450873422962026</v>
      </c>
      <c r="GS16" s="10">
        <f t="shared" si="18"/>
        <v>39.450873422962026</v>
      </c>
      <c r="GT16" s="10">
        <f t="shared" si="18"/>
        <v>39.450873422962026</v>
      </c>
      <c r="GU16" s="10">
        <f t="shared" si="18"/>
        <v>39.450873422962026</v>
      </c>
      <c r="GV16" s="10">
        <f t="shared" si="18"/>
        <v>39.450873422962026</v>
      </c>
      <c r="GW16" s="10">
        <f t="shared" si="18"/>
        <v>39.450873422962026</v>
      </c>
      <c r="GX16" s="10">
        <f t="shared" si="18"/>
        <v>39.450873422962026</v>
      </c>
      <c r="GY16" s="10">
        <f t="shared" si="18"/>
        <v>39.450873422962026</v>
      </c>
      <c r="GZ16" s="10">
        <f t="shared" si="18"/>
        <v>39.450873422962026</v>
      </c>
      <c r="HA16" s="10">
        <f t="shared" si="18"/>
        <v>39.450873422962026</v>
      </c>
      <c r="HB16" s="10">
        <f t="shared" si="18"/>
        <v>39.450873422962026</v>
      </c>
      <c r="HC16" s="10">
        <f t="shared" si="18"/>
        <v>39.450873422962026</v>
      </c>
    </row>
    <row r="17" spans="1:211">
      <c r="A17" t="s">
        <v>21</v>
      </c>
      <c r="B17" s="10">
        <f>'CCaMC-VOaMCpUC US'!B17</f>
        <v>39.450873422962026</v>
      </c>
      <c r="C17" s="10">
        <f t="shared" si="6"/>
        <v>39.450873422962026</v>
      </c>
      <c r="D17" s="10">
        <f t="shared" si="6"/>
        <v>39.450873422962026</v>
      </c>
      <c r="E17" s="10">
        <f t="shared" si="6"/>
        <v>39.450873422962026</v>
      </c>
      <c r="F17" s="10">
        <f t="shared" si="15"/>
        <v>39.450873422962026</v>
      </c>
      <c r="G17" s="10">
        <f t="shared" si="15"/>
        <v>39.450873422962026</v>
      </c>
      <c r="H17" s="10">
        <f t="shared" si="15"/>
        <v>39.450873422962026</v>
      </c>
      <c r="I17" s="10">
        <f t="shared" si="15"/>
        <v>39.450873422962026</v>
      </c>
      <c r="J17" s="10">
        <f t="shared" si="15"/>
        <v>39.450873422962026</v>
      </c>
      <c r="K17" s="10">
        <f t="shared" si="15"/>
        <v>39.450873422962026</v>
      </c>
      <c r="L17" s="10">
        <f t="shared" si="15"/>
        <v>39.450873422962026</v>
      </c>
      <c r="M17" s="10">
        <f t="shared" si="15"/>
        <v>39.450873422962026</v>
      </c>
      <c r="N17" s="10">
        <f t="shared" si="15"/>
        <v>39.450873422962026</v>
      </c>
      <c r="O17" s="10">
        <f t="shared" si="15"/>
        <v>39.450873422962026</v>
      </c>
      <c r="P17" s="10">
        <f t="shared" si="15"/>
        <v>39.450873422962026</v>
      </c>
      <c r="Q17" s="10">
        <f t="shared" si="15"/>
        <v>39.450873422962026</v>
      </c>
      <c r="R17" s="10">
        <f t="shared" si="15"/>
        <v>39.450873422962026</v>
      </c>
      <c r="S17" s="10">
        <f t="shared" si="15"/>
        <v>39.450873422962026</v>
      </c>
      <c r="T17" s="10">
        <f t="shared" si="15"/>
        <v>39.450873422962026</v>
      </c>
      <c r="U17" s="10">
        <f t="shared" si="15"/>
        <v>39.450873422962026</v>
      </c>
      <c r="V17" s="10">
        <f t="shared" si="15"/>
        <v>39.450873422962026</v>
      </c>
      <c r="W17" s="10">
        <f t="shared" si="15"/>
        <v>39.450873422962026</v>
      </c>
      <c r="X17" s="10">
        <f t="shared" si="15"/>
        <v>39.450873422962026</v>
      </c>
      <c r="Y17" s="10">
        <f t="shared" si="15"/>
        <v>39.450873422962026</v>
      </c>
      <c r="Z17" s="10">
        <f t="shared" si="15"/>
        <v>39.450873422962026</v>
      </c>
      <c r="AA17" s="10">
        <f t="shared" si="15"/>
        <v>39.450873422962026</v>
      </c>
      <c r="AB17" s="10">
        <f t="shared" si="15"/>
        <v>39.450873422962026</v>
      </c>
      <c r="AC17" s="10">
        <f t="shared" si="15"/>
        <v>39.450873422962026</v>
      </c>
      <c r="AD17" s="10">
        <f t="shared" si="15"/>
        <v>39.450873422962026</v>
      </c>
      <c r="AE17" s="10">
        <f t="shared" si="15"/>
        <v>39.450873422962026</v>
      </c>
      <c r="AF17" s="10">
        <f t="shared" si="15"/>
        <v>39.450873422962026</v>
      </c>
      <c r="AG17" s="10">
        <f t="shared" si="15"/>
        <v>39.450873422962026</v>
      </c>
      <c r="AH17" s="10">
        <f t="shared" si="17"/>
        <v>39.450873422962026</v>
      </c>
      <c r="AI17" s="10">
        <f t="shared" si="17"/>
        <v>39.450873422962026</v>
      </c>
      <c r="AJ17" s="10">
        <f t="shared" si="17"/>
        <v>39.450873422962026</v>
      </c>
      <c r="AK17" s="10">
        <f t="shared" si="17"/>
        <v>39.450873422962026</v>
      </c>
      <c r="AL17" s="10">
        <f t="shared" si="17"/>
        <v>39.450873422962026</v>
      </c>
      <c r="AM17" s="10">
        <f t="shared" si="17"/>
        <v>39.450873422962026</v>
      </c>
      <c r="AN17" s="10">
        <f t="shared" si="17"/>
        <v>39.450873422962026</v>
      </c>
      <c r="AO17" s="10">
        <f t="shared" si="17"/>
        <v>39.450873422962026</v>
      </c>
      <c r="AP17" s="10">
        <f t="shared" si="17"/>
        <v>39.450873422962026</v>
      </c>
      <c r="AQ17" s="10">
        <f t="shared" si="17"/>
        <v>39.450873422962026</v>
      </c>
      <c r="AR17" s="10">
        <f t="shared" si="17"/>
        <v>39.450873422962026</v>
      </c>
      <c r="AS17" s="10">
        <f t="shared" si="17"/>
        <v>39.450873422962026</v>
      </c>
      <c r="AT17" s="10">
        <f t="shared" si="17"/>
        <v>39.450873422962026</v>
      </c>
      <c r="AU17" s="10">
        <f t="shared" si="17"/>
        <v>39.450873422962026</v>
      </c>
      <c r="AV17" s="10">
        <f t="shared" si="17"/>
        <v>39.450873422962026</v>
      </c>
      <c r="AW17" s="10">
        <f t="shared" si="17"/>
        <v>39.450873422962026</v>
      </c>
      <c r="AX17" s="10">
        <f t="shared" si="17"/>
        <v>39.450873422962026</v>
      </c>
      <c r="AY17" s="10">
        <f t="shared" si="17"/>
        <v>39.450873422962026</v>
      </c>
      <c r="AZ17" s="10">
        <f t="shared" si="17"/>
        <v>39.450873422962026</v>
      </c>
      <c r="BA17" s="10">
        <f t="shared" si="17"/>
        <v>39.450873422962026</v>
      </c>
      <c r="BB17" s="10">
        <f t="shared" si="17"/>
        <v>39.450873422962026</v>
      </c>
      <c r="BC17" s="10">
        <f t="shared" si="17"/>
        <v>39.450873422962026</v>
      </c>
      <c r="BD17" s="10">
        <f t="shared" si="17"/>
        <v>39.450873422962026</v>
      </c>
      <c r="BE17" s="10">
        <f t="shared" si="17"/>
        <v>39.450873422962026</v>
      </c>
      <c r="BF17" s="10">
        <f t="shared" si="17"/>
        <v>39.450873422962026</v>
      </c>
      <c r="BG17" s="10">
        <f t="shared" si="17"/>
        <v>39.450873422962026</v>
      </c>
      <c r="BH17" s="10">
        <f t="shared" si="17"/>
        <v>39.450873422962026</v>
      </c>
      <c r="BI17" s="10">
        <f t="shared" si="17"/>
        <v>39.450873422962026</v>
      </c>
      <c r="BJ17" s="10">
        <f t="shared" si="17"/>
        <v>39.450873422962026</v>
      </c>
      <c r="BK17" s="10">
        <f t="shared" si="17"/>
        <v>39.450873422962026</v>
      </c>
      <c r="BL17" s="10">
        <f t="shared" si="17"/>
        <v>39.450873422962026</v>
      </c>
      <c r="BM17" s="10">
        <f t="shared" si="17"/>
        <v>39.450873422962026</v>
      </c>
      <c r="BN17" s="10">
        <f t="shared" si="17"/>
        <v>39.450873422962026</v>
      </c>
      <c r="BO17" s="10">
        <f t="shared" si="17"/>
        <v>39.450873422962026</v>
      </c>
      <c r="BP17" s="10">
        <f t="shared" si="17"/>
        <v>39.450873422962026</v>
      </c>
      <c r="BQ17" s="10">
        <f t="shared" si="17"/>
        <v>39.450873422962026</v>
      </c>
      <c r="BR17" s="10">
        <f t="shared" si="17"/>
        <v>39.450873422962026</v>
      </c>
      <c r="BS17" s="10">
        <f t="shared" si="17"/>
        <v>39.450873422962026</v>
      </c>
      <c r="BT17" s="10">
        <f t="shared" si="17"/>
        <v>39.450873422962026</v>
      </c>
      <c r="BU17" s="10">
        <f t="shared" si="17"/>
        <v>39.450873422962026</v>
      </c>
      <c r="BV17" s="10">
        <f t="shared" si="17"/>
        <v>39.450873422962026</v>
      </c>
      <c r="BW17" s="10">
        <f t="shared" si="17"/>
        <v>39.450873422962026</v>
      </c>
      <c r="BX17" s="10">
        <f t="shared" si="17"/>
        <v>39.450873422962026</v>
      </c>
      <c r="BY17" s="10">
        <f t="shared" si="17"/>
        <v>39.450873422962026</v>
      </c>
      <c r="BZ17" s="10">
        <f t="shared" si="17"/>
        <v>39.450873422962026</v>
      </c>
      <c r="CA17" s="10">
        <f t="shared" si="17"/>
        <v>39.450873422962026</v>
      </c>
      <c r="CB17" s="10">
        <f t="shared" si="17"/>
        <v>39.450873422962026</v>
      </c>
      <c r="CC17" s="10">
        <f t="shared" si="17"/>
        <v>39.450873422962026</v>
      </c>
      <c r="CD17" s="10">
        <f t="shared" si="17"/>
        <v>39.450873422962026</v>
      </c>
      <c r="CE17" s="10">
        <f t="shared" si="17"/>
        <v>39.450873422962026</v>
      </c>
      <c r="CF17" s="10">
        <f t="shared" si="17"/>
        <v>39.450873422962026</v>
      </c>
      <c r="CG17" s="10">
        <f t="shared" si="17"/>
        <v>39.450873422962026</v>
      </c>
      <c r="CH17" s="10">
        <f t="shared" si="17"/>
        <v>39.450873422962026</v>
      </c>
      <c r="CI17" s="10">
        <f t="shared" si="17"/>
        <v>39.450873422962026</v>
      </c>
      <c r="CJ17" s="10">
        <f t="shared" si="17"/>
        <v>39.450873422962026</v>
      </c>
      <c r="CK17" s="10">
        <f t="shared" si="17"/>
        <v>39.450873422962026</v>
      </c>
      <c r="CL17" s="10">
        <f t="shared" si="17"/>
        <v>39.450873422962026</v>
      </c>
      <c r="CM17" s="10">
        <f t="shared" si="17"/>
        <v>39.450873422962026</v>
      </c>
      <c r="CN17" s="10">
        <f t="shared" si="17"/>
        <v>39.450873422962026</v>
      </c>
      <c r="CO17" s="10">
        <f t="shared" si="17"/>
        <v>39.450873422962026</v>
      </c>
      <c r="CP17" s="10">
        <f t="shared" si="17"/>
        <v>39.450873422962026</v>
      </c>
      <c r="CQ17" s="10">
        <f t="shared" si="17"/>
        <v>39.450873422962026</v>
      </c>
      <c r="CR17" s="10">
        <f t="shared" si="17"/>
        <v>39.450873422962026</v>
      </c>
      <c r="CS17" s="10">
        <f t="shared" si="17"/>
        <v>39.450873422962026</v>
      </c>
      <c r="CT17" s="10">
        <f t="shared" si="16"/>
        <v>39.450873422962026</v>
      </c>
      <c r="CU17" s="10">
        <f t="shared" si="16"/>
        <v>39.450873422962026</v>
      </c>
      <c r="CV17" s="10">
        <f t="shared" si="16"/>
        <v>39.450873422962026</v>
      </c>
      <c r="CW17" s="10">
        <f t="shared" si="16"/>
        <v>39.450873422962026</v>
      </c>
      <c r="CX17" s="10">
        <f t="shared" si="16"/>
        <v>39.450873422962026</v>
      </c>
      <c r="CY17" s="10">
        <f t="shared" si="16"/>
        <v>39.450873422962026</v>
      </c>
      <c r="CZ17" s="10">
        <f t="shared" si="16"/>
        <v>39.450873422962026</v>
      </c>
      <c r="DA17" s="10">
        <f t="shared" si="16"/>
        <v>39.450873422962026</v>
      </c>
      <c r="DB17" s="10">
        <f t="shared" si="16"/>
        <v>39.450873422962026</v>
      </c>
      <c r="DC17" s="10">
        <f t="shared" si="16"/>
        <v>39.450873422962026</v>
      </c>
      <c r="DD17" s="10">
        <f t="shared" si="16"/>
        <v>39.450873422962026</v>
      </c>
      <c r="DE17" s="10">
        <f t="shared" si="16"/>
        <v>39.450873422962026</v>
      </c>
      <c r="DF17" s="10">
        <f t="shared" si="16"/>
        <v>39.450873422962026</v>
      </c>
      <c r="DG17" s="10">
        <f t="shared" si="16"/>
        <v>39.450873422962026</v>
      </c>
      <c r="DH17" s="10">
        <f t="shared" si="16"/>
        <v>39.450873422962026</v>
      </c>
      <c r="DI17" s="10">
        <f t="shared" si="16"/>
        <v>39.450873422962026</v>
      </c>
      <c r="DJ17" s="10">
        <f t="shared" si="16"/>
        <v>39.450873422962026</v>
      </c>
      <c r="DK17" s="10">
        <f t="shared" si="16"/>
        <v>39.450873422962026</v>
      </c>
      <c r="DL17" s="10">
        <f t="shared" si="16"/>
        <v>39.450873422962026</v>
      </c>
      <c r="DM17" s="10">
        <f t="shared" si="16"/>
        <v>39.450873422962026</v>
      </c>
      <c r="DN17" s="10">
        <f t="shared" si="16"/>
        <v>39.450873422962026</v>
      </c>
      <c r="DO17" s="10">
        <f t="shared" si="16"/>
        <v>39.450873422962026</v>
      </c>
      <c r="DP17" s="10">
        <f t="shared" si="16"/>
        <v>39.450873422962026</v>
      </c>
      <c r="DQ17" s="10">
        <f t="shared" si="16"/>
        <v>39.450873422962026</v>
      </c>
      <c r="DR17" s="10">
        <f t="shared" si="16"/>
        <v>39.450873422962026</v>
      </c>
      <c r="DS17" s="10">
        <f t="shared" si="16"/>
        <v>39.450873422962026</v>
      </c>
      <c r="DT17" s="10">
        <f t="shared" si="16"/>
        <v>39.450873422962026</v>
      </c>
      <c r="DU17" s="10">
        <f t="shared" si="16"/>
        <v>39.450873422962026</v>
      </c>
      <c r="DV17" s="10">
        <f t="shared" si="16"/>
        <v>39.450873422962026</v>
      </c>
      <c r="DW17" s="10">
        <f t="shared" si="16"/>
        <v>39.450873422962026</v>
      </c>
      <c r="DX17" s="10">
        <f t="shared" si="16"/>
        <v>39.450873422962026</v>
      </c>
      <c r="DY17" s="10">
        <f t="shared" si="16"/>
        <v>39.450873422962026</v>
      </c>
      <c r="DZ17" s="10">
        <f t="shared" si="16"/>
        <v>39.450873422962026</v>
      </c>
      <c r="EA17" s="10">
        <f t="shared" si="16"/>
        <v>39.450873422962026</v>
      </c>
      <c r="EB17" s="10">
        <f t="shared" si="16"/>
        <v>39.450873422962026</v>
      </c>
      <c r="EC17" s="10">
        <f t="shared" si="16"/>
        <v>39.450873422962026</v>
      </c>
      <c r="ED17" s="10">
        <f t="shared" si="16"/>
        <v>39.450873422962026</v>
      </c>
      <c r="EE17" s="10">
        <f t="shared" si="16"/>
        <v>39.450873422962026</v>
      </c>
      <c r="EF17" s="10">
        <f t="shared" si="16"/>
        <v>39.450873422962026</v>
      </c>
      <c r="EG17" s="10">
        <f t="shared" si="16"/>
        <v>39.450873422962026</v>
      </c>
      <c r="EH17" s="10">
        <f t="shared" si="16"/>
        <v>39.450873422962026</v>
      </c>
      <c r="EI17" s="10">
        <f t="shared" si="16"/>
        <v>39.450873422962026</v>
      </c>
      <c r="EJ17" s="10">
        <f t="shared" si="16"/>
        <v>39.450873422962026</v>
      </c>
      <c r="EK17" s="10">
        <f t="shared" si="16"/>
        <v>39.450873422962026</v>
      </c>
      <c r="EL17" s="10">
        <f t="shared" si="16"/>
        <v>39.450873422962026</v>
      </c>
      <c r="EM17" s="10">
        <f t="shared" si="16"/>
        <v>39.450873422962026</v>
      </c>
      <c r="EN17" s="10">
        <f t="shared" si="16"/>
        <v>39.450873422962026</v>
      </c>
      <c r="EO17" s="10">
        <f t="shared" si="16"/>
        <v>39.450873422962026</v>
      </c>
      <c r="EP17" s="10">
        <f t="shared" si="16"/>
        <v>39.450873422962026</v>
      </c>
      <c r="EQ17" s="10">
        <f t="shared" si="16"/>
        <v>39.450873422962026</v>
      </c>
      <c r="ER17" s="10">
        <f t="shared" si="16"/>
        <v>39.450873422962026</v>
      </c>
      <c r="ES17" s="10">
        <f t="shared" si="16"/>
        <v>39.450873422962026</v>
      </c>
      <c r="ET17" s="10">
        <f t="shared" si="16"/>
        <v>39.450873422962026</v>
      </c>
      <c r="EU17" s="10">
        <f t="shared" si="16"/>
        <v>39.450873422962026</v>
      </c>
      <c r="EV17" s="10">
        <f t="shared" si="16"/>
        <v>39.450873422962026</v>
      </c>
      <c r="EW17" s="10">
        <f t="shared" si="16"/>
        <v>39.450873422962026</v>
      </c>
      <c r="EX17" s="10">
        <f t="shared" si="16"/>
        <v>39.450873422962026</v>
      </c>
      <c r="EY17" s="10">
        <f t="shared" si="16"/>
        <v>39.450873422962026</v>
      </c>
      <c r="EZ17" s="10">
        <f t="shared" si="16"/>
        <v>39.450873422962026</v>
      </c>
      <c r="FA17" s="10">
        <f t="shared" si="16"/>
        <v>39.450873422962026</v>
      </c>
      <c r="FB17" s="10">
        <f t="shared" si="16"/>
        <v>39.450873422962026</v>
      </c>
      <c r="FC17" s="10">
        <f t="shared" si="16"/>
        <v>39.450873422962026</v>
      </c>
      <c r="FD17" s="10">
        <f t="shared" si="16"/>
        <v>39.450873422962026</v>
      </c>
      <c r="FE17" s="10">
        <f t="shared" si="18"/>
        <v>39.450873422962026</v>
      </c>
      <c r="FF17" s="10">
        <f t="shared" si="18"/>
        <v>39.450873422962026</v>
      </c>
      <c r="FG17" s="10">
        <f t="shared" si="18"/>
        <v>39.450873422962026</v>
      </c>
      <c r="FH17" s="10">
        <f t="shared" si="18"/>
        <v>39.450873422962026</v>
      </c>
      <c r="FI17" s="10">
        <f t="shared" si="18"/>
        <v>39.450873422962026</v>
      </c>
      <c r="FJ17" s="10">
        <f t="shared" si="18"/>
        <v>39.450873422962026</v>
      </c>
      <c r="FK17" s="10">
        <f t="shared" si="18"/>
        <v>39.450873422962026</v>
      </c>
      <c r="FL17" s="10">
        <f t="shared" si="18"/>
        <v>39.450873422962026</v>
      </c>
      <c r="FM17" s="10">
        <f t="shared" si="18"/>
        <v>39.450873422962026</v>
      </c>
      <c r="FN17" s="10">
        <f t="shared" si="18"/>
        <v>39.450873422962026</v>
      </c>
      <c r="FO17" s="10">
        <f t="shared" si="18"/>
        <v>39.450873422962026</v>
      </c>
      <c r="FP17" s="10">
        <f t="shared" si="18"/>
        <v>39.450873422962026</v>
      </c>
      <c r="FQ17" s="10">
        <f t="shared" si="18"/>
        <v>39.450873422962026</v>
      </c>
      <c r="FR17" s="10">
        <f t="shared" si="18"/>
        <v>39.450873422962026</v>
      </c>
      <c r="FS17" s="10">
        <f t="shared" si="18"/>
        <v>39.450873422962026</v>
      </c>
      <c r="FT17" s="10">
        <f t="shared" si="18"/>
        <v>39.450873422962026</v>
      </c>
      <c r="FU17" s="10">
        <f t="shared" si="18"/>
        <v>39.450873422962026</v>
      </c>
      <c r="FV17" s="10">
        <f t="shared" si="18"/>
        <v>39.450873422962026</v>
      </c>
      <c r="FW17" s="10">
        <f t="shared" si="18"/>
        <v>39.450873422962026</v>
      </c>
      <c r="FX17" s="10">
        <f t="shared" si="18"/>
        <v>39.450873422962026</v>
      </c>
      <c r="FY17" s="10">
        <f t="shared" si="18"/>
        <v>39.450873422962026</v>
      </c>
      <c r="FZ17" s="10">
        <f t="shared" si="18"/>
        <v>39.450873422962026</v>
      </c>
      <c r="GA17" s="10">
        <f t="shared" si="18"/>
        <v>39.450873422962026</v>
      </c>
      <c r="GB17" s="10">
        <f t="shared" si="18"/>
        <v>39.450873422962026</v>
      </c>
      <c r="GC17" s="10">
        <f t="shared" si="18"/>
        <v>39.450873422962026</v>
      </c>
      <c r="GD17" s="10">
        <f t="shared" si="18"/>
        <v>39.450873422962026</v>
      </c>
      <c r="GE17" s="10">
        <f t="shared" si="18"/>
        <v>39.450873422962026</v>
      </c>
      <c r="GF17" s="10">
        <f t="shared" si="18"/>
        <v>39.450873422962026</v>
      </c>
      <c r="GG17" s="10">
        <f t="shared" si="18"/>
        <v>39.450873422962026</v>
      </c>
      <c r="GH17" s="10">
        <f t="shared" si="18"/>
        <v>39.450873422962026</v>
      </c>
      <c r="GI17" s="10">
        <f t="shared" si="18"/>
        <v>39.450873422962026</v>
      </c>
      <c r="GJ17" s="10">
        <f t="shared" si="18"/>
        <v>39.450873422962026</v>
      </c>
      <c r="GK17" s="10">
        <f t="shared" si="18"/>
        <v>39.450873422962026</v>
      </c>
      <c r="GL17" s="10">
        <f t="shared" si="18"/>
        <v>39.450873422962026</v>
      </c>
      <c r="GM17" s="10">
        <f t="shared" si="18"/>
        <v>39.450873422962026</v>
      </c>
      <c r="GN17" s="10">
        <f t="shared" si="18"/>
        <v>39.450873422962026</v>
      </c>
      <c r="GO17" s="10">
        <f t="shared" si="18"/>
        <v>39.450873422962026</v>
      </c>
      <c r="GP17" s="10">
        <f t="shared" si="18"/>
        <v>39.450873422962026</v>
      </c>
      <c r="GQ17" s="10">
        <f t="shared" si="18"/>
        <v>39.450873422962026</v>
      </c>
      <c r="GR17" s="10">
        <f t="shared" si="18"/>
        <v>39.450873422962026</v>
      </c>
      <c r="GS17" s="10">
        <f t="shared" si="18"/>
        <v>39.450873422962026</v>
      </c>
      <c r="GT17" s="10">
        <f t="shared" si="18"/>
        <v>39.450873422962026</v>
      </c>
      <c r="GU17" s="10">
        <f t="shared" si="18"/>
        <v>39.450873422962026</v>
      </c>
      <c r="GV17" s="10">
        <f t="shared" si="18"/>
        <v>39.450873422962026</v>
      </c>
      <c r="GW17" s="10">
        <f t="shared" si="18"/>
        <v>39.450873422962026</v>
      </c>
      <c r="GX17" s="10">
        <f t="shared" si="18"/>
        <v>39.450873422962026</v>
      </c>
      <c r="GY17" s="10">
        <f t="shared" si="18"/>
        <v>39.450873422962026</v>
      </c>
      <c r="GZ17" s="10">
        <f t="shared" si="18"/>
        <v>39.450873422962026</v>
      </c>
      <c r="HA17" s="10">
        <f t="shared" si="18"/>
        <v>39.450873422962026</v>
      </c>
      <c r="HB17" s="10">
        <f t="shared" si="18"/>
        <v>39.450873422962026</v>
      </c>
      <c r="HC17" s="10">
        <f t="shared" si="18"/>
        <v>39.450873422962026</v>
      </c>
    </row>
    <row r="18" spans="1:211">
      <c r="A18" t="s">
        <v>22</v>
      </c>
      <c r="B18" s="10">
        <f>'CCaMC-VOaMCpUC US'!B18</f>
        <v>10.101327570422537</v>
      </c>
      <c r="C18" s="10">
        <f>$B18</f>
        <v>10.101327570422537</v>
      </c>
      <c r="D18" s="10">
        <f t="shared" si="6"/>
        <v>10.101327570422537</v>
      </c>
      <c r="E18" s="10">
        <f t="shared" si="6"/>
        <v>10.101327570422537</v>
      </c>
      <c r="F18" s="10">
        <f t="shared" si="15"/>
        <v>10.101327570422537</v>
      </c>
      <c r="G18" s="10">
        <f t="shared" si="15"/>
        <v>10.101327570422537</v>
      </c>
      <c r="H18" s="10">
        <f t="shared" si="15"/>
        <v>10.101327570422537</v>
      </c>
      <c r="I18" s="10">
        <f t="shared" si="15"/>
        <v>10.101327570422537</v>
      </c>
      <c r="J18" s="10">
        <f t="shared" si="15"/>
        <v>10.101327570422537</v>
      </c>
      <c r="K18" s="10">
        <f t="shared" si="15"/>
        <v>10.101327570422537</v>
      </c>
      <c r="L18" s="10">
        <f t="shared" si="15"/>
        <v>10.101327570422537</v>
      </c>
      <c r="M18" s="10">
        <f t="shared" si="15"/>
        <v>10.101327570422537</v>
      </c>
      <c r="N18" s="10">
        <f t="shared" si="15"/>
        <v>10.101327570422537</v>
      </c>
      <c r="O18" s="10">
        <f t="shared" si="15"/>
        <v>10.101327570422537</v>
      </c>
      <c r="P18" s="10">
        <f t="shared" si="15"/>
        <v>10.101327570422537</v>
      </c>
      <c r="Q18" s="10">
        <f t="shared" si="15"/>
        <v>10.101327570422537</v>
      </c>
      <c r="R18" s="10">
        <f t="shared" si="15"/>
        <v>10.101327570422537</v>
      </c>
      <c r="S18" s="10">
        <f t="shared" si="15"/>
        <v>10.101327570422537</v>
      </c>
      <c r="T18" s="10">
        <f t="shared" si="15"/>
        <v>10.101327570422537</v>
      </c>
      <c r="U18" s="10">
        <f t="shared" si="15"/>
        <v>10.101327570422537</v>
      </c>
      <c r="V18" s="10">
        <f t="shared" si="15"/>
        <v>10.101327570422537</v>
      </c>
      <c r="W18" s="10">
        <f t="shared" si="15"/>
        <v>10.101327570422537</v>
      </c>
      <c r="X18" s="10">
        <f t="shared" si="15"/>
        <v>10.101327570422537</v>
      </c>
      <c r="Y18" s="10">
        <f t="shared" si="15"/>
        <v>10.101327570422537</v>
      </c>
      <c r="Z18" s="10">
        <f t="shared" si="15"/>
        <v>10.101327570422537</v>
      </c>
      <c r="AA18" s="10">
        <f t="shared" si="15"/>
        <v>10.101327570422537</v>
      </c>
      <c r="AB18" s="10">
        <f t="shared" si="15"/>
        <v>10.101327570422537</v>
      </c>
      <c r="AC18" s="10">
        <f t="shared" si="15"/>
        <v>10.101327570422537</v>
      </c>
      <c r="AD18" s="10">
        <f t="shared" si="15"/>
        <v>10.101327570422537</v>
      </c>
      <c r="AE18" s="10">
        <f t="shared" si="15"/>
        <v>10.101327570422537</v>
      </c>
      <c r="AF18" s="10">
        <f t="shared" si="15"/>
        <v>10.101327570422537</v>
      </c>
      <c r="AG18" s="10">
        <f t="shared" si="15"/>
        <v>10.101327570422537</v>
      </c>
      <c r="AH18" s="10">
        <f t="shared" si="17"/>
        <v>10.101327570422537</v>
      </c>
      <c r="AI18" s="10">
        <f t="shared" si="17"/>
        <v>10.101327570422537</v>
      </c>
      <c r="AJ18" s="10">
        <f t="shared" si="17"/>
        <v>10.101327570422537</v>
      </c>
      <c r="AK18" s="10">
        <f t="shared" si="17"/>
        <v>10.101327570422537</v>
      </c>
      <c r="AL18" s="10">
        <f t="shared" si="17"/>
        <v>10.101327570422537</v>
      </c>
      <c r="AM18" s="10">
        <f t="shared" si="17"/>
        <v>10.101327570422537</v>
      </c>
      <c r="AN18" s="10">
        <f t="shared" si="17"/>
        <v>10.101327570422537</v>
      </c>
      <c r="AO18" s="10">
        <f t="shared" si="17"/>
        <v>10.101327570422537</v>
      </c>
      <c r="AP18" s="10">
        <f t="shared" si="17"/>
        <v>10.101327570422537</v>
      </c>
      <c r="AQ18" s="10">
        <f t="shared" si="17"/>
        <v>10.101327570422537</v>
      </c>
      <c r="AR18" s="10">
        <f t="shared" si="17"/>
        <v>10.101327570422537</v>
      </c>
      <c r="AS18" s="10">
        <f t="shared" si="17"/>
        <v>10.101327570422537</v>
      </c>
      <c r="AT18" s="10">
        <f t="shared" si="17"/>
        <v>10.101327570422537</v>
      </c>
      <c r="AU18" s="10">
        <f t="shared" si="17"/>
        <v>10.101327570422537</v>
      </c>
      <c r="AV18" s="10">
        <f t="shared" si="17"/>
        <v>10.101327570422537</v>
      </c>
      <c r="AW18" s="10">
        <f t="shared" si="17"/>
        <v>10.101327570422537</v>
      </c>
      <c r="AX18" s="10">
        <f t="shared" si="17"/>
        <v>10.101327570422537</v>
      </c>
      <c r="AY18" s="10">
        <f t="shared" si="17"/>
        <v>10.101327570422537</v>
      </c>
      <c r="AZ18" s="10">
        <f t="shared" si="17"/>
        <v>10.101327570422537</v>
      </c>
      <c r="BA18" s="10">
        <f t="shared" si="17"/>
        <v>10.101327570422537</v>
      </c>
      <c r="BB18" s="10">
        <f t="shared" si="17"/>
        <v>10.101327570422537</v>
      </c>
      <c r="BC18" s="10">
        <f t="shared" si="17"/>
        <v>10.101327570422537</v>
      </c>
      <c r="BD18" s="10">
        <f t="shared" si="17"/>
        <v>10.101327570422537</v>
      </c>
      <c r="BE18" s="10">
        <f t="shared" si="17"/>
        <v>10.101327570422537</v>
      </c>
      <c r="BF18" s="10">
        <f t="shared" si="17"/>
        <v>10.101327570422537</v>
      </c>
      <c r="BG18" s="10">
        <f t="shared" si="17"/>
        <v>10.101327570422537</v>
      </c>
      <c r="BH18" s="10">
        <f t="shared" si="17"/>
        <v>10.101327570422537</v>
      </c>
      <c r="BI18" s="10">
        <f t="shared" si="17"/>
        <v>10.101327570422537</v>
      </c>
      <c r="BJ18" s="10">
        <f t="shared" si="17"/>
        <v>10.101327570422537</v>
      </c>
      <c r="BK18" s="10">
        <f t="shared" si="17"/>
        <v>10.101327570422537</v>
      </c>
      <c r="BL18" s="10">
        <f t="shared" si="17"/>
        <v>10.101327570422537</v>
      </c>
      <c r="BM18" s="10">
        <f t="shared" si="17"/>
        <v>10.101327570422537</v>
      </c>
      <c r="BN18" s="10">
        <f t="shared" si="17"/>
        <v>10.101327570422537</v>
      </c>
      <c r="BO18" s="10">
        <f t="shared" si="17"/>
        <v>10.101327570422537</v>
      </c>
      <c r="BP18" s="10">
        <f t="shared" si="17"/>
        <v>10.101327570422537</v>
      </c>
      <c r="BQ18" s="10">
        <f t="shared" si="17"/>
        <v>10.101327570422537</v>
      </c>
      <c r="BR18" s="10">
        <f t="shared" si="17"/>
        <v>10.101327570422537</v>
      </c>
      <c r="BS18" s="10">
        <f t="shared" si="17"/>
        <v>10.101327570422537</v>
      </c>
      <c r="BT18" s="10">
        <f t="shared" si="17"/>
        <v>10.101327570422537</v>
      </c>
      <c r="BU18" s="10">
        <f t="shared" si="17"/>
        <v>10.101327570422537</v>
      </c>
      <c r="BV18" s="10">
        <f t="shared" si="17"/>
        <v>10.101327570422537</v>
      </c>
      <c r="BW18" s="10">
        <f t="shared" si="17"/>
        <v>10.101327570422537</v>
      </c>
      <c r="BX18" s="10">
        <f t="shared" si="17"/>
        <v>10.101327570422537</v>
      </c>
      <c r="BY18" s="10">
        <f t="shared" si="17"/>
        <v>10.101327570422537</v>
      </c>
      <c r="BZ18" s="10">
        <f t="shared" si="17"/>
        <v>10.101327570422537</v>
      </c>
      <c r="CA18" s="10">
        <f t="shared" si="17"/>
        <v>10.101327570422537</v>
      </c>
      <c r="CB18" s="10">
        <f t="shared" si="17"/>
        <v>10.101327570422537</v>
      </c>
      <c r="CC18" s="10">
        <f t="shared" si="17"/>
        <v>10.101327570422537</v>
      </c>
      <c r="CD18" s="10">
        <f t="shared" si="17"/>
        <v>10.101327570422537</v>
      </c>
      <c r="CE18" s="10">
        <f t="shared" si="17"/>
        <v>10.101327570422537</v>
      </c>
      <c r="CF18" s="10">
        <f t="shared" si="17"/>
        <v>10.101327570422537</v>
      </c>
      <c r="CG18" s="10">
        <f t="shared" si="17"/>
        <v>10.101327570422537</v>
      </c>
      <c r="CH18" s="10">
        <f t="shared" si="17"/>
        <v>10.101327570422537</v>
      </c>
      <c r="CI18" s="10">
        <f t="shared" si="17"/>
        <v>10.101327570422537</v>
      </c>
      <c r="CJ18" s="10">
        <f t="shared" si="17"/>
        <v>10.101327570422537</v>
      </c>
      <c r="CK18" s="10">
        <f t="shared" si="17"/>
        <v>10.101327570422537</v>
      </c>
      <c r="CL18" s="10">
        <f t="shared" si="17"/>
        <v>10.101327570422537</v>
      </c>
      <c r="CM18" s="10">
        <f t="shared" si="17"/>
        <v>10.101327570422537</v>
      </c>
      <c r="CN18" s="10">
        <f t="shared" si="17"/>
        <v>10.101327570422537</v>
      </c>
      <c r="CO18" s="10">
        <f t="shared" si="17"/>
        <v>10.101327570422537</v>
      </c>
      <c r="CP18" s="10">
        <f t="shared" si="17"/>
        <v>10.101327570422537</v>
      </c>
      <c r="CQ18" s="10">
        <f t="shared" si="17"/>
        <v>10.101327570422537</v>
      </c>
      <c r="CR18" s="10">
        <f t="shared" si="17"/>
        <v>10.101327570422537</v>
      </c>
      <c r="CS18" s="10">
        <f t="shared" ref="CS18:FD21" si="19">$B18</f>
        <v>10.101327570422537</v>
      </c>
      <c r="CT18" s="10">
        <f t="shared" si="19"/>
        <v>10.101327570422537</v>
      </c>
      <c r="CU18" s="10">
        <f t="shared" si="19"/>
        <v>10.101327570422537</v>
      </c>
      <c r="CV18" s="10">
        <f t="shared" si="19"/>
        <v>10.101327570422537</v>
      </c>
      <c r="CW18" s="10">
        <f t="shared" si="19"/>
        <v>10.101327570422537</v>
      </c>
      <c r="CX18" s="10">
        <f t="shared" si="19"/>
        <v>10.101327570422537</v>
      </c>
      <c r="CY18" s="10">
        <f t="shared" si="19"/>
        <v>10.101327570422537</v>
      </c>
      <c r="CZ18" s="10">
        <f t="shared" si="19"/>
        <v>10.101327570422537</v>
      </c>
      <c r="DA18" s="10">
        <f t="shared" si="19"/>
        <v>10.101327570422537</v>
      </c>
      <c r="DB18" s="10">
        <f t="shared" si="19"/>
        <v>10.101327570422537</v>
      </c>
      <c r="DC18" s="10">
        <f t="shared" si="19"/>
        <v>10.101327570422537</v>
      </c>
      <c r="DD18" s="10">
        <f t="shared" si="19"/>
        <v>10.101327570422537</v>
      </c>
      <c r="DE18" s="10">
        <f t="shared" si="19"/>
        <v>10.101327570422537</v>
      </c>
      <c r="DF18" s="10">
        <f t="shared" si="19"/>
        <v>10.101327570422537</v>
      </c>
      <c r="DG18" s="10">
        <f t="shared" si="19"/>
        <v>10.101327570422537</v>
      </c>
      <c r="DH18" s="10">
        <f t="shared" si="19"/>
        <v>10.101327570422537</v>
      </c>
      <c r="DI18" s="10">
        <f t="shared" si="19"/>
        <v>10.101327570422537</v>
      </c>
      <c r="DJ18" s="10">
        <f t="shared" si="19"/>
        <v>10.101327570422537</v>
      </c>
      <c r="DK18" s="10">
        <f t="shared" si="19"/>
        <v>10.101327570422537</v>
      </c>
      <c r="DL18" s="10">
        <f t="shared" si="19"/>
        <v>10.101327570422537</v>
      </c>
      <c r="DM18" s="10">
        <f t="shared" si="19"/>
        <v>10.101327570422537</v>
      </c>
      <c r="DN18" s="10">
        <f t="shared" si="19"/>
        <v>10.101327570422537</v>
      </c>
      <c r="DO18" s="10">
        <f t="shared" si="19"/>
        <v>10.101327570422537</v>
      </c>
      <c r="DP18" s="10">
        <f t="shared" si="19"/>
        <v>10.101327570422537</v>
      </c>
      <c r="DQ18" s="10">
        <f t="shared" si="19"/>
        <v>10.101327570422537</v>
      </c>
      <c r="DR18" s="10">
        <f t="shared" si="19"/>
        <v>10.101327570422537</v>
      </c>
      <c r="DS18" s="10">
        <f t="shared" si="19"/>
        <v>10.101327570422537</v>
      </c>
      <c r="DT18" s="10">
        <f t="shared" si="19"/>
        <v>10.101327570422537</v>
      </c>
      <c r="DU18" s="10">
        <f t="shared" si="19"/>
        <v>10.101327570422537</v>
      </c>
      <c r="DV18" s="10">
        <f t="shared" si="19"/>
        <v>10.101327570422537</v>
      </c>
      <c r="DW18" s="10">
        <f t="shared" si="19"/>
        <v>10.101327570422537</v>
      </c>
      <c r="DX18" s="10">
        <f t="shared" si="19"/>
        <v>10.101327570422537</v>
      </c>
      <c r="DY18" s="10">
        <f t="shared" si="19"/>
        <v>10.101327570422537</v>
      </c>
      <c r="DZ18" s="10">
        <f t="shared" si="19"/>
        <v>10.101327570422537</v>
      </c>
      <c r="EA18" s="10">
        <f t="shared" si="19"/>
        <v>10.101327570422537</v>
      </c>
      <c r="EB18" s="10">
        <f t="shared" si="19"/>
        <v>10.101327570422537</v>
      </c>
      <c r="EC18" s="10">
        <f t="shared" si="19"/>
        <v>10.101327570422537</v>
      </c>
      <c r="ED18" s="10">
        <f t="shared" si="19"/>
        <v>10.101327570422537</v>
      </c>
      <c r="EE18" s="10">
        <f t="shared" si="19"/>
        <v>10.101327570422537</v>
      </c>
      <c r="EF18" s="10">
        <f t="shared" si="19"/>
        <v>10.101327570422537</v>
      </c>
      <c r="EG18" s="10">
        <f t="shared" si="19"/>
        <v>10.101327570422537</v>
      </c>
      <c r="EH18" s="10">
        <f t="shared" si="19"/>
        <v>10.101327570422537</v>
      </c>
      <c r="EI18" s="10">
        <f t="shared" si="19"/>
        <v>10.101327570422537</v>
      </c>
      <c r="EJ18" s="10">
        <f t="shared" si="19"/>
        <v>10.101327570422537</v>
      </c>
      <c r="EK18" s="10">
        <f t="shared" si="19"/>
        <v>10.101327570422537</v>
      </c>
      <c r="EL18" s="10">
        <f t="shared" si="19"/>
        <v>10.101327570422537</v>
      </c>
      <c r="EM18" s="10">
        <f t="shared" si="19"/>
        <v>10.101327570422537</v>
      </c>
      <c r="EN18" s="10">
        <f t="shared" si="19"/>
        <v>10.101327570422537</v>
      </c>
      <c r="EO18" s="10">
        <f t="shared" si="19"/>
        <v>10.101327570422537</v>
      </c>
      <c r="EP18" s="10">
        <f t="shared" si="19"/>
        <v>10.101327570422537</v>
      </c>
      <c r="EQ18" s="10">
        <f t="shared" si="19"/>
        <v>10.101327570422537</v>
      </c>
      <c r="ER18" s="10">
        <f t="shared" si="19"/>
        <v>10.101327570422537</v>
      </c>
      <c r="ES18" s="10">
        <f t="shared" si="19"/>
        <v>10.101327570422537</v>
      </c>
      <c r="ET18" s="10">
        <f t="shared" si="19"/>
        <v>10.101327570422537</v>
      </c>
      <c r="EU18" s="10">
        <f t="shared" si="19"/>
        <v>10.101327570422537</v>
      </c>
      <c r="EV18" s="10">
        <f t="shared" si="19"/>
        <v>10.101327570422537</v>
      </c>
      <c r="EW18" s="10">
        <f t="shared" si="19"/>
        <v>10.101327570422537</v>
      </c>
      <c r="EX18" s="10">
        <f t="shared" si="19"/>
        <v>10.101327570422537</v>
      </c>
      <c r="EY18" s="10">
        <f t="shared" si="19"/>
        <v>10.101327570422537</v>
      </c>
      <c r="EZ18" s="10">
        <f t="shared" si="19"/>
        <v>10.101327570422537</v>
      </c>
      <c r="FA18" s="10">
        <f t="shared" si="19"/>
        <v>10.101327570422537</v>
      </c>
      <c r="FB18" s="10">
        <f t="shared" si="19"/>
        <v>10.101327570422537</v>
      </c>
      <c r="FC18" s="10">
        <f t="shared" si="19"/>
        <v>10.101327570422537</v>
      </c>
      <c r="FD18" s="10">
        <f t="shared" si="19"/>
        <v>10.101327570422537</v>
      </c>
      <c r="FE18" s="10">
        <f t="shared" si="18"/>
        <v>10.101327570422537</v>
      </c>
      <c r="FF18" s="10">
        <f t="shared" si="18"/>
        <v>10.101327570422537</v>
      </c>
      <c r="FG18" s="10">
        <f t="shared" si="18"/>
        <v>10.101327570422537</v>
      </c>
      <c r="FH18" s="10">
        <f t="shared" si="18"/>
        <v>10.101327570422537</v>
      </c>
      <c r="FI18" s="10">
        <f t="shared" si="18"/>
        <v>10.101327570422537</v>
      </c>
      <c r="FJ18" s="10">
        <f t="shared" si="18"/>
        <v>10.101327570422537</v>
      </c>
      <c r="FK18" s="10">
        <f t="shared" si="18"/>
        <v>10.101327570422537</v>
      </c>
      <c r="FL18" s="10">
        <f t="shared" si="18"/>
        <v>10.101327570422537</v>
      </c>
      <c r="FM18" s="10">
        <f t="shared" si="18"/>
        <v>10.101327570422537</v>
      </c>
      <c r="FN18" s="10">
        <f t="shared" si="18"/>
        <v>10.101327570422537</v>
      </c>
      <c r="FO18" s="10">
        <f t="shared" si="18"/>
        <v>10.101327570422537</v>
      </c>
      <c r="FP18" s="10">
        <f t="shared" si="18"/>
        <v>10.101327570422537</v>
      </c>
      <c r="FQ18" s="10">
        <f t="shared" si="18"/>
        <v>10.101327570422537</v>
      </c>
      <c r="FR18" s="10">
        <f t="shared" si="18"/>
        <v>10.101327570422537</v>
      </c>
      <c r="FS18" s="10">
        <f t="shared" si="18"/>
        <v>10.101327570422537</v>
      </c>
      <c r="FT18" s="10">
        <f t="shared" si="18"/>
        <v>10.101327570422537</v>
      </c>
      <c r="FU18" s="10">
        <f t="shared" si="18"/>
        <v>10.101327570422537</v>
      </c>
      <c r="FV18" s="10">
        <f t="shared" si="18"/>
        <v>10.101327570422537</v>
      </c>
      <c r="FW18" s="10">
        <f t="shared" si="18"/>
        <v>10.101327570422537</v>
      </c>
      <c r="FX18" s="10">
        <f t="shared" si="18"/>
        <v>10.101327570422537</v>
      </c>
      <c r="FY18" s="10">
        <f t="shared" si="18"/>
        <v>10.101327570422537</v>
      </c>
      <c r="FZ18" s="10">
        <f t="shared" si="18"/>
        <v>10.101327570422537</v>
      </c>
      <c r="GA18" s="10">
        <f t="shared" si="18"/>
        <v>10.101327570422537</v>
      </c>
      <c r="GB18" s="10">
        <f t="shared" si="18"/>
        <v>10.101327570422537</v>
      </c>
      <c r="GC18" s="10">
        <f t="shared" si="18"/>
        <v>10.101327570422537</v>
      </c>
      <c r="GD18" s="10">
        <f t="shared" si="18"/>
        <v>10.101327570422537</v>
      </c>
      <c r="GE18" s="10">
        <f t="shared" si="18"/>
        <v>10.101327570422537</v>
      </c>
      <c r="GF18" s="10">
        <f t="shared" si="18"/>
        <v>10.101327570422537</v>
      </c>
      <c r="GG18" s="10">
        <f t="shared" si="18"/>
        <v>10.101327570422537</v>
      </c>
      <c r="GH18" s="10">
        <f t="shared" si="18"/>
        <v>10.101327570422537</v>
      </c>
      <c r="GI18" s="10">
        <f t="shared" si="18"/>
        <v>10.101327570422537</v>
      </c>
      <c r="GJ18" s="10">
        <f t="shared" si="18"/>
        <v>10.101327570422537</v>
      </c>
      <c r="GK18" s="10">
        <f t="shared" si="18"/>
        <v>10.101327570422537</v>
      </c>
      <c r="GL18" s="10">
        <f t="shared" si="18"/>
        <v>10.101327570422537</v>
      </c>
      <c r="GM18" s="10">
        <f t="shared" si="18"/>
        <v>10.101327570422537</v>
      </c>
      <c r="GN18" s="10">
        <f t="shared" si="18"/>
        <v>10.101327570422537</v>
      </c>
      <c r="GO18" s="10">
        <f t="shared" si="18"/>
        <v>10.101327570422537</v>
      </c>
      <c r="GP18" s="10">
        <f t="shared" si="18"/>
        <v>10.101327570422537</v>
      </c>
      <c r="GQ18" s="10">
        <f t="shared" si="18"/>
        <v>10.101327570422537</v>
      </c>
      <c r="GR18" s="10">
        <f t="shared" si="18"/>
        <v>10.101327570422537</v>
      </c>
      <c r="GS18" s="10">
        <f t="shared" si="18"/>
        <v>10.101327570422537</v>
      </c>
      <c r="GT18" s="10">
        <f t="shared" si="18"/>
        <v>10.101327570422537</v>
      </c>
      <c r="GU18" s="10">
        <f t="shared" si="18"/>
        <v>10.101327570422537</v>
      </c>
      <c r="GV18" s="10">
        <f t="shared" si="18"/>
        <v>10.101327570422537</v>
      </c>
      <c r="GW18" s="10">
        <f t="shared" si="18"/>
        <v>10.101327570422537</v>
      </c>
      <c r="GX18" s="10">
        <f t="shared" si="18"/>
        <v>10.101327570422537</v>
      </c>
      <c r="GY18" s="10">
        <f t="shared" si="18"/>
        <v>10.101327570422537</v>
      </c>
      <c r="GZ18" s="10">
        <f t="shared" si="18"/>
        <v>10.101327570422537</v>
      </c>
      <c r="HA18" s="10">
        <f t="shared" si="18"/>
        <v>10.101327570422537</v>
      </c>
      <c r="HB18" s="10">
        <f t="shared" si="18"/>
        <v>10.101327570422537</v>
      </c>
      <c r="HC18" s="10">
        <f t="shared" si="18"/>
        <v>10.101327570422537</v>
      </c>
    </row>
    <row r="19" spans="1:211">
      <c r="A19" t="s">
        <v>77</v>
      </c>
      <c r="B19" s="10">
        <f>'CCaMC-VOaMCpUC US'!B19</f>
        <v>12.751927150607077</v>
      </c>
      <c r="C19" s="10">
        <f>$B19</f>
        <v>12.751927150607077</v>
      </c>
      <c r="D19" s="10">
        <f t="shared" si="6"/>
        <v>12.751927150607077</v>
      </c>
      <c r="E19" s="10">
        <f t="shared" si="6"/>
        <v>12.751927150607077</v>
      </c>
      <c r="F19" s="10">
        <f t="shared" si="15"/>
        <v>12.751927150607077</v>
      </c>
      <c r="G19" s="10">
        <f t="shared" si="15"/>
        <v>12.751927150607077</v>
      </c>
      <c r="H19" s="10">
        <f t="shared" si="15"/>
        <v>12.751927150607077</v>
      </c>
      <c r="I19" s="10">
        <f t="shared" si="15"/>
        <v>12.751927150607077</v>
      </c>
      <c r="J19" s="10">
        <f t="shared" si="15"/>
        <v>12.751927150607077</v>
      </c>
      <c r="K19" s="10">
        <f t="shared" si="15"/>
        <v>12.751927150607077</v>
      </c>
      <c r="L19" s="10">
        <f t="shared" si="15"/>
        <v>12.751927150607077</v>
      </c>
      <c r="M19" s="10">
        <f t="shared" si="15"/>
        <v>12.751927150607077</v>
      </c>
      <c r="N19" s="10">
        <f t="shared" si="15"/>
        <v>12.751927150607077</v>
      </c>
      <c r="O19" s="10">
        <f t="shared" si="15"/>
        <v>12.751927150607077</v>
      </c>
      <c r="P19" s="10">
        <f t="shared" si="15"/>
        <v>12.751927150607077</v>
      </c>
      <c r="Q19" s="10">
        <f t="shared" si="15"/>
        <v>12.751927150607077</v>
      </c>
      <c r="R19" s="10">
        <f t="shared" si="15"/>
        <v>12.751927150607077</v>
      </c>
      <c r="S19" s="10">
        <f t="shared" si="15"/>
        <v>12.751927150607077</v>
      </c>
      <c r="T19" s="10">
        <f t="shared" si="15"/>
        <v>12.751927150607077</v>
      </c>
      <c r="U19" s="10">
        <f t="shared" si="15"/>
        <v>12.751927150607077</v>
      </c>
      <c r="V19" s="10">
        <f t="shared" si="15"/>
        <v>12.751927150607077</v>
      </c>
      <c r="W19" s="10">
        <f t="shared" si="15"/>
        <v>12.751927150607077</v>
      </c>
      <c r="X19" s="10">
        <f t="shared" si="15"/>
        <v>12.751927150607077</v>
      </c>
      <c r="Y19" s="10">
        <f t="shared" si="15"/>
        <v>12.751927150607077</v>
      </c>
      <c r="Z19" s="10">
        <f t="shared" si="15"/>
        <v>12.751927150607077</v>
      </c>
      <c r="AA19" s="10">
        <f t="shared" si="15"/>
        <v>12.751927150607077</v>
      </c>
      <c r="AB19" s="10">
        <f t="shared" si="15"/>
        <v>12.751927150607077</v>
      </c>
      <c r="AC19" s="10">
        <f t="shared" si="15"/>
        <v>12.751927150607077</v>
      </c>
      <c r="AD19" s="10">
        <f t="shared" si="15"/>
        <v>12.751927150607077</v>
      </c>
      <c r="AE19" s="10">
        <f t="shared" si="15"/>
        <v>12.751927150607077</v>
      </c>
      <c r="AF19" s="10">
        <f t="shared" si="15"/>
        <v>12.751927150607077</v>
      </c>
      <c r="AG19" s="10">
        <f t="shared" si="15"/>
        <v>12.751927150607077</v>
      </c>
      <c r="AH19" s="10">
        <f t="shared" ref="AH19:CS22" si="20">$B19</f>
        <v>12.751927150607077</v>
      </c>
      <c r="AI19" s="10">
        <f t="shared" si="20"/>
        <v>12.751927150607077</v>
      </c>
      <c r="AJ19" s="10">
        <f t="shared" si="20"/>
        <v>12.751927150607077</v>
      </c>
      <c r="AK19" s="10">
        <f t="shared" si="20"/>
        <v>12.751927150607077</v>
      </c>
      <c r="AL19" s="10">
        <f t="shared" si="20"/>
        <v>12.751927150607077</v>
      </c>
      <c r="AM19" s="10">
        <f t="shared" si="20"/>
        <v>12.751927150607077</v>
      </c>
      <c r="AN19" s="10">
        <f t="shared" si="20"/>
        <v>12.751927150607077</v>
      </c>
      <c r="AO19" s="10">
        <f t="shared" si="20"/>
        <v>12.751927150607077</v>
      </c>
      <c r="AP19" s="10">
        <f t="shared" si="20"/>
        <v>12.751927150607077</v>
      </c>
      <c r="AQ19" s="10">
        <f t="shared" si="20"/>
        <v>12.751927150607077</v>
      </c>
      <c r="AR19" s="10">
        <f t="shared" si="20"/>
        <v>12.751927150607077</v>
      </c>
      <c r="AS19" s="10">
        <f t="shared" si="20"/>
        <v>12.751927150607077</v>
      </c>
      <c r="AT19" s="10">
        <f t="shared" si="20"/>
        <v>12.751927150607077</v>
      </c>
      <c r="AU19" s="10">
        <f t="shared" si="20"/>
        <v>12.751927150607077</v>
      </c>
      <c r="AV19" s="10">
        <f t="shared" si="20"/>
        <v>12.751927150607077</v>
      </c>
      <c r="AW19" s="10">
        <f t="shared" si="20"/>
        <v>12.751927150607077</v>
      </c>
      <c r="AX19" s="10">
        <f t="shared" si="20"/>
        <v>12.751927150607077</v>
      </c>
      <c r="AY19" s="10">
        <f t="shared" si="20"/>
        <v>12.751927150607077</v>
      </c>
      <c r="AZ19" s="10">
        <f t="shared" si="20"/>
        <v>12.751927150607077</v>
      </c>
      <c r="BA19" s="10">
        <f t="shared" si="20"/>
        <v>12.751927150607077</v>
      </c>
      <c r="BB19" s="10">
        <f t="shared" si="20"/>
        <v>12.751927150607077</v>
      </c>
      <c r="BC19" s="10">
        <f t="shared" si="20"/>
        <v>12.751927150607077</v>
      </c>
      <c r="BD19" s="10">
        <f t="shared" si="20"/>
        <v>12.751927150607077</v>
      </c>
      <c r="BE19" s="10">
        <f t="shared" si="20"/>
        <v>12.751927150607077</v>
      </c>
      <c r="BF19" s="10">
        <f t="shared" si="20"/>
        <v>12.751927150607077</v>
      </c>
      <c r="BG19" s="10">
        <f t="shared" si="20"/>
        <v>12.751927150607077</v>
      </c>
      <c r="BH19" s="10">
        <f t="shared" si="20"/>
        <v>12.751927150607077</v>
      </c>
      <c r="BI19" s="10">
        <f t="shared" si="20"/>
        <v>12.751927150607077</v>
      </c>
      <c r="BJ19" s="10">
        <f t="shared" si="20"/>
        <v>12.751927150607077</v>
      </c>
      <c r="BK19" s="10">
        <f t="shared" si="20"/>
        <v>12.751927150607077</v>
      </c>
      <c r="BL19" s="10">
        <f t="shared" si="20"/>
        <v>12.751927150607077</v>
      </c>
      <c r="BM19" s="10">
        <f t="shared" si="20"/>
        <v>12.751927150607077</v>
      </c>
      <c r="BN19" s="10">
        <f t="shared" si="20"/>
        <v>12.751927150607077</v>
      </c>
      <c r="BO19" s="10">
        <f t="shared" si="20"/>
        <v>12.751927150607077</v>
      </c>
      <c r="BP19" s="10">
        <f t="shared" si="20"/>
        <v>12.751927150607077</v>
      </c>
      <c r="BQ19" s="10">
        <f t="shared" si="20"/>
        <v>12.751927150607077</v>
      </c>
      <c r="BR19" s="10">
        <f t="shared" si="20"/>
        <v>12.751927150607077</v>
      </c>
      <c r="BS19" s="10">
        <f t="shared" si="20"/>
        <v>12.751927150607077</v>
      </c>
      <c r="BT19" s="10">
        <f t="shared" si="20"/>
        <v>12.751927150607077</v>
      </c>
      <c r="BU19" s="10">
        <f t="shared" si="20"/>
        <v>12.751927150607077</v>
      </c>
      <c r="BV19" s="10">
        <f t="shared" si="20"/>
        <v>12.751927150607077</v>
      </c>
      <c r="BW19" s="10">
        <f t="shared" si="20"/>
        <v>12.751927150607077</v>
      </c>
      <c r="BX19" s="10">
        <f t="shared" si="20"/>
        <v>12.751927150607077</v>
      </c>
      <c r="BY19" s="10">
        <f t="shared" si="20"/>
        <v>12.751927150607077</v>
      </c>
      <c r="BZ19" s="10">
        <f t="shared" si="20"/>
        <v>12.751927150607077</v>
      </c>
      <c r="CA19" s="10">
        <f t="shared" si="20"/>
        <v>12.751927150607077</v>
      </c>
      <c r="CB19" s="10">
        <f t="shared" si="20"/>
        <v>12.751927150607077</v>
      </c>
      <c r="CC19" s="10">
        <f t="shared" si="20"/>
        <v>12.751927150607077</v>
      </c>
      <c r="CD19" s="10">
        <f t="shared" si="20"/>
        <v>12.751927150607077</v>
      </c>
      <c r="CE19" s="10">
        <f t="shared" si="20"/>
        <v>12.751927150607077</v>
      </c>
      <c r="CF19" s="10">
        <f t="shared" si="20"/>
        <v>12.751927150607077</v>
      </c>
      <c r="CG19" s="10">
        <f t="shared" si="20"/>
        <v>12.751927150607077</v>
      </c>
      <c r="CH19" s="10">
        <f t="shared" si="20"/>
        <v>12.751927150607077</v>
      </c>
      <c r="CI19" s="10">
        <f t="shared" si="20"/>
        <v>12.751927150607077</v>
      </c>
      <c r="CJ19" s="10">
        <f t="shared" si="20"/>
        <v>12.751927150607077</v>
      </c>
      <c r="CK19" s="10">
        <f t="shared" si="20"/>
        <v>12.751927150607077</v>
      </c>
      <c r="CL19" s="10">
        <f t="shared" si="20"/>
        <v>12.751927150607077</v>
      </c>
      <c r="CM19" s="10">
        <f t="shared" si="20"/>
        <v>12.751927150607077</v>
      </c>
      <c r="CN19" s="10">
        <f t="shared" si="20"/>
        <v>12.751927150607077</v>
      </c>
      <c r="CO19" s="10">
        <f t="shared" si="20"/>
        <v>12.751927150607077</v>
      </c>
      <c r="CP19" s="10">
        <f t="shared" si="20"/>
        <v>12.751927150607077</v>
      </c>
      <c r="CQ19" s="10">
        <f t="shared" si="20"/>
        <v>12.751927150607077</v>
      </c>
      <c r="CR19" s="10">
        <f t="shared" si="20"/>
        <v>12.751927150607077</v>
      </c>
      <c r="CS19" s="10">
        <f t="shared" si="20"/>
        <v>12.751927150607077</v>
      </c>
      <c r="CT19" s="10">
        <f t="shared" si="19"/>
        <v>12.751927150607077</v>
      </c>
      <c r="CU19" s="10">
        <f t="shared" si="19"/>
        <v>12.751927150607077</v>
      </c>
      <c r="CV19" s="10">
        <f t="shared" si="19"/>
        <v>12.751927150607077</v>
      </c>
      <c r="CW19" s="10">
        <f t="shared" si="19"/>
        <v>12.751927150607077</v>
      </c>
      <c r="CX19" s="10">
        <f t="shared" si="19"/>
        <v>12.751927150607077</v>
      </c>
      <c r="CY19" s="10">
        <f t="shared" si="19"/>
        <v>12.751927150607077</v>
      </c>
      <c r="CZ19" s="10">
        <f t="shared" si="19"/>
        <v>12.751927150607077</v>
      </c>
      <c r="DA19" s="10">
        <f t="shared" si="19"/>
        <v>12.751927150607077</v>
      </c>
      <c r="DB19" s="10">
        <f t="shared" si="19"/>
        <v>12.751927150607077</v>
      </c>
      <c r="DC19" s="10">
        <f t="shared" si="19"/>
        <v>12.751927150607077</v>
      </c>
      <c r="DD19" s="10">
        <f t="shared" si="19"/>
        <v>12.751927150607077</v>
      </c>
      <c r="DE19" s="10">
        <f t="shared" si="19"/>
        <v>12.751927150607077</v>
      </c>
      <c r="DF19" s="10">
        <f t="shared" si="19"/>
        <v>12.751927150607077</v>
      </c>
      <c r="DG19" s="10">
        <f t="shared" si="19"/>
        <v>12.751927150607077</v>
      </c>
      <c r="DH19" s="10">
        <f t="shared" si="19"/>
        <v>12.751927150607077</v>
      </c>
      <c r="DI19" s="10">
        <f t="shared" si="19"/>
        <v>12.751927150607077</v>
      </c>
      <c r="DJ19" s="10">
        <f t="shared" si="19"/>
        <v>12.751927150607077</v>
      </c>
      <c r="DK19" s="10">
        <f t="shared" si="19"/>
        <v>12.751927150607077</v>
      </c>
      <c r="DL19" s="10">
        <f t="shared" si="19"/>
        <v>12.751927150607077</v>
      </c>
      <c r="DM19" s="10">
        <f t="shared" si="19"/>
        <v>12.751927150607077</v>
      </c>
      <c r="DN19" s="10">
        <f t="shared" si="19"/>
        <v>12.751927150607077</v>
      </c>
      <c r="DO19" s="10">
        <f t="shared" si="19"/>
        <v>12.751927150607077</v>
      </c>
      <c r="DP19" s="10">
        <f t="shared" si="19"/>
        <v>12.751927150607077</v>
      </c>
      <c r="DQ19" s="10">
        <f t="shared" si="19"/>
        <v>12.751927150607077</v>
      </c>
      <c r="DR19" s="10">
        <f t="shared" si="19"/>
        <v>12.751927150607077</v>
      </c>
      <c r="DS19" s="10">
        <f t="shared" si="19"/>
        <v>12.751927150607077</v>
      </c>
      <c r="DT19" s="10">
        <f t="shared" si="19"/>
        <v>12.751927150607077</v>
      </c>
      <c r="DU19" s="10">
        <f t="shared" si="19"/>
        <v>12.751927150607077</v>
      </c>
      <c r="DV19" s="10">
        <f t="shared" si="19"/>
        <v>12.751927150607077</v>
      </c>
      <c r="DW19" s="10">
        <f t="shared" si="19"/>
        <v>12.751927150607077</v>
      </c>
      <c r="DX19" s="10">
        <f t="shared" si="19"/>
        <v>12.751927150607077</v>
      </c>
      <c r="DY19" s="10">
        <f t="shared" si="19"/>
        <v>12.751927150607077</v>
      </c>
      <c r="DZ19" s="10">
        <f t="shared" si="19"/>
        <v>12.751927150607077</v>
      </c>
      <c r="EA19" s="10">
        <f t="shared" si="19"/>
        <v>12.751927150607077</v>
      </c>
      <c r="EB19" s="10">
        <f t="shared" si="19"/>
        <v>12.751927150607077</v>
      </c>
      <c r="EC19" s="10">
        <f t="shared" si="19"/>
        <v>12.751927150607077</v>
      </c>
      <c r="ED19" s="10">
        <f t="shared" si="19"/>
        <v>12.751927150607077</v>
      </c>
      <c r="EE19" s="10">
        <f t="shared" si="19"/>
        <v>12.751927150607077</v>
      </c>
      <c r="EF19" s="10">
        <f t="shared" si="19"/>
        <v>12.751927150607077</v>
      </c>
      <c r="EG19" s="10">
        <f t="shared" si="19"/>
        <v>12.751927150607077</v>
      </c>
      <c r="EH19" s="10">
        <f t="shared" si="19"/>
        <v>12.751927150607077</v>
      </c>
      <c r="EI19" s="10">
        <f t="shared" si="19"/>
        <v>12.751927150607077</v>
      </c>
      <c r="EJ19" s="10">
        <f t="shared" si="19"/>
        <v>12.751927150607077</v>
      </c>
      <c r="EK19" s="10">
        <f t="shared" si="19"/>
        <v>12.751927150607077</v>
      </c>
      <c r="EL19" s="10">
        <f t="shared" si="19"/>
        <v>12.751927150607077</v>
      </c>
      <c r="EM19" s="10">
        <f t="shared" si="19"/>
        <v>12.751927150607077</v>
      </c>
      <c r="EN19" s="10">
        <f t="shared" si="19"/>
        <v>12.751927150607077</v>
      </c>
      <c r="EO19" s="10">
        <f t="shared" si="19"/>
        <v>12.751927150607077</v>
      </c>
      <c r="EP19" s="10">
        <f t="shared" si="19"/>
        <v>12.751927150607077</v>
      </c>
      <c r="EQ19" s="10">
        <f t="shared" si="19"/>
        <v>12.751927150607077</v>
      </c>
      <c r="ER19" s="10">
        <f t="shared" si="19"/>
        <v>12.751927150607077</v>
      </c>
      <c r="ES19" s="10">
        <f t="shared" si="19"/>
        <v>12.751927150607077</v>
      </c>
      <c r="ET19" s="10">
        <f t="shared" si="19"/>
        <v>12.751927150607077</v>
      </c>
      <c r="EU19" s="10">
        <f t="shared" si="19"/>
        <v>12.751927150607077</v>
      </c>
      <c r="EV19" s="10">
        <f t="shared" si="19"/>
        <v>12.751927150607077</v>
      </c>
      <c r="EW19" s="10">
        <f t="shared" si="19"/>
        <v>12.751927150607077</v>
      </c>
      <c r="EX19" s="10">
        <f t="shared" si="19"/>
        <v>12.751927150607077</v>
      </c>
      <c r="EY19" s="10">
        <f t="shared" si="19"/>
        <v>12.751927150607077</v>
      </c>
      <c r="EZ19" s="10">
        <f t="shared" si="19"/>
        <v>12.751927150607077</v>
      </c>
      <c r="FA19" s="10">
        <f t="shared" si="19"/>
        <v>12.751927150607077</v>
      </c>
      <c r="FB19" s="10">
        <f t="shared" si="19"/>
        <v>12.751927150607077</v>
      </c>
      <c r="FC19" s="10">
        <f t="shared" si="19"/>
        <v>12.751927150607077</v>
      </c>
      <c r="FD19" s="10">
        <f t="shared" si="19"/>
        <v>12.751927150607077</v>
      </c>
      <c r="FE19" s="10">
        <f t="shared" si="18"/>
        <v>12.751927150607077</v>
      </c>
      <c r="FF19" s="10">
        <f t="shared" si="18"/>
        <v>12.751927150607077</v>
      </c>
      <c r="FG19" s="10">
        <f t="shared" si="18"/>
        <v>12.751927150607077</v>
      </c>
      <c r="FH19" s="10">
        <f t="shared" si="18"/>
        <v>12.751927150607077</v>
      </c>
      <c r="FI19" s="10">
        <f t="shared" si="18"/>
        <v>12.751927150607077</v>
      </c>
      <c r="FJ19" s="10">
        <f t="shared" si="18"/>
        <v>12.751927150607077</v>
      </c>
      <c r="FK19" s="10">
        <f t="shared" si="18"/>
        <v>12.751927150607077</v>
      </c>
      <c r="FL19" s="10">
        <f t="shared" si="18"/>
        <v>12.751927150607077</v>
      </c>
      <c r="FM19" s="10">
        <f t="shared" si="18"/>
        <v>12.751927150607077</v>
      </c>
      <c r="FN19" s="10">
        <f t="shared" si="18"/>
        <v>12.751927150607077</v>
      </c>
      <c r="FO19" s="10">
        <f t="shared" si="18"/>
        <v>12.751927150607077</v>
      </c>
      <c r="FP19" s="10">
        <f t="shared" si="18"/>
        <v>12.751927150607077</v>
      </c>
      <c r="FQ19" s="10">
        <f t="shared" si="18"/>
        <v>12.751927150607077</v>
      </c>
      <c r="FR19" s="10">
        <f t="shared" si="18"/>
        <v>12.751927150607077</v>
      </c>
      <c r="FS19" s="10">
        <f t="shared" si="18"/>
        <v>12.751927150607077</v>
      </c>
      <c r="FT19" s="10">
        <f t="shared" si="18"/>
        <v>12.751927150607077</v>
      </c>
      <c r="FU19" s="10">
        <f t="shared" si="18"/>
        <v>12.751927150607077</v>
      </c>
      <c r="FV19" s="10">
        <f t="shared" si="18"/>
        <v>12.751927150607077</v>
      </c>
      <c r="FW19" s="10">
        <f t="shared" si="18"/>
        <v>12.751927150607077</v>
      </c>
      <c r="FX19" s="10">
        <f t="shared" si="18"/>
        <v>12.751927150607077</v>
      </c>
      <c r="FY19" s="10">
        <f t="shared" si="18"/>
        <v>12.751927150607077</v>
      </c>
      <c r="FZ19" s="10">
        <f t="shared" si="18"/>
        <v>12.751927150607077</v>
      </c>
      <c r="GA19" s="10">
        <f t="shared" si="18"/>
        <v>12.751927150607077</v>
      </c>
      <c r="GB19" s="10">
        <f t="shared" si="18"/>
        <v>12.751927150607077</v>
      </c>
      <c r="GC19" s="10">
        <f t="shared" si="18"/>
        <v>12.751927150607077</v>
      </c>
      <c r="GD19" s="10">
        <f t="shared" si="18"/>
        <v>12.751927150607077</v>
      </c>
      <c r="GE19" s="10">
        <f t="shared" si="18"/>
        <v>12.751927150607077</v>
      </c>
      <c r="GF19" s="10">
        <f t="shared" si="18"/>
        <v>12.751927150607077</v>
      </c>
      <c r="GG19" s="10">
        <f t="shared" si="18"/>
        <v>12.751927150607077</v>
      </c>
      <c r="GH19" s="10">
        <f t="shared" si="18"/>
        <v>12.751927150607077</v>
      </c>
      <c r="GI19" s="10">
        <f t="shared" si="18"/>
        <v>12.751927150607077</v>
      </c>
      <c r="GJ19" s="10">
        <f t="shared" si="18"/>
        <v>12.751927150607077</v>
      </c>
      <c r="GK19" s="10">
        <f t="shared" si="18"/>
        <v>12.751927150607077</v>
      </c>
      <c r="GL19" s="10">
        <f t="shared" si="18"/>
        <v>12.751927150607077</v>
      </c>
      <c r="GM19" s="10">
        <f t="shared" si="18"/>
        <v>12.751927150607077</v>
      </c>
      <c r="GN19" s="10">
        <f t="shared" si="18"/>
        <v>12.751927150607077</v>
      </c>
      <c r="GO19" s="10">
        <f t="shared" si="18"/>
        <v>12.751927150607077</v>
      </c>
      <c r="GP19" s="10">
        <f t="shared" si="18"/>
        <v>12.751927150607077</v>
      </c>
      <c r="GQ19" s="10">
        <f t="shared" si="18"/>
        <v>12.751927150607077</v>
      </c>
      <c r="GR19" s="10">
        <f t="shared" si="18"/>
        <v>12.751927150607077</v>
      </c>
      <c r="GS19" s="10">
        <f t="shared" si="18"/>
        <v>12.751927150607077</v>
      </c>
      <c r="GT19" s="10">
        <f t="shared" si="18"/>
        <v>12.751927150607077</v>
      </c>
      <c r="GU19" s="10">
        <f t="shared" si="18"/>
        <v>12.751927150607077</v>
      </c>
      <c r="GV19" s="10">
        <f t="shared" si="18"/>
        <v>12.751927150607077</v>
      </c>
      <c r="GW19" s="10">
        <f t="shared" si="18"/>
        <v>12.751927150607077</v>
      </c>
      <c r="GX19" s="10">
        <f t="shared" si="18"/>
        <v>12.751927150607077</v>
      </c>
      <c r="GY19" s="10">
        <f t="shared" si="18"/>
        <v>12.751927150607077</v>
      </c>
      <c r="GZ19" s="10">
        <f t="shared" si="18"/>
        <v>12.751927150607077</v>
      </c>
      <c r="HA19" s="10">
        <f t="shared" si="18"/>
        <v>12.751927150607077</v>
      </c>
      <c r="HB19" s="10">
        <f t="shared" si="18"/>
        <v>12.751927150607077</v>
      </c>
      <c r="HC19" s="10">
        <f t="shared" si="18"/>
        <v>12.751927150607077</v>
      </c>
    </row>
    <row r="20" spans="1:211">
      <c r="A20" t="s">
        <v>78</v>
      </c>
      <c r="B20" s="10">
        <f>'CCaMC-VOaMCpUC US'!B20</f>
        <v>3.7959225006458275</v>
      </c>
      <c r="C20" s="10">
        <f t="shared" ref="C20:R25" si="21">$B20</f>
        <v>3.7959225006458275</v>
      </c>
      <c r="D20" s="10">
        <f t="shared" si="21"/>
        <v>3.7959225006458275</v>
      </c>
      <c r="E20" s="10">
        <f t="shared" si="21"/>
        <v>3.7959225006458275</v>
      </c>
      <c r="F20" s="10">
        <f t="shared" si="21"/>
        <v>3.7959225006458275</v>
      </c>
      <c r="G20" s="10">
        <f t="shared" si="21"/>
        <v>3.7959225006458275</v>
      </c>
      <c r="H20" s="10">
        <f t="shared" si="21"/>
        <v>3.7959225006458275</v>
      </c>
      <c r="I20" s="10">
        <f t="shared" si="21"/>
        <v>3.7959225006458275</v>
      </c>
      <c r="J20" s="10">
        <f t="shared" si="21"/>
        <v>3.7959225006458275</v>
      </c>
      <c r="K20" s="10">
        <f t="shared" si="21"/>
        <v>3.7959225006458275</v>
      </c>
      <c r="L20" s="10">
        <f t="shared" si="21"/>
        <v>3.7959225006458275</v>
      </c>
      <c r="M20" s="10">
        <f t="shared" si="21"/>
        <v>3.7959225006458275</v>
      </c>
      <c r="N20" s="10">
        <f t="shared" si="21"/>
        <v>3.7959225006458275</v>
      </c>
      <c r="O20" s="10">
        <f t="shared" si="21"/>
        <v>3.7959225006458275</v>
      </c>
      <c r="P20" s="10">
        <f t="shared" si="21"/>
        <v>3.7959225006458275</v>
      </c>
      <c r="Q20" s="10">
        <f t="shared" si="21"/>
        <v>3.7959225006458275</v>
      </c>
      <c r="R20" s="10">
        <f t="shared" si="21"/>
        <v>3.7959225006458275</v>
      </c>
      <c r="S20" s="10">
        <f t="shared" si="15"/>
        <v>3.7959225006458275</v>
      </c>
      <c r="T20" s="10">
        <f t="shared" si="15"/>
        <v>3.7959225006458275</v>
      </c>
      <c r="U20" s="10">
        <f t="shared" si="15"/>
        <v>3.7959225006458275</v>
      </c>
      <c r="V20" s="10">
        <f t="shared" si="15"/>
        <v>3.7959225006458275</v>
      </c>
      <c r="W20" s="10">
        <f t="shared" si="15"/>
        <v>3.7959225006458275</v>
      </c>
      <c r="X20" s="10">
        <f t="shared" si="15"/>
        <v>3.7959225006458275</v>
      </c>
      <c r="Y20" s="10">
        <f t="shared" si="15"/>
        <v>3.7959225006458275</v>
      </c>
      <c r="Z20" s="10">
        <f t="shared" si="15"/>
        <v>3.7959225006458275</v>
      </c>
      <c r="AA20" s="10">
        <f t="shared" si="15"/>
        <v>3.7959225006458275</v>
      </c>
      <c r="AB20" s="10">
        <f t="shared" si="15"/>
        <v>3.7959225006458275</v>
      </c>
      <c r="AC20" s="10">
        <f t="shared" si="15"/>
        <v>3.7959225006458275</v>
      </c>
      <c r="AD20" s="10">
        <f t="shared" si="15"/>
        <v>3.7959225006458275</v>
      </c>
      <c r="AE20" s="10">
        <f t="shared" si="15"/>
        <v>3.7959225006458275</v>
      </c>
      <c r="AF20" s="10">
        <f t="shared" si="15"/>
        <v>3.7959225006458275</v>
      </c>
      <c r="AG20" s="10">
        <f t="shared" si="15"/>
        <v>3.7959225006458275</v>
      </c>
      <c r="AH20" s="10">
        <f t="shared" si="20"/>
        <v>3.7959225006458275</v>
      </c>
      <c r="AI20" s="10">
        <f t="shared" si="20"/>
        <v>3.7959225006458275</v>
      </c>
      <c r="AJ20" s="10">
        <f t="shared" si="20"/>
        <v>3.7959225006458275</v>
      </c>
      <c r="AK20" s="10">
        <f t="shared" si="20"/>
        <v>3.7959225006458275</v>
      </c>
      <c r="AL20" s="10">
        <f t="shared" si="20"/>
        <v>3.7959225006458275</v>
      </c>
      <c r="AM20" s="10">
        <f t="shared" si="20"/>
        <v>3.7959225006458275</v>
      </c>
      <c r="AN20" s="10">
        <f t="shared" si="20"/>
        <v>3.7959225006458275</v>
      </c>
      <c r="AO20" s="10">
        <f t="shared" si="20"/>
        <v>3.7959225006458275</v>
      </c>
      <c r="AP20" s="10">
        <f t="shared" si="20"/>
        <v>3.7959225006458275</v>
      </c>
      <c r="AQ20" s="10">
        <f t="shared" si="20"/>
        <v>3.7959225006458275</v>
      </c>
      <c r="AR20" s="10">
        <f t="shared" si="20"/>
        <v>3.7959225006458275</v>
      </c>
      <c r="AS20" s="10">
        <f t="shared" si="20"/>
        <v>3.7959225006458275</v>
      </c>
      <c r="AT20" s="10">
        <f t="shared" si="20"/>
        <v>3.7959225006458275</v>
      </c>
      <c r="AU20" s="10">
        <f t="shared" si="20"/>
        <v>3.7959225006458275</v>
      </c>
      <c r="AV20" s="10">
        <f t="shared" si="20"/>
        <v>3.7959225006458275</v>
      </c>
      <c r="AW20" s="10">
        <f t="shared" si="20"/>
        <v>3.7959225006458275</v>
      </c>
      <c r="AX20" s="10">
        <f t="shared" si="20"/>
        <v>3.7959225006458275</v>
      </c>
      <c r="AY20" s="10">
        <f t="shared" si="20"/>
        <v>3.7959225006458275</v>
      </c>
      <c r="AZ20" s="10">
        <f t="shared" si="20"/>
        <v>3.7959225006458275</v>
      </c>
      <c r="BA20" s="10">
        <f t="shared" si="20"/>
        <v>3.7959225006458275</v>
      </c>
      <c r="BB20" s="10">
        <f t="shared" si="20"/>
        <v>3.7959225006458275</v>
      </c>
      <c r="BC20" s="10">
        <f t="shared" si="20"/>
        <v>3.7959225006458275</v>
      </c>
      <c r="BD20" s="10">
        <f t="shared" si="20"/>
        <v>3.7959225006458275</v>
      </c>
      <c r="BE20" s="10">
        <f t="shared" si="20"/>
        <v>3.7959225006458275</v>
      </c>
      <c r="BF20" s="10">
        <f t="shared" si="20"/>
        <v>3.7959225006458275</v>
      </c>
      <c r="BG20" s="10">
        <f t="shared" si="20"/>
        <v>3.7959225006458275</v>
      </c>
      <c r="BH20" s="10">
        <f t="shared" si="20"/>
        <v>3.7959225006458275</v>
      </c>
      <c r="BI20" s="10">
        <f t="shared" si="20"/>
        <v>3.7959225006458275</v>
      </c>
      <c r="BJ20" s="10">
        <f t="shared" si="20"/>
        <v>3.7959225006458275</v>
      </c>
      <c r="BK20" s="10">
        <f t="shared" si="20"/>
        <v>3.7959225006458275</v>
      </c>
      <c r="BL20" s="10">
        <f t="shared" si="20"/>
        <v>3.7959225006458275</v>
      </c>
      <c r="BM20" s="10">
        <f t="shared" si="20"/>
        <v>3.7959225006458275</v>
      </c>
      <c r="BN20" s="10">
        <f t="shared" si="20"/>
        <v>3.7959225006458275</v>
      </c>
      <c r="BO20" s="10">
        <f t="shared" si="20"/>
        <v>3.7959225006458275</v>
      </c>
      <c r="BP20" s="10">
        <f t="shared" si="20"/>
        <v>3.7959225006458275</v>
      </c>
      <c r="BQ20" s="10">
        <f t="shared" si="20"/>
        <v>3.7959225006458275</v>
      </c>
      <c r="BR20" s="10">
        <f t="shared" si="20"/>
        <v>3.7959225006458275</v>
      </c>
      <c r="BS20" s="10">
        <f t="shared" si="20"/>
        <v>3.7959225006458275</v>
      </c>
      <c r="BT20" s="10">
        <f t="shared" si="20"/>
        <v>3.7959225006458275</v>
      </c>
      <c r="BU20" s="10">
        <f t="shared" si="20"/>
        <v>3.7959225006458275</v>
      </c>
      <c r="BV20" s="10">
        <f t="shared" si="20"/>
        <v>3.7959225006458275</v>
      </c>
      <c r="BW20" s="10">
        <f t="shared" si="20"/>
        <v>3.7959225006458275</v>
      </c>
      <c r="BX20" s="10">
        <f t="shared" si="20"/>
        <v>3.7959225006458275</v>
      </c>
      <c r="BY20" s="10">
        <f t="shared" si="20"/>
        <v>3.7959225006458275</v>
      </c>
      <c r="BZ20" s="10">
        <f t="shared" si="20"/>
        <v>3.7959225006458275</v>
      </c>
      <c r="CA20" s="10">
        <f t="shared" si="20"/>
        <v>3.7959225006458275</v>
      </c>
      <c r="CB20" s="10">
        <f t="shared" si="20"/>
        <v>3.7959225006458275</v>
      </c>
      <c r="CC20" s="10">
        <f t="shared" si="20"/>
        <v>3.7959225006458275</v>
      </c>
      <c r="CD20" s="10">
        <f t="shared" si="20"/>
        <v>3.7959225006458275</v>
      </c>
      <c r="CE20" s="10">
        <f t="shared" si="20"/>
        <v>3.7959225006458275</v>
      </c>
      <c r="CF20" s="10">
        <f t="shared" si="20"/>
        <v>3.7959225006458275</v>
      </c>
      <c r="CG20" s="10">
        <f t="shared" si="20"/>
        <v>3.7959225006458275</v>
      </c>
      <c r="CH20" s="10">
        <f t="shared" si="20"/>
        <v>3.7959225006458275</v>
      </c>
      <c r="CI20" s="10">
        <f t="shared" si="20"/>
        <v>3.7959225006458275</v>
      </c>
      <c r="CJ20" s="10">
        <f t="shared" si="20"/>
        <v>3.7959225006458275</v>
      </c>
      <c r="CK20" s="10">
        <f t="shared" si="20"/>
        <v>3.7959225006458275</v>
      </c>
      <c r="CL20" s="10">
        <f t="shared" si="20"/>
        <v>3.7959225006458275</v>
      </c>
      <c r="CM20" s="10">
        <f t="shared" si="20"/>
        <v>3.7959225006458275</v>
      </c>
      <c r="CN20" s="10">
        <f t="shared" si="20"/>
        <v>3.7959225006458275</v>
      </c>
      <c r="CO20" s="10">
        <f t="shared" si="20"/>
        <v>3.7959225006458275</v>
      </c>
      <c r="CP20" s="10">
        <f t="shared" si="20"/>
        <v>3.7959225006458275</v>
      </c>
      <c r="CQ20" s="10">
        <f t="shared" si="20"/>
        <v>3.7959225006458275</v>
      </c>
      <c r="CR20" s="10">
        <f t="shared" si="20"/>
        <v>3.7959225006458275</v>
      </c>
      <c r="CS20" s="10">
        <f t="shared" si="20"/>
        <v>3.7959225006458275</v>
      </c>
      <c r="CT20" s="10">
        <f t="shared" si="19"/>
        <v>3.7959225006458275</v>
      </c>
      <c r="CU20" s="10">
        <f t="shared" si="19"/>
        <v>3.7959225006458275</v>
      </c>
      <c r="CV20" s="10">
        <f t="shared" si="19"/>
        <v>3.7959225006458275</v>
      </c>
      <c r="CW20" s="10">
        <f t="shared" si="19"/>
        <v>3.7959225006458275</v>
      </c>
      <c r="CX20" s="10">
        <f t="shared" si="19"/>
        <v>3.7959225006458275</v>
      </c>
      <c r="CY20" s="10">
        <f t="shared" si="19"/>
        <v>3.7959225006458275</v>
      </c>
      <c r="CZ20" s="10">
        <f t="shared" si="19"/>
        <v>3.7959225006458275</v>
      </c>
      <c r="DA20" s="10">
        <f t="shared" si="19"/>
        <v>3.7959225006458275</v>
      </c>
      <c r="DB20" s="10">
        <f t="shared" si="19"/>
        <v>3.7959225006458275</v>
      </c>
      <c r="DC20" s="10">
        <f t="shared" si="19"/>
        <v>3.7959225006458275</v>
      </c>
      <c r="DD20" s="10">
        <f t="shared" si="19"/>
        <v>3.7959225006458275</v>
      </c>
      <c r="DE20" s="10">
        <f t="shared" si="19"/>
        <v>3.7959225006458275</v>
      </c>
      <c r="DF20" s="10">
        <f t="shared" si="19"/>
        <v>3.7959225006458275</v>
      </c>
      <c r="DG20" s="10">
        <f t="shared" si="19"/>
        <v>3.7959225006458275</v>
      </c>
      <c r="DH20" s="10">
        <f t="shared" si="19"/>
        <v>3.7959225006458275</v>
      </c>
      <c r="DI20" s="10">
        <f t="shared" si="19"/>
        <v>3.7959225006458275</v>
      </c>
      <c r="DJ20" s="10">
        <f t="shared" si="19"/>
        <v>3.7959225006458275</v>
      </c>
      <c r="DK20" s="10">
        <f t="shared" si="19"/>
        <v>3.7959225006458275</v>
      </c>
      <c r="DL20" s="10">
        <f t="shared" si="19"/>
        <v>3.7959225006458275</v>
      </c>
      <c r="DM20" s="10">
        <f t="shared" si="19"/>
        <v>3.7959225006458275</v>
      </c>
      <c r="DN20" s="10">
        <f t="shared" si="19"/>
        <v>3.7959225006458275</v>
      </c>
      <c r="DO20" s="10">
        <f t="shared" si="19"/>
        <v>3.7959225006458275</v>
      </c>
      <c r="DP20" s="10">
        <f t="shared" si="19"/>
        <v>3.7959225006458275</v>
      </c>
      <c r="DQ20" s="10">
        <f t="shared" si="19"/>
        <v>3.7959225006458275</v>
      </c>
      <c r="DR20" s="10">
        <f t="shared" si="19"/>
        <v>3.7959225006458275</v>
      </c>
      <c r="DS20" s="10">
        <f t="shared" si="19"/>
        <v>3.7959225006458275</v>
      </c>
      <c r="DT20" s="10">
        <f t="shared" si="19"/>
        <v>3.7959225006458275</v>
      </c>
      <c r="DU20" s="10">
        <f t="shared" si="19"/>
        <v>3.7959225006458275</v>
      </c>
      <c r="DV20" s="10">
        <f t="shared" si="19"/>
        <v>3.7959225006458275</v>
      </c>
      <c r="DW20" s="10">
        <f t="shared" si="19"/>
        <v>3.7959225006458275</v>
      </c>
      <c r="DX20" s="10">
        <f t="shared" si="19"/>
        <v>3.7959225006458275</v>
      </c>
      <c r="DY20" s="10">
        <f t="shared" si="19"/>
        <v>3.7959225006458275</v>
      </c>
      <c r="DZ20" s="10">
        <f t="shared" si="19"/>
        <v>3.7959225006458275</v>
      </c>
      <c r="EA20" s="10">
        <f t="shared" si="19"/>
        <v>3.7959225006458275</v>
      </c>
      <c r="EB20" s="10">
        <f t="shared" si="19"/>
        <v>3.7959225006458275</v>
      </c>
      <c r="EC20" s="10">
        <f t="shared" si="19"/>
        <v>3.7959225006458275</v>
      </c>
      <c r="ED20" s="10">
        <f t="shared" si="19"/>
        <v>3.7959225006458275</v>
      </c>
      <c r="EE20" s="10">
        <f t="shared" si="19"/>
        <v>3.7959225006458275</v>
      </c>
      <c r="EF20" s="10">
        <f t="shared" si="19"/>
        <v>3.7959225006458275</v>
      </c>
      <c r="EG20" s="10">
        <f t="shared" si="19"/>
        <v>3.7959225006458275</v>
      </c>
      <c r="EH20" s="10">
        <f t="shared" si="19"/>
        <v>3.7959225006458275</v>
      </c>
      <c r="EI20" s="10">
        <f t="shared" si="19"/>
        <v>3.7959225006458275</v>
      </c>
      <c r="EJ20" s="10">
        <f t="shared" si="19"/>
        <v>3.7959225006458275</v>
      </c>
      <c r="EK20" s="10">
        <f t="shared" si="19"/>
        <v>3.7959225006458275</v>
      </c>
      <c r="EL20" s="10">
        <f t="shared" si="19"/>
        <v>3.7959225006458275</v>
      </c>
      <c r="EM20" s="10">
        <f t="shared" si="19"/>
        <v>3.7959225006458275</v>
      </c>
      <c r="EN20" s="10">
        <f t="shared" si="19"/>
        <v>3.7959225006458275</v>
      </c>
      <c r="EO20" s="10">
        <f t="shared" si="19"/>
        <v>3.7959225006458275</v>
      </c>
      <c r="EP20" s="10">
        <f t="shared" si="19"/>
        <v>3.7959225006458275</v>
      </c>
      <c r="EQ20" s="10">
        <f t="shared" si="19"/>
        <v>3.7959225006458275</v>
      </c>
      <c r="ER20" s="10">
        <f t="shared" si="19"/>
        <v>3.7959225006458275</v>
      </c>
      <c r="ES20" s="10">
        <f t="shared" si="19"/>
        <v>3.7959225006458275</v>
      </c>
      <c r="ET20" s="10">
        <f t="shared" si="19"/>
        <v>3.7959225006458275</v>
      </c>
      <c r="EU20" s="10">
        <f t="shared" si="19"/>
        <v>3.7959225006458275</v>
      </c>
      <c r="EV20" s="10">
        <f t="shared" si="19"/>
        <v>3.7959225006458275</v>
      </c>
      <c r="EW20" s="10">
        <f t="shared" si="19"/>
        <v>3.7959225006458275</v>
      </c>
      <c r="EX20" s="10">
        <f t="shared" si="19"/>
        <v>3.7959225006458275</v>
      </c>
      <c r="EY20" s="10">
        <f t="shared" si="19"/>
        <v>3.7959225006458275</v>
      </c>
      <c r="EZ20" s="10">
        <f t="shared" si="19"/>
        <v>3.7959225006458275</v>
      </c>
      <c r="FA20" s="10">
        <f t="shared" si="19"/>
        <v>3.7959225006458275</v>
      </c>
      <c r="FB20" s="10">
        <f t="shared" si="19"/>
        <v>3.7959225006458275</v>
      </c>
      <c r="FC20" s="10">
        <f t="shared" si="19"/>
        <v>3.7959225006458275</v>
      </c>
      <c r="FD20" s="10">
        <f t="shared" si="19"/>
        <v>3.7959225006458275</v>
      </c>
      <c r="FE20" s="10">
        <f t="shared" si="18"/>
        <v>3.7959225006458275</v>
      </c>
      <c r="FF20" s="10">
        <f t="shared" si="18"/>
        <v>3.7959225006458275</v>
      </c>
      <c r="FG20" s="10">
        <f t="shared" si="18"/>
        <v>3.7959225006458275</v>
      </c>
      <c r="FH20" s="10">
        <f t="shared" si="18"/>
        <v>3.7959225006458275</v>
      </c>
      <c r="FI20" s="10">
        <f t="shared" si="18"/>
        <v>3.7959225006458275</v>
      </c>
      <c r="FJ20" s="10">
        <f t="shared" si="18"/>
        <v>3.7959225006458275</v>
      </c>
      <c r="FK20" s="10">
        <f t="shared" si="18"/>
        <v>3.7959225006458275</v>
      </c>
      <c r="FL20" s="10">
        <f t="shared" si="18"/>
        <v>3.7959225006458275</v>
      </c>
      <c r="FM20" s="10">
        <f t="shared" si="18"/>
        <v>3.7959225006458275</v>
      </c>
      <c r="FN20" s="10">
        <f t="shared" si="18"/>
        <v>3.7959225006458275</v>
      </c>
      <c r="FO20" s="10">
        <f t="shared" si="18"/>
        <v>3.7959225006458275</v>
      </c>
      <c r="FP20" s="10">
        <f t="shared" si="18"/>
        <v>3.7959225006458275</v>
      </c>
      <c r="FQ20" s="10">
        <f t="shared" si="18"/>
        <v>3.7959225006458275</v>
      </c>
      <c r="FR20" s="10">
        <f t="shared" si="18"/>
        <v>3.7959225006458275</v>
      </c>
      <c r="FS20" s="10">
        <f t="shared" si="18"/>
        <v>3.7959225006458275</v>
      </c>
      <c r="FT20" s="10">
        <f t="shared" si="18"/>
        <v>3.7959225006458275</v>
      </c>
      <c r="FU20" s="10">
        <f t="shared" si="18"/>
        <v>3.7959225006458275</v>
      </c>
      <c r="FV20" s="10">
        <f t="shared" si="18"/>
        <v>3.7959225006458275</v>
      </c>
      <c r="FW20" s="10">
        <f t="shared" si="18"/>
        <v>3.7959225006458275</v>
      </c>
      <c r="FX20" s="10">
        <f t="shared" si="18"/>
        <v>3.7959225006458275</v>
      </c>
      <c r="FY20" s="10">
        <f t="shared" si="18"/>
        <v>3.7959225006458275</v>
      </c>
      <c r="FZ20" s="10">
        <f t="shared" si="18"/>
        <v>3.7959225006458275</v>
      </c>
      <c r="GA20" s="10">
        <f t="shared" si="18"/>
        <v>3.7959225006458275</v>
      </c>
      <c r="GB20" s="10">
        <f t="shared" si="18"/>
        <v>3.7959225006458275</v>
      </c>
      <c r="GC20" s="10">
        <f t="shared" si="18"/>
        <v>3.7959225006458275</v>
      </c>
      <c r="GD20" s="10">
        <f t="shared" si="18"/>
        <v>3.7959225006458275</v>
      </c>
      <c r="GE20" s="10">
        <f t="shared" si="18"/>
        <v>3.7959225006458275</v>
      </c>
      <c r="GF20" s="10">
        <f t="shared" si="18"/>
        <v>3.7959225006458275</v>
      </c>
      <c r="GG20" s="10">
        <f t="shared" si="18"/>
        <v>3.7959225006458275</v>
      </c>
      <c r="GH20" s="10">
        <f t="shared" si="18"/>
        <v>3.7959225006458275</v>
      </c>
      <c r="GI20" s="10">
        <f t="shared" si="18"/>
        <v>3.7959225006458275</v>
      </c>
      <c r="GJ20" s="10">
        <f t="shared" si="18"/>
        <v>3.7959225006458275</v>
      </c>
      <c r="GK20" s="10">
        <f t="shared" si="18"/>
        <v>3.7959225006458275</v>
      </c>
      <c r="GL20" s="10">
        <f t="shared" si="18"/>
        <v>3.7959225006458275</v>
      </c>
      <c r="GM20" s="10">
        <f t="shared" si="18"/>
        <v>3.7959225006458275</v>
      </c>
      <c r="GN20" s="10">
        <f t="shared" si="18"/>
        <v>3.7959225006458275</v>
      </c>
      <c r="GO20" s="10">
        <f t="shared" si="18"/>
        <v>3.7959225006458275</v>
      </c>
      <c r="GP20" s="10">
        <f t="shared" si="18"/>
        <v>3.7959225006458275</v>
      </c>
      <c r="GQ20" s="10">
        <f t="shared" si="18"/>
        <v>3.7959225006458275</v>
      </c>
      <c r="GR20" s="10">
        <f t="shared" si="18"/>
        <v>3.7959225006458275</v>
      </c>
      <c r="GS20" s="10">
        <f t="shared" si="18"/>
        <v>3.7959225006458275</v>
      </c>
      <c r="GT20" s="10">
        <f t="shared" si="18"/>
        <v>3.7959225006458275</v>
      </c>
      <c r="GU20" s="10">
        <f t="shared" si="18"/>
        <v>3.7959225006458275</v>
      </c>
      <c r="GV20" s="10">
        <f t="shared" si="18"/>
        <v>3.7959225006458275</v>
      </c>
      <c r="GW20" s="10">
        <f t="shared" si="18"/>
        <v>3.7959225006458275</v>
      </c>
      <c r="GX20" s="10">
        <f t="shared" si="18"/>
        <v>3.7959225006458275</v>
      </c>
      <c r="GY20" s="10">
        <f t="shared" si="18"/>
        <v>3.7959225006458275</v>
      </c>
      <c r="GZ20" s="10">
        <f t="shared" si="18"/>
        <v>3.7959225006458275</v>
      </c>
      <c r="HA20" s="10">
        <f t="shared" si="18"/>
        <v>3.7959225006458275</v>
      </c>
      <c r="HB20" s="10">
        <f t="shared" si="18"/>
        <v>3.7959225006458275</v>
      </c>
      <c r="HC20" s="10">
        <f t="shared" si="18"/>
        <v>3.7959225006458275</v>
      </c>
    </row>
    <row r="21" spans="1:211">
      <c r="A21" t="s">
        <v>79</v>
      </c>
      <c r="B21" s="10">
        <f>'CCaMC-VOaMCpUC US'!B21</f>
        <v>17.478356018637417</v>
      </c>
      <c r="C21" s="10">
        <f t="shared" si="21"/>
        <v>17.478356018637417</v>
      </c>
      <c r="D21" s="10">
        <f t="shared" si="21"/>
        <v>17.478356018637417</v>
      </c>
      <c r="E21" s="10">
        <f t="shared" si="21"/>
        <v>17.478356018637417</v>
      </c>
      <c r="F21" s="10">
        <f t="shared" si="15"/>
        <v>17.478356018637417</v>
      </c>
      <c r="G21" s="10">
        <f t="shared" si="15"/>
        <v>17.478356018637417</v>
      </c>
      <c r="H21" s="10">
        <f t="shared" si="15"/>
        <v>17.478356018637417</v>
      </c>
      <c r="I21" s="10">
        <f t="shared" si="15"/>
        <v>17.478356018637417</v>
      </c>
      <c r="J21" s="10">
        <f t="shared" si="15"/>
        <v>17.478356018637417</v>
      </c>
      <c r="K21" s="10">
        <f t="shared" si="15"/>
        <v>17.478356018637417</v>
      </c>
      <c r="L21" s="10">
        <f t="shared" si="15"/>
        <v>17.478356018637417</v>
      </c>
      <c r="M21" s="10">
        <f t="shared" si="15"/>
        <v>17.478356018637417</v>
      </c>
      <c r="N21" s="10">
        <f t="shared" si="15"/>
        <v>17.478356018637417</v>
      </c>
      <c r="O21" s="10">
        <f t="shared" si="15"/>
        <v>17.478356018637417</v>
      </c>
      <c r="P21" s="10">
        <f t="shared" si="15"/>
        <v>17.478356018637417</v>
      </c>
      <c r="Q21" s="10">
        <f t="shared" si="15"/>
        <v>17.478356018637417</v>
      </c>
      <c r="R21" s="10">
        <f t="shared" si="15"/>
        <v>17.478356018637417</v>
      </c>
      <c r="S21" s="10">
        <f t="shared" si="15"/>
        <v>17.478356018637417</v>
      </c>
      <c r="T21" s="10">
        <f t="shared" si="15"/>
        <v>17.478356018637417</v>
      </c>
      <c r="U21" s="10">
        <f t="shared" si="15"/>
        <v>17.478356018637417</v>
      </c>
      <c r="V21" s="10">
        <f t="shared" si="15"/>
        <v>17.478356018637417</v>
      </c>
      <c r="W21" s="10">
        <f t="shared" si="15"/>
        <v>17.478356018637417</v>
      </c>
      <c r="X21" s="10">
        <f t="shared" si="15"/>
        <v>17.478356018637417</v>
      </c>
      <c r="Y21" s="10">
        <f t="shared" si="15"/>
        <v>17.478356018637417</v>
      </c>
      <c r="Z21" s="10">
        <f t="shared" si="15"/>
        <v>17.478356018637417</v>
      </c>
      <c r="AA21" s="10">
        <f t="shared" si="15"/>
        <v>17.478356018637417</v>
      </c>
      <c r="AB21" s="10">
        <f t="shared" si="15"/>
        <v>17.478356018637417</v>
      </c>
      <c r="AC21" s="10">
        <f t="shared" si="15"/>
        <v>17.478356018637417</v>
      </c>
      <c r="AD21" s="10">
        <f t="shared" si="15"/>
        <v>17.478356018637417</v>
      </c>
      <c r="AE21" s="10">
        <f t="shared" si="15"/>
        <v>17.478356018637417</v>
      </c>
      <c r="AF21" s="10">
        <f t="shared" si="15"/>
        <v>17.478356018637417</v>
      </c>
      <c r="AG21" s="10">
        <f t="shared" si="15"/>
        <v>17.478356018637417</v>
      </c>
      <c r="AH21" s="10">
        <f t="shared" si="20"/>
        <v>17.478356018637417</v>
      </c>
      <c r="AI21" s="10">
        <f t="shared" si="20"/>
        <v>17.478356018637417</v>
      </c>
      <c r="AJ21" s="10">
        <f t="shared" si="20"/>
        <v>17.478356018637417</v>
      </c>
      <c r="AK21" s="10">
        <f t="shared" si="20"/>
        <v>17.478356018637417</v>
      </c>
      <c r="AL21" s="10">
        <f t="shared" si="20"/>
        <v>17.478356018637417</v>
      </c>
      <c r="AM21" s="10">
        <f t="shared" si="20"/>
        <v>17.478356018637417</v>
      </c>
      <c r="AN21" s="10">
        <f t="shared" si="20"/>
        <v>17.478356018637417</v>
      </c>
      <c r="AO21" s="10">
        <f t="shared" si="20"/>
        <v>17.478356018637417</v>
      </c>
      <c r="AP21" s="10">
        <f t="shared" si="20"/>
        <v>17.478356018637417</v>
      </c>
      <c r="AQ21" s="10">
        <f t="shared" si="20"/>
        <v>17.478356018637417</v>
      </c>
      <c r="AR21" s="10">
        <f t="shared" si="20"/>
        <v>17.478356018637417</v>
      </c>
      <c r="AS21" s="10">
        <f t="shared" si="20"/>
        <v>17.478356018637417</v>
      </c>
      <c r="AT21" s="10">
        <f t="shared" si="20"/>
        <v>17.478356018637417</v>
      </c>
      <c r="AU21" s="10">
        <f t="shared" si="20"/>
        <v>17.478356018637417</v>
      </c>
      <c r="AV21" s="10">
        <f t="shared" si="20"/>
        <v>17.478356018637417</v>
      </c>
      <c r="AW21" s="10">
        <f t="shared" si="20"/>
        <v>17.478356018637417</v>
      </c>
      <c r="AX21" s="10">
        <f t="shared" si="20"/>
        <v>17.478356018637417</v>
      </c>
      <c r="AY21" s="10">
        <f t="shared" si="20"/>
        <v>17.478356018637417</v>
      </c>
      <c r="AZ21" s="10">
        <f t="shared" si="20"/>
        <v>17.478356018637417</v>
      </c>
      <c r="BA21" s="10">
        <f t="shared" si="20"/>
        <v>17.478356018637417</v>
      </c>
      <c r="BB21" s="10">
        <f t="shared" si="20"/>
        <v>17.478356018637417</v>
      </c>
      <c r="BC21" s="10">
        <f t="shared" si="20"/>
        <v>17.478356018637417</v>
      </c>
      <c r="BD21" s="10">
        <f t="shared" si="20"/>
        <v>17.478356018637417</v>
      </c>
      <c r="BE21" s="10">
        <f t="shared" si="20"/>
        <v>17.478356018637417</v>
      </c>
      <c r="BF21" s="10">
        <f t="shared" si="20"/>
        <v>17.478356018637417</v>
      </c>
      <c r="BG21" s="10">
        <f t="shared" si="20"/>
        <v>17.478356018637417</v>
      </c>
      <c r="BH21" s="10">
        <f t="shared" si="20"/>
        <v>17.478356018637417</v>
      </c>
      <c r="BI21" s="10">
        <f t="shared" si="20"/>
        <v>17.478356018637417</v>
      </c>
      <c r="BJ21" s="10">
        <f t="shared" si="20"/>
        <v>17.478356018637417</v>
      </c>
      <c r="BK21" s="10">
        <f t="shared" si="20"/>
        <v>17.478356018637417</v>
      </c>
      <c r="BL21" s="10">
        <f t="shared" si="20"/>
        <v>17.478356018637417</v>
      </c>
      <c r="BM21" s="10">
        <f t="shared" si="20"/>
        <v>17.478356018637417</v>
      </c>
      <c r="BN21" s="10">
        <f t="shared" si="20"/>
        <v>17.478356018637417</v>
      </c>
      <c r="BO21" s="10">
        <f t="shared" si="20"/>
        <v>17.478356018637417</v>
      </c>
      <c r="BP21" s="10">
        <f t="shared" si="20"/>
        <v>17.478356018637417</v>
      </c>
      <c r="BQ21" s="10">
        <f t="shared" si="20"/>
        <v>17.478356018637417</v>
      </c>
      <c r="BR21" s="10">
        <f t="shared" si="20"/>
        <v>17.478356018637417</v>
      </c>
      <c r="BS21" s="10">
        <f t="shared" si="20"/>
        <v>17.478356018637417</v>
      </c>
      <c r="BT21" s="10">
        <f t="shared" si="20"/>
        <v>17.478356018637417</v>
      </c>
      <c r="BU21" s="10">
        <f t="shared" si="20"/>
        <v>17.478356018637417</v>
      </c>
      <c r="BV21" s="10">
        <f t="shared" si="20"/>
        <v>17.478356018637417</v>
      </c>
      <c r="BW21" s="10">
        <f t="shared" si="20"/>
        <v>17.478356018637417</v>
      </c>
      <c r="BX21" s="10">
        <f t="shared" si="20"/>
        <v>17.478356018637417</v>
      </c>
      <c r="BY21" s="10">
        <f t="shared" si="20"/>
        <v>17.478356018637417</v>
      </c>
      <c r="BZ21" s="10">
        <f t="shared" si="20"/>
        <v>17.478356018637417</v>
      </c>
      <c r="CA21" s="10">
        <f t="shared" si="20"/>
        <v>17.478356018637417</v>
      </c>
      <c r="CB21" s="10">
        <f t="shared" si="20"/>
        <v>17.478356018637417</v>
      </c>
      <c r="CC21" s="10">
        <f t="shared" si="20"/>
        <v>17.478356018637417</v>
      </c>
      <c r="CD21" s="10">
        <f t="shared" si="20"/>
        <v>17.478356018637417</v>
      </c>
      <c r="CE21" s="10">
        <f t="shared" si="20"/>
        <v>17.478356018637417</v>
      </c>
      <c r="CF21" s="10">
        <f t="shared" si="20"/>
        <v>17.478356018637417</v>
      </c>
      <c r="CG21" s="10">
        <f t="shared" si="20"/>
        <v>17.478356018637417</v>
      </c>
      <c r="CH21" s="10">
        <f t="shared" si="20"/>
        <v>17.478356018637417</v>
      </c>
      <c r="CI21" s="10">
        <f t="shared" si="20"/>
        <v>17.478356018637417</v>
      </c>
      <c r="CJ21" s="10">
        <f t="shared" si="20"/>
        <v>17.478356018637417</v>
      </c>
      <c r="CK21" s="10">
        <f t="shared" si="20"/>
        <v>17.478356018637417</v>
      </c>
      <c r="CL21" s="10">
        <f t="shared" si="20"/>
        <v>17.478356018637417</v>
      </c>
      <c r="CM21" s="10">
        <f t="shared" si="20"/>
        <v>17.478356018637417</v>
      </c>
      <c r="CN21" s="10">
        <f t="shared" si="20"/>
        <v>17.478356018637417</v>
      </c>
      <c r="CO21" s="10">
        <f t="shared" si="20"/>
        <v>17.478356018637417</v>
      </c>
      <c r="CP21" s="10">
        <f t="shared" si="20"/>
        <v>17.478356018637417</v>
      </c>
      <c r="CQ21" s="10">
        <f t="shared" si="20"/>
        <v>17.478356018637417</v>
      </c>
      <c r="CR21" s="10">
        <f t="shared" si="20"/>
        <v>17.478356018637417</v>
      </c>
      <c r="CS21" s="10">
        <f t="shared" si="20"/>
        <v>17.478356018637417</v>
      </c>
      <c r="CT21" s="10">
        <f t="shared" si="19"/>
        <v>17.478356018637417</v>
      </c>
      <c r="CU21" s="10">
        <f t="shared" si="19"/>
        <v>17.478356018637417</v>
      </c>
      <c r="CV21" s="10">
        <f t="shared" si="19"/>
        <v>17.478356018637417</v>
      </c>
      <c r="CW21" s="10">
        <f t="shared" si="19"/>
        <v>17.478356018637417</v>
      </c>
      <c r="CX21" s="10">
        <f t="shared" si="19"/>
        <v>17.478356018637417</v>
      </c>
      <c r="CY21" s="10">
        <f t="shared" si="19"/>
        <v>17.478356018637417</v>
      </c>
      <c r="CZ21" s="10">
        <f t="shared" si="19"/>
        <v>17.478356018637417</v>
      </c>
      <c r="DA21" s="10">
        <f t="shared" si="19"/>
        <v>17.478356018637417</v>
      </c>
      <c r="DB21" s="10">
        <f t="shared" si="19"/>
        <v>17.478356018637417</v>
      </c>
      <c r="DC21" s="10">
        <f t="shared" si="19"/>
        <v>17.478356018637417</v>
      </c>
      <c r="DD21" s="10">
        <f t="shared" si="19"/>
        <v>17.478356018637417</v>
      </c>
      <c r="DE21" s="10">
        <f t="shared" si="19"/>
        <v>17.478356018637417</v>
      </c>
      <c r="DF21" s="10">
        <f t="shared" si="19"/>
        <v>17.478356018637417</v>
      </c>
      <c r="DG21" s="10">
        <f t="shared" si="19"/>
        <v>17.478356018637417</v>
      </c>
      <c r="DH21" s="10">
        <f t="shared" si="19"/>
        <v>17.478356018637417</v>
      </c>
      <c r="DI21" s="10">
        <f t="shared" si="19"/>
        <v>17.478356018637417</v>
      </c>
      <c r="DJ21" s="10">
        <f t="shared" si="19"/>
        <v>17.478356018637417</v>
      </c>
      <c r="DK21" s="10">
        <f t="shared" si="19"/>
        <v>17.478356018637417</v>
      </c>
      <c r="DL21" s="10">
        <f t="shared" si="19"/>
        <v>17.478356018637417</v>
      </c>
      <c r="DM21" s="10">
        <f t="shared" si="19"/>
        <v>17.478356018637417</v>
      </c>
      <c r="DN21" s="10">
        <f t="shared" si="19"/>
        <v>17.478356018637417</v>
      </c>
      <c r="DO21" s="10">
        <f t="shared" si="19"/>
        <v>17.478356018637417</v>
      </c>
      <c r="DP21" s="10">
        <f t="shared" si="19"/>
        <v>17.478356018637417</v>
      </c>
      <c r="DQ21" s="10">
        <f t="shared" si="19"/>
        <v>17.478356018637417</v>
      </c>
      <c r="DR21" s="10">
        <f t="shared" si="19"/>
        <v>17.478356018637417</v>
      </c>
      <c r="DS21" s="10">
        <f t="shared" si="19"/>
        <v>17.478356018637417</v>
      </c>
      <c r="DT21" s="10">
        <f t="shared" si="19"/>
        <v>17.478356018637417</v>
      </c>
      <c r="DU21" s="10">
        <f t="shared" si="19"/>
        <v>17.478356018637417</v>
      </c>
      <c r="DV21" s="10">
        <f t="shared" si="19"/>
        <v>17.478356018637417</v>
      </c>
      <c r="DW21" s="10">
        <f t="shared" si="19"/>
        <v>17.478356018637417</v>
      </c>
      <c r="DX21" s="10">
        <f t="shared" si="19"/>
        <v>17.478356018637417</v>
      </c>
      <c r="DY21" s="10">
        <f t="shared" si="19"/>
        <v>17.478356018637417</v>
      </c>
      <c r="DZ21" s="10">
        <f t="shared" si="19"/>
        <v>17.478356018637417</v>
      </c>
      <c r="EA21" s="10">
        <f t="shared" si="19"/>
        <v>17.478356018637417</v>
      </c>
      <c r="EB21" s="10">
        <f t="shared" si="19"/>
        <v>17.478356018637417</v>
      </c>
      <c r="EC21" s="10">
        <f t="shared" si="19"/>
        <v>17.478356018637417</v>
      </c>
      <c r="ED21" s="10">
        <f t="shared" si="19"/>
        <v>17.478356018637417</v>
      </c>
      <c r="EE21" s="10">
        <f t="shared" si="19"/>
        <v>17.478356018637417</v>
      </c>
      <c r="EF21" s="10">
        <f t="shared" si="19"/>
        <v>17.478356018637417</v>
      </c>
      <c r="EG21" s="10">
        <f t="shared" si="19"/>
        <v>17.478356018637417</v>
      </c>
      <c r="EH21" s="10">
        <f t="shared" si="19"/>
        <v>17.478356018637417</v>
      </c>
      <c r="EI21" s="10">
        <f t="shared" si="19"/>
        <v>17.478356018637417</v>
      </c>
      <c r="EJ21" s="10">
        <f t="shared" si="19"/>
        <v>17.478356018637417</v>
      </c>
      <c r="EK21" s="10">
        <f t="shared" si="19"/>
        <v>17.478356018637417</v>
      </c>
      <c r="EL21" s="10">
        <f t="shared" si="19"/>
        <v>17.478356018637417</v>
      </c>
      <c r="EM21" s="10">
        <f t="shared" si="19"/>
        <v>17.478356018637417</v>
      </c>
      <c r="EN21" s="10">
        <f t="shared" si="19"/>
        <v>17.478356018637417</v>
      </c>
      <c r="EO21" s="10">
        <f t="shared" si="19"/>
        <v>17.478356018637417</v>
      </c>
      <c r="EP21" s="10">
        <f t="shared" si="19"/>
        <v>17.478356018637417</v>
      </c>
      <c r="EQ21" s="10">
        <f t="shared" si="19"/>
        <v>17.478356018637417</v>
      </c>
      <c r="ER21" s="10">
        <f t="shared" si="19"/>
        <v>17.478356018637417</v>
      </c>
      <c r="ES21" s="10">
        <f t="shared" si="19"/>
        <v>17.478356018637417</v>
      </c>
      <c r="ET21" s="10">
        <f t="shared" si="19"/>
        <v>17.478356018637417</v>
      </c>
      <c r="EU21" s="10">
        <f t="shared" si="19"/>
        <v>17.478356018637417</v>
      </c>
      <c r="EV21" s="10">
        <f t="shared" si="19"/>
        <v>17.478356018637417</v>
      </c>
      <c r="EW21" s="10">
        <f t="shared" si="19"/>
        <v>17.478356018637417</v>
      </c>
      <c r="EX21" s="10">
        <f t="shared" si="19"/>
        <v>17.478356018637417</v>
      </c>
      <c r="EY21" s="10">
        <f t="shared" si="19"/>
        <v>17.478356018637417</v>
      </c>
      <c r="EZ21" s="10">
        <f t="shared" si="19"/>
        <v>17.478356018637417</v>
      </c>
      <c r="FA21" s="10">
        <f t="shared" si="19"/>
        <v>17.478356018637417</v>
      </c>
      <c r="FB21" s="10">
        <f t="shared" si="19"/>
        <v>17.478356018637417</v>
      </c>
      <c r="FC21" s="10">
        <f t="shared" si="19"/>
        <v>17.478356018637417</v>
      </c>
      <c r="FD21" s="10">
        <f t="shared" si="19"/>
        <v>17.478356018637417</v>
      </c>
      <c r="FE21" s="10">
        <f t="shared" ref="FE21:HC25" si="22">$B21</f>
        <v>17.478356018637417</v>
      </c>
      <c r="FF21" s="10">
        <f t="shared" si="22"/>
        <v>17.478356018637417</v>
      </c>
      <c r="FG21" s="10">
        <f t="shared" si="22"/>
        <v>17.478356018637417</v>
      </c>
      <c r="FH21" s="10">
        <f t="shared" si="22"/>
        <v>17.478356018637417</v>
      </c>
      <c r="FI21" s="10">
        <f t="shared" si="22"/>
        <v>17.478356018637417</v>
      </c>
      <c r="FJ21" s="10">
        <f t="shared" si="22"/>
        <v>17.478356018637417</v>
      </c>
      <c r="FK21" s="10">
        <f t="shared" si="22"/>
        <v>17.478356018637417</v>
      </c>
      <c r="FL21" s="10">
        <f t="shared" si="22"/>
        <v>17.478356018637417</v>
      </c>
      <c r="FM21" s="10">
        <f t="shared" si="22"/>
        <v>17.478356018637417</v>
      </c>
      <c r="FN21" s="10">
        <f t="shared" si="22"/>
        <v>17.478356018637417</v>
      </c>
      <c r="FO21" s="10">
        <f t="shared" si="22"/>
        <v>17.478356018637417</v>
      </c>
      <c r="FP21" s="10">
        <f t="shared" si="22"/>
        <v>17.478356018637417</v>
      </c>
      <c r="FQ21" s="10">
        <f t="shared" si="22"/>
        <v>17.478356018637417</v>
      </c>
      <c r="FR21" s="10">
        <f t="shared" si="22"/>
        <v>17.478356018637417</v>
      </c>
      <c r="FS21" s="10">
        <f t="shared" si="22"/>
        <v>17.478356018637417</v>
      </c>
      <c r="FT21" s="10">
        <f t="shared" si="22"/>
        <v>17.478356018637417</v>
      </c>
      <c r="FU21" s="10">
        <f t="shared" si="22"/>
        <v>17.478356018637417</v>
      </c>
      <c r="FV21" s="10">
        <f t="shared" si="22"/>
        <v>17.478356018637417</v>
      </c>
      <c r="FW21" s="10">
        <f t="shared" si="22"/>
        <v>17.478356018637417</v>
      </c>
      <c r="FX21" s="10">
        <f t="shared" si="22"/>
        <v>17.478356018637417</v>
      </c>
      <c r="FY21" s="10">
        <f t="shared" si="22"/>
        <v>17.478356018637417</v>
      </c>
      <c r="FZ21" s="10">
        <f t="shared" si="22"/>
        <v>17.478356018637417</v>
      </c>
      <c r="GA21" s="10">
        <f t="shared" si="22"/>
        <v>17.478356018637417</v>
      </c>
      <c r="GB21" s="10">
        <f t="shared" si="22"/>
        <v>17.478356018637417</v>
      </c>
      <c r="GC21" s="10">
        <f t="shared" si="22"/>
        <v>17.478356018637417</v>
      </c>
      <c r="GD21" s="10">
        <f t="shared" si="22"/>
        <v>17.478356018637417</v>
      </c>
      <c r="GE21" s="10">
        <f t="shared" si="22"/>
        <v>17.478356018637417</v>
      </c>
      <c r="GF21" s="10">
        <f t="shared" si="22"/>
        <v>17.478356018637417</v>
      </c>
      <c r="GG21" s="10">
        <f t="shared" si="22"/>
        <v>17.478356018637417</v>
      </c>
      <c r="GH21" s="10">
        <f t="shared" si="22"/>
        <v>17.478356018637417</v>
      </c>
      <c r="GI21" s="10">
        <f t="shared" si="22"/>
        <v>17.478356018637417</v>
      </c>
      <c r="GJ21" s="10">
        <f t="shared" si="22"/>
        <v>17.478356018637417</v>
      </c>
      <c r="GK21" s="10">
        <f t="shared" si="22"/>
        <v>17.478356018637417</v>
      </c>
      <c r="GL21" s="10">
        <f t="shared" si="22"/>
        <v>17.478356018637417</v>
      </c>
      <c r="GM21" s="10">
        <f t="shared" si="22"/>
        <v>17.478356018637417</v>
      </c>
      <c r="GN21" s="10">
        <f t="shared" si="22"/>
        <v>17.478356018637417</v>
      </c>
      <c r="GO21" s="10">
        <f t="shared" si="22"/>
        <v>17.478356018637417</v>
      </c>
      <c r="GP21" s="10">
        <f t="shared" si="22"/>
        <v>17.478356018637417</v>
      </c>
      <c r="GQ21" s="10">
        <f t="shared" si="22"/>
        <v>17.478356018637417</v>
      </c>
      <c r="GR21" s="10">
        <f t="shared" si="22"/>
        <v>17.478356018637417</v>
      </c>
      <c r="GS21" s="10">
        <f t="shared" si="22"/>
        <v>17.478356018637417</v>
      </c>
      <c r="GT21" s="10">
        <f t="shared" si="22"/>
        <v>17.478356018637417</v>
      </c>
      <c r="GU21" s="10">
        <f t="shared" si="22"/>
        <v>17.478356018637417</v>
      </c>
      <c r="GV21" s="10">
        <f t="shared" si="22"/>
        <v>17.478356018637417</v>
      </c>
      <c r="GW21" s="10">
        <f t="shared" si="22"/>
        <v>17.478356018637417</v>
      </c>
      <c r="GX21" s="10">
        <f t="shared" si="22"/>
        <v>17.478356018637417</v>
      </c>
      <c r="GY21" s="10">
        <f t="shared" si="22"/>
        <v>17.478356018637417</v>
      </c>
      <c r="GZ21" s="10">
        <f t="shared" si="22"/>
        <v>17.478356018637417</v>
      </c>
      <c r="HA21" s="10">
        <f t="shared" si="22"/>
        <v>17.478356018637417</v>
      </c>
      <c r="HB21" s="10">
        <f t="shared" si="22"/>
        <v>17.478356018637417</v>
      </c>
      <c r="HC21" s="10">
        <f t="shared" si="22"/>
        <v>17.478356018637417</v>
      </c>
    </row>
    <row r="22" spans="1:211">
      <c r="A22" t="s">
        <v>80</v>
      </c>
      <c r="B22" s="10">
        <f>'CCaMC-VOaMCpUC US'!B22</f>
        <v>21.60326481985199</v>
      </c>
      <c r="C22" s="10">
        <f t="shared" si="21"/>
        <v>21.60326481985199</v>
      </c>
      <c r="D22" s="10">
        <f t="shared" si="21"/>
        <v>21.60326481985199</v>
      </c>
      <c r="E22" s="10">
        <f t="shared" si="21"/>
        <v>21.60326481985199</v>
      </c>
      <c r="F22" s="10">
        <f t="shared" si="15"/>
        <v>21.60326481985199</v>
      </c>
      <c r="G22" s="10">
        <f t="shared" si="15"/>
        <v>21.60326481985199</v>
      </c>
      <c r="H22" s="10">
        <f t="shared" si="15"/>
        <v>21.60326481985199</v>
      </c>
      <c r="I22" s="10">
        <f t="shared" si="15"/>
        <v>21.60326481985199</v>
      </c>
      <c r="J22" s="10">
        <f t="shared" si="15"/>
        <v>21.60326481985199</v>
      </c>
      <c r="K22" s="10">
        <f t="shared" si="15"/>
        <v>21.60326481985199</v>
      </c>
      <c r="L22" s="10">
        <f t="shared" si="15"/>
        <v>21.60326481985199</v>
      </c>
      <c r="M22" s="10">
        <f t="shared" si="15"/>
        <v>21.60326481985199</v>
      </c>
      <c r="N22" s="10">
        <f t="shared" si="15"/>
        <v>21.60326481985199</v>
      </c>
      <c r="O22" s="10">
        <f t="shared" si="15"/>
        <v>21.60326481985199</v>
      </c>
      <c r="P22" s="10">
        <f t="shared" si="15"/>
        <v>21.60326481985199</v>
      </c>
      <c r="Q22" s="10">
        <f t="shared" si="15"/>
        <v>21.60326481985199</v>
      </c>
      <c r="R22" s="10">
        <f t="shared" si="15"/>
        <v>21.60326481985199</v>
      </c>
      <c r="S22" s="10">
        <f t="shared" si="15"/>
        <v>21.60326481985199</v>
      </c>
      <c r="T22" s="10">
        <f t="shared" si="15"/>
        <v>21.60326481985199</v>
      </c>
      <c r="U22" s="10">
        <f t="shared" si="15"/>
        <v>21.60326481985199</v>
      </c>
      <c r="V22" s="10">
        <f t="shared" si="15"/>
        <v>21.60326481985199</v>
      </c>
      <c r="W22" s="10">
        <f t="shared" si="15"/>
        <v>21.60326481985199</v>
      </c>
      <c r="X22" s="10">
        <f t="shared" si="15"/>
        <v>21.60326481985199</v>
      </c>
      <c r="Y22" s="10">
        <f t="shared" si="15"/>
        <v>21.60326481985199</v>
      </c>
      <c r="Z22" s="10">
        <f t="shared" si="15"/>
        <v>21.60326481985199</v>
      </c>
      <c r="AA22" s="10">
        <f t="shared" si="15"/>
        <v>21.60326481985199</v>
      </c>
      <c r="AB22" s="10">
        <f t="shared" si="15"/>
        <v>21.60326481985199</v>
      </c>
      <c r="AC22" s="10">
        <f t="shared" si="15"/>
        <v>21.60326481985199</v>
      </c>
      <c r="AD22" s="10">
        <f t="shared" si="15"/>
        <v>21.60326481985199</v>
      </c>
      <c r="AE22" s="10">
        <f t="shared" si="15"/>
        <v>21.60326481985199</v>
      </c>
      <c r="AF22" s="10">
        <f t="shared" si="15"/>
        <v>21.60326481985199</v>
      </c>
      <c r="AG22" s="10">
        <f t="shared" si="15"/>
        <v>21.60326481985199</v>
      </c>
      <c r="AH22" s="10">
        <f t="shared" si="20"/>
        <v>21.60326481985199</v>
      </c>
      <c r="AI22" s="10">
        <f t="shared" si="20"/>
        <v>21.60326481985199</v>
      </c>
      <c r="AJ22" s="10">
        <f t="shared" si="20"/>
        <v>21.60326481985199</v>
      </c>
      <c r="AK22" s="10">
        <f t="shared" si="20"/>
        <v>21.60326481985199</v>
      </c>
      <c r="AL22" s="10">
        <f t="shared" si="20"/>
        <v>21.60326481985199</v>
      </c>
      <c r="AM22" s="10">
        <f t="shared" si="20"/>
        <v>21.60326481985199</v>
      </c>
      <c r="AN22" s="10">
        <f t="shared" si="20"/>
        <v>21.60326481985199</v>
      </c>
      <c r="AO22" s="10">
        <f t="shared" si="20"/>
        <v>21.60326481985199</v>
      </c>
      <c r="AP22" s="10">
        <f t="shared" si="20"/>
        <v>21.60326481985199</v>
      </c>
      <c r="AQ22" s="10">
        <f t="shared" si="20"/>
        <v>21.60326481985199</v>
      </c>
      <c r="AR22" s="10">
        <f t="shared" si="20"/>
        <v>21.60326481985199</v>
      </c>
      <c r="AS22" s="10">
        <f t="shared" si="20"/>
        <v>21.60326481985199</v>
      </c>
      <c r="AT22" s="10">
        <f t="shared" si="20"/>
        <v>21.60326481985199</v>
      </c>
      <c r="AU22" s="10">
        <f t="shared" si="20"/>
        <v>21.60326481985199</v>
      </c>
      <c r="AV22" s="10">
        <f t="shared" si="20"/>
        <v>21.60326481985199</v>
      </c>
      <c r="AW22" s="10">
        <f t="shared" si="20"/>
        <v>21.60326481985199</v>
      </c>
      <c r="AX22" s="10">
        <f t="shared" si="20"/>
        <v>21.60326481985199</v>
      </c>
      <c r="AY22" s="10">
        <f t="shared" si="20"/>
        <v>21.60326481985199</v>
      </c>
      <c r="AZ22" s="10">
        <f t="shared" si="20"/>
        <v>21.60326481985199</v>
      </c>
      <c r="BA22" s="10">
        <f t="shared" si="20"/>
        <v>21.60326481985199</v>
      </c>
      <c r="BB22" s="10">
        <f t="shared" si="20"/>
        <v>21.60326481985199</v>
      </c>
      <c r="BC22" s="10">
        <f t="shared" si="20"/>
        <v>21.60326481985199</v>
      </c>
      <c r="BD22" s="10">
        <f t="shared" si="20"/>
        <v>21.60326481985199</v>
      </c>
      <c r="BE22" s="10">
        <f t="shared" si="20"/>
        <v>21.60326481985199</v>
      </c>
      <c r="BF22" s="10">
        <f t="shared" si="20"/>
        <v>21.60326481985199</v>
      </c>
      <c r="BG22" s="10">
        <f t="shared" si="20"/>
        <v>21.60326481985199</v>
      </c>
      <c r="BH22" s="10">
        <f t="shared" si="20"/>
        <v>21.60326481985199</v>
      </c>
      <c r="BI22" s="10">
        <f t="shared" si="20"/>
        <v>21.60326481985199</v>
      </c>
      <c r="BJ22" s="10">
        <f t="shared" si="20"/>
        <v>21.60326481985199</v>
      </c>
      <c r="BK22" s="10">
        <f t="shared" si="20"/>
        <v>21.60326481985199</v>
      </c>
      <c r="BL22" s="10">
        <f t="shared" si="20"/>
        <v>21.60326481985199</v>
      </c>
      <c r="BM22" s="10">
        <f t="shared" si="20"/>
        <v>21.60326481985199</v>
      </c>
      <c r="BN22" s="10">
        <f t="shared" si="20"/>
        <v>21.60326481985199</v>
      </c>
      <c r="BO22" s="10">
        <f t="shared" si="20"/>
        <v>21.60326481985199</v>
      </c>
      <c r="BP22" s="10">
        <f t="shared" si="20"/>
        <v>21.60326481985199</v>
      </c>
      <c r="BQ22" s="10">
        <f t="shared" si="20"/>
        <v>21.60326481985199</v>
      </c>
      <c r="BR22" s="10">
        <f t="shared" si="20"/>
        <v>21.60326481985199</v>
      </c>
      <c r="BS22" s="10">
        <f t="shared" si="20"/>
        <v>21.60326481985199</v>
      </c>
      <c r="BT22" s="10">
        <f t="shared" si="20"/>
        <v>21.60326481985199</v>
      </c>
      <c r="BU22" s="10">
        <f t="shared" si="20"/>
        <v>21.60326481985199</v>
      </c>
      <c r="BV22" s="10">
        <f t="shared" si="20"/>
        <v>21.60326481985199</v>
      </c>
      <c r="BW22" s="10">
        <f t="shared" si="20"/>
        <v>21.60326481985199</v>
      </c>
      <c r="BX22" s="10">
        <f t="shared" si="20"/>
        <v>21.60326481985199</v>
      </c>
      <c r="BY22" s="10">
        <f t="shared" si="20"/>
        <v>21.60326481985199</v>
      </c>
      <c r="BZ22" s="10">
        <f t="shared" si="20"/>
        <v>21.60326481985199</v>
      </c>
      <c r="CA22" s="10">
        <f t="shared" si="20"/>
        <v>21.60326481985199</v>
      </c>
      <c r="CB22" s="10">
        <f t="shared" si="20"/>
        <v>21.60326481985199</v>
      </c>
      <c r="CC22" s="10">
        <f t="shared" si="20"/>
        <v>21.60326481985199</v>
      </c>
      <c r="CD22" s="10">
        <f t="shared" si="20"/>
        <v>21.60326481985199</v>
      </c>
      <c r="CE22" s="10">
        <f t="shared" si="20"/>
        <v>21.60326481985199</v>
      </c>
      <c r="CF22" s="10">
        <f t="shared" si="20"/>
        <v>21.60326481985199</v>
      </c>
      <c r="CG22" s="10">
        <f t="shared" si="20"/>
        <v>21.60326481985199</v>
      </c>
      <c r="CH22" s="10">
        <f t="shared" si="20"/>
        <v>21.60326481985199</v>
      </c>
      <c r="CI22" s="10">
        <f t="shared" si="20"/>
        <v>21.60326481985199</v>
      </c>
      <c r="CJ22" s="10">
        <f t="shared" si="20"/>
        <v>21.60326481985199</v>
      </c>
      <c r="CK22" s="10">
        <f t="shared" si="20"/>
        <v>21.60326481985199</v>
      </c>
      <c r="CL22" s="10">
        <f t="shared" si="20"/>
        <v>21.60326481985199</v>
      </c>
      <c r="CM22" s="10">
        <f t="shared" si="20"/>
        <v>21.60326481985199</v>
      </c>
      <c r="CN22" s="10">
        <f t="shared" si="20"/>
        <v>21.60326481985199</v>
      </c>
      <c r="CO22" s="10">
        <f t="shared" si="20"/>
        <v>21.60326481985199</v>
      </c>
      <c r="CP22" s="10">
        <f t="shared" si="20"/>
        <v>21.60326481985199</v>
      </c>
      <c r="CQ22" s="10">
        <f t="shared" si="20"/>
        <v>21.60326481985199</v>
      </c>
      <c r="CR22" s="10">
        <f t="shared" si="20"/>
        <v>21.60326481985199</v>
      </c>
      <c r="CS22" s="10">
        <f t="shared" ref="CS22:FD25" si="23">$B22</f>
        <v>21.60326481985199</v>
      </c>
      <c r="CT22" s="10">
        <f t="shared" si="23"/>
        <v>21.60326481985199</v>
      </c>
      <c r="CU22" s="10">
        <f t="shared" si="23"/>
        <v>21.60326481985199</v>
      </c>
      <c r="CV22" s="10">
        <f t="shared" si="23"/>
        <v>21.60326481985199</v>
      </c>
      <c r="CW22" s="10">
        <f t="shared" si="23"/>
        <v>21.60326481985199</v>
      </c>
      <c r="CX22" s="10">
        <f t="shared" si="23"/>
        <v>21.60326481985199</v>
      </c>
      <c r="CY22" s="10">
        <f t="shared" si="23"/>
        <v>21.60326481985199</v>
      </c>
      <c r="CZ22" s="10">
        <f t="shared" si="23"/>
        <v>21.60326481985199</v>
      </c>
      <c r="DA22" s="10">
        <f t="shared" si="23"/>
        <v>21.60326481985199</v>
      </c>
      <c r="DB22" s="10">
        <f t="shared" si="23"/>
        <v>21.60326481985199</v>
      </c>
      <c r="DC22" s="10">
        <f t="shared" si="23"/>
        <v>21.60326481985199</v>
      </c>
      <c r="DD22" s="10">
        <f t="shared" si="23"/>
        <v>21.60326481985199</v>
      </c>
      <c r="DE22" s="10">
        <f t="shared" si="23"/>
        <v>21.60326481985199</v>
      </c>
      <c r="DF22" s="10">
        <f t="shared" si="23"/>
        <v>21.60326481985199</v>
      </c>
      <c r="DG22" s="10">
        <f t="shared" si="23"/>
        <v>21.60326481985199</v>
      </c>
      <c r="DH22" s="10">
        <f t="shared" si="23"/>
        <v>21.60326481985199</v>
      </c>
      <c r="DI22" s="10">
        <f t="shared" si="23"/>
        <v>21.60326481985199</v>
      </c>
      <c r="DJ22" s="10">
        <f t="shared" si="23"/>
        <v>21.60326481985199</v>
      </c>
      <c r="DK22" s="10">
        <f t="shared" si="23"/>
        <v>21.60326481985199</v>
      </c>
      <c r="DL22" s="10">
        <f t="shared" si="23"/>
        <v>21.60326481985199</v>
      </c>
      <c r="DM22" s="10">
        <f t="shared" si="23"/>
        <v>21.60326481985199</v>
      </c>
      <c r="DN22" s="10">
        <f t="shared" si="23"/>
        <v>21.60326481985199</v>
      </c>
      <c r="DO22" s="10">
        <f t="shared" si="23"/>
        <v>21.60326481985199</v>
      </c>
      <c r="DP22" s="10">
        <f t="shared" si="23"/>
        <v>21.60326481985199</v>
      </c>
      <c r="DQ22" s="10">
        <f t="shared" si="23"/>
        <v>21.60326481985199</v>
      </c>
      <c r="DR22" s="10">
        <f t="shared" si="23"/>
        <v>21.60326481985199</v>
      </c>
      <c r="DS22" s="10">
        <f t="shared" si="23"/>
        <v>21.60326481985199</v>
      </c>
      <c r="DT22" s="10">
        <f t="shared" si="23"/>
        <v>21.60326481985199</v>
      </c>
      <c r="DU22" s="10">
        <f t="shared" si="23"/>
        <v>21.60326481985199</v>
      </c>
      <c r="DV22" s="10">
        <f t="shared" si="23"/>
        <v>21.60326481985199</v>
      </c>
      <c r="DW22" s="10">
        <f t="shared" si="23"/>
        <v>21.60326481985199</v>
      </c>
      <c r="DX22" s="10">
        <f t="shared" si="23"/>
        <v>21.60326481985199</v>
      </c>
      <c r="DY22" s="10">
        <f t="shared" si="23"/>
        <v>21.60326481985199</v>
      </c>
      <c r="DZ22" s="10">
        <f t="shared" si="23"/>
        <v>21.60326481985199</v>
      </c>
      <c r="EA22" s="10">
        <f t="shared" si="23"/>
        <v>21.60326481985199</v>
      </c>
      <c r="EB22" s="10">
        <f t="shared" si="23"/>
        <v>21.60326481985199</v>
      </c>
      <c r="EC22" s="10">
        <f t="shared" si="23"/>
        <v>21.60326481985199</v>
      </c>
      <c r="ED22" s="10">
        <f t="shared" si="23"/>
        <v>21.60326481985199</v>
      </c>
      <c r="EE22" s="10">
        <f t="shared" si="23"/>
        <v>21.60326481985199</v>
      </c>
      <c r="EF22" s="10">
        <f t="shared" si="23"/>
        <v>21.60326481985199</v>
      </c>
      <c r="EG22" s="10">
        <f t="shared" si="23"/>
        <v>21.60326481985199</v>
      </c>
      <c r="EH22" s="10">
        <f t="shared" si="23"/>
        <v>21.60326481985199</v>
      </c>
      <c r="EI22" s="10">
        <f t="shared" si="23"/>
        <v>21.60326481985199</v>
      </c>
      <c r="EJ22" s="10">
        <f t="shared" si="23"/>
        <v>21.60326481985199</v>
      </c>
      <c r="EK22" s="10">
        <f t="shared" si="23"/>
        <v>21.60326481985199</v>
      </c>
      <c r="EL22" s="10">
        <f t="shared" si="23"/>
        <v>21.60326481985199</v>
      </c>
      <c r="EM22" s="10">
        <f t="shared" si="23"/>
        <v>21.60326481985199</v>
      </c>
      <c r="EN22" s="10">
        <f t="shared" si="23"/>
        <v>21.60326481985199</v>
      </c>
      <c r="EO22" s="10">
        <f t="shared" si="23"/>
        <v>21.60326481985199</v>
      </c>
      <c r="EP22" s="10">
        <f t="shared" si="23"/>
        <v>21.60326481985199</v>
      </c>
      <c r="EQ22" s="10">
        <f t="shared" si="23"/>
        <v>21.60326481985199</v>
      </c>
      <c r="ER22" s="10">
        <f t="shared" si="23"/>
        <v>21.60326481985199</v>
      </c>
      <c r="ES22" s="10">
        <f t="shared" si="23"/>
        <v>21.60326481985199</v>
      </c>
      <c r="ET22" s="10">
        <f t="shared" si="23"/>
        <v>21.60326481985199</v>
      </c>
      <c r="EU22" s="10">
        <f t="shared" si="23"/>
        <v>21.60326481985199</v>
      </c>
      <c r="EV22" s="10">
        <f t="shared" si="23"/>
        <v>21.60326481985199</v>
      </c>
      <c r="EW22" s="10">
        <f t="shared" si="23"/>
        <v>21.60326481985199</v>
      </c>
      <c r="EX22" s="10">
        <f t="shared" si="23"/>
        <v>21.60326481985199</v>
      </c>
      <c r="EY22" s="10">
        <f t="shared" si="23"/>
        <v>21.60326481985199</v>
      </c>
      <c r="EZ22" s="10">
        <f t="shared" si="23"/>
        <v>21.60326481985199</v>
      </c>
      <c r="FA22" s="10">
        <f t="shared" si="23"/>
        <v>21.60326481985199</v>
      </c>
      <c r="FB22" s="10">
        <f t="shared" si="23"/>
        <v>21.60326481985199</v>
      </c>
      <c r="FC22" s="10">
        <f t="shared" si="23"/>
        <v>21.60326481985199</v>
      </c>
      <c r="FD22" s="10">
        <f t="shared" si="23"/>
        <v>21.60326481985199</v>
      </c>
      <c r="FE22" s="10">
        <f t="shared" si="22"/>
        <v>21.60326481985199</v>
      </c>
      <c r="FF22" s="10">
        <f t="shared" si="22"/>
        <v>21.60326481985199</v>
      </c>
      <c r="FG22" s="10">
        <f t="shared" si="22"/>
        <v>21.60326481985199</v>
      </c>
      <c r="FH22" s="10">
        <f t="shared" si="22"/>
        <v>21.60326481985199</v>
      </c>
      <c r="FI22" s="10">
        <f t="shared" si="22"/>
        <v>21.60326481985199</v>
      </c>
      <c r="FJ22" s="10">
        <f t="shared" si="22"/>
        <v>21.60326481985199</v>
      </c>
      <c r="FK22" s="10">
        <f t="shared" si="22"/>
        <v>21.60326481985199</v>
      </c>
      <c r="FL22" s="10">
        <f t="shared" si="22"/>
        <v>21.60326481985199</v>
      </c>
      <c r="FM22" s="10">
        <f t="shared" si="22"/>
        <v>21.60326481985199</v>
      </c>
      <c r="FN22" s="10">
        <f t="shared" si="22"/>
        <v>21.60326481985199</v>
      </c>
      <c r="FO22" s="10">
        <f t="shared" si="22"/>
        <v>21.60326481985199</v>
      </c>
      <c r="FP22" s="10">
        <f t="shared" si="22"/>
        <v>21.60326481985199</v>
      </c>
      <c r="FQ22" s="10">
        <f t="shared" si="22"/>
        <v>21.60326481985199</v>
      </c>
      <c r="FR22" s="10">
        <f t="shared" si="22"/>
        <v>21.60326481985199</v>
      </c>
      <c r="FS22" s="10">
        <f t="shared" si="22"/>
        <v>21.60326481985199</v>
      </c>
      <c r="FT22" s="10">
        <f t="shared" si="22"/>
        <v>21.60326481985199</v>
      </c>
      <c r="FU22" s="10">
        <f t="shared" si="22"/>
        <v>21.60326481985199</v>
      </c>
      <c r="FV22" s="10">
        <f t="shared" si="22"/>
        <v>21.60326481985199</v>
      </c>
      <c r="FW22" s="10">
        <f t="shared" si="22"/>
        <v>21.60326481985199</v>
      </c>
      <c r="FX22" s="10">
        <f t="shared" si="22"/>
        <v>21.60326481985199</v>
      </c>
      <c r="FY22" s="10">
        <f t="shared" si="22"/>
        <v>21.60326481985199</v>
      </c>
      <c r="FZ22" s="10">
        <f t="shared" si="22"/>
        <v>21.60326481985199</v>
      </c>
      <c r="GA22" s="10">
        <f t="shared" si="22"/>
        <v>21.60326481985199</v>
      </c>
      <c r="GB22" s="10">
        <f t="shared" si="22"/>
        <v>21.60326481985199</v>
      </c>
      <c r="GC22" s="10">
        <f t="shared" si="22"/>
        <v>21.60326481985199</v>
      </c>
      <c r="GD22" s="10">
        <f t="shared" si="22"/>
        <v>21.60326481985199</v>
      </c>
      <c r="GE22" s="10">
        <f t="shared" si="22"/>
        <v>21.60326481985199</v>
      </c>
      <c r="GF22" s="10">
        <f t="shared" si="22"/>
        <v>21.60326481985199</v>
      </c>
      <c r="GG22" s="10">
        <f t="shared" si="22"/>
        <v>21.60326481985199</v>
      </c>
      <c r="GH22" s="10">
        <f t="shared" si="22"/>
        <v>21.60326481985199</v>
      </c>
      <c r="GI22" s="10">
        <f t="shared" si="22"/>
        <v>21.60326481985199</v>
      </c>
      <c r="GJ22" s="10">
        <f t="shared" si="22"/>
        <v>21.60326481985199</v>
      </c>
      <c r="GK22" s="10">
        <f t="shared" si="22"/>
        <v>21.60326481985199</v>
      </c>
      <c r="GL22" s="10">
        <f t="shared" si="22"/>
        <v>21.60326481985199</v>
      </c>
      <c r="GM22" s="10">
        <f t="shared" si="22"/>
        <v>21.60326481985199</v>
      </c>
      <c r="GN22" s="10">
        <f t="shared" si="22"/>
        <v>21.60326481985199</v>
      </c>
      <c r="GO22" s="10">
        <f t="shared" si="22"/>
        <v>21.60326481985199</v>
      </c>
      <c r="GP22" s="10">
        <f t="shared" si="22"/>
        <v>21.60326481985199</v>
      </c>
      <c r="GQ22" s="10">
        <f t="shared" si="22"/>
        <v>21.60326481985199</v>
      </c>
      <c r="GR22" s="10">
        <f t="shared" si="22"/>
        <v>21.60326481985199</v>
      </c>
      <c r="GS22" s="10">
        <f t="shared" si="22"/>
        <v>21.60326481985199</v>
      </c>
      <c r="GT22" s="10">
        <f t="shared" si="22"/>
        <v>21.60326481985199</v>
      </c>
      <c r="GU22" s="10">
        <f t="shared" si="22"/>
        <v>21.60326481985199</v>
      </c>
      <c r="GV22" s="10">
        <f t="shared" si="22"/>
        <v>21.60326481985199</v>
      </c>
      <c r="GW22" s="10">
        <f t="shared" si="22"/>
        <v>21.60326481985199</v>
      </c>
      <c r="GX22" s="10">
        <f t="shared" si="22"/>
        <v>21.60326481985199</v>
      </c>
      <c r="GY22" s="10">
        <f t="shared" si="22"/>
        <v>21.60326481985199</v>
      </c>
      <c r="GZ22" s="10">
        <f t="shared" si="22"/>
        <v>21.60326481985199</v>
      </c>
      <c r="HA22" s="10">
        <f t="shared" si="22"/>
        <v>21.60326481985199</v>
      </c>
      <c r="HB22" s="10">
        <f t="shared" si="22"/>
        <v>21.60326481985199</v>
      </c>
      <c r="HC22" s="10">
        <f t="shared" si="22"/>
        <v>21.60326481985199</v>
      </c>
    </row>
    <row r="23" spans="1:211">
      <c r="A23" t="s">
        <v>81</v>
      </c>
      <c r="B23" s="10">
        <f>'CCaMC-VOaMCpUC US'!B23</f>
        <v>2.6520619256744284</v>
      </c>
      <c r="C23" s="10">
        <f t="shared" si="21"/>
        <v>2.6520619256744284</v>
      </c>
      <c r="D23" s="10">
        <f t="shared" si="21"/>
        <v>2.6520619256744284</v>
      </c>
      <c r="E23" s="10">
        <f t="shared" si="21"/>
        <v>2.6520619256744284</v>
      </c>
      <c r="F23" s="10">
        <f t="shared" si="15"/>
        <v>2.6520619256744284</v>
      </c>
      <c r="G23" s="10">
        <f t="shared" si="15"/>
        <v>2.6520619256744284</v>
      </c>
      <c r="H23" s="10">
        <f t="shared" si="15"/>
        <v>2.6520619256744284</v>
      </c>
      <c r="I23" s="10">
        <f t="shared" si="15"/>
        <v>2.6520619256744284</v>
      </c>
      <c r="J23" s="10">
        <f t="shared" si="15"/>
        <v>2.6520619256744284</v>
      </c>
      <c r="K23" s="10">
        <f t="shared" si="15"/>
        <v>2.6520619256744284</v>
      </c>
      <c r="L23" s="10">
        <f t="shared" si="15"/>
        <v>2.6520619256744284</v>
      </c>
      <c r="M23" s="10">
        <f t="shared" si="15"/>
        <v>2.6520619256744284</v>
      </c>
      <c r="N23" s="10">
        <f t="shared" si="15"/>
        <v>2.6520619256744284</v>
      </c>
      <c r="O23" s="10">
        <f t="shared" si="15"/>
        <v>2.6520619256744284</v>
      </c>
      <c r="P23" s="10">
        <f t="shared" si="15"/>
        <v>2.6520619256744284</v>
      </c>
      <c r="Q23" s="10">
        <f t="shared" si="15"/>
        <v>2.6520619256744284</v>
      </c>
      <c r="R23" s="10">
        <f t="shared" si="15"/>
        <v>2.6520619256744284</v>
      </c>
      <c r="S23" s="10">
        <f t="shared" si="15"/>
        <v>2.6520619256744284</v>
      </c>
      <c r="T23" s="10">
        <f t="shared" si="15"/>
        <v>2.6520619256744284</v>
      </c>
      <c r="U23" s="10">
        <f t="shared" si="15"/>
        <v>2.6520619256744284</v>
      </c>
      <c r="V23" s="10">
        <f t="shared" si="15"/>
        <v>2.6520619256744284</v>
      </c>
      <c r="W23" s="10">
        <f t="shared" si="15"/>
        <v>2.6520619256744284</v>
      </c>
      <c r="X23" s="10">
        <f t="shared" si="15"/>
        <v>2.6520619256744284</v>
      </c>
      <c r="Y23" s="10">
        <f t="shared" ref="F23:AH25" si="24">$B23</f>
        <v>2.6520619256744284</v>
      </c>
      <c r="Z23" s="10">
        <f t="shared" si="24"/>
        <v>2.6520619256744284</v>
      </c>
      <c r="AA23" s="10">
        <f t="shared" si="24"/>
        <v>2.6520619256744284</v>
      </c>
      <c r="AB23" s="10">
        <f t="shared" si="24"/>
        <v>2.6520619256744284</v>
      </c>
      <c r="AC23" s="10">
        <f t="shared" si="24"/>
        <v>2.6520619256744284</v>
      </c>
      <c r="AD23" s="10">
        <f t="shared" si="24"/>
        <v>2.6520619256744284</v>
      </c>
      <c r="AE23" s="10">
        <f t="shared" si="24"/>
        <v>2.6520619256744284</v>
      </c>
      <c r="AF23" s="10">
        <f t="shared" si="24"/>
        <v>2.6520619256744284</v>
      </c>
      <c r="AG23" s="10">
        <f t="shared" si="24"/>
        <v>2.6520619256744284</v>
      </c>
      <c r="AH23" s="10">
        <f t="shared" si="24"/>
        <v>2.6520619256744284</v>
      </c>
      <c r="AI23" s="10">
        <f t="shared" ref="AI23:CT25" si="25">$B23</f>
        <v>2.6520619256744284</v>
      </c>
      <c r="AJ23" s="10">
        <f t="shared" si="25"/>
        <v>2.6520619256744284</v>
      </c>
      <c r="AK23" s="10">
        <f t="shared" si="25"/>
        <v>2.6520619256744284</v>
      </c>
      <c r="AL23" s="10">
        <f t="shared" si="25"/>
        <v>2.6520619256744284</v>
      </c>
      <c r="AM23" s="10">
        <f t="shared" si="25"/>
        <v>2.6520619256744284</v>
      </c>
      <c r="AN23" s="10">
        <f t="shared" si="25"/>
        <v>2.6520619256744284</v>
      </c>
      <c r="AO23" s="10">
        <f t="shared" si="25"/>
        <v>2.6520619256744284</v>
      </c>
      <c r="AP23" s="10">
        <f t="shared" si="25"/>
        <v>2.6520619256744284</v>
      </c>
      <c r="AQ23" s="10">
        <f t="shared" si="25"/>
        <v>2.6520619256744284</v>
      </c>
      <c r="AR23" s="10">
        <f t="shared" si="25"/>
        <v>2.6520619256744284</v>
      </c>
      <c r="AS23" s="10">
        <f t="shared" si="25"/>
        <v>2.6520619256744284</v>
      </c>
      <c r="AT23" s="10">
        <f t="shared" si="25"/>
        <v>2.6520619256744284</v>
      </c>
      <c r="AU23" s="10">
        <f t="shared" si="25"/>
        <v>2.6520619256744284</v>
      </c>
      <c r="AV23" s="10">
        <f t="shared" si="25"/>
        <v>2.6520619256744284</v>
      </c>
      <c r="AW23" s="10">
        <f t="shared" si="25"/>
        <v>2.6520619256744284</v>
      </c>
      <c r="AX23" s="10">
        <f t="shared" si="25"/>
        <v>2.6520619256744284</v>
      </c>
      <c r="AY23" s="10">
        <f t="shared" si="25"/>
        <v>2.6520619256744284</v>
      </c>
      <c r="AZ23" s="10">
        <f t="shared" si="25"/>
        <v>2.6520619256744284</v>
      </c>
      <c r="BA23" s="10">
        <f t="shared" si="25"/>
        <v>2.6520619256744284</v>
      </c>
      <c r="BB23" s="10">
        <f t="shared" si="25"/>
        <v>2.6520619256744284</v>
      </c>
      <c r="BC23" s="10">
        <f t="shared" si="25"/>
        <v>2.6520619256744284</v>
      </c>
      <c r="BD23" s="10">
        <f t="shared" si="25"/>
        <v>2.6520619256744284</v>
      </c>
      <c r="BE23" s="10">
        <f t="shared" si="25"/>
        <v>2.6520619256744284</v>
      </c>
      <c r="BF23" s="10">
        <f t="shared" si="25"/>
        <v>2.6520619256744284</v>
      </c>
      <c r="BG23" s="10">
        <f t="shared" si="25"/>
        <v>2.6520619256744284</v>
      </c>
      <c r="BH23" s="10">
        <f t="shared" si="25"/>
        <v>2.6520619256744284</v>
      </c>
      <c r="BI23" s="10">
        <f t="shared" si="25"/>
        <v>2.6520619256744284</v>
      </c>
      <c r="BJ23" s="10">
        <f t="shared" si="25"/>
        <v>2.6520619256744284</v>
      </c>
      <c r="BK23" s="10">
        <f t="shared" si="25"/>
        <v>2.6520619256744284</v>
      </c>
      <c r="BL23" s="10">
        <f t="shared" si="25"/>
        <v>2.6520619256744284</v>
      </c>
      <c r="BM23" s="10">
        <f t="shared" si="25"/>
        <v>2.6520619256744284</v>
      </c>
      <c r="BN23" s="10">
        <f t="shared" si="25"/>
        <v>2.6520619256744284</v>
      </c>
      <c r="BO23" s="10">
        <f t="shared" si="25"/>
        <v>2.6520619256744284</v>
      </c>
      <c r="BP23" s="10">
        <f t="shared" si="25"/>
        <v>2.6520619256744284</v>
      </c>
      <c r="BQ23" s="10">
        <f t="shared" si="25"/>
        <v>2.6520619256744284</v>
      </c>
      <c r="BR23" s="10">
        <f t="shared" si="25"/>
        <v>2.6520619256744284</v>
      </c>
      <c r="BS23" s="10">
        <f t="shared" si="25"/>
        <v>2.6520619256744284</v>
      </c>
      <c r="BT23" s="10">
        <f t="shared" si="25"/>
        <v>2.6520619256744284</v>
      </c>
      <c r="BU23" s="10">
        <f t="shared" si="25"/>
        <v>2.6520619256744284</v>
      </c>
      <c r="BV23" s="10">
        <f t="shared" si="25"/>
        <v>2.6520619256744284</v>
      </c>
      <c r="BW23" s="10">
        <f t="shared" si="25"/>
        <v>2.6520619256744284</v>
      </c>
      <c r="BX23" s="10">
        <f t="shared" si="25"/>
        <v>2.6520619256744284</v>
      </c>
      <c r="BY23" s="10">
        <f t="shared" si="25"/>
        <v>2.6520619256744284</v>
      </c>
      <c r="BZ23" s="10">
        <f t="shared" si="25"/>
        <v>2.6520619256744284</v>
      </c>
      <c r="CA23" s="10">
        <f t="shared" si="25"/>
        <v>2.6520619256744284</v>
      </c>
      <c r="CB23" s="10">
        <f t="shared" si="25"/>
        <v>2.6520619256744284</v>
      </c>
      <c r="CC23" s="10">
        <f t="shared" si="25"/>
        <v>2.6520619256744284</v>
      </c>
      <c r="CD23" s="10">
        <f t="shared" si="25"/>
        <v>2.6520619256744284</v>
      </c>
      <c r="CE23" s="10">
        <f t="shared" si="25"/>
        <v>2.6520619256744284</v>
      </c>
      <c r="CF23" s="10">
        <f t="shared" si="25"/>
        <v>2.6520619256744284</v>
      </c>
      <c r="CG23" s="10">
        <f t="shared" si="25"/>
        <v>2.6520619256744284</v>
      </c>
      <c r="CH23" s="10">
        <f t="shared" si="25"/>
        <v>2.6520619256744284</v>
      </c>
      <c r="CI23" s="10">
        <f t="shared" si="25"/>
        <v>2.6520619256744284</v>
      </c>
      <c r="CJ23" s="10">
        <f t="shared" si="25"/>
        <v>2.6520619256744284</v>
      </c>
      <c r="CK23" s="10">
        <f t="shared" si="25"/>
        <v>2.6520619256744284</v>
      </c>
      <c r="CL23" s="10">
        <f t="shared" si="25"/>
        <v>2.6520619256744284</v>
      </c>
      <c r="CM23" s="10">
        <f t="shared" si="25"/>
        <v>2.6520619256744284</v>
      </c>
      <c r="CN23" s="10">
        <f t="shared" si="25"/>
        <v>2.6520619256744284</v>
      </c>
      <c r="CO23" s="10">
        <f t="shared" si="25"/>
        <v>2.6520619256744284</v>
      </c>
      <c r="CP23" s="10">
        <f t="shared" si="25"/>
        <v>2.6520619256744284</v>
      </c>
      <c r="CQ23" s="10">
        <f t="shared" si="25"/>
        <v>2.6520619256744284</v>
      </c>
      <c r="CR23" s="10">
        <f t="shared" si="25"/>
        <v>2.6520619256744284</v>
      </c>
      <c r="CS23" s="10">
        <f t="shared" si="25"/>
        <v>2.6520619256744284</v>
      </c>
      <c r="CT23" s="10">
        <f t="shared" si="25"/>
        <v>2.6520619256744284</v>
      </c>
      <c r="CU23" s="10">
        <f t="shared" si="23"/>
        <v>2.6520619256744284</v>
      </c>
      <c r="CV23" s="10">
        <f t="shared" si="23"/>
        <v>2.6520619256744284</v>
      </c>
      <c r="CW23" s="10">
        <f t="shared" si="23"/>
        <v>2.6520619256744284</v>
      </c>
      <c r="CX23" s="10">
        <f t="shared" si="23"/>
        <v>2.6520619256744284</v>
      </c>
      <c r="CY23" s="10">
        <f t="shared" si="23"/>
        <v>2.6520619256744284</v>
      </c>
      <c r="CZ23" s="10">
        <f t="shared" si="23"/>
        <v>2.6520619256744284</v>
      </c>
      <c r="DA23" s="10">
        <f t="shared" si="23"/>
        <v>2.6520619256744284</v>
      </c>
      <c r="DB23" s="10">
        <f t="shared" si="23"/>
        <v>2.6520619256744284</v>
      </c>
      <c r="DC23" s="10">
        <f t="shared" si="23"/>
        <v>2.6520619256744284</v>
      </c>
      <c r="DD23" s="10">
        <f t="shared" si="23"/>
        <v>2.6520619256744284</v>
      </c>
      <c r="DE23" s="10">
        <f t="shared" si="23"/>
        <v>2.6520619256744284</v>
      </c>
      <c r="DF23" s="10">
        <f t="shared" si="23"/>
        <v>2.6520619256744284</v>
      </c>
      <c r="DG23" s="10">
        <f t="shared" si="23"/>
        <v>2.6520619256744284</v>
      </c>
      <c r="DH23" s="10">
        <f t="shared" si="23"/>
        <v>2.6520619256744284</v>
      </c>
      <c r="DI23" s="10">
        <f t="shared" si="23"/>
        <v>2.6520619256744284</v>
      </c>
      <c r="DJ23" s="10">
        <f t="shared" si="23"/>
        <v>2.6520619256744284</v>
      </c>
      <c r="DK23" s="10">
        <f t="shared" si="23"/>
        <v>2.6520619256744284</v>
      </c>
      <c r="DL23" s="10">
        <f t="shared" si="23"/>
        <v>2.6520619256744284</v>
      </c>
      <c r="DM23" s="10">
        <f t="shared" si="23"/>
        <v>2.6520619256744284</v>
      </c>
      <c r="DN23" s="10">
        <f t="shared" si="23"/>
        <v>2.6520619256744284</v>
      </c>
      <c r="DO23" s="10">
        <f t="shared" si="23"/>
        <v>2.6520619256744284</v>
      </c>
      <c r="DP23" s="10">
        <f t="shared" si="23"/>
        <v>2.6520619256744284</v>
      </c>
      <c r="DQ23" s="10">
        <f t="shared" si="23"/>
        <v>2.6520619256744284</v>
      </c>
      <c r="DR23" s="10">
        <f t="shared" si="23"/>
        <v>2.6520619256744284</v>
      </c>
      <c r="DS23" s="10">
        <f t="shared" si="23"/>
        <v>2.6520619256744284</v>
      </c>
      <c r="DT23" s="10">
        <f t="shared" si="23"/>
        <v>2.6520619256744284</v>
      </c>
      <c r="DU23" s="10">
        <f t="shared" si="23"/>
        <v>2.6520619256744284</v>
      </c>
      <c r="DV23" s="10">
        <f t="shared" si="23"/>
        <v>2.6520619256744284</v>
      </c>
      <c r="DW23" s="10">
        <f t="shared" si="23"/>
        <v>2.6520619256744284</v>
      </c>
      <c r="DX23" s="10">
        <f t="shared" si="23"/>
        <v>2.6520619256744284</v>
      </c>
      <c r="DY23" s="10">
        <f t="shared" si="23"/>
        <v>2.6520619256744284</v>
      </c>
      <c r="DZ23" s="10">
        <f t="shared" si="23"/>
        <v>2.6520619256744284</v>
      </c>
      <c r="EA23" s="10">
        <f t="shared" si="23"/>
        <v>2.6520619256744284</v>
      </c>
      <c r="EB23" s="10">
        <f t="shared" si="23"/>
        <v>2.6520619256744284</v>
      </c>
      <c r="EC23" s="10">
        <f t="shared" si="23"/>
        <v>2.6520619256744284</v>
      </c>
      <c r="ED23" s="10">
        <f t="shared" si="23"/>
        <v>2.6520619256744284</v>
      </c>
      <c r="EE23" s="10">
        <f t="shared" si="23"/>
        <v>2.6520619256744284</v>
      </c>
      <c r="EF23" s="10">
        <f t="shared" si="23"/>
        <v>2.6520619256744284</v>
      </c>
      <c r="EG23" s="10">
        <f t="shared" si="23"/>
        <v>2.6520619256744284</v>
      </c>
      <c r="EH23" s="10">
        <f t="shared" si="23"/>
        <v>2.6520619256744284</v>
      </c>
      <c r="EI23" s="10">
        <f t="shared" si="23"/>
        <v>2.6520619256744284</v>
      </c>
      <c r="EJ23" s="10">
        <f t="shared" si="23"/>
        <v>2.6520619256744284</v>
      </c>
      <c r="EK23" s="10">
        <f t="shared" si="23"/>
        <v>2.6520619256744284</v>
      </c>
      <c r="EL23" s="10">
        <f t="shared" si="23"/>
        <v>2.6520619256744284</v>
      </c>
      <c r="EM23" s="10">
        <f t="shared" si="23"/>
        <v>2.6520619256744284</v>
      </c>
      <c r="EN23" s="10">
        <f t="shared" si="23"/>
        <v>2.6520619256744284</v>
      </c>
      <c r="EO23" s="10">
        <f t="shared" si="23"/>
        <v>2.6520619256744284</v>
      </c>
      <c r="EP23" s="10">
        <f t="shared" si="23"/>
        <v>2.6520619256744284</v>
      </c>
      <c r="EQ23" s="10">
        <f t="shared" si="23"/>
        <v>2.6520619256744284</v>
      </c>
      <c r="ER23" s="10">
        <f t="shared" si="23"/>
        <v>2.6520619256744284</v>
      </c>
      <c r="ES23" s="10">
        <f t="shared" si="23"/>
        <v>2.6520619256744284</v>
      </c>
      <c r="ET23" s="10">
        <f t="shared" si="23"/>
        <v>2.6520619256744284</v>
      </c>
      <c r="EU23" s="10">
        <f t="shared" si="23"/>
        <v>2.6520619256744284</v>
      </c>
      <c r="EV23" s="10">
        <f t="shared" si="23"/>
        <v>2.6520619256744284</v>
      </c>
      <c r="EW23" s="10">
        <f t="shared" si="23"/>
        <v>2.6520619256744284</v>
      </c>
      <c r="EX23" s="10">
        <f t="shared" si="23"/>
        <v>2.6520619256744284</v>
      </c>
      <c r="EY23" s="10">
        <f t="shared" si="23"/>
        <v>2.6520619256744284</v>
      </c>
      <c r="EZ23" s="10">
        <f t="shared" si="23"/>
        <v>2.6520619256744284</v>
      </c>
      <c r="FA23" s="10">
        <f t="shared" si="23"/>
        <v>2.6520619256744284</v>
      </c>
      <c r="FB23" s="10">
        <f t="shared" si="23"/>
        <v>2.6520619256744284</v>
      </c>
      <c r="FC23" s="10">
        <f t="shared" si="23"/>
        <v>2.6520619256744284</v>
      </c>
      <c r="FD23" s="10">
        <f t="shared" si="23"/>
        <v>2.6520619256744284</v>
      </c>
      <c r="FE23" s="10">
        <f t="shared" si="22"/>
        <v>2.6520619256744284</v>
      </c>
      <c r="FF23" s="10">
        <f t="shared" si="22"/>
        <v>2.6520619256744284</v>
      </c>
      <c r="FG23" s="10">
        <f t="shared" si="22"/>
        <v>2.6520619256744284</v>
      </c>
      <c r="FH23" s="10">
        <f t="shared" si="22"/>
        <v>2.6520619256744284</v>
      </c>
      <c r="FI23" s="10">
        <f t="shared" si="22"/>
        <v>2.6520619256744284</v>
      </c>
      <c r="FJ23" s="10">
        <f t="shared" si="22"/>
        <v>2.6520619256744284</v>
      </c>
      <c r="FK23" s="10">
        <f t="shared" si="22"/>
        <v>2.6520619256744284</v>
      </c>
      <c r="FL23" s="10">
        <f t="shared" si="22"/>
        <v>2.6520619256744284</v>
      </c>
      <c r="FM23" s="10">
        <f t="shared" si="22"/>
        <v>2.6520619256744284</v>
      </c>
      <c r="FN23" s="10">
        <f t="shared" si="22"/>
        <v>2.6520619256744284</v>
      </c>
      <c r="FO23" s="10">
        <f t="shared" si="22"/>
        <v>2.6520619256744284</v>
      </c>
      <c r="FP23" s="10">
        <f t="shared" si="22"/>
        <v>2.6520619256744284</v>
      </c>
      <c r="FQ23" s="10">
        <f t="shared" si="22"/>
        <v>2.6520619256744284</v>
      </c>
      <c r="FR23" s="10">
        <f t="shared" si="22"/>
        <v>2.6520619256744284</v>
      </c>
      <c r="FS23" s="10">
        <f t="shared" si="22"/>
        <v>2.6520619256744284</v>
      </c>
      <c r="FT23" s="10">
        <f t="shared" si="22"/>
        <v>2.6520619256744284</v>
      </c>
      <c r="FU23" s="10">
        <f t="shared" si="22"/>
        <v>2.6520619256744284</v>
      </c>
      <c r="FV23" s="10">
        <f t="shared" si="22"/>
        <v>2.6520619256744284</v>
      </c>
      <c r="FW23" s="10">
        <f t="shared" si="22"/>
        <v>2.6520619256744284</v>
      </c>
      <c r="FX23" s="10">
        <f t="shared" si="22"/>
        <v>2.6520619256744284</v>
      </c>
      <c r="FY23" s="10">
        <f t="shared" si="22"/>
        <v>2.6520619256744284</v>
      </c>
      <c r="FZ23" s="10">
        <f t="shared" si="22"/>
        <v>2.6520619256744284</v>
      </c>
      <c r="GA23" s="10">
        <f t="shared" si="22"/>
        <v>2.6520619256744284</v>
      </c>
      <c r="GB23" s="10">
        <f t="shared" si="22"/>
        <v>2.6520619256744284</v>
      </c>
      <c r="GC23" s="10">
        <f t="shared" si="22"/>
        <v>2.6520619256744284</v>
      </c>
      <c r="GD23" s="10">
        <f t="shared" si="22"/>
        <v>2.6520619256744284</v>
      </c>
      <c r="GE23" s="10">
        <f t="shared" si="22"/>
        <v>2.6520619256744284</v>
      </c>
      <c r="GF23" s="10">
        <f t="shared" si="22"/>
        <v>2.6520619256744284</v>
      </c>
      <c r="GG23" s="10">
        <f t="shared" si="22"/>
        <v>2.6520619256744284</v>
      </c>
      <c r="GH23" s="10">
        <f t="shared" si="22"/>
        <v>2.6520619256744284</v>
      </c>
      <c r="GI23" s="10">
        <f t="shared" si="22"/>
        <v>2.6520619256744284</v>
      </c>
      <c r="GJ23" s="10">
        <f t="shared" si="22"/>
        <v>2.6520619256744284</v>
      </c>
      <c r="GK23" s="10">
        <f t="shared" si="22"/>
        <v>2.6520619256744284</v>
      </c>
      <c r="GL23" s="10">
        <f t="shared" si="22"/>
        <v>2.6520619256744284</v>
      </c>
      <c r="GM23" s="10">
        <f t="shared" si="22"/>
        <v>2.6520619256744284</v>
      </c>
      <c r="GN23" s="10">
        <f t="shared" si="22"/>
        <v>2.6520619256744284</v>
      </c>
      <c r="GO23" s="10">
        <f t="shared" si="22"/>
        <v>2.6520619256744284</v>
      </c>
      <c r="GP23" s="10">
        <f t="shared" si="22"/>
        <v>2.6520619256744284</v>
      </c>
      <c r="GQ23" s="10">
        <f t="shared" si="22"/>
        <v>2.6520619256744284</v>
      </c>
      <c r="GR23" s="10">
        <f t="shared" si="22"/>
        <v>2.6520619256744284</v>
      </c>
      <c r="GS23" s="10">
        <f t="shared" si="22"/>
        <v>2.6520619256744284</v>
      </c>
      <c r="GT23" s="10">
        <f t="shared" si="22"/>
        <v>2.6520619256744284</v>
      </c>
      <c r="GU23" s="10">
        <f t="shared" si="22"/>
        <v>2.6520619256744284</v>
      </c>
      <c r="GV23" s="10">
        <f t="shared" si="22"/>
        <v>2.6520619256744284</v>
      </c>
      <c r="GW23" s="10">
        <f t="shared" si="22"/>
        <v>2.6520619256744284</v>
      </c>
      <c r="GX23" s="10">
        <f t="shared" si="22"/>
        <v>2.6520619256744284</v>
      </c>
      <c r="GY23" s="10">
        <f t="shared" si="22"/>
        <v>2.6520619256744284</v>
      </c>
      <c r="GZ23" s="10">
        <f t="shared" si="22"/>
        <v>2.6520619256744284</v>
      </c>
      <c r="HA23" s="10">
        <f t="shared" si="22"/>
        <v>2.6520619256744284</v>
      </c>
      <c r="HB23" s="10">
        <f t="shared" si="22"/>
        <v>2.6520619256744284</v>
      </c>
      <c r="HC23" s="10">
        <f t="shared" si="22"/>
        <v>2.6520619256744284</v>
      </c>
    </row>
    <row r="24" spans="1:211">
      <c r="A24" s="24" t="s">
        <v>82</v>
      </c>
      <c r="B24" s="10">
        <f>'CCaMC-VOaMCpUC US'!B24</f>
        <v>5.9582422979712089</v>
      </c>
      <c r="C24" s="10">
        <f t="shared" si="21"/>
        <v>5.9582422979712089</v>
      </c>
      <c r="D24" s="10">
        <f t="shared" si="21"/>
        <v>5.9582422979712089</v>
      </c>
      <c r="E24" s="10">
        <f t="shared" si="21"/>
        <v>5.9582422979712089</v>
      </c>
      <c r="F24" s="10">
        <f t="shared" si="24"/>
        <v>5.9582422979712089</v>
      </c>
      <c r="G24" s="10">
        <f t="shared" si="24"/>
        <v>5.9582422979712089</v>
      </c>
      <c r="H24" s="10">
        <f t="shared" si="24"/>
        <v>5.9582422979712089</v>
      </c>
      <c r="I24" s="10">
        <f t="shared" si="24"/>
        <v>5.9582422979712089</v>
      </c>
      <c r="J24" s="10">
        <f t="shared" si="24"/>
        <v>5.9582422979712089</v>
      </c>
      <c r="K24" s="10">
        <f t="shared" si="24"/>
        <v>5.9582422979712089</v>
      </c>
      <c r="L24" s="10">
        <f t="shared" si="24"/>
        <v>5.9582422979712089</v>
      </c>
      <c r="M24" s="10">
        <f t="shared" si="24"/>
        <v>5.9582422979712089</v>
      </c>
      <c r="N24" s="10">
        <f t="shared" si="24"/>
        <v>5.9582422979712089</v>
      </c>
      <c r="O24" s="10">
        <f t="shared" si="24"/>
        <v>5.9582422979712089</v>
      </c>
      <c r="P24" s="10">
        <f t="shared" si="24"/>
        <v>5.9582422979712089</v>
      </c>
      <c r="Q24" s="10">
        <f t="shared" si="24"/>
        <v>5.9582422979712089</v>
      </c>
      <c r="R24" s="10">
        <f t="shared" si="24"/>
        <v>5.9582422979712089</v>
      </c>
      <c r="S24" s="10">
        <f t="shared" si="24"/>
        <v>5.9582422979712089</v>
      </c>
      <c r="T24" s="10">
        <f t="shared" si="24"/>
        <v>5.9582422979712089</v>
      </c>
      <c r="U24" s="10">
        <f t="shared" si="24"/>
        <v>5.9582422979712089</v>
      </c>
      <c r="V24" s="10">
        <f t="shared" si="24"/>
        <v>5.9582422979712089</v>
      </c>
      <c r="W24" s="10">
        <f t="shared" si="24"/>
        <v>5.9582422979712089</v>
      </c>
      <c r="X24" s="10">
        <f t="shared" si="24"/>
        <v>5.9582422979712089</v>
      </c>
      <c r="Y24" s="10">
        <f t="shared" si="24"/>
        <v>5.9582422979712089</v>
      </c>
      <c r="Z24" s="10">
        <f t="shared" si="24"/>
        <v>5.9582422979712089</v>
      </c>
      <c r="AA24" s="10">
        <f t="shared" si="24"/>
        <v>5.9582422979712089</v>
      </c>
      <c r="AB24" s="10">
        <f t="shared" si="24"/>
        <v>5.9582422979712089</v>
      </c>
      <c r="AC24" s="10">
        <f t="shared" si="24"/>
        <v>5.9582422979712089</v>
      </c>
      <c r="AD24" s="10">
        <f t="shared" si="24"/>
        <v>5.9582422979712089</v>
      </c>
      <c r="AE24" s="10">
        <f t="shared" si="24"/>
        <v>5.9582422979712089</v>
      </c>
      <c r="AF24" s="10">
        <f t="shared" si="24"/>
        <v>5.9582422979712089</v>
      </c>
      <c r="AG24" s="10">
        <f t="shared" si="24"/>
        <v>5.9582422979712089</v>
      </c>
      <c r="AH24" s="10">
        <f t="shared" ref="AH24:CS25" si="26">$B24</f>
        <v>5.9582422979712089</v>
      </c>
      <c r="AI24" s="10">
        <f t="shared" si="26"/>
        <v>5.9582422979712089</v>
      </c>
      <c r="AJ24" s="10">
        <f t="shared" si="26"/>
        <v>5.9582422979712089</v>
      </c>
      <c r="AK24" s="10">
        <f t="shared" si="26"/>
        <v>5.9582422979712089</v>
      </c>
      <c r="AL24" s="10">
        <f t="shared" si="26"/>
        <v>5.9582422979712089</v>
      </c>
      <c r="AM24" s="10">
        <f t="shared" si="26"/>
        <v>5.9582422979712089</v>
      </c>
      <c r="AN24" s="10">
        <f t="shared" si="26"/>
        <v>5.9582422979712089</v>
      </c>
      <c r="AO24" s="10">
        <f t="shared" si="26"/>
        <v>5.9582422979712089</v>
      </c>
      <c r="AP24" s="10">
        <f t="shared" si="26"/>
        <v>5.9582422979712089</v>
      </c>
      <c r="AQ24" s="10">
        <f t="shared" si="26"/>
        <v>5.9582422979712089</v>
      </c>
      <c r="AR24" s="10">
        <f t="shared" si="26"/>
        <v>5.9582422979712089</v>
      </c>
      <c r="AS24" s="10">
        <f t="shared" si="26"/>
        <v>5.9582422979712089</v>
      </c>
      <c r="AT24" s="10">
        <f t="shared" si="26"/>
        <v>5.9582422979712089</v>
      </c>
      <c r="AU24" s="10">
        <f t="shared" si="26"/>
        <v>5.9582422979712089</v>
      </c>
      <c r="AV24" s="10">
        <f t="shared" si="26"/>
        <v>5.9582422979712089</v>
      </c>
      <c r="AW24" s="10">
        <f t="shared" si="26"/>
        <v>5.9582422979712089</v>
      </c>
      <c r="AX24" s="10">
        <f t="shared" si="26"/>
        <v>5.9582422979712089</v>
      </c>
      <c r="AY24" s="10">
        <f t="shared" si="26"/>
        <v>5.9582422979712089</v>
      </c>
      <c r="AZ24" s="10">
        <f t="shared" si="26"/>
        <v>5.9582422979712089</v>
      </c>
      <c r="BA24" s="10">
        <f t="shared" si="26"/>
        <v>5.9582422979712089</v>
      </c>
      <c r="BB24" s="10">
        <f t="shared" si="26"/>
        <v>5.9582422979712089</v>
      </c>
      <c r="BC24" s="10">
        <f t="shared" si="26"/>
        <v>5.9582422979712089</v>
      </c>
      <c r="BD24" s="10">
        <f t="shared" si="26"/>
        <v>5.9582422979712089</v>
      </c>
      <c r="BE24" s="10">
        <f t="shared" si="26"/>
        <v>5.9582422979712089</v>
      </c>
      <c r="BF24" s="10">
        <f t="shared" si="26"/>
        <v>5.9582422979712089</v>
      </c>
      <c r="BG24" s="10">
        <f t="shared" si="26"/>
        <v>5.9582422979712089</v>
      </c>
      <c r="BH24" s="10">
        <f t="shared" si="26"/>
        <v>5.9582422979712089</v>
      </c>
      <c r="BI24" s="10">
        <f t="shared" si="26"/>
        <v>5.9582422979712089</v>
      </c>
      <c r="BJ24" s="10">
        <f t="shared" si="26"/>
        <v>5.9582422979712089</v>
      </c>
      <c r="BK24" s="10">
        <f t="shared" si="26"/>
        <v>5.9582422979712089</v>
      </c>
      <c r="BL24" s="10">
        <f t="shared" si="26"/>
        <v>5.9582422979712089</v>
      </c>
      <c r="BM24" s="10">
        <f t="shared" si="26"/>
        <v>5.9582422979712089</v>
      </c>
      <c r="BN24" s="10">
        <f t="shared" si="26"/>
        <v>5.9582422979712089</v>
      </c>
      <c r="BO24" s="10">
        <f t="shared" si="26"/>
        <v>5.9582422979712089</v>
      </c>
      <c r="BP24" s="10">
        <f t="shared" si="26"/>
        <v>5.9582422979712089</v>
      </c>
      <c r="BQ24" s="10">
        <f t="shared" si="26"/>
        <v>5.9582422979712089</v>
      </c>
      <c r="BR24" s="10">
        <f t="shared" si="26"/>
        <v>5.9582422979712089</v>
      </c>
      <c r="BS24" s="10">
        <f t="shared" si="26"/>
        <v>5.9582422979712089</v>
      </c>
      <c r="BT24" s="10">
        <f t="shared" si="26"/>
        <v>5.9582422979712089</v>
      </c>
      <c r="BU24" s="10">
        <f t="shared" si="26"/>
        <v>5.9582422979712089</v>
      </c>
      <c r="BV24" s="10">
        <f t="shared" si="26"/>
        <v>5.9582422979712089</v>
      </c>
      <c r="BW24" s="10">
        <f t="shared" si="26"/>
        <v>5.9582422979712089</v>
      </c>
      <c r="BX24" s="10">
        <f t="shared" si="26"/>
        <v>5.9582422979712089</v>
      </c>
      <c r="BY24" s="10">
        <f t="shared" si="26"/>
        <v>5.9582422979712089</v>
      </c>
      <c r="BZ24" s="10">
        <f t="shared" si="26"/>
        <v>5.9582422979712089</v>
      </c>
      <c r="CA24" s="10">
        <f t="shared" si="26"/>
        <v>5.9582422979712089</v>
      </c>
      <c r="CB24" s="10">
        <f t="shared" si="26"/>
        <v>5.9582422979712089</v>
      </c>
      <c r="CC24" s="10">
        <f t="shared" si="26"/>
        <v>5.9582422979712089</v>
      </c>
      <c r="CD24" s="10">
        <f t="shared" si="26"/>
        <v>5.9582422979712089</v>
      </c>
      <c r="CE24" s="10">
        <f t="shared" si="26"/>
        <v>5.9582422979712089</v>
      </c>
      <c r="CF24" s="10">
        <f t="shared" si="26"/>
        <v>5.9582422979712089</v>
      </c>
      <c r="CG24" s="10">
        <f t="shared" si="26"/>
        <v>5.9582422979712089</v>
      </c>
      <c r="CH24" s="10">
        <f t="shared" si="26"/>
        <v>5.9582422979712089</v>
      </c>
      <c r="CI24" s="10">
        <f t="shared" si="26"/>
        <v>5.9582422979712089</v>
      </c>
      <c r="CJ24" s="10">
        <f t="shared" si="26"/>
        <v>5.9582422979712089</v>
      </c>
      <c r="CK24" s="10">
        <f t="shared" si="26"/>
        <v>5.9582422979712089</v>
      </c>
      <c r="CL24" s="10">
        <f t="shared" si="26"/>
        <v>5.9582422979712089</v>
      </c>
      <c r="CM24" s="10">
        <f t="shared" si="26"/>
        <v>5.9582422979712089</v>
      </c>
      <c r="CN24" s="10">
        <f t="shared" si="26"/>
        <v>5.9582422979712089</v>
      </c>
      <c r="CO24" s="10">
        <f t="shared" si="26"/>
        <v>5.9582422979712089</v>
      </c>
      <c r="CP24" s="10">
        <f t="shared" si="26"/>
        <v>5.9582422979712089</v>
      </c>
      <c r="CQ24" s="10">
        <f t="shared" si="26"/>
        <v>5.9582422979712089</v>
      </c>
      <c r="CR24" s="10">
        <f t="shared" si="26"/>
        <v>5.9582422979712089</v>
      </c>
      <c r="CS24" s="10">
        <f t="shared" si="26"/>
        <v>5.9582422979712089</v>
      </c>
      <c r="CT24" s="10">
        <f t="shared" si="25"/>
        <v>5.9582422979712089</v>
      </c>
      <c r="CU24" s="10">
        <f t="shared" si="23"/>
        <v>5.9582422979712089</v>
      </c>
      <c r="CV24" s="10">
        <f t="shared" si="23"/>
        <v>5.9582422979712089</v>
      </c>
      <c r="CW24" s="10">
        <f t="shared" si="23"/>
        <v>5.9582422979712089</v>
      </c>
      <c r="CX24" s="10">
        <f t="shared" si="23"/>
        <v>5.9582422979712089</v>
      </c>
      <c r="CY24" s="10">
        <f t="shared" si="23"/>
        <v>5.9582422979712089</v>
      </c>
      <c r="CZ24" s="10">
        <f t="shared" si="23"/>
        <v>5.9582422979712089</v>
      </c>
      <c r="DA24" s="10">
        <f t="shared" si="23"/>
        <v>5.9582422979712089</v>
      </c>
      <c r="DB24" s="10">
        <f t="shared" si="23"/>
        <v>5.9582422979712089</v>
      </c>
      <c r="DC24" s="10">
        <f t="shared" si="23"/>
        <v>5.9582422979712089</v>
      </c>
      <c r="DD24" s="10">
        <f t="shared" si="23"/>
        <v>5.9582422979712089</v>
      </c>
      <c r="DE24" s="10">
        <f t="shared" si="23"/>
        <v>5.9582422979712089</v>
      </c>
      <c r="DF24" s="10">
        <f t="shared" si="23"/>
        <v>5.9582422979712089</v>
      </c>
      <c r="DG24" s="10">
        <f t="shared" si="23"/>
        <v>5.9582422979712089</v>
      </c>
      <c r="DH24" s="10">
        <f t="shared" si="23"/>
        <v>5.9582422979712089</v>
      </c>
      <c r="DI24" s="10">
        <f t="shared" si="23"/>
        <v>5.9582422979712089</v>
      </c>
      <c r="DJ24" s="10">
        <f t="shared" si="23"/>
        <v>5.9582422979712089</v>
      </c>
      <c r="DK24" s="10">
        <f t="shared" si="23"/>
        <v>5.9582422979712089</v>
      </c>
      <c r="DL24" s="10">
        <f t="shared" si="23"/>
        <v>5.9582422979712089</v>
      </c>
      <c r="DM24" s="10">
        <f t="shared" si="23"/>
        <v>5.9582422979712089</v>
      </c>
      <c r="DN24" s="10">
        <f t="shared" si="23"/>
        <v>5.9582422979712089</v>
      </c>
      <c r="DO24" s="10">
        <f t="shared" si="23"/>
        <v>5.9582422979712089</v>
      </c>
      <c r="DP24" s="10">
        <f t="shared" si="23"/>
        <v>5.9582422979712089</v>
      </c>
      <c r="DQ24" s="10">
        <f t="shared" si="23"/>
        <v>5.9582422979712089</v>
      </c>
      <c r="DR24" s="10">
        <f t="shared" si="23"/>
        <v>5.9582422979712089</v>
      </c>
      <c r="DS24" s="10">
        <f t="shared" si="23"/>
        <v>5.9582422979712089</v>
      </c>
      <c r="DT24" s="10">
        <f t="shared" si="23"/>
        <v>5.9582422979712089</v>
      </c>
      <c r="DU24" s="10">
        <f t="shared" si="23"/>
        <v>5.9582422979712089</v>
      </c>
      <c r="DV24" s="10">
        <f t="shared" si="23"/>
        <v>5.9582422979712089</v>
      </c>
      <c r="DW24" s="10">
        <f t="shared" si="23"/>
        <v>5.9582422979712089</v>
      </c>
      <c r="DX24" s="10">
        <f t="shared" si="23"/>
        <v>5.9582422979712089</v>
      </c>
      <c r="DY24" s="10">
        <f t="shared" si="23"/>
        <v>5.9582422979712089</v>
      </c>
      <c r="DZ24" s="10">
        <f t="shared" si="23"/>
        <v>5.9582422979712089</v>
      </c>
      <c r="EA24" s="10">
        <f t="shared" si="23"/>
        <v>5.9582422979712089</v>
      </c>
      <c r="EB24" s="10">
        <f t="shared" si="23"/>
        <v>5.9582422979712089</v>
      </c>
      <c r="EC24" s="10">
        <f t="shared" si="23"/>
        <v>5.9582422979712089</v>
      </c>
      <c r="ED24" s="10">
        <f t="shared" si="23"/>
        <v>5.9582422979712089</v>
      </c>
      <c r="EE24" s="10">
        <f t="shared" si="23"/>
        <v>5.9582422979712089</v>
      </c>
      <c r="EF24" s="10">
        <f t="shared" si="23"/>
        <v>5.9582422979712089</v>
      </c>
      <c r="EG24" s="10">
        <f t="shared" si="23"/>
        <v>5.9582422979712089</v>
      </c>
      <c r="EH24" s="10">
        <f t="shared" si="23"/>
        <v>5.9582422979712089</v>
      </c>
      <c r="EI24" s="10">
        <f t="shared" si="23"/>
        <v>5.9582422979712089</v>
      </c>
      <c r="EJ24" s="10">
        <f t="shared" si="23"/>
        <v>5.9582422979712089</v>
      </c>
      <c r="EK24" s="10">
        <f t="shared" si="23"/>
        <v>5.9582422979712089</v>
      </c>
      <c r="EL24" s="10">
        <f t="shared" si="23"/>
        <v>5.9582422979712089</v>
      </c>
      <c r="EM24" s="10">
        <f t="shared" si="23"/>
        <v>5.9582422979712089</v>
      </c>
      <c r="EN24" s="10">
        <f t="shared" si="23"/>
        <v>5.9582422979712089</v>
      </c>
      <c r="EO24" s="10">
        <f t="shared" si="23"/>
        <v>5.9582422979712089</v>
      </c>
      <c r="EP24" s="10">
        <f t="shared" si="23"/>
        <v>5.9582422979712089</v>
      </c>
      <c r="EQ24" s="10">
        <f t="shared" si="23"/>
        <v>5.9582422979712089</v>
      </c>
      <c r="ER24" s="10">
        <f t="shared" si="23"/>
        <v>5.9582422979712089</v>
      </c>
      <c r="ES24" s="10">
        <f t="shared" si="23"/>
        <v>5.9582422979712089</v>
      </c>
      <c r="ET24" s="10">
        <f t="shared" si="23"/>
        <v>5.9582422979712089</v>
      </c>
      <c r="EU24" s="10">
        <f t="shared" si="23"/>
        <v>5.9582422979712089</v>
      </c>
      <c r="EV24" s="10">
        <f t="shared" si="23"/>
        <v>5.9582422979712089</v>
      </c>
      <c r="EW24" s="10">
        <f t="shared" si="23"/>
        <v>5.9582422979712089</v>
      </c>
      <c r="EX24" s="10">
        <f t="shared" si="23"/>
        <v>5.9582422979712089</v>
      </c>
      <c r="EY24" s="10">
        <f t="shared" si="23"/>
        <v>5.9582422979712089</v>
      </c>
      <c r="EZ24" s="10">
        <f t="shared" si="23"/>
        <v>5.9582422979712089</v>
      </c>
      <c r="FA24" s="10">
        <f t="shared" si="23"/>
        <v>5.9582422979712089</v>
      </c>
      <c r="FB24" s="10">
        <f t="shared" si="23"/>
        <v>5.9582422979712089</v>
      </c>
      <c r="FC24" s="10">
        <f t="shared" si="23"/>
        <v>5.9582422979712089</v>
      </c>
      <c r="FD24" s="10">
        <f t="shared" si="23"/>
        <v>5.9582422979712089</v>
      </c>
      <c r="FE24" s="10">
        <f t="shared" si="22"/>
        <v>5.9582422979712089</v>
      </c>
      <c r="FF24" s="10">
        <f t="shared" si="22"/>
        <v>5.9582422979712089</v>
      </c>
      <c r="FG24" s="10">
        <f t="shared" si="22"/>
        <v>5.9582422979712089</v>
      </c>
      <c r="FH24" s="10">
        <f t="shared" si="22"/>
        <v>5.9582422979712089</v>
      </c>
      <c r="FI24" s="10">
        <f t="shared" si="22"/>
        <v>5.9582422979712089</v>
      </c>
      <c r="FJ24" s="10">
        <f t="shared" si="22"/>
        <v>5.9582422979712089</v>
      </c>
      <c r="FK24" s="10">
        <f t="shared" si="22"/>
        <v>5.9582422979712089</v>
      </c>
      <c r="FL24" s="10">
        <f t="shared" si="22"/>
        <v>5.9582422979712089</v>
      </c>
      <c r="FM24" s="10">
        <f t="shared" si="22"/>
        <v>5.9582422979712089</v>
      </c>
      <c r="FN24" s="10">
        <f t="shared" si="22"/>
        <v>5.9582422979712089</v>
      </c>
      <c r="FO24" s="10">
        <f t="shared" si="22"/>
        <v>5.9582422979712089</v>
      </c>
      <c r="FP24" s="10">
        <f t="shared" si="22"/>
        <v>5.9582422979712089</v>
      </c>
      <c r="FQ24" s="10">
        <f t="shared" si="22"/>
        <v>5.9582422979712089</v>
      </c>
      <c r="FR24" s="10">
        <f t="shared" si="22"/>
        <v>5.9582422979712089</v>
      </c>
      <c r="FS24" s="10">
        <f t="shared" si="22"/>
        <v>5.9582422979712089</v>
      </c>
      <c r="FT24" s="10">
        <f t="shared" si="22"/>
        <v>5.9582422979712089</v>
      </c>
      <c r="FU24" s="10">
        <f t="shared" si="22"/>
        <v>5.9582422979712089</v>
      </c>
      <c r="FV24" s="10">
        <f t="shared" si="22"/>
        <v>5.9582422979712089</v>
      </c>
      <c r="FW24" s="10">
        <f t="shared" si="22"/>
        <v>5.9582422979712089</v>
      </c>
      <c r="FX24" s="10">
        <f t="shared" si="22"/>
        <v>5.9582422979712089</v>
      </c>
      <c r="FY24" s="10">
        <f t="shared" si="22"/>
        <v>5.9582422979712089</v>
      </c>
      <c r="FZ24" s="10">
        <f t="shared" si="22"/>
        <v>5.9582422979712089</v>
      </c>
      <c r="GA24" s="10">
        <f t="shared" si="22"/>
        <v>5.9582422979712089</v>
      </c>
      <c r="GB24" s="10">
        <f t="shared" si="22"/>
        <v>5.9582422979712089</v>
      </c>
      <c r="GC24" s="10">
        <f t="shared" si="22"/>
        <v>5.9582422979712089</v>
      </c>
      <c r="GD24" s="10">
        <f t="shared" si="22"/>
        <v>5.9582422979712089</v>
      </c>
      <c r="GE24" s="10">
        <f t="shared" si="22"/>
        <v>5.9582422979712089</v>
      </c>
      <c r="GF24" s="10">
        <f t="shared" si="22"/>
        <v>5.9582422979712089</v>
      </c>
      <c r="GG24" s="10">
        <f t="shared" si="22"/>
        <v>5.9582422979712089</v>
      </c>
      <c r="GH24" s="10">
        <f t="shared" si="22"/>
        <v>5.9582422979712089</v>
      </c>
      <c r="GI24" s="10">
        <f t="shared" si="22"/>
        <v>5.9582422979712089</v>
      </c>
      <c r="GJ24" s="10">
        <f t="shared" si="22"/>
        <v>5.9582422979712089</v>
      </c>
      <c r="GK24" s="10">
        <f t="shared" si="22"/>
        <v>5.9582422979712089</v>
      </c>
      <c r="GL24" s="10">
        <f t="shared" si="22"/>
        <v>5.9582422979712089</v>
      </c>
      <c r="GM24" s="10">
        <f t="shared" si="22"/>
        <v>5.9582422979712089</v>
      </c>
      <c r="GN24" s="10">
        <f t="shared" si="22"/>
        <v>5.9582422979712089</v>
      </c>
      <c r="GO24" s="10">
        <f t="shared" si="22"/>
        <v>5.9582422979712089</v>
      </c>
      <c r="GP24" s="10">
        <f t="shared" si="22"/>
        <v>5.9582422979712089</v>
      </c>
      <c r="GQ24" s="10">
        <f t="shared" si="22"/>
        <v>5.9582422979712089</v>
      </c>
      <c r="GR24" s="10">
        <f t="shared" si="22"/>
        <v>5.9582422979712089</v>
      </c>
      <c r="GS24" s="10">
        <f t="shared" si="22"/>
        <v>5.9582422979712089</v>
      </c>
      <c r="GT24" s="10">
        <f t="shared" si="22"/>
        <v>5.9582422979712089</v>
      </c>
      <c r="GU24" s="10">
        <f t="shared" si="22"/>
        <v>5.9582422979712089</v>
      </c>
      <c r="GV24" s="10">
        <f t="shared" si="22"/>
        <v>5.9582422979712089</v>
      </c>
      <c r="GW24" s="10">
        <f t="shared" si="22"/>
        <v>5.9582422979712089</v>
      </c>
      <c r="GX24" s="10">
        <f t="shared" si="22"/>
        <v>5.9582422979712089</v>
      </c>
      <c r="GY24" s="10">
        <f t="shared" si="22"/>
        <v>5.9582422979712089</v>
      </c>
      <c r="GZ24" s="10">
        <f t="shared" si="22"/>
        <v>5.9582422979712089</v>
      </c>
      <c r="HA24" s="10">
        <f t="shared" si="22"/>
        <v>5.9582422979712089</v>
      </c>
      <c r="HB24" s="10">
        <f t="shared" si="22"/>
        <v>5.9582422979712089</v>
      </c>
      <c r="HC24" s="10">
        <f t="shared" si="22"/>
        <v>5.9582422979712089</v>
      </c>
    </row>
    <row r="25" spans="1:211">
      <c r="A25" s="24" t="s">
        <v>83</v>
      </c>
      <c r="B25" s="10">
        <f>'CCaMC-VOaMCpUC US'!B25</f>
        <v>2.1561187200126</v>
      </c>
      <c r="C25" s="10">
        <f t="shared" si="21"/>
        <v>2.1561187200126</v>
      </c>
      <c r="D25" s="10">
        <f t="shared" si="21"/>
        <v>2.1561187200126</v>
      </c>
      <c r="E25" s="10">
        <f t="shared" si="21"/>
        <v>2.1561187200126</v>
      </c>
      <c r="F25" s="10">
        <f t="shared" si="24"/>
        <v>2.1561187200126</v>
      </c>
      <c r="G25" s="10">
        <f t="shared" si="24"/>
        <v>2.1561187200126</v>
      </c>
      <c r="H25" s="10">
        <f t="shared" si="24"/>
        <v>2.1561187200126</v>
      </c>
      <c r="I25" s="10">
        <f t="shared" si="24"/>
        <v>2.1561187200126</v>
      </c>
      <c r="J25" s="10">
        <f t="shared" si="24"/>
        <v>2.1561187200126</v>
      </c>
      <c r="K25" s="10">
        <f t="shared" si="24"/>
        <v>2.1561187200126</v>
      </c>
      <c r="L25" s="10">
        <f t="shared" si="24"/>
        <v>2.1561187200126</v>
      </c>
      <c r="M25" s="10">
        <f t="shared" si="24"/>
        <v>2.1561187200126</v>
      </c>
      <c r="N25" s="10">
        <f t="shared" si="24"/>
        <v>2.1561187200126</v>
      </c>
      <c r="O25" s="10">
        <f t="shared" si="24"/>
        <v>2.1561187200126</v>
      </c>
      <c r="P25" s="10">
        <f t="shared" si="24"/>
        <v>2.1561187200126</v>
      </c>
      <c r="Q25" s="10">
        <f t="shared" si="24"/>
        <v>2.1561187200126</v>
      </c>
      <c r="R25" s="10">
        <f t="shared" si="24"/>
        <v>2.1561187200126</v>
      </c>
      <c r="S25" s="10">
        <f t="shared" si="24"/>
        <v>2.1561187200126</v>
      </c>
      <c r="T25" s="10">
        <f t="shared" si="24"/>
        <v>2.1561187200126</v>
      </c>
      <c r="U25" s="10">
        <f t="shared" si="24"/>
        <v>2.1561187200126</v>
      </c>
      <c r="V25" s="10">
        <f t="shared" si="24"/>
        <v>2.1561187200126</v>
      </c>
      <c r="W25" s="10">
        <f t="shared" si="24"/>
        <v>2.1561187200126</v>
      </c>
      <c r="X25" s="10">
        <f t="shared" si="24"/>
        <v>2.1561187200126</v>
      </c>
      <c r="Y25" s="10">
        <f t="shared" si="24"/>
        <v>2.1561187200126</v>
      </c>
      <c r="Z25" s="10">
        <f t="shared" si="24"/>
        <v>2.1561187200126</v>
      </c>
      <c r="AA25" s="10">
        <f t="shared" si="24"/>
        <v>2.1561187200126</v>
      </c>
      <c r="AB25" s="10">
        <f t="shared" si="24"/>
        <v>2.1561187200126</v>
      </c>
      <c r="AC25" s="10">
        <f t="shared" si="24"/>
        <v>2.1561187200126</v>
      </c>
      <c r="AD25" s="10">
        <f t="shared" si="24"/>
        <v>2.1561187200126</v>
      </c>
      <c r="AE25" s="10">
        <f t="shared" si="24"/>
        <v>2.1561187200126</v>
      </c>
      <c r="AF25" s="10">
        <f t="shared" si="24"/>
        <v>2.1561187200126</v>
      </c>
      <c r="AG25" s="10">
        <f t="shared" si="24"/>
        <v>2.1561187200126</v>
      </c>
      <c r="AH25" s="10">
        <f t="shared" si="26"/>
        <v>2.1561187200126</v>
      </c>
      <c r="AI25" s="10">
        <f t="shared" si="26"/>
        <v>2.1561187200126</v>
      </c>
      <c r="AJ25" s="10">
        <f t="shared" si="26"/>
        <v>2.1561187200126</v>
      </c>
      <c r="AK25" s="10">
        <f t="shared" si="26"/>
        <v>2.1561187200126</v>
      </c>
      <c r="AL25" s="10">
        <f t="shared" si="26"/>
        <v>2.1561187200126</v>
      </c>
      <c r="AM25" s="10">
        <f t="shared" si="26"/>
        <v>2.1561187200126</v>
      </c>
      <c r="AN25" s="10">
        <f t="shared" si="26"/>
        <v>2.1561187200126</v>
      </c>
      <c r="AO25" s="10">
        <f t="shared" si="26"/>
        <v>2.1561187200126</v>
      </c>
      <c r="AP25" s="10">
        <f t="shared" si="26"/>
        <v>2.1561187200126</v>
      </c>
      <c r="AQ25" s="10">
        <f t="shared" si="26"/>
        <v>2.1561187200126</v>
      </c>
      <c r="AR25" s="10">
        <f t="shared" si="26"/>
        <v>2.1561187200126</v>
      </c>
      <c r="AS25" s="10">
        <f t="shared" si="26"/>
        <v>2.1561187200126</v>
      </c>
      <c r="AT25" s="10">
        <f t="shared" si="26"/>
        <v>2.1561187200126</v>
      </c>
      <c r="AU25" s="10">
        <f t="shared" si="26"/>
        <v>2.1561187200126</v>
      </c>
      <c r="AV25" s="10">
        <f t="shared" si="26"/>
        <v>2.1561187200126</v>
      </c>
      <c r="AW25" s="10">
        <f t="shared" si="26"/>
        <v>2.1561187200126</v>
      </c>
      <c r="AX25" s="10">
        <f t="shared" si="26"/>
        <v>2.1561187200126</v>
      </c>
      <c r="AY25" s="10">
        <f t="shared" si="26"/>
        <v>2.1561187200126</v>
      </c>
      <c r="AZ25" s="10">
        <f t="shared" si="26"/>
        <v>2.1561187200126</v>
      </c>
      <c r="BA25" s="10">
        <f t="shared" si="26"/>
        <v>2.1561187200126</v>
      </c>
      <c r="BB25" s="10">
        <f t="shared" si="26"/>
        <v>2.1561187200126</v>
      </c>
      <c r="BC25" s="10">
        <f t="shared" si="26"/>
        <v>2.1561187200126</v>
      </c>
      <c r="BD25" s="10">
        <f t="shared" si="26"/>
        <v>2.1561187200126</v>
      </c>
      <c r="BE25" s="10">
        <f t="shared" si="26"/>
        <v>2.1561187200126</v>
      </c>
      <c r="BF25" s="10">
        <f t="shared" si="26"/>
        <v>2.1561187200126</v>
      </c>
      <c r="BG25" s="10">
        <f t="shared" si="26"/>
        <v>2.1561187200126</v>
      </c>
      <c r="BH25" s="10">
        <f t="shared" si="26"/>
        <v>2.1561187200126</v>
      </c>
      <c r="BI25" s="10">
        <f t="shared" si="26"/>
        <v>2.1561187200126</v>
      </c>
      <c r="BJ25" s="10">
        <f t="shared" si="26"/>
        <v>2.1561187200126</v>
      </c>
      <c r="BK25" s="10">
        <f t="shared" si="26"/>
        <v>2.1561187200126</v>
      </c>
      <c r="BL25" s="10">
        <f t="shared" si="26"/>
        <v>2.1561187200126</v>
      </c>
      <c r="BM25" s="10">
        <f t="shared" si="26"/>
        <v>2.1561187200126</v>
      </c>
      <c r="BN25" s="10">
        <f t="shared" si="26"/>
        <v>2.1561187200126</v>
      </c>
      <c r="BO25" s="10">
        <f t="shared" si="26"/>
        <v>2.1561187200126</v>
      </c>
      <c r="BP25" s="10">
        <f t="shared" si="26"/>
        <v>2.1561187200126</v>
      </c>
      <c r="BQ25" s="10">
        <f t="shared" si="26"/>
        <v>2.1561187200126</v>
      </c>
      <c r="BR25" s="10">
        <f t="shared" si="26"/>
        <v>2.1561187200126</v>
      </c>
      <c r="BS25" s="10">
        <f t="shared" si="26"/>
        <v>2.1561187200126</v>
      </c>
      <c r="BT25" s="10">
        <f t="shared" si="26"/>
        <v>2.1561187200126</v>
      </c>
      <c r="BU25" s="10">
        <f t="shared" si="26"/>
        <v>2.1561187200126</v>
      </c>
      <c r="BV25" s="10">
        <f t="shared" si="26"/>
        <v>2.1561187200126</v>
      </c>
      <c r="BW25" s="10">
        <f t="shared" si="26"/>
        <v>2.1561187200126</v>
      </c>
      <c r="BX25" s="10">
        <f t="shared" si="26"/>
        <v>2.1561187200126</v>
      </c>
      <c r="BY25" s="10">
        <f t="shared" si="26"/>
        <v>2.1561187200126</v>
      </c>
      <c r="BZ25" s="10">
        <f t="shared" si="26"/>
        <v>2.1561187200126</v>
      </c>
      <c r="CA25" s="10">
        <f t="shared" si="26"/>
        <v>2.1561187200126</v>
      </c>
      <c r="CB25" s="10">
        <f t="shared" si="26"/>
        <v>2.1561187200126</v>
      </c>
      <c r="CC25" s="10">
        <f t="shared" si="26"/>
        <v>2.1561187200126</v>
      </c>
      <c r="CD25" s="10">
        <f t="shared" si="26"/>
        <v>2.1561187200126</v>
      </c>
      <c r="CE25" s="10">
        <f t="shared" si="26"/>
        <v>2.1561187200126</v>
      </c>
      <c r="CF25" s="10">
        <f t="shared" si="26"/>
        <v>2.1561187200126</v>
      </c>
      <c r="CG25" s="10">
        <f t="shared" si="26"/>
        <v>2.1561187200126</v>
      </c>
      <c r="CH25" s="10">
        <f t="shared" si="26"/>
        <v>2.1561187200126</v>
      </c>
      <c r="CI25" s="10">
        <f t="shared" si="26"/>
        <v>2.1561187200126</v>
      </c>
      <c r="CJ25" s="10">
        <f t="shared" si="26"/>
        <v>2.1561187200126</v>
      </c>
      <c r="CK25" s="10">
        <f t="shared" si="26"/>
        <v>2.1561187200126</v>
      </c>
      <c r="CL25" s="10">
        <f t="shared" si="26"/>
        <v>2.1561187200126</v>
      </c>
      <c r="CM25" s="10">
        <f t="shared" si="26"/>
        <v>2.1561187200126</v>
      </c>
      <c r="CN25" s="10">
        <f t="shared" si="26"/>
        <v>2.1561187200126</v>
      </c>
      <c r="CO25" s="10">
        <f t="shared" si="26"/>
        <v>2.1561187200126</v>
      </c>
      <c r="CP25" s="10">
        <f t="shared" si="26"/>
        <v>2.1561187200126</v>
      </c>
      <c r="CQ25" s="10">
        <f t="shared" si="26"/>
        <v>2.1561187200126</v>
      </c>
      <c r="CR25" s="10">
        <f t="shared" si="26"/>
        <v>2.1561187200126</v>
      </c>
      <c r="CS25" s="10">
        <f t="shared" si="26"/>
        <v>2.1561187200126</v>
      </c>
      <c r="CT25" s="10">
        <f t="shared" si="25"/>
        <v>2.1561187200126</v>
      </c>
      <c r="CU25" s="10">
        <f t="shared" si="23"/>
        <v>2.1561187200126</v>
      </c>
      <c r="CV25" s="10">
        <f t="shared" si="23"/>
        <v>2.1561187200126</v>
      </c>
      <c r="CW25" s="10">
        <f t="shared" si="23"/>
        <v>2.1561187200126</v>
      </c>
      <c r="CX25" s="10">
        <f t="shared" si="23"/>
        <v>2.1561187200126</v>
      </c>
      <c r="CY25" s="10">
        <f t="shared" si="23"/>
        <v>2.1561187200126</v>
      </c>
      <c r="CZ25" s="10">
        <f t="shared" si="23"/>
        <v>2.1561187200126</v>
      </c>
      <c r="DA25" s="10">
        <f t="shared" si="23"/>
        <v>2.1561187200126</v>
      </c>
      <c r="DB25" s="10">
        <f t="shared" si="23"/>
        <v>2.1561187200126</v>
      </c>
      <c r="DC25" s="10">
        <f t="shared" si="23"/>
        <v>2.1561187200126</v>
      </c>
      <c r="DD25" s="10">
        <f t="shared" si="23"/>
        <v>2.1561187200126</v>
      </c>
      <c r="DE25" s="10">
        <f t="shared" si="23"/>
        <v>2.1561187200126</v>
      </c>
      <c r="DF25" s="10">
        <f t="shared" si="23"/>
        <v>2.1561187200126</v>
      </c>
      <c r="DG25" s="10">
        <f t="shared" si="23"/>
        <v>2.1561187200126</v>
      </c>
      <c r="DH25" s="10">
        <f t="shared" si="23"/>
        <v>2.1561187200126</v>
      </c>
      <c r="DI25" s="10">
        <f t="shared" si="23"/>
        <v>2.1561187200126</v>
      </c>
      <c r="DJ25" s="10">
        <f t="shared" si="23"/>
        <v>2.1561187200126</v>
      </c>
      <c r="DK25" s="10">
        <f t="shared" si="23"/>
        <v>2.1561187200126</v>
      </c>
      <c r="DL25" s="10">
        <f t="shared" si="23"/>
        <v>2.1561187200126</v>
      </c>
      <c r="DM25" s="10">
        <f t="shared" si="23"/>
        <v>2.1561187200126</v>
      </c>
      <c r="DN25" s="10">
        <f t="shared" si="23"/>
        <v>2.1561187200126</v>
      </c>
      <c r="DO25" s="10">
        <f t="shared" si="23"/>
        <v>2.1561187200126</v>
      </c>
      <c r="DP25" s="10">
        <f t="shared" si="23"/>
        <v>2.1561187200126</v>
      </c>
      <c r="DQ25" s="10">
        <f t="shared" si="23"/>
        <v>2.1561187200126</v>
      </c>
      <c r="DR25" s="10">
        <f t="shared" si="23"/>
        <v>2.1561187200126</v>
      </c>
      <c r="DS25" s="10">
        <f t="shared" si="23"/>
        <v>2.1561187200126</v>
      </c>
      <c r="DT25" s="10">
        <f t="shared" si="23"/>
        <v>2.1561187200126</v>
      </c>
      <c r="DU25" s="10">
        <f t="shared" si="23"/>
        <v>2.1561187200126</v>
      </c>
      <c r="DV25" s="10">
        <f t="shared" si="23"/>
        <v>2.1561187200126</v>
      </c>
      <c r="DW25" s="10">
        <f t="shared" si="23"/>
        <v>2.1561187200126</v>
      </c>
      <c r="DX25" s="10">
        <f t="shared" si="23"/>
        <v>2.1561187200126</v>
      </c>
      <c r="DY25" s="10">
        <f t="shared" si="23"/>
        <v>2.1561187200126</v>
      </c>
      <c r="DZ25" s="10">
        <f t="shared" si="23"/>
        <v>2.1561187200126</v>
      </c>
      <c r="EA25" s="10">
        <f t="shared" si="23"/>
        <v>2.1561187200126</v>
      </c>
      <c r="EB25" s="10">
        <f t="shared" si="23"/>
        <v>2.1561187200126</v>
      </c>
      <c r="EC25" s="10">
        <f t="shared" si="23"/>
        <v>2.1561187200126</v>
      </c>
      <c r="ED25" s="10">
        <f t="shared" si="23"/>
        <v>2.1561187200126</v>
      </c>
      <c r="EE25" s="10">
        <f t="shared" si="23"/>
        <v>2.1561187200126</v>
      </c>
      <c r="EF25" s="10">
        <f t="shared" si="23"/>
        <v>2.1561187200126</v>
      </c>
      <c r="EG25" s="10">
        <f t="shared" si="23"/>
        <v>2.1561187200126</v>
      </c>
      <c r="EH25" s="10">
        <f t="shared" si="23"/>
        <v>2.1561187200126</v>
      </c>
      <c r="EI25" s="10">
        <f t="shared" si="23"/>
        <v>2.1561187200126</v>
      </c>
      <c r="EJ25" s="10">
        <f t="shared" si="23"/>
        <v>2.1561187200126</v>
      </c>
      <c r="EK25" s="10">
        <f t="shared" si="23"/>
        <v>2.1561187200126</v>
      </c>
      <c r="EL25" s="10">
        <f t="shared" si="23"/>
        <v>2.1561187200126</v>
      </c>
      <c r="EM25" s="10">
        <f t="shared" si="23"/>
        <v>2.1561187200126</v>
      </c>
      <c r="EN25" s="10">
        <f t="shared" si="23"/>
        <v>2.1561187200126</v>
      </c>
      <c r="EO25" s="10">
        <f t="shared" si="23"/>
        <v>2.1561187200126</v>
      </c>
      <c r="EP25" s="10">
        <f t="shared" si="23"/>
        <v>2.1561187200126</v>
      </c>
      <c r="EQ25" s="10">
        <f t="shared" si="23"/>
        <v>2.1561187200126</v>
      </c>
      <c r="ER25" s="10">
        <f t="shared" si="23"/>
        <v>2.1561187200126</v>
      </c>
      <c r="ES25" s="10">
        <f t="shared" si="23"/>
        <v>2.1561187200126</v>
      </c>
      <c r="ET25" s="10">
        <f t="shared" si="23"/>
        <v>2.1561187200126</v>
      </c>
      <c r="EU25" s="10">
        <f t="shared" si="23"/>
        <v>2.1561187200126</v>
      </c>
      <c r="EV25" s="10">
        <f t="shared" si="23"/>
        <v>2.1561187200126</v>
      </c>
      <c r="EW25" s="10">
        <f t="shared" si="23"/>
        <v>2.1561187200126</v>
      </c>
      <c r="EX25" s="10">
        <f t="shared" si="23"/>
        <v>2.1561187200126</v>
      </c>
      <c r="EY25" s="10">
        <f t="shared" si="23"/>
        <v>2.1561187200126</v>
      </c>
      <c r="EZ25" s="10">
        <f t="shared" si="23"/>
        <v>2.1561187200126</v>
      </c>
      <c r="FA25" s="10">
        <f t="shared" si="23"/>
        <v>2.1561187200126</v>
      </c>
      <c r="FB25" s="10">
        <f t="shared" si="23"/>
        <v>2.1561187200126</v>
      </c>
      <c r="FC25" s="10">
        <f t="shared" si="23"/>
        <v>2.1561187200126</v>
      </c>
      <c r="FD25" s="10">
        <f t="shared" si="23"/>
        <v>2.1561187200126</v>
      </c>
      <c r="FE25" s="10">
        <f t="shared" si="22"/>
        <v>2.1561187200126</v>
      </c>
      <c r="FF25" s="10">
        <f t="shared" si="22"/>
        <v>2.1561187200126</v>
      </c>
      <c r="FG25" s="10">
        <f t="shared" si="22"/>
        <v>2.1561187200126</v>
      </c>
      <c r="FH25" s="10">
        <f t="shared" si="22"/>
        <v>2.1561187200126</v>
      </c>
      <c r="FI25" s="10">
        <f t="shared" si="22"/>
        <v>2.1561187200126</v>
      </c>
      <c r="FJ25" s="10">
        <f t="shared" si="22"/>
        <v>2.1561187200126</v>
      </c>
      <c r="FK25" s="10">
        <f t="shared" si="22"/>
        <v>2.1561187200126</v>
      </c>
      <c r="FL25" s="10">
        <f t="shared" si="22"/>
        <v>2.1561187200126</v>
      </c>
      <c r="FM25" s="10">
        <f t="shared" si="22"/>
        <v>2.1561187200126</v>
      </c>
      <c r="FN25" s="10">
        <f t="shared" si="22"/>
        <v>2.1561187200126</v>
      </c>
      <c r="FO25" s="10">
        <f t="shared" si="22"/>
        <v>2.1561187200126</v>
      </c>
      <c r="FP25" s="10">
        <f t="shared" si="22"/>
        <v>2.1561187200126</v>
      </c>
      <c r="FQ25" s="10">
        <f t="shared" si="22"/>
        <v>2.1561187200126</v>
      </c>
      <c r="FR25" s="10">
        <f t="shared" si="22"/>
        <v>2.1561187200126</v>
      </c>
      <c r="FS25" s="10">
        <f t="shared" si="22"/>
        <v>2.1561187200126</v>
      </c>
      <c r="FT25" s="10">
        <f t="shared" si="22"/>
        <v>2.1561187200126</v>
      </c>
      <c r="FU25" s="10">
        <f t="shared" si="22"/>
        <v>2.1561187200126</v>
      </c>
      <c r="FV25" s="10">
        <f t="shared" si="22"/>
        <v>2.1561187200126</v>
      </c>
      <c r="FW25" s="10">
        <f t="shared" si="22"/>
        <v>2.1561187200126</v>
      </c>
      <c r="FX25" s="10">
        <f t="shared" si="22"/>
        <v>2.1561187200126</v>
      </c>
      <c r="FY25" s="10">
        <f t="shared" si="22"/>
        <v>2.1561187200126</v>
      </c>
      <c r="FZ25" s="10">
        <f t="shared" si="22"/>
        <v>2.1561187200126</v>
      </c>
      <c r="GA25" s="10">
        <f t="shared" si="22"/>
        <v>2.1561187200126</v>
      </c>
      <c r="GB25" s="10">
        <f t="shared" si="22"/>
        <v>2.1561187200126</v>
      </c>
      <c r="GC25" s="10">
        <f t="shared" si="22"/>
        <v>2.1561187200126</v>
      </c>
      <c r="GD25" s="10">
        <f t="shared" si="22"/>
        <v>2.1561187200126</v>
      </c>
      <c r="GE25" s="10">
        <f t="shared" si="22"/>
        <v>2.1561187200126</v>
      </c>
      <c r="GF25" s="10">
        <f t="shared" si="22"/>
        <v>2.1561187200126</v>
      </c>
      <c r="GG25" s="10">
        <f t="shared" si="22"/>
        <v>2.1561187200126</v>
      </c>
      <c r="GH25" s="10">
        <f t="shared" si="22"/>
        <v>2.1561187200126</v>
      </c>
      <c r="GI25" s="10">
        <f t="shared" si="22"/>
        <v>2.1561187200126</v>
      </c>
      <c r="GJ25" s="10">
        <f t="shared" si="22"/>
        <v>2.1561187200126</v>
      </c>
      <c r="GK25" s="10">
        <f t="shared" si="22"/>
        <v>2.1561187200126</v>
      </c>
      <c r="GL25" s="10">
        <f t="shared" si="22"/>
        <v>2.1561187200126</v>
      </c>
      <c r="GM25" s="10">
        <f t="shared" si="22"/>
        <v>2.1561187200126</v>
      </c>
      <c r="GN25" s="10">
        <f t="shared" si="22"/>
        <v>2.1561187200126</v>
      </c>
      <c r="GO25" s="10">
        <f t="shared" si="22"/>
        <v>2.1561187200126</v>
      </c>
      <c r="GP25" s="10">
        <f t="shared" si="22"/>
        <v>2.1561187200126</v>
      </c>
      <c r="GQ25" s="10">
        <f t="shared" si="22"/>
        <v>2.1561187200126</v>
      </c>
      <c r="GR25" s="10">
        <f t="shared" si="22"/>
        <v>2.1561187200126</v>
      </c>
      <c r="GS25" s="10">
        <f t="shared" si="22"/>
        <v>2.1561187200126</v>
      </c>
      <c r="GT25" s="10">
        <f t="shared" si="22"/>
        <v>2.1561187200126</v>
      </c>
      <c r="GU25" s="10">
        <f t="shared" si="22"/>
        <v>2.1561187200126</v>
      </c>
      <c r="GV25" s="10">
        <f t="shared" si="22"/>
        <v>2.1561187200126</v>
      </c>
      <c r="GW25" s="10">
        <f t="shared" si="22"/>
        <v>2.1561187200126</v>
      </c>
      <c r="GX25" s="10">
        <f t="shared" si="22"/>
        <v>2.1561187200126</v>
      </c>
      <c r="GY25" s="10">
        <f t="shared" si="22"/>
        <v>2.1561187200126</v>
      </c>
      <c r="GZ25" s="10">
        <f t="shared" si="22"/>
        <v>2.1561187200126</v>
      </c>
      <c r="HA25" s="10">
        <f t="shared" si="22"/>
        <v>2.1561187200126</v>
      </c>
      <c r="HB25" s="10">
        <f t="shared" si="22"/>
        <v>2.1561187200126</v>
      </c>
      <c r="HC25" s="10">
        <f t="shared" si="22"/>
        <v>2.1561187200126</v>
      </c>
    </row>
  </sheetData>
  <phoneticPr fontId="3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36"/>
  <sheetViews>
    <sheetView workbookViewId="0">
      <selection activeCell="B9" sqref="B9"/>
    </sheetView>
  </sheetViews>
  <sheetFormatPr defaultColWidth="9.08984375" defaultRowHeight="14.5"/>
  <cols>
    <col min="1" max="1" width="31.08984375" bestFit="1" customWidth="1"/>
    <col min="2" max="3" width="31.08984375" customWidth="1"/>
    <col min="4" max="4" width="28.08984375" customWidth="1"/>
    <col min="5" max="30" width="10.7265625" bestFit="1" customWidth="1"/>
    <col min="31" max="31" width="10.81640625" bestFit="1" customWidth="1"/>
  </cols>
  <sheetData>
    <row r="1" spans="1:32">
      <c r="A1" s="12" t="s">
        <v>35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</row>
    <row r="2" spans="1:32">
      <c r="A2" t="s">
        <v>16</v>
      </c>
      <c r="B2" s="15">
        <f>Calculation!C57</f>
        <v>1386477.2229812131</v>
      </c>
      <c r="C2" s="15">
        <f>Calculation!D57</f>
        <v>1435207.4994706169</v>
      </c>
      <c r="D2" s="15">
        <f>Calculation!E57</f>
        <v>1483937.775960021</v>
      </c>
      <c r="E2" s="15">
        <f>Calculation!F57</f>
        <v>1532668.0524494245</v>
      </c>
      <c r="F2" s="15">
        <f>Calculation!G57</f>
        <v>1581398.3289388283</v>
      </c>
      <c r="G2" s="15">
        <f>Calculation!H57</f>
        <v>1630128.6054282323</v>
      </c>
      <c r="H2" s="15">
        <f>Calculation!I57</f>
        <v>1678858.8819176361</v>
      </c>
      <c r="I2" s="15">
        <f>Calculation!J57</f>
        <v>1727589.1584070399</v>
      </c>
      <c r="J2" s="15">
        <f>Calculation!K57</f>
        <v>1776319.4348964437</v>
      </c>
      <c r="K2" s="15">
        <f>Calculation!L57</f>
        <v>1825049.7113858475</v>
      </c>
      <c r="L2" s="15">
        <f>Calculation!M57</f>
        <v>1873779.9878752513</v>
      </c>
      <c r="M2" s="15">
        <f>Calculation!N57</f>
        <v>1922510.2643646554</v>
      </c>
      <c r="N2" s="15">
        <f>Calculation!O57</f>
        <v>1971240.5408540589</v>
      </c>
      <c r="O2" s="15">
        <f>Calculation!P57</f>
        <v>2019970.8173434627</v>
      </c>
      <c r="P2" s="15">
        <f>Calculation!Q57</f>
        <v>2068701.0938328668</v>
      </c>
      <c r="Q2" s="15">
        <f>Calculation!R57</f>
        <v>2117431.3703222708</v>
      </c>
      <c r="R2" s="15">
        <f>Calculation!S57</f>
        <v>2166161.6468116743</v>
      </c>
      <c r="S2" s="15">
        <f>Calculation!T57</f>
        <v>2214891.9233010784</v>
      </c>
      <c r="T2" s="15">
        <f>Calculation!U57</f>
        <v>2263622.1997904824</v>
      </c>
      <c r="U2" s="15">
        <f>Calculation!V57</f>
        <v>2312352.4762798855</v>
      </c>
      <c r="V2" s="15">
        <f>Calculation!W57</f>
        <v>2361082.7527692895</v>
      </c>
      <c r="W2" s="15">
        <f>Calculation!X57</f>
        <v>2409813.0292586936</v>
      </c>
      <c r="X2" s="15">
        <f>Calculation!Y57</f>
        <v>2458543.3057480971</v>
      </c>
      <c r="Y2" s="15">
        <f>Calculation!Z57</f>
        <v>2507273.5822375012</v>
      </c>
      <c r="Z2" s="15">
        <f>Calculation!AA57</f>
        <v>2556003.8587269052</v>
      </c>
      <c r="AA2" s="15">
        <f>Calculation!AB57</f>
        <v>2604734.1352163088</v>
      </c>
      <c r="AB2" s="15">
        <f>Calculation!AC57</f>
        <v>2653464.4117057128</v>
      </c>
      <c r="AC2" s="15">
        <f>Calculation!AD57</f>
        <v>2702194.6881951164</v>
      </c>
      <c r="AD2" s="15">
        <f>Calculation!AE57</f>
        <v>2750924.9646845199</v>
      </c>
      <c r="AE2" s="15">
        <f>Calculation!AF57</f>
        <v>2799655.2411739239</v>
      </c>
      <c r="AF2" s="4"/>
    </row>
    <row r="3" spans="1:32">
      <c r="A3" t="s">
        <v>75</v>
      </c>
      <c r="B3" s="15">
        <f>B4*'CCaMC-BCCpUC US'!B3/'CCaMC-BCCpUC US'!B4</f>
        <v>2439851.4687418812</v>
      </c>
      <c r="C3" s="15">
        <f>C4*'CCaMC-BCCpUC US'!C3/'CCaMC-BCCpUC US'!C4</f>
        <v>2362877.9030521284</v>
      </c>
      <c r="D3" s="15">
        <f>D4*'CCaMC-BCCpUC US'!D3/'CCaMC-BCCpUC US'!D4</f>
        <v>2392405.1284195045</v>
      </c>
      <c r="E3" s="15">
        <f>E4*'CCaMC-BCCpUC US'!E3/'CCaMC-BCCpUC US'!E4</f>
        <v>2422059.0269035613</v>
      </c>
      <c r="F3" s="15">
        <f>F4*'CCaMC-BCCpUC US'!F3/'CCaMC-BCCpUC US'!F4</f>
        <v>2452201.8236956629</v>
      </c>
      <c r="G3" s="15">
        <f>G4*'CCaMC-BCCpUC US'!G3/'CCaMC-BCCpUC US'!G4</f>
        <v>2482480.3602857715</v>
      </c>
      <c r="H3" s="15">
        <f>H4*'CCaMC-BCCpUC US'!H3/'CCaMC-BCCpUC US'!H4</f>
        <v>2513272.917427551</v>
      </c>
      <c r="I3" s="15">
        <f>I4*'CCaMC-BCCpUC US'!I3/'CCaMC-BCCpUC US'!I4</f>
        <v>2544211.1573349475</v>
      </c>
      <c r="J3" s="15">
        <f>J4*'CCaMC-BCCpUC US'!J3/'CCaMC-BCCpUC US'!J4</f>
        <v>2575690.2441836549</v>
      </c>
      <c r="K3" s="15">
        <f>K4*'CCaMC-BCCpUC US'!K3/'CCaMC-BCCpUC US'!K4</f>
        <v>2607325.9262475632</v>
      </c>
      <c r="L3" s="15">
        <f>L4*'CCaMC-BCCpUC US'!L3/'CCaMC-BCCpUC US'!L4</f>
        <v>2639531.1407547267</v>
      </c>
      <c r="M3" s="15">
        <f>M4*'CCaMC-BCCpUC US'!M3/'CCaMC-BCCpUC US'!M4</f>
        <v>2671904.9371714783</v>
      </c>
      <c r="N3" s="15">
        <f>N4*'CCaMC-BCCpUC US'!N3/'CCaMC-BCCpUC US'!N4</f>
        <v>2689652.2382389214</v>
      </c>
      <c r="O3" s="15">
        <f>O4*'CCaMC-BCCpUC US'!O3/'CCaMC-BCCpUC US'!O4</f>
        <v>2722534.1403199313</v>
      </c>
      <c r="P3" s="15">
        <f>P4*'CCaMC-BCCpUC US'!P3/'CCaMC-BCCpUC US'!P4</f>
        <v>2771823.7883418133</v>
      </c>
      <c r="Q3" s="15">
        <f>Q4*'CCaMC-BCCpUC US'!Q3/'CCaMC-BCCpUC US'!Q4</f>
        <v>2789016.4449560349</v>
      </c>
      <c r="R3" s="15">
        <f>R4*'CCaMC-BCCpUC US'!R3/'CCaMC-BCCpUC US'!R4</f>
        <v>2805963.6648450447</v>
      </c>
      <c r="S3" s="15">
        <f>S4*'CCaMC-BCCpUC US'!S3/'CCaMC-BCCpUC US'!S4</f>
        <v>2822846.5038684141</v>
      </c>
      <c r="T3" s="15">
        <f>T4*'CCaMC-BCCpUC US'!T3/'CCaMC-BCCpUC US'!T4</f>
        <v>2839473.7933780137</v>
      </c>
      <c r="U3" s="15">
        <f>U4*'CCaMC-BCCpUC US'!U3/'CCaMC-BCCpUC US'!U4</f>
        <v>2855934.7310740803</v>
      </c>
      <c r="V3" s="15">
        <f>V4*'CCaMC-BCCpUC US'!V3/'CCaMC-BCCpUC US'!V4</f>
        <v>2872324.3403602587</v>
      </c>
      <c r="W3" s="15">
        <f>W4*'CCaMC-BCCpUC US'!W3/'CCaMC-BCCpUC US'!W4</f>
        <v>2888692.060501718</v>
      </c>
      <c r="X3" s="15">
        <f>X4*'CCaMC-BCCpUC US'!X3/'CCaMC-BCCpUC US'!X4</f>
        <v>2904736.8481559353</v>
      </c>
      <c r="Y3" s="15">
        <f>Y4*'CCaMC-BCCpUC US'!Y3/'CCaMC-BCCpUC US'!Y4</f>
        <v>2920498.3210035628</v>
      </c>
      <c r="Z3" s="15">
        <f>Z4*'CCaMC-BCCpUC US'!Z3/'CCaMC-BCCpUC US'!Z4</f>
        <v>2936072.5257519307</v>
      </c>
      <c r="AA3" s="15">
        <f>AA4*'CCaMC-BCCpUC US'!AA3/'CCaMC-BCCpUC US'!AA4</f>
        <v>2951561.8000145215</v>
      </c>
      <c r="AB3" s="15">
        <f>AB4*'CCaMC-BCCpUC US'!AB3/'CCaMC-BCCpUC US'!AB4</f>
        <v>2966749.136026293</v>
      </c>
      <c r="AC3" s="15">
        <f>AC4*'CCaMC-BCCpUC US'!AC3/'CCaMC-BCCpUC US'!AC4</f>
        <v>2981845.2471136819</v>
      </c>
      <c r="AD3" s="15">
        <f>AD4*'CCaMC-BCCpUC US'!AD3/'CCaMC-BCCpUC US'!AD4</f>
        <v>2996900.6635443843</v>
      </c>
      <c r="AE3" s="15">
        <f>AE4*'CCaMC-BCCpUC US'!AE3/'CCaMC-BCCpUC US'!AE4</f>
        <v>3011587.1368017853</v>
      </c>
      <c r="AF3" s="4"/>
    </row>
    <row r="4" spans="1:32">
      <c r="A4" t="s">
        <v>76</v>
      </c>
      <c r="B4">
        <f>Calculation!C58</f>
        <v>881978.10810787068</v>
      </c>
      <c r="C4">
        <f>Calculation!D58</f>
        <v>889882.97938709217</v>
      </c>
      <c r="D4">
        <f>Calculation!E58</f>
        <v>897787.85066631378</v>
      </c>
      <c r="E4">
        <f>Calculation!F58</f>
        <v>905692.72194553539</v>
      </c>
      <c r="F4">
        <f>Calculation!G58</f>
        <v>913597.593224757</v>
      </c>
      <c r="G4">
        <f>Calculation!H58</f>
        <v>921502.46450397861</v>
      </c>
      <c r="H4">
        <f>Calculation!I58</f>
        <v>929407.33578320022</v>
      </c>
      <c r="I4">
        <f>Calculation!J58</f>
        <v>937312.20706242172</v>
      </c>
      <c r="J4">
        <f>Calculation!K58</f>
        <v>945217.07834164344</v>
      </c>
      <c r="K4">
        <f>Calculation!L58</f>
        <v>953121.94962086494</v>
      </c>
      <c r="L4">
        <f>Calculation!M58</f>
        <v>961026.82090008655</v>
      </c>
      <c r="M4">
        <f>Calculation!N58</f>
        <v>968931.69217930816</v>
      </c>
      <c r="N4">
        <f>Calculation!O58</f>
        <v>976836.56345852977</v>
      </c>
      <c r="O4">
        <f>Calculation!P58</f>
        <v>984741.43473775138</v>
      </c>
      <c r="P4">
        <f>Calculation!Q58</f>
        <v>992646.30601697299</v>
      </c>
      <c r="Q4">
        <f>Calculation!R58</f>
        <v>1000551.1772961945</v>
      </c>
      <c r="R4">
        <f>Calculation!S58</f>
        <v>1008456.0485754162</v>
      </c>
      <c r="S4">
        <f>Calculation!T58</f>
        <v>1016360.9198546377</v>
      </c>
      <c r="T4">
        <f>Calculation!U58</f>
        <v>1024265.7911338592</v>
      </c>
      <c r="U4">
        <f>Calculation!V58</f>
        <v>1032170.6624130809</v>
      </c>
      <c r="V4">
        <f>Calculation!W58</f>
        <v>1040075.5336923025</v>
      </c>
      <c r="W4">
        <f>Calculation!X58</f>
        <v>1047980.4049715241</v>
      </c>
      <c r="X4">
        <f>Calculation!Y58</f>
        <v>1055885.2762507459</v>
      </c>
      <c r="Y4">
        <f>Calculation!Z58</f>
        <v>1063790.1475299674</v>
      </c>
      <c r="Z4">
        <f>Calculation!AA58</f>
        <v>1071695.0188091889</v>
      </c>
      <c r="AA4">
        <f>Calculation!AB58</f>
        <v>1079599.8900884106</v>
      </c>
      <c r="AB4">
        <f>Calculation!AC58</f>
        <v>1087504.7613676323</v>
      </c>
      <c r="AC4">
        <f>Calculation!AD58</f>
        <v>1095409.6326468536</v>
      </c>
      <c r="AD4">
        <f>Calculation!AE58</f>
        <v>1103314.5039260753</v>
      </c>
      <c r="AE4">
        <f>Calculation!AF58</f>
        <v>1111219.375205297</v>
      </c>
      <c r="AF4" s="4"/>
    </row>
    <row r="5" spans="1:32">
      <c r="A5" t="s">
        <v>5</v>
      </c>
      <c r="B5" s="15">
        <f>Calculation!C59</f>
        <v>4319515.8078912552</v>
      </c>
      <c r="C5" s="15">
        <f>Calculation!D59</f>
        <v>4423302.1178631531</v>
      </c>
      <c r="D5" s="15">
        <f>Calculation!E59</f>
        <v>4527088.427835051</v>
      </c>
      <c r="E5" s="15">
        <f>Calculation!F59</f>
        <v>4630874.7378069479</v>
      </c>
      <c r="F5" s="15">
        <f>Calculation!G59</f>
        <v>4734661.0477788467</v>
      </c>
      <c r="G5" s="15">
        <f>Calculation!H59</f>
        <v>4838447.3577507446</v>
      </c>
      <c r="H5" s="15">
        <f>Calculation!I59</f>
        <v>4942233.6677226424</v>
      </c>
      <c r="I5" s="15">
        <f>Calculation!J59</f>
        <v>5046019.9776945394</v>
      </c>
      <c r="J5" s="15">
        <f>Calculation!K59</f>
        <v>5149806.2876664372</v>
      </c>
      <c r="K5" s="15">
        <f>Calculation!L59</f>
        <v>5253592.5976383351</v>
      </c>
      <c r="L5" s="15">
        <f>Calculation!M59</f>
        <v>5357378.907610245</v>
      </c>
      <c r="M5" s="15">
        <f>Calculation!N59</f>
        <v>5461165.2175821429</v>
      </c>
      <c r="N5" s="15">
        <f>Calculation!O59</f>
        <v>5564951.5275540398</v>
      </c>
      <c r="O5" s="15">
        <f>Calculation!P59</f>
        <v>5668737.8375259377</v>
      </c>
      <c r="P5" s="15">
        <f>Calculation!Q59</f>
        <v>5772524.1474978356</v>
      </c>
      <c r="Q5" s="15">
        <f>Calculation!R59</f>
        <v>5876310.4574697325</v>
      </c>
      <c r="R5" s="15">
        <f>Calculation!S59</f>
        <v>5980096.7674416304</v>
      </c>
      <c r="S5" s="15">
        <f>Calculation!T59</f>
        <v>6083883.0774135282</v>
      </c>
      <c r="T5" s="15">
        <f>Calculation!U59</f>
        <v>6187669.3873854261</v>
      </c>
      <c r="U5" s="15">
        <f>Calculation!V59</f>
        <v>6291455.697357324</v>
      </c>
      <c r="V5" s="15">
        <f>Calculation!W59</f>
        <v>6395242.0073292218</v>
      </c>
      <c r="W5" s="15">
        <f>Calculation!X59</f>
        <v>6499028.3173011197</v>
      </c>
      <c r="X5" s="15">
        <f>Calculation!Y59</f>
        <v>6602814.6272730175</v>
      </c>
      <c r="Y5" s="15">
        <f>Calculation!Z59</f>
        <v>6706600.9372449145</v>
      </c>
      <c r="Z5" s="15">
        <f>Calculation!AA59</f>
        <v>6810387.2472168123</v>
      </c>
      <c r="AA5" s="15">
        <f>Calculation!AB59</f>
        <v>6914173.5571887102</v>
      </c>
      <c r="AB5" s="15">
        <f>Calculation!AC59</f>
        <v>7017959.8671606071</v>
      </c>
      <c r="AC5" s="15">
        <f>Calculation!AD59</f>
        <v>7121746.177132505</v>
      </c>
      <c r="AD5" s="15">
        <f>Calculation!AE59</f>
        <v>7225532.4871044029</v>
      </c>
      <c r="AE5" s="15">
        <f>Calculation!AF59</f>
        <v>7329318.7970763007</v>
      </c>
    </row>
    <row r="6" spans="1:32">
      <c r="A6" t="s">
        <v>6</v>
      </c>
      <c r="B6" s="15">
        <f>Calculation!C60</f>
        <v>900876.33037434856</v>
      </c>
      <c r="C6" s="15">
        <f>Calculation!D60</f>
        <v>900876.33037434856</v>
      </c>
      <c r="D6" s="15">
        <f>Calculation!E60</f>
        <v>900876.33037434856</v>
      </c>
      <c r="E6" s="15">
        <f>Calculation!F60</f>
        <v>900876.33037434856</v>
      </c>
      <c r="F6" s="15">
        <f>Calculation!G60</f>
        <v>900876.33037434856</v>
      </c>
      <c r="G6" s="15">
        <f>Calculation!H60</f>
        <v>900876.33037434856</v>
      </c>
      <c r="H6" s="15">
        <f>Calculation!I60</f>
        <v>900876.33037434856</v>
      </c>
      <c r="I6" s="15">
        <f>Calculation!J60</f>
        <v>900876.33037434856</v>
      </c>
      <c r="J6" s="15">
        <f>Calculation!K60</f>
        <v>900876.33037434856</v>
      </c>
      <c r="K6" s="15">
        <f>Calculation!L60</f>
        <v>900876.33037434856</v>
      </c>
      <c r="L6" s="15">
        <f>Calculation!M60</f>
        <v>900876.33037434856</v>
      </c>
      <c r="M6" s="15">
        <f>Calculation!N60</f>
        <v>900876.33037434856</v>
      </c>
      <c r="N6" s="15">
        <f>Calculation!O60</f>
        <v>900876.33037434856</v>
      </c>
      <c r="O6" s="15">
        <f>Calculation!P60</f>
        <v>900876.33037434856</v>
      </c>
      <c r="P6" s="15">
        <f>Calculation!Q60</f>
        <v>900876.33037434856</v>
      </c>
      <c r="Q6" s="15">
        <f>Calculation!R60</f>
        <v>900876.33037434856</v>
      </c>
      <c r="R6" s="15">
        <f>Calculation!S60</f>
        <v>900876.33037434856</v>
      </c>
      <c r="S6" s="15">
        <f>Calculation!T60</f>
        <v>900876.33037434856</v>
      </c>
      <c r="T6" s="15">
        <f>Calculation!U60</f>
        <v>900876.33037434856</v>
      </c>
      <c r="U6" s="15">
        <f>Calculation!V60</f>
        <v>900876.33037434856</v>
      </c>
      <c r="V6" s="15">
        <f>Calculation!W60</f>
        <v>900876.33037434856</v>
      </c>
      <c r="W6" s="15">
        <f>Calculation!X60</f>
        <v>900876.33037434856</v>
      </c>
      <c r="X6" s="15">
        <f>Calculation!Y60</f>
        <v>900876.33037434856</v>
      </c>
      <c r="Y6" s="15">
        <f>Calculation!Z60</f>
        <v>900876.33037434856</v>
      </c>
      <c r="Z6" s="15">
        <f>Calculation!AA60</f>
        <v>900876.33037434856</v>
      </c>
      <c r="AA6" s="15">
        <f>Calculation!AB60</f>
        <v>900876.33037434856</v>
      </c>
      <c r="AB6" s="15">
        <f>Calculation!AC60</f>
        <v>900876.33037434856</v>
      </c>
      <c r="AC6" s="15">
        <f>Calculation!AD60</f>
        <v>900876.33037434856</v>
      </c>
      <c r="AD6" s="15">
        <f>Calculation!AE60</f>
        <v>900876.33037434856</v>
      </c>
      <c r="AE6" s="15">
        <f>Calculation!AF60</f>
        <v>900876.33037434856</v>
      </c>
    </row>
    <row r="7" spans="1:32">
      <c r="A7" t="s">
        <v>18</v>
      </c>
      <c r="B7" s="15">
        <f>Calculation!C61</f>
        <v>2519342.2003154</v>
      </c>
      <c r="C7" s="15">
        <f>Calculation!D61</f>
        <v>2493894.2993021132</v>
      </c>
      <c r="D7" s="15">
        <f>Calculation!E61</f>
        <v>2468446.3982888269</v>
      </c>
      <c r="E7" s="15">
        <f>Calculation!F61</f>
        <v>2442998.4972755401</v>
      </c>
      <c r="F7" s="15">
        <f>Calculation!G61</f>
        <v>2417550.5962622524</v>
      </c>
      <c r="G7" s="15">
        <f>Calculation!H61</f>
        <v>2371744.3744383361</v>
      </c>
      <c r="H7" s="15">
        <f>Calculation!I61</f>
        <v>2325938.1526144198</v>
      </c>
      <c r="I7" s="15">
        <f>Calculation!J61</f>
        <v>2280131.9307905035</v>
      </c>
      <c r="J7" s="15">
        <f>Calculation!K61</f>
        <v>2234325.7089665872</v>
      </c>
      <c r="K7" s="15">
        <f>Calculation!L61</f>
        <v>2188519.4871426704</v>
      </c>
      <c r="L7" s="15">
        <f>Calculation!M61</f>
        <v>2176026.8811906893</v>
      </c>
      <c r="M7" s="15">
        <f>Calculation!N61</f>
        <v>2140399.8197720917</v>
      </c>
      <c r="N7" s="15">
        <f>Calculation!O61</f>
        <v>2104772.7583534801</v>
      </c>
      <c r="O7" s="15">
        <f>Calculation!P61</f>
        <v>2069145.6969348823</v>
      </c>
      <c r="P7" s="15">
        <f>Calculation!Q61</f>
        <v>2033518.6355162847</v>
      </c>
      <c r="Q7" s="15">
        <f>Calculation!R61</f>
        <v>1997891.5740976734</v>
      </c>
      <c r="R7" s="15">
        <f>Calculation!S61</f>
        <v>1962264.5126790758</v>
      </c>
      <c r="S7" s="15">
        <f>Calculation!T61</f>
        <v>1926637.4512604782</v>
      </c>
      <c r="T7" s="15">
        <f>Calculation!U61</f>
        <v>1891010.3898418806</v>
      </c>
      <c r="U7" s="15">
        <f>Calculation!V61</f>
        <v>1855383.3284232691</v>
      </c>
      <c r="V7" s="15">
        <f>Calculation!W61</f>
        <v>1819756.2670046713</v>
      </c>
      <c r="W7" s="15">
        <f>Calculation!X61</f>
        <v>1784129.2055860737</v>
      </c>
      <c r="X7" s="15">
        <f>Calculation!Y61</f>
        <v>1748502.1441674624</v>
      </c>
      <c r="Y7" s="15">
        <f>Calculation!Z61</f>
        <v>1712875.0827488648</v>
      </c>
      <c r="Z7" s="15">
        <f>Calculation!AA61</f>
        <v>1677248.0213302672</v>
      </c>
      <c r="AA7" s="15">
        <f>Calculation!AB61</f>
        <v>1641620.9599116694</v>
      </c>
      <c r="AB7" s="15">
        <f>Calculation!AC61</f>
        <v>1605993.898493058</v>
      </c>
      <c r="AC7" s="15">
        <f>Calculation!AD61</f>
        <v>1570366.8370744605</v>
      </c>
      <c r="AD7" s="15">
        <f>Calculation!AE61</f>
        <v>1534739.7756558629</v>
      </c>
      <c r="AE7" s="15">
        <f>Calculation!AF61</f>
        <v>1499112.7142372513</v>
      </c>
    </row>
    <row r="8" spans="1:32">
      <c r="A8" t="s">
        <v>7</v>
      </c>
      <c r="B8" s="15">
        <f>Calculation!C62</f>
        <v>1274241.0706042559</v>
      </c>
      <c r="C8" s="15">
        <f>Calculation!D62</f>
        <v>1274241.0706042559</v>
      </c>
      <c r="D8" s="15">
        <f>Calculation!E62</f>
        <v>1274241.0706042559</v>
      </c>
      <c r="E8" s="15">
        <f>Calculation!F62</f>
        <v>1274241.0706042559</v>
      </c>
      <c r="F8" s="15">
        <f>Calculation!G62</f>
        <v>1274241.0706042559</v>
      </c>
      <c r="G8" s="15">
        <f>Calculation!H62</f>
        <v>1228368.3920625027</v>
      </c>
      <c r="H8" s="15">
        <f>Calculation!I62</f>
        <v>1182495.7135207495</v>
      </c>
      <c r="I8" s="15">
        <f>Calculation!J62</f>
        <v>1136623.0349789963</v>
      </c>
      <c r="J8" s="15">
        <f>Calculation!K62</f>
        <v>1090750.3564372431</v>
      </c>
      <c r="K8" s="15">
        <f>Calculation!L62</f>
        <v>1044877.6778954896</v>
      </c>
      <c r="L8" s="15">
        <f>Calculation!M62</f>
        <v>1074069.3824220651</v>
      </c>
      <c r="M8" s="15">
        <f>Calculation!N62</f>
        <v>1051133.0431511891</v>
      </c>
      <c r="N8" s="15">
        <f>Calculation!O62</f>
        <v>1028196.7038803063</v>
      </c>
      <c r="O8" s="15">
        <f>Calculation!P62</f>
        <v>1005260.3646094303</v>
      </c>
      <c r="P8" s="15">
        <f>Calculation!Q62</f>
        <v>982324.02533855441</v>
      </c>
      <c r="Q8" s="15">
        <f>Calculation!R62</f>
        <v>959387.6860676785</v>
      </c>
      <c r="R8" s="15">
        <f>Calculation!S62</f>
        <v>936451.34679680259</v>
      </c>
      <c r="S8" s="15">
        <f>Calculation!T62</f>
        <v>913515.00752592669</v>
      </c>
      <c r="T8" s="15">
        <f>Calculation!U62</f>
        <v>890578.66825505078</v>
      </c>
      <c r="U8" s="15">
        <f>Calculation!V62</f>
        <v>867642.32898417464</v>
      </c>
      <c r="V8" s="15">
        <f>Calculation!W62</f>
        <v>844705.98971329874</v>
      </c>
      <c r="W8" s="15">
        <f>Calculation!X62</f>
        <v>821769.65044242283</v>
      </c>
      <c r="X8" s="15">
        <f>Calculation!Y62</f>
        <v>798833.31117154006</v>
      </c>
      <c r="Y8" s="15">
        <f>Calculation!Z62</f>
        <v>775896.97190066404</v>
      </c>
      <c r="Z8" s="15">
        <f>Calculation!AA62</f>
        <v>752960.63262978813</v>
      </c>
      <c r="AA8" s="15">
        <f>Calculation!AB62</f>
        <v>730024.29335891211</v>
      </c>
      <c r="AB8" s="15">
        <f>Calculation!AC62</f>
        <v>707087.9540880362</v>
      </c>
      <c r="AC8" s="15">
        <f>Calculation!AD62</f>
        <v>684151.6148171603</v>
      </c>
      <c r="AD8" s="15">
        <f>Calculation!AE62</f>
        <v>661215.27554628439</v>
      </c>
      <c r="AE8" s="15">
        <f>Calculation!AF62</f>
        <v>638278.93627540849</v>
      </c>
    </row>
    <row r="9" spans="1:32">
      <c r="A9" t="s">
        <v>8</v>
      </c>
      <c r="B9" s="15">
        <f>'CCaMC-BCCpUC US'!B9</f>
        <v>6146160.4261342743</v>
      </c>
      <c r="C9" s="15">
        <f>'CCaMC-BCCpUC US'!C9</f>
        <v>6207145.7134810919</v>
      </c>
      <c r="D9" s="15">
        <f>'CCaMC-BCCpUC US'!D9</f>
        <v>5939220.5531089073</v>
      </c>
      <c r="E9" s="15">
        <f>'CCaMC-BCCpUC US'!E9</f>
        <v>5671295.3927367246</v>
      </c>
      <c r="F9" s="15">
        <f>'CCaMC-BCCpUC US'!F9</f>
        <v>5403370.23236454</v>
      </c>
      <c r="G9" s="15">
        <f>'CCaMC-BCCpUC US'!G9</f>
        <v>5135445.0719923563</v>
      </c>
      <c r="H9" s="15">
        <f>'CCaMC-BCCpUC US'!H9</f>
        <v>4867519.9116201727</v>
      </c>
      <c r="I9" s="15">
        <f>'CCaMC-BCCpUC US'!I9</f>
        <v>4599594.751247989</v>
      </c>
      <c r="J9" s="15">
        <f>'CCaMC-BCCpUC US'!J9</f>
        <v>4331669.5908758054</v>
      </c>
      <c r="K9" s="15">
        <f>'CCaMC-BCCpUC US'!K9</f>
        <v>4063744.4305036236</v>
      </c>
      <c r="L9" s="15">
        <f>'CCaMC-BCCpUC US'!L9</f>
        <v>4035313.0558780544</v>
      </c>
      <c r="M9" s="15">
        <f>'CCaMC-BCCpUC US'!M9</f>
        <v>4006881.6812524851</v>
      </c>
      <c r="N9" s="15">
        <f>'CCaMC-BCCpUC US'!N9</f>
        <v>3978450.3066269155</v>
      </c>
      <c r="O9" s="15">
        <f>'CCaMC-BCCpUC US'!O9</f>
        <v>3950018.9320013458</v>
      </c>
      <c r="P9" s="15">
        <f>'CCaMC-BCCpUC US'!P9</f>
        <v>3921587.5573757761</v>
      </c>
      <c r="Q9" s="15">
        <f>'CCaMC-BCCpUC US'!Q9</f>
        <v>3893156.1827502074</v>
      </c>
      <c r="R9" s="15">
        <f>'CCaMC-BCCpUC US'!R9</f>
        <v>3864724.8081246382</v>
      </c>
      <c r="S9" s="15">
        <f>'CCaMC-BCCpUC US'!S9</f>
        <v>3836293.433499068</v>
      </c>
      <c r="T9" s="15">
        <f>'CCaMC-BCCpUC US'!T9</f>
        <v>3807862.0588734988</v>
      </c>
      <c r="U9" s="15">
        <f>'CCaMC-BCCpUC US'!U9</f>
        <v>3779430.6842479291</v>
      </c>
      <c r="V9" s="15">
        <f>'CCaMC-BCCpUC US'!V9</f>
        <v>3750999.3096223604</v>
      </c>
      <c r="W9" s="15">
        <f>'CCaMC-BCCpUC US'!W9</f>
        <v>3722567.9349967898</v>
      </c>
      <c r="X9" s="15">
        <f>'CCaMC-BCCpUC US'!X9</f>
        <v>3694136.560371221</v>
      </c>
      <c r="Y9" s="15">
        <f>'CCaMC-BCCpUC US'!Y9</f>
        <v>3665705.1857456518</v>
      </c>
      <c r="Z9" s="15">
        <f>'CCaMC-BCCpUC US'!Z9</f>
        <v>3637273.8111200822</v>
      </c>
      <c r="AA9" s="15">
        <f>'CCaMC-BCCpUC US'!AA9</f>
        <v>3608842.4364945129</v>
      </c>
      <c r="AB9" s="15">
        <f>'CCaMC-BCCpUC US'!AB9</f>
        <v>3580411.0618689428</v>
      </c>
      <c r="AC9" s="15">
        <f>'CCaMC-BCCpUC US'!AC9</f>
        <v>3551979.6872433741</v>
      </c>
      <c r="AD9" s="15">
        <f>'CCaMC-BCCpUC US'!AD9</f>
        <v>3523548.3126178049</v>
      </c>
      <c r="AE9" s="15">
        <f>'CCaMC-BCCpUC US'!AE9</f>
        <v>3495116.9379922408</v>
      </c>
    </row>
    <row r="10" spans="1:32">
      <c r="A10" t="s">
        <v>9</v>
      </c>
      <c r="B10" s="15">
        <f>Calculation!C64</f>
        <v>3555642.2558865636</v>
      </c>
      <c r="C10" s="15">
        <f>Calculation!D64</f>
        <v>3555642.2558865636</v>
      </c>
      <c r="D10" s="15">
        <f>Calculation!E64</f>
        <v>3555642.2558865636</v>
      </c>
      <c r="E10" s="15">
        <f>Calculation!F64</f>
        <v>3555642.2558865636</v>
      </c>
      <c r="F10" s="15">
        <f>Calculation!G64</f>
        <v>3555642.2558865636</v>
      </c>
      <c r="G10" s="15">
        <f>Calculation!H64</f>
        <v>3555642.2558865636</v>
      </c>
      <c r="H10" s="15">
        <f>Calculation!I64</f>
        <v>3555642.2558865636</v>
      </c>
      <c r="I10" s="15">
        <f>Calculation!J64</f>
        <v>3555642.2558865636</v>
      </c>
      <c r="J10" s="15">
        <f>Calculation!K64</f>
        <v>3555642.2558865636</v>
      </c>
      <c r="K10" s="15">
        <f>Calculation!L64</f>
        <v>3555642.2558865636</v>
      </c>
      <c r="L10" s="15">
        <f>Calculation!M64</f>
        <v>3555642.2558865636</v>
      </c>
      <c r="M10" s="15">
        <f>Calculation!N64</f>
        <v>3555642.2558865636</v>
      </c>
      <c r="N10" s="15">
        <f>Calculation!O64</f>
        <v>3555642.2558865636</v>
      </c>
      <c r="O10" s="15">
        <f>Calculation!P64</f>
        <v>3555642.2558865636</v>
      </c>
      <c r="P10" s="15">
        <f>Calculation!Q64</f>
        <v>3555642.2558865636</v>
      </c>
      <c r="Q10" s="15">
        <f>Calculation!R64</f>
        <v>3555642.2558865636</v>
      </c>
      <c r="R10" s="15">
        <f>Calculation!S64</f>
        <v>3555642.2558865636</v>
      </c>
      <c r="S10" s="15">
        <f>Calculation!T64</f>
        <v>3555642.2558865636</v>
      </c>
      <c r="T10" s="15">
        <f>Calculation!U64</f>
        <v>3555642.2558865636</v>
      </c>
      <c r="U10" s="15">
        <f>Calculation!V64</f>
        <v>3555642.2558865636</v>
      </c>
      <c r="V10" s="15">
        <f>Calculation!W64</f>
        <v>3555642.2558865636</v>
      </c>
      <c r="W10" s="15">
        <f>Calculation!X64</f>
        <v>3555642.2558865636</v>
      </c>
      <c r="X10" s="15">
        <f>Calculation!Y64</f>
        <v>3555642.2558865636</v>
      </c>
      <c r="Y10" s="15">
        <f>Calculation!Z64</f>
        <v>3555642.2558865636</v>
      </c>
      <c r="Z10" s="15">
        <f>Calculation!AA64</f>
        <v>3555642.2558865636</v>
      </c>
      <c r="AA10" s="15">
        <f>Calculation!AB64</f>
        <v>3555642.2558865636</v>
      </c>
      <c r="AB10" s="15">
        <f>Calculation!AC64</f>
        <v>3555642.2558865636</v>
      </c>
      <c r="AC10" s="15">
        <f>Calculation!AD64</f>
        <v>3555642.2558865636</v>
      </c>
      <c r="AD10" s="15">
        <f>Calculation!AE64</f>
        <v>3555642.2558865636</v>
      </c>
      <c r="AE10" s="15">
        <f>Calculation!AF64</f>
        <v>3555642.2558865636</v>
      </c>
    </row>
    <row r="11" spans="1:32">
      <c r="A11" t="s">
        <v>12</v>
      </c>
      <c r="B11" s="15">
        <f>Calculation!C65</f>
        <v>8208000</v>
      </c>
      <c r="C11" s="15">
        <f>Calculation!D65</f>
        <v>8208000</v>
      </c>
      <c r="D11" s="15">
        <f>Calculation!E65</f>
        <v>8208000</v>
      </c>
      <c r="E11" s="15">
        <f>Calculation!F65</f>
        <v>8208000</v>
      </c>
      <c r="F11" s="15">
        <f>Calculation!G65</f>
        <v>8208000</v>
      </c>
      <c r="G11" s="15">
        <f>Calculation!H65</f>
        <v>8208000</v>
      </c>
      <c r="H11" s="15">
        <f>Calculation!I65</f>
        <v>8208000</v>
      </c>
      <c r="I11" s="15">
        <f>Calculation!J65</f>
        <v>8208000</v>
      </c>
      <c r="J11" s="15">
        <f>Calculation!K65</f>
        <v>8208000</v>
      </c>
      <c r="K11" s="15">
        <f>Calculation!L65</f>
        <v>8208000</v>
      </c>
      <c r="L11" s="15">
        <f>Calculation!M65</f>
        <v>8208000.0000000019</v>
      </c>
      <c r="M11" s="15">
        <f>Calculation!N65</f>
        <v>8208000.0000000019</v>
      </c>
      <c r="N11" s="15">
        <f>Calculation!O65</f>
        <v>8208000.0000000019</v>
      </c>
      <c r="O11" s="15">
        <f>Calculation!P65</f>
        <v>8208000.0000000019</v>
      </c>
      <c r="P11" s="15">
        <f>Calculation!Q65</f>
        <v>8208000.0000000019</v>
      </c>
      <c r="Q11" s="15">
        <f>Calculation!R65</f>
        <v>8208000.0000000019</v>
      </c>
      <c r="R11" s="15">
        <f>Calculation!S65</f>
        <v>8208000.0000000019</v>
      </c>
      <c r="S11" s="15">
        <f>Calculation!T65</f>
        <v>8208000.0000000019</v>
      </c>
      <c r="T11" s="15">
        <f>Calculation!U65</f>
        <v>8208000.0000000019</v>
      </c>
      <c r="U11" s="15">
        <f>Calculation!V65</f>
        <v>8208000.0000000019</v>
      </c>
      <c r="V11" s="15">
        <f>Calculation!W65</f>
        <v>8208000.0000000019</v>
      </c>
      <c r="W11" s="15">
        <f>Calculation!X65</f>
        <v>8208000.0000000019</v>
      </c>
      <c r="X11" s="15">
        <f>Calculation!Y65</f>
        <v>8208000.0000000019</v>
      </c>
      <c r="Y11" s="15">
        <f>Calculation!Z65</f>
        <v>8208000.0000000019</v>
      </c>
      <c r="Z11" s="15">
        <f>Calculation!AA65</f>
        <v>8208000.0000000019</v>
      </c>
      <c r="AA11" s="15">
        <f>Calculation!AB65</f>
        <v>8208000.0000000019</v>
      </c>
      <c r="AB11" s="15">
        <f>Calculation!AC65</f>
        <v>8208000.0000000019</v>
      </c>
      <c r="AC11" s="15">
        <f>Calculation!AD65</f>
        <v>8208000.0000000019</v>
      </c>
      <c r="AD11" s="15">
        <f>Calculation!AE65</f>
        <v>8208000.0000000019</v>
      </c>
      <c r="AE11" s="15">
        <f>Calculation!AF65</f>
        <v>8208000.0000000019</v>
      </c>
    </row>
    <row r="12" spans="1:32">
      <c r="A12" t="s">
        <v>13</v>
      </c>
      <c r="B12" s="15">
        <f>Calculation!C66</f>
        <v>1762910.9132371712</v>
      </c>
      <c r="C12" s="15">
        <f>Calculation!D66</f>
        <v>1762910.9132371712</v>
      </c>
      <c r="D12" s="15">
        <f>Calculation!E66</f>
        <v>1762910.9132371712</v>
      </c>
      <c r="E12" s="15">
        <f>Calculation!F66</f>
        <v>1762910.9132371712</v>
      </c>
      <c r="F12" s="15">
        <f>Calculation!G66</f>
        <v>1762910.9132371712</v>
      </c>
      <c r="G12" s="15">
        <f>Calculation!H66</f>
        <v>1762910.9132371712</v>
      </c>
      <c r="H12" s="15">
        <f>Calculation!I66</f>
        <v>1762910.9132371712</v>
      </c>
      <c r="I12" s="15">
        <f>Calculation!J66</f>
        <v>1762910.9132371712</v>
      </c>
      <c r="J12" s="15">
        <f>Calculation!K66</f>
        <v>1762910.9132371712</v>
      </c>
      <c r="K12" s="15">
        <f>Calculation!L66</f>
        <v>1762910.9132371712</v>
      </c>
      <c r="L12" s="15">
        <f>Calculation!M66</f>
        <v>1762910.9132371712</v>
      </c>
      <c r="M12" s="15">
        <f>Calculation!N66</f>
        <v>1762910.9132371712</v>
      </c>
      <c r="N12" s="15">
        <f>Calculation!O66</f>
        <v>1762910.9132371712</v>
      </c>
      <c r="O12" s="15">
        <f>Calculation!P66</f>
        <v>1762910.9132371712</v>
      </c>
      <c r="P12" s="15">
        <f>Calculation!Q66</f>
        <v>1762910.9132371712</v>
      </c>
      <c r="Q12" s="15">
        <f>Calculation!R66</f>
        <v>1762910.9132371712</v>
      </c>
      <c r="R12" s="15">
        <f>Calculation!S66</f>
        <v>1762910.9132371712</v>
      </c>
      <c r="S12" s="15">
        <f>Calculation!T66</f>
        <v>1762910.9132371712</v>
      </c>
      <c r="T12" s="15">
        <f>Calculation!U66</f>
        <v>1762910.9132371712</v>
      </c>
      <c r="U12" s="15">
        <f>Calculation!V66</f>
        <v>1762910.9132371712</v>
      </c>
      <c r="V12" s="15">
        <f>Calculation!W66</f>
        <v>1762910.9132371712</v>
      </c>
      <c r="W12" s="15">
        <f>Calculation!X66</f>
        <v>1762910.9132371712</v>
      </c>
      <c r="X12" s="15">
        <f>Calculation!Y66</f>
        <v>1762910.9132371712</v>
      </c>
      <c r="Y12" s="15">
        <f>Calculation!Z66</f>
        <v>1762910.9132371712</v>
      </c>
      <c r="Z12" s="15">
        <f>Calculation!AA66</f>
        <v>1762910.9132371712</v>
      </c>
      <c r="AA12" s="15">
        <f>Calculation!AB66</f>
        <v>1762910.9132371712</v>
      </c>
      <c r="AB12" s="15">
        <f>Calculation!AC66</f>
        <v>1762910.9132371712</v>
      </c>
      <c r="AC12" s="15">
        <f>Calculation!AD66</f>
        <v>1762910.9132371712</v>
      </c>
      <c r="AD12" s="15">
        <f>Calculation!AE66</f>
        <v>1762910.9132371712</v>
      </c>
      <c r="AE12" s="15">
        <f>Calculation!AF66</f>
        <v>1762910.9132371712</v>
      </c>
    </row>
    <row r="13" spans="1:32">
      <c r="A13" t="s">
        <v>14</v>
      </c>
      <c r="B13" s="15">
        <f>B4*'CCaMC-BCCpUC US'!B13/'CCaMC-BCCpUC US'!B4</f>
        <v>770136.95452791417</v>
      </c>
      <c r="C13" s="15">
        <f>C4*'CCaMC-BCCpUC US'!C13/'CCaMC-BCCpUC US'!C4</f>
        <v>781423.64933991327</v>
      </c>
      <c r="D13" s="15">
        <f>D4*'CCaMC-BCCpUC US'!D13/'CCaMC-BCCpUC US'!D4</f>
        <v>789622.22321815439</v>
      </c>
      <c r="E13" s="15">
        <f>E4*'CCaMC-BCCpUC US'!E13/'CCaMC-BCCpUC US'!E4</f>
        <v>797806.86709743342</v>
      </c>
      <c r="F13" s="15">
        <f>F4*'CCaMC-BCCpUC US'!F13/'CCaMC-BCCpUC US'!F4</f>
        <v>806095.49920121615</v>
      </c>
      <c r="G13" s="15">
        <f>G4*'CCaMC-BCCpUC US'!G13/'CCaMC-BCCpUC US'!G4</f>
        <v>814370.35365098191</v>
      </c>
      <c r="H13" s="15">
        <f>H4*'CCaMC-BCCpUC US'!H13/'CCaMC-BCCpUC US'!H4</f>
        <v>822754.03495562007</v>
      </c>
      <c r="I13" s="15">
        <f>I4*'CCaMC-BCCpUC US'!I13/'CCaMC-BCCpUC US'!I4</f>
        <v>831124.1753316425</v>
      </c>
      <c r="J13" s="15">
        <f>J4*'CCaMC-BCCpUC US'!J13/'CCaMC-BCCpUC US'!J4</f>
        <v>839681.35877732502</v>
      </c>
      <c r="K13" s="15">
        <f>K4*'CCaMC-BCCpUC US'!K13/'CCaMC-BCCpUC US'!K4</f>
        <v>848153.55507551355</v>
      </c>
      <c r="L13" s="15">
        <f>L4*'CCaMC-BCCpUC US'!L13/'CCaMC-BCCpUC US'!L4</f>
        <v>856745.18714284303</v>
      </c>
      <c r="M13" s="15">
        <f>M4*'CCaMC-BCCpUC US'!M13/'CCaMC-BCCpUC US'!M4</f>
        <v>865324.07070671767</v>
      </c>
      <c r="N13" s="15">
        <f>N4*'CCaMC-BCCpUC US'!N13/'CCaMC-BCCpUC US'!N4</f>
        <v>874028.18407950876</v>
      </c>
      <c r="O13" s="15">
        <f>O4*'CCaMC-BCCpUC US'!O13/'CCaMC-BCCpUC US'!O4</f>
        <v>882720.11296587833</v>
      </c>
      <c r="P13" s="15">
        <f>P4*'CCaMC-BCCpUC US'!P13/'CCaMC-BCCpUC US'!P4</f>
        <v>891543.44151524396</v>
      </c>
      <c r="Q13" s="15">
        <f>Q4*'CCaMC-BCCpUC US'!Q13/'CCaMC-BCCpUC US'!Q4</f>
        <v>898199.55009424721</v>
      </c>
      <c r="R13" s="15">
        <f>R4*'CCaMC-BCCpUC US'!R13/'CCaMC-BCCpUC US'!R4</f>
        <v>904925.70215760742</v>
      </c>
      <c r="S13" s="15">
        <f>S4*'CCaMC-BCCpUC US'!S13/'CCaMC-BCCpUC US'!S4</f>
        <v>911555.09059397341</v>
      </c>
      <c r="T13" s="15">
        <f>T4*'CCaMC-BCCpUC US'!T13/'CCaMC-BCCpUC US'!T4</f>
        <v>918169.99357301847</v>
      </c>
      <c r="U13" s="15">
        <f>U4*'CCaMC-BCCpUC US'!U13/'CCaMC-BCCpUC US'!U4</f>
        <v>924770.07066676056</v>
      </c>
      <c r="V13" s="15">
        <f>V4*'CCaMC-BCCpUC US'!V13/'CCaMC-BCCpUC US'!V4</f>
        <v>931354.9706956303</v>
      </c>
      <c r="W13" s="15">
        <f>W4*'CCaMC-BCCpUC US'!W13/'CCaMC-BCCpUC US'!W4</f>
        <v>938005.47364264971</v>
      </c>
      <c r="X13" s="15">
        <f>X4*'CCaMC-BCCpUC US'!X13/'CCaMC-BCCpUC US'!X4</f>
        <v>944560.14334875299</v>
      </c>
      <c r="Y13" s="15">
        <f>Y4*'CCaMC-BCCpUC US'!Y13/'CCaMC-BCCpUC US'!Y4</f>
        <v>951098.53190151812</v>
      </c>
      <c r="Z13" s="15">
        <f>Z4*'CCaMC-BCCpUC US'!Z13/'CCaMC-BCCpUC US'!Z4</f>
        <v>957715.22420039435</v>
      </c>
      <c r="AA13" s="15">
        <f>AA4*'CCaMC-BCCpUC US'!AA13/'CCaMC-BCCpUC US'!AA4</f>
        <v>964221.32976799796</v>
      </c>
      <c r="AB13" s="15">
        <f>AB4*'CCaMC-BCCpUC US'!AB13/'CCaMC-BCCpUC US'!AB4</f>
        <v>970709.9442174189</v>
      </c>
      <c r="AC13" s="15">
        <f>AC4*'CCaMC-BCCpUC US'!AC13/'CCaMC-BCCpUC US'!AC4</f>
        <v>977180.62895970349</v>
      </c>
      <c r="AD13" s="15">
        <f>AD4*'CCaMC-BCCpUC US'!AD13/'CCaMC-BCCpUC US'!AD4</f>
        <v>983723.05641420546</v>
      </c>
      <c r="AE13" s="15">
        <f>AE4*'CCaMC-BCCpUC US'!AE13/'CCaMC-BCCpUC US'!AE4</f>
        <v>990157.86685498804</v>
      </c>
    </row>
    <row r="14" spans="1:32">
      <c r="A14" t="s">
        <v>19</v>
      </c>
      <c r="B14" s="15">
        <f>Calculation!C68</f>
        <v>1386477.2229812131</v>
      </c>
      <c r="C14" s="15">
        <f>Calculation!D68</f>
        <v>1435207.4994706169</v>
      </c>
      <c r="D14" s="15">
        <f>Calculation!E68</f>
        <v>1483937.775960021</v>
      </c>
      <c r="E14" s="15">
        <f>Calculation!F68</f>
        <v>1532668.0524494245</v>
      </c>
      <c r="F14" s="15">
        <f>Calculation!G68</f>
        <v>1581398.3289388283</v>
      </c>
      <c r="G14" s="15">
        <f>Calculation!H68</f>
        <v>1630128.6054282323</v>
      </c>
      <c r="H14" s="15">
        <f>Calculation!I68</f>
        <v>1678858.8819176361</v>
      </c>
      <c r="I14" s="15">
        <f>Calculation!J68</f>
        <v>1727589.1584070399</v>
      </c>
      <c r="J14" s="15">
        <f>Calculation!K68</f>
        <v>1776319.4348964437</v>
      </c>
      <c r="K14" s="15">
        <f>Calculation!L68</f>
        <v>1825049.7113858475</v>
      </c>
      <c r="L14" s="15">
        <f>Calculation!M68</f>
        <v>1873779.9878752513</v>
      </c>
      <c r="M14" s="15">
        <f>Calculation!N68</f>
        <v>1922510.2643646554</v>
      </c>
      <c r="N14" s="15">
        <f>Calculation!O68</f>
        <v>1971240.5408540589</v>
      </c>
      <c r="O14" s="15">
        <f>Calculation!P68</f>
        <v>2019970.8173434627</v>
      </c>
      <c r="P14" s="15">
        <f>Calculation!Q68</f>
        <v>2068701.0938328668</v>
      </c>
      <c r="Q14" s="15">
        <f>Calculation!R68</f>
        <v>2117431.3703222708</v>
      </c>
      <c r="R14" s="15">
        <f>Calculation!S68</f>
        <v>2166161.6468116743</v>
      </c>
      <c r="S14" s="15">
        <f>Calculation!T68</f>
        <v>2214891.9233010784</v>
      </c>
      <c r="T14" s="15">
        <f>Calculation!U68</f>
        <v>2263622.1997904824</v>
      </c>
      <c r="U14" s="15">
        <f>Calculation!V68</f>
        <v>2312352.4762798855</v>
      </c>
      <c r="V14" s="15">
        <f>Calculation!W68</f>
        <v>2361082.7527692895</v>
      </c>
      <c r="W14" s="15">
        <f>Calculation!X68</f>
        <v>2409813.0292586936</v>
      </c>
      <c r="X14" s="15">
        <f>Calculation!Y68</f>
        <v>2458543.3057480971</v>
      </c>
      <c r="Y14" s="15">
        <f>Calculation!Z68</f>
        <v>2507273.5822375012</v>
      </c>
      <c r="Z14" s="15">
        <f>Calculation!AA68</f>
        <v>2556003.8587269052</v>
      </c>
      <c r="AA14" s="15">
        <f>Calculation!AB68</f>
        <v>2604734.1352163088</v>
      </c>
      <c r="AB14" s="15">
        <f>Calculation!AC68</f>
        <v>2653464.4117057128</v>
      </c>
      <c r="AC14" s="15">
        <f>Calculation!AD68</f>
        <v>2702194.6881951164</v>
      </c>
      <c r="AD14" s="15">
        <f>Calculation!AE68</f>
        <v>2750924.9646845199</v>
      </c>
      <c r="AE14" s="15">
        <f>Calculation!AF68</f>
        <v>2799655.2411739239</v>
      </c>
    </row>
    <row r="15" spans="1:32">
      <c r="A15" t="s">
        <v>17</v>
      </c>
      <c r="B15" s="15">
        <f>Calculation!C69</f>
        <v>5439632.2685045432</v>
      </c>
      <c r="C15" s="15">
        <f>Calculation!D69</f>
        <v>5294426.4789962089</v>
      </c>
      <c r="D15" s="15">
        <f>Calculation!E69</f>
        <v>5149220.6894878736</v>
      </c>
      <c r="E15" s="15">
        <f>Calculation!F69</f>
        <v>5004014.8999795392</v>
      </c>
      <c r="F15" s="15">
        <f>Calculation!G69</f>
        <v>4858809.1104712049</v>
      </c>
      <c r="G15" s="15">
        <f>Calculation!H69</f>
        <v>4713603.3209628705</v>
      </c>
      <c r="H15" s="15">
        <f>Calculation!I69</f>
        <v>4568397.5314545352</v>
      </c>
      <c r="I15" s="15">
        <f>Calculation!J69</f>
        <v>4423191.7419462008</v>
      </c>
      <c r="J15" s="15">
        <f>Calculation!K69</f>
        <v>4277985.9524378665</v>
      </c>
      <c r="K15" s="15">
        <f>Calculation!L69</f>
        <v>4132780.1629295298</v>
      </c>
      <c r="L15" s="15">
        <f>Calculation!M69</f>
        <v>3987574.3734212392</v>
      </c>
      <c r="M15" s="15">
        <f>Calculation!N69</f>
        <v>3842368.5839128932</v>
      </c>
      <c r="N15" s="15">
        <f>Calculation!O69</f>
        <v>3697162.7944045472</v>
      </c>
      <c r="O15" s="15">
        <f>Calculation!P69</f>
        <v>3551957.0048962012</v>
      </c>
      <c r="P15" s="15">
        <f>Calculation!Q69</f>
        <v>3406751.2153878557</v>
      </c>
      <c r="Q15" s="15">
        <f>Calculation!R69</f>
        <v>3261545.4258795651</v>
      </c>
      <c r="R15" s="15">
        <f>Calculation!S69</f>
        <v>3116339.6363712191</v>
      </c>
      <c r="S15" s="15">
        <f>Calculation!T69</f>
        <v>2971133.8468628731</v>
      </c>
      <c r="T15" s="15">
        <f>Calculation!U69</f>
        <v>2825928.0573545275</v>
      </c>
      <c r="U15" s="15">
        <f>Calculation!V69</f>
        <v>2680722.2678461811</v>
      </c>
      <c r="V15" s="15">
        <f>Calculation!W69</f>
        <v>2535516.4783378909</v>
      </c>
      <c r="W15" s="15">
        <f>Calculation!X69</f>
        <v>2390310.6888295449</v>
      </c>
      <c r="X15" s="15">
        <f>Calculation!Y69</f>
        <v>2245104.8993211994</v>
      </c>
      <c r="Y15" s="15">
        <f>Calculation!Z69</f>
        <v>2099899.1098128529</v>
      </c>
      <c r="Z15" s="15">
        <f>Calculation!AA69</f>
        <v>1954693.3203045074</v>
      </c>
      <c r="AA15" s="15">
        <f>Calculation!AB69</f>
        <v>1809487.5307962168</v>
      </c>
      <c r="AB15" s="15">
        <f>Calculation!AC69</f>
        <v>1664281.741287871</v>
      </c>
      <c r="AC15" s="15">
        <f>Calculation!AD69</f>
        <v>1519075.951779525</v>
      </c>
      <c r="AD15" s="15">
        <f>Calculation!AE69</f>
        <v>1373870.162271179</v>
      </c>
      <c r="AE15" s="15">
        <f>Calculation!AF69</f>
        <v>1228664.3727628333</v>
      </c>
    </row>
    <row r="16" spans="1:32">
      <c r="A16" t="s">
        <v>20</v>
      </c>
      <c r="B16" s="15">
        <f>Calculation!C70</f>
        <v>1762910.9132371712</v>
      </c>
      <c r="C16" s="15">
        <f>Calculation!D70</f>
        <v>1762910.9132371712</v>
      </c>
      <c r="D16" s="15">
        <f>Calculation!E70</f>
        <v>1762910.9132371712</v>
      </c>
      <c r="E16" s="15">
        <f>Calculation!F70</f>
        <v>1762910.9132371712</v>
      </c>
      <c r="F16" s="15">
        <f>Calculation!G70</f>
        <v>1762910.9132371712</v>
      </c>
      <c r="G16" s="15">
        <f>Calculation!H70</f>
        <v>1762910.9132371712</v>
      </c>
      <c r="H16" s="15">
        <f>Calculation!I70</f>
        <v>1762910.9132371712</v>
      </c>
      <c r="I16" s="15">
        <f>Calculation!J70</f>
        <v>1762910.9132371712</v>
      </c>
      <c r="J16" s="15">
        <f>Calculation!K70</f>
        <v>1762910.9132371712</v>
      </c>
      <c r="K16" s="15">
        <f>Calculation!L70</f>
        <v>1762910.9132371712</v>
      </c>
      <c r="L16" s="15">
        <f>Calculation!M70</f>
        <v>1762910.9132371712</v>
      </c>
      <c r="M16" s="15">
        <f>Calculation!N70</f>
        <v>1762910.9132371712</v>
      </c>
      <c r="N16" s="15">
        <f>Calculation!O70</f>
        <v>1762910.9132371712</v>
      </c>
      <c r="O16" s="15">
        <f>Calculation!P70</f>
        <v>1762910.9132371712</v>
      </c>
      <c r="P16" s="15">
        <f>Calculation!Q70</f>
        <v>1762910.9132371712</v>
      </c>
      <c r="Q16" s="15">
        <f>Calculation!R70</f>
        <v>1762910.9132371712</v>
      </c>
      <c r="R16" s="15">
        <f>Calculation!S70</f>
        <v>1762910.9132371712</v>
      </c>
      <c r="S16" s="15">
        <f>Calculation!T70</f>
        <v>1762910.9132371712</v>
      </c>
      <c r="T16" s="15">
        <f>Calculation!U70</f>
        <v>1762910.9132371712</v>
      </c>
      <c r="U16" s="15">
        <f>Calculation!V70</f>
        <v>1762910.9132371712</v>
      </c>
      <c r="V16" s="15">
        <f>Calculation!W70</f>
        <v>1762910.9132371712</v>
      </c>
      <c r="W16" s="15">
        <f>Calculation!X70</f>
        <v>1762910.9132371712</v>
      </c>
      <c r="X16" s="15">
        <f>Calculation!Y70</f>
        <v>1762910.9132371712</v>
      </c>
      <c r="Y16" s="15">
        <f>Calculation!Z70</f>
        <v>1762910.9132371712</v>
      </c>
      <c r="Z16" s="15">
        <f>Calculation!AA70</f>
        <v>1762910.9132371712</v>
      </c>
      <c r="AA16" s="15">
        <f>Calculation!AB70</f>
        <v>1762910.9132371712</v>
      </c>
      <c r="AB16" s="15">
        <f>Calculation!AC70</f>
        <v>1762910.9132371712</v>
      </c>
      <c r="AC16" s="15">
        <f>Calculation!AD70</f>
        <v>1762910.9132371712</v>
      </c>
      <c r="AD16" s="15">
        <f>Calculation!AE70</f>
        <v>1762910.9132371712</v>
      </c>
      <c r="AE16" s="15">
        <f>Calculation!AF70</f>
        <v>1762910.9132371712</v>
      </c>
    </row>
    <row r="17" spans="1:31">
      <c r="A17" t="s">
        <v>21</v>
      </c>
      <c r="B17" s="15">
        <f>Calculation!C71</f>
        <v>1762910.9132371712</v>
      </c>
      <c r="C17" s="15">
        <f>Calculation!D71</f>
        <v>1762910.9132371712</v>
      </c>
      <c r="D17" s="15">
        <f>Calculation!E71</f>
        <v>1762910.9132371712</v>
      </c>
      <c r="E17" s="15">
        <f>Calculation!F71</f>
        <v>1762910.9132371712</v>
      </c>
      <c r="F17" s="15">
        <f>Calculation!G71</f>
        <v>1762910.9132371712</v>
      </c>
      <c r="G17" s="15">
        <f>Calculation!H71</f>
        <v>1762910.9132371712</v>
      </c>
      <c r="H17" s="15">
        <f>Calculation!I71</f>
        <v>1762910.9132371712</v>
      </c>
      <c r="I17" s="15">
        <f>Calculation!J71</f>
        <v>1762910.9132371712</v>
      </c>
      <c r="J17" s="15">
        <f>Calculation!K71</f>
        <v>1762910.9132371712</v>
      </c>
      <c r="K17" s="15">
        <f>Calculation!L71</f>
        <v>1762910.9132371712</v>
      </c>
      <c r="L17" s="15">
        <f>Calculation!M71</f>
        <v>1762910.9132371712</v>
      </c>
      <c r="M17" s="15">
        <f>Calculation!N71</f>
        <v>1762910.9132371712</v>
      </c>
      <c r="N17" s="15">
        <f>Calculation!O71</f>
        <v>1762910.9132371712</v>
      </c>
      <c r="O17" s="15">
        <f>Calculation!P71</f>
        <v>1762910.9132371712</v>
      </c>
      <c r="P17" s="15">
        <f>Calculation!Q71</f>
        <v>1762910.9132371712</v>
      </c>
      <c r="Q17" s="15">
        <f>Calculation!R71</f>
        <v>1762910.9132371712</v>
      </c>
      <c r="R17" s="15">
        <f>Calculation!S71</f>
        <v>1762910.9132371712</v>
      </c>
      <c r="S17" s="15">
        <f>Calculation!T71</f>
        <v>1762910.9132371712</v>
      </c>
      <c r="T17" s="15">
        <f>Calculation!U71</f>
        <v>1762910.9132371712</v>
      </c>
      <c r="U17" s="15">
        <f>Calculation!V71</f>
        <v>1762910.9132371712</v>
      </c>
      <c r="V17" s="15">
        <f>Calculation!W71</f>
        <v>1762910.9132371712</v>
      </c>
      <c r="W17" s="15">
        <f>Calculation!X71</f>
        <v>1762910.9132371712</v>
      </c>
      <c r="X17" s="15">
        <f>Calculation!Y71</f>
        <v>1762910.9132371712</v>
      </c>
      <c r="Y17" s="15">
        <f>Calculation!Z71</f>
        <v>1762910.9132371712</v>
      </c>
      <c r="Z17" s="15">
        <f>Calculation!AA71</f>
        <v>1762910.9132371712</v>
      </c>
      <c r="AA17" s="15">
        <f>Calculation!AB71</f>
        <v>1762910.9132371712</v>
      </c>
      <c r="AB17" s="15">
        <f>Calculation!AC71</f>
        <v>1762910.9132371712</v>
      </c>
      <c r="AC17" s="15">
        <f>Calculation!AD71</f>
        <v>1762910.9132371712</v>
      </c>
      <c r="AD17" s="15">
        <f>Calculation!AE71</f>
        <v>1762910.9132371712</v>
      </c>
      <c r="AE17" s="15">
        <f>Calculation!AF71</f>
        <v>1762910.9132371712</v>
      </c>
    </row>
    <row r="18" spans="1:31">
      <c r="A18" t="s">
        <v>22</v>
      </c>
      <c r="B18" s="15">
        <f>Calculation!C72</f>
        <v>4463927.3106192546</v>
      </c>
      <c r="C18" s="15">
        <f>Calculation!D72</f>
        <v>4463927.3106192546</v>
      </c>
      <c r="D18" s="15">
        <f>Calculation!E72</f>
        <v>4463927.3106192546</v>
      </c>
      <c r="E18" s="15">
        <f>Calculation!F72</f>
        <v>4463927.3106192546</v>
      </c>
      <c r="F18" s="15">
        <f>Calculation!G72</f>
        <v>4463927.3106192546</v>
      </c>
      <c r="G18" s="15">
        <f>Calculation!H72</f>
        <v>4463927.3106192546</v>
      </c>
      <c r="H18" s="15">
        <f>Calculation!I72</f>
        <v>4463927.3106192546</v>
      </c>
      <c r="I18" s="15">
        <f>Calculation!J72</f>
        <v>4463927.3106192546</v>
      </c>
      <c r="J18" s="15">
        <f>Calculation!K72</f>
        <v>4463927.3106192546</v>
      </c>
      <c r="K18" s="15">
        <f>Calculation!L72</f>
        <v>4463927.3106192546</v>
      </c>
      <c r="L18" s="15">
        <f>Calculation!M72</f>
        <v>4463927.3106192546</v>
      </c>
      <c r="M18" s="15">
        <f>Calculation!N72</f>
        <v>4463927.3106192546</v>
      </c>
      <c r="N18" s="15">
        <f>Calculation!O72</f>
        <v>4463927.3106192546</v>
      </c>
      <c r="O18" s="15">
        <f>Calculation!P72</f>
        <v>4463927.3106192546</v>
      </c>
      <c r="P18" s="15">
        <f>Calculation!Q72</f>
        <v>4463927.3106192546</v>
      </c>
      <c r="Q18" s="15">
        <f>Calculation!R72</f>
        <v>4463927.3106192546</v>
      </c>
      <c r="R18" s="15">
        <f>Calculation!S72</f>
        <v>4463927.3106192546</v>
      </c>
      <c r="S18" s="15">
        <f>Calculation!T72</f>
        <v>4463927.3106192546</v>
      </c>
      <c r="T18" s="15">
        <f>Calculation!U72</f>
        <v>4463927.3106192546</v>
      </c>
      <c r="U18" s="15">
        <f>Calculation!V72</f>
        <v>4463927.3106192546</v>
      </c>
      <c r="V18" s="15">
        <f>Calculation!W72</f>
        <v>4463927.3106192546</v>
      </c>
      <c r="W18" s="15">
        <f>Calculation!X72</f>
        <v>4463927.3106192546</v>
      </c>
      <c r="X18" s="15">
        <f>Calculation!Y72</f>
        <v>4463927.3106192546</v>
      </c>
      <c r="Y18" s="15">
        <f>Calculation!Z72</f>
        <v>4463927.3106192546</v>
      </c>
      <c r="Z18" s="15">
        <f>Calculation!AA72</f>
        <v>4463927.3106192546</v>
      </c>
      <c r="AA18" s="15">
        <f>Calculation!AB72</f>
        <v>4463927.3106192546</v>
      </c>
      <c r="AB18" s="15">
        <f>Calculation!AC72</f>
        <v>4463927.3106192546</v>
      </c>
      <c r="AC18" s="15">
        <f>Calculation!AD72</f>
        <v>4463927.3106192546</v>
      </c>
      <c r="AD18" s="15">
        <f>Calculation!AE72</f>
        <v>4463927.3106192546</v>
      </c>
      <c r="AE18" s="15">
        <f>Calculation!AF72</f>
        <v>4463927.3106192546</v>
      </c>
    </row>
    <row r="19" spans="1:31">
      <c r="A19" t="s">
        <v>77</v>
      </c>
      <c r="B19">
        <f>'CCaMC-BCCpUC US'!B19</f>
        <v>5111375.590766672</v>
      </c>
      <c r="C19">
        <f>'CCaMC-BCCpUC US'!C19</f>
        <v>5365237.1134441039</v>
      </c>
      <c r="D19">
        <f>'CCaMC-BCCpUC US'!D19</f>
        <v>5301847.5648623854</v>
      </c>
      <c r="E19">
        <f>'CCaMC-BCCpUC US'!E19</f>
        <v>5238458.0162806669</v>
      </c>
      <c r="F19">
        <f>'CCaMC-BCCpUC US'!F19</f>
        <v>5175068.4676989475</v>
      </c>
      <c r="G19">
        <f>'CCaMC-BCCpUC US'!G19</f>
        <v>5111678.9191172291</v>
      </c>
      <c r="H19">
        <f>'CCaMC-BCCpUC US'!H19</f>
        <v>5048289.3705355106</v>
      </c>
      <c r="I19">
        <f>'CCaMC-BCCpUC US'!I19</f>
        <v>4984899.8219537931</v>
      </c>
      <c r="J19">
        <f>'CCaMC-BCCpUC US'!J19</f>
        <v>4921510.2733720755</v>
      </c>
      <c r="K19">
        <f>'CCaMC-BCCpUC US'!K19</f>
        <v>4858120.7247903561</v>
      </c>
      <c r="L19">
        <f>'CCaMC-BCCpUC US'!L19</f>
        <v>4794731.1762086377</v>
      </c>
      <c r="M19">
        <f>'CCaMC-BCCpUC US'!M19</f>
        <v>4731341.6276269183</v>
      </c>
      <c r="N19">
        <f>'CCaMC-BCCpUC US'!N19</f>
        <v>4604562.5304634823</v>
      </c>
      <c r="O19">
        <f>'CCaMC-BCCpUC US'!O19</f>
        <v>4541172.9818817638</v>
      </c>
      <c r="P19">
        <f>'CCaMC-BCCpUC US'!P19</f>
        <v>4541172.9818817638</v>
      </c>
      <c r="Q19">
        <f>'CCaMC-BCCpUC US'!Q19</f>
        <v>4492613.0983352177</v>
      </c>
      <c r="R19">
        <f>'CCaMC-BCCpUC US'!R19</f>
        <v>4444053.2147886716</v>
      </c>
      <c r="S19">
        <f>'CCaMC-BCCpUC US'!S19</f>
        <v>4395590.2571573891</v>
      </c>
      <c r="T19">
        <f>'CCaMC-BCCpUC US'!T19</f>
        <v>4347030.373610843</v>
      </c>
      <c r="U19">
        <f>'CCaMC-BCCpUC US'!U19</f>
        <v>4298470.4900642969</v>
      </c>
      <c r="V19">
        <f>'CCaMC-BCCpUC US'!V19</f>
        <v>4250007.5324330144</v>
      </c>
      <c r="W19">
        <f>'CCaMC-BCCpUC US'!W19</f>
        <v>4201447.6488864683</v>
      </c>
      <c r="X19">
        <f>'CCaMC-BCCpUC US'!X19</f>
        <v>4152887.7653399222</v>
      </c>
      <c r="Y19">
        <f>'CCaMC-BCCpUC US'!Y19</f>
        <v>4104424.8077086397</v>
      </c>
      <c r="Z19">
        <f>'CCaMC-BCCpUC US'!Z19</f>
        <v>4055864.9241620935</v>
      </c>
      <c r="AA19">
        <f>'CCaMC-BCCpUC US'!AA19</f>
        <v>4007401.9665308101</v>
      </c>
      <c r="AB19">
        <f>'CCaMC-BCCpUC US'!AB19</f>
        <v>3958842.0829842649</v>
      </c>
      <c r="AC19">
        <f>'CCaMC-BCCpUC US'!AC19</f>
        <v>3910282.1994377184</v>
      </c>
      <c r="AD19">
        <f>'CCaMC-BCCpUC US'!AD19</f>
        <v>3861819.2418064354</v>
      </c>
      <c r="AE19">
        <f>'CCaMC-BCCpUC US'!AE19</f>
        <v>3813259.3582598893</v>
      </c>
    </row>
    <row r="20" spans="1:31">
      <c r="A20" t="s">
        <v>78</v>
      </c>
      <c r="B20">
        <f>'CCaMC-BCCpUC US'!B20</f>
        <v>2175532.1398605858</v>
      </c>
      <c r="C20">
        <f>'CCaMC-BCCpUC US'!C20</f>
        <v>2325464.6313803531</v>
      </c>
      <c r="D20">
        <f>'CCaMC-BCCpUC US'!D20</f>
        <v>2285249.8294843016</v>
      </c>
      <c r="E20">
        <f>'CCaMC-BCCpUC US'!E20</f>
        <v>2245035.027588251</v>
      </c>
      <c r="F20">
        <f>'CCaMC-BCCpUC US'!F20</f>
        <v>2204820.2256921995</v>
      </c>
      <c r="G20">
        <f>'CCaMC-BCCpUC US'!G20</f>
        <v>2164605.4237961485</v>
      </c>
      <c r="H20">
        <f>'CCaMC-BCCpUC US'!H20</f>
        <v>2124390.621900097</v>
      </c>
      <c r="I20">
        <f>'CCaMC-BCCpUC US'!I20</f>
        <v>2085050.0548278729</v>
      </c>
      <c r="J20">
        <f>'CCaMC-BCCpUC US'!J20</f>
        <v>2044835.2529318216</v>
      </c>
      <c r="K20">
        <f>'CCaMC-BCCpUC US'!K20</f>
        <v>2004620.4510357708</v>
      </c>
      <c r="L20">
        <f>'CCaMC-BCCpUC US'!L20</f>
        <v>1964405.6491397195</v>
      </c>
      <c r="M20">
        <f>'CCaMC-BCCpUC US'!M20</f>
        <v>1924190.8472436683</v>
      </c>
      <c r="N20">
        <f>'CCaMC-BCCpUC US'!N20</f>
        <v>1883976.045347617</v>
      </c>
      <c r="O20">
        <f>'CCaMC-BCCpUC US'!O20</f>
        <v>1843761.2434515657</v>
      </c>
      <c r="P20">
        <f>'CCaMC-BCCpUC US'!P20</f>
        <v>1803546.4415555145</v>
      </c>
      <c r="Q20">
        <f>'CCaMC-BCCpUC US'!Q20</f>
        <v>1783439.0406074887</v>
      </c>
      <c r="R20">
        <f>'CCaMC-BCCpUC US'!R20</f>
        <v>1764205.8744832904</v>
      </c>
      <c r="S20">
        <f>'CCaMC-BCCpUC US'!S20</f>
        <v>1744098.4735352646</v>
      </c>
      <c r="T20">
        <f>'CCaMC-BCCpUC US'!T20</f>
        <v>1724865.3074110667</v>
      </c>
      <c r="U20">
        <f>'CCaMC-BCCpUC US'!U20</f>
        <v>1704757.906463041</v>
      </c>
      <c r="V20">
        <f>'CCaMC-BCCpUC US'!V20</f>
        <v>1685524.7403388426</v>
      </c>
      <c r="W20">
        <f>'CCaMC-BCCpUC US'!W20</f>
        <v>1666291.5742146443</v>
      </c>
      <c r="X20">
        <f>'CCaMC-BCCpUC US'!X20</f>
        <v>1646184.1732666185</v>
      </c>
      <c r="Y20">
        <f>'CCaMC-BCCpUC US'!Y20</f>
        <v>1626951.0071424202</v>
      </c>
      <c r="Z20">
        <f>'CCaMC-BCCpUC US'!Z20</f>
        <v>1606843.6061943944</v>
      </c>
      <c r="AA20">
        <f>'CCaMC-BCCpUC US'!AA20</f>
        <v>1587610.4400701961</v>
      </c>
      <c r="AB20">
        <f>'CCaMC-BCCpUC US'!AB20</f>
        <v>1567503.0391221705</v>
      </c>
      <c r="AC20">
        <f>'CCaMC-BCCpUC US'!AC20</f>
        <v>1548269.872997972</v>
      </c>
      <c r="AD20">
        <f>'CCaMC-BCCpUC US'!AD20</f>
        <v>1528162.4720499464</v>
      </c>
      <c r="AE20">
        <f>'CCaMC-BCCpUC US'!AE20</f>
        <v>1508929.3059257478</v>
      </c>
    </row>
    <row r="21" spans="1:31">
      <c r="A21" t="s">
        <v>79</v>
      </c>
      <c r="B21">
        <f>'CCaMC-BCCpUC US'!B21</f>
        <v>5857355.0922698751</v>
      </c>
      <c r="C21">
        <f>'CCaMC-BCCpUC US'!C21</f>
        <v>5839455.5710459696</v>
      </c>
      <c r="D21">
        <f>'CCaMC-BCCpUC US'!D21</f>
        <v>5821556.0498220641</v>
      </c>
      <c r="E21">
        <f>'CCaMC-BCCpUC US'!E21</f>
        <v>5803656.5285981586</v>
      </c>
      <c r="F21">
        <f>'CCaMC-BCCpUC US'!F21</f>
        <v>5785757.0073742522</v>
      </c>
      <c r="G21">
        <f>'CCaMC-BCCpUC US'!G21</f>
        <v>5767857.4861503467</v>
      </c>
      <c r="H21">
        <f>'CCaMC-BCCpUC US'!H21</f>
        <v>5749957.9649264412</v>
      </c>
      <c r="I21">
        <f>'CCaMC-BCCpUC US'!I21</f>
        <v>5732058.4437025348</v>
      </c>
      <c r="J21">
        <f>'CCaMC-BCCpUC US'!J21</f>
        <v>5714158.9224786293</v>
      </c>
      <c r="K21">
        <f>'CCaMC-BCCpUC US'!K21</f>
        <v>5696259.4012547238</v>
      </c>
      <c r="L21">
        <f>'CCaMC-BCCpUC US'!L21</f>
        <v>5679939.2495505745</v>
      </c>
      <c r="M21">
        <f>'CCaMC-BCCpUC US'!M21</f>
        <v>5663619.0978464251</v>
      </c>
      <c r="N21">
        <f>'CCaMC-BCCpUC US'!N21</f>
        <v>5647298.9461422749</v>
      </c>
      <c r="O21">
        <f>'CCaMC-BCCpUC US'!O21</f>
        <v>5630978.7944381256</v>
      </c>
      <c r="P21">
        <f>'CCaMC-BCCpUC US'!P21</f>
        <v>5614658.6427339762</v>
      </c>
      <c r="Q21">
        <f>'CCaMC-BCCpUC US'!Q21</f>
        <v>5598338.4910298269</v>
      </c>
      <c r="R21">
        <f>'CCaMC-BCCpUC US'!R21</f>
        <v>5582018.3393256776</v>
      </c>
      <c r="S21">
        <f>'CCaMC-BCCpUC US'!S21</f>
        <v>5565698.1876215283</v>
      </c>
      <c r="T21">
        <f>'CCaMC-BCCpUC US'!T21</f>
        <v>5549378.035917379</v>
      </c>
      <c r="U21">
        <f>'CCaMC-BCCpUC US'!U21</f>
        <v>5533057.8842132296</v>
      </c>
      <c r="V21">
        <f>'CCaMC-BCCpUC US'!V21</f>
        <v>5516737.7325090803</v>
      </c>
      <c r="W21">
        <f>'CCaMC-BCCpUC US'!W21</f>
        <v>5500417.580804931</v>
      </c>
      <c r="X21">
        <f>'CCaMC-BCCpUC US'!X21</f>
        <v>5484097.4291007817</v>
      </c>
      <c r="Y21">
        <f>'CCaMC-BCCpUC US'!Y21</f>
        <v>5467777.2773966324</v>
      </c>
      <c r="Z21">
        <f>'CCaMC-BCCpUC US'!Z21</f>
        <v>5451457.125692483</v>
      </c>
      <c r="AA21">
        <f>'CCaMC-BCCpUC US'!AA21</f>
        <v>5435136.9739883328</v>
      </c>
      <c r="AB21">
        <f>'CCaMC-BCCpUC US'!AB21</f>
        <v>5418816.8222841835</v>
      </c>
      <c r="AC21">
        <f>'CCaMC-BCCpUC US'!AC21</f>
        <v>5402496.6705800341</v>
      </c>
      <c r="AD21">
        <f>'CCaMC-BCCpUC US'!AD21</f>
        <v>5386176.5188758848</v>
      </c>
      <c r="AE21">
        <f>'CCaMC-BCCpUC US'!AE21</f>
        <v>5369856.3671717355</v>
      </c>
    </row>
    <row r="22" spans="1:31">
      <c r="A22" t="s">
        <v>80</v>
      </c>
      <c r="B22">
        <f>'CCaMC-BCCpUC US'!B22</f>
        <v>5923789.2829016084</v>
      </c>
      <c r="C22">
        <f>'CCaMC-BCCpUC US'!C22</f>
        <v>6218000.1348871673</v>
      </c>
      <c r="D22">
        <f>'CCaMC-BCCpUC US'!D22</f>
        <v>6144535.3069033511</v>
      </c>
      <c r="E22">
        <f>'CCaMC-BCCpUC US'!E22</f>
        <v>6071070.478919534</v>
      </c>
      <c r="F22">
        <f>'CCaMC-BCCpUC US'!F22</f>
        <v>5997605.650935716</v>
      </c>
      <c r="G22">
        <f>'CCaMC-BCCpUC US'!G22</f>
        <v>5924140.8229518989</v>
      </c>
      <c r="H22">
        <f>'CCaMC-BCCpUC US'!H22</f>
        <v>5850675.9949680818</v>
      </c>
      <c r="I22">
        <f>'CCaMC-BCCpUC US'!I22</f>
        <v>5777211.1669842657</v>
      </c>
      <c r="J22">
        <f>'CCaMC-BCCpUC US'!J22</f>
        <v>5703746.3390004495</v>
      </c>
      <c r="K22">
        <f>'CCaMC-BCCpUC US'!K22</f>
        <v>5630281.5110166315</v>
      </c>
      <c r="L22">
        <f>'CCaMC-BCCpUC US'!L22</f>
        <v>5556816.6830328144</v>
      </c>
      <c r="M22">
        <f>'CCaMC-BCCpUC US'!M22</f>
        <v>5483351.8550489964</v>
      </c>
      <c r="N22">
        <f>'CCaMC-BCCpUC US'!N22</f>
        <v>5336422.1990813632</v>
      </c>
      <c r="O22">
        <f>'CCaMC-BCCpUC US'!O22</f>
        <v>5262957.3710975461</v>
      </c>
      <c r="P22">
        <f>'CCaMC-BCCpUC US'!P22</f>
        <v>5262957.3710975461</v>
      </c>
      <c r="Q22">
        <f>'CCaMC-BCCpUC US'!Q22</f>
        <v>5206679.2689264566</v>
      </c>
      <c r="R22">
        <f>'CCaMC-BCCpUC US'!R22</f>
        <v>5150401.1667553671</v>
      </c>
      <c r="S22">
        <f>'CCaMC-BCCpUC US'!S22</f>
        <v>5094235.3961255383</v>
      </c>
      <c r="T22">
        <f>'CCaMC-BCCpUC US'!T22</f>
        <v>5037957.2939544488</v>
      </c>
      <c r="U22">
        <f>'CCaMC-BCCpUC US'!U22</f>
        <v>4981679.1917833593</v>
      </c>
      <c r="V22">
        <f>'CCaMC-BCCpUC US'!V22</f>
        <v>4925513.4211535305</v>
      </c>
      <c r="W22">
        <f>'CCaMC-BCCpUC US'!W22</f>
        <v>4869235.318982441</v>
      </c>
      <c r="X22">
        <f>'CCaMC-BCCpUC US'!X22</f>
        <v>4812957.2168113515</v>
      </c>
      <c r="Y22">
        <f>'CCaMC-BCCpUC US'!Y22</f>
        <v>4756791.4461815227</v>
      </c>
      <c r="Z22">
        <f>'CCaMC-BCCpUC US'!Z22</f>
        <v>4700513.3440104332</v>
      </c>
      <c r="AA22">
        <f>'CCaMC-BCCpUC US'!AA22</f>
        <v>4644347.5733806035</v>
      </c>
      <c r="AB22">
        <f>'CCaMC-BCCpUC US'!AB22</f>
        <v>4588069.4712095149</v>
      </c>
      <c r="AC22">
        <f>'CCaMC-BCCpUC US'!AC22</f>
        <v>4531791.3690384254</v>
      </c>
      <c r="AD22">
        <f>'CCaMC-BCCpUC US'!AD22</f>
        <v>4475625.5984085957</v>
      </c>
      <c r="AE22">
        <f>'CCaMC-BCCpUC US'!AE22</f>
        <v>4419347.4962375062</v>
      </c>
    </row>
    <row r="23" spans="1:31">
      <c r="A23" t="s">
        <v>81</v>
      </c>
      <c r="B23">
        <f>'CCaMC-BCCpUC US'!B23</f>
        <v>8587076.6537132654</v>
      </c>
      <c r="C23">
        <f>'CCaMC-BCCpUC US'!C23</f>
        <v>8300944.0578278247</v>
      </c>
      <c r="D23">
        <f>'CCaMC-BCCpUC US'!D23</f>
        <v>8014811.4619423822</v>
      </c>
      <c r="E23">
        <f>'CCaMC-BCCpUC US'!E23</f>
        <v>7728678.8660569396</v>
      </c>
      <c r="F23">
        <f>'CCaMC-BCCpUC US'!F23</f>
        <v>7501037.2429677434</v>
      </c>
      <c r="G23">
        <f>'CCaMC-BCCpUC US'!G23</f>
        <v>7362296.246121048</v>
      </c>
      <c r="H23">
        <f>'CCaMC-BCCpUC US'!H23</f>
        <v>7288664.7974982709</v>
      </c>
      <c r="I23">
        <f>'CCaMC-BCCpUC US'!I23</f>
        <v>7240937.0173691111</v>
      </c>
      <c r="J23">
        <f>'CCaMC-BCCpUC US'!J23</f>
        <v>7196742.677430464</v>
      </c>
      <c r="K23">
        <f>'CCaMC-BCCpUC US'!K23</f>
        <v>7570628.4035703922</v>
      </c>
      <c r="L23">
        <f>'CCaMC-BCCpUC US'!L23</f>
        <v>7290234.7589937113</v>
      </c>
      <c r="M23">
        <f>'CCaMC-BCCpUC US'!M23</f>
        <v>7009841.1144170305</v>
      </c>
      <c r="N23">
        <f>'CCaMC-BCCpUC US'!N23</f>
        <v>6729447.4698403496</v>
      </c>
      <c r="O23">
        <f>'CCaMC-BCCpUC US'!O23</f>
        <v>6449053.8252636669</v>
      </c>
      <c r="P23">
        <f>'CCaMC-BCCpUC US'!P23</f>
        <v>6168660.180686987</v>
      </c>
      <c r="Q23">
        <f>'CCaMC-BCCpUC US'!Q23</f>
        <v>5934998.8102064189</v>
      </c>
      <c r="R23">
        <f>'CCaMC-BCCpUC US'!R23</f>
        <v>5701337.4397258516</v>
      </c>
      <c r="S23">
        <f>'CCaMC-BCCpUC US'!S23</f>
        <v>5467676.0692452835</v>
      </c>
      <c r="T23">
        <f>'CCaMC-BCCpUC US'!T23</f>
        <v>5234014.6987647163</v>
      </c>
      <c r="U23">
        <f>'CCaMC-BCCpUC US'!U23</f>
        <v>5000353.3282841481</v>
      </c>
      <c r="V23">
        <f>'CCaMC-BCCpUC US'!V23</f>
        <v>4860156.5059958072</v>
      </c>
      <c r="W23">
        <f>'CCaMC-BCCpUC US'!W23</f>
        <v>4719959.6837074673</v>
      </c>
      <c r="X23">
        <f>'CCaMC-BCCpUC US'!X23</f>
        <v>4579762.8614191264</v>
      </c>
      <c r="Y23">
        <f>'CCaMC-BCCpUC US'!Y23</f>
        <v>4439566.0391307855</v>
      </c>
      <c r="Z23">
        <f>'CCaMC-BCCpUC US'!Z23</f>
        <v>4299369.2168424446</v>
      </c>
      <c r="AA23">
        <f>'CCaMC-BCCpUC US'!AA23</f>
        <v>4205904.6686502192</v>
      </c>
      <c r="AB23">
        <f>'CCaMC-BCCpUC US'!AB23</f>
        <v>4112440.120457991</v>
      </c>
      <c r="AC23">
        <f>'CCaMC-BCCpUC US'!AC23</f>
        <v>4018975.5722657642</v>
      </c>
      <c r="AD23">
        <f>'CCaMC-BCCpUC US'!AD23</f>
        <v>3925511.024073537</v>
      </c>
      <c r="AE23">
        <f>'CCaMC-BCCpUC US'!AE23</f>
        <v>3832046.4758813097</v>
      </c>
    </row>
    <row r="24" spans="1:31">
      <c r="A24" s="24" t="s">
        <v>82</v>
      </c>
      <c r="B24">
        <f>'CCaMC-BCCpUC US'!B24</f>
        <v>949292.12839980132</v>
      </c>
      <c r="C24">
        <f>'CCaMC-BCCpUC US'!C24</f>
        <v>1058173.8307604436</v>
      </c>
      <c r="D24">
        <f>'CCaMC-BCCpUC US'!D24</f>
        <v>1050480.564310764</v>
      </c>
      <c r="E24">
        <f>'CCaMC-BCCpUC US'!E24</f>
        <v>1042787.2978610847</v>
      </c>
      <c r="F24">
        <f>'CCaMC-BCCpUC US'!F24</f>
        <v>1035094.0314114052</v>
      </c>
      <c r="G24">
        <f>'CCaMC-BCCpUC US'!G24</f>
        <v>1027400.764961726</v>
      </c>
      <c r="H24">
        <f>'CCaMC-BCCpUC US'!H24</f>
        <v>1019707.4985120468</v>
      </c>
      <c r="I24">
        <f>'CCaMC-BCCpUC US'!I24</f>
        <v>1012014.2320623671</v>
      </c>
      <c r="J24">
        <f>'CCaMC-BCCpUC US'!J24</f>
        <v>1004408.3890950708</v>
      </c>
      <c r="K24">
        <f>'CCaMC-BCCpUC US'!K24</f>
        <v>996715.12264539115</v>
      </c>
      <c r="L24">
        <f>'CCaMC-BCCpUC US'!L24</f>
        <v>989021.85619571176</v>
      </c>
      <c r="M24">
        <f>'CCaMC-BCCpUC US'!M24</f>
        <v>981328.58974603249</v>
      </c>
      <c r="N24">
        <f>'CCaMC-BCCpUC US'!N24</f>
        <v>973635.3232963531</v>
      </c>
      <c r="O24">
        <f>'CCaMC-BCCpUC US'!O24</f>
        <v>965942.05684667395</v>
      </c>
      <c r="P24">
        <f>'CCaMC-BCCpUC US'!P24</f>
        <v>958248.79039699433</v>
      </c>
      <c r="Q24">
        <f>'CCaMC-BCCpUC US'!Q24</f>
        <v>950555.52394731494</v>
      </c>
      <c r="R24">
        <f>'CCaMC-BCCpUC US'!R24</f>
        <v>942949.68098001846</v>
      </c>
      <c r="S24">
        <f>'CCaMC-BCCpUC US'!S24</f>
        <v>935256.41453033907</v>
      </c>
      <c r="T24">
        <f>'CCaMC-BCCpUC US'!T24</f>
        <v>927563.1480806598</v>
      </c>
      <c r="U24">
        <f>'CCaMC-BCCpUC US'!U24</f>
        <v>919869.88163098029</v>
      </c>
      <c r="V24">
        <f>'CCaMC-BCCpUC US'!V24</f>
        <v>912176.61518130091</v>
      </c>
      <c r="W24">
        <f>'CCaMC-BCCpUC US'!W24</f>
        <v>904483.34873162152</v>
      </c>
      <c r="X24">
        <f>'CCaMC-BCCpUC US'!X24</f>
        <v>896790.08228194225</v>
      </c>
      <c r="Y24">
        <f>'CCaMC-BCCpUC US'!Y24</f>
        <v>889096.81583226286</v>
      </c>
      <c r="Z24">
        <f>'CCaMC-BCCpUC US'!Z24</f>
        <v>881490.97286496626</v>
      </c>
      <c r="AA24">
        <f>'CCaMC-BCCpUC US'!AA24</f>
        <v>873797.70641528687</v>
      </c>
      <c r="AB24">
        <f>'CCaMC-BCCpUC US'!AB24</f>
        <v>866104.43996560748</v>
      </c>
      <c r="AC24">
        <f>'CCaMC-BCCpUC US'!AC24</f>
        <v>858411.17351592821</v>
      </c>
      <c r="AD24">
        <f>'CCaMC-BCCpUC US'!AD24</f>
        <v>850717.90706624882</v>
      </c>
      <c r="AE24">
        <f>'CCaMC-BCCpUC US'!AE24</f>
        <v>843024.64061656944</v>
      </c>
    </row>
    <row r="25" spans="1:31">
      <c r="A25" s="24" t="s">
        <v>83</v>
      </c>
      <c r="B25">
        <f>'CCaMC-BCCpUC US'!B25</f>
        <v>1087150.6301901576</v>
      </c>
      <c r="C25">
        <f>'CCaMC-BCCpUC US'!C25</f>
        <v>1205045.2811634131</v>
      </c>
      <c r="D25">
        <f>'CCaMC-BCCpUC US'!D25</f>
        <v>1194379.6163127213</v>
      </c>
      <c r="E25">
        <f>'CCaMC-BCCpUC US'!E25</f>
        <v>1183801.3749444121</v>
      </c>
      <c r="F25">
        <f>'CCaMC-BCCpUC US'!F25</f>
        <v>1173135.7100937204</v>
      </c>
      <c r="G25">
        <f>'CCaMC-BCCpUC US'!G25</f>
        <v>1162557.4687254112</v>
      </c>
      <c r="H25">
        <f>'CCaMC-BCCpUC US'!H25</f>
        <v>1151891.8038747192</v>
      </c>
      <c r="I25">
        <f>'CCaMC-BCCpUC US'!I25</f>
        <v>1141313.5625064103</v>
      </c>
      <c r="J25">
        <f>'CCaMC-BCCpUC US'!J25</f>
        <v>1130647.8976557183</v>
      </c>
      <c r="K25">
        <f>'CCaMC-BCCpUC US'!K25</f>
        <v>1120069.6562874094</v>
      </c>
      <c r="L25">
        <f>'CCaMC-BCCpUC US'!L25</f>
        <v>1109403.9914367173</v>
      </c>
      <c r="M25">
        <f>'CCaMC-BCCpUC US'!M25</f>
        <v>1098825.7500684082</v>
      </c>
      <c r="N25">
        <f>'CCaMC-BCCpUC US'!N25</f>
        <v>1088160.0852177164</v>
      </c>
      <c r="O25">
        <f>'CCaMC-BCCpUC US'!O25</f>
        <v>1077581.8438494073</v>
      </c>
      <c r="P25">
        <f>'CCaMC-BCCpUC US'!P25</f>
        <v>1066916.1789987157</v>
      </c>
      <c r="Q25">
        <f>'CCaMC-BCCpUC US'!Q25</f>
        <v>1058873.2186195052</v>
      </c>
      <c r="R25">
        <f>'CCaMC-BCCpUC US'!R25</f>
        <v>1050830.2582402949</v>
      </c>
      <c r="S25">
        <f>'CCaMC-BCCpUC US'!S25</f>
        <v>1042787.2978610847</v>
      </c>
      <c r="T25">
        <f>'CCaMC-BCCpUC US'!T25</f>
        <v>1034744.3374818745</v>
      </c>
      <c r="U25">
        <f>'CCaMC-BCCpUC US'!U25</f>
        <v>1026701.3771026643</v>
      </c>
      <c r="V25">
        <f>'CCaMC-BCCpUC US'!V25</f>
        <v>1018658.4167234539</v>
      </c>
      <c r="W25">
        <f>'CCaMC-BCCpUC US'!W25</f>
        <v>1010528.0328618611</v>
      </c>
      <c r="X25">
        <f>'CCaMC-BCCpUC US'!X25</f>
        <v>1002485.0724826509</v>
      </c>
      <c r="Y25">
        <f>'CCaMC-BCCpUC US'!Y25</f>
        <v>994442.11210344045</v>
      </c>
      <c r="Z25">
        <f>'CCaMC-BCCpUC US'!Z25</f>
        <v>986399.15172423038</v>
      </c>
      <c r="AA25">
        <f>'CCaMC-BCCpUC US'!AA25</f>
        <v>978356.19134501996</v>
      </c>
      <c r="AB25">
        <f>'CCaMC-BCCpUC US'!AB25</f>
        <v>970313.23096580978</v>
      </c>
      <c r="AC25">
        <f>'CCaMC-BCCpUC US'!AC25</f>
        <v>962270.27058659948</v>
      </c>
      <c r="AD25">
        <f>'CCaMC-BCCpUC US'!AD25</f>
        <v>954139.88672500674</v>
      </c>
      <c r="AE25">
        <f>'CCaMC-BCCpUC US'!AE25</f>
        <v>946096.92634579632</v>
      </c>
    </row>
    <row r="26" spans="1:31">
      <c r="F26" s="13"/>
    </row>
    <row r="27" spans="1:31">
      <c r="F27" s="13"/>
    </row>
    <row r="28" spans="1:31">
      <c r="F28" s="13"/>
    </row>
    <row r="29" spans="1:31">
      <c r="F29" s="13"/>
    </row>
    <row r="30" spans="1:31">
      <c r="F30" s="13"/>
    </row>
    <row r="31" spans="1:31">
      <c r="F31" s="13"/>
    </row>
    <row r="32" spans="1:31">
      <c r="F32" s="13"/>
    </row>
    <row r="33" spans="6:6">
      <c r="F33" s="13"/>
    </row>
    <row r="34" spans="6:6">
      <c r="F34" s="13"/>
    </row>
    <row r="35" spans="6:6">
      <c r="F35" s="13"/>
    </row>
    <row r="36" spans="6:6">
      <c r="F36" s="13"/>
    </row>
  </sheetData>
  <phoneticPr fontId="3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504D5-FCEC-43DA-93BC-87BC23795B0E}">
  <sheetPr>
    <tabColor theme="3"/>
  </sheetPr>
  <dimension ref="A1:AF36"/>
  <sheetViews>
    <sheetView workbookViewId="0">
      <selection activeCell="B9" sqref="B9"/>
    </sheetView>
  </sheetViews>
  <sheetFormatPr defaultColWidth="9.08984375" defaultRowHeight="14.5"/>
  <cols>
    <col min="1" max="1" width="31.08984375" bestFit="1" customWidth="1"/>
    <col min="2" max="3" width="31.08984375" customWidth="1"/>
    <col min="4" max="4" width="28.08984375" customWidth="1"/>
    <col min="5" max="30" width="10.7265625" bestFit="1" customWidth="1"/>
    <col min="31" max="31" width="10.81640625" bestFit="1" customWidth="1"/>
  </cols>
  <sheetData>
    <row r="1" spans="1:32">
      <c r="A1" s="12" t="s">
        <v>35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</row>
    <row r="2" spans="1:32">
      <c r="A2" t="s">
        <v>16</v>
      </c>
      <c r="B2" s="15">
        <v>0</v>
      </c>
      <c r="C2" s="15">
        <v>0</v>
      </c>
      <c r="D2" s="15">
        <v>0</v>
      </c>
      <c r="E2" s="15">
        <v>0</v>
      </c>
      <c r="F2" s="15">
        <v>0</v>
      </c>
      <c r="G2" s="15">
        <v>0</v>
      </c>
      <c r="H2" s="15">
        <v>0</v>
      </c>
      <c r="I2" s="15">
        <v>0</v>
      </c>
      <c r="J2" s="15">
        <v>0</v>
      </c>
      <c r="K2" s="15">
        <v>0</v>
      </c>
      <c r="L2" s="15">
        <v>0</v>
      </c>
      <c r="M2" s="15">
        <v>0</v>
      </c>
      <c r="N2" s="15">
        <v>0</v>
      </c>
      <c r="O2" s="15">
        <v>0</v>
      </c>
      <c r="P2" s="15">
        <v>0</v>
      </c>
      <c r="Q2" s="15">
        <v>0</v>
      </c>
      <c r="R2" s="15">
        <v>0</v>
      </c>
      <c r="S2" s="15">
        <v>0</v>
      </c>
      <c r="T2" s="15">
        <v>0</v>
      </c>
      <c r="U2" s="15">
        <v>0</v>
      </c>
      <c r="V2" s="15">
        <v>0</v>
      </c>
      <c r="W2" s="15">
        <v>0</v>
      </c>
      <c r="X2" s="15">
        <v>0</v>
      </c>
      <c r="Y2" s="15">
        <v>0</v>
      </c>
      <c r="Z2" s="15">
        <v>0</v>
      </c>
      <c r="AA2" s="15">
        <v>0</v>
      </c>
      <c r="AB2" s="15">
        <v>0</v>
      </c>
      <c r="AC2" s="15">
        <v>0</v>
      </c>
      <c r="AD2" s="15">
        <v>0</v>
      </c>
      <c r="AE2" s="15">
        <v>0</v>
      </c>
      <c r="AF2" s="4"/>
    </row>
    <row r="3" spans="1:32">
      <c r="A3" t="s">
        <v>75</v>
      </c>
      <c r="B3" s="15">
        <v>0</v>
      </c>
      <c r="C3" s="15">
        <v>0</v>
      </c>
      <c r="D3" s="15">
        <v>0</v>
      </c>
      <c r="E3" s="15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5">
        <v>0</v>
      </c>
      <c r="M3" s="15">
        <v>0</v>
      </c>
      <c r="N3" s="15">
        <v>0</v>
      </c>
      <c r="O3" s="15">
        <v>0</v>
      </c>
      <c r="P3" s="15">
        <v>0</v>
      </c>
      <c r="Q3" s="15">
        <v>0</v>
      </c>
      <c r="R3" s="15">
        <v>0</v>
      </c>
      <c r="S3" s="15">
        <v>0</v>
      </c>
      <c r="T3" s="15">
        <v>0</v>
      </c>
      <c r="U3" s="15">
        <v>0</v>
      </c>
      <c r="V3" s="15">
        <v>0</v>
      </c>
      <c r="W3" s="15">
        <v>0</v>
      </c>
      <c r="X3" s="15">
        <v>0</v>
      </c>
      <c r="Y3" s="15">
        <v>0</v>
      </c>
      <c r="Z3" s="15">
        <v>0</v>
      </c>
      <c r="AA3" s="15">
        <v>0</v>
      </c>
      <c r="AB3" s="15">
        <v>0</v>
      </c>
      <c r="AC3" s="15">
        <v>0</v>
      </c>
      <c r="AD3" s="15">
        <v>0</v>
      </c>
      <c r="AE3" s="15">
        <v>0</v>
      </c>
      <c r="AF3" s="4"/>
    </row>
    <row r="4" spans="1:32">
      <c r="A4" t="s">
        <v>76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  <c r="G4" s="15">
        <v>0</v>
      </c>
      <c r="H4" s="15">
        <v>0</v>
      </c>
      <c r="I4" s="15">
        <v>0</v>
      </c>
      <c r="J4" s="15">
        <v>0</v>
      </c>
      <c r="K4" s="15">
        <v>0</v>
      </c>
      <c r="L4" s="15">
        <v>0</v>
      </c>
      <c r="M4" s="15">
        <v>0</v>
      </c>
      <c r="N4" s="15">
        <v>0</v>
      </c>
      <c r="O4" s="15">
        <v>0</v>
      </c>
      <c r="P4" s="15">
        <v>0</v>
      </c>
      <c r="Q4" s="15">
        <v>0</v>
      </c>
      <c r="R4" s="15">
        <v>0</v>
      </c>
      <c r="S4" s="15">
        <v>0</v>
      </c>
      <c r="T4" s="15">
        <v>0</v>
      </c>
      <c r="U4" s="15">
        <v>0</v>
      </c>
      <c r="V4" s="15">
        <v>0</v>
      </c>
      <c r="W4" s="15">
        <v>0</v>
      </c>
      <c r="X4" s="15">
        <v>0</v>
      </c>
      <c r="Y4" s="15">
        <v>0</v>
      </c>
      <c r="Z4" s="15">
        <v>0</v>
      </c>
      <c r="AA4" s="15">
        <v>0</v>
      </c>
      <c r="AB4" s="15">
        <v>0</v>
      </c>
      <c r="AC4" s="15">
        <v>0</v>
      </c>
      <c r="AD4" s="15">
        <v>0</v>
      </c>
      <c r="AE4" s="15">
        <v>0</v>
      </c>
      <c r="AF4" s="4"/>
    </row>
    <row r="5" spans="1:32">
      <c r="A5" t="s">
        <v>5</v>
      </c>
      <c r="B5" s="15">
        <v>0</v>
      </c>
      <c r="C5" s="15">
        <v>0</v>
      </c>
      <c r="D5" s="15">
        <v>0</v>
      </c>
      <c r="E5" s="15">
        <v>0</v>
      </c>
      <c r="F5" s="15">
        <v>0</v>
      </c>
      <c r="G5" s="15">
        <v>0</v>
      </c>
      <c r="H5" s="15">
        <v>0</v>
      </c>
      <c r="I5" s="15">
        <v>0</v>
      </c>
      <c r="J5" s="15">
        <v>0</v>
      </c>
      <c r="K5" s="15">
        <v>0</v>
      </c>
      <c r="L5" s="15">
        <v>0</v>
      </c>
      <c r="M5" s="15">
        <v>0</v>
      </c>
      <c r="N5" s="15">
        <v>0</v>
      </c>
      <c r="O5" s="15">
        <v>0</v>
      </c>
      <c r="P5" s="15">
        <v>0</v>
      </c>
      <c r="Q5" s="15">
        <v>0</v>
      </c>
      <c r="R5" s="15">
        <v>0</v>
      </c>
      <c r="S5" s="15">
        <v>0</v>
      </c>
      <c r="T5" s="15">
        <v>0</v>
      </c>
      <c r="U5" s="15">
        <v>0</v>
      </c>
      <c r="V5" s="15">
        <v>0</v>
      </c>
      <c r="W5" s="15">
        <v>0</v>
      </c>
      <c r="X5" s="15">
        <v>0</v>
      </c>
      <c r="Y5" s="15">
        <v>0</v>
      </c>
      <c r="Z5" s="15">
        <v>0</v>
      </c>
      <c r="AA5" s="15">
        <v>0</v>
      </c>
      <c r="AB5" s="15">
        <v>0</v>
      </c>
      <c r="AC5" s="15">
        <v>0</v>
      </c>
      <c r="AD5" s="15">
        <v>0</v>
      </c>
      <c r="AE5" s="15">
        <v>0</v>
      </c>
    </row>
    <row r="6" spans="1:32">
      <c r="A6" t="s">
        <v>6</v>
      </c>
      <c r="B6" s="15">
        <v>0</v>
      </c>
      <c r="C6" s="15">
        <v>0</v>
      </c>
      <c r="D6" s="15">
        <v>0</v>
      </c>
      <c r="E6" s="15">
        <v>0</v>
      </c>
      <c r="F6" s="15">
        <v>0</v>
      </c>
      <c r="G6" s="15">
        <v>0</v>
      </c>
      <c r="H6" s="15">
        <v>0</v>
      </c>
      <c r="I6" s="15">
        <v>0</v>
      </c>
      <c r="J6" s="15">
        <v>0</v>
      </c>
      <c r="K6" s="15">
        <v>0</v>
      </c>
      <c r="L6" s="15">
        <v>0</v>
      </c>
      <c r="M6" s="15">
        <v>0</v>
      </c>
      <c r="N6" s="15">
        <v>0</v>
      </c>
      <c r="O6" s="15">
        <v>0</v>
      </c>
      <c r="P6" s="15">
        <v>0</v>
      </c>
      <c r="Q6" s="15">
        <v>0</v>
      </c>
      <c r="R6" s="15">
        <v>0</v>
      </c>
      <c r="S6" s="15">
        <v>0</v>
      </c>
      <c r="T6" s="15">
        <v>0</v>
      </c>
      <c r="U6" s="15">
        <v>0</v>
      </c>
      <c r="V6" s="15">
        <v>0</v>
      </c>
      <c r="W6" s="15">
        <v>0</v>
      </c>
      <c r="X6" s="15">
        <v>0</v>
      </c>
      <c r="Y6" s="15">
        <v>0</v>
      </c>
      <c r="Z6" s="15">
        <v>0</v>
      </c>
      <c r="AA6" s="15">
        <v>0</v>
      </c>
      <c r="AB6" s="15">
        <v>0</v>
      </c>
      <c r="AC6" s="15">
        <v>0</v>
      </c>
      <c r="AD6" s="15">
        <v>0</v>
      </c>
      <c r="AE6" s="15">
        <v>0</v>
      </c>
    </row>
    <row r="7" spans="1:32">
      <c r="A7" t="s">
        <v>18</v>
      </c>
      <c r="B7" s="15">
        <v>0</v>
      </c>
      <c r="C7" s="15">
        <v>0</v>
      </c>
      <c r="D7" s="15">
        <v>0</v>
      </c>
      <c r="E7" s="15">
        <v>0</v>
      </c>
      <c r="F7" s="15">
        <v>0</v>
      </c>
      <c r="G7" s="15">
        <v>0</v>
      </c>
      <c r="H7" s="15">
        <v>0</v>
      </c>
      <c r="I7" s="15">
        <v>0</v>
      </c>
      <c r="J7" s="15">
        <v>0</v>
      </c>
      <c r="K7" s="15">
        <v>0</v>
      </c>
      <c r="L7" s="15">
        <v>0</v>
      </c>
      <c r="M7" s="15">
        <v>0</v>
      </c>
      <c r="N7" s="15">
        <v>0</v>
      </c>
      <c r="O7" s="15">
        <v>0</v>
      </c>
      <c r="P7" s="15">
        <v>0</v>
      </c>
      <c r="Q7" s="15">
        <v>0</v>
      </c>
      <c r="R7" s="15">
        <v>0</v>
      </c>
      <c r="S7" s="15">
        <v>0</v>
      </c>
      <c r="T7" s="15">
        <v>0</v>
      </c>
      <c r="U7" s="15">
        <v>0</v>
      </c>
      <c r="V7" s="15">
        <v>0</v>
      </c>
      <c r="W7" s="15">
        <v>0</v>
      </c>
      <c r="X7" s="15">
        <v>0</v>
      </c>
      <c r="Y7" s="15">
        <v>0</v>
      </c>
      <c r="Z7" s="15">
        <v>0</v>
      </c>
      <c r="AA7" s="15">
        <v>0</v>
      </c>
      <c r="AB7" s="15">
        <v>0</v>
      </c>
      <c r="AC7" s="15">
        <v>0</v>
      </c>
      <c r="AD7" s="15">
        <v>0</v>
      </c>
      <c r="AE7" s="15">
        <v>0</v>
      </c>
    </row>
    <row r="8" spans="1:32">
      <c r="A8" t="s">
        <v>7</v>
      </c>
      <c r="B8" s="15">
        <v>0</v>
      </c>
      <c r="C8" s="15">
        <v>0</v>
      </c>
      <c r="D8" s="15">
        <v>0</v>
      </c>
      <c r="E8" s="15">
        <v>0</v>
      </c>
      <c r="F8" s="15">
        <v>0</v>
      </c>
      <c r="G8" s="15">
        <v>0</v>
      </c>
      <c r="H8" s="15">
        <v>0</v>
      </c>
      <c r="I8" s="15">
        <v>0</v>
      </c>
      <c r="J8" s="15">
        <v>0</v>
      </c>
      <c r="K8" s="15">
        <v>0</v>
      </c>
      <c r="L8" s="15">
        <v>0</v>
      </c>
      <c r="M8" s="15">
        <v>0</v>
      </c>
      <c r="N8" s="15">
        <v>0</v>
      </c>
      <c r="O8" s="15">
        <v>0</v>
      </c>
      <c r="P8" s="15">
        <v>0</v>
      </c>
      <c r="Q8" s="15">
        <v>0</v>
      </c>
      <c r="R8" s="15">
        <v>0</v>
      </c>
      <c r="S8" s="15">
        <v>0</v>
      </c>
      <c r="T8" s="15">
        <v>0</v>
      </c>
      <c r="U8" s="15">
        <v>0</v>
      </c>
      <c r="V8" s="15">
        <v>0</v>
      </c>
      <c r="W8" s="15">
        <v>0</v>
      </c>
      <c r="X8" s="15">
        <v>0</v>
      </c>
      <c r="Y8" s="15">
        <v>0</v>
      </c>
      <c r="Z8" s="15">
        <v>0</v>
      </c>
      <c r="AA8" s="15">
        <v>0</v>
      </c>
      <c r="AB8" s="15">
        <v>0</v>
      </c>
      <c r="AC8" s="15">
        <v>0</v>
      </c>
      <c r="AD8" s="15">
        <v>0</v>
      </c>
      <c r="AE8" s="15">
        <v>0</v>
      </c>
    </row>
    <row r="9" spans="1:32">
      <c r="A9" t="s">
        <v>8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  <c r="G9" s="15">
        <v>0</v>
      </c>
      <c r="H9" s="15">
        <v>0</v>
      </c>
      <c r="I9" s="15">
        <v>0</v>
      </c>
      <c r="J9" s="15">
        <v>0</v>
      </c>
      <c r="K9" s="15">
        <v>0</v>
      </c>
      <c r="L9" s="15">
        <v>0</v>
      </c>
      <c r="M9" s="15">
        <v>0</v>
      </c>
      <c r="N9" s="15">
        <v>0</v>
      </c>
      <c r="O9" s="15">
        <v>0</v>
      </c>
      <c r="P9" s="15">
        <v>0</v>
      </c>
      <c r="Q9" s="15">
        <v>0</v>
      </c>
      <c r="R9" s="15">
        <v>0</v>
      </c>
      <c r="S9" s="15">
        <v>0</v>
      </c>
      <c r="T9" s="15">
        <v>0</v>
      </c>
      <c r="U9" s="15">
        <v>0</v>
      </c>
      <c r="V9" s="15">
        <v>0</v>
      </c>
      <c r="W9" s="15">
        <v>0</v>
      </c>
      <c r="X9" s="15">
        <v>0</v>
      </c>
      <c r="Y9" s="15">
        <v>0</v>
      </c>
      <c r="Z9" s="15">
        <v>0</v>
      </c>
      <c r="AA9" s="15">
        <v>0</v>
      </c>
      <c r="AB9" s="15">
        <v>0</v>
      </c>
      <c r="AC9" s="15">
        <v>0</v>
      </c>
      <c r="AD9" s="15">
        <v>0</v>
      </c>
      <c r="AE9" s="15">
        <v>0</v>
      </c>
    </row>
    <row r="10" spans="1:32">
      <c r="A10" t="s">
        <v>9</v>
      </c>
      <c r="B10" s="15">
        <v>0</v>
      </c>
      <c r="C10" s="15">
        <v>0</v>
      </c>
      <c r="D10" s="15">
        <v>0</v>
      </c>
      <c r="E10" s="15">
        <v>0</v>
      </c>
      <c r="F10" s="15">
        <v>0</v>
      </c>
      <c r="G10" s="15">
        <v>0</v>
      </c>
      <c r="H10" s="15">
        <v>0</v>
      </c>
      <c r="I10" s="15">
        <v>0</v>
      </c>
      <c r="J10" s="15">
        <v>0</v>
      </c>
      <c r="K10" s="15">
        <v>0</v>
      </c>
      <c r="L10" s="15">
        <v>0</v>
      </c>
      <c r="M10" s="15">
        <v>0</v>
      </c>
      <c r="N10" s="15">
        <v>0</v>
      </c>
      <c r="O10" s="15">
        <v>0</v>
      </c>
      <c r="P10" s="15">
        <v>0</v>
      </c>
      <c r="Q10" s="15">
        <v>0</v>
      </c>
      <c r="R10" s="15">
        <v>0</v>
      </c>
      <c r="S10" s="15">
        <v>0</v>
      </c>
      <c r="T10" s="15">
        <v>0</v>
      </c>
      <c r="U10" s="15">
        <v>0</v>
      </c>
      <c r="V10" s="15">
        <v>0</v>
      </c>
      <c r="W10" s="15">
        <v>0</v>
      </c>
      <c r="X10" s="15">
        <v>0</v>
      </c>
      <c r="Y10" s="15">
        <v>0</v>
      </c>
      <c r="Z10" s="15">
        <v>0</v>
      </c>
      <c r="AA10" s="15">
        <v>0</v>
      </c>
      <c r="AB10" s="15">
        <v>0</v>
      </c>
      <c r="AC10" s="15">
        <v>0</v>
      </c>
      <c r="AD10" s="15">
        <v>0</v>
      </c>
      <c r="AE10" s="15">
        <v>0</v>
      </c>
    </row>
    <row r="11" spans="1:32">
      <c r="A11" t="s">
        <v>12</v>
      </c>
      <c r="B11" s="15">
        <v>0</v>
      </c>
      <c r="C11" s="15">
        <v>0</v>
      </c>
      <c r="D11" s="15">
        <v>0</v>
      </c>
      <c r="E11" s="15">
        <v>0</v>
      </c>
      <c r="F11" s="15">
        <v>0</v>
      </c>
      <c r="G11" s="15">
        <v>0</v>
      </c>
      <c r="H11" s="15">
        <v>0</v>
      </c>
      <c r="I11" s="15">
        <v>0</v>
      </c>
      <c r="J11" s="15">
        <v>0</v>
      </c>
      <c r="K11" s="15">
        <v>0</v>
      </c>
      <c r="L11" s="15">
        <v>0</v>
      </c>
      <c r="M11" s="15">
        <v>0</v>
      </c>
      <c r="N11" s="15">
        <v>0</v>
      </c>
      <c r="O11" s="15">
        <v>0</v>
      </c>
      <c r="P11" s="15">
        <v>0</v>
      </c>
      <c r="Q11" s="15">
        <v>0</v>
      </c>
      <c r="R11" s="15">
        <v>0</v>
      </c>
      <c r="S11" s="15">
        <v>0</v>
      </c>
      <c r="T11" s="15">
        <v>0</v>
      </c>
      <c r="U11" s="15">
        <v>0</v>
      </c>
      <c r="V11" s="15">
        <v>0</v>
      </c>
      <c r="W11" s="15">
        <v>0</v>
      </c>
      <c r="X11" s="15">
        <v>0</v>
      </c>
      <c r="Y11" s="15">
        <v>0</v>
      </c>
      <c r="Z11" s="15">
        <v>0</v>
      </c>
      <c r="AA11" s="15">
        <v>0</v>
      </c>
      <c r="AB11" s="15">
        <v>0</v>
      </c>
      <c r="AC11" s="15">
        <v>0</v>
      </c>
      <c r="AD11" s="15">
        <v>0</v>
      </c>
      <c r="AE11" s="15">
        <v>0</v>
      </c>
    </row>
    <row r="12" spans="1:32">
      <c r="A12" t="s">
        <v>13</v>
      </c>
      <c r="B12" s="15">
        <v>0</v>
      </c>
      <c r="C12" s="15">
        <v>0</v>
      </c>
      <c r="D12" s="15">
        <v>0</v>
      </c>
      <c r="E12" s="15">
        <v>0</v>
      </c>
      <c r="F12" s="15">
        <v>0</v>
      </c>
      <c r="G12" s="15">
        <v>0</v>
      </c>
      <c r="H12" s="15">
        <v>0</v>
      </c>
      <c r="I12" s="15">
        <v>0</v>
      </c>
      <c r="J12" s="15">
        <v>0</v>
      </c>
      <c r="K12" s="15">
        <v>0</v>
      </c>
      <c r="L12" s="15">
        <v>0</v>
      </c>
      <c r="M12" s="15">
        <v>0</v>
      </c>
      <c r="N12" s="15">
        <v>0</v>
      </c>
      <c r="O12" s="15">
        <v>0</v>
      </c>
      <c r="P12" s="15">
        <v>0</v>
      </c>
      <c r="Q12" s="15">
        <v>0</v>
      </c>
      <c r="R12" s="15">
        <v>0</v>
      </c>
      <c r="S12" s="15">
        <v>0</v>
      </c>
      <c r="T12" s="15">
        <v>0</v>
      </c>
      <c r="U12" s="15">
        <v>0</v>
      </c>
      <c r="V12" s="15">
        <v>0</v>
      </c>
      <c r="W12" s="15">
        <v>0</v>
      </c>
      <c r="X12" s="15">
        <v>0</v>
      </c>
      <c r="Y12" s="15">
        <v>0</v>
      </c>
      <c r="Z12" s="15">
        <v>0</v>
      </c>
      <c r="AA12" s="15">
        <v>0</v>
      </c>
      <c r="AB12" s="15">
        <v>0</v>
      </c>
      <c r="AC12" s="15">
        <v>0</v>
      </c>
      <c r="AD12" s="15">
        <v>0</v>
      </c>
      <c r="AE12" s="15">
        <v>0</v>
      </c>
    </row>
    <row r="13" spans="1:32">
      <c r="A13" t="s">
        <v>14</v>
      </c>
      <c r="B13" s="15">
        <v>0</v>
      </c>
      <c r="C13" s="15">
        <v>0</v>
      </c>
      <c r="D13" s="15">
        <v>0</v>
      </c>
      <c r="E13" s="15">
        <v>0</v>
      </c>
      <c r="F13" s="15">
        <v>0</v>
      </c>
      <c r="G13" s="15">
        <v>0</v>
      </c>
      <c r="H13" s="15">
        <v>0</v>
      </c>
      <c r="I13" s="15">
        <v>0</v>
      </c>
      <c r="J13" s="15">
        <v>0</v>
      </c>
      <c r="K13" s="15">
        <v>0</v>
      </c>
      <c r="L13" s="15">
        <v>0</v>
      </c>
      <c r="M13" s="15">
        <v>0</v>
      </c>
      <c r="N13" s="15">
        <v>0</v>
      </c>
      <c r="O13" s="15">
        <v>0</v>
      </c>
      <c r="P13" s="15">
        <v>0</v>
      </c>
      <c r="Q13" s="15">
        <v>0</v>
      </c>
      <c r="R13" s="15">
        <v>0</v>
      </c>
      <c r="S13" s="15">
        <v>0</v>
      </c>
      <c r="T13" s="15">
        <v>0</v>
      </c>
      <c r="U13" s="15">
        <v>0</v>
      </c>
      <c r="V13" s="15">
        <v>0</v>
      </c>
      <c r="W13" s="15">
        <v>0</v>
      </c>
      <c r="X13" s="15">
        <v>0</v>
      </c>
      <c r="Y13" s="15">
        <v>0</v>
      </c>
      <c r="Z13" s="15">
        <v>0</v>
      </c>
      <c r="AA13" s="15">
        <v>0</v>
      </c>
      <c r="AB13" s="15">
        <v>0</v>
      </c>
      <c r="AC13" s="15">
        <v>0</v>
      </c>
      <c r="AD13" s="15">
        <v>0</v>
      </c>
      <c r="AE13" s="15">
        <v>0</v>
      </c>
    </row>
    <row r="14" spans="1:32">
      <c r="A14" t="s">
        <v>19</v>
      </c>
      <c r="B14" s="15">
        <v>0</v>
      </c>
      <c r="C14" s="15">
        <v>0</v>
      </c>
      <c r="D14" s="15">
        <v>0</v>
      </c>
      <c r="E14" s="15">
        <v>0</v>
      </c>
      <c r="F14" s="15">
        <v>0</v>
      </c>
      <c r="G14" s="15">
        <v>0</v>
      </c>
      <c r="H14" s="15">
        <v>0</v>
      </c>
      <c r="I14" s="15">
        <v>0</v>
      </c>
      <c r="J14" s="15">
        <v>0</v>
      </c>
      <c r="K14" s="15">
        <v>0</v>
      </c>
      <c r="L14" s="15">
        <v>0</v>
      </c>
      <c r="M14" s="15">
        <v>0</v>
      </c>
      <c r="N14" s="15">
        <v>0</v>
      </c>
      <c r="O14" s="15">
        <v>0</v>
      </c>
      <c r="P14" s="15">
        <v>0</v>
      </c>
      <c r="Q14" s="15">
        <v>0</v>
      </c>
      <c r="R14" s="15">
        <v>0</v>
      </c>
      <c r="S14" s="15">
        <v>0</v>
      </c>
      <c r="T14" s="15">
        <v>0</v>
      </c>
      <c r="U14" s="15">
        <v>0</v>
      </c>
      <c r="V14" s="15">
        <v>0</v>
      </c>
      <c r="W14" s="15">
        <v>0</v>
      </c>
      <c r="X14" s="15">
        <v>0</v>
      </c>
      <c r="Y14" s="15">
        <v>0</v>
      </c>
      <c r="Z14" s="15">
        <v>0</v>
      </c>
      <c r="AA14" s="15">
        <v>0</v>
      </c>
      <c r="AB14" s="15">
        <v>0</v>
      </c>
      <c r="AC14" s="15">
        <v>0</v>
      </c>
      <c r="AD14" s="15">
        <v>0</v>
      </c>
      <c r="AE14" s="15">
        <v>0</v>
      </c>
    </row>
    <row r="15" spans="1:32">
      <c r="A15" t="s">
        <v>17</v>
      </c>
      <c r="B15" s="15">
        <v>0</v>
      </c>
      <c r="C15" s="15">
        <v>0</v>
      </c>
      <c r="D15" s="15">
        <v>0</v>
      </c>
      <c r="E15" s="15">
        <v>0</v>
      </c>
      <c r="F15" s="15">
        <v>0</v>
      </c>
      <c r="G15" s="15">
        <v>0</v>
      </c>
      <c r="H15" s="15">
        <v>0</v>
      </c>
      <c r="I15" s="15">
        <v>0</v>
      </c>
      <c r="J15" s="15">
        <v>0</v>
      </c>
      <c r="K15" s="15">
        <v>0</v>
      </c>
      <c r="L15" s="15">
        <v>0</v>
      </c>
      <c r="M15" s="15">
        <v>0</v>
      </c>
      <c r="N15" s="15">
        <v>0</v>
      </c>
      <c r="O15" s="15">
        <v>0</v>
      </c>
      <c r="P15" s="15">
        <v>0</v>
      </c>
      <c r="Q15" s="15">
        <v>0</v>
      </c>
      <c r="R15" s="15">
        <v>0</v>
      </c>
      <c r="S15" s="15">
        <v>0</v>
      </c>
      <c r="T15" s="15">
        <v>0</v>
      </c>
      <c r="U15" s="15">
        <v>0</v>
      </c>
      <c r="V15" s="15">
        <v>0</v>
      </c>
      <c r="W15" s="15">
        <v>0</v>
      </c>
      <c r="X15" s="15">
        <v>0</v>
      </c>
      <c r="Y15" s="15">
        <v>0</v>
      </c>
      <c r="Z15" s="15">
        <v>0</v>
      </c>
      <c r="AA15" s="15">
        <v>0</v>
      </c>
      <c r="AB15" s="15">
        <v>0</v>
      </c>
      <c r="AC15" s="15">
        <v>0</v>
      </c>
      <c r="AD15" s="15">
        <v>0</v>
      </c>
      <c r="AE15" s="15">
        <v>0</v>
      </c>
    </row>
    <row r="16" spans="1:32">
      <c r="A16" t="s">
        <v>20</v>
      </c>
      <c r="B16" s="15">
        <v>0</v>
      </c>
      <c r="C16" s="15">
        <v>0</v>
      </c>
      <c r="D16" s="15">
        <v>0</v>
      </c>
      <c r="E16" s="15">
        <v>0</v>
      </c>
      <c r="F16" s="15">
        <v>0</v>
      </c>
      <c r="G16" s="15">
        <v>0</v>
      </c>
      <c r="H16" s="15">
        <v>0</v>
      </c>
      <c r="I16" s="15">
        <v>0</v>
      </c>
      <c r="J16" s="15">
        <v>0</v>
      </c>
      <c r="K16" s="15">
        <v>0</v>
      </c>
      <c r="L16" s="15">
        <v>0</v>
      </c>
      <c r="M16" s="15">
        <v>0</v>
      </c>
      <c r="N16" s="15">
        <v>0</v>
      </c>
      <c r="O16" s="15">
        <v>0</v>
      </c>
      <c r="P16" s="15">
        <v>0</v>
      </c>
      <c r="Q16" s="15">
        <v>0</v>
      </c>
      <c r="R16" s="15">
        <v>0</v>
      </c>
      <c r="S16" s="15">
        <v>0</v>
      </c>
      <c r="T16" s="15">
        <v>0</v>
      </c>
      <c r="U16" s="15">
        <v>0</v>
      </c>
      <c r="V16" s="15">
        <v>0</v>
      </c>
      <c r="W16" s="15">
        <v>0</v>
      </c>
      <c r="X16" s="15">
        <v>0</v>
      </c>
      <c r="Y16" s="15">
        <v>0</v>
      </c>
      <c r="Z16" s="15">
        <v>0</v>
      </c>
      <c r="AA16" s="15">
        <v>0</v>
      </c>
      <c r="AB16" s="15">
        <v>0</v>
      </c>
      <c r="AC16" s="15">
        <v>0</v>
      </c>
      <c r="AD16" s="15">
        <v>0</v>
      </c>
      <c r="AE16" s="15">
        <v>0</v>
      </c>
    </row>
    <row r="17" spans="1:31">
      <c r="A17" t="s">
        <v>21</v>
      </c>
      <c r="B17" s="15">
        <v>0</v>
      </c>
      <c r="C17" s="15">
        <v>0</v>
      </c>
      <c r="D17" s="15">
        <v>0</v>
      </c>
      <c r="E17" s="15">
        <v>0</v>
      </c>
      <c r="F17" s="15">
        <v>0</v>
      </c>
      <c r="G17" s="15">
        <v>0</v>
      </c>
      <c r="H17" s="15">
        <v>0</v>
      </c>
      <c r="I17" s="15">
        <v>0</v>
      </c>
      <c r="J17" s="15">
        <v>0</v>
      </c>
      <c r="K17" s="15">
        <v>0</v>
      </c>
      <c r="L17" s="15">
        <v>0</v>
      </c>
      <c r="M17" s="15">
        <v>0</v>
      </c>
      <c r="N17" s="15">
        <v>0</v>
      </c>
      <c r="O17" s="15">
        <v>0</v>
      </c>
      <c r="P17" s="15">
        <v>0</v>
      </c>
      <c r="Q17" s="15">
        <v>0</v>
      </c>
      <c r="R17" s="15">
        <v>0</v>
      </c>
      <c r="S17" s="15">
        <v>0</v>
      </c>
      <c r="T17" s="15">
        <v>0</v>
      </c>
      <c r="U17" s="15">
        <v>0</v>
      </c>
      <c r="V17" s="15">
        <v>0</v>
      </c>
      <c r="W17" s="15">
        <v>0</v>
      </c>
      <c r="X17" s="15">
        <v>0</v>
      </c>
      <c r="Y17" s="15">
        <v>0</v>
      </c>
      <c r="Z17" s="15">
        <v>0</v>
      </c>
      <c r="AA17" s="15">
        <v>0</v>
      </c>
      <c r="AB17" s="15">
        <v>0</v>
      </c>
      <c r="AC17" s="15">
        <v>0</v>
      </c>
      <c r="AD17" s="15">
        <v>0</v>
      </c>
      <c r="AE17" s="15">
        <v>0</v>
      </c>
    </row>
    <row r="18" spans="1:31">
      <c r="A18" t="s">
        <v>22</v>
      </c>
      <c r="B18" s="15">
        <v>0</v>
      </c>
      <c r="C18" s="15">
        <v>0</v>
      </c>
      <c r="D18" s="15">
        <v>0</v>
      </c>
      <c r="E18" s="15">
        <v>0</v>
      </c>
      <c r="F18" s="15">
        <v>0</v>
      </c>
      <c r="G18" s="15">
        <v>0</v>
      </c>
      <c r="H18" s="15">
        <v>0</v>
      </c>
      <c r="I18" s="15">
        <v>0</v>
      </c>
      <c r="J18" s="15">
        <v>0</v>
      </c>
      <c r="K18" s="15">
        <v>0</v>
      </c>
      <c r="L18" s="15">
        <v>0</v>
      </c>
      <c r="M18" s="15">
        <v>0</v>
      </c>
      <c r="N18" s="15">
        <v>0</v>
      </c>
      <c r="O18" s="15">
        <v>0</v>
      </c>
      <c r="P18" s="15">
        <v>0</v>
      </c>
      <c r="Q18" s="15">
        <v>0</v>
      </c>
      <c r="R18" s="15">
        <v>0</v>
      </c>
      <c r="S18" s="15">
        <v>0</v>
      </c>
      <c r="T18" s="15">
        <v>0</v>
      </c>
      <c r="U18" s="15">
        <v>0</v>
      </c>
      <c r="V18" s="15">
        <v>0</v>
      </c>
      <c r="W18" s="15">
        <v>0</v>
      </c>
      <c r="X18" s="15">
        <v>0</v>
      </c>
      <c r="Y18" s="15">
        <v>0</v>
      </c>
      <c r="Z18" s="15">
        <v>0</v>
      </c>
      <c r="AA18" s="15">
        <v>0</v>
      </c>
      <c r="AB18" s="15">
        <v>0</v>
      </c>
      <c r="AC18" s="15">
        <v>0</v>
      </c>
      <c r="AD18" s="15">
        <v>0</v>
      </c>
      <c r="AE18" s="15">
        <v>0</v>
      </c>
    </row>
    <row r="19" spans="1:31">
      <c r="A19" t="s">
        <v>77</v>
      </c>
      <c r="B19" s="15">
        <v>0</v>
      </c>
      <c r="C19" s="15">
        <v>0</v>
      </c>
      <c r="D19" s="15">
        <v>0</v>
      </c>
      <c r="E19" s="15">
        <v>0</v>
      </c>
      <c r="F19" s="15">
        <v>0</v>
      </c>
      <c r="G19" s="15">
        <v>0</v>
      </c>
      <c r="H19" s="15">
        <v>0</v>
      </c>
      <c r="I19" s="15">
        <v>0</v>
      </c>
      <c r="J19" s="15">
        <v>0</v>
      </c>
      <c r="K19" s="15">
        <v>0</v>
      </c>
      <c r="L19" s="15">
        <v>0</v>
      </c>
      <c r="M19" s="15">
        <v>0</v>
      </c>
      <c r="N19" s="15">
        <v>0</v>
      </c>
      <c r="O19" s="15">
        <v>0</v>
      </c>
      <c r="P19" s="15">
        <v>0</v>
      </c>
      <c r="Q19" s="15">
        <v>0</v>
      </c>
      <c r="R19" s="15">
        <v>0</v>
      </c>
      <c r="S19" s="15">
        <v>0</v>
      </c>
      <c r="T19" s="15">
        <v>0</v>
      </c>
      <c r="U19" s="15">
        <v>0</v>
      </c>
      <c r="V19" s="15">
        <v>0</v>
      </c>
      <c r="W19" s="15">
        <v>0</v>
      </c>
      <c r="X19" s="15">
        <v>0</v>
      </c>
      <c r="Y19" s="15">
        <v>0</v>
      </c>
      <c r="Z19" s="15">
        <v>0</v>
      </c>
      <c r="AA19" s="15">
        <v>0</v>
      </c>
      <c r="AB19" s="15">
        <v>0</v>
      </c>
      <c r="AC19" s="15">
        <v>0</v>
      </c>
      <c r="AD19" s="15">
        <v>0</v>
      </c>
      <c r="AE19" s="15">
        <v>0</v>
      </c>
    </row>
    <row r="20" spans="1:31">
      <c r="A20" t="s">
        <v>78</v>
      </c>
      <c r="B20" s="15">
        <v>0</v>
      </c>
      <c r="C20" s="15">
        <v>0</v>
      </c>
      <c r="D20" s="15">
        <v>0</v>
      </c>
      <c r="E20" s="15">
        <v>0</v>
      </c>
      <c r="F20" s="15">
        <v>0</v>
      </c>
      <c r="G20" s="15">
        <v>0</v>
      </c>
      <c r="H20" s="15">
        <v>0</v>
      </c>
      <c r="I20" s="15">
        <v>0</v>
      </c>
      <c r="J20" s="15">
        <v>0</v>
      </c>
      <c r="K20" s="15">
        <v>0</v>
      </c>
      <c r="L20" s="15">
        <v>0</v>
      </c>
      <c r="M20" s="15">
        <v>0</v>
      </c>
      <c r="N20" s="15">
        <v>0</v>
      </c>
      <c r="O20" s="15">
        <v>0</v>
      </c>
      <c r="P20" s="15">
        <v>0</v>
      </c>
      <c r="Q20" s="15">
        <v>0</v>
      </c>
      <c r="R20" s="15">
        <v>0</v>
      </c>
      <c r="S20" s="15">
        <v>0</v>
      </c>
      <c r="T20" s="15">
        <v>0</v>
      </c>
      <c r="U20" s="15">
        <v>0</v>
      </c>
      <c r="V20" s="15">
        <v>0</v>
      </c>
      <c r="W20" s="15">
        <v>0</v>
      </c>
      <c r="X20" s="15">
        <v>0</v>
      </c>
      <c r="Y20" s="15">
        <v>0</v>
      </c>
      <c r="Z20" s="15">
        <v>0</v>
      </c>
      <c r="AA20" s="15">
        <v>0</v>
      </c>
      <c r="AB20" s="15">
        <v>0</v>
      </c>
      <c r="AC20" s="15">
        <v>0</v>
      </c>
      <c r="AD20" s="15">
        <v>0</v>
      </c>
      <c r="AE20" s="15">
        <v>0</v>
      </c>
    </row>
    <row r="21" spans="1:31">
      <c r="A21" t="s">
        <v>79</v>
      </c>
      <c r="B21" s="15">
        <v>0</v>
      </c>
      <c r="C21" s="15">
        <v>0</v>
      </c>
      <c r="D21" s="15">
        <v>0</v>
      </c>
      <c r="E21" s="15">
        <v>0</v>
      </c>
      <c r="F21" s="15">
        <v>0</v>
      </c>
      <c r="G21" s="15">
        <v>0</v>
      </c>
      <c r="H21" s="15">
        <v>0</v>
      </c>
      <c r="I21" s="15">
        <v>0</v>
      </c>
      <c r="J21" s="15">
        <v>0</v>
      </c>
      <c r="K21" s="15">
        <v>0</v>
      </c>
      <c r="L21" s="15">
        <v>0</v>
      </c>
      <c r="M21" s="15">
        <v>0</v>
      </c>
      <c r="N21" s="15">
        <v>0</v>
      </c>
      <c r="O21" s="15">
        <v>0</v>
      </c>
      <c r="P21" s="15">
        <v>0</v>
      </c>
      <c r="Q21" s="15">
        <v>0</v>
      </c>
      <c r="R21" s="15">
        <v>0</v>
      </c>
      <c r="S21" s="15">
        <v>0</v>
      </c>
      <c r="T21" s="15">
        <v>0</v>
      </c>
      <c r="U21" s="15">
        <v>0</v>
      </c>
      <c r="V21" s="15">
        <v>0</v>
      </c>
      <c r="W21" s="15">
        <v>0</v>
      </c>
      <c r="X21" s="15">
        <v>0</v>
      </c>
      <c r="Y21" s="15">
        <v>0</v>
      </c>
      <c r="Z21" s="15">
        <v>0</v>
      </c>
      <c r="AA21" s="15">
        <v>0</v>
      </c>
      <c r="AB21" s="15">
        <v>0</v>
      </c>
      <c r="AC21" s="15">
        <v>0</v>
      </c>
      <c r="AD21" s="15">
        <v>0</v>
      </c>
      <c r="AE21" s="15">
        <v>0</v>
      </c>
    </row>
    <row r="22" spans="1:31">
      <c r="A22" t="s">
        <v>80</v>
      </c>
      <c r="B22" s="15">
        <v>0</v>
      </c>
      <c r="C22" s="15">
        <v>0</v>
      </c>
      <c r="D22" s="15">
        <v>0</v>
      </c>
      <c r="E22" s="15">
        <v>0</v>
      </c>
      <c r="F22" s="15">
        <v>0</v>
      </c>
      <c r="G22" s="15">
        <v>0</v>
      </c>
      <c r="H22" s="15">
        <v>0</v>
      </c>
      <c r="I22" s="15">
        <v>0</v>
      </c>
      <c r="J22" s="15">
        <v>0</v>
      </c>
      <c r="K22" s="15">
        <v>0</v>
      </c>
      <c r="L22" s="15">
        <v>0</v>
      </c>
      <c r="M22" s="15">
        <v>0</v>
      </c>
      <c r="N22" s="15">
        <v>0</v>
      </c>
      <c r="O22" s="15">
        <v>0</v>
      </c>
      <c r="P22" s="15">
        <v>0</v>
      </c>
      <c r="Q22" s="15">
        <v>0</v>
      </c>
      <c r="R22" s="15">
        <v>0</v>
      </c>
      <c r="S22" s="15">
        <v>0</v>
      </c>
      <c r="T22" s="15">
        <v>0</v>
      </c>
      <c r="U22" s="15">
        <v>0</v>
      </c>
      <c r="V22" s="15">
        <v>0</v>
      </c>
      <c r="W22" s="15">
        <v>0</v>
      </c>
      <c r="X22" s="15">
        <v>0</v>
      </c>
      <c r="Y22" s="15">
        <v>0</v>
      </c>
      <c r="Z22" s="15">
        <v>0</v>
      </c>
      <c r="AA22" s="15">
        <v>0</v>
      </c>
      <c r="AB22" s="15">
        <v>0</v>
      </c>
      <c r="AC22" s="15">
        <v>0</v>
      </c>
      <c r="AD22" s="15">
        <v>0</v>
      </c>
      <c r="AE22" s="15">
        <v>0</v>
      </c>
    </row>
    <row r="23" spans="1:31">
      <c r="A23" t="s">
        <v>81</v>
      </c>
      <c r="B23" s="15">
        <v>0</v>
      </c>
      <c r="C23" s="15">
        <v>0</v>
      </c>
      <c r="D23" s="15">
        <v>0</v>
      </c>
      <c r="E23" s="15">
        <v>0</v>
      </c>
      <c r="F23" s="15">
        <v>0</v>
      </c>
      <c r="G23" s="15">
        <v>0</v>
      </c>
      <c r="H23" s="15">
        <v>0</v>
      </c>
      <c r="I23" s="15">
        <v>0</v>
      </c>
      <c r="J23" s="15">
        <v>0</v>
      </c>
      <c r="K23" s="15">
        <v>0</v>
      </c>
      <c r="L23" s="15">
        <v>0</v>
      </c>
      <c r="M23" s="15">
        <v>0</v>
      </c>
      <c r="N23" s="15">
        <v>0</v>
      </c>
      <c r="O23" s="15">
        <v>0</v>
      </c>
      <c r="P23" s="15">
        <v>0</v>
      </c>
      <c r="Q23" s="15">
        <v>0</v>
      </c>
      <c r="R23" s="15">
        <v>0</v>
      </c>
      <c r="S23" s="15">
        <v>0</v>
      </c>
      <c r="T23" s="15">
        <v>0</v>
      </c>
      <c r="U23" s="15">
        <v>0</v>
      </c>
      <c r="V23" s="15">
        <v>0</v>
      </c>
      <c r="W23" s="15">
        <v>0</v>
      </c>
      <c r="X23" s="15">
        <v>0</v>
      </c>
      <c r="Y23" s="15">
        <v>0</v>
      </c>
      <c r="Z23" s="15">
        <v>0</v>
      </c>
      <c r="AA23" s="15">
        <v>0</v>
      </c>
      <c r="AB23" s="15">
        <v>0</v>
      </c>
      <c r="AC23" s="15">
        <v>0</v>
      </c>
      <c r="AD23" s="15">
        <v>0</v>
      </c>
      <c r="AE23" s="15">
        <v>0</v>
      </c>
    </row>
    <row r="24" spans="1:31">
      <c r="A24" s="24" t="s">
        <v>82</v>
      </c>
      <c r="B24" s="15">
        <v>0</v>
      </c>
      <c r="C24" s="15">
        <v>0</v>
      </c>
      <c r="D24" s="15">
        <v>0</v>
      </c>
      <c r="E24" s="15">
        <v>0</v>
      </c>
      <c r="F24" s="15">
        <v>0</v>
      </c>
      <c r="G24" s="15">
        <v>0</v>
      </c>
      <c r="H24" s="15">
        <v>0</v>
      </c>
      <c r="I24" s="15">
        <v>0</v>
      </c>
      <c r="J24" s="15">
        <v>0</v>
      </c>
      <c r="K24" s="15">
        <v>0</v>
      </c>
      <c r="L24" s="15">
        <v>0</v>
      </c>
      <c r="M24" s="15">
        <v>0</v>
      </c>
      <c r="N24" s="15">
        <v>0</v>
      </c>
      <c r="O24" s="15">
        <v>0</v>
      </c>
      <c r="P24" s="15">
        <v>0</v>
      </c>
      <c r="Q24" s="15">
        <v>0</v>
      </c>
      <c r="R24" s="15">
        <v>0</v>
      </c>
      <c r="S24" s="15">
        <v>0</v>
      </c>
      <c r="T24" s="15">
        <v>0</v>
      </c>
      <c r="U24" s="15">
        <v>0</v>
      </c>
      <c r="V24" s="15">
        <v>0</v>
      </c>
      <c r="W24" s="15">
        <v>0</v>
      </c>
      <c r="X24" s="15">
        <v>0</v>
      </c>
      <c r="Y24" s="15">
        <v>0</v>
      </c>
      <c r="Z24" s="15">
        <v>0</v>
      </c>
      <c r="AA24" s="15">
        <v>0</v>
      </c>
      <c r="AB24" s="15">
        <v>0</v>
      </c>
      <c r="AC24" s="15">
        <v>0</v>
      </c>
      <c r="AD24" s="15">
        <v>0</v>
      </c>
      <c r="AE24" s="15">
        <v>0</v>
      </c>
    </row>
    <row r="25" spans="1:31">
      <c r="A25" s="24" t="s">
        <v>83</v>
      </c>
      <c r="B25" s="15">
        <v>0</v>
      </c>
      <c r="C25" s="15">
        <v>0</v>
      </c>
      <c r="D25" s="15">
        <v>0</v>
      </c>
      <c r="E25" s="15">
        <v>0</v>
      </c>
      <c r="F25" s="15">
        <v>0</v>
      </c>
      <c r="G25" s="15">
        <v>0</v>
      </c>
      <c r="H25" s="15">
        <v>0</v>
      </c>
      <c r="I25" s="15">
        <v>0</v>
      </c>
      <c r="J25" s="15">
        <v>0</v>
      </c>
      <c r="K25" s="15">
        <v>0</v>
      </c>
      <c r="L25" s="15">
        <v>0</v>
      </c>
      <c r="M25" s="15">
        <v>0</v>
      </c>
      <c r="N25" s="15">
        <v>0</v>
      </c>
      <c r="O25" s="15">
        <v>0</v>
      </c>
      <c r="P25" s="15">
        <v>0</v>
      </c>
      <c r="Q25" s="15">
        <v>0</v>
      </c>
      <c r="R25" s="15">
        <v>0</v>
      </c>
      <c r="S25" s="15">
        <v>0</v>
      </c>
      <c r="T25" s="15">
        <v>0</v>
      </c>
      <c r="U25" s="15">
        <v>0</v>
      </c>
      <c r="V25" s="15">
        <v>0</v>
      </c>
      <c r="W25" s="15">
        <v>0</v>
      </c>
      <c r="X25" s="15">
        <v>0</v>
      </c>
      <c r="Y25" s="15">
        <v>0</v>
      </c>
      <c r="Z25" s="15">
        <v>0</v>
      </c>
      <c r="AA25" s="15">
        <v>0</v>
      </c>
      <c r="AB25" s="15">
        <v>0</v>
      </c>
      <c r="AC25" s="15">
        <v>0</v>
      </c>
      <c r="AD25" s="15">
        <v>0</v>
      </c>
      <c r="AE25" s="15">
        <v>0</v>
      </c>
    </row>
    <row r="26" spans="1:31">
      <c r="F26" s="13"/>
    </row>
    <row r="27" spans="1:31">
      <c r="F27" s="13"/>
    </row>
    <row r="28" spans="1:31">
      <c r="F28" s="13"/>
    </row>
    <row r="29" spans="1:31">
      <c r="F29" s="13"/>
    </row>
    <row r="30" spans="1:31">
      <c r="F30" s="13"/>
    </row>
    <row r="31" spans="1:31">
      <c r="F31" s="13"/>
    </row>
    <row r="32" spans="1:31">
      <c r="F32" s="13"/>
    </row>
    <row r="33" spans="6:6">
      <c r="F33" s="13"/>
    </row>
    <row r="34" spans="6:6">
      <c r="F34" s="13"/>
    </row>
    <row r="35" spans="6:6">
      <c r="F35" s="13"/>
    </row>
    <row r="36" spans="6:6">
      <c r="F36" s="13"/>
    </row>
  </sheetData>
  <phoneticPr fontId="3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25"/>
  <sheetViews>
    <sheetView zoomScale="70" zoomScaleNormal="70" workbookViewId="0">
      <selection activeCell="B7" sqref="B7"/>
    </sheetView>
  </sheetViews>
  <sheetFormatPr defaultColWidth="9.08984375" defaultRowHeight="14.5"/>
  <cols>
    <col min="1" max="1" width="38.36328125" bestFit="1" customWidth="1"/>
    <col min="2" max="3" width="38.36328125" customWidth="1"/>
    <col min="4" max="16" width="9.08984375" customWidth="1"/>
  </cols>
  <sheetData>
    <row r="1" spans="1:32">
      <c r="A1" s="12" t="s">
        <v>35</v>
      </c>
      <c r="B1" s="1">
        <v>2021</v>
      </c>
      <c r="C1" s="1">
        <v>2022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28" t="s">
        <v>36</v>
      </c>
      <c r="B2" s="11">
        <v>0</v>
      </c>
      <c r="C2" s="11">
        <v>0</v>
      </c>
      <c r="D2" s="11">
        <v>0</v>
      </c>
      <c r="E2" s="11">
        <v>0</v>
      </c>
      <c r="F2" s="11">
        <v>0</v>
      </c>
      <c r="G2" s="11">
        <v>0</v>
      </c>
      <c r="H2" s="11">
        <v>0</v>
      </c>
      <c r="I2" s="11">
        <v>0</v>
      </c>
      <c r="J2" s="11">
        <v>0</v>
      </c>
      <c r="K2" s="11">
        <v>0</v>
      </c>
      <c r="L2" s="11">
        <v>0</v>
      </c>
      <c r="M2" s="11">
        <v>0</v>
      </c>
      <c r="N2" s="11">
        <v>0</v>
      </c>
      <c r="O2" s="11">
        <v>0</v>
      </c>
      <c r="P2" s="11">
        <v>0</v>
      </c>
      <c r="Q2" s="11">
        <v>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1">
        <v>0</v>
      </c>
      <c r="AD2" s="11">
        <v>0</v>
      </c>
      <c r="AE2" s="11">
        <v>0</v>
      </c>
      <c r="AF2" s="11">
        <v>0</v>
      </c>
    </row>
    <row r="3" spans="1:32">
      <c r="A3" s="28" t="s">
        <v>86</v>
      </c>
      <c r="B3" s="11">
        <v>0</v>
      </c>
      <c r="C3" s="11">
        <v>0</v>
      </c>
      <c r="D3" s="11">
        <v>0</v>
      </c>
      <c r="E3" s="11">
        <v>0</v>
      </c>
      <c r="F3" s="11">
        <v>0</v>
      </c>
      <c r="G3" s="11">
        <v>0</v>
      </c>
      <c r="H3" s="11">
        <v>0</v>
      </c>
      <c r="I3" s="11">
        <v>0</v>
      </c>
      <c r="J3" s="11">
        <v>0</v>
      </c>
      <c r="K3" s="11">
        <v>0</v>
      </c>
      <c r="L3" s="11">
        <v>0</v>
      </c>
      <c r="M3" s="11">
        <v>0</v>
      </c>
      <c r="N3" s="11">
        <v>0</v>
      </c>
      <c r="O3" s="11">
        <v>0</v>
      </c>
      <c r="P3" s="11">
        <v>0</v>
      </c>
      <c r="Q3" s="11">
        <v>0</v>
      </c>
      <c r="R3" s="11">
        <v>0</v>
      </c>
      <c r="S3" s="11">
        <v>0</v>
      </c>
      <c r="T3" s="11">
        <v>0</v>
      </c>
      <c r="U3" s="11">
        <v>0</v>
      </c>
      <c r="V3" s="11">
        <v>0</v>
      </c>
      <c r="W3" s="11">
        <v>0</v>
      </c>
      <c r="X3" s="11">
        <v>0</v>
      </c>
      <c r="Y3" s="11">
        <v>0</v>
      </c>
      <c r="Z3" s="11">
        <v>0</v>
      </c>
      <c r="AA3" s="11">
        <v>0</v>
      </c>
      <c r="AB3" s="11">
        <v>0</v>
      </c>
      <c r="AC3" s="11">
        <v>0</v>
      </c>
      <c r="AD3" s="11">
        <v>0</v>
      </c>
      <c r="AE3" s="11">
        <v>0</v>
      </c>
      <c r="AF3" s="11">
        <v>0</v>
      </c>
    </row>
    <row r="4" spans="1:32">
      <c r="A4" s="28" t="s">
        <v>87</v>
      </c>
      <c r="B4" s="11">
        <v>0</v>
      </c>
      <c r="C4" s="11">
        <v>0</v>
      </c>
      <c r="D4" s="11">
        <v>0</v>
      </c>
      <c r="E4" s="11">
        <v>0</v>
      </c>
      <c r="F4" s="11">
        <v>0</v>
      </c>
      <c r="G4" s="11">
        <v>0</v>
      </c>
      <c r="H4" s="11">
        <v>0</v>
      </c>
      <c r="I4" s="11">
        <v>0</v>
      </c>
      <c r="J4" s="11">
        <v>0</v>
      </c>
      <c r="K4" s="11">
        <v>0</v>
      </c>
      <c r="L4" s="11">
        <v>0</v>
      </c>
      <c r="M4" s="11">
        <v>0</v>
      </c>
      <c r="N4" s="11">
        <v>0</v>
      </c>
      <c r="O4" s="11">
        <v>0</v>
      </c>
      <c r="P4" s="11">
        <v>0</v>
      </c>
      <c r="Q4" s="11">
        <v>0</v>
      </c>
      <c r="R4" s="11">
        <v>0</v>
      </c>
      <c r="S4" s="11">
        <v>0</v>
      </c>
      <c r="T4" s="11">
        <v>0</v>
      </c>
      <c r="U4" s="11">
        <v>0</v>
      </c>
      <c r="V4" s="11">
        <v>0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  <c r="AD4" s="11">
        <v>0</v>
      </c>
      <c r="AE4" s="11">
        <v>0</v>
      </c>
      <c r="AF4" s="11">
        <v>0</v>
      </c>
    </row>
    <row r="5" spans="1:32">
      <c r="A5" s="28" t="s">
        <v>24</v>
      </c>
      <c r="B5" s="11">
        <v>0</v>
      </c>
      <c r="C5" s="11">
        <v>0</v>
      </c>
      <c r="D5" s="11">
        <v>0</v>
      </c>
      <c r="E5" s="11">
        <v>0</v>
      </c>
      <c r="F5" s="11">
        <v>0</v>
      </c>
      <c r="G5" s="11">
        <v>0</v>
      </c>
      <c r="H5" s="11">
        <v>0</v>
      </c>
      <c r="I5" s="11">
        <v>0</v>
      </c>
      <c r="J5" s="11">
        <v>0</v>
      </c>
      <c r="K5" s="11">
        <v>0</v>
      </c>
      <c r="L5" s="11">
        <v>0</v>
      </c>
      <c r="M5" s="11">
        <v>0</v>
      </c>
      <c r="N5" s="11">
        <v>0</v>
      </c>
      <c r="O5" s="11">
        <v>0</v>
      </c>
      <c r="P5" s="11">
        <v>0</v>
      </c>
      <c r="Q5" s="11">
        <v>0</v>
      </c>
      <c r="R5" s="11">
        <v>0</v>
      </c>
      <c r="S5" s="11">
        <v>0</v>
      </c>
      <c r="T5" s="11">
        <v>0</v>
      </c>
      <c r="U5" s="11">
        <v>0</v>
      </c>
      <c r="V5" s="11">
        <v>0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  <c r="AD5" s="11">
        <v>0</v>
      </c>
      <c r="AE5" s="11">
        <v>0</v>
      </c>
      <c r="AF5" s="11">
        <v>0</v>
      </c>
    </row>
    <row r="6" spans="1:32">
      <c r="A6" s="28" t="s">
        <v>25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  <c r="G6" s="31">
        <v>0</v>
      </c>
      <c r="H6" s="31">
        <v>0</v>
      </c>
      <c r="I6" s="31">
        <v>0</v>
      </c>
      <c r="J6" s="31">
        <v>0</v>
      </c>
      <c r="K6" s="31">
        <v>0</v>
      </c>
      <c r="L6" s="31">
        <v>0</v>
      </c>
      <c r="M6" s="31">
        <v>0</v>
      </c>
      <c r="N6" s="31">
        <v>0</v>
      </c>
      <c r="O6" s="31">
        <v>0</v>
      </c>
      <c r="P6" s="31">
        <v>0</v>
      </c>
      <c r="Q6" s="31">
        <v>0</v>
      </c>
      <c r="R6" s="31">
        <v>0</v>
      </c>
      <c r="S6" s="31">
        <v>0</v>
      </c>
      <c r="T6" s="31">
        <v>0</v>
      </c>
      <c r="U6" s="31">
        <v>0</v>
      </c>
      <c r="V6" s="31">
        <v>0</v>
      </c>
      <c r="W6" s="31">
        <v>0</v>
      </c>
      <c r="X6" s="31">
        <v>0</v>
      </c>
      <c r="Y6" s="31">
        <v>0</v>
      </c>
      <c r="Z6" s="31">
        <v>0</v>
      </c>
      <c r="AA6" s="31">
        <v>0</v>
      </c>
      <c r="AB6" s="31">
        <v>0</v>
      </c>
      <c r="AC6" s="31">
        <v>0</v>
      </c>
      <c r="AD6" s="31">
        <v>0</v>
      </c>
      <c r="AE6" s="31">
        <v>0</v>
      </c>
      <c r="AF6" s="31">
        <v>0</v>
      </c>
    </row>
    <row r="7" spans="1:32">
      <c r="A7" t="s">
        <v>0</v>
      </c>
      <c r="B7" s="23">
        <f>'CCaMC-BSCpUC US'!B7/'CCaMC-BCCpUC US'!B7*'CCaMC-BCCpUC'!B7</f>
        <v>335912.29337540339</v>
      </c>
      <c r="C7" s="23">
        <f>$B7*'CCaMC-BSCpUC US'!C7/'CCaMC-BSCpUC US'!$B7</f>
        <v>251934.22003152571</v>
      </c>
      <c r="D7" s="23">
        <f>$B7*'CCaMC-BSCpUC US'!D7/'CCaMC-BSCpUC US'!$B7</f>
        <v>167956.14668768379</v>
      </c>
      <c r="E7" s="23">
        <f>$B7*'CCaMC-BSCpUC US'!E7/'CCaMC-BSCpUC US'!$B7</f>
        <v>83978.073343841897</v>
      </c>
      <c r="F7" s="23">
        <f>$B7*'CCaMC-BSCpUC US'!F7/'CCaMC-BSCpUC US'!$B7</f>
        <v>0</v>
      </c>
      <c r="G7" s="23">
        <f>$B7*'CCaMC-BSCpUC US'!G7/'CCaMC-BSCpUC US'!$B7</f>
        <v>0</v>
      </c>
      <c r="H7" s="23">
        <f>$B7*'CCaMC-BSCpUC US'!H7/'CCaMC-BSCpUC US'!$B7</f>
        <v>0</v>
      </c>
      <c r="I7" s="23">
        <f>$B7*'CCaMC-BSCpUC US'!I7/'CCaMC-BSCpUC US'!$B7</f>
        <v>0</v>
      </c>
      <c r="J7" s="23">
        <f>$B7*'CCaMC-BSCpUC US'!J7/'CCaMC-BSCpUC US'!$B7</f>
        <v>0</v>
      </c>
      <c r="K7" s="23">
        <f>$B7*'CCaMC-BSCpUC US'!K7/'CCaMC-BSCpUC US'!$B7</f>
        <v>0</v>
      </c>
      <c r="L7" s="23">
        <f>$B7*'CCaMC-BSCpUC US'!L7/'CCaMC-BSCpUC US'!$B7</f>
        <v>0</v>
      </c>
      <c r="M7" s="23">
        <f>$B7*'CCaMC-BSCpUC US'!M7/'CCaMC-BSCpUC US'!$B7</f>
        <v>0</v>
      </c>
      <c r="N7" s="23">
        <f>$B7*'CCaMC-BSCpUC US'!N7/'CCaMC-BSCpUC US'!$B7</f>
        <v>0</v>
      </c>
      <c r="O7" s="23">
        <f>$B7*'CCaMC-BSCpUC US'!O7/'CCaMC-BSCpUC US'!$B7</f>
        <v>0</v>
      </c>
      <c r="P7" s="23">
        <f>$B7*'CCaMC-BSCpUC US'!P7/'CCaMC-BSCpUC US'!$B7</f>
        <v>0</v>
      </c>
      <c r="Q7" s="23">
        <f>$B7*'CCaMC-BSCpUC US'!Q7/'CCaMC-BSCpUC US'!$B7</f>
        <v>0</v>
      </c>
      <c r="R7" s="23">
        <f>$B7*'CCaMC-BSCpUC US'!R7/'CCaMC-BSCpUC US'!$B7</f>
        <v>0</v>
      </c>
      <c r="S7" s="23">
        <f>$B7*'CCaMC-BSCpUC US'!S7/'CCaMC-BSCpUC US'!$B7</f>
        <v>0</v>
      </c>
      <c r="T7" s="23">
        <f>$B7*'CCaMC-BSCpUC US'!T7/'CCaMC-BSCpUC US'!$B7</f>
        <v>0</v>
      </c>
      <c r="U7" s="23">
        <f>$B7*'CCaMC-BSCpUC US'!U7/'CCaMC-BSCpUC US'!$B7</f>
        <v>0</v>
      </c>
      <c r="V7" s="23">
        <f>$B7*'CCaMC-BSCpUC US'!V7/'CCaMC-BSCpUC US'!$B7</f>
        <v>0</v>
      </c>
      <c r="W7" s="23">
        <f>$B7*'CCaMC-BSCpUC US'!W7/'CCaMC-BSCpUC US'!$B7</f>
        <v>0</v>
      </c>
      <c r="X7" s="23">
        <f>$B7*'CCaMC-BSCpUC US'!X7/'CCaMC-BSCpUC US'!$B7</f>
        <v>0</v>
      </c>
      <c r="Y7" s="23">
        <f>$B7*'CCaMC-BSCpUC US'!Y7/'CCaMC-BSCpUC US'!$B7</f>
        <v>0</v>
      </c>
      <c r="Z7" s="23">
        <f>$B7*'CCaMC-BSCpUC US'!Z7/'CCaMC-BSCpUC US'!$B7</f>
        <v>0</v>
      </c>
      <c r="AA7" s="23">
        <f>$B7*'CCaMC-BSCpUC US'!AA7/'CCaMC-BSCpUC US'!$B7</f>
        <v>0</v>
      </c>
      <c r="AB7" s="23">
        <f>$B7*'CCaMC-BSCpUC US'!AB7/'CCaMC-BSCpUC US'!$B7</f>
        <v>0</v>
      </c>
      <c r="AC7" s="23">
        <f>$B7*'CCaMC-BSCpUC US'!AC7/'CCaMC-BSCpUC US'!$B7</f>
        <v>0</v>
      </c>
      <c r="AD7" s="23">
        <f>$B7*'CCaMC-BSCpUC US'!AD7/'CCaMC-BSCpUC US'!$B7</f>
        <v>0</v>
      </c>
      <c r="AE7" s="23">
        <f>$B7*'CCaMC-BSCpUC US'!AE7/'CCaMC-BSCpUC US'!$B7</f>
        <v>0</v>
      </c>
      <c r="AF7" s="23">
        <f>$B7*'CCaMC-BSCpUC US'!AF7/'CCaMC-BSCpUC US'!$B7</f>
        <v>0</v>
      </c>
    </row>
    <row r="8" spans="1:32">
      <c r="A8" t="s">
        <v>23</v>
      </c>
      <c r="B8" s="23">
        <f>'CCaMC-BSCpUC US'!B8/'CCaMC-BCCpUC US'!B8*'CCaMC-BCCpUC'!B8</f>
        <v>649862.94600817049</v>
      </c>
      <c r="C8" s="23">
        <f>$B8*'CCaMC-BSCpUC US'!C8/'CCaMC-BSCpUC US'!$B8</f>
        <v>649862.94600817049</v>
      </c>
      <c r="D8" s="23">
        <f>$B8*'CCaMC-BSCpUC US'!D8/'CCaMC-BSCpUC US'!$B8</f>
        <v>649862.94600817049</v>
      </c>
      <c r="E8" s="23">
        <f>$B8*'CCaMC-BSCpUC US'!E8/'CCaMC-BSCpUC US'!$B8</f>
        <v>649862.94600817049</v>
      </c>
      <c r="F8" s="23">
        <f>$B8*'CCaMC-BSCpUC US'!F8/'CCaMC-BSCpUC US'!$B8</f>
        <v>649862.94600817049</v>
      </c>
      <c r="G8" s="23">
        <f>$B8*'CCaMC-BSCpUC US'!G8/'CCaMC-BSCpUC US'!$B8</f>
        <v>621829.64245487622</v>
      </c>
      <c r="H8" s="23">
        <f>$B8*'CCaMC-BSCpUC US'!H8/'CCaMC-BSCpUC US'!$B8</f>
        <v>593796.33890158462</v>
      </c>
      <c r="I8" s="23">
        <f>$B8*'CCaMC-BSCpUC US'!I8/'CCaMC-BSCpUC US'!$B8</f>
        <v>565763.03534828383</v>
      </c>
      <c r="J8" s="23">
        <f>$B8*'CCaMC-BSCpUC US'!J8/'CCaMC-BSCpUC US'!$B8</f>
        <v>537729.73179499223</v>
      </c>
      <c r="K8" s="23">
        <f>$B8*'CCaMC-BSCpUC US'!K8/'CCaMC-BSCpUC US'!$B8</f>
        <v>509696.42824170046</v>
      </c>
      <c r="L8" s="23">
        <f>$B8*'CCaMC-BSCpUC US'!L8/'CCaMC-BSCpUC US'!$B8</f>
        <v>471469.19612357143</v>
      </c>
      <c r="M8" s="23">
        <f>$B8*'CCaMC-BSCpUC US'!M8/'CCaMC-BSCpUC US'!$B8</f>
        <v>433241.96400544222</v>
      </c>
      <c r="N8" s="23">
        <f>$B8*'CCaMC-BSCpUC US'!N8/'CCaMC-BSCpUC US'!$B8</f>
        <v>395014.73188732215</v>
      </c>
      <c r="O8" s="23">
        <f>$B8*'CCaMC-BSCpUC US'!O8/'CCaMC-BSCpUC US'!$B8</f>
        <v>356787.49976919306</v>
      </c>
      <c r="P8" s="23">
        <f>$B8*'CCaMC-BSCpUC US'!P8/'CCaMC-BSCpUC US'!$B8</f>
        <v>318560.26765106397</v>
      </c>
      <c r="Q8" s="23">
        <f>$B8*'CCaMC-BSCpUC US'!Q8/'CCaMC-BSCpUC US'!$B8</f>
        <v>312613.80932157696</v>
      </c>
      <c r="R8" s="23">
        <f>$B8*'CCaMC-BSCpUC US'!R8/'CCaMC-BSCpUC US'!$B8</f>
        <v>306667.35099209216</v>
      </c>
      <c r="S8" s="23">
        <f>$B8*'CCaMC-BSCpUC US'!S8/'CCaMC-BSCpUC US'!$B8</f>
        <v>300720.89266260515</v>
      </c>
      <c r="T8" s="23">
        <f>$B8*'CCaMC-BSCpUC US'!T8/'CCaMC-BSCpUC US'!$B8</f>
        <v>294774.4343331182</v>
      </c>
      <c r="U8" s="23">
        <f>$B8*'CCaMC-BSCpUC US'!U8/'CCaMC-BSCpUC US'!$B8</f>
        <v>288827.97600363119</v>
      </c>
      <c r="V8" s="23">
        <f>$B8*'CCaMC-BSCpUC US'!V8/'CCaMC-BSCpUC US'!$B8</f>
        <v>282881.51767414645</v>
      </c>
      <c r="W8" s="23">
        <f>$B8*'CCaMC-BSCpUC US'!W8/'CCaMC-BSCpUC US'!$B8</f>
        <v>276935.05934465944</v>
      </c>
      <c r="X8" s="23">
        <f>$B8*'CCaMC-BSCpUC US'!X8/'CCaMC-BSCpUC US'!$B8</f>
        <v>270988.60101517237</v>
      </c>
      <c r="Y8" s="23">
        <f>$B8*'CCaMC-BSCpUC US'!Y8/'CCaMC-BSCpUC US'!$B8</f>
        <v>265042.14268568542</v>
      </c>
      <c r="Z8" s="23">
        <f>$B8*'CCaMC-BSCpUC US'!Z8/'CCaMC-BSCpUC US'!$B8</f>
        <v>259095.68435619841</v>
      </c>
      <c r="AA8" s="23">
        <f>$B8*'CCaMC-BSCpUC US'!AA8/'CCaMC-BSCpUC US'!$B8</f>
        <v>253149.22602671373</v>
      </c>
      <c r="AB8" s="23">
        <f>$B8*'CCaMC-BSCpUC US'!AB8/'CCaMC-BSCpUC US'!$B8</f>
        <v>247202.76769722669</v>
      </c>
      <c r="AC8" s="23">
        <f>$B8*'CCaMC-BSCpUC US'!AC8/'CCaMC-BSCpUC US'!$B8</f>
        <v>241256.30936773965</v>
      </c>
      <c r="AD8" s="23">
        <f>$B8*'CCaMC-BSCpUC US'!AD8/'CCaMC-BSCpUC US'!$B8</f>
        <v>235309.85103825267</v>
      </c>
      <c r="AE8" s="23">
        <f>$B8*'CCaMC-BSCpUC US'!AE8/'CCaMC-BSCpUC US'!$B8</f>
        <v>229363.39270876569</v>
      </c>
      <c r="AF8" s="23">
        <f>$B8*'CCaMC-BSCpUC US'!AF8/'CCaMC-BSCpUC US'!$B8</f>
        <v>0</v>
      </c>
    </row>
    <row r="9" spans="1:32">
      <c r="A9" s="28" t="s">
        <v>26</v>
      </c>
      <c r="B9" s="11">
        <v>0</v>
      </c>
      <c r="C9" s="11">
        <v>0</v>
      </c>
      <c r="D9" s="11">
        <v>0</v>
      </c>
      <c r="E9" s="11">
        <v>0</v>
      </c>
      <c r="F9" s="11">
        <v>0</v>
      </c>
      <c r="G9" s="11">
        <v>0</v>
      </c>
      <c r="H9" s="11">
        <v>0</v>
      </c>
      <c r="I9" s="11">
        <v>0</v>
      </c>
      <c r="J9" s="11">
        <v>0</v>
      </c>
      <c r="K9" s="11">
        <v>0</v>
      </c>
      <c r="L9" s="11">
        <v>0</v>
      </c>
      <c r="M9" s="11">
        <v>0</v>
      </c>
      <c r="N9" s="11">
        <v>0</v>
      </c>
      <c r="O9" s="11">
        <v>0</v>
      </c>
      <c r="P9" s="11">
        <v>0</v>
      </c>
      <c r="Q9" s="11">
        <v>0</v>
      </c>
      <c r="R9" s="11">
        <v>0</v>
      </c>
      <c r="S9" s="11">
        <v>0</v>
      </c>
      <c r="T9" s="11">
        <v>0</v>
      </c>
      <c r="U9" s="11">
        <v>0</v>
      </c>
      <c r="V9" s="11">
        <v>0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  <c r="AD9" s="11">
        <v>0</v>
      </c>
      <c r="AE9" s="11">
        <v>0</v>
      </c>
      <c r="AF9" s="11">
        <v>0</v>
      </c>
    </row>
    <row r="10" spans="1:32">
      <c r="A10" s="28" t="s">
        <v>27</v>
      </c>
      <c r="B10" s="11">
        <v>0</v>
      </c>
      <c r="C10" s="11">
        <v>0</v>
      </c>
      <c r="D10" s="11">
        <v>0</v>
      </c>
      <c r="E10" s="11">
        <v>0</v>
      </c>
      <c r="F10" s="11">
        <v>0</v>
      </c>
      <c r="G10" s="11">
        <v>0</v>
      </c>
      <c r="H10" s="11">
        <v>0</v>
      </c>
      <c r="I10" s="11">
        <v>0</v>
      </c>
      <c r="J10" s="11">
        <v>0</v>
      </c>
      <c r="K10" s="11">
        <v>0</v>
      </c>
      <c r="L10" s="11">
        <v>0</v>
      </c>
      <c r="M10" s="11">
        <v>0</v>
      </c>
      <c r="N10" s="11">
        <v>0</v>
      </c>
      <c r="O10" s="11">
        <v>0</v>
      </c>
      <c r="P10" s="11">
        <v>0</v>
      </c>
      <c r="Q10" s="11">
        <v>0</v>
      </c>
      <c r="R10" s="11">
        <v>0</v>
      </c>
      <c r="S10" s="11">
        <v>0</v>
      </c>
      <c r="T10" s="11">
        <v>0</v>
      </c>
      <c r="U10" s="11">
        <v>0</v>
      </c>
      <c r="V10" s="11">
        <v>0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  <c r="AD10" s="11">
        <v>0</v>
      </c>
      <c r="AE10" s="11">
        <v>0</v>
      </c>
      <c r="AF10" s="11">
        <v>0</v>
      </c>
    </row>
    <row r="11" spans="1:32">
      <c r="A11" s="28" t="s">
        <v>28</v>
      </c>
      <c r="B11" s="11">
        <v>0</v>
      </c>
      <c r="C11" s="11">
        <v>0</v>
      </c>
      <c r="D11" s="11">
        <v>0</v>
      </c>
      <c r="E11" s="11">
        <v>0</v>
      </c>
      <c r="F11" s="11">
        <v>0</v>
      </c>
      <c r="G11" s="11">
        <v>0</v>
      </c>
      <c r="H11" s="11">
        <v>0</v>
      </c>
      <c r="I11" s="11">
        <v>0</v>
      </c>
      <c r="J11" s="11">
        <v>0</v>
      </c>
      <c r="K11" s="11">
        <v>0</v>
      </c>
      <c r="L11" s="11">
        <v>0</v>
      </c>
      <c r="M11" s="11">
        <v>0</v>
      </c>
      <c r="N11" s="11">
        <v>0</v>
      </c>
      <c r="O11" s="11">
        <v>0</v>
      </c>
      <c r="P11" s="11">
        <v>0</v>
      </c>
      <c r="Q11" s="11">
        <v>0</v>
      </c>
      <c r="R11" s="11">
        <v>0</v>
      </c>
      <c r="S11" s="11">
        <v>0</v>
      </c>
      <c r="T11" s="11">
        <v>0</v>
      </c>
      <c r="U11" s="11">
        <v>0</v>
      </c>
      <c r="V11" s="11">
        <v>0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  <c r="AD11" s="11">
        <v>0</v>
      </c>
      <c r="AE11" s="11">
        <v>0</v>
      </c>
      <c r="AF11" s="11">
        <v>0</v>
      </c>
    </row>
    <row r="12" spans="1:32">
      <c r="A12" s="28" t="s">
        <v>29</v>
      </c>
      <c r="B12" s="11">
        <v>0</v>
      </c>
      <c r="C12" s="11">
        <v>0</v>
      </c>
      <c r="D12" s="11">
        <v>0</v>
      </c>
      <c r="E12" s="11">
        <v>0</v>
      </c>
      <c r="F12" s="11">
        <v>0</v>
      </c>
      <c r="G12" s="11">
        <v>0</v>
      </c>
      <c r="H12" s="11">
        <v>0</v>
      </c>
      <c r="I12" s="11">
        <v>0</v>
      </c>
      <c r="J12" s="11">
        <v>0</v>
      </c>
      <c r="K12" s="11">
        <v>0</v>
      </c>
      <c r="L12" s="11">
        <v>0</v>
      </c>
      <c r="M12" s="11">
        <v>0</v>
      </c>
      <c r="N12" s="11">
        <v>0</v>
      </c>
      <c r="O12" s="11">
        <v>0</v>
      </c>
      <c r="P12" s="11">
        <v>0</v>
      </c>
      <c r="Q12" s="11">
        <v>0</v>
      </c>
      <c r="R12" s="11">
        <v>0</v>
      </c>
      <c r="S12" s="11">
        <v>0</v>
      </c>
      <c r="T12" s="11">
        <v>0</v>
      </c>
      <c r="U12" s="11">
        <v>0</v>
      </c>
      <c r="V12" s="11">
        <v>0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</row>
    <row r="13" spans="1:32">
      <c r="A13" s="28" t="s">
        <v>30</v>
      </c>
      <c r="B13" s="11">
        <v>0</v>
      </c>
      <c r="C13" s="11">
        <v>0</v>
      </c>
      <c r="D13" s="11">
        <v>0</v>
      </c>
      <c r="E13" s="11">
        <v>0</v>
      </c>
      <c r="F13" s="11">
        <v>0</v>
      </c>
      <c r="G13" s="11">
        <v>0</v>
      </c>
      <c r="H13" s="11">
        <v>0</v>
      </c>
      <c r="I13" s="11">
        <v>0</v>
      </c>
      <c r="J13" s="11">
        <v>0</v>
      </c>
      <c r="K13" s="11">
        <v>0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Q13" s="11">
        <v>0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  <c r="AD13" s="11">
        <v>0</v>
      </c>
      <c r="AE13" s="11">
        <v>0</v>
      </c>
      <c r="AF13" s="11">
        <v>0</v>
      </c>
    </row>
    <row r="14" spans="1:32">
      <c r="A14" s="28" t="s">
        <v>31</v>
      </c>
      <c r="B14" s="11">
        <v>0</v>
      </c>
      <c r="C14" s="11">
        <v>0</v>
      </c>
      <c r="D14" s="11">
        <v>0</v>
      </c>
      <c r="E14" s="11">
        <v>0</v>
      </c>
      <c r="F14" s="11">
        <v>0</v>
      </c>
      <c r="G14" s="11">
        <v>0</v>
      </c>
      <c r="H14" s="11">
        <v>0</v>
      </c>
      <c r="I14" s="11">
        <v>0</v>
      </c>
      <c r="J14" s="11">
        <v>0</v>
      </c>
      <c r="K14" s="11">
        <v>0</v>
      </c>
      <c r="L14" s="11">
        <v>0</v>
      </c>
      <c r="M14" s="11">
        <v>0</v>
      </c>
      <c r="N14" s="11">
        <v>0</v>
      </c>
      <c r="O14" s="11">
        <v>0</v>
      </c>
      <c r="P14" s="11">
        <v>0</v>
      </c>
      <c r="Q14" s="11">
        <v>0</v>
      </c>
      <c r="R14" s="11">
        <v>0</v>
      </c>
      <c r="S14" s="11">
        <v>0</v>
      </c>
      <c r="T14" s="11">
        <v>0</v>
      </c>
      <c r="U14" s="11">
        <v>0</v>
      </c>
      <c r="V14" s="11">
        <v>0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  <c r="AD14" s="11">
        <v>0</v>
      </c>
      <c r="AE14" s="11">
        <v>0</v>
      </c>
      <c r="AF14" s="11">
        <v>0</v>
      </c>
    </row>
    <row r="15" spans="1:32">
      <c r="A15" t="s">
        <v>15</v>
      </c>
      <c r="B15" s="23">
        <f>'CCaMC-BSCpUC US'!B15/'CCaMC-BCCpUC US'!B15*'CCaMC-BCCpUC'!B15</f>
        <v>1204490.0023117014</v>
      </c>
      <c r="C15" s="23">
        <f>$B15*'CCaMC-BSCpUC US'!C15/'CCaMC-BSCpUC US'!$B15</f>
        <v>1321053.5509225174</v>
      </c>
      <c r="D15" s="23">
        <f>$B15*'CCaMC-BSCpUC US'!D15/'CCaMC-BSCpUC US'!$B15</f>
        <v>1437617.0995333334</v>
      </c>
      <c r="E15" s="23">
        <f>$B15*'CCaMC-BSCpUC US'!E15/'CCaMC-BSCpUC US'!$B15</f>
        <v>1554180.6481441495</v>
      </c>
      <c r="F15" s="23">
        <f>$B15*'CCaMC-BSCpUC US'!F15/'CCaMC-BSCpUC US'!$B15</f>
        <v>1670744.1967549657</v>
      </c>
      <c r="G15" s="23">
        <f>$B15*'CCaMC-BSCpUC US'!G15/'CCaMC-BSCpUC US'!$B15</f>
        <v>1787307.7453657817</v>
      </c>
      <c r="H15" s="23">
        <f>$B15*'CCaMC-BSCpUC US'!H15/'CCaMC-BSCpUC US'!$B15</f>
        <v>1903871.2939765588</v>
      </c>
      <c r="I15" s="23">
        <f>$B15*'CCaMC-BSCpUC US'!I15/'CCaMC-BSCpUC US'!$B15</f>
        <v>1631889.6805513471</v>
      </c>
      <c r="J15" s="23">
        <f>$B15*'CCaMC-BSCpUC US'!J15/'CCaMC-BSCpUC US'!$B15</f>
        <v>1359908.0671261358</v>
      </c>
      <c r="K15" s="23">
        <f>$B15*'CCaMC-BSCpUC US'!K15/'CCaMC-BSCpUC US'!$B15</f>
        <v>1087926.4537009241</v>
      </c>
      <c r="L15" s="23">
        <f>$B15*'CCaMC-BSCpUC US'!L15/'CCaMC-BSCpUC US'!$B15</f>
        <v>815944.8402756349</v>
      </c>
      <c r="M15" s="23">
        <f>$B15*'CCaMC-BSCpUC US'!M15/'CCaMC-BSCpUC US'!$B15</f>
        <v>543963.22685042338</v>
      </c>
      <c r="N15" s="23">
        <f>$B15*'CCaMC-BSCpUC US'!N15/'CCaMC-BSCpUC US'!$B15</f>
        <v>543963.22685045423</v>
      </c>
      <c r="O15" s="23">
        <f>$B15*'CCaMC-BSCpUC US'!O15/'CCaMC-BSCpUC US'!$B15</f>
        <v>543963.22685045423</v>
      </c>
      <c r="P15" s="23">
        <f>$B15*'CCaMC-BSCpUC US'!P15/'CCaMC-BSCpUC US'!$B15</f>
        <v>543963.22685045423</v>
      </c>
      <c r="Q15" s="23">
        <f>$B15*'CCaMC-BSCpUC US'!Q15/'CCaMC-BSCpUC US'!$B15</f>
        <v>543963.22685045423</v>
      </c>
      <c r="R15" s="23">
        <f>$B15*'CCaMC-BSCpUC US'!R15/'CCaMC-BSCpUC US'!$B15</f>
        <v>543963.22685045423</v>
      </c>
      <c r="S15" s="23">
        <f>$B15*'CCaMC-BSCpUC US'!S15/'CCaMC-BSCpUC US'!$B15</f>
        <v>543963.22685045423</v>
      </c>
      <c r="T15" s="23">
        <f>$B15*'CCaMC-BSCpUC US'!T15/'CCaMC-BSCpUC US'!$B15</f>
        <v>543963.22685045423</v>
      </c>
      <c r="U15" s="23">
        <f>$B15*'CCaMC-BSCpUC US'!U15/'CCaMC-BSCpUC US'!$B15</f>
        <v>543963.22685045423</v>
      </c>
      <c r="V15" s="23">
        <f>$B15*'CCaMC-BSCpUC US'!V15/'CCaMC-BSCpUC US'!$B15</f>
        <v>543963.22685045423</v>
      </c>
      <c r="W15" s="23">
        <f>$B15*'CCaMC-BSCpUC US'!W15/'CCaMC-BSCpUC US'!$B15</f>
        <v>543963.22685045423</v>
      </c>
      <c r="X15" s="23">
        <f>$B15*'CCaMC-BSCpUC US'!X15/'CCaMC-BSCpUC US'!$B15</f>
        <v>543963.22685045423</v>
      </c>
      <c r="Y15" s="23">
        <f>$B15*'CCaMC-BSCpUC US'!Y15/'CCaMC-BSCpUC US'!$B15</f>
        <v>543963.22685045423</v>
      </c>
      <c r="Z15" s="23">
        <f>$B15*'CCaMC-BSCpUC US'!Z15/'CCaMC-BSCpUC US'!$B15</f>
        <v>543963.22685045423</v>
      </c>
      <c r="AA15" s="23">
        <f>$B15*'CCaMC-BSCpUC US'!AA15/'CCaMC-BSCpUC US'!$B15</f>
        <v>543963.22685045423</v>
      </c>
      <c r="AB15" s="23">
        <f>$B15*'CCaMC-BSCpUC US'!AB15/'CCaMC-BSCpUC US'!$B15</f>
        <v>543963.22685045423</v>
      </c>
      <c r="AC15" s="23">
        <f>$B15*'CCaMC-BSCpUC US'!AC15/'CCaMC-BSCpUC US'!$B15</f>
        <v>543963.22685045423</v>
      </c>
      <c r="AD15" s="23">
        <f>$B15*'CCaMC-BSCpUC US'!AD15/'CCaMC-BSCpUC US'!$B15</f>
        <v>543963.22685045423</v>
      </c>
      <c r="AE15" s="23">
        <f>$B15*'CCaMC-BSCpUC US'!AE15/'CCaMC-BSCpUC US'!$B15</f>
        <v>543963.22685045423</v>
      </c>
      <c r="AF15" s="23">
        <f>$B15*'CCaMC-BSCpUC US'!AF15/'CCaMC-BSCpUC US'!$B15</f>
        <v>0</v>
      </c>
    </row>
    <row r="16" spans="1:32">
      <c r="A16" s="28" t="s">
        <v>32</v>
      </c>
      <c r="B16" s="11">
        <v>0</v>
      </c>
      <c r="C16" s="11">
        <v>0</v>
      </c>
      <c r="D16" s="11">
        <v>0</v>
      </c>
      <c r="E16" s="11">
        <v>0</v>
      </c>
      <c r="F16" s="11">
        <v>0</v>
      </c>
      <c r="G16" s="11">
        <v>0</v>
      </c>
      <c r="H16" s="11">
        <v>0</v>
      </c>
      <c r="I16" s="11">
        <v>0</v>
      </c>
      <c r="J16" s="11">
        <v>0</v>
      </c>
      <c r="K16" s="11">
        <v>0</v>
      </c>
      <c r="L16" s="11">
        <v>0</v>
      </c>
      <c r="M16" s="11">
        <v>0</v>
      </c>
      <c r="N16" s="11">
        <v>0</v>
      </c>
      <c r="O16" s="11">
        <v>0</v>
      </c>
      <c r="P16" s="11">
        <v>0</v>
      </c>
      <c r="Q16" s="11">
        <v>0</v>
      </c>
      <c r="R16" s="11">
        <v>0</v>
      </c>
      <c r="S16" s="11">
        <v>0</v>
      </c>
      <c r="T16" s="11">
        <v>0</v>
      </c>
      <c r="U16" s="11">
        <v>0</v>
      </c>
      <c r="V16" s="11">
        <v>0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  <c r="AD16" s="11">
        <v>0</v>
      </c>
      <c r="AE16" s="11">
        <v>0</v>
      </c>
      <c r="AF16" s="11">
        <v>0</v>
      </c>
    </row>
    <row r="17" spans="1:32">
      <c r="A17" s="28" t="s">
        <v>33</v>
      </c>
      <c r="B17" s="11">
        <v>0</v>
      </c>
      <c r="C17" s="11">
        <v>0</v>
      </c>
      <c r="D17" s="11">
        <v>0</v>
      </c>
      <c r="E17" s="11">
        <v>0</v>
      </c>
      <c r="F17" s="11">
        <v>0</v>
      </c>
      <c r="G17" s="11">
        <v>0</v>
      </c>
      <c r="H17" s="11">
        <v>0</v>
      </c>
      <c r="I17" s="11">
        <v>0</v>
      </c>
      <c r="J17" s="11">
        <v>0</v>
      </c>
      <c r="K17" s="11">
        <v>0</v>
      </c>
      <c r="L17" s="11">
        <v>0</v>
      </c>
      <c r="M17" s="11">
        <v>0</v>
      </c>
      <c r="N17" s="11">
        <v>0</v>
      </c>
      <c r="O17" s="11">
        <v>0</v>
      </c>
      <c r="P17" s="11">
        <v>0</v>
      </c>
      <c r="Q17" s="11">
        <v>0</v>
      </c>
      <c r="R17" s="11">
        <v>0</v>
      </c>
      <c r="S17" s="11">
        <v>0</v>
      </c>
      <c r="T17" s="11">
        <v>0</v>
      </c>
      <c r="U17" s="11">
        <v>0</v>
      </c>
      <c r="V17" s="11">
        <v>0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11">
        <v>0</v>
      </c>
    </row>
    <row r="18" spans="1:32">
      <c r="A18" s="28" t="s">
        <v>34</v>
      </c>
      <c r="B18" s="11">
        <v>0</v>
      </c>
      <c r="C18" s="11">
        <v>0</v>
      </c>
      <c r="D18" s="11">
        <v>0</v>
      </c>
      <c r="E18" s="11">
        <v>0</v>
      </c>
      <c r="F18" s="11">
        <v>0</v>
      </c>
      <c r="G18" s="11">
        <v>0</v>
      </c>
      <c r="H18" s="11">
        <v>0</v>
      </c>
      <c r="I18" s="11">
        <v>0</v>
      </c>
      <c r="J18" s="11">
        <v>0</v>
      </c>
      <c r="K18" s="11">
        <v>0</v>
      </c>
      <c r="L18" s="11">
        <v>0</v>
      </c>
      <c r="M18" s="11">
        <v>0</v>
      </c>
      <c r="N18" s="11">
        <v>0</v>
      </c>
      <c r="O18" s="11">
        <v>0</v>
      </c>
      <c r="P18" s="11">
        <v>0</v>
      </c>
      <c r="Q18" s="11">
        <v>0</v>
      </c>
      <c r="R18" s="11">
        <v>0</v>
      </c>
      <c r="S18" s="11">
        <v>0</v>
      </c>
      <c r="T18" s="11">
        <v>0</v>
      </c>
      <c r="U18" s="11">
        <v>0</v>
      </c>
      <c r="V18" s="11">
        <v>0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11">
        <v>0</v>
      </c>
    </row>
    <row r="19" spans="1:32">
      <c r="A19" t="s">
        <v>77</v>
      </c>
      <c r="B19" s="10">
        <f>'CCaMC-BCCpUC'!B2</f>
        <v>1386477.2229812131</v>
      </c>
      <c r="C19" s="23">
        <f>$B19*'CCaMC-BSCpUC US'!C19/'CCaMC-BSCpUC US'!$B19</f>
        <v>1475126.2166028584</v>
      </c>
      <c r="D19" s="23">
        <f>$B19*'CCaMC-BSCpUC US'!D19/'CCaMC-BSCpUC US'!$B19</f>
        <v>1467306.4211374067</v>
      </c>
      <c r="E19" s="23">
        <f>$B19*'CCaMC-BSCpUC US'!E19/'CCaMC-BSCpUC US'!$B19</f>
        <v>1459486.6256719546</v>
      </c>
      <c r="F19" s="23">
        <f>$B19*'CCaMC-BSCpUC US'!F19/'CCaMC-BSCpUC US'!$B19</f>
        <v>1451666.8302065029</v>
      </c>
      <c r="G19" s="23">
        <f>$B19*'CCaMC-BSCpUC US'!G19/'CCaMC-BSCpUC US'!$B19</f>
        <v>1443847.0347410506</v>
      </c>
      <c r="H19" s="23">
        <f>$B19*'CCaMC-BSCpUC US'!H19/'CCaMC-BSCpUC US'!$B19</f>
        <v>1436027.2392755989</v>
      </c>
      <c r="I19" s="23">
        <f>$B19*'CCaMC-BSCpUC US'!I19/'CCaMC-BSCpUC US'!$B19</f>
        <v>1428207.4438101468</v>
      </c>
      <c r="J19" s="23">
        <f>$B19*'CCaMC-BSCpUC US'!J19/'CCaMC-BSCpUC US'!$B19</f>
        <v>1420387.6483446949</v>
      </c>
      <c r="K19" s="23">
        <f>$B19*'CCaMC-BSCpUC US'!K19/'CCaMC-BSCpUC US'!$B19</f>
        <v>1412567.8528792427</v>
      </c>
      <c r="L19" s="23">
        <f>$B19*'CCaMC-BSCpUC US'!L19/'CCaMC-BSCpUC US'!$B19</f>
        <v>1404748.0574137911</v>
      </c>
      <c r="M19" s="23">
        <f>$B19*'CCaMC-BSCpUC US'!M19/'CCaMC-BSCpUC US'!$B19</f>
        <v>1396928.2619483392</v>
      </c>
      <c r="N19" s="23">
        <f>$B19*'CCaMC-BSCpUC US'!N19/'CCaMC-BSCpUC US'!$B19</f>
        <v>1381288.6710174351</v>
      </c>
      <c r="O19" s="23">
        <f>$B19*'CCaMC-BSCpUC US'!O19/'CCaMC-BSCpUC US'!$B19</f>
        <v>1373468.875551983</v>
      </c>
      <c r="P19" s="23">
        <f>$B19*'CCaMC-BSCpUC US'!P19/'CCaMC-BSCpUC US'!$B19</f>
        <v>1373468.875551983</v>
      </c>
      <c r="Q19" s="23">
        <f>$B19*'CCaMC-BSCpUC US'!Q19/'CCaMC-BSCpUC US'!$B19</f>
        <v>1360733.7800796756</v>
      </c>
      <c r="R19" s="23">
        <f>$B19*'CCaMC-BSCpUC US'!R19/'CCaMC-BSCpUC US'!$B19</f>
        <v>1347954.0000618515</v>
      </c>
      <c r="S19" s="23">
        <f>$B19*'CCaMC-BSCpUC US'!S19/'CCaMC-BSCpUC US'!$B19</f>
        <v>1335218.9045895438</v>
      </c>
      <c r="T19" s="23">
        <f>$B19*'CCaMC-BSCpUC US'!T19/'CCaMC-BSCpUC US'!$B19</f>
        <v>1322439.1245717194</v>
      </c>
      <c r="U19" s="23">
        <f>$B19*'CCaMC-BSCpUC US'!U19/'CCaMC-BSCpUC US'!$B19</f>
        <v>1309659.3445538953</v>
      </c>
      <c r="V19" s="23">
        <f>$B19*'CCaMC-BSCpUC US'!V19/'CCaMC-BSCpUC US'!$B19</f>
        <v>1296924.2490815879</v>
      </c>
      <c r="W19" s="23">
        <f>$B19*'CCaMC-BSCpUC US'!W19/'CCaMC-BSCpUC US'!$B19</f>
        <v>1284144.4690637635</v>
      </c>
      <c r="X19" s="23">
        <f>$B19*'CCaMC-BSCpUC US'!X19/'CCaMC-BSCpUC US'!$B19</f>
        <v>1271409.3735914559</v>
      </c>
      <c r="Y19" s="23">
        <f>$B19*'CCaMC-BSCpUC US'!Y19/'CCaMC-BSCpUC US'!$B19</f>
        <v>1258629.5935736313</v>
      </c>
      <c r="Z19" s="23">
        <f>$B19*'CCaMC-BSCpUC US'!Z19/'CCaMC-BSCpUC US'!$B19</f>
        <v>1245849.8135558071</v>
      </c>
      <c r="AA19" s="23">
        <f>$B19*'CCaMC-BSCpUC US'!AA19/'CCaMC-BSCpUC US'!$B19</f>
        <v>1233114.7180834997</v>
      </c>
      <c r="AB19" s="23">
        <f>$B19*'CCaMC-BSCpUC US'!AB19/'CCaMC-BSCpUC US'!$B19</f>
        <v>1220334.9380656753</v>
      </c>
      <c r="AC19" s="23">
        <f>$B19*'CCaMC-BSCpUC US'!AC19/'CCaMC-BSCpUC US'!$B19</f>
        <v>1207599.8425933677</v>
      </c>
      <c r="AD19" s="23">
        <f>$B19*'CCaMC-BSCpUC US'!AD19/'CCaMC-BSCpUC US'!$B19</f>
        <v>1194820.0625755433</v>
      </c>
      <c r="AE19" s="23">
        <f>$B19*'CCaMC-BSCpUC US'!AE19/'CCaMC-BSCpUC US'!$B19</f>
        <v>1182084.9671032361</v>
      </c>
      <c r="AF19" s="23">
        <f>$B19*'CCaMC-BSCpUC US'!AF19/'CCaMC-BSCpUC US'!$B19</f>
        <v>0</v>
      </c>
    </row>
    <row r="20" spans="1:32">
      <c r="A20" t="s">
        <v>78</v>
      </c>
      <c r="B20">
        <f>'CCaMC-BCCpUC'!B4</f>
        <v>881978.10810787068</v>
      </c>
      <c r="C20" s="23">
        <f>$B20*'CCaMC-BSCpUC US'!C20/'CCaMC-BSCpUC US'!$B20</f>
        <v>977623.08897242846</v>
      </c>
      <c r="D20" s="23">
        <f>$B20*'CCaMC-BSCpUC US'!D20/'CCaMC-BSCpUC US'!$B20</f>
        <v>968970.30191100691</v>
      </c>
      <c r="E20" s="23">
        <f>$B20*'CCaMC-BSCpUC US'!E20/'CCaMC-BSCpUC US'!$B20</f>
        <v>960388.43933369534</v>
      </c>
      <c r="F20" s="23">
        <f>$B20*'CCaMC-BSCpUC US'!F20/'CCaMC-BSCpUC US'!$B20</f>
        <v>951735.65227227355</v>
      </c>
      <c r="G20" s="23">
        <f>$B20*'CCaMC-BSCpUC US'!G20/'CCaMC-BSCpUC US'!$B20</f>
        <v>943153.78969496198</v>
      </c>
      <c r="H20" s="23">
        <f>$B20*'CCaMC-BSCpUC US'!H20/'CCaMC-BSCpUC US'!$B20</f>
        <v>934501.00263354008</v>
      </c>
      <c r="I20" s="23">
        <f>$B20*'CCaMC-BSCpUC US'!I20/'CCaMC-BSCpUC US'!$B20</f>
        <v>925919.14005622873</v>
      </c>
      <c r="J20" s="23">
        <f>$B20*'CCaMC-BSCpUC US'!J20/'CCaMC-BSCpUC US'!$B20</f>
        <v>917266.35299480683</v>
      </c>
      <c r="K20" s="23">
        <f>$B20*'CCaMC-BSCpUC US'!K20/'CCaMC-BSCpUC US'!$B20</f>
        <v>908684.49041749537</v>
      </c>
      <c r="L20" s="23">
        <f>$B20*'CCaMC-BSCpUC US'!L20/'CCaMC-BSCpUC US'!$B20</f>
        <v>900031.70335607347</v>
      </c>
      <c r="M20" s="23">
        <f>$B20*'CCaMC-BSCpUC US'!M20/'CCaMC-BSCpUC US'!$B20</f>
        <v>891449.84077876189</v>
      </c>
      <c r="N20" s="23">
        <f>$B20*'CCaMC-BSCpUC US'!N20/'CCaMC-BSCpUC US'!$B20</f>
        <v>882797.05371734023</v>
      </c>
      <c r="O20" s="23">
        <f>$B20*'CCaMC-BSCpUC US'!O20/'CCaMC-BSCpUC US'!$B20</f>
        <v>874215.19114002865</v>
      </c>
      <c r="P20" s="23">
        <f>$B20*'CCaMC-BSCpUC US'!P20/'CCaMC-BSCpUC US'!$B20</f>
        <v>865562.4040786071</v>
      </c>
      <c r="Q20" s="23">
        <f>$B20*'CCaMC-BSCpUC US'!Q20/'CCaMC-BSCpUC US'!$B20</f>
        <v>859037.35154048563</v>
      </c>
      <c r="R20" s="23">
        <f>$B20*'CCaMC-BSCpUC US'!R20/'CCaMC-BSCpUC US'!$B20</f>
        <v>852512.29900236428</v>
      </c>
      <c r="S20" s="23">
        <f>$B20*'CCaMC-BSCpUC US'!S20/'CCaMC-BSCpUC US'!$B20</f>
        <v>845987.24646424316</v>
      </c>
      <c r="T20" s="23">
        <f>$B20*'CCaMC-BSCpUC US'!T20/'CCaMC-BSCpUC US'!$B20</f>
        <v>839462.19392612192</v>
      </c>
      <c r="U20" s="23">
        <f>$B20*'CCaMC-BSCpUC US'!U20/'CCaMC-BSCpUC US'!$B20</f>
        <v>832937.1413880008</v>
      </c>
      <c r="V20" s="23">
        <f>$B20*'CCaMC-BSCpUC US'!V20/'CCaMC-BSCpUC US'!$B20</f>
        <v>826412.08884987934</v>
      </c>
      <c r="W20" s="23">
        <f>$B20*'CCaMC-BSCpUC US'!W20/'CCaMC-BSCpUC US'!$B20</f>
        <v>819816.11182764813</v>
      </c>
      <c r="X20" s="23">
        <f>$B20*'CCaMC-BSCpUC US'!X20/'CCaMC-BSCpUC US'!$B20</f>
        <v>813291.05928952689</v>
      </c>
      <c r="Y20" s="23">
        <f>$B20*'CCaMC-BSCpUC US'!Y20/'CCaMC-BSCpUC US'!$B20</f>
        <v>806766.00675140554</v>
      </c>
      <c r="Z20" s="23">
        <f>$B20*'CCaMC-BSCpUC US'!Z20/'CCaMC-BSCpUC US'!$B20</f>
        <v>800240.95421328442</v>
      </c>
      <c r="AA20" s="23">
        <f>$B20*'CCaMC-BSCpUC US'!AA20/'CCaMC-BSCpUC US'!$B20</f>
        <v>793715.90167516307</v>
      </c>
      <c r="AB20" s="23">
        <f>$B20*'CCaMC-BSCpUC US'!AB20/'CCaMC-BSCpUC US'!$B20</f>
        <v>787190.84913704183</v>
      </c>
      <c r="AC20" s="23">
        <f>$B20*'CCaMC-BSCpUC US'!AC20/'CCaMC-BSCpUC US'!$B20</f>
        <v>780665.7965989206</v>
      </c>
      <c r="AD20" s="23">
        <f>$B20*'CCaMC-BSCpUC US'!AD20/'CCaMC-BSCpUC US'!$B20</f>
        <v>774069.81957668939</v>
      </c>
      <c r="AE20" s="23">
        <f>$B20*'CCaMC-BSCpUC US'!AE20/'CCaMC-BSCpUC US'!$B20</f>
        <v>767544.76703856804</v>
      </c>
      <c r="AF20" s="23">
        <f>$B20*'CCaMC-BSCpUC US'!AF20/'CCaMC-BSCpUC US'!$B20</f>
        <v>0</v>
      </c>
    </row>
    <row r="21" spans="1:32">
      <c r="A21" t="s">
        <v>79</v>
      </c>
      <c r="B21" s="10">
        <f>'CCaMC-BCCpUC'!B10</f>
        <v>3555642.2558865636</v>
      </c>
      <c r="C21" s="23">
        <f>$B21*'CCaMC-BSCpUC US'!C21/'CCaMC-BSCpUC US'!$B21</f>
        <v>3376220.0877770302</v>
      </c>
      <c r="D21" s="23">
        <f>$B21*'CCaMC-BSCpUC US'!D21/'CCaMC-BSCpUC US'!$B21</f>
        <v>3262098.8746726546</v>
      </c>
      <c r="E21" s="23">
        <f>$B21*'CCaMC-BSCpUC US'!E21/'CCaMC-BSCpUC US'!$B21</f>
        <v>3147977.6615682798</v>
      </c>
      <c r="F21" s="23">
        <f>$B21*'CCaMC-BSCpUC US'!F21/'CCaMC-BSCpUC US'!$B21</f>
        <v>3057168.4033269887</v>
      </c>
      <c r="G21" s="23">
        <f>$B21*'CCaMC-BSCpUC US'!G21/'CCaMC-BSCpUC US'!$B21</f>
        <v>3001577.4660604685</v>
      </c>
      <c r="H21" s="23">
        <f>$B21*'CCaMC-BSCpUC US'!H21/'CCaMC-BSCpUC US'!$B21</f>
        <v>2972137.9585500336</v>
      </c>
      <c r="I21" s="23">
        <f>$B21*'CCaMC-BSCpUC US'!I21/'CCaMC-BSCpUC US'!$B21</f>
        <v>2953018.3887709733</v>
      </c>
      <c r="J21" s="23">
        <f>$B21*'CCaMC-BSCpUC US'!J21/'CCaMC-BSCpUC US'!$B21</f>
        <v>2935306.3903050874</v>
      </c>
      <c r="K21" s="23">
        <f>$B21*'CCaMC-BSCpUC US'!K21/'CCaMC-BSCpUC US'!$B21</f>
        <v>2918115.9035086608</v>
      </c>
      <c r="L21" s="23">
        <f>$B21*'CCaMC-BSCpUC US'!L21/'CCaMC-BSCpUC US'!$B21</f>
        <v>2896023.7670521443</v>
      </c>
      <c r="M21" s="23">
        <f>$B21*'CCaMC-BSCpUC US'!M21/'CCaMC-BSCpUC US'!$B21</f>
        <v>2875589.020034153</v>
      </c>
      <c r="N21" s="23">
        <f>$B21*'CCaMC-BSCpUC US'!N21/'CCaMC-BSCpUC US'!$B21</f>
        <v>2858460.7486587209</v>
      </c>
      <c r="O21" s="23">
        <f>$B21*'CCaMC-BSCpUC US'!O21/'CCaMC-BSCpUC US'!$B21</f>
        <v>2840543.6704779188</v>
      </c>
      <c r="P21" s="23">
        <f>$B21*'CCaMC-BSCpUC US'!P21/'CCaMC-BSCpUC US'!$B21</f>
        <v>2823140.2513415031</v>
      </c>
      <c r="Q21" s="23">
        <f>$B21*'CCaMC-BSCpUC US'!Q21/'CCaMC-BSCpUC US'!$B21</f>
        <v>2803204.4722429225</v>
      </c>
      <c r="R21" s="23">
        <f>$B21*'CCaMC-BSCpUC US'!R21/'CCaMC-BSCpUC US'!$B21</f>
        <v>2783441.8089068928</v>
      </c>
      <c r="S21" s="23">
        <f>$B21*'CCaMC-BSCpUC US'!S21/'CCaMC-BSCpUC US'!$B21</f>
        <v>2765354.2186482227</v>
      </c>
      <c r="T21" s="23">
        <f>$B21*'CCaMC-BSCpUC US'!T21/'CCaMC-BSCpUC US'!$B21</f>
        <v>2744194.7790450742</v>
      </c>
      <c r="U21" s="23">
        <f>$B21*'CCaMC-BSCpUC US'!U21/'CCaMC-BSCpUC US'!$B21</f>
        <v>2725831.3757199813</v>
      </c>
      <c r="V21" s="23">
        <f>$B21*'CCaMC-BSCpUC US'!V21/'CCaMC-BSCpUC US'!$B21</f>
        <v>2709391.2954046689</v>
      </c>
      <c r="W21" s="23">
        <f>$B21*'CCaMC-BSCpUC US'!W21/'CCaMC-BSCpUC US'!$B21</f>
        <v>2689971.0034007272</v>
      </c>
      <c r="X21" s="23">
        <f>$B21*'CCaMC-BSCpUC US'!X21/'CCaMC-BSCpUC US'!$B21</f>
        <v>2672811.2069092495</v>
      </c>
      <c r="Y21" s="23">
        <f>$B21*'CCaMC-BSCpUC US'!Y21/'CCaMC-BSCpUC US'!$B21</f>
        <v>2654248.2505565626</v>
      </c>
      <c r="Z21" s="23">
        <f>$B21*'CCaMC-BSCpUC US'!Z21/'CCaMC-BSCpUC US'!$B21</f>
        <v>2634479.348352476</v>
      </c>
      <c r="AA21" s="23">
        <f>$B21*'CCaMC-BSCpUC US'!AA21/'CCaMC-BSCpUC US'!$B21</f>
        <v>2615111.7997608245</v>
      </c>
      <c r="AB21" s="23">
        <f>$B21*'CCaMC-BSCpUC US'!AB21/'CCaMC-BSCpUC US'!$B21</f>
        <v>2596754.9047134616</v>
      </c>
      <c r="AC21" s="23">
        <f>$B21*'CCaMC-BSCpUC US'!AC21/'CCaMC-BSCpUC US'!$B21</f>
        <v>2577243.1712086699</v>
      </c>
      <c r="AD21" s="23">
        <f>$B21*'CCaMC-BSCpUC US'!AD21/'CCaMC-BSCpUC US'!$B21</f>
        <v>2556628.2913620933</v>
      </c>
      <c r="AE21" s="23">
        <f>$B21*'CCaMC-BSCpUC US'!AE21/'CCaMC-BSCpUC US'!$B21</f>
        <v>2525640.7192549347</v>
      </c>
      <c r="AF21" s="23">
        <f>$B21*'CCaMC-BSCpUC US'!AF21/'CCaMC-BSCpUC US'!$B21</f>
        <v>0</v>
      </c>
    </row>
    <row r="22" spans="1:32">
      <c r="A22" t="s">
        <v>80</v>
      </c>
      <c r="B22" s="10">
        <f>'CCaMC-BCCpUC'!B14</f>
        <v>1386477.2229812131</v>
      </c>
      <c r="C22" s="23">
        <f>$B22*'CCaMC-BSCpUC US'!C22/'CCaMC-BSCpUC US'!$B22</f>
        <v>1475126.2166028586</v>
      </c>
      <c r="D22" s="23">
        <f>$B22*'CCaMC-BSCpUC US'!D22/'CCaMC-BSCpUC US'!$B22</f>
        <v>1467306.4211374067</v>
      </c>
      <c r="E22" s="23">
        <f>$B22*'CCaMC-BSCpUC US'!E22/'CCaMC-BSCpUC US'!$B22</f>
        <v>1459486.6256719546</v>
      </c>
      <c r="F22" s="23">
        <f>$B22*'CCaMC-BSCpUC US'!F22/'CCaMC-BSCpUC US'!$B22</f>
        <v>1451666.8302065027</v>
      </c>
      <c r="G22" s="23">
        <f>$B22*'CCaMC-BSCpUC US'!G22/'CCaMC-BSCpUC US'!$B22</f>
        <v>1443847.0347410506</v>
      </c>
      <c r="H22" s="23">
        <f>$B22*'CCaMC-BSCpUC US'!H22/'CCaMC-BSCpUC US'!$B22</f>
        <v>1436027.2392755989</v>
      </c>
      <c r="I22" s="23">
        <f>$B22*'CCaMC-BSCpUC US'!I22/'CCaMC-BSCpUC US'!$B22</f>
        <v>1428207.4438101468</v>
      </c>
      <c r="J22" s="23">
        <f>$B22*'CCaMC-BSCpUC US'!J22/'CCaMC-BSCpUC US'!$B22</f>
        <v>1420387.6483446946</v>
      </c>
      <c r="K22" s="23">
        <f>$B22*'CCaMC-BSCpUC US'!K22/'CCaMC-BSCpUC US'!$B22</f>
        <v>1412567.8528792427</v>
      </c>
      <c r="L22" s="23">
        <f>$B22*'CCaMC-BSCpUC US'!L22/'CCaMC-BSCpUC US'!$B22</f>
        <v>1404748.0574137911</v>
      </c>
      <c r="M22" s="23">
        <f>$B22*'CCaMC-BSCpUC US'!M22/'CCaMC-BSCpUC US'!$B22</f>
        <v>1396928.2619483389</v>
      </c>
      <c r="N22" s="23">
        <f>$B22*'CCaMC-BSCpUC US'!N22/'CCaMC-BSCpUC US'!$B22</f>
        <v>1381288.6710174351</v>
      </c>
      <c r="O22" s="23">
        <f>$B22*'CCaMC-BSCpUC US'!O22/'CCaMC-BSCpUC US'!$B22</f>
        <v>1373468.875551983</v>
      </c>
      <c r="P22" s="23">
        <f>$B22*'CCaMC-BSCpUC US'!P22/'CCaMC-BSCpUC US'!$B22</f>
        <v>1373468.875551983</v>
      </c>
      <c r="Q22" s="23">
        <f>$B22*'CCaMC-BSCpUC US'!Q22/'CCaMC-BSCpUC US'!$B22</f>
        <v>1360733.7800796758</v>
      </c>
      <c r="R22" s="23">
        <f>$B22*'CCaMC-BSCpUC US'!R22/'CCaMC-BSCpUC US'!$B22</f>
        <v>1347954.0000618512</v>
      </c>
      <c r="S22" s="23">
        <f>$B22*'CCaMC-BSCpUC US'!S22/'CCaMC-BSCpUC US'!$B22</f>
        <v>1335218.9045895438</v>
      </c>
      <c r="T22" s="23">
        <f>$B22*'CCaMC-BSCpUC US'!T22/'CCaMC-BSCpUC US'!$B22</f>
        <v>1322439.1245717197</v>
      </c>
      <c r="U22" s="23">
        <f>$B22*'CCaMC-BSCpUC US'!U22/'CCaMC-BSCpUC US'!$B22</f>
        <v>1309659.3445538951</v>
      </c>
      <c r="V22" s="23">
        <f>$B22*'CCaMC-BSCpUC US'!V22/'CCaMC-BSCpUC US'!$B22</f>
        <v>1296924.2490815879</v>
      </c>
      <c r="W22" s="23">
        <f>$B22*'CCaMC-BSCpUC US'!W22/'CCaMC-BSCpUC US'!$B22</f>
        <v>1284144.4690637635</v>
      </c>
      <c r="X22" s="23">
        <f>$B22*'CCaMC-BSCpUC US'!X22/'CCaMC-BSCpUC US'!$B22</f>
        <v>1271409.3735914559</v>
      </c>
      <c r="Y22" s="23">
        <f>$B22*'CCaMC-BSCpUC US'!Y22/'CCaMC-BSCpUC US'!$B22</f>
        <v>1258629.5935736315</v>
      </c>
      <c r="Z22" s="23">
        <f>$B22*'CCaMC-BSCpUC US'!Z22/'CCaMC-BSCpUC US'!$B22</f>
        <v>1245849.8135558071</v>
      </c>
      <c r="AA22" s="23">
        <f>$B22*'CCaMC-BSCpUC US'!AA22/'CCaMC-BSCpUC US'!$B22</f>
        <v>1233114.7180834997</v>
      </c>
      <c r="AB22" s="23">
        <f>$B22*'CCaMC-BSCpUC US'!AB22/'CCaMC-BSCpUC US'!$B22</f>
        <v>1220334.9380656751</v>
      </c>
      <c r="AC22" s="23">
        <f>$B22*'CCaMC-BSCpUC US'!AC22/'CCaMC-BSCpUC US'!$B22</f>
        <v>1207599.8425933677</v>
      </c>
      <c r="AD22" s="23">
        <f>$B22*'CCaMC-BSCpUC US'!AD22/'CCaMC-BSCpUC US'!$B22</f>
        <v>1194820.0625755435</v>
      </c>
      <c r="AE22" s="23">
        <f>$B22*'CCaMC-BSCpUC US'!AE22/'CCaMC-BSCpUC US'!$B22</f>
        <v>1182084.9671032361</v>
      </c>
      <c r="AF22" s="23">
        <f>$B22*'CCaMC-BSCpUC US'!AF22/'CCaMC-BSCpUC US'!$B22</f>
        <v>0</v>
      </c>
    </row>
    <row r="23" spans="1:32">
      <c r="A23" s="28" t="s">
        <v>88</v>
      </c>
      <c r="B23" s="28">
        <v>0</v>
      </c>
      <c r="C23" s="28">
        <v>0</v>
      </c>
      <c r="D23" s="28">
        <v>0</v>
      </c>
      <c r="E23" s="28">
        <v>0</v>
      </c>
      <c r="F23" s="28">
        <v>0</v>
      </c>
      <c r="G23" s="28">
        <v>0</v>
      </c>
      <c r="H23" s="28">
        <v>0</v>
      </c>
      <c r="I23" s="28">
        <v>0</v>
      </c>
      <c r="J23" s="28">
        <v>0</v>
      </c>
      <c r="K23" s="28">
        <v>0</v>
      </c>
      <c r="L23" s="28">
        <v>0</v>
      </c>
      <c r="M23" s="28">
        <v>0</v>
      </c>
      <c r="N23" s="28">
        <v>0</v>
      </c>
      <c r="O23" s="28">
        <v>0</v>
      </c>
      <c r="P23" s="28">
        <v>0</v>
      </c>
      <c r="Q23" s="28">
        <v>0</v>
      </c>
      <c r="R23" s="28">
        <v>0</v>
      </c>
      <c r="S23" s="28">
        <v>0</v>
      </c>
      <c r="T23" s="28">
        <v>0</v>
      </c>
      <c r="U23" s="28">
        <v>0</v>
      </c>
      <c r="V23" s="28">
        <v>0</v>
      </c>
      <c r="W23" s="28">
        <v>0</v>
      </c>
      <c r="X23" s="28">
        <v>0</v>
      </c>
      <c r="Y23" s="28">
        <v>0</v>
      </c>
      <c r="Z23" s="28">
        <v>0</v>
      </c>
      <c r="AA23" s="28">
        <v>0</v>
      </c>
      <c r="AB23" s="28">
        <v>0</v>
      </c>
      <c r="AC23" s="28">
        <v>0</v>
      </c>
      <c r="AD23" s="28">
        <v>0</v>
      </c>
      <c r="AE23" s="28">
        <v>0</v>
      </c>
      <c r="AF23" s="28">
        <v>0</v>
      </c>
    </row>
    <row r="24" spans="1:32">
      <c r="A24" s="28" t="s">
        <v>89</v>
      </c>
      <c r="B24" s="28">
        <v>0</v>
      </c>
      <c r="C24" s="28">
        <v>0</v>
      </c>
      <c r="D24" s="28">
        <v>0</v>
      </c>
      <c r="E24" s="28">
        <v>0</v>
      </c>
      <c r="F24" s="28">
        <v>0</v>
      </c>
      <c r="G24" s="28">
        <v>0</v>
      </c>
      <c r="H24" s="28">
        <v>0</v>
      </c>
      <c r="I24" s="28">
        <v>0</v>
      </c>
      <c r="J24" s="28">
        <v>0</v>
      </c>
      <c r="K24" s="28">
        <v>0</v>
      </c>
      <c r="L24" s="28">
        <v>0</v>
      </c>
      <c r="M24" s="28">
        <v>0</v>
      </c>
      <c r="N24" s="28">
        <v>0</v>
      </c>
      <c r="O24" s="28">
        <v>0</v>
      </c>
      <c r="P24" s="28">
        <v>0</v>
      </c>
      <c r="Q24" s="28">
        <v>0</v>
      </c>
      <c r="R24" s="28">
        <v>0</v>
      </c>
      <c r="S24" s="28">
        <v>0</v>
      </c>
      <c r="T24" s="28">
        <v>0</v>
      </c>
      <c r="U24" s="28">
        <v>0</v>
      </c>
      <c r="V24" s="28">
        <v>0</v>
      </c>
      <c r="W24" s="28">
        <v>0</v>
      </c>
      <c r="X24" s="28">
        <v>0</v>
      </c>
      <c r="Y24" s="28">
        <v>0</v>
      </c>
      <c r="Z24" s="28">
        <v>0</v>
      </c>
      <c r="AA24" s="28">
        <v>0</v>
      </c>
      <c r="AB24" s="28">
        <v>0</v>
      </c>
      <c r="AC24" s="28">
        <v>0</v>
      </c>
      <c r="AD24" s="28">
        <v>0</v>
      </c>
      <c r="AE24" s="28">
        <v>0</v>
      </c>
      <c r="AF24" s="28">
        <v>0</v>
      </c>
    </row>
    <row r="25" spans="1:32">
      <c r="A25" s="28" t="s">
        <v>90</v>
      </c>
      <c r="B25" s="28">
        <v>0</v>
      </c>
      <c r="C25" s="28">
        <v>0</v>
      </c>
      <c r="D25" s="28">
        <v>0</v>
      </c>
      <c r="E25" s="28">
        <v>0</v>
      </c>
      <c r="F25" s="28">
        <v>0</v>
      </c>
      <c r="G25" s="28">
        <v>0</v>
      </c>
      <c r="H25" s="28">
        <v>0</v>
      </c>
      <c r="I25" s="28">
        <v>0</v>
      </c>
      <c r="J25" s="28">
        <v>0</v>
      </c>
      <c r="K25" s="28">
        <v>0</v>
      </c>
      <c r="L25" s="28">
        <v>0</v>
      </c>
      <c r="M25" s="28">
        <v>0</v>
      </c>
      <c r="N25" s="28">
        <v>0</v>
      </c>
      <c r="O25" s="28">
        <v>0</v>
      </c>
      <c r="P25" s="28">
        <v>0</v>
      </c>
      <c r="Q25" s="28">
        <v>0</v>
      </c>
      <c r="R25" s="28">
        <v>0</v>
      </c>
      <c r="S25" s="28">
        <v>0</v>
      </c>
      <c r="T25" s="28">
        <v>0</v>
      </c>
      <c r="U25" s="28">
        <v>0</v>
      </c>
      <c r="V25" s="28">
        <v>0</v>
      </c>
      <c r="W25" s="28">
        <v>0</v>
      </c>
      <c r="X25" s="28">
        <v>0</v>
      </c>
      <c r="Y25" s="28">
        <v>0</v>
      </c>
      <c r="Z25" s="28">
        <v>0</v>
      </c>
      <c r="AA25" s="28">
        <v>0</v>
      </c>
      <c r="AB25" s="28">
        <v>0</v>
      </c>
      <c r="AC25" s="28">
        <v>0</v>
      </c>
      <c r="AD25" s="28">
        <v>0</v>
      </c>
      <c r="AE25" s="28">
        <v>0</v>
      </c>
      <c r="AF25" s="28">
        <v>0</v>
      </c>
    </row>
  </sheetData>
  <phoneticPr fontId="3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47E9A-CE4A-4416-AF20-A14ED4CD131E}">
  <sheetPr>
    <tabColor theme="3"/>
  </sheetPr>
  <dimension ref="A1:AE25"/>
  <sheetViews>
    <sheetView tabSelected="1" topLeftCell="L1" zoomScale="70" zoomScaleNormal="70" workbookViewId="0">
      <selection activeCell="Y33" sqref="Y33"/>
    </sheetView>
  </sheetViews>
  <sheetFormatPr defaultColWidth="9.08984375" defaultRowHeight="14.5"/>
  <cols>
    <col min="1" max="1" width="38.36328125" bestFit="1" customWidth="1"/>
    <col min="2" max="2" width="38.36328125" customWidth="1"/>
    <col min="3" max="15" width="9.08984375" customWidth="1"/>
  </cols>
  <sheetData>
    <row r="1" spans="1:31">
      <c r="A1" s="12" t="s">
        <v>35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</row>
    <row r="2" spans="1:31">
      <c r="A2" s="28" t="s">
        <v>36</v>
      </c>
      <c r="B2" s="11">
        <f>'CCaMC-BCCUSRCpUC US'!B2</f>
        <v>99999</v>
      </c>
      <c r="C2" s="11">
        <f>'CCaMC-BCCUSRCpUC US'!C2</f>
        <v>99999</v>
      </c>
      <c r="D2" s="11">
        <f>'CCaMC-BCCUSRCpUC US'!D2</f>
        <v>99999</v>
      </c>
      <c r="E2" s="11">
        <f>'CCaMC-BCCUSRCpUC US'!E2</f>
        <v>99999</v>
      </c>
      <c r="F2" s="11">
        <f>'CCaMC-BCCUSRCpUC US'!F2</f>
        <v>99999</v>
      </c>
      <c r="G2" s="11">
        <f>'CCaMC-BCCUSRCpUC US'!G2</f>
        <v>99999</v>
      </c>
      <c r="H2" s="11">
        <f>'CCaMC-BCCUSRCpUC US'!H2</f>
        <v>99999</v>
      </c>
      <c r="I2" s="11">
        <f>'CCaMC-BCCUSRCpUC US'!I2</f>
        <v>99999</v>
      </c>
      <c r="J2" s="11">
        <f>'CCaMC-BCCUSRCpUC US'!J2</f>
        <v>99999</v>
      </c>
      <c r="K2" s="11">
        <f>'CCaMC-BCCUSRCpUC US'!K2</f>
        <v>99999</v>
      </c>
      <c r="L2" s="11">
        <f>'CCaMC-BCCUSRCpUC US'!L2</f>
        <v>99999</v>
      </c>
      <c r="M2" s="11">
        <f>'CCaMC-BCCUSRCpUC US'!M2</f>
        <v>99999</v>
      </c>
      <c r="N2" s="11">
        <f>'CCaMC-BCCUSRCpUC US'!N2</f>
        <v>99999</v>
      </c>
      <c r="O2" s="11">
        <f>'CCaMC-BCCUSRCpUC US'!O2</f>
        <v>99999</v>
      </c>
      <c r="P2" s="11">
        <f>'CCaMC-BCCUSRCpUC US'!P2</f>
        <v>99999</v>
      </c>
      <c r="Q2" s="11">
        <f>'CCaMC-BCCUSRCpUC US'!Q2</f>
        <v>99999</v>
      </c>
      <c r="R2" s="11">
        <f>'CCaMC-BCCUSRCpUC US'!R2</f>
        <v>99999</v>
      </c>
      <c r="S2" s="11">
        <f>'CCaMC-BCCUSRCpUC US'!S2</f>
        <v>99999</v>
      </c>
      <c r="T2" s="11">
        <f>'CCaMC-BCCUSRCpUC US'!T2</f>
        <v>99999</v>
      </c>
      <c r="U2" s="11">
        <f>'CCaMC-BCCUSRCpUC US'!U2</f>
        <v>99999</v>
      </c>
      <c r="V2" s="11">
        <f>'CCaMC-BCCUSRCpUC US'!V2</f>
        <v>99999</v>
      </c>
      <c r="W2" s="11">
        <f>'CCaMC-BCCUSRCpUC US'!W2</f>
        <v>99999</v>
      </c>
      <c r="X2" s="11">
        <f>'CCaMC-BCCUSRCpUC US'!X2</f>
        <v>99999</v>
      </c>
      <c r="Y2" s="11">
        <f>'CCaMC-BCCUSRCpUC US'!Y2</f>
        <v>99999</v>
      </c>
      <c r="Z2" s="11">
        <f>'CCaMC-BCCUSRCpUC US'!Z2</f>
        <v>99999</v>
      </c>
      <c r="AA2" s="11">
        <f>'CCaMC-BCCUSRCpUC US'!AA2</f>
        <v>99999</v>
      </c>
      <c r="AB2" s="11">
        <f>'CCaMC-BCCUSRCpUC US'!AB2</f>
        <v>99999</v>
      </c>
      <c r="AC2" s="11">
        <f>'CCaMC-BCCUSRCpUC US'!AC2</f>
        <v>99999</v>
      </c>
      <c r="AD2" s="11">
        <f>'CCaMC-BCCUSRCpUC US'!AD2</f>
        <v>99999</v>
      </c>
      <c r="AE2" s="11">
        <f>'CCaMC-BCCUSRCpUC US'!AE2</f>
        <v>99999</v>
      </c>
    </row>
    <row r="3" spans="1:31">
      <c r="A3" s="28" t="s">
        <v>86</v>
      </c>
      <c r="B3" s="11">
        <f>'CCaMC-BCCUSRCpUC US'!B3</f>
        <v>99999</v>
      </c>
      <c r="C3" s="11">
        <f>'CCaMC-BCCUSRCpUC US'!C3</f>
        <v>99999</v>
      </c>
      <c r="D3" s="11">
        <f>'CCaMC-BCCUSRCpUC US'!D3</f>
        <v>99999</v>
      </c>
      <c r="E3" s="11">
        <f>'CCaMC-BCCUSRCpUC US'!E3</f>
        <v>99999</v>
      </c>
      <c r="F3" s="11">
        <f>'CCaMC-BCCUSRCpUC US'!F3</f>
        <v>99999</v>
      </c>
      <c r="G3" s="11">
        <f>'CCaMC-BCCUSRCpUC US'!G3</f>
        <v>99999</v>
      </c>
      <c r="H3" s="11">
        <f>'CCaMC-BCCUSRCpUC US'!H3</f>
        <v>99999</v>
      </c>
      <c r="I3" s="11">
        <f>'CCaMC-BCCUSRCpUC US'!I3</f>
        <v>99999</v>
      </c>
      <c r="J3" s="11">
        <f>'CCaMC-BCCUSRCpUC US'!J3</f>
        <v>99999</v>
      </c>
      <c r="K3" s="11">
        <f>'CCaMC-BCCUSRCpUC US'!K3</f>
        <v>99999</v>
      </c>
      <c r="L3" s="11">
        <f>'CCaMC-BCCUSRCpUC US'!L3</f>
        <v>99999</v>
      </c>
      <c r="M3" s="11">
        <f>'CCaMC-BCCUSRCpUC US'!M3</f>
        <v>99999</v>
      </c>
      <c r="N3" s="11">
        <f>'CCaMC-BCCUSRCpUC US'!N3</f>
        <v>99999</v>
      </c>
      <c r="O3" s="11">
        <f>'CCaMC-BCCUSRCpUC US'!O3</f>
        <v>99999</v>
      </c>
      <c r="P3" s="11">
        <f>'CCaMC-BCCUSRCpUC US'!P3</f>
        <v>99999</v>
      </c>
      <c r="Q3" s="11">
        <f>'CCaMC-BCCUSRCpUC US'!Q3</f>
        <v>99999</v>
      </c>
      <c r="R3" s="11">
        <f>'CCaMC-BCCUSRCpUC US'!R3</f>
        <v>99999</v>
      </c>
      <c r="S3" s="11">
        <f>'CCaMC-BCCUSRCpUC US'!S3</f>
        <v>99999</v>
      </c>
      <c r="T3" s="11">
        <f>'CCaMC-BCCUSRCpUC US'!T3</f>
        <v>99999</v>
      </c>
      <c r="U3" s="11">
        <f>'CCaMC-BCCUSRCpUC US'!U3</f>
        <v>99999</v>
      </c>
      <c r="V3" s="11">
        <f>'CCaMC-BCCUSRCpUC US'!V3</f>
        <v>99999</v>
      </c>
      <c r="W3" s="11">
        <f>'CCaMC-BCCUSRCpUC US'!W3</f>
        <v>99999</v>
      </c>
      <c r="X3" s="11">
        <f>'CCaMC-BCCUSRCpUC US'!X3</f>
        <v>99999</v>
      </c>
      <c r="Y3" s="11">
        <f>'CCaMC-BCCUSRCpUC US'!Y3</f>
        <v>99999</v>
      </c>
      <c r="Z3" s="11">
        <f>'CCaMC-BCCUSRCpUC US'!Z3</f>
        <v>99999</v>
      </c>
      <c r="AA3" s="11">
        <f>'CCaMC-BCCUSRCpUC US'!AA3</f>
        <v>99999</v>
      </c>
      <c r="AB3" s="11">
        <f>'CCaMC-BCCUSRCpUC US'!AB3</f>
        <v>99999</v>
      </c>
      <c r="AC3" s="11">
        <f>'CCaMC-BCCUSRCpUC US'!AC3</f>
        <v>99999</v>
      </c>
      <c r="AD3" s="11">
        <f>'CCaMC-BCCUSRCpUC US'!AD3</f>
        <v>99999</v>
      </c>
      <c r="AE3" s="11">
        <f>'CCaMC-BCCUSRCpUC US'!AE3</f>
        <v>99999</v>
      </c>
    </row>
    <row r="4" spans="1:31">
      <c r="A4" s="28" t="s">
        <v>87</v>
      </c>
      <c r="B4" s="11">
        <f>'CCaMC-BCCUSRCpUC US'!B4</f>
        <v>99999</v>
      </c>
      <c r="C4" s="11">
        <f>'CCaMC-BCCUSRCpUC US'!C4</f>
        <v>99999</v>
      </c>
      <c r="D4" s="11">
        <f>'CCaMC-BCCUSRCpUC US'!D4</f>
        <v>99999</v>
      </c>
      <c r="E4" s="11">
        <f>'CCaMC-BCCUSRCpUC US'!E4</f>
        <v>99999</v>
      </c>
      <c r="F4" s="11">
        <f>'CCaMC-BCCUSRCpUC US'!F4</f>
        <v>99999</v>
      </c>
      <c r="G4" s="11">
        <f>'CCaMC-BCCUSRCpUC US'!G4</f>
        <v>99999</v>
      </c>
      <c r="H4" s="11">
        <f>'CCaMC-BCCUSRCpUC US'!H4</f>
        <v>99999</v>
      </c>
      <c r="I4" s="11">
        <f>'CCaMC-BCCUSRCpUC US'!I4</f>
        <v>99999</v>
      </c>
      <c r="J4" s="11">
        <f>'CCaMC-BCCUSRCpUC US'!J4</f>
        <v>99999</v>
      </c>
      <c r="K4" s="11">
        <f>'CCaMC-BCCUSRCpUC US'!K4</f>
        <v>99999</v>
      </c>
      <c r="L4" s="11">
        <f>'CCaMC-BCCUSRCpUC US'!L4</f>
        <v>99999</v>
      </c>
      <c r="M4" s="11">
        <f>'CCaMC-BCCUSRCpUC US'!M4</f>
        <v>99999</v>
      </c>
      <c r="N4" s="11">
        <f>'CCaMC-BCCUSRCpUC US'!N4</f>
        <v>99999</v>
      </c>
      <c r="O4" s="11">
        <f>'CCaMC-BCCUSRCpUC US'!O4</f>
        <v>99999</v>
      </c>
      <c r="P4" s="11">
        <f>'CCaMC-BCCUSRCpUC US'!P4</f>
        <v>99999</v>
      </c>
      <c r="Q4" s="11">
        <f>'CCaMC-BCCUSRCpUC US'!Q4</f>
        <v>99999</v>
      </c>
      <c r="R4" s="11">
        <f>'CCaMC-BCCUSRCpUC US'!R4</f>
        <v>99999</v>
      </c>
      <c r="S4" s="11">
        <f>'CCaMC-BCCUSRCpUC US'!S4</f>
        <v>99999</v>
      </c>
      <c r="T4" s="11">
        <f>'CCaMC-BCCUSRCpUC US'!T4</f>
        <v>99999</v>
      </c>
      <c r="U4" s="11">
        <f>'CCaMC-BCCUSRCpUC US'!U4</f>
        <v>99999</v>
      </c>
      <c r="V4" s="11">
        <f>'CCaMC-BCCUSRCpUC US'!V4</f>
        <v>99999</v>
      </c>
      <c r="W4" s="11">
        <f>'CCaMC-BCCUSRCpUC US'!W4</f>
        <v>99999</v>
      </c>
      <c r="X4" s="11">
        <f>'CCaMC-BCCUSRCpUC US'!X4</f>
        <v>99999</v>
      </c>
      <c r="Y4" s="11">
        <f>'CCaMC-BCCUSRCpUC US'!Y4</f>
        <v>99999</v>
      </c>
      <c r="Z4" s="11">
        <f>'CCaMC-BCCUSRCpUC US'!Z4</f>
        <v>99999</v>
      </c>
      <c r="AA4" s="11">
        <f>'CCaMC-BCCUSRCpUC US'!AA4</f>
        <v>99999</v>
      </c>
      <c r="AB4" s="11">
        <f>'CCaMC-BCCUSRCpUC US'!AB4</f>
        <v>99999</v>
      </c>
      <c r="AC4" s="11">
        <f>'CCaMC-BCCUSRCpUC US'!AC4</f>
        <v>99999</v>
      </c>
      <c r="AD4" s="11">
        <f>'CCaMC-BCCUSRCpUC US'!AD4</f>
        <v>99999</v>
      </c>
      <c r="AE4" s="11">
        <f>'CCaMC-BCCUSRCpUC US'!AE4</f>
        <v>99999</v>
      </c>
    </row>
    <row r="5" spans="1:31">
      <c r="A5" s="28" t="s">
        <v>24</v>
      </c>
      <c r="B5" s="11">
        <f>'CCaMC-BCCUSRCpUC US'!B5</f>
        <v>99999</v>
      </c>
      <c r="C5" s="11">
        <f>'CCaMC-BCCUSRCpUC US'!C5</f>
        <v>99999</v>
      </c>
      <c r="D5" s="11">
        <f>'CCaMC-BCCUSRCpUC US'!D5</f>
        <v>99999</v>
      </c>
      <c r="E5" s="11">
        <f>'CCaMC-BCCUSRCpUC US'!E5</f>
        <v>99999</v>
      </c>
      <c r="F5" s="11">
        <f>'CCaMC-BCCUSRCpUC US'!F5</f>
        <v>99999</v>
      </c>
      <c r="G5" s="11">
        <f>'CCaMC-BCCUSRCpUC US'!G5</f>
        <v>99999</v>
      </c>
      <c r="H5" s="11">
        <f>'CCaMC-BCCUSRCpUC US'!H5</f>
        <v>99999</v>
      </c>
      <c r="I5" s="11">
        <f>'CCaMC-BCCUSRCpUC US'!I5</f>
        <v>99999</v>
      </c>
      <c r="J5" s="11">
        <f>'CCaMC-BCCUSRCpUC US'!J5</f>
        <v>99999</v>
      </c>
      <c r="K5" s="11">
        <f>'CCaMC-BCCUSRCpUC US'!K5</f>
        <v>99999</v>
      </c>
      <c r="L5" s="11">
        <f>'CCaMC-BCCUSRCpUC US'!L5</f>
        <v>99999</v>
      </c>
      <c r="M5" s="11">
        <f>'CCaMC-BCCUSRCpUC US'!M5</f>
        <v>99999</v>
      </c>
      <c r="N5" s="11">
        <f>'CCaMC-BCCUSRCpUC US'!N5</f>
        <v>99999</v>
      </c>
      <c r="O5" s="11">
        <f>'CCaMC-BCCUSRCpUC US'!O5</f>
        <v>99999</v>
      </c>
      <c r="P5" s="11">
        <f>'CCaMC-BCCUSRCpUC US'!P5</f>
        <v>99999</v>
      </c>
      <c r="Q5" s="11">
        <f>'CCaMC-BCCUSRCpUC US'!Q5</f>
        <v>99999</v>
      </c>
      <c r="R5" s="11">
        <f>'CCaMC-BCCUSRCpUC US'!R5</f>
        <v>99999</v>
      </c>
      <c r="S5" s="11">
        <f>'CCaMC-BCCUSRCpUC US'!S5</f>
        <v>99999</v>
      </c>
      <c r="T5" s="11">
        <f>'CCaMC-BCCUSRCpUC US'!T5</f>
        <v>99999</v>
      </c>
      <c r="U5" s="11">
        <f>'CCaMC-BCCUSRCpUC US'!U5</f>
        <v>99999</v>
      </c>
      <c r="V5" s="11">
        <f>'CCaMC-BCCUSRCpUC US'!V5</f>
        <v>99999</v>
      </c>
      <c r="W5" s="11">
        <f>'CCaMC-BCCUSRCpUC US'!W5</f>
        <v>99999</v>
      </c>
      <c r="X5" s="11">
        <f>'CCaMC-BCCUSRCpUC US'!X5</f>
        <v>99999</v>
      </c>
      <c r="Y5" s="11">
        <f>'CCaMC-BCCUSRCpUC US'!Y5</f>
        <v>99999</v>
      </c>
      <c r="Z5" s="11">
        <f>'CCaMC-BCCUSRCpUC US'!Z5</f>
        <v>99999</v>
      </c>
      <c r="AA5" s="11">
        <f>'CCaMC-BCCUSRCpUC US'!AA5</f>
        <v>99999</v>
      </c>
      <c r="AB5" s="11">
        <f>'CCaMC-BCCUSRCpUC US'!AB5</f>
        <v>99999</v>
      </c>
      <c r="AC5" s="11">
        <f>'CCaMC-BCCUSRCpUC US'!AC5</f>
        <v>99999</v>
      </c>
      <c r="AD5" s="11">
        <f>'CCaMC-BCCUSRCpUC US'!AD5</f>
        <v>99999</v>
      </c>
      <c r="AE5" s="11">
        <f>'CCaMC-BCCUSRCpUC US'!AE5</f>
        <v>99999</v>
      </c>
    </row>
    <row r="6" spans="1:31">
      <c r="A6" s="28" t="s">
        <v>25</v>
      </c>
      <c r="B6" s="11">
        <f>'CCaMC-BCCUSRCpUC US'!B6</f>
        <v>99999</v>
      </c>
      <c r="C6" s="11">
        <f>'CCaMC-BCCUSRCpUC US'!C6</f>
        <v>99999</v>
      </c>
      <c r="D6" s="11">
        <f>'CCaMC-BCCUSRCpUC US'!D6</f>
        <v>99999</v>
      </c>
      <c r="E6" s="11">
        <f>'CCaMC-BCCUSRCpUC US'!E6</f>
        <v>99999</v>
      </c>
      <c r="F6" s="11">
        <f>'CCaMC-BCCUSRCpUC US'!F6</f>
        <v>99999</v>
      </c>
      <c r="G6" s="11">
        <f>'CCaMC-BCCUSRCpUC US'!G6</f>
        <v>99999</v>
      </c>
      <c r="H6" s="11">
        <f>'CCaMC-BCCUSRCpUC US'!H6</f>
        <v>99999</v>
      </c>
      <c r="I6" s="11">
        <f>'CCaMC-BCCUSRCpUC US'!I6</f>
        <v>99999</v>
      </c>
      <c r="J6" s="11">
        <f>'CCaMC-BCCUSRCpUC US'!J6</f>
        <v>99999</v>
      </c>
      <c r="K6" s="11">
        <f>'CCaMC-BCCUSRCpUC US'!K6</f>
        <v>99999</v>
      </c>
      <c r="L6" s="11">
        <f>'CCaMC-BCCUSRCpUC US'!L6</f>
        <v>99999</v>
      </c>
      <c r="M6" s="11">
        <f>'CCaMC-BCCUSRCpUC US'!M6</f>
        <v>99999</v>
      </c>
      <c r="N6" s="11">
        <f>'CCaMC-BCCUSRCpUC US'!N6</f>
        <v>99999</v>
      </c>
      <c r="O6" s="11">
        <f>'CCaMC-BCCUSRCpUC US'!O6</f>
        <v>99999</v>
      </c>
      <c r="P6" s="11">
        <f>'CCaMC-BCCUSRCpUC US'!P6</f>
        <v>99999</v>
      </c>
      <c r="Q6" s="11">
        <f>'CCaMC-BCCUSRCpUC US'!Q6</f>
        <v>99999</v>
      </c>
      <c r="R6" s="11">
        <f>'CCaMC-BCCUSRCpUC US'!R6</f>
        <v>99999</v>
      </c>
      <c r="S6" s="11">
        <f>'CCaMC-BCCUSRCpUC US'!S6</f>
        <v>99999</v>
      </c>
      <c r="T6" s="11">
        <f>'CCaMC-BCCUSRCpUC US'!T6</f>
        <v>99999</v>
      </c>
      <c r="U6" s="11">
        <f>'CCaMC-BCCUSRCpUC US'!U6</f>
        <v>99999</v>
      </c>
      <c r="V6" s="11">
        <f>'CCaMC-BCCUSRCpUC US'!V6</f>
        <v>99999</v>
      </c>
      <c r="W6" s="11">
        <f>'CCaMC-BCCUSRCpUC US'!W6</f>
        <v>99999</v>
      </c>
      <c r="X6" s="11">
        <f>'CCaMC-BCCUSRCpUC US'!X6</f>
        <v>99999</v>
      </c>
      <c r="Y6" s="11">
        <f>'CCaMC-BCCUSRCpUC US'!Y6</f>
        <v>99999</v>
      </c>
      <c r="Z6" s="11">
        <f>'CCaMC-BCCUSRCpUC US'!Z6</f>
        <v>99999</v>
      </c>
      <c r="AA6" s="11">
        <f>'CCaMC-BCCUSRCpUC US'!AA6</f>
        <v>99999</v>
      </c>
      <c r="AB6" s="11">
        <f>'CCaMC-BCCUSRCpUC US'!AB6</f>
        <v>99999</v>
      </c>
      <c r="AC6" s="11">
        <f>'CCaMC-BCCUSRCpUC US'!AC6</f>
        <v>99999</v>
      </c>
      <c r="AD6" s="11">
        <f>'CCaMC-BCCUSRCpUC US'!AD6</f>
        <v>99999</v>
      </c>
      <c r="AE6" s="11">
        <f>'CCaMC-BCCUSRCpUC US'!AE6</f>
        <v>99999</v>
      </c>
    </row>
    <row r="7" spans="1:31">
      <c r="A7" s="28" t="s">
        <v>124</v>
      </c>
      <c r="B7" s="11">
        <f>'CCaMC-BCCUSRCpUC US'!B7</f>
        <v>99999</v>
      </c>
      <c r="C7" s="11">
        <f>'CCaMC-BCCUSRCpUC US'!C7</f>
        <v>99999</v>
      </c>
      <c r="D7" s="11">
        <f>'CCaMC-BCCUSRCpUC US'!D7</f>
        <v>99999</v>
      </c>
      <c r="E7" s="11">
        <f>'CCaMC-BCCUSRCpUC US'!E7</f>
        <v>99999</v>
      </c>
      <c r="F7" s="11">
        <f>'CCaMC-BCCUSRCpUC US'!F7</f>
        <v>99999</v>
      </c>
      <c r="G7" s="11">
        <f>'CCaMC-BCCUSRCpUC US'!G7</f>
        <v>99999</v>
      </c>
      <c r="H7" s="11">
        <f>'CCaMC-BCCUSRCpUC US'!H7</f>
        <v>99999</v>
      </c>
      <c r="I7" s="11">
        <f>'CCaMC-BCCUSRCpUC US'!I7</f>
        <v>99999</v>
      </c>
      <c r="J7" s="11">
        <f>'CCaMC-BCCUSRCpUC US'!J7</f>
        <v>99999</v>
      </c>
      <c r="K7" s="11">
        <f>'CCaMC-BCCUSRCpUC US'!K7</f>
        <v>99999</v>
      </c>
      <c r="L7" s="11">
        <f>'CCaMC-BCCUSRCpUC US'!L7</f>
        <v>99999</v>
      </c>
      <c r="M7" s="11">
        <f>'CCaMC-BCCUSRCpUC US'!M7</f>
        <v>99999</v>
      </c>
      <c r="N7" s="11">
        <f>'CCaMC-BCCUSRCpUC US'!N7</f>
        <v>99999</v>
      </c>
      <c r="O7" s="11">
        <f>'CCaMC-BCCUSRCpUC US'!O7</f>
        <v>99999</v>
      </c>
      <c r="P7" s="11">
        <f>'CCaMC-BCCUSRCpUC US'!P7</f>
        <v>99999</v>
      </c>
      <c r="Q7" s="11">
        <f>'CCaMC-BCCUSRCpUC US'!Q7</f>
        <v>99999</v>
      </c>
      <c r="R7" s="11">
        <f>'CCaMC-BCCUSRCpUC US'!R7</f>
        <v>99999</v>
      </c>
      <c r="S7" s="11">
        <f>'CCaMC-BCCUSRCpUC US'!S7</f>
        <v>99999</v>
      </c>
      <c r="T7" s="11">
        <f>'CCaMC-BCCUSRCpUC US'!T7</f>
        <v>99999</v>
      </c>
      <c r="U7" s="11">
        <f>'CCaMC-BCCUSRCpUC US'!U7</f>
        <v>99999</v>
      </c>
      <c r="V7" s="11">
        <f>'CCaMC-BCCUSRCpUC US'!V7</f>
        <v>99999</v>
      </c>
      <c r="W7" s="11">
        <f>'CCaMC-BCCUSRCpUC US'!W7</f>
        <v>99999</v>
      </c>
      <c r="X7" s="11">
        <f>'CCaMC-BCCUSRCpUC US'!X7</f>
        <v>99999</v>
      </c>
      <c r="Y7" s="11">
        <f>'CCaMC-BCCUSRCpUC US'!Y7</f>
        <v>99999</v>
      </c>
      <c r="Z7" s="11">
        <f>'CCaMC-BCCUSRCpUC US'!Z7</f>
        <v>99999</v>
      </c>
      <c r="AA7" s="11">
        <f>'CCaMC-BCCUSRCpUC US'!AA7</f>
        <v>99999</v>
      </c>
      <c r="AB7" s="11">
        <f>'CCaMC-BCCUSRCpUC US'!AB7</f>
        <v>99999</v>
      </c>
      <c r="AC7" s="11">
        <f>'CCaMC-BCCUSRCpUC US'!AC7</f>
        <v>99999</v>
      </c>
      <c r="AD7" s="11">
        <f>'CCaMC-BCCUSRCpUC US'!AD7</f>
        <v>99999</v>
      </c>
      <c r="AE7" s="11">
        <f>'CCaMC-BCCUSRCpUC US'!AE7</f>
        <v>99999</v>
      </c>
    </row>
    <row r="8" spans="1:31">
      <c r="A8" s="28" t="s">
        <v>125</v>
      </c>
      <c r="B8" s="11">
        <f>'CCaMC-BCCUSRCpUC US'!B8</f>
        <v>99999</v>
      </c>
      <c r="C8" s="11">
        <f>'CCaMC-BCCUSRCpUC US'!C8</f>
        <v>99999</v>
      </c>
      <c r="D8" s="11">
        <f>'CCaMC-BCCUSRCpUC US'!D8</f>
        <v>99999</v>
      </c>
      <c r="E8" s="11">
        <f>'CCaMC-BCCUSRCpUC US'!E8</f>
        <v>99999</v>
      </c>
      <c r="F8" s="11">
        <f>'CCaMC-BCCUSRCpUC US'!F8</f>
        <v>99999</v>
      </c>
      <c r="G8" s="11">
        <f>'CCaMC-BCCUSRCpUC US'!G8</f>
        <v>99999</v>
      </c>
      <c r="H8" s="11">
        <f>'CCaMC-BCCUSRCpUC US'!H8</f>
        <v>99999</v>
      </c>
      <c r="I8" s="11">
        <f>'CCaMC-BCCUSRCpUC US'!I8</f>
        <v>99999</v>
      </c>
      <c r="J8" s="11">
        <f>'CCaMC-BCCUSRCpUC US'!J8</f>
        <v>99999</v>
      </c>
      <c r="K8" s="11">
        <f>'CCaMC-BCCUSRCpUC US'!K8</f>
        <v>99999</v>
      </c>
      <c r="L8" s="11">
        <f>'CCaMC-BCCUSRCpUC US'!L8</f>
        <v>99999</v>
      </c>
      <c r="M8" s="11">
        <f>'CCaMC-BCCUSRCpUC US'!M8</f>
        <v>99999</v>
      </c>
      <c r="N8" s="11">
        <f>'CCaMC-BCCUSRCpUC US'!N8</f>
        <v>99999</v>
      </c>
      <c r="O8" s="11">
        <f>'CCaMC-BCCUSRCpUC US'!O8</f>
        <v>99999</v>
      </c>
      <c r="P8" s="11">
        <f>'CCaMC-BCCUSRCpUC US'!P8</f>
        <v>99999</v>
      </c>
      <c r="Q8" s="11">
        <f>'CCaMC-BCCUSRCpUC US'!Q8</f>
        <v>99999</v>
      </c>
      <c r="R8" s="11">
        <f>'CCaMC-BCCUSRCpUC US'!R8</f>
        <v>99999</v>
      </c>
      <c r="S8" s="11">
        <f>'CCaMC-BCCUSRCpUC US'!S8</f>
        <v>99999</v>
      </c>
      <c r="T8" s="11">
        <f>'CCaMC-BCCUSRCpUC US'!T8</f>
        <v>99999</v>
      </c>
      <c r="U8" s="11">
        <f>'CCaMC-BCCUSRCpUC US'!U8</f>
        <v>99999</v>
      </c>
      <c r="V8" s="11">
        <f>'CCaMC-BCCUSRCpUC US'!V8</f>
        <v>99999</v>
      </c>
      <c r="W8" s="11">
        <f>'CCaMC-BCCUSRCpUC US'!W8</f>
        <v>99999</v>
      </c>
      <c r="X8" s="11">
        <f>'CCaMC-BCCUSRCpUC US'!X8</f>
        <v>99999</v>
      </c>
      <c r="Y8" s="11">
        <f>'CCaMC-BCCUSRCpUC US'!Y8</f>
        <v>99999</v>
      </c>
      <c r="Z8" s="11">
        <f>'CCaMC-BCCUSRCpUC US'!Z8</f>
        <v>99999</v>
      </c>
      <c r="AA8" s="11">
        <f>'CCaMC-BCCUSRCpUC US'!AA8</f>
        <v>99999</v>
      </c>
      <c r="AB8" s="11">
        <f>'CCaMC-BCCUSRCpUC US'!AB8</f>
        <v>99999</v>
      </c>
      <c r="AC8" s="11">
        <f>'CCaMC-BCCUSRCpUC US'!AC8</f>
        <v>99999</v>
      </c>
      <c r="AD8" s="11">
        <f>'CCaMC-BCCUSRCpUC US'!AD8</f>
        <v>99999</v>
      </c>
      <c r="AE8" s="11">
        <f>'CCaMC-BCCUSRCpUC US'!AE8</f>
        <v>99999</v>
      </c>
    </row>
    <row r="9" spans="1:31">
      <c r="A9" s="28" t="s">
        <v>26</v>
      </c>
      <c r="B9" s="11">
        <f>'CCaMC-BCCUSRCpUC US'!B9</f>
        <v>99999</v>
      </c>
      <c r="C9" s="11">
        <f>'CCaMC-BCCUSRCpUC US'!C9</f>
        <v>99999</v>
      </c>
      <c r="D9" s="11">
        <f>'CCaMC-BCCUSRCpUC US'!D9</f>
        <v>99999</v>
      </c>
      <c r="E9" s="11">
        <f>'CCaMC-BCCUSRCpUC US'!E9</f>
        <v>99999</v>
      </c>
      <c r="F9" s="11">
        <f>'CCaMC-BCCUSRCpUC US'!F9</f>
        <v>99999</v>
      </c>
      <c r="G9" s="11">
        <f>'CCaMC-BCCUSRCpUC US'!G9</f>
        <v>99999</v>
      </c>
      <c r="H9" s="11">
        <f>'CCaMC-BCCUSRCpUC US'!H9</f>
        <v>99999</v>
      </c>
      <c r="I9" s="11">
        <f>'CCaMC-BCCUSRCpUC US'!I9</f>
        <v>99999</v>
      </c>
      <c r="J9" s="11">
        <f>'CCaMC-BCCUSRCpUC US'!J9</f>
        <v>99999</v>
      </c>
      <c r="K9" s="11">
        <f>'CCaMC-BCCUSRCpUC US'!K9</f>
        <v>99999</v>
      </c>
      <c r="L9" s="11">
        <f>'CCaMC-BCCUSRCpUC US'!L9</f>
        <v>99999</v>
      </c>
      <c r="M9" s="11">
        <f>'CCaMC-BCCUSRCpUC US'!M9</f>
        <v>99999</v>
      </c>
      <c r="N9" s="11">
        <f>'CCaMC-BCCUSRCpUC US'!N9</f>
        <v>99999</v>
      </c>
      <c r="O9" s="11">
        <f>'CCaMC-BCCUSRCpUC US'!O9</f>
        <v>99999</v>
      </c>
      <c r="P9" s="11">
        <f>'CCaMC-BCCUSRCpUC US'!P9</f>
        <v>99999</v>
      </c>
      <c r="Q9" s="11">
        <f>'CCaMC-BCCUSRCpUC US'!Q9</f>
        <v>99999</v>
      </c>
      <c r="R9" s="11">
        <f>'CCaMC-BCCUSRCpUC US'!R9</f>
        <v>99999</v>
      </c>
      <c r="S9" s="11">
        <f>'CCaMC-BCCUSRCpUC US'!S9</f>
        <v>99999</v>
      </c>
      <c r="T9" s="11">
        <f>'CCaMC-BCCUSRCpUC US'!T9</f>
        <v>99999</v>
      </c>
      <c r="U9" s="11">
        <f>'CCaMC-BCCUSRCpUC US'!U9</f>
        <v>99999</v>
      </c>
      <c r="V9" s="11">
        <f>'CCaMC-BCCUSRCpUC US'!V9</f>
        <v>99999</v>
      </c>
      <c r="W9" s="11">
        <f>'CCaMC-BCCUSRCpUC US'!W9</f>
        <v>99999</v>
      </c>
      <c r="X9" s="11">
        <f>'CCaMC-BCCUSRCpUC US'!X9</f>
        <v>99999</v>
      </c>
      <c r="Y9" s="11">
        <f>'CCaMC-BCCUSRCpUC US'!Y9</f>
        <v>99999</v>
      </c>
      <c r="Z9" s="11">
        <f>'CCaMC-BCCUSRCpUC US'!Z9</f>
        <v>99999</v>
      </c>
      <c r="AA9" s="11">
        <f>'CCaMC-BCCUSRCpUC US'!AA9</f>
        <v>99999</v>
      </c>
      <c r="AB9" s="11">
        <f>'CCaMC-BCCUSRCpUC US'!AB9</f>
        <v>99999</v>
      </c>
      <c r="AC9" s="11">
        <f>'CCaMC-BCCUSRCpUC US'!AC9</f>
        <v>99999</v>
      </c>
      <c r="AD9" s="11">
        <f>'CCaMC-BCCUSRCpUC US'!AD9</f>
        <v>99999</v>
      </c>
      <c r="AE9" s="11">
        <f>'CCaMC-BCCUSRCpUC US'!AE9</f>
        <v>99999</v>
      </c>
    </row>
    <row r="10" spans="1:31">
      <c r="A10" s="28" t="s">
        <v>27</v>
      </c>
      <c r="B10" s="11">
        <f>'CCaMC-BCCUSRCpUC US'!B10</f>
        <v>99999</v>
      </c>
      <c r="C10" s="11">
        <f>'CCaMC-BCCUSRCpUC US'!C10</f>
        <v>99999</v>
      </c>
      <c r="D10" s="11">
        <f>'CCaMC-BCCUSRCpUC US'!D10</f>
        <v>99999</v>
      </c>
      <c r="E10" s="11">
        <f>'CCaMC-BCCUSRCpUC US'!E10</f>
        <v>99999</v>
      </c>
      <c r="F10" s="11">
        <f>'CCaMC-BCCUSRCpUC US'!F10</f>
        <v>99999</v>
      </c>
      <c r="G10" s="11">
        <f>'CCaMC-BCCUSRCpUC US'!G10</f>
        <v>99999</v>
      </c>
      <c r="H10" s="11">
        <f>'CCaMC-BCCUSRCpUC US'!H10</f>
        <v>99999</v>
      </c>
      <c r="I10" s="11">
        <f>'CCaMC-BCCUSRCpUC US'!I10</f>
        <v>99999</v>
      </c>
      <c r="J10" s="11">
        <f>'CCaMC-BCCUSRCpUC US'!J10</f>
        <v>99999</v>
      </c>
      <c r="K10" s="11">
        <f>'CCaMC-BCCUSRCpUC US'!K10</f>
        <v>99999</v>
      </c>
      <c r="L10" s="11">
        <f>'CCaMC-BCCUSRCpUC US'!L10</f>
        <v>99999</v>
      </c>
      <c r="M10" s="11">
        <f>'CCaMC-BCCUSRCpUC US'!M10</f>
        <v>99999</v>
      </c>
      <c r="N10" s="11">
        <f>'CCaMC-BCCUSRCpUC US'!N10</f>
        <v>99999</v>
      </c>
      <c r="O10" s="11">
        <f>'CCaMC-BCCUSRCpUC US'!O10</f>
        <v>99999</v>
      </c>
      <c r="P10" s="11">
        <f>'CCaMC-BCCUSRCpUC US'!P10</f>
        <v>99999</v>
      </c>
      <c r="Q10" s="11">
        <f>'CCaMC-BCCUSRCpUC US'!Q10</f>
        <v>99999</v>
      </c>
      <c r="R10" s="11">
        <f>'CCaMC-BCCUSRCpUC US'!R10</f>
        <v>99999</v>
      </c>
      <c r="S10" s="11">
        <f>'CCaMC-BCCUSRCpUC US'!S10</f>
        <v>99999</v>
      </c>
      <c r="T10" s="11">
        <f>'CCaMC-BCCUSRCpUC US'!T10</f>
        <v>99999</v>
      </c>
      <c r="U10" s="11">
        <f>'CCaMC-BCCUSRCpUC US'!U10</f>
        <v>99999</v>
      </c>
      <c r="V10" s="11">
        <f>'CCaMC-BCCUSRCpUC US'!V10</f>
        <v>99999</v>
      </c>
      <c r="W10" s="11">
        <f>'CCaMC-BCCUSRCpUC US'!W10</f>
        <v>99999</v>
      </c>
      <c r="X10" s="11">
        <f>'CCaMC-BCCUSRCpUC US'!X10</f>
        <v>99999</v>
      </c>
      <c r="Y10" s="11">
        <f>'CCaMC-BCCUSRCpUC US'!Y10</f>
        <v>99999</v>
      </c>
      <c r="Z10" s="11">
        <f>'CCaMC-BCCUSRCpUC US'!Z10</f>
        <v>99999</v>
      </c>
      <c r="AA10" s="11">
        <f>'CCaMC-BCCUSRCpUC US'!AA10</f>
        <v>99999</v>
      </c>
      <c r="AB10" s="11">
        <f>'CCaMC-BCCUSRCpUC US'!AB10</f>
        <v>99999</v>
      </c>
      <c r="AC10" s="11">
        <f>'CCaMC-BCCUSRCpUC US'!AC10</f>
        <v>99999</v>
      </c>
      <c r="AD10" s="11">
        <f>'CCaMC-BCCUSRCpUC US'!AD10</f>
        <v>99999</v>
      </c>
      <c r="AE10" s="11">
        <f>'CCaMC-BCCUSRCpUC US'!AE10</f>
        <v>99999</v>
      </c>
    </row>
    <row r="11" spans="1:31">
      <c r="A11" s="28" t="s">
        <v>28</v>
      </c>
      <c r="B11" s="11">
        <f>'CCaMC-BCCUSRCpUC US'!B11</f>
        <v>99999</v>
      </c>
      <c r="C11" s="11">
        <f>'CCaMC-BCCUSRCpUC US'!C11</f>
        <v>99999</v>
      </c>
      <c r="D11" s="11">
        <f>'CCaMC-BCCUSRCpUC US'!D11</f>
        <v>99999</v>
      </c>
      <c r="E11" s="11">
        <f>'CCaMC-BCCUSRCpUC US'!E11</f>
        <v>99999</v>
      </c>
      <c r="F11" s="11">
        <f>'CCaMC-BCCUSRCpUC US'!F11</f>
        <v>99999</v>
      </c>
      <c r="G11" s="11">
        <f>'CCaMC-BCCUSRCpUC US'!G11</f>
        <v>99999</v>
      </c>
      <c r="H11" s="11">
        <f>'CCaMC-BCCUSRCpUC US'!H11</f>
        <v>99999</v>
      </c>
      <c r="I11" s="11">
        <f>'CCaMC-BCCUSRCpUC US'!I11</f>
        <v>99999</v>
      </c>
      <c r="J11" s="11">
        <f>'CCaMC-BCCUSRCpUC US'!J11</f>
        <v>99999</v>
      </c>
      <c r="K11" s="11">
        <f>'CCaMC-BCCUSRCpUC US'!K11</f>
        <v>99999</v>
      </c>
      <c r="L11" s="11">
        <f>'CCaMC-BCCUSRCpUC US'!L11</f>
        <v>99999</v>
      </c>
      <c r="M11" s="11">
        <f>'CCaMC-BCCUSRCpUC US'!M11</f>
        <v>99999</v>
      </c>
      <c r="N11" s="11">
        <f>'CCaMC-BCCUSRCpUC US'!N11</f>
        <v>99999</v>
      </c>
      <c r="O11" s="11">
        <f>'CCaMC-BCCUSRCpUC US'!O11</f>
        <v>99999</v>
      </c>
      <c r="P11" s="11">
        <f>'CCaMC-BCCUSRCpUC US'!P11</f>
        <v>99999</v>
      </c>
      <c r="Q11" s="11">
        <f>'CCaMC-BCCUSRCpUC US'!Q11</f>
        <v>99999</v>
      </c>
      <c r="R11" s="11">
        <f>'CCaMC-BCCUSRCpUC US'!R11</f>
        <v>99999</v>
      </c>
      <c r="S11" s="11">
        <f>'CCaMC-BCCUSRCpUC US'!S11</f>
        <v>99999</v>
      </c>
      <c r="T11" s="11">
        <f>'CCaMC-BCCUSRCpUC US'!T11</f>
        <v>99999</v>
      </c>
      <c r="U11" s="11">
        <f>'CCaMC-BCCUSRCpUC US'!U11</f>
        <v>99999</v>
      </c>
      <c r="V11" s="11">
        <f>'CCaMC-BCCUSRCpUC US'!V11</f>
        <v>99999</v>
      </c>
      <c r="W11" s="11">
        <f>'CCaMC-BCCUSRCpUC US'!W11</f>
        <v>99999</v>
      </c>
      <c r="X11" s="11">
        <f>'CCaMC-BCCUSRCpUC US'!X11</f>
        <v>99999</v>
      </c>
      <c r="Y11" s="11">
        <f>'CCaMC-BCCUSRCpUC US'!Y11</f>
        <v>99999</v>
      </c>
      <c r="Z11" s="11">
        <f>'CCaMC-BCCUSRCpUC US'!Z11</f>
        <v>99999</v>
      </c>
      <c r="AA11" s="11">
        <f>'CCaMC-BCCUSRCpUC US'!AA11</f>
        <v>99999</v>
      </c>
      <c r="AB11" s="11">
        <f>'CCaMC-BCCUSRCpUC US'!AB11</f>
        <v>99999</v>
      </c>
      <c r="AC11" s="11">
        <f>'CCaMC-BCCUSRCpUC US'!AC11</f>
        <v>99999</v>
      </c>
      <c r="AD11" s="11">
        <f>'CCaMC-BCCUSRCpUC US'!AD11</f>
        <v>99999</v>
      </c>
      <c r="AE11" s="11">
        <f>'CCaMC-BCCUSRCpUC US'!AE11</f>
        <v>99999</v>
      </c>
    </row>
    <row r="12" spans="1:31">
      <c r="A12" s="28" t="s">
        <v>29</v>
      </c>
      <c r="B12" s="11">
        <f>'CCaMC-BCCUSRCpUC US'!B12</f>
        <v>99999</v>
      </c>
      <c r="C12" s="11">
        <f>'CCaMC-BCCUSRCpUC US'!C12</f>
        <v>99999</v>
      </c>
      <c r="D12" s="11">
        <f>'CCaMC-BCCUSRCpUC US'!D12</f>
        <v>99999</v>
      </c>
      <c r="E12" s="11">
        <f>'CCaMC-BCCUSRCpUC US'!E12</f>
        <v>99999</v>
      </c>
      <c r="F12" s="11">
        <f>'CCaMC-BCCUSRCpUC US'!F12</f>
        <v>99999</v>
      </c>
      <c r="G12" s="11">
        <f>'CCaMC-BCCUSRCpUC US'!G12</f>
        <v>99999</v>
      </c>
      <c r="H12" s="11">
        <f>'CCaMC-BCCUSRCpUC US'!H12</f>
        <v>99999</v>
      </c>
      <c r="I12" s="11">
        <f>'CCaMC-BCCUSRCpUC US'!I12</f>
        <v>99999</v>
      </c>
      <c r="J12" s="11">
        <f>'CCaMC-BCCUSRCpUC US'!J12</f>
        <v>99999</v>
      </c>
      <c r="K12" s="11">
        <f>'CCaMC-BCCUSRCpUC US'!K12</f>
        <v>99999</v>
      </c>
      <c r="L12" s="11">
        <f>'CCaMC-BCCUSRCpUC US'!L12</f>
        <v>99999</v>
      </c>
      <c r="M12" s="11">
        <f>'CCaMC-BCCUSRCpUC US'!M12</f>
        <v>99999</v>
      </c>
      <c r="N12" s="11">
        <f>'CCaMC-BCCUSRCpUC US'!N12</f>
        <v>99999</v>
      </c>
      <c r="O12" s="11">
        <f>'CCaMC-BCCUSRCpUC US'!O12</f>
        <v>99999</v>
      </c>
      <c r="P12" s="11">
        <f>'CCaMC-BCCUSRCpUC US'!P12</f>
        <v>99999</v>
      </c>
      <c r="Q12" s="11">
        <f>'CCaMC-BCCUSRCpUC US'!Q12</f>
        <v>99999</v>
      </c>
      <c r="R12" s="11">
        <f>'CCaMC-BCCUSRCpUC US'!R12</f>
        <v>99999</v>
      </c>
      <c r="S12" s="11">
        <f>'CCaMC-BCCUSRCpUC US'!S12</f>
        <v>99999</v>
      </c>
      <c r="T12" s="11">
        <f>'CCaMC-BCCUSRCpUC US'!T12</f>
        <v>99999</v>
      </c>
      <c r="U12" s="11">
        <f>'CCaMC-BCCUSRCpUC US'!U12</f>
        <v>99999</v>
      </c>
      <c r="V12" s="11">
        <f>'CCaMC-BCCUSRCpUC US'!V12</f>
        <v>99999</v>
      </c>
      <c r="W12" s="11">
        <f>'CCaMC-BCCUSRCpUC US'!W12</f>
        <v>99999</v>
      </c>
      <c r="X12" s="11">
        <f>'CCaMC-BCCUSRCpUC US'!X12</f>
        <v>99999</v>
      </c>
      <c r="Y12" s="11">
        <f>'CCaMC-BCCUSRCpUC US'!Y12</f>
        <v>99999</v>
      </c>
      <c r="Z12" s="11">
        <f>'CCaMC-BCCUSRCpUC US'!Z12</f>
        <v>99999</v>
      </c>
      <c r="AA12" s="11">
        <f>'CCaMC-BCCUSRCpUC US'!AA12</f>
        <v>99999</v>
      </c>
      <c r="AB12" s="11">
        <f>'CCaMC-BCCUSRCpUC US'!AB12</f>
        <v>99999</v>
      </c>
      <c r="AC12" s="11">
        <f>'CCaMC-BCCUSRCpUC US'!AC12</f>
        <v>99999</v>
      </c>
      <c r="AD12" s="11">
        <f>'CCaMC-BCCUSRCpUC US'!AD12</f>
        <v>99999</v>
      </c>
      <c r="AE12" s="11">
        <f>'CCaMC-BCCUSRCpUC US'!AE12</f>
        <v>99999</v>
      </c>
    </row>
    <row r="13" spans="1:31">
      <c r="A13" s="28" t="s">
        <v>30</v>
      </c>
      <c r="B13" s="11">
        <f>'CCaMC-BCCUSRCpUC US'!B13</f>
        <v>99999</v>
      </c>
      <c r="C13" s="11">
        <f>'CCaMC-BCCUSRCpUC US'!C13</f>
        <v>99999</v>
      </c>
      <c r="D13" s="11">
        <f>'CCaMC-BCCUSRCpUC US'!D13</f>
        <v>99999</v>
      </c>
      <c r="E13" s="11">
        <f>'CCaMC-BCCUSRCpUC US'!E13</f>
        <v>99999</v>
      </c>
      <c r="F13" s="11">
        <f>'CCaMC-BCCUSRCpUC US'!F13</f>
        <v>99999</v>
      </c>
      <c r="G13" s="11">
        <f>'CCaMC-BCCUSRCpUC US'!G13</f>
        <v>99999</v>
      </c>
      <c r="H13" s="11">
        <f>'CCaMC-BCCUSRCpUC US'!H13</f>
        <v>99999</v>
      </c>
      <c r="I13" s="11">
        <f>'CCaMC-BCCUSRCpUC US'!I13</f>
        <v>99999</v>
      </c>
      <c r="J13" s="11">
        <f>'CCaMC-BCCUSRCpUC US'!J13</f>
        <v>99999</v>
      </c>
      <c r="K13" s="11">
        <f>'CCaMC-BCCUSRCpUC US'!K13</f>
        <v>99999</v>
      </c>
      <c r="L13" s="11">
        <f>'CCaMC-BCCUSRCpUC US'!L13</f>
        <v>99999</v>
      </c>
      <c r="M13" s="11">
        <f>'CCaMC-BCCUSRCpUC US'!M13</f>
        <v>99999</v>
      </c>
      <c r="N13" s="11">
        <f>'CCaMC-BCCUSRCpUC US'!N13</f>
        <v>99999</v>
      </c>
      <c r="O13" s="11">
        <f>'CCaMC-BCCUSRCpUC US'!O13</f>
        <v>99999</v>
      </c>
      <c r="P13" s="11">
        <f>'CCaMC-BCCUSRCpUC US'!P13</f>
        <v>99999</v>
      </c>
      <c r="Q13" s="11">
        <f>'CCaMC-BCCUSRCpUC US'!Q13</f>
        <v>99999</v>
      </c>
      <c r="R13" s="11">
        <f>'CCaMC-BCCUSRCpUC US'!R13</f>
        <v>99999</v>
      </c>
      <c r="S13" s="11">
        <f>'CCaMC-BCCUSRCpUC US'!S13</f>
        <v>99999</v>
      </c>
      <c r="T13" s="11">
        <f>'CCaMC-BCCUSRCpUC US'!T13</f>
        <v>99999</v>
      </c>
      <c r="U13" s="11">
        <f>'CCaMC-BCCUSRCpUC US'!U13</f>
        <v>99999</v>
      </c>
      <c r="V13" s="11">
        <f>'CCaMC-BCCUSRCpUC US'!V13</f>
        <v>99999</v>
      </c>
      <c r="W13" s="11">
        <f>'CCaMC-BCCUSRCpUC US'!W13</f>
        <v>99999</v>
      </c>
      <c r="X13" s="11">
        <f>'CCaMC-BCCUSRCpUC US'!X13</f>
        <v>99999</v>
      </c>
      <c r="Y13" s="11">
        <f>'CCaMC-BCCUSRCpUC US'!Y13</f>
        <v>99999</v>
      </c>
      <c r="Z13" s="11">
        <f>'CCaMC-BCCUSRCpUC US'!Z13</f>
        <v>99999</v>
      </c>
      <c r="AA13" s="11">
        <f>'CCaMC-BCCUSRCpUC US'!AA13</f>
        <v>99999</v>
      </c>
      <c r="AB13" s="11">
        <f>'CCaMC-BCCUSRCpUC US'!AB13</f>
        <v>99999</v>
      </c>
      <c r="AC13" s="11">
        <f>'CCaMC-BCCUSRCpUC US'!AC13</f>
        <v>99999</v>
      </c>
      <c r="AD13" s="11">
        <f>'CCaMC-BCCUSRCpUC US'!AD13</f>
        <v>99999</v>
      </c>
      <c r="AE13" s="11">
        <f>'CCaMC-BCCUSRCpUC US'!AE13</f>
        <v>99999</v>
      </c>
    </row>
    <row r="14" spans="1:31">
      <c r="A14" s="28" t="s">
        <v>31</v>
      </c>
      <c r="B14" s="11">
        <f>'CCaMC-BCCUSRCpUC US'!B14</f>
        <v>99999</v>
      </c>
      <c r="C14" s="11">
        <f>'CCaMC-BCCUSRCpUC US'!C14</f>
        <v>99999</v>
      </c>
      <c r="D14" s="11">
        <f>'CCaMC-BCCUSRCpUC US'!D14</f>
        <v>99999</v>
      </c>
      <c r="E14" s="11">
        <f>'CCaMC-BCCUSRCpUC US'!E14</f>
        <v>99999</v>
      </c>
      <c r="F14" s="11">
        <f>'CCaMC-BCCUSRCpUC US'!F14</f>
        <v>99999</v>
      </c>
      <c r="G14" s="11">
        <f>'CCaMC-BCCUSRCpUC US'!G14</f>
        <v>99999</v>
      </c>
      <c r="H14" s="11">
        <f>'CCaMC-BCCUSRCpUC US'!H14</f>
        <v>99999</v>
      </c>
      <c r="I14" s="11">
        <f>'CCaMC-BCCUSRCpUC US'!I14</f>
        <v>99999</v>
      </c>
      <c r="J14" s="11">
        <f>'CCaMC-BCCUSRCpUC US'!J14</f>
        <v>99999</v>
      </c>
      <c r="K14" s="11">
        <f>'CCaMC-BCCUSRCpUC US'!K14</f>
        <v>99999</v>
      </c>
      <c r="L14" s="11">
        <f>'CCaMC-BCCUSRCpUC US'!L14</f>
        <v>99999</v>
      </c>
      <c r="M14" s="11">
        <f>'CCaMC-BCCUSRCpUC US'!M14</f>
        <v>99999</v>
      </c>
      <c r="N14" s="11">
        <f>'CCaMC-BCCUSRCpUC US'!N14</f>
        <v>99999</v>
      </c>
      <c r="O14" s="11">
        <f>'CCaMC-BCCUSRCpUC US'!O14</f>
        <v>99999</v>
      </c>
      <c r="P14" s="11">
        <f>'CCaMC-BCCUSRCpUC US'!P14</f>
        <v>99999</v>
      </c>
      <c r="Q14" s="11">
        <f>'CCaMC-BCCUSRCpUC US'!Q14</f>
        <v>99999</v>
      </c>
      <c r="R14" s="11">
        <f>'CCaMC-BCCUSRCpUC US'!R14</f>
        <v>99999</v>
      </c>
      <c r="S14" s="11">
        <f>'CCaMC-BCCUSRCpUC US'!S14</f>
        <v>99999</v>
      </c>
      <c r="T14" s="11">
        <f>'CCaMC-BCCUSRCpUC US'!T14</f>
        <v>99999</v>
      </c>
      <c r="U14" s="11">
        <f>'CCaMC-BCCUSRCpUC US'!U14</f>
        <v>99999</v>
      </c>
      <c r="V14" s="11">
        <f>'CCaMC-BCCUSRCpUC US'!V14</f>
        <v>99999</v>
      </c>
      <c r="W14" s="11">
        <f>'CCaMC-BCCUSRCpUC US'!W14</f>
        <v>99999</v>
      </c>
      <c r="X14" s="11">
        <f>'CCaMC-BCCUSRCpUC US'!X14</f>
        <v>99999</v>
      </c>
      <c r="Y14" s="11">
        <f>'CCaMC-BCCUSRCpUC US'!Y14</f>
        <v>99999</v>
      </c>
      <c r="Z14" s="11">
        <f>'CCaMC-BCCUSRCpUC US'!Z14</f>
        <v>99999</v>
      </c>
      <c r="AA14" s="11">
        <f>'CCaMC-BCCUSRCpUC US'!AA14</f>
        <v>99999</v>
      </c>
      <c r="AB14" s="11">
        <f>'CCaMC-BCCUSRCpUC US'!AB14</f>
        <v>99999</v>
      </c>
      <c r="AC14" s="11">
        <f>'CCaMC-BCCUSRCpUC US'!AC14</f>
        <v>99999</v>
      </c>
      <c r="AD14" s="11">
        <f>'CCaMC-BCCUSRCpUC US'!AD14</f>
        <v>99999</v>
      </c>
      <c r="AE14" s="11">
        <f>'CCaMC-BCCUSRCpUC US'!AE14</f>
        <v>99999</v>
      </c>
    </row>
    <row r="15" spans="1:31">
      <c r="A15" s="28" t="s">
        <v>126</v>
      </c>
      <c r="B15" s="11">
        <f>'CCaMC-BCCUSRCpUC US'!B15</f>
        <v>99999</v>
      </c>
      <c r="C15" s="11">
        <f>'CCaMC-BCCUSRCpUC US'!C15</f>
        <v>99999</v>
      </c>
      <c r="D15" s="11">
        <f>'CCaMC-BCCUSRCpUC US'!D15</f>
        <v>99999</v>
      </c>
      <c r="E15" s="11">
        <f>'CCaMC-BCCUSRCpUC US'!E15</f>
        <v>99999</v>
      </c>
      <c r="F15" s="11">
        <f>'CCaMC-BCCUSRCpUC US'!F15</f>
        <v>99999</v>
      </c>
      <c r="G15" s="11">
        <f>'CCaMC-BCCUSRCpUC US'!G15</f>
        <v>99999</v>
      </c>
      <c r="H15" s="11">
        <f>'CCaMC-BCCUSRCpUC US'!H15</f>
        <v>99999</v>
      </c>
      <c r="I15" s="11">
        <f>'CCaMC-BCCUSRCpUC US'!I15</f>
        <v>99999</v>
      </c>
      <c r="J15" s="11">
        <f>'CCaMC-BCCUSRCpUC US'!J15</f>
        <v>99999</v>
      </c>
      <c r="K15" s="11">
        <f>'CCaMC-BCCUSRCpUC US'!K15</f>
        <v>99999</v>
      </c>
      <c r="L15" s="11">
        <f>'CCaMC-BCCUSRCpUC US'!L15</f>
        <v>99999</v>
      </c>
      <c r="M15" s="11">
        <f>'CCaMC-BCCUSRCpUC US'!M15</f>
        <v>99999</v>
      </c>
      <c r="N15" s="11">
        <f>'CCaMC-BCCUSRCpUC US'!N15</f>
        <v>99999</v>
      </c>
      <c r="O15" s="11">
        <f>'CCaMC-BCCUSRCpUC US'!O15</f>
        <v>99999</v>
      </c>
      <c r="P15" s="11">
        <f>'CCaMC-BCCUSRCpUC US'!P15</f>
        <v>99999</v>
      </c>
      <c r="Q15" s="11">
        <f>'CCaMC-BCCUSRCpUC US'!Q15</f>
        <v>99999</v>
      </c>
      <c r="R15" s="11">
        <f>'CCaMC-BCCUSRCpUC US'!R15</f>
        <v>99999</v>
      </c>
      <c r="S15" s="11">
        <f>'CCaMC-BCCUSRCpUC US'!S15</f>
        <v>99999</v>
      </c>
      <c r="T15" s="11">
        <f>'CCaMC-BCCUSRCpUC US'!T15</f>
        <v>99999</v>
      </c>
      <c r="U15" s="11">
        <f>'CCaMC-BCCUSRCpUC US'!U15</f>
        <v>99999</v>
      </c>
      <c r="V15" s="11">
        <f>'CCaMC-BCCUSRCpUC US'!V15</f>
        <v>99999</v>
      </c>
      <c r="W15" s="11">
        <f>'CCaMC-BCCUSRCpUC US'!W15</f>
        <v>99999</v>
      </c>
      <c r="X15" s="11">
        <f>'CCaMC-BCCUSRCpUC US'!X15</f>
        <v>99999</v>
      </c>
      <c r="Y15" s="11">
        <f>'CCaMC-BCCUSRCpUC US'!Y15</f>
        <v>99999</v>
      </c>
      <c r="Z15" s="11">
        <f>'CCaMC-BCCUSRCpUC US'!Z15</f>
        <v>99999</v>
      </c>
      <c r="AA15" s="11">
        <f>'CCaMC-BCCUSRCpUC US'!AA15</f>
        <v>99999</v>
      </c>
      <c r="AB15" s="11">
        <f>'CCaMC-BCCUSRCpUC US'!AB15</f>
        <v>99999</v>
      </c>
      <c r="AC15" s="11">
        <f>'CCaMC-BCCUSRCpUC US'!AC15</f>
        <v>99999</v>
      </c>
      <c r="AD15" s="11">
        <f>'CCaMC-BCCUSRCpUC US'!AD15</f>
        <v>99999</v>
      </c>
      <c r="AE15" s="11">
        <f>'CCaMC-BCCUSRCpUC US'!AE15</f>
        <v>99999</v>
      </c>
    </row>
    <row r="16" spans="1:31">
      <c r="A16" s="28" t="s">
        <v>32</v>
      </c>
      <c r="B16" s="11">
        <f>'CCaMC-BCCUSRCpUC US'!B16</f>
        <v>99999</v>
      </c>
      <c r="C16" s="11">
        <f>'CCaMC-BCCUSRCpUC US'!C16</f>
        <v>99999</v>
      </c>
      <c r="D16" s="11">
        <f>'CCaMC-BCCUSRCpUC US'!D16</f>
        <v>99999</v>
      </c>
      <c r="E16" s="11">
        <f>'CCaMC-BCCUSRCpUC US'!E16</f>
        <v>99999</v>
      </c>
      <c r="F16" s="11">
        <f>'CCaMC-BCCUSRCpUC US'!F16</f>
        <v>99999</v>
      </c>
      <c r="G16" s="11">
        <f>'CCaMC-BCCUSRCpUC US'!G16</f>
        <v>99999</v>
      </c>
      <c r="H16" s="11">
        <f>'CCaMC-BCCUSRCpUC US'!H16</f>
        <v>99999</v>
      </c>
      <c r="I16" s="11">
        <f>'CCaMC-BCCUSRCpUC US'!I16</f>
        <v>99999</v>
      </c>
      <c r="J16" s="11">
        <f>'CCaMC-BCCUSRCpUC US'!J16</f>
        <v>99999</v>
      </c>
      <c r="K16" s="11">
        <f>'CCaMC-BCCUSRCpUC US'!K16</f>
        <v>99999</v>
      </c>
      <c r="L16" s="11">
        <f>'CCaMC-BCCUSRCpUC US'!L16</f>
        <v>99999</v>
      </c>
      <c r="M16" s="11">
        <f>'CCaMC-BCCUSRCpUC US'!M16</f>
        <v>99999</v>
      </c>
      <c r="N16" s="11">
        <f>'CCaMC-BCCUSRCpUC US'!N16</f>
        <v>99999</v>
      </c>
      <c r="O16" s="11">
        <f>'CCaMC-BCCUSRCpUC US'!O16</f>
        <v>99999</v>
      </c>
      <c r="P16" s="11">
        <f>'CCaMC-BCCUSRCpUC US'!P16</f>
        <v>99999</v>
      </c>
      <c r="Q16" s="11">
        <f>'CCaMC-BCCUSRCpUC US'!Q16</f>
        <v>99999</v>
      </c>
      <c r="R16" s="11">
        <f>'CCaMC-BCCUSRCpUC US'!R16</f>
        <v>99999</v>
      </c>
      <c r="S16" s="11">
        <f>'CCaMC-BCCUSRCpUC US'!S16</f>
        <v>99999</v>
      </c>
      <c r="T16" s="11">
        <f>'CCaMC-BCCUSRCpUC US'!T16</f>
        <v>99999</v>
      </c>
      <c r="U16" s="11">
        <f>'CCaMC-BCCUSRCpUC US'!U16</f>
        <v>99999</v>
      </c>
      <c r="V16" s="11">
        <f>'CCaMC-BCCUSRCpUC US'!V16</f>
        <v>99999</v>
      </c>
      <c r="W16" s="11">
        <f>'CCaMC-BCCUSRCpUC US'!W16</f>
        <v>99999</v>
      </c>
      <c r="X16" s="11">
        <f>'CCaMC-BCCUSRCpUC US'!X16</f>
        <v>99999</v>
      </c>
      <c r="Y16" s="11">
        <f>'CCaMC-BCCUSRCpUC US'!Y16</f>
        <v>99999</v>
      </c>
      <c r="Z16" s="11">
        <f>'CCaMC-BCCUSRCpUC US'!Z16</f>
        <v>99999</v>
      </c>
      <c r="AA16" s="11">
        <f>'CCaMC-BCCUSRCpUC US'!AA16</f>
        <v>99999</v>
      </c>
      <c r="AB16" s="11">
        <f>'CCaMC-BCCUSRCpUC US'!AB16</f>
        <v>99999</v>
      </c>
      <c r="AC16" s="11">
        <f>'CCaMC-BCCUSRCpUC US'!AC16</f>
        <v>99999</v>
      </c>
      <c r="AD16" s="11">
        <f>'CCaMC-BCCUSRCpUC US'!AD16</f>
        <v>99999</v>
      </c>
      <c r="AE16" s="11">
        <f>'CCaMC-BCCUSRCpUC US'!AE16</f>
        <v>99999</v>
      </c>
    </row>
    <row r="17" spans="1:31">
      <c r="A17" s="28" t="s">
        <v>33</v>
      </c>
      <c r="B17" s="11">
        <f>'CCaMC-BCCUSRCpUC US'!B17</f>
        <v>99999</v>
      </c>
      <c r="C17" s="11">
        <f>'CCaMC-BCCUSRCpUC US'!C17</f>
        <v>99999</v>
      </c>
      <c r="D17" s="11">
        <f>'CCaMC-BCCUSRCpUC US'!D17</f>
        <v>99999</v>
      </c>
      <c r="E17" s="11">
        <f>'CCaMC-BCCUSRCpUC US'!E17</f>
        <v>99999</v>
      </c>
      <c r="F17" s="11">
        <f>'CCaMC-BCCUSRCpUC US'!F17</f>
        <v>99999</v>
      </c>
      <c r="G17" s="11">
        <f>'CCaMC-BCCUSRCpUC US'!G17</f>
        <v>99999</v>
      </c>
      <c r="H17" s="11">
        <f>'CCaMC-BCCUSRCpUC US'!H17</f>
        <v>99999</v>
      </c>
      <c r="I17" s="11">
        <f>'CCaMC-BCCUSRCpUC US'!I17</f>
        <v>99999</v>
      </c>
      <c r="J17" s="11">
        <f>'CCaMC-BCCUSRCpUC US'!J17</f>
        <v>99999</v>
      </c>
      <c r="K17" s="11">
        <f>'CCaMC-BCCUSRCpUC US'!K17</f>
        <v>99999</v>
      </c>
      <c r="L17" s="11">
        <f>'CCaMC-BCCUSRCpUC US'!L17</f>
        <v>99999</v>
      </c>
      <c r="M17" s="11">
        <f>'CCaMC-BCCUSRCpUC US'!M17</f>
        <v>99999</v>
      </c>
      <c r="N17" s="11">
        <f>'CCaMC-BCCUSRCpUC US'!N17</f>
        <v>99999</v>
      </c>
      <c r="O17" s="11">
        <f>'CCaMC-BCCUSRCpUC US'!O17</f>
        <v>99999</v>
      </c>
      <c r="P17" s="11">
        <f>'CCaMC-BCCUSRCpUC US'!P17</f>
        <v>99999</v>
      </c>
      <c r="Q17" s="11">
        <f>'CCaMC-BCCUSRCpUC US'!Q17</f>
        <v>99999</v>
      </c>
      <c r="R17" s="11">
        <f>'CCaMC-BCCUSRCpUC US'!R17</f>
        <v>99999</v>
      </c>
      <c r="S17" s="11">
        <f>'CCaMC-BCCUSRCpUC US'!S17</f>
        <v>99999</v>
      </c>
      <c r="T17" s="11">
        <f>'CCaMC-BCCUSRCpUC US'!T17</f>
        <v>99999</v>
      </c>
      <c r="U17" s="11">
        <f>'CCaMC-BCCUSRCpUC US'!U17</f>
        <v>99999</v>
      </c>
      <c r="V17" s="11">
        <f>'CCaMC-BCCUSRCpUC US'!V17</f>
        <v>99999</v>
      </c>
      <c r="W17" s="11">
        <f>'CCaMC-BCCUSRCpUC US'!W17</f>
        <v>99999</v>
      </c>
      <c r="X17" s="11">
        <f>'CCaMC-BCCUSRCpUC US'!X17</f>
        <v>99999</v>
      </c>
      <c r="Y17" s="11">
        <f>'CCaMC-BCCUSRCpUC US'!Y17</f>
        <v>99999</v>
      </c>
      <c r="Z17" s="11">
        <f>'CCaMC-BCCUSRCpUC US'!Z17</f>
        <v>99999</v>
      </c>
      <c r="AA17" s="11">
        <f>'CCaMC-BCCUSRCpUC US'!AA17</f>
        <v>99999</v>
      </c>
      <c r="AB17" s="11">
        <f>'CCaMC-BCCUSRCpUC US'!AB17</f>
        <v>99999</v>
      </c>
      <c r="AC17" s="11">
        <f>'CCaMC-BCCUSRCpUC US'!AC17</f>
        <v>99999</v>
      </c>
      <c r="AD17" s="11">
        <f>'CCaMC-BCCUSRCpUC US'!AD17</f>
        <v>99999</v>
      </c>
      <c r="AE17" s="11">
        <f>'CCaMC-BCCUSRCpUC US'!AE17</f>
        <v>99999</v>
      </c>
    </row>
    <row r="18" spans="1:31">
      <c r="A18" s="28" t="s">
        <v>34</v>
      </c>
      <c r="B18" s="11">
        <f>'CCaMC-BCCUSRCpUC US'!B18</f>
        <v>99999</v>
      </c>
      <c r="C18" s="11">
        <f>'CCaMC-BCCUSRCpUC US'!C18</f>
        <v>99999</v>
      </c>
      <c r="D18" s="11">
        <f>'CCaMC-BCCUSRCpUC US'!D18</f>
        <v>99999</v>
      </c>
      <c r="E18" s="11">
        <f>'CCaMC-BCCUSRCpUC US'!E18</f>
        <v>99999</v>
      </c>
      <c r="F18" s="11">
        <f>'CCaMC-BCCUSRCpUC US'!F18</f>
        <v>99999</v>
      </c>
      <c r="G18" s="11">
        <f>'CCaMC-BCCUSRCpUC US'!G18</f>
        <v>99999</v>
      </c>
      <c r="H18" s="11">
        <f>'CCaMC-BCCUSRCpUC US'!H18</f>
        <v>99999</v>
      </c>
      <c r="I18" s="11">
        <f>'CCaMC-BCCUSRCpUC US'!I18</f>
        <v>99999</v>
      </c>
      <c r="J18" s="11">
        <f>'CCaMC-BCCUSRCpUC US'!J18</f>
        <v>99999</v>
      </c>
      <c r="K18" s="11">
        <f>'CCaMC-BCCUSRCpUC US'!K18</f>
        <v>99999</v>
      </c>
      <c r="L18" s="11">
        <f>'CCaMC-BCCUSRCpUC US'!L18</f>
        <v>99999</v>
      </c>
      <c r="M18" s="11">
        <f>'CCaMC-BCCUSRCpUC US'!M18</f>
        <v>99999</v>
      </c>
      <c r="N18" s="11">
        <f>'CCaMC-BCCUSRCpUC US'!N18</f>
        <v>99999</v>
      </c>
      <c r="O18" s="11">
        <f>'CCaMC-BCCUSRCpUC US'!O18</f>
        <v>99999</v>
      </c>
      <c r="P18" s="11">
        <f>'CCaMC-BCCUSRCpUC US'!P18</f>
        <v>99999</v>
      </c>
      <c r="Q18" s="11">
        <f>'CCaMC-BCCUSRCpUC US'!Q18</f>
        <v>99999</v>
      </c>
      <c r="R18" s="11">
        <f>'CCaMC-BCCUSRCpUC US'!R18</f>
        <v>99999</v>
      </c>
      <c r="S18" s="11">
        <f>'CCaMC-BCCUSRCpUC US'!S18</f>
        <v>99999</v>
      </c>
      <c r="T18" s="11">
        <f>'CCaMC-BCCUSRCpUC US'!T18</f>
        <v>99999</v>
      </c>
      <c r="U18" s="11">
        <f>'CCaMC-BCCUSRCpUC US'!U18</f>
        <v>99999</v>
      </c>
      <c r="V18" s="11">
        <f>'CCaMC-BCCUSRCpUC US'!V18</f>
        <v>99999</v>
      </c>
      <c r="W18" s="11">
        <f>'CCaMC-BCCUSRCpUC US'!W18</f>
        <v>99999</v>
      </c>
      <c r="X18" s="11">
        <f>'CCaMC-BCCUSRCpUC US'!X18</f>
        <v>99999</v>
      </c>
      <c r="Y18" s="11">
        <f>'CCaMC-BCCUSRCpUC US'!Y18</f>
        <v>99999</v>
      </c>
      <c r="Z18" s="11">
        <f>'CCaMC-BCCUSRCpUC US'!Z18</f>
        <v>99999</v>
      </c>
      <c r="AA18" s="11">
        <f>'CCaMC-BCCUSRCpUC US'!AA18</f>
        <v>99999</v>
      </c>
      <c r="AB18" s="11">
        <f>'CCaMC-BCCUSRCpUC US'!AB18</f>
        <v>99999</v>
      </c>
      <c r="AC18" s="11">
        <f>'CCaMC-BCCUSRCpUC US'!AC18</f>
        <v>99999</v>
      </c>
      <c r="AD18" s="11">
        <f>'CCaMC-BCCUSRCpUC US'!AD18</f>
        <v>99999</v>
      </c>
      <c r="AE18" s="11">
        <f>'CCaMC-BCCUSRCpUC US'!AE18</f>
        <v>99999</v>
      </c>
    </row>
    <row r="19" spans="1:31">
      <c r="A19" t="s">
        <v>77</v>
      </c>
      <c r="B19" s="4">
        <f>'CCaMC-BCCUSRCpUC US'!B19</f>
        <v>2208697.0648847581</v>
      </c>
      <c r="C19" s="4">
        <f>'CCaMC-BCCUSRCpUC US'!C19</f>
        <v>2281829.897111339</v>
      </c>
      <c r="D19" s="4">
        <f>'CCaMC-BCCUSRCpUC US'!D19</f>
        <v>2236468.5687684584</v>
      </c>
      <c r="E19" s="4">
        <f>'CCaMC-BCCUSRCpUC US'!E19</f>
        <v>2191204.1663408396</v>
      </c>
      <c r="F19" s="4">
        <f>'CCaMC-BCCUSRCpUC US'!F19</f>
        <v>2145842.837997959</v>
      </c>
      <c r="G19" s="4">
        <f>'CCaMC-BCCUSRCpUC US'!G19</f>
        <v>2100578.4355703406</v>
      </c>
      <c r="H19" s="4">
        <f>'CCaMC-BCCUSRCpUC US'!H19</f>
        <v>2055314.0331427217</v>
      </c>
      <c r="I19" s="4">
        <f>'CCaMC-BCCUSRCpUC US'!I19</f>
        <v>2009952.7047998405</v>
      </c>
      <c r="J19" s="4">
        <f>'CCaMC-BCCUSRCpUC US'!J19</f>
        <v>1964688.3023722221</v>
      </c>
      <c r="K19" s="4">
        <f>'CCaMC-BCCUSRCpUC US'!K19</f>
        <v>1919326.9740293408</v>
      </c>
      <c r="L19" s="4">
        <f>'CCaMC-BCCUSRCpUC US'!L19</f>
        <v>1874062.5716017226</v>
      </c>
      <c r="M19" s="4">
        <f>'CCaMC-BCCUSRCpUC US'!M19</f>
        <v>1828701.2432588416</v>
      </c>
      <c r="N19" s="4">
        <f>'CCaMC-BCCUSRCpUC US'!N19</f>
        <v>1738075.5124883417</v>
      </c>
      <c r="O19" s="4">
        <f>'CCaMC-BCCUSRCpUC US'!O19</f>
        <v>1692811.1100607233</v>
      </c>
      <c r="P19" s="4">
        <f>'CCaMC-BCCUSRCpUC US'!P19</f>
        <v>1692811.1100607233</v>
      </c>
      <c r="Q19" s="4">
        <f>'CCaMC-BCCUSRCpUC US'!Q19</f>
        <v>1674201.3343303101</v>
      </c>
      <c r="R19" s="4">
        <f>'CCaMC-BCCUSRCpUC US'!R19</f>
        <v>1655591.5585998977</v>
      </c>
      <c r="S19" s="4">
        <f>'CCaMC-BCCUSRCpUC US'!S19</f>
        <v>1637078.7087847472</v>
      </c>
      <c r="T19" s="4">
        <f>'CCaMC-BCCUSRCpUC US'!T19</f>
        <v>1618468.9330543347</v>
      </c>
      <c r="U19" s="4">
        <f>'CCaMC-BCCUSRCpUC US'!U19</f>
        <v>1599859.1573239218</v>
      </c>
      <c r="V19" s="4">
        <f>'CCaMC-BCCUSRCpUC US'!V19</f>
        <v>1581249.3815935093</v>
      </c>
      <c r="W19" s="4">
        <f>'CCaMC-BCCUSRCpUC US'!W19</f>
        <v>1562639.6058630964</v>
      </c>
      <c r="X19" s="4">
        <f>'CCaMC-BCCUSRCpUC US'!X19</f>
        <v>1544126.7560479462</v>
      </c>
      <c r="Y19" s="4">
        <f>'CCaMC-BCCUSRCpUC US'!Y19</f>
        <v>1525516.9803175335</v>
      </c>
      <c r="Z19" s="4">
        <f>'CCaMC-BCCUSRCpUC US'!Z19</f>
        <v>1506907.2045871208</v>
      </c>
      <c r="AA19" s="4">
        <f>'CCaMC-BCCUSRCpUC US'!AA19</f>
        <v>1488297.4288567079</v>
      </c>
      <c r="AB19" s="4">
        <f>'CCaMC-BCCUSRCpUC US'!AB19</f>
        <v>1469687.6531262952</v>
      </c>
      <c r="AC19" s="4">
        <f>'CCaMC-BCCUSRCpUC US'!AC19</f>
        <v>1451174.8033111452</v>
      </c>
      <c r="AD19" s="4">
        <f>'CCaMC-BCCUSRCpUC US'!AD19</f>
        <v>1432565.0275807322</v>
      </c>
      <c r="AE19" s="4">
        <f>'CCaMC-BCCUSRCpUC US'!AE19</f>
        <v>1413955.2518503193</v>
      </c>
    </row>
    <row r="20" spans="1:31">
      <c r="A20" t="s">
        <v>78</v>
      </c>
      <c r="B20" s="4">
        <f>'CCaMC-BCCUSRCpUC US'!B20</f>
        <v>1072474.759463849</v>
      </c>
      <c r="C20" s="4">
        <f>'CCaMC-BCCUSRCpUC US'!C20</f>
        <v>1107130.980894767</v>
      </c>
      <c r="D20" s="4">
        <f>'CCaMC-BCCUSRCpUC US'!D20</f>
        <v>1084226.0285104939</v>
      </c>
      <c r="E20" s="4">
        <f>'CCaMC-BCCUSRCpUC US'!E20</f>
        <v>1061233.6526438387</v>
      </c>
      <c r="F20" s="4">
        <f>'CCaMC-BCCUSRCpUC US'!F20</f>
        <v>1038241.2767771832</v>
      </c>
      <c r="G20" s="4">
        <f>'CCaMC-BCCUSRCpUC US'!G20</f>
        <v>1015248.9009105279</v>
      </c>
      <c r="H20" s="4">
        <f>'CCaMC-BCCUSRCpUC US'!H20</f>
        <v>992256.52504387253</v>
      </c>
      <c r="I20" s="4">
        <f>'CCaMC-BCCUSRCpUC US'!I20</f>
        <v>969264.14917721727</v>
      </c>
      <c r="J20" s="4">
        <f>'CCaMC-BCCUSRCpUC US'!J20</f>
        <v>946271.7733105619</v>
      </c>
      <c r="K20" s="4">
        <f>'CCaMC-BCCUSRCpUC US'!K20</f>
        <v>923279.3974439064</v>
      </c>
      <c r="L20" s="4">
        <f>'CCaMC-BCCUSRCpUC US'!L20</f>
        <v>900287.02157725103</v>
      </c>
      <c r="M20" s="4">
        <f>'CCaMC-BCCUSRCpUC US'!M20</f>
        <v>877382.06919297844</v>
      </c>
      <c r="N20" s="4">
        <f>'CCaMC-BCCUSRCpUC US'!N20</f>
        <v>854389.69332632306</v>
      </c>
      <c r="O20" s="4">
        <f>'CCaMC-BCCUSRCpUC US'!O20</f>
        <v>831397.31745966768</v>
      </c>
      <c r="P20" s="4">
        <f>'CCaMC-BCCUSRCpUC US'!P20</f>
        <v>808404.94159301231</v>
      </c>
      <c r="Q20" s="4">
        <f>'CCaMC-BCCUSRCpUC US'!Q20</f>
        <v>799138.05246044404</v>
      </c>
      <c r="R20" s="4">
        <f>'CCaMC-BCCUSRCpUC US'!R20</f>
        <v>789871.16332787566</v>
      </c>
      <c r="S20" s="4">
        <f>'CCaMC-BCCUSRCpUC US'!S20</f>
        <v>780604.27419530728</v>
      </c>
      <c r="T20" s="4">
        <f>'CCaMC-BCCUSRCpUC US'!T20</f>
        <v>771424.80854512169</v>
      </c>
      <c r="U20" s="4">
        <f>'CCaMC-BCCUSRCpUC US'!U20</f>
        <v>762157.91941255331</v>
      </c>
      <c r="V20" s="4">
        <f>'CCaMC-BCCUSRCpUC US'!V20</f>
        <v>752891.03027998505</v>
      </c>
      <c r="W20" s="4">
        <f>'CCaMC-BCCUSRCpUC US'!W20</f>
        <v>743624.14114741667</v>
      </c>
      <c r="X20" s="4">
        <f>'CCaMC-BCCUSRCpUC US'!X20</f>
        <v>734357.25201484829</v>
      </c>
      <c r="Y20" s="4">
        <f>'CCaMC-BCCUSRCpUC US'!Y20</f>
        <v>725090.36288228002</v>
      </c>
      <c r="Z20" s="4">
        <f>'CCaMC-BCCUSRCpUC US'!Z20</f>
        <v>715910.89723209455</v>
      </c>
      <c r="AA20" s="4">
        <f>'CCaMC-BCCUSRCpUC US'!AA20</f>
        <v>706644.00809952605</v>
      </c>
      <c r="AB20" s="4">
        <f>'CCaMC-BCCUSRCpUC US'!AB20</f>
        <v>697377.11896695779</v>
      </c>
      <c r="AC20" s="4">
        <f>'CCaMC-BCCUSRCpUC US'!AC20</f>
        <v>688110.22983438952</v>
      </c>
      <c r="AD20" s="4">
        <f>'CCaMC-BCCUSRCpUC US'!AD20</f>
        <v>678843.34070182114</v>
      </c>
      <c r="AE20" s="4">
        <f>'CCaMC-BCCUSRCpUC US'!AE20</f>
        <v>669576.45156925288</v>
      </c>
    </row>
    <row r="21" spans="1:31">
      <c r="A21" t="s">
        <v>79</v>
      </c>
      <c r="B21" s="4">
        <f>'CCaMC-BCCUSRCpUC US'!B21</f>
        <v>2208697.0648847581</v>
      </c>
      <c r="C21" s="4">
        <f>'CCaMC-BCCUSRCpUC US'!C21</f>
        <v>2281829.897111339</v>
      </c>
      <c r="D21" s="4">
        <f>'CCaMC-BCCUSRCpUC US'!D21</f>
        <v>2236468.5687684584</v>
      </c>
      <c r="E21" s="4">
        <f>'CCaMC-BCCUSRCpUC US'!E21</f>
        <v>2191204.1663408396</v>
      </c>
      <c r="F21" s="4">
        <f>'CCaMC-BCCUSRCpUC US'!F21</f>
        <v>2145842.837997959</v>
      </c>
      <c r="G21" s="4">
        <f>'CCaMC-BCCUSRCpUC US'!G21</f>
        <v>2100578.4355703406</v>
      </c>
      <c r="H21" s="4">
        <f>'CCaMC-BCCUSRCpUC US'!H21</f>
        <v>2055314.0331427217</v>
      </c>
      <c r="I21" s="4">
        <f>'CCaMC-BCCUSRCpUC US'!I21</f>
        <v>2009952.7047998405</v>
      </c>
      <c r="J21" s="4">
        <f>'CCaMC-BCCUSRCpUC US'!J21</f>
        <v>1964688.3023722221</v>
      </c>
      <c r="K21" s="4">
        <f>'CCaMC-BCCUSRCpUC US'!K21</f>
        <v>1919326.9740293408</v>
      </c>
      <c r="L21" s="4">
        <f>'CCaMC-BCCUSRCpUC US'!L21</f>
        <v>1874062.5716017226</v>
      </c>
      <c r="M21" s="4">
        <f>'CCaMC-BCCUSRCpUC US'!M21</f>
        <v>1828701.2432588416</v>
      </c>
      <c r="N21" s="4">
        <f>'CCaMC-BCCUSRCpUC US'!N21</f>
        <v>1738075.5124883417</v>
      </c>
      <c r="O21" s="4">
        <f>'CCaMC-BCCUSRCpUC US'!O21</f>
        <v>1692811.1100607233</v>
      </c>
      <c r="P21" s="4">
        <f>'CCaMC-BCCUSRCpUC US'!P21</f>
        <v>1692811.1100607233</v>
      </c>
      <c r="Q21" s="4">
        <f>'CCaMC-BCCUSRCpUC US'!Q21</f>
        <v>1674201.3343303101</v>
      </c>
      <c r="R21" s="4">
        <f>'CCaMC-BCCUSRCpUC US'!R21</f>
        <v>1655591.5585998977</v>
      </c>
      <c r="S21" s="4">
        <f>'CCaMC-BCCUSRCpUC US'!S21</f>
        <v>1637078.7087847472</v>
      </c>
      <c r="T21" s="4">
        <f>'CCaMC-BCCUSRCpUC US'!T21</f>
        <v>1618468.9330543347</v>
      </c>
      <c r="U21" s="4">
        <f>'CCaMC-BCCUSRCpUC US'!U21</f>
        <v>1599859.1573239218</v>
      </c>
      <c r="V21" s="4">
        <f>'CCaMC-BCCUSRCpUC US'!V21</f>
        <v>1581249.3815935093</v>
      </c>
      <c r="W21" s="4">
        <f>'CCaMC-BCCUSRCpUC US'!W21</f>
        <v>1562639.6058630964</v>
      </c>
      <c r="X21" s="4">
        <f>'CCaMC-BCCUSRCpUC US'!X21</f>
        <v>1544126.7560479462</v>
      </c>
      <c r="Y21" s="4">
        <f>'CCaMC-BCCUSRCpUC US'!Y21</f>
        <v>1525516.9803175335</v>
      </c>
      <c r="Z21" s="4">
        <f>'CCaMC-BCCUSRCpUC US'!Z21</f>
        <v>1506907.2045871208</v>
      </c>
      <c r="AA21" s="4">
        <f>'CCaMC-BCCUSRCpUC US'!AA21</f>
        <v>1488297.4288567079</v>
      </c>
      <c r="AB21" s="4">
        <f>'CCaMC-BCCUSRCpUC US'!AB21</f>
        <v>1469687.6531262952</v>
      </c>
      <c r="AC21" s="4">
        <f>'CCaMC-BCCUSRCpUC US'!AC21</f>
        <v>1451174.8033111452</v>
      </c>
      <c r="AD21" s="4">
        <f>'CCaMC-BCCUSRCpUC US'!AD21</f>
        <v>1432565.0275807322</v>
      </c>
      <c r="AE21" s="4">
        <f>'CCaMC-BCCUSRCpUC US'!AE21</f>
        <v>1413955.2518503193</v>
      </c>
    </row>
    <row r="22" spans="1:31">
      <c r="A22" t="s">
        <v>80</v>
      </c>
      <c r="B22" s="4">
        <f>'CCaMC-BCCUSRCpUC US'!B22</f>
        <v>2208697.0648847581</v>
      </c>
      <c r="C22" s="4">
        <f>'CCaMC-BCCUSRCpUC US'!C22</f>
        <v>2281829.897111339</v>
      </c>
      <c r="D22" s="4">
        <f>'CCaMC-BCCUSRCpUC US'!D22</f>
        <v>2236468.5687684584</v>
      </c>
      <c r="E22" s="4">
        <f>'CCaMC-BCCUSRCpUC US'!E22</f>
        <v>2191204.1663408396</v>
      </c>
      <c r="F22" s="4">
        <f>'CCaMC-BCCUSRCpUC US'!F22</f>
        <v>2145842.837997959</v>
      </c>
      <c r="G22" s="4">
        <f>'CCaMC-BCCUSRCpUC US'!G22</f>
        <v>2100578.4355703406</v>
      </c>
      <c r="H22" s="4">
        <f>'CCaMC-BCCUSRCpUC US'!H22</f>
        <v>2055314.0331427217</v>
      </c>
      <c r="I22" s="4">
        <f>'CCaMC-BCCUSRCpUC US'!I22</f>
        <v>2009952.7047998405</v>
      </c>
      <c r="J22" s="4">
        <f>'CCaMC-BCCUSRCpUC US'!J22</f>
        <v>1964688.3023722221</v>
      </c>
      <c r="K22" s="4">
        <f>'CCaMC-BCCUSRCpUC US'!K22</f>
        <v>1919326.9740293408</v>
      </c>
      <c r="L22" s="4">
        <f>'CCaMC-BCCUSRCpUC US'!L22</f>
        <v>1874062.5716017226</v>
      </c>
      <c r="M22" s="4">
        <f>'CCaMC-BCCUSRCpUC US'!M22</f>
        <v>1828701.2432588416</v>
      </c>
      <c r="N22" s="4">
        <f>'CCaMC-BCCUSRCpUC US'!N22</f>
        <v>1738075.5124883417</v>
      </c>
      <c r="O22" s="4">
        <f>'CCaMC-BCCUSRCpUC US'!O22</f>
        <v>1692811.1100607233</v>
      </c>
      <c r="P22" s="4">
        <f>'CCaMC-BCCUSRCpUC US'!P22</f>
        <v>1692811.1100607233</v>
      </c>
      <c r="Q22" s="4">
        <f>'CCaMC-BCCUSRCpUC US'!Q22</f>
        <v>1674201.3343303101</v>
      </c>
      <c r="R22" s="4">
        <f>'CCaMC-BCCUSRCpUC US'!R22</f>
        <v>1655591.5585998977</v>
      </c>
      <c r="S22" s="4">
        <f>'CCaMC-BCCUSRCpUC US'!S22</f>
        <v>1637078.7087847472</v>
      </c>
      <c r="T22" s="4">
        <f>'CCaMC-BCCUSRCpUC US'!T22</f>
        <v>1618468.9330543347</v>
      </c>
      <c r="U22" s="4">
        <f>'CCaMC-BCCUSRCpUC US'!U22</f>
        <v>1599859.1573239218</v>
      </c>
      <c r="V22" s="4">
        <f>'CCaMC-BCCUSRCpUC US'!V22</f>
        <v>1581249.3815935093</v>
      </c>
      <c r="W22" s="4">
        <f>'CCaMC-BCCUSRCpUC US'!W22</f>
        <v>1562639.6058630964</v>
      </c>
      <c r="X22" s="4">
        <f>'CCaMC-BCCUSRCpUC US'!X22</f>
        <v>1544126.7560479462</v>
      </c>
      <c r="Y22" s="4">
        <f>'CCaMC-BCCUSRCpUC US'!Y22</f>
        <v>1525516.9803175335</v>
      </c>
      <c r="Z22" s="4">
        <f>'CCaMC-BCCUSRCpUC US'!Z22</f>
        <v>1506907.2045871208</v>
      </c>
      <c r="AA22" s="4">
        <f>'CCaMC-BCCUSRCpUC US'!AA22</f>
        <v>1488297.4288567079</v>
      </c>
      <c r="AB22" s="4">
        <f>'CCaMC-BCCUSRCpUC US'!AB22</f>
        <v>1469687.6531262952</v>
      </c>
      <c r="AC22" s="4">
        <f>'CCaMC-BCCUSRCpUC US'!AC22</f>
        <v>1451174.8033111452</v>
      </c>
      <c r="AD22" s="4">
        <f>'CCaMC-BCCUSRCpUC US'!AD22</f>
        <v>1432565.0275807322</v>
      </c>
      <c r="AE22" s="4">
        <f>'CCaMC-BCCUSRCpUC US'!AE22</f>
        <v>1413955.2518503193</v>
      </c>
    </row>
    <row r="23" spans="1:31">
      <c r="A23" s="28" t="s">
        <v>88</v>
      </c>
      <c r="B23" s="11">
        <f>'CCaMC-BCCUSRCpUC US'!B23</f>
        <v>99999</v>
      </c>
      <c r="C23" s="11">
        <f>'CCaMC-BCCUSRCpUC US'!C23</f>
        <v>99999</v>
      </c>
      <c r="D23" s="11">
        <f>'CCaMC-BCCUSRCpUC US'!D23</f>
        <v>99999</v>
      </c>
      <c r="E23" s="11">
        <f>'CCaMC-BCCUSRCpUC US'!E23</f>
        <v>99999</v>
      </c>
      <c r="F23" s="11">
        <f>'CCaMC-BCCUSRCpUC US'!F23</f>
        <v>99999</v>
      </c>
      <c r="G23" s="11">
        <f>'CCaMC-BCCUSRCpUC US'!G23</f>
        <v>99999</v>
      </c>
      <c r="H23" s="11">
        <f>'CCaMC-BCCUSRCpUC US'!H23</f>
        <v>99999</v>
      </c>
      <c r="I23" s="11">
        <f>'CCaMC-BCCUSRCpUC US'!I23</f>
        <v>99999</v>
      </c>
      <c r="J23" s="11">
        <f>'CCaMC-BCCUSRCpUC US'!J23</f>
        <v>99999</v>
      </c>
      <c r="K23" s="11">
        <f>'CCaMC-BCCUSRCpUC US'!K23</f>
        <v>99999</v>
      </c>
      <c r="L23" s="11">
        <f>'CCaMC-BCCUSRCpUC US'!L23</f>
        <v>99999</v>
      </c>
      <c r="M23" s="11">
        <f>'CCaMC-BCCUSRCpUC US'!M23</f>
        <v>99999</v>
      </c>
      <c r="N23" s="11">
        <f>'CCaMC-BCCUSRCpUC US'!N23</f>
        <v>99999</v>
      </c>
      <c r="O23" s="11">
        <f>'CCaMC-BCCUSRCpUC US'!O23</f>
        <v>99999</v>
      </c>
      <c r="P23" s="11">
        <f>'CCaMC-BCCUSRCpUC US'!P23</f>
        <v>99999</v>
      </c>
      <c r="Q23" s="11">
        <f>'CCaMC-BCCUSRCpUC US'!Q23</f>
        <v>99999</v>
      </c>
      <c r="R23" s="11">
        <f>'CCaMC-BCCUSRCpUC US'!R23</f>
        <v>99999</v>
      </c>
      <c r="S23" s="11">
        <f>'CCaMC-BCCUSRCpUC US'!S23</f>
        <v>99999</v>
      </c>
      <c r="T23" s="11">
        <f>'CCaMC-BCCUSRCpUC US'!T23</f>
        <v>99999</v>
      </c>
      <c r="U23" s="11">
        <f>'CCaMC-BCCUSRCpUC US'!U23</f>
        <v>99999</v>
      </c>
      <c r="V23" s="11">
        <f>'CCaMC-BCCUSRCpUC US'!V23</f>
        <v>99999</v>
      </c>
      <c r="W23" s="11">
        <f>'CCaMC-BCCUSRCpUC US'!W23</f>
        <v>99999</v>
      </c>
      <c r="X23" s="11">
        <f>'CCaMC-BCCUSRCpUC US'!X23</f>
        <v>99999</v>
      </c>
      <c r="Y23" s="11">
        <f>'CCaMC-BCCUSRCpUC US'!Y23</f>
        <v>99999</v>
      </c>
      <c r="Z23" s="11">
        <f>'CCaMC-BCCUSRCpUC US'!Z23</f>
        <v>99999</v>
      </c>
      <c r="AA23" s="11">
        <f>'CCaMC-BCCUSRCpUC US'!AA23</f>
        <v>99999</v>
      </c>
      <c r="AB23" s="11">
        <f>'CCaMC-BCCUSRCpUC US'!AB23</f>
        <v>99999</v>
      </c>
      <c r="AC23" s="11">
        <f>'CCaMC-BCCUSRCpUC US'!AC23</f>
        <v>99999</v>
      </c>
      <c r="AD23" s="11">
        <f>'CCaMC-BCCUSRCpUC US'!AD23</f>
        <v>99999</v>
      </c>
      <c r="AE23" s="11">
        <f>'CCaMC-BCCUSRCpUC US'!AE23</f>
        <v>99999</v>
      </c>
    </row>
    <row r="24" spans="1:31">
      <c r="A24" s="28" t="s">
        <v>89</v>
      </c>
      <c r="B24" s="11">
        <f>'CCaMC-BCCUSRCpUC US'!B24</f>
        <v>99999</v>
      </c>
      <c r="C24" s="11">
        <f>'CCaMC-BCCUSRCpUC US'!C24</f>
        <v>99999</v>
      </c>
      <c r="D24" s="11">
        <f>'CCaMC-BCCUSRCpUC US'!D24</f>
        <v>99999</v>
      </c>
      <c r="E24" s="11">
        <f>'CCaMC-BCCUSRCpUC US'!E24</f>
        <v>99999</v>
      </c>
      <c r="F24" s="11">
        <f>'CCaMC-BCCUSRCpUC US'!F24</f>
        <v>99999</v>
      </c>
      <c r="G24" s="11">
        <f>'CCaMC-BCCUSRCpUC US'!G24</f>
        <v>99999</v>
      </c>
      <c r="H24" s="11">
        <f>'CCaMC-BCCUSRCpUC US'!H24</f>
        <v>99999</v>
      </c>
      <c r="I24" s="11">
        <f>'CCaMC-BCCUSRCpUC US'!I24</f>
        <v>99999</v>
      </c>
      <c r="J24" s="11">
        <f>'CCaMC-BCCUSRCpUC US'!J24</f>
        <v>99999</v>
      </c>
      <c r="K24" s="11">
        <f>'CCaMC-BCCUSRCpUC US'!K24</f>
        <v>99999</v>
      </c>
      <c r="L24" s="11">
        <f>'CCaMC-BCCUSRCpUC US'!L24</f>
        <v>99999</v>
      </c>
      <c r="M24" s="11">
        <f>'CCaMC-BCCUSRCpUC US'!M24</f>
        <v>99999</v>
      </c>
      <c r="N24" s="11">
        <f>'CCaMC-BCCUSRCpUC US'!N24</f>
        <v>99999</v>
      </c>
      <c r="O24" s="11">
        <f>'CCaMC-BCCUSRCpUC US'!O24</f>
        <v>99999</v>
      </c>
      <c r="P24" s="11">
        <f>'CCaMC-BCCUSRCpUC US'!P24</f>
        <v>99999</v>
      </c>
      <c r="Q24" s="11">
        <f>'CCaMC-BCCUSRCpUC US'!Q24</f>
        <v>99999</v>
      </c>
      <c r="R24" s="11">
        <f>'CCaMC-BCCUSRCpUC US'!R24</f>
        <v>99999</v>
      </c>
      <c r="S24" s="11">
        <f>'CCaMC-BCCUSRCpUC US'!S24</f>
        <v>99999</v>
      </c>
      <c r="T24" s="11">
        <f>'CCaMC-BCCUSRCpUC US'!T24</f>
        <v>99999</v>
      </c>
      <c r="U24" s="11">
        <f>'CCaMC-BCCUSRCpUC US'!U24</f>
        <v>99999</v>
      </c>
      <c r="V24" s="11">
        <f>'CCaMC-BCCUSRCpUC US'!V24</f>
        <v>99999</v>
      </c>
      <c r="W24" s="11">
        <f>'CCaMC-BCCUSRCpUC US'!W24</f>
        <v>99999</v>
      </c>
      <c r="X24" s="11">
        <f>'CCaMC-BCCUSRCpUC US'!X24</f>
        <v>99999</v>
      </c>
      <c r="Y24" s="11">
        <f>'CCaMC-BCCUSRCpUC US'!Y24</f>
        <v>99999</v>
      </c>
      <c r="Z24" s="11">
        <f>'CCaMC-BCCUSRCpUC US'!Z24</f>
        <v>99999</v>
      </c>
      <c r="AA24" s="11">
        <f>'CCaMC-BCCUSRCpUC US'!AA24</f>
        <v>99999</v>
      </c>
      <c r="AB24" s="11">
        <f>'CCaMC-BCCUSRCpUC US'!AB24</f>
        <v>99999</v>
      </c>
      <c r="AC24" s="11">
        <f>'CCaMC-BCCUSRCpUC US'!AC24</f>
        <v>99999</v>
      </c>
      <c r="AD24" s="11">
        <f>'CCaMC-BCCUSRCpUC US'!AD24</f>
        <v>99999</v>
      </c>
      <c r="AE24" s="11">
        <f>'CCaMC-BCCUSRCpUC US'!AE24</f>
        <v>99999</v>
      </c>
    </row>
    <row r="25" spans="1:31">
      <c r="A25" s="28" t="s">
        <v>90</v>
      </c>
      <c r="B25" s="11">
        <f>'CCaMC-BCCUSRCpUC US'!B25</f>
        <v>99999</v>
      </c>
      <c r="C25" s="11">
        <f>'CCaMC-BCCUSRCpUC US'!C25</f>
        <v>99999</v>
      </c>
      <c r="D25" s="11">
        <f>'CCaMC-BCCUSRCpUC US'!D25</f>
        <v>99999</v>
      </c>
      <c r="E25" s="11">
        <f>'CCaMC-BCCUSRCpUC US'!E25</f>
        <v>99999</v>
      </c>
      <c r="F25" s="11">
        <f>'CCaMC-BCCUSRCpUC US'!F25</f>
        <v>99999</v>
      </c>
      <c r="G25" s="11">
        <f>'CCaMC-BCCUSRCpUC US'!G25</f>
        <v>99999</v>
      </c>
      <c r="H25" s="11">
        <f>'CCaMC-BCCUSRCpUC US'!H25</f>
        <v>99999</v>
      </c>
      <c r="I25" s="11">
        <f>'CCaMC-BCCUSRCpUC US'!I25</f>
        <v>99999</v>
      </c>
      <c r="J25" s="11">
        <f>'CCaMC-BCCUSRCpUC US'!J25</f>
        <v>99999</v>
      </c>
      <c r="K25" s="11">
        <f>'CCaMC-BCCUSRCpUC US'!K25</f>
        <v>99999</v>
      </c>
      <c r="L25" s="11">
        <f>'CCaMC-BCCUSRCpUC US'!L25</f>
        <v>99999</v>
      </c>
      <c r="M25" s="11">
        <f>'CCaMC-BCCUSRCpUC US'!M25</f>
        <v>99999</v>
      </c>
      <c r="N25" s="11">
        <f>'CCaMC-BCCUSRCpUC US'!N25</f>
        <v>99999</v>
      </c>
      <c r="O25" s="11">
        <f>'CCaMC-BCCUSRCpUC US'!O25</f>
        <v>99999</v>
      </c>
      <c r="P25" s="11">
        <f>'CCaMC-BCCUSRCpUC US'!P25</f>
        <v>99999</v>
      </c>
      <c r="Q25" s="11">
        <f>'CCaMC-BCCUSRCpUC US'!Q25</f>
        <v>99999</v>
      </c>
      <c r="R25" s="11">
        <f>'CCaMC-BCCUSRCpUC US'!R25</f>
        <v>99999</v>
      </c>
      <c r="S25" s="11">
        <f>'CCaMC-BCCUSRCpUC US'!S25</f>
        <v>99999</v>
      </c>
      <c r="T25" s="11">
        <f>'CCaMC-BCCUSRCpUC US'!T25</f>
        <v>99999</v>
      </c>
      <c r="U25" s="11">
        <f>'CCaMC-BCCUSRCpUC US'!U25</f>
        <v>99999</v>
      </c>
      <c r="V25" s="11">
        <f>'CCaMC-BCCUSRCpUC US'!V25</f>
        <v>99999</v>
      </c>
      <c r="W25" s="11">
        <f>'CCaMC-BCCUSRCpUC US'!W25</f>
        <v>99999</v>
      </c>
      <c r="X25" s="11">
        <f>'CCaMC-BCCUSRCpUC US'!X25</f>
        <v>99999</v>
      </c>
      <c r="Y25" s="11">
        <f>'CCaMC-BCCUSRCpUC US'!Y25</f>
        <v>99999</v>
      </c>
      <c r="Z25" s="11">
        <f>'CCaMC-BCCUSRCpUC US'!Z25</f>
        <v>99999</v>
      </c>
      <c r="AA25" s="11">
        <f>'CCaMC-BCCUSRCpUC US'!AA25</f>
        <v>99999</v>
      </c>
      <c r="AB25" s="11">
        <f>'CCaMC-BCCUSRCpUC US'!AB25</f>
        <v>99999</v>
      </c>
      <c r="AC25" s="11">
        <f>'CCaMC-BCCUSRCpUC US'!AC25</f>
        <v>99999</v>
      </c>
      <c r="AD25" s="11">
        <f>'CCaMC-BCCUSRCpUC US'!AD25</f>
        <v>99999</v>
      </c>
      <c r="AE25" s="11">
        <f>'CCaMC-BCCUSRCpUC US'!AE25</f>
        <v>99999</v>
      </c>
    </row>
  </sheetData>
  <phoneticPr fontId="3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88c5d3b-a76a-458b-b159-91c2a1154680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7350D42B0D95040ACC873ED5DCB146E" ma:contentTypeVersion="10" ma:contentTypeDescription="Create a new document." ma:contentTypeScope="" ma:versionID="07e9ea90ad522b71e445466745b665d9">
  <xsd:schema xmlns:xsd="http://www.w3.org/2001/XMLSchema" xmlns:xs="http://www.w3.org/2001/XMLSchema" xmlns:p="http://schemas.microsoft.com/office/2006/metadata/properties" xmlns:ns2="688c5d3b-a76a-458b-b159-91c2a1154680" targetNamespace="http://schemas.microsoft.com/office/2006/metadata/properties" ma:root="true" ma:fieldsID="2528a4ec313a4f0a1f4e92f7a0496c8f" ns2:_="">
    <xsd:import namespace="688c5d3b-a76a-458b-b159-91c2a115468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88c5d3b-a76a-458b-b159-91c2a115468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BCFFE77-3C69-49B1-8B04-61E3EF87E864}">
  <ds:schemaRefs>
    <ds:schemaRef ds:uri="http://schemas.microsoft.com/office/2006/metadata/properties"/>
    <ds:schemaRef ds:uri="http://schemas.microsoft.com/office/infopath/2007/PartnerControls"/>
    <ds:schemaRef ds:uri="688c5d3b-a76a-458b-b159-91c2a1154680"/>
  </ds:schemaRefs>
</ds:datastoreItem>
</file>

<file path=customXml/itemProps2.xml><?xml version="1.0" encoding="utf-8"?>
<ds:datastoreItem xmlns:ds="http://schemas.openxmlformats.org/officeDocument/2006/customXml" ds:itemID="{6BA28FF7-32D9-44A6-80F1-D8D1FE833CC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D9387A4-E217-4346-871F-8ECEED9454F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88c5d3b-a76a-458b-b159-91c2a115468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c7ef1c8b-ba63-4702-8e74-5094387a97de}" enabled="0" method="" siteId="{c7ef1c8b-ba63-4702-8e74-5094387a97d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</vt:i4>
      </vt:variant>
    </vt:vector>
  </HeadingPairs>
  <TitlesOfParts>
    <vt:vector size="19" baseType="lpstr">
      <vt:lpstr>About</vt:lpstr>
      <vt:lpstr>KRW</vt:lpstr>
      <vt:lpstr>NREL ATB</vt:lpstr>
      <vt:lpstr>Calculation</vt:lpstr>
      <vt:lpstr>US Values &gt;</vt:lpstr>
      <vt:lpstr>CCaMC-ACAPEXpUC US</vt:lpstr>
      <vt:lpstr>CCaMC-AFOaMCpUC US</vt:lpstr>
      <vt:lpstr>CCaMC-VOaMCpUC US</vt:lpstr>
      <vt:lpstr>CCaMC-BSCpUC US</vt:lpstr>
      <vt:lpstr>CCaMC-BCCpUC US</vt:lpstr>
      <vt:lpstr>CCaMC-BCCUSRCpUC US</vt:lpstr>
      <vt:lpstr>CCaMC-ACAPEXpUC</vt:lpstr>
      <vt:lpstr>CCaMC-AFOaMCpUC</vt:lpstr>
      <vt:lpstr>CCaMC-VOaMCpUC</vt:lpstr>
      <vt:lpstr>CCaMC-BCCpUC</vt:lpstr>
      <vt:lpstr>CCaMC-SLCCpUC</vt:lpstr>
      <vt:lpstr>CCaMC-BSCpUC</vt:lpstr>
      <vt:lpstr>CCaMC-BCCUSRCpUC</vt:lpstr>
      <vt:lpstr>cpi_2019_to_2012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Mary Francis Swint</cp:lastModifiedBy>
  <dcterms:created xsi:type="dcterms:W3CDTF">2014-02-14T06:19:38Z</dcterms:created>
  <dcterms:modified xsi:type="dcterms:W3CDTF">2026-07-01T16:35:58Z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0x01010027350D42B0D95040ACC873ED5DCB146E</vt:lpwstr>
  </property>
  <property fmtid="{D5CDD505-2E9C-101B-9397-08002B2CF9AE}" pid="3" name="MediaServiceImageTags">
    <vt:lpwstr/>
  </property>
</Properties>
</file>